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827"/>
  <workbookPr defaultThemeVersion="124226"/>
  <mc:AlternateContent xmlns:mc="http://schemas.openxmlformats.org/markup-compatibility/2006">
    <mc:Choice Requires="x15">
      <x15ac:absPath xmlns:x15ac="http://schemas.microsoft.com/office/spreadsheetml/2010/11/ac" url="M:\GHEProj\15 Update2018\7 web\"/>
    </mc:Choice>
  </mc:AlternateContent>
  <xr:revisionPtr revIDLastSave="0" documentId="13_ncr:1_{63607B6F-B438-42CC-A16F-ECCE03255EA5}" xr6:coauthVersionLast="37" xr6:coauthVersionMax="37" xr10:uidLastSave="{00000000-0000-0000-0000-000000000000}"/>
  <bookViews>
    <workbookView xWindow="0" yWindow="0" windowWidth="23040" windowHeight="8778" tabRatio="828" xr2:uid="{00000000-000D-0000-FFFF-FFFF00000000}"/>
  </bookViews>
  <sheets>
    <sheet name="Notes" sheetId="35" r:id="rId1"/>
    <sheet name="Country list" sheetId="24" r:id="rId2"/>
    <sheet name="Summary" sheetId="5" r:id="rId3"/>
    <sheet name="Top 20 causes" sheetId="37" r:id="rId4"/>
    <sheet name="World2016" sheetId="58" r:id="rId5"/>
    <sheet name="Dev'd2016" sheetId="16" r:id="rId6"/>
    <sheet name="CCA2016" sheetId="1" r:id="rId7"/>
    <sheet name="EA2016" sheetId="15" r:id="rId8"/>
    <sheet name="LAC2016" sheetId="18" r:id="rId9"/>
    <sheet name="NA2016" sheetId="19" r:id="rId10"/>
    <sheet name="Ocea2016" sheetId="20" r:id="rId11"/>
    <sheet name="SEA2016" sheetId="14" r:id="rId12"/>
    <sheet name="SA2016" sheetId="29" r:id="rId13"/>
    <sheet name="SSA2016" sheetId="31" r:id="rId14"/>
    <sheet name="WA2016" sheetId="32" r:id="rId15"/>
    <sheet name="World2030" sheetId="59" r:id="rId16"/>
    <sheet name="Dev'd2030" sheetId="9" r:id="rId17"/>
    <sheet name="CCA2030" sheetId="8" r:id="rId18"/>
    <sheet name="EA2030" sheetId="7" r:id="rId19"/>
    <sheet name="LAC2030" sheetId="11" r:id="rId20"/>
    <sheet name="NA2030" sheetId="12" r:id="rId21"/>
    <sheet name="Ocea2030" sheetId="13" r:id="rId22"/>
    <sheet name="SEA2030" sheetId="6" r:id="rId23"/>
    <sheet name="SA2030" sheetId="25" r:id="rId24"/>
    <sheet name="SSA2030" sheetId="27" r:id="rId25"/>
    <sheet name="WA2030" sheetId="28" r:id="rId26"/>
    <sheet name="World2045" sheetId="60" r:id="rId27"/>
    <sheet name="Dev'd2045" sheetId="38" r:id="rId28"/>
    <sheet name="CCA2045" sheetId="39" r:id="rId29"/>
    <sheet name="EA2045" sheetId="40" r:id="rId30"/>
    <sheet name="LAC2045" sheetId="41" r:id="rId31"/>
    <sheet name="NA2045" sheetId="42" r:id="rId32"/>
    <sheet name="Ocea2045" sheetId="43" r:id="rId33"/>
    <sheet name="SEA2045" sheetId="44" r:id="rId34"/>
    <sheet name="SA2045" sheetId="45" r:id="rId35"/>
    <sheet name="SSA2045" sheetId="46" r:id="rId36"/>
    <sheet name="WA2045" sheetId="47" r:id="rId37"/>
    <sheet name="World2060" sheetId="61" r:id="rId38"/>
    <sheet name="Dev'd2060" sheetId="48" r:id="rId39"/>
    <sheet name="CCA2060" sheetId="49" r:id="rId40"/>
    <sheet name="EA2060" sheetId="50" r:id="rId41"/>
    <sheet name="LAC2060" sheetId="51" r:id="rId42"/>
    <sheet name="NA2060" sheetId="52" r:id="rId43"/>
    <sheet name="Ocea2060" sheetId="53" r:id="rId44"/>
    <sheet name="SEA2060" sheetId="54" r:id="rId45"/>
    <sheet name="SA2060" sheetId="55" r:id="rId46"/>
    <sheet name="SSA2060" sheetId="56" r:id="rId47"/>
    <sheet name="WA2060" sheetId="57" r:id="rId48"/>
  </sheets>
  <externalReferences>
    <externalReference r:id="rId49"/>
    <externalReference r:id="rId50"/>
    <externalReference r:id="rId51"/>
    <externalReference r:id="rId52"/>
    <externalReference r:id="rId53"/>
    <externalReference r:id="rId54"/>
    <externalReference r:id="rId55"/>
  </externalReferences>
  <definedNames>
    <definedName name="__LEX1955" localSheetId="0">'[1]summary-targets'!#REF!</definedName>
    <definedName name="__LEX1955" localSheetId="3">'[1]summary-targets'!#REF!</definedName>
    <definedName name="__LEX1955" localSheetId="26">'[1]summary-targets'!#REF!</definedName>
    <definedName name="__LEX1955" localSheetId="37">'[1]summary-targets'!#REF!</definedName>
    <definedName name="__LEX1955">'[1]summary-targets'!#REF!</definedName>
    <definedName name="__LEX1975" localSheetId="0">'[1]summary-targets'!#REF!</definedName>
    <definedName name="__LEX1975" localSheetId="3">'[1]summary-targets'!#REF!</definedName>
    <definedName name="__LEX1975" localSheetId="26">'[1]summary-targets'!#REF!</definedName>
    <definedName name="__LEX1975" localSheetId="37">'[1]summary-targets'!#REF!</definedName>
    <definedName name="__LEX1975">'[1]summary-targets'!#REF!</definedName>
    <definedName name="__LEX2025" localSheetId="0">'[1]summary-targets'!#REF!</definedName>
    <definedName name="__LEX2025" localSheetId="3">'[1]summary-targets'!#REF!</definedName>
    <definedName name="__LEX2025" localSheetId="26">'[1]summary-targets'!#REF!</definedName>
    <definedName name="__LEX2025" localSheetId="37">'[1]summary-targets'!#REF!</definedName>
    <definedName name="__LEX2025">'[1]summary-targets'!#REF!</definedName>
    <definedName name="_xlnm._FilterDatabase" localSheetId="6" hidden="1">'CCA2016'!$A$9:$N$157</definedName>
    <definedName name="_xlnm._FilterDatabase" localSheetId="17" hidden="1">'CCA2030'!$A$9:$N$157</definedName>
    <definedName name="_xlnm._FilterDatabase" localSheetId="28" hidden="1">'CCA2045'!$A$9:$N$157</definedName>
    <definedName name="_xlnm._FilterDatabase" localSheetId="39" hidden="1">'CCA2060'!$A$9:$N$157</definedName>
    <definedName name="_xlnm._FilterDatabase" localSheetId="5" hidden="1">'Dev''d2016'!$A$9:$N$157</definedName>
    <definedName name="_xlnm._FilterDatabase" localSheetId="16" hidden="1">'Dev''d2030'!$A$9:$N$157</definedName>
    <definedName name="_xlnm._FilterDatabase" localSheetId="27" hidden="1">'Dev''d2045'!$A$9:$N$157</definedName>
    <definedName name="_xlnm._FilterDatabase" localSheetId="38" hidden="1">'Dev''d2060'!$A$9:$N$157</definedName>
    <definedName name="_xlnm._FilterDatabase" localSheetId="7" hidden="1">'EA2016'!$A$9:$N$157</definedName>
    <definedName name="_xlnm._FilterDatabase" localSheetId="18" hidden="1">'EA2030'!$A$9:$N$157</definedName>
    <definedName name="_xlnm._FilterDatabase" localSheetId="29" hidden="1">'EA2045'!$A$9:$N$157</definedName>
    <definedName name="_xlnm._FilterDatabase" localSheetId="40" hidden="1">'EA2060'!$A$9:$N$157</definedName>
    <definedName name="_xlnm._FilterDatabase" localSheetId="8" hidden="1">'LAC2016'!$A$9:$N$157</definedName>
    <definedName name="_xlnm._FilterDatabase" localSheetId="19" hidden="1">'LAC2030'!$A$9:$N$157</definedName>
    <definedName name="_xlnm._FilterDatabase" localSheetId="30" hidden="1">'LAC2045'!$A$9:$N$157</definedName>
    <definedName name="_xlnm._FilterDatabase" localSheetId="41" hidden="1">'LAC2060'!$A$9:$N$157</definedName>
    <definedName name="_xlnm._FilterDatabase" localSheetId="9" hidden="1">'NA2016'!$A$9:$N$157</definedName>
    <definedName name="_xlnm._FilterDatabase" localSheetId="20" hidden="1">'NA2030'!$A$9:$N$157</definedName>
    <definedName name="_xlnm._FilterDatabase" localSheetId="31" hidden="1">'NA2045'!$A$9:$N$157</definedName>
    <definedName name="_xlnm._FilterDatabase" localSheetId="42" hidden="1">'NA2060'!$A$9:$N$157</definedName>
    <definedName name="_xlnm._FilterDatabase" localSheetId="10" hidden="1">Ocea2016!$A$9:$N$157</definedName>
    <definedName name="_xlnm._FilterDatabase" localSheetId="21" hidden="1">Ocea2030!$A$9:$N$157</definedName>
    <definedName name="_xlnm._FilterDatabase" localSheetId="32" hidden="1">Ocea2045!$A$9:$N$157</definedName>
    <definedName name="_xlnm._FilterDatabase" localSheetId="43" hidden="1">Ocea2060!$A$9:$N$157</definedName>
    <definedName name="_xlnm._FilterDatabase" localSheetId="12" hidden="1">'SA2016'!$A$9:$N$157</definedName>
    <definedName name="_xlnm._FilterDatabase" localSheetId="23" hidden="1">'SA2030'!$A$9:$N$157</definedName>
    <definedName name="_xlnm._FilterDatabase" localSheetId="34" hidden="1">'SA2045'!$A$9:$N$157</definedName>
    <definedName name="_xlnm._FilterDatabase" localSheetId="45" hidden="1">'SA2060'!$A$9:$N$157</definedName>
    <definedName name="_xlnm._FilterDatabase" localSheetId="11" hidden="1">'SEA2016'!$A$9:$N$157</definedName>
    <definedName name="_xlnm._FilterDatabase" localSheetId="22" hidden="1">'SEA2030'!$A$9:$N$157</definedName>
    <definedName name="_xlnm._FilterDatabase" localSheetId="33" hidden="1">'SEA2045'!$A$9:$N$157</definedName>
    <definedName name="_xlnm._FilterDatabase" localSheetId="44" hidden="1">'SEA2060'!$A$9:$N$157</definedName>
    <definedName name="_xlnm._FilterDatabase" localSheetId="13" hidden="1">'SSA2016'!$A$9:$N$157</definedName>
    <definedName name="_xlnm._FilterDatabase" localSheetId="24" hidden="1">'SSA2030'!$A$9:$N$157</definedName>
    <definedName name="_xlnm._FilterDatabase" localSheetId="35" hidden="1">'SSA2045'!$A$9:$N$157</definedName>
    <definedName name="_xlnm._FilterDatabase" localSheetId="46" hidden="1">'SSA2060'!$A$9:$N$157</definedName>
    <definedName name="_xlnm._FilterDatabase" localSheetId="2" hidden="1">Summary!$A$8:$AC$156</definedName>
    <definedName name="_xlnm._FilterDatabase" localSheetId="14" hidden="1">'WA2016'!$A$9:$N$157</definedName>
    <definedName name="_xlnm._FilterDatabase" localSheetId="25" hidden="1">'WA2030'!$A$9:$N$157</definedName>
    <definedName name="_xlnm._FilterDatabase" localSheetId="36" hidden="1">'WA2045'!$A$9:$N$157</definedName>
    <definedName name="_xlnm._FilterDatabase" localSheetId="47" hidden="1">'WA2060'!$A$9:$N$157</definedName>
    <definedName name="_xlnm._FilterDatabase" localSheetId="4" hidden="1">World2016!$A$9:$N$157</definedName>
    <definedName name="_xlnm._FilterDatabase" localSheetId="15" hidden="1">World2030!$A$9:$N$157</definedName>
    <definedName name="_xlnm._FilterDatabase" localSheetId="26" hidden="1">World2045!$A$9:$N$157</definedName>
    <definedName name="_xlnm._FilterDatabase" localSheetId="37" hidden="1">World2060!$A$9:$N$157</definedName>
    <definedName name="_reg98" localSheetId="0">[2]whoreg!#REF!</definedName>
    <definedName name="_reg98" localSheetId="3">[2]whoreg!#REF!</definedName>
    <definedName name="_reg98" localSheetId="26">[2]whoreg!#REF!</definedName>
    <definedName name="_reg98" localSheetId="37">[2]whoreg!#REF!</definedName>
    <definedName name="_reg98">[2]whoreg!#REF!</definedName>
    <definedName name="_resul">'[3]slop-inter'!$A$45:$AG$48</definedName>
    <definedName name="_yellowF" localSheetId="0">#REF!</definedName>
    <definedName name="_yellowF" localSheetId="3">#REF!</definedName>
    <definedName name="_yellowF" localSheetId="26">#REF!</definedName>
    <definedName name="_yellowF" localSheetId="37">#REF!</definedName>
    <definedName name="_yellowF">#REF!</definedName>
    <definedName name="_yellowM" localSheetId="0">#REF!</definedName>
    <definedName name="_yellowM" localSheetId="3">#REF!</definedName>
    <definedName name="_yellowM" localSheetId="26">#REF!</definedName>
    <definedName name="_yellowM" localSheetId="37">#REF!</definedName>
    <definedName name="_yellowM">#REF!</definedName>
    <definedName name="data" localSheetId="0">#REF!</definedName>
    <definedName name="data" localSheetId="3">#REF!</definedName>
    <definedName name="data" localSheetId="26">#REF!</definedName>
    <definedName name="data" localSheetId="37">#REF!</definedName>
    <definedName name="data">#REF!</definedName>
    <definedName name="_xlnm.Database" localSheetId="0">#REF!</definedName>
    <definedName name="_xlnm.Database" localSheetId="3">#REF!</definedName>
    <definedName name="_xlnm.Database" localSheetId="26">#REF!</definedName>
    <definedName name="_xlnm.Database" localSheetId="37">#REF!</definedName>
    <definedName name="_xlnm.Database">#REF!</definedName>
    <definedName name="GBDageD95">[4]Deaths!$A$1:$T$643</definedName>
    <definedName name="home">'[3]slop-inter'!$D$1:$F$1</definedName>
    <definedName name="label">[3]lx!$D$1788:$E$1825</definedName>
    <definedName name="n">#REF!</definedName>
    <definedName name="PA" localSheetId="0">#REF!</definedName>
    <definedName name="PA" localSheetId="3">#REF!</definedName>
    <definedName name="PA" localSheetId="26">#REF!</definedName>
    <definedName name="PA" localSheetId="37">#REF!</definedName>
    <definedName name="PA">#REF!</definedName>
    <definedName name="pop" localSheetId="0">#REF!</definedName>
    <definedName name="pop" localSheetId="3">#REF!</definedName>
    <definedName name="pop" localSheetId="26">#REF!</definedName>
    <definedName name="pop" localSheetId="37">#REF!</definedName>
    <definedName name="pop">#REF!</definedName>
    <definedName name="ppp" localSheetId="0">[5]Setup!#REF!</definedName>
    <definedName name="ppp" localSheetId="3">[5]Setup!#REF!</definedName>
    <definedName name="ppp" localSheetId="26">[5]Setup!#REF!</definedName>
    <definedName name="ppp" localSheetId="37">[5]Setup!#REF!</definedName>
    <definedName name="ppp">[5]Setup!#REF!</definedName>
    <definedName name="_xlnm.Print_Area" localSheetId="0">#REF!</definedName>
    <definedName name="_xlnm.Print_Area" localSheetId="2">Summary!$A$1:$AX$156</definedName>
    <definedName name="_xlnm.Print_Area" localSheetId="3">#REF!</definedName>
    <definedName name="_xlnm.Print_Area" localSheetId="26">#REF!</definedName>
    <definedName name="_xlnm.Print_Area" localSheetId="37">#REF!</definedName>
    <definedName name="_xlnm.Print_Area">#REF!</definedName>
    <definedName name="_xlnm.Print_Titles" localSheetId="6">'CCA2016'!$A:$G,'CCA2016'!$1:$9</definedName>
    <definedName name="_xlnm.Print_Titles" localSheetId="17">'CCA2030'!$A:$G,'CCA2030'!$1:$9</definedName>
    <definedName name="_xlnm.Print_Titles" localSheetId="28">'CCA2045'!$A:$G,'CCA2045'!$1:$9</definedName>
    <definedName name="_xlnm.Print_Titles" localSheetId="39">'CCA2060'!$A:$G,'CCA2060'!$1:$9</definedName>
    <definedName name="_xlnm.Print_Titles" localSheetId="5">'Dev''d2016'!$A:$G,'Dev''d2016'!$1:$9</definedName>
    <definedName name="_xlnm.Print_Titles" localSheetId="16">'Dev''d2030'!$A:$G,'Dev''d2030'!$1:$9</definedName>
    <definedName name="_xlnm.Print_Titles" localSheetId="27">'Dev''d2045'!$A:$G,'Dev''d2045'!$1:$9</definedName>
    <definedName name="_xlnm.Print_Titles" localSheetId="38">'Dev''d2060'!$A:$G,'Dev''d2060'!$1:$9</definedName>
    <definedName name="_xlnm.Print_Titles" localSheetId="7">'EA2016'!$A:$G,'EA2016'!$1:$9</definedName>
    <definedName name="_xlnm.Print_Titles" localSheetId="18">'EA2030'!$A:$G,'EA2030'!$1:$9</definedName>
    <definedName name="_xlnm.Print_Titles" localSheetId="29">'EA2045'!$A:$G,'EA2045'!$1:$9</definedName>
    <definedName name="_xlnm.Print_Titles" localSheetId="40">'EA2060'!$A:$G,'EA2060'!$1:$9</definedName>
    <definedName name="_xlnm.Print_Titles" localSheetId="8">'LAC2016'!$A:$G,'LAC2016'!$1:$9</definedName>
    <definedName name="_xlnm.Print_Titles" localSheetId="19">'LAC2030'!$A:$G,'LAC2030'!$1:$9</definedName>
    <definedName name="_xlnm.Print_Titles" localSheetId="30">'LAC2045'!$A:$G,'LAC2045'!$1:$9</definedName>
    <definedName name="_xlnm.Print_Titles" localSheetId="41">'LAC2060'!$A:$G,'LAC2060'!$1:$9</definedName>
    <definedName name="_xlnm.Print_Titles" localSheetId="9">'NA2016'!$A:$G,'NA2016'!$1:$9</definedName>
    <definedName name="_xlnm.Print_Titles" localSheetId="20">'NA2030'!$A:$G,'NA2030'!$1:$9</definedName>
    <definedName name="_xlnm.Print_Titles" localSheetId="31">'NA2045'!$A:$G,'NA2045'!$1:$9</definedName>
    <definedName name="_xlnm.Print_Titles" localSheetId="42">'NA2060'!$A:$G,'NA2060'!$1:$9</definedName>
    <definedName name="_xlnm.Print_Titles" localSheetId="10">Ocea2016!$A:$G,Ocea2016!$1:$9</definedName>
    <definedName name="_xlnm.Print_Titles" localSheetId="21">Ocea2030!$A:$G,Ocea2030!$1:$9</definedName>
    <definedName name="_xlnm.Print_Titles" localSheetId="32">Ocea2045!$A:$G,Ocea2045!$1:$9</definedName>
    <definedName name="_xlnm.Print_Titles" localSheetId="43">Ocea2060!$A:$G,Ocea2060!$1:$9</definedName>
    <definedName name="_xlnm.Print_Titles" localSheetId="12">'SA2016'!$A:$G,'SA2016'!$1:$9</definedName>
    <definedName name="_xlnm.Print_Titles" localSheetId="23">'SA2030'!$A:$G,'SA2030'!$1:$9</definedName>
    <definedName name="_xlnm.Print_Titles" localSheetId="34">'SA2045'!$A:$G,'SA2045'!$1:$9</definedName>
    <definedName name="_xlnm.Print_Titles" localSheetId="45">'SA2060'!$A:$G,'SA2060'!$1:$9</definedName>
    <definedName name="_xlnm.Print_Titles" localSheetId="11">'SEA2016'!$A:$G,'SEA2016'!$1:$9</definedName>
    <definedName name="_xlnm.Print_Titles" localSheetId="22">'SEA2030'!$A:$G,'SEA2030'!$1:$9</definedName>
    <definedName name="_xlnm.Print_Titles" localSheetId="33">'SEA2045'!$A:$G,'SEA2045'!$1:$9</definedName>
    <definedName name="_xlnm.Print_Titles" localSheetId="44">'SEA2060'!$A:$G,'SEA2060'!$1:$9</definedName>
    <definedName name="_xlnm.Print_Titles" localSheetId="13">'SSA2016'!$A:$G,'SSA2016'!$1:$9</definedName>
    <definedName name="_xlnm.Print_Titles" localSheetId="24">'SSA2030'!$A:$G,'SSA2030'!$1:$9</definedName>
    <definedName name="_xlnm.Print_Titles" localSheetId="35">'SSA2045'!$A:$G,'SSA2045'!$1:$9</definedName>
    <definedName name="_xlnm.Print_Titles" localSheetId="46">'SSA2060'!$A:$G,'SSA2060'!$1:$9</definedName>
    <definedName name="_xlnm.Print_Titles" localSheetId="2">Summary!$B:$F,Summary!$1:$8</definedName>
    <definedName name="_xlnm.Print_Titles" localSheetId="14">'WA2016'!$A:$G,'WA2016'!$1:$9</definedName>
    <definedName name="_xlnm.Print_Titles" localSheetId="25">'WA2030'!$A:$G,'WA2030'!$1:$9</definedName>
    <definedName name="_xlnm.Print_Titles" localSheetId="36">'WA2045'!$A:$G,'WA2045'!$1:$9</definedName>
    <definedName name="_xlnm.Print_Titles" localSheetId="47">'WA2060'!$A:$G,'WA2060'!$1:$9</definedName>
    <definedName name="_xlnm.Print_Titles" localSheetId="4">World2016!$A:$G,World2016!$1:$9</definedName>
    <definedName name="_xlnm.Print_Titles" localSheetId="15">World2030!$A:$G,World2030!$1:$9</definedName>
    <definedName name="_xlnm.Print_Titles" localSheetId="26">World2045!$A:$G,World2045!$1:$9</definedName>
    <definedName name="_xlnm.Print_Titles" localSheetId="37">World2060!$A:$G,World2060!$1:$9</definedName>
    <definedName name="PrintAr2" localSheetId="0">#REF!</definedName>
    <definedName name="PrintAr2" localSheetId="3">#REF!</definedName>
    <definedName name="PrintAr2" localSheetId="26">#REF!</definedName>
    <definedName name="PrintAr2" localSheetId="37">#REF!</definedName>
    <definedName name="PrintAr2">#REF!</definedName>
    <definedName name="regeco98" localSheetId="0">[2]whoregeco!#REF!</definedName>
    <definedName name="regeco98" localSheetId="3">[2]whoregeco!#REF!</definedName>
    <definedName name="regeco98" localSheetId="26">[2]whoregeco!#REF!</definedName>
    <definedName name="regeco98" localSheetId="37">[2]whoregeco!#REF!</definedName>
    <definedName name="regeco98">[2]whoregeco!#REF!</definedName>
    <definedName name="SlopeF" localSheetId="0">#REF!</definedName>
    <definedName name="SlopeF" localSheetId="3">#REF!</definedName>
    <definedName name="SlopeF" localSheetId="26">#REF!</definedName>
    <definedName name="SlopeF" localSheetId="37">#REF!</definedName>
    <definedName name="SlopeF">#REF!</definedName>
    <definedName name="slopeintercept">'[6]intercept+slope projections'!$A$3:$H$29</definedName>
    <definedName name="slopeM" localSheetId="0">#REF!</definedName>
    <definedName name="slopeM" localSheetId="3">#REF!</definedName>
    <definedName name="slopeM" localSheetId="26">#REF!</definedName>
    <definedName name="slopeM" localSheetId="37">#REF!</definedName>
    <definedName name="slopeM">#REF!</definedName>
    <definedName name="sort1">'[6]intercept+slope projections'!$A$3:$B$29</definedName>
    <definedName name="sort2">'[6]intercept+slope projections'!$D$3:$F$29</definedName>
    <definedName name="sort3">'[6]intercept+slope projections'!$E$3:$F$29</definedName>
    <definedName name="sort4">'[6]intercept+slope projections'!$G$3:$H$29</definedName>
    <definedName name="SPSS" localSheetId="0">#REF!</definedName>
    <definedName name="SPSS" localSheetId="3">#REF!</definedName>
    <definedName name="SPSS" localSheetId="26">#REF!</definedName>
    <definedName name="SPSS" localSheetId="37">#REF!</definedName>
    <definedName name="SPSS">#REF!</definedName>
    <definedName name="year">'[6]intercept+slope projections'!$A$3:$A$29</definedName>
    <definedName name="yll" localSheetId="0">[5]Setup!#REF!</definedName>
    <definedName name="yll" localSheetId="3">[5]Setup!#REF!</definedName>
    <definedName name="yll" localSheetId="26">[5]Setup!#REF!</definedName>
    <definedName name="yll" localSheetId="37">[5]Setup!#REF!</definedName>
    <definedName name="yll">[5]Setup!#REF!</definedName>
    <definedName name="yll00" localSheetId="0">[7]Setup!#REF!</definedName>
    <definedName name="yll00" localSheetId="3">[7]Setup!#REF!</definedName>
    <definedName name="yll00" localSheetId="26">[7]Setup!#REF!</definedName>
    <definedName name="yll00" localSheetId="37">[7]Setup!#REF!</definedName>
    <definedName name="yll00">[7]Setup!#REF!</definedName>
    <definedName name="yll13" localSheetId="0">[7]Setup!#REF!</definedName>
    <definedName name="yll13" localSheetId="3">[7]Setup!#REF!</definedName>
    <definedName name="yll13" localSheetId="26">[7]Setup!#REF!</definedName>
    <definedName name="yll13" localSheetId="37">[7]Setup!#REF!</definedName>
    <definedName name="yll13">[7]Setup!#REF!</definedName>
  </definedNames>
  <calcPr calcId="179021"/>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U157" i="57" l="1"/>
  <c r="N157" i="57"/>
  <c r="G157" i="57" s="1"/>
  <c r="U156" i="57"/>
  <c r="N156" i="57"/>
  <c r="G156" i="57" s="1"/>
  <c r="U155" i="57"/>
  <c r="G155" i="57" s="1"/>
  <c r="N155" i="57"/>
  <c r="U154" i="57"/>
  <c r="N154" i="57"/>
  <c r="G154" i="57"/>
  <c r="U153" i="57"/>
  <c r="N153" i="57"/>
  <c r="G153" i="57"/>
  <c r="U152" i="57"/>
  <c r="N152" i="57"/>
  <c r="G152" i="57" s="1"/>
  <c r="U151" i="57"/>
  <c r="N151" i="57"/>
  <c r="G151" i="57" s="1"/>
  <c r="U150" i="57"/>
  <c r="N150" i="57"/>
  <c r="G150" i="57" s="1"/>
  <c r="U149" i="57"/>
  <c r="G149" i="57" s="1"/>
  <c r="N149" i="57"/>
  <c r="U148" i="57"/>
  <c r="N148" i="57"/>
  <c r="G148" i="57" s="1"/>
  <c r="U147" i="57"/>
  <c r="G147" i="57" s="1"/>
  <c r="N147" i="57"/>
  <c r="U146" i="57"/>
  <c r="N146" i="57"/>
  <c r="G146" i="57" s="1"/>
  <c r="U145" i="57"/>
  <c r="N145" i="57"/>
  <c r="G145" i="57"/>
  <c r="U144" i="57"/>
  <c r="N144" i="57"/>
  <c r="G144" i="57" s="1"/>
  <c r="U143" i="57"/>
  <c r="N143" i="57"/>
  <c r="G143" i="57" s="1"/>
  <c r="U142" i="57"/>
  <c r="N142" i="57"/>
  <c r="G142" i="57" s="1"/>
  <c r="U141" i="57"/>
  <c r="N141" i="57"/>
  <c r="G141" i="57"/>
  <c r="U140" i="57"/>
  <c r="N140" i="57"/>
  <c r="G140" i="57" s="1"/>
  <c r="U139" i="57"/>
  <c r="N139" i="57"/>
  <c r="G139" i="57" s="1"/>
  <c r="U138" i="57"/>
  <c r="N138" i="57"/>
  <c r="G138" i="57" s="1"/>
  <c r="U137" i="57"/>
  <c r="N137" i="57"/>
  <c r="G137" i="57"/>
  <c r="U136" i="57"/>
  <c r="N136" i="57"/>
  <c r="G136" i="57" s="1"/>
  <c r="U135" i="57"/>
  <c r="N135" i="57"/>
  <c r="G135" i="57" s="1"/>
  <c r="U134" i="57"/>
  <c r="N134" i="57"/>
  <c r="G134" i="57" s="1"/>
  <c r="U133" i="57"/>
  <c r="N133" i="57"/>
  <c r="G133" i="57"/>
  <c r="U132" i="57"/>
  <c r="G132" i="57" s="1"/>
  <c r="N132" i="57"/>
  <c r="U131" i="57"/>
  <c r="N131" i="57"/>
  <c r="G131" i="57" s="1"/>
  <c r="U130" i="57"/>
  <c r="N130" i="57"/>
  <c r="G130" i="57" s="1"/>
  <c r="U129" i="57"/>
  <c r="N129" i="57"/>
  <c r="G129" i="57"/>
  <c r="U128" i="57"/>
  <c r="N128" i="57"/>
  <c r="G128" i="57" s="1"/>
  <c r="U127" i="57"/>
  <c r="N127" i="57"/>
  <c r="G127" i="57" s="1"/>
  <c r="U126" i="57"/>
  <c r="N126" i="57"/>
  <c r="G126" i="57" s="1"/>
  <c r="U125" i="57"/>
  <c r="N125" i="57"/>
  <c r="G125" i="57"/>
  <c r="U124" i="57"/>
  <c r="G124" i="57" s="1"/>
  <c r="N124" i="57"/>
  <c r="U123" i="57"/>
  <c r="N123" i="57"/>
  <c r="G123" i="57" s="1"/>
  <c r="U122" i="57"/>
  <c r="N122" i="57"/>
  <c r="G122" i="57" s="1"/>
  <c r="U121" i="57"/>
  <c r="N121" i="57"/>
  <c r="G121" i="57"/>
  <c r="U120" i="57"/>
  <c r="G120" i="57" s="1"/>
  <c r="N120" i="57"/>
  <c r="U119" i="57"/>
  <c r="N119" i="57"/>
  <c r="G119" i="57" s="1"/>
  <c r="U118" i="57"/>
  <c r="N118" i="57"/>
  <c r="G118" i="57" s="1"/>
  <c r="U117" i="57"/>
  <c r="N117" i="57"/>
  <c r="G117" i="57"/>
  <c r="U116" i="57"/>
  <c r="N116" i="57"/>
  <c r="G116" i="57"/>
  <c r="U115" i="57"/>
  <c r="N115" i="57"/>
  <c r="U114" i="57"/>
  <c r="N114" i="57"/>
  <c r="G114" i="57" s="1"/>
  <c r="U113" i="57"/>
  <c r="N113" i="57"/>
  <c r="G113" i="57"/>
  <c r="U112" i="57"/>
  <c r="N112" i="57"/>
  <c r="G112" i="57" s="1"/>
  <c r="U111" i="57"/>
  <c r="N111" i="57"/>
  <c r="G111" i="57" s="1"/>
  <c r="U110" i="57"/>
  <c r="N110" i="57"/>
  <c r="G110" i="57" s="1"/>
  <c r="U109" i="57"/>
  <c r="N109" i="57"/>
  <c r="G109" i="57"/>
  <c r="U108" i="57"/>
  <c r="N108" i="57"/>
  <c r="G108" i="57"/>
  <c r="U107" i="57"/>
  <c r="G107" i="57" s="1"/>
  <c r="N107" i="57"/>
  <c r="U106" i="57"/>
  <c r="N106" i="57"/>
  <c r="G106" i="57" s="1"/>
  <c r="U105" i="57"/>
  <c r="N105" i="57"/>
  <c r="G105" i="57"/>
  <c r="U104" i="57"/>
  <c r="N104" i="57"/>
  <c r="G104" i="57" s="1"/>
  <c r="U103" i="57"/>
  <c r="N103" i="57"/>
  <c r="G103" i="57" s="1"/>
  <c r="U102" i="57"/>
  <c r="N102" i="57"/>
  <c r="G102" i="57" s="1"/>
  <c r="U101" i="57"/>
  <c r="N101" i="57"/>
  <c r="G101" i="57"/>
  <c r="U100" i="57"/>
  <c r="N100" i="57"/>
  <c r="G100" i="57"/>
  <c r="U99" i="57"/>
  <c r="G99" i="57" s="1"/>
  <c r="N99" i="57"/>
  <c r="U98" i="57"/>
  <c r="N98" i="57"/>
  <c r="G98" i="57" s="1"/>
  <c r="U97" i="57"/>
  <c r="N97" i="57"/>
  <c r="G97" i="57"/>
  <c r="U96" i="57"/>
  <c r="N96" i="57"/>
  <c r="G96" i="57" s="1"/>
  <c r="U95" i="57"/>
  <c r="N95" i="57"/>
  <c r="G95" i="57" s="1"/>
  <c r="U94" i="57"/>
  <c r="N94" i="57"/>
  <c r="G94" i="57" s="1"/>
  <c r="U93" i="57"/>
  <c r="N93" i="57"/>
  <c r="G93" i="57"/>
  <c r="U92" i="57"/>
  <c r="N92" i="57"/>
  <c r="G92" i="57"/>
  <c r="U91" i="57"/>
  <c r="G91" i="57" s="1"/>
  <c r="N91" i="57"/>
  <c r="U90" i="57"/>
  <c r="N90" i="57"/>
  <c r="G90" i="57" s="1"/>
  <c r="U89" i="57"/>
  <c r="N89" i="57"/>
  <c r="G89" i="57"/>
  <c r="U88" i="57"/>
  <c r="N88" i="57"/>
  <c r="G88" i="57" s="1"/>
  <c r="U87" i="57"/>
  <c r="N87" i="57"/>
  <c r="G87" i="57" s="1"/>
  <c r="U86" i="57"/>
  <c r="N86" i="57"/>
  <c r="G86" i="57" s="1"/>
  <c r="U85" i="57"/>
  <c r="N85" i="57"/>
  <c r="G85" i="57"/>
  <c r="U84" i="57"/>
  <c r="N84" i="57"/>
  <c r="G84" i="57"/>
  <c r="U83" i="57"/>
  <c r="G83" i="57" s="1"/>
  <c r="N83" i="57"/>
  <c r="U82" i="57"/>
  <c r="N82" i="57"/>
  <c r="G82" i="57" s="1"/>
  <c r="U81" i="57"/>
  <c r="N81" i="57"/>
  <c r="G81" i="57"/>
  <c r="U80" i="57"/>
  <c r="N80" i="57"/>
  <c r="G80" i="57" s="1"/>
  <c r="U79" i="57"/>
  <c r="N79" i="57"/>
  <c r="G79" i="57" s="1"/>
  <c r="U78" i="57"/>
  <c r="N78" i="57"/>
  <c r="G78" i="57" s="1"/>
  <c r="U77" i="57"/>
  <c r="N77" i="57"/>
  <c r="G77" i="57"/>
  <c r="U76" i="57"/>
  <c r="N76" i="57"/>
  <c r="G76" i="57"/>
  <c r="U75" i="57"/>
  <c r="G75" i="57" s="1"/>
  <c r="N75" i="57"/>
  <c r="U74" i="57"/>
  <c r="N74" i="57"/>
  <c r="G74" i="57" s="1"/>
  <c r="U73" i="57"/>
  <c r="N73" i="57"/>
  <c r="G73" i="57"/>
  <c r="U72" i="57"/>
  <c r="N72" i="57"/>
  <c r="G72" i="57" s="1"/>
  <c r="U71" i="57"/>
  <c r="N71" i="57"/>
  <c r="G71" i="57" s="1"/>
  <c r="U70" i="57"/>
  <c r="N70" i="57"/>
  <c r="G70" i="57" s="1"/>
  <c r="U69" i="57"/>
  <c r="N69" i="57"/>
  <c r="G69" i="57"/>
  <c r="U68" i="57"/>
  <c r="N68" i="57"/>
  <c r="G68" i="57"/>
  <c r="U67" i="57"/>
  <c r="G67" i="57" s="1"/>
  <c r="N67" i="57"/>
  <c r="U66" i="57"/>
  <c r="N66" i="57"/>
  <c r="G66" i="57" s="1"/>
  <c r="U65" i="57"/>
  <c r="N65" i="57"/>
  <c r="G65" i="57"/>
  <c r="U64" i="57"/>
  <c r="N64" i="57"/>
  <c r="G64" i="57" s="1"/>
  <c r="U63" i="57"/>
  <c r="N63" i="57"/>
  <c r="G63" i="57" s="1"/>
  <c r="U62" i="57"/>
  <c r="N62" i="57"/>
  <c r="G62" i="57" s="1"/>
  <c r="U61" i="57"/>
  <c r="N61" i="57"/>
  <c r="G61" i="57"/>
  <c r="U60" i="57"/>
  <c r="N60" i="57"/>
  <c r="G60" i="57"/>
  <c r="U59" i="57"/>
  <c r="G59" i="57" s="1"/>
  <c r="N59" i="57"/>
  <c r="U58" i="57"/>
  <c r="N58" i="57"/>
  <c r="G58" i="57" s="1"/>
  <c r="U57" i="57"/>
  <c r="N57" i="57"/>
  <c r="G57" i="57"/>
  <c r="U56" i="57"/>
  <c r="N56" i="57"/>
  <c r="G56" i="57" s="1"/>
  <c r="U55" i="57"/>
  <c r="N55" i="57"/>
  <c r="G55" i="57" s="1"/>
  <c r="U54" i="57"/>
  <c r="N54" i="57"/>
  <c r="G54" i="57" s="1"/>
  <c r="U53" i="57"/>
  <c r="N53" i="57"/>
  <c r="G53" i="57"/>
  <c r="U52" i="57"/>
  <c r="N52" i="57"/>
  <c r="G52" i="57"/>
  <c r="U51" i="57"/>
  <c r="G51" i="57" s="1"/>
  <c r="N51" i="57"/>
  <c r="U50" i="57"/>
  <c r="N50" i="57"/>
  <c r="G50" i="57" s="1"/>
  <c r="U49" i="57"/>
  <c r="N49" i="57"/>
  <c r="G49" i="57"/>
  <c r="U48" i="57"/>
  <c r="N48" i="57"/>
  <c r="G48" i="57" s="1"/>
  <c r="U47" i="57"/>
  <c r="N47" i="57"/>
  <c r="G47" i="57" s="1"/>
  <c r="U46" i="57"/>
  <c r="N46" i="57"/>
  <c r="G46" i="57" s="1"/>
  <c r="U45" i="57"/>
  <c r="N45" i="57"/>
  <c r="G45" i="57"/>
  <c r="U44" i="57"/>
  <c r="N44" i="57"/>
  <c r="G44" i="57"/>
  <c r="U43" i="57"/>
  <c r="G43" i="57" s="1"/>
  <c r="N43" i="57"/>
  <c r="U42" i="57"/>
  <c r="N42" i="57"/>
  <c r="G42" i="57" s="1"/>
  <c r="U41" i="57"/>
  <c r="N41" i="57"/>
  <c r="G41" i="57"/>
  <c r="U40" i="57"/>
  <c r="N40" i="57"/>
  <c r="G40" i="57" s="1"/>
  <c r="U39" i="57"/>
  <c r="N39" i="57"/>
  <c r="G39" i="57" s="1"/>
  <c r="U38" i="57"/>
  <c r="N38" i="57"/>
  <c r="G38" i="57" s="1"/>
  <c r="U37" i="57"/>
  <c r="N37" i="57"/>
  <c r="G37" i="57"/>
  <c r="U36" i="57"/>
  <c r="N36" i="57"/>
  <c r="G36" i="57"/>
  <c r="U35" i="57"/>
  <c r="G35" i="57" s="1"/>
  <c r="N35" i="57"/>
  <c r="U34" i="57"/>
  <c r="N34" i="57"/>
  <c r="G34" i="57" s="1"/>
  <c r="U33" i="57"/>
  <c r="N33" i="57"/>
  <c r="G33" i="57"/>
  <c r="U32" i="57"/>
  <c r="N32" i="57"/>
  <c r="G32" i="57" s="1"/>
  <c r="U31" i="57"/>
  <c r="N31" i="57"/>
  <c r="G31" i="57" s="1"/>
  <c r="U30" i="57"/>
  <c r="N30" i="57"/>
  <c r="G30" i="57" s="1"/>
  <c r="U29" i="57"/>
  <c r="N29" i="57"/>
  <c r="G29" i="57"/>
  <c r="U28" i="57"/>
  <c r="N28" i="57"/>
  <c r="G28" i="57"/>
  <c r="U27" i="57"/>
  <c r="G27" i="57" s="1"/>
  <c r="N27" i="57"/>
  <c r="U26" i="57"/>
  <c r="N26" i="57"/>
  <c r="G26" i="57" s="1"/>
  <c r="U25" i="57"/>
  <c r="N25" i="57"/>
  <c r="G25" i="57"/>
  <c r="U24" i="57"/>
  <c r="N24" i="57"/>
  <c r="G24" i="57" s="1"/>
  <c r="U23" i="57"/>
  <c r="N23" i="57"/>
  <c r="G23" i="57" s="1"/>
  <c r="U22" i="57"/>
  <c r="N22" i="57"/>
  <c r="G22" i="57" s="1"/>
  <c r="U21" i="57"/>
  <c r="N21" i="57"/>
  <c r="G21" i="57"/>
  <c r="U20" i="57"/>
  <c r="N20" i="57"/>
  <c r="G20" i="57"/>
  <c r="U19" i="57"/>
  <c r="G19" i="57" s="1"/>
  <c r="N19" i="57"/>
  <c r="U18" i="57"/>
  <c r="N18" i="57"/>
  <c r="G18" i="57" s="1"/>
  <c r="U17" i="57"/>
  <c r="N17" i="57"/>
  <c r="G17" i="57"/>
  <c r="U16" i="57"/>
  <c r="N16" i="57"/>
  <c r="G16" i="57"/>
  <c r="U15" i="57"/>
  <c r="N15" i="57"/>
  <c r="G15" i="57" s="1"/>
  <c r="U14" i="57"/>
  <c r="N14" i="57"/>
  <c r="G14" i="57" s="1"/>
  <c r="U13" i="57"/>
  <c r="N13" i="57"/>
  <c r="G13" i="57"/>
  <c r="U12" i="57"/>
  <c r="N12" i="57"/>
  <c r="G12" i="57"/>
  <c r="U11" i="57"/>
  <c r="G11" i="57" s="1"/>
  <c r="N11" i="57"/>
  <c r="U10" i="57"/>
  <c r="N10" i="57"/>
  <c r="G10" i="57" s="1"/>
  <c r="U7" i="57"/>
  <c r="N7" i="57"/>
  <c r="G7" i="57"/>
  <c r="U157" i="56"/>
  <c r="N157" i="56"/>
  <c r="G157" i="56"/>
  <c r="U156" i="56"/>
  <c r="N156" i="56"/>
  <c r="G156" i="56" s="1"/>
  <c r="U155" i="56"/>
  <c r="N155" i="56"/>
  <c r="G155" i="56" s="1"/>
  <c r="U154" i="56"/>
  <c r="N154" i="56"/>
  <c r="G154" i="56"/>
  <c r="U153" i="56"/>
  <c r="N153" i="56"/>
  <c r="G153" i="56"/>
  <c r="U152" i="56"/>
  <c r="G152" i="56" s="1"/>
  <c r="N152" i="56"/>
  <c r="U151" i="56"/>
  <c r="N151" i="56"/>
  <c r="G151" i="56" s="1"/>
  <c r="U150" i="56"/>
  <c r="N150" i="56"/>
  <c r="G150" i="56"/>
  <c r="U149" i="56"/>
  <c r="N149" i="56"/>
  <c r="G149" i="56"/>
  <c r="U148" i="56"/>
  <c r="N148" i="56"/>
  <c r="G148" i="56" s="1"/>
  <c r="U147" i="56"/>
  <c r="N147" i="56"/>
  <c r="G147" i="56" s="1"/>
  <c r="U146" i="56"/>
  <c r="N146" i="56"/>
  <c r="G146" i="56"/>
  <c r="U145" i="56"/>
  <c r="N145" i="56"/>
  <c r="G145" i="56"/>
  <c r="U144" i="56"/>
  <c r="G144" i="56" s="1"/>
  <c r="N144" i="56"/>
  <c r="U143" i="56"/>
  <c r="N143" i="56"/>
  <c r="G143" i="56" s="1"/>
  <c r="U142" i="56"/>
  <c r="N142" i="56"/>
  <c r="G142" i="56"/>
  <c r="U141" i="56"/>
  <c r="N141" i="56"/>
  <c r="G141" i="56"/>
  <c r="U140" i="56"/>
  <c r="N140" i="56"/>
  <c r="G140" i="56" s="1"/>
  <c r="U139" i="56"/>
  <c r="N139" i="56"/>
  <c r="G139" i="56" s="1"/>
  <c r="U138" i="56"/>
  <c r="N138" i="56"/>
  <c r="G138" i="56"/>
  <c r="U137" i="56"/>
  <c r="N137" i="56"/>
  <c r="G137" i="56"/>
  <c r="U136" i="56"/>
  <c r="G136" i="56" s="1"/>
  <c r="N136" i="56"/>
  <c r="U135" i="56"/>
  <c r="N135" i="56"/>
  <c r="G135" i="56" s="1"/>
  <c r="U134" i="56"/>
  <c r="N134" i="56"/>
  <c r="G134" i="56"/>
  <c r="U133" i="56"/>
  <c r="N133" i="56"/>
  <c r="G133" i="56"/>
  <c r="U132" i="56"/>
  <c r="N132" i="56"/>
  <c r="G132" i="56" s="1"/>
  <c r="U131" i="56"/>
  <c r="N131" i="56"/>
  <c r="G131" i="56" s="1"/>
  <c r="U130" i="56"/>
  <c r="N130" i="56"/>
  <c r="G130" i="56"/>
  <c r="U129" i="56"/>
  <c r="N129" i="56"/>
  <c r="G129" i="56"/>
  <c r="U128" i="56"/>
  <c r="G128" i="56" s="1"/>
  <c r="N128" i="56"/>
  <c r="U127" i="56"/>
  <c r="N127" i="56"/>
  <c r="G127" i="56" s="1"/>
  <c r="U126" i="56"/>
  <c r="N126" i="56"/>
  <c r="G126" i="56"/>
  <c r="U125" i="56"/>
  <c r="N125" i="56"/>
  <c r="G125" i="56"/>
  <c r="U124" i="56"/>
  <c r="N124" i="56"/>
  <c r="G124" i="56" s="1"/>
  <c r="U123" i="56"/>
  <c r="N123" i="56"/>
  <c r="G123" i="56" s="1"/>
  <c r="U122" i="56"/>
  <c r="N122" i="56"/>
  <c r="G122" i="56"/>
  <c r="U121" i="56"/>
  <c r="N121" i="56"/>
  <c r="G121" i="56"/>
  <c r="U120" i="56"/>
  <c r="G120" i="56" s="1"/>
  <c r="N120" i="56"/>
  <c r="U119" i="56"/>
  <c r="N119" i="56"/>
  <c r="G119" i="56" s="1"/>
  <c r="U118" i="56"/>
  <c r="N118" i="56"/>
  <c r="G118" i="56"/>
  <c r="U117" i="56"/>
  <c r="N117" i="56"/>
  <c r="G117" i="56"/>
  <c r="U116" i="56"/>
  <c r="N116" i="56"/>
  <c r="G116" i="56" s="1"/>
  <c r="U115" i="56"/>
  <c r="N115" i="56"/>
  <c r="G115" i="56" s="1"/>
  <c r="U114" i="56"/>
  <c r="N114" i="56"/>
  <c r="G114" i="56"/>
  <c r="U113" i="56"/>
  <c r="N113" i="56"/>
  <c r="G113" i="56"/>
  <c r="U112" i="56"/>
  <c r="G112" i="56" s="1"/>
  <c r="N112" i="56"/>
  <c r="U111" i="56"/>
  <c r="N111" i="56"/>
  <c r="G111" i="56" s="1"/>
  <c r="U110" i="56"/>
  <c r="N110" i="56"/>
  <c r="G110" i="56"/>
  <c r="U109" i="56"/>
  <c r="N109" i="56"/>
  <c r="G109" i="56"/>
  <c r="U108" i="56"/>
  <c r="N108" i="56"/>
  <c r="G108" i="56" s="1"/>
  <c r="U107" i="56"/>
  <c r="N107" i="56"/>
  <c r="G107" i="56" s="1"/>
  <c r="U106" i="56"/>
  <c r="N106" i="56"/>
  <c r="G106" i="56"/>
  <c r="U105" i="56"/>
  <c r="N105" i="56"/>
  <c r="G105" i="56"/>
  <c r="U104" i="56"/>
  <c r="G104" i="56" s="1"/>
  <c r="N104" i="56"/>
  <c r="U103" i="56"/>
  <c r="N103" i="56"/>
  <c r="G103" i="56" s="1"/>
  <c r="U102" i="56"/>
  <c r="N102" i="56"/>
  <c r="G102" i="56"/>
  <c r="U101" i="56"/>
  <c r="N101" i="56"/>
  <c r="G101" i="56"/>
  <c r="U100" i="56"/>
  <c r="N100" i="56"/>
  <c r="G100" i="56" s="1"/>
  <c r="U99" i="56"/>
  <c r="N99" i="56"/>
  <c r="G99" i="56" s="1"/>
  <c r="U98" i="56"/>
  <c r="N98" i="56"/>
  <c r="G98" i="56"/>
  <c r="U97" i="56"/>
  <c r="N97" i="56"/>
  <c r="G97" i="56"/>
  <c r="U96" i="56"/>
  <c r="G96" i="56" s="1"/>
  <c r="N96" i="56"/>
  <c r="U95" i="56"/>
  <c r="N95" i="56"/>
  <c r="G95" i="56" s="1"/>
  <c r="U94" i="56"/>
  <c r="N94" i="56"/>
  <c r="G94" i="56"/>
  <c r="U93" i="56"/>
  <c r="N93" i="56"/>
  <c r="G93" i="56"/>
  <c r="U92" i="56"/>
  <c r="N92" i="56"/>
  <c r="G92" i="56" s="1"/>
  <c r="U91" i="56"/>
  <c r="N91" i="56"/>
  <c r="G91" i="56" s="1"/>
  <c r="U90" i="56"/>
  <c r="N90" i="56"/>
  <c r="G90" i="56"/>
  <c r="U89" i="56"/>
  <c r="N89" i="56"/>
  <c r="G89" i="56"/>
  <c r="U88" i="56"/>
  <c r="G88" i="56" s="1"/>
  <c r="N88" i="56"/>
  <c r="U87" i="56"/>
  <c r="N87" i="56"/>
  <c r="G87" i="56" s="1"/>
  <c r="U86" i="56"/>
  <c r="N86" i="56"/>
  <c r="G86" i="56"/>
  <c r="U85" i="56"/>
  <c r="N85" i="56"/>
  <c r="G85" i="56"/>
  <c r="U84" i="56"/>
  <c r="N84" i="56"/>
  <c r="G84" i="56" s="1"/>
  <c r="U83" i="56"/>
  <c r="N83" i="56"/>
  <c r="G83" i="56" s="1"/>
  <c r="U82" i="56"/>
  <c r="N82" i="56"/>
  <c r="G82" i="56"/>
  <c r="U81" i="56"/>
  <c r="N81" i="56"/>
  <c r="G81" i="56"/>
  <c r="U80" i="56"/>
  <c r="G80" i="56" s="1"/>
  <c r="N80" i="56"/>
  <c r="U79" i="56"/>
  <c r="N79" i="56"/>
  <c r="G79" i="56" s="1"/>
  <c r="U78" i="56"/>
  <c r="N78" i="56"/>
  <c r="G78" i="56"/>
  <c r="U77" i="56"/>
  <c r="N77" i="56"/>
  <c r="G77" i="56"/>
  <c r="U76" i="56"/>
  <c r="N76" i="56"/>
  <c r="G76" i="56" s="1"/>
  <c r="U75" i="56"/>
  <c r="N75" i="56"/>
  <c r="G75" i="56" s="1"/>
  <c r="U74" i="56"/>
  <c r="N74" i="56"/>
  <c r="G74" i="56"/>
  <c r="U73" i="56"/>
  <c r="N73" i="56"/>
  <c r="G73" i="56"/>
  <c r="U72" i="56"/>
  <c r="G72" i="56" s="1"/>
  <c r="N72" i="56"/>
  <c r="U71" i="56"/>
  <c r="N71" i="56"/>
  <c r="G71" i="56" s="1"/>
  <c r="U70" i="56"/>
  <c r="N70" i="56"/>
  <c r="G70" i="56"/>
  <c r="U69" i="56"/>
  <c r="N69" i="56"/>
  <c r="G69" i="56"/>
  <c r="U68" i="56"/>
  <c r="N68" i="56"/>
  <c r="G68" i="56" s="1"/>
  <c r="U67" i="56"/>
  <c r="N67" i="56"/>
  <c r="G67" i="56" s="1"/>
  <c r="U66" i="56"/>
  <c r="N66" i="56"/>
  <c r="G66" i="56"/>
  <c r="U65" i="56"/>
  <c r="N65" i="56"/>
  <c r="G65" i="56"/>
  <c r="U64" i="56"/>
  <c r="G64" i="56" s="1"/>
  <c r="N64" i="56"/>
  <c r="U63" i="56"/>
  <c r="N63" i="56"/>
  <c r="G63" i="56" s="1"/>
  <c r="U62" i="56"/>
  <c r="N62" i="56"/>
  <c r="G62" i="56"/>
  <c r="U61" i="56"/>
  <c r="N61" i="56"/>
  <c r="G61" i="56"/>
  <c r="U60" i="56"/>
  <c r="N60" i="56"/>
  <c r="G60" i="56" s="1"/>
  <c r="U59" i="56"/>
  <c r="N59" i="56"/>
  <c r="G59" i="56" s="1"/>
  <c r="U58" i="56"/>
  <c r="N58" i="56"/>
  <c r="G58" i="56"/>
  <c r="U57" i="56"/>
  <c r="N57" i="56"/>
  <c r="G57" i="56"/>
  <c r="U56" i="56"/>
  <c r="G56" i="56" s="1"/>
  <c r="N56" i="56"/>
  <c r="U55" i="56"/>
  <c r="N55" i="56"/>
  <c r="G55" i="56" s="1"/>
  <c r="U54" i="56"/>
  <c r="N54" i="56"/>
  <c r="G54" i="56"/>
  <c r="U53" i="56"/>
  <c r="N53" i="56"/>
  <c r="G53" i="56"/>
  <c r="U52" i="56"/>
  <c r="N52" i="56"/>
  <c r="G52" i="56" s="1"/>
  <c r="U51" i="56"/>
  <c r="N51" i="56"/>
  <c r="G51" i="56" s="1"/>
  <c r="U50" i="56"/>
  <c r="N50" i="56"/>
  <c r="G50" i="56"/>
  <c r="U49" i="56"/>
  <c r="N49" i="56"/>
  <c r="G49" i="56"/>
  <c r="U48" i="56"/>
  <c r="G48" i="56" s="1"/>
  <c r="N48" i="56"/>
  <c r="U47" i="56"/>
  <c r="N47" i="56"/>
  <c r="G47" i="56" s="1"/>
  <c r="U46" i="56"/>
  <c r="N46" i="56"/>
  <c r="G46" i="56"/>
  <c r="U45" i="56"/>
  <c r="N45" i="56"/>
  <c r="G45" i="56"/>
  <c r="U44" i="56"/>
  <c r="N44" i="56"/>
  <c r="G44" i="56" s="1"/>
  <c r="U43" i="56"/>
  <c r="N43" i="56"/>
  <c r="G43" i="56" s="1"/>
  <c r="U42" i="56"/>
  <c r="N42" i="56"/>
  <c r="G42" i="56"/>
  <c r="U41" i="56"/>
  <c r="N41" i="56"/>
  <c r="G41" i="56"/>
  <c r="U40" i="56"/>
  <c r="G40" i="56" s="1"/>
  <c r="N40" i="56"/>
  <c r="U39" i="56"/>
  <c r="N39" i="56"/>
  <c r="G39" i="56" s="1"/>
  <c r="U38" i="56"/>
  <c r="N38" i="56"/>
  <c r="G38" i="56"/>
  <c r="U37" i="56"/>
  <c r="N37" i="56"/>
  <c r="G37" i="56"/>
  <c r="U36" i="56"/>
  <c r="N36" i="56"/>
  <c r="G36" i="56" s="1"/>
  <c r="U35" i="56"/>
  <c r="N35" i="56"/>
  <c r="G35" i="56" s="1"/>
  <c r="U34" i="56"/>
  <c r="N34" i="56"/>
  <c r="G34" i="56"/>
  <c r="U33" i="56"/>
  <c r="N33" i="56"/>
  <c r="G33" i="56"/>
  <c r="U32" i="56"/>
  <c r="G32" i="56" s="1"/>
  <c r="N32" i="56"/>
  <c r="U31" i="56"/>
  <c r="N31" i="56"/>
  <c r="G31" i="56" s="1"/>
  <c r="U30" i="56"/>
  <c r="N30" i="56"/>
  <c r="G30" i="56"/>
  <c r="U29" i="56"/>
  <c r="N29" i="56"/>
  <c r="G29" i="56"/>
  <c r="U28" i="56"/>
  <c r="N28" i="56"/>
  <c r="G28" i="56" s="1"/>
  <c r="U27" i="56"/>
  <c r="N27" i="56"/>
  <c r="G27" i="56" s="1"/>
  <c r="U26" i="56"/>
  <c r="N26" i="56"/>
  <c r="G26" i="56"/>
  <c r="U25" i="56"/>
  <c r="N25" i="56"/>
  <c r="G25" i="56"/>
  <c r="U24" i="56"/>
  <c r="G24" i="56" s="1"/>
  <c r="N24" i="56"/>
  <c r="U23" i="56"/>
  <c r="N23" i="56"/>
  <c r="G23" i="56" s="1"/>
  <c r="U22" i="56"/>
  <c r="N22" i="56"/>
  <c r="G22" i="56"/>
  <c r="U21" i="56"/>
  <c r="N21" i="56"/>
  <c r="G21" i="56"/>
  <c r="U20" i="56"/>
  <c r="N20" i="56"/>
  <c r="G20" i="56" s="1"/>
  <c r="U19" i="56"/>
  <c r="N19" i="56"/>
  <c r="G19" i="56" s="1"/>
  <c r="U18" i="56"/>
  <c r="N18" i="56"/>
  <c r="G18" i="56"/>
  <c r="U17" i="56"/>
  <c r="N17" i="56"/>
  <c r="G17" i="56"/>
  <c r="U16" i="56"/>
  <c r="G16" i="56" s="1"/>
  <c r="N16" i="56"/>
  <c r="U15" i="56"/>
  <c r="N15" i="56"/>
  <c r="G15" i="56" s="1"/>
  <c r="U14" i="56"/>
  <c r="N14" i="56"/>
  <c r="G14" i="56"/>
  <c r="U13" i="56"/>
  <c r="N13" i="56"/>
  <c r="G13" i="56"/>
  <c r="U12" i="56"/>
  <c r="N12" i="56"/>
  <c r="G12" i="56" s="1"/>
  <c r="U11" i="56"/>
  <c r="N11" i="56"/>
  <c r="G11" i="56" s="1"/>
  <c r="U10" i="56"/>
  <c r="N10" i="56"/>
  <c r="G10" i="56"/>
  <c r="U7" i="56"/>
  <c r="N7" i="56"/>
  <c r="G7" i="56"/>
  <c r="U157" i="55"/>
  <c r="G157" i="55" s="1"/>
  <c r="N157" i="55"/>
  <c r="U156" i="55"/>
  <c r="N156" i="55"/>
  <c r="G156" i="55" s="1"/>
  <c r="U155" i="55"/>
  <c r="N155" i="55"/>
  <c r="G155" i="55"/>
  <c r="U154" i="55"/>
  <c r="N154" i="55"/>
  <c r="G154" i="55"/>
  <c r="U153" i="55"/>
  <c r="N153" i="55"/>
  <c r="G153" i="55" s="1"/>
  <c r="U152" i="55"/>
  <c r="N152" i="55"/>
  <c r="G152" i="55" s="1"/>
  <c r="U151" i="55"/>
  <c r="N151" i="55"/>
  <c r="G151" i="55"/>
  <c r="U150" i="55"/>
  <c r="N150" i="55"/>
  <c r="G150" i="55"/>
  <c r="U149" i="55"/>
  <c r="G149" i="55" s="1"/>
  <c r="N149" i="55"/>
  <c r="U148" i="55"/>
  <c r="N148" i="55"/>
  <c r="G148" i="55" s="1"/>
  <c r="U147" i="55"/>
  <c r="N147" i="55"/>
  <c r="G147" i="55"/>
  <c r="U146" i="55"/>
  <c r="N146" i="55"/>
  <c r="G146" i="55"/>
  <c r="U145" i="55"/>
  <c r="N145" i="55"/>
  <c r="G145" i="55" s="1"/>
  <c r="U144" i="55"/>
  <c r="N144" i="55"/>
  <c r="G144" i="55" s="1"/>
  <c r="U143" i="55"/>
  <c r="N143" i="55"/>
  <c r="G143" i="55"/>
  <c r="U142" i="55"/>
  <c r="N142" i="55"/>
  <c r="G142" i="55"/>
  <c r="U141" i="55"/>
  <c r="G141" i="55" s="1"/>
  <c r="N141" i="55"/>
  <c r="U140" i="55"/>
  <c r="N140" i="55"/>
  <c r="G140" i="55" s="1"/>
  <c r="U139" i="55"/>
  <c r="N139" i="55"/>
  <c r="G139" i="55"/>
  <c r="U138" i="55"/>
  <c r="N138" i="55"/>
  <c r="G138" i="55"/>
  <c r="U137" i="55"/>
  <c r="N137" i="55"/>
  <c r="G137" i="55" s="1"/>
  <c r="U136" i="55"/>
  <c r="N136" i="55"/>
  <c r="G136" i="55" s="1"/>
  <c r="U135" i="55"/>
  <c r="N135" i="55"/>
  <c r="G135" i="55"/>
  <c r="U134" i="55"/>
  <c r="N134" i="55"/>
  <c r="G134" i="55"/>
  <c r="U133" i="55"/>
  <c r="G133" i="55" s="1"/>
  <c r="N133" i="55"/>
  <c r="U132" i="55"/>
  <c r="N132" i="55"/>
  <c r="G132" i="55" s="1"/>
  <c r="U131" i="55"/>
  <c r="N131" i="55"/>
  <c r="G131" i="55"/>
  <c r="U130" i="55"/>
  <c r="N130" i="55"/>
  <c r="G130" i="55"/>
  <c r="U129" i="55"/>
  <c r="N129" i="55"/>
  <c r="G129" i="55" s="1"/>
  <c r="U128" i="55"/>
  <c r="N128" i="55"/>
  <c r="G128" i="55" s="1"/>
  <c r="U127" i="55"/>
  <c r="N127" i="55"/>
  <c r="G127" i="55"/>
  <c r="U126" i="55"/>
  <c r="N126" i="55"/>
  <c r="G126" i="55"/>
  <c r="U125" i="55"/>
  <c r="N125" i="55"/>
  <c r="U124" i="55"/>
  <c r="N124" i="55"/>
  <c r="G124" i="55" s="1"/>
  <c r="U123" i="55"/>
  <c r="N123" i="55"/>
  <c r="G123" i="55"/>
  <c r="U122" i="55"/>
  <c r="N122" i="55"/>
  <c r="G122" i="55"/>
  <c r="U121" i="55"/>
  <c r="N121" i="55"/>
  <c r="G121" i="55" s="1"/>
  <c r="U120" i="55"/>
  <c r="N120" i="55"/>
  <c r="G120" i="55" s="1"/>
  <c r="U119" i="55"/>
  <c r="N119" i="55"/>
  <c r="G119" i="55"/>
  <c r="U118" i="55"/>
  <c r="N118" i="55"/>
  <c r="G118" i="55"/>
  <c r="U117" i="55"/>
  <c r="G117" i="55" s="1"/>
  <c r="N117" i="55"/>
  <c r="U116" i="55"/>
  <c r="N116" i="55"/>
  <c r="G116" i="55" s="1"/>
  <c r="U115" i="55"/>
  <c r="N115" i="55"/>
  <c r="G115" i="55"/>
  <c r="U114" i="55"/>
  <c r="N114" i="55"/>
  <c r="G114" i="55"/>
  <c r="U113" i="55"/>
  <c r="N113" i="55"/>
  <c r="G113" i="55" s="1"/>
  <c r="U112" i="55"/>
  <c r="N112" i="55"/>
  <c r="G112" i="55" s="1"/>
  <c r="U111" i="55"/>
  <c r="N111" i="55"/>
  <c r="G111" i="55"/>
  <c r="U110" i="55"/>
  <c r="N110" i="55"/>
  <c r="G110" i="55"/>
  <c r="U109" i="55"/>
  <c r="N109" i="55"/>
  <c r="U108" i="55"/>
  <c r="N108" i="55"/>
  <c r="G108" i="55" s="1"/>
  <c r="U107" i="55"/>
  <c r="N107" i="55"/>
  <c r="G107" i="55"/>
  <c r="U106" i="55"/>
  <c r="N106" i="55"/>
  <c r="G106" i="55"/>
  <c r="U105" i="55"/>
  <c r="N105" i="55"/>
  <c r="G105" i="55" s="1"/>
  <c r="U104" i="55"/>
  <c r="N104" i="55"/>
  <c r="G104" i="55" s="1"/>
  <c r="U103" i="55"/>
  <c r="N103" i="55"/>
  <c r="G103" i="55"/>
  <c r="U102" i="55"/>
  <c r="G102" i="55" s="1"/>
  <c r="N102" i="55"/>
  <c r="U101" i="55"/>
  <c r="N101" i="55"/>
  <c r="U100" i="55"/>
  <c r="N100" i="55"/>
  <c r="G100" i="55" s="1"/>
  <c r="U99" i="55"/>
  <c r="N99" i="55"/>
  <c r="G99" i="55"/>
  <c r="U98" i="55"/>
  <c r="N98" i="55"/>
  <c r="G98" i="55"/>
  <c r="U97" i="55"/>
  <c r="N97" i="55"/>
  <c r="G97" i="55" s="1"/>
  <c r="U96" i="55"/>
  <c r="N96" i="55"/>
  <c r="G96" i="55" s="1"/>
  <c r="U95" i="55"/>
  <c r="N95" i="55"/>
  <c r="G95" i="55"/>
  <c r="U94" i="55"/>
  <c r="N94" i="55"/>
  <c r="G94" i="55"/>
  <c r="U93" i="55"/>
  <c r="N93" i="55"/>
  <c r="G93" i="55" s="1"/>
  <c r="U92" i="55"/>
  <c r="N92" i="55"/>
  <c r="G92" i="55" s="1"/>
  <c r="U91" i="55"/>
  <c r="N91" i="55"/>
  <c r="G91" i="55"/>
  <c r="U90" i="55"/>
  <c r="G90" i="55" s="1"/>
  <c r="N90" i="55"/>
  <c r="U89" i="55"/>
  <c r="N89" i="55"/>
  <c r="G89" i="55" s="1"/>
  <c r="U88" i="55"/>
  <c r="N88" i="55"/>
  <c r="G88" i="55" s="1"/>
  <c r="U87" i="55"/>
  <c r="N87" i="55"/>
  <c r="G87" i="55"/>
  <c r="U86" i="55"/>
  <c r="N86" i="55"/>
  <c r="G86" i="55"/>
  <c r="U85" i="55"/>
  <c r="N85" i="55"/>
  <c r="G85" i="55" s="1"/>
  <c r="U84" i="55"/>
  <c r="N84" i="55"/>
  <c r="G84" i="55" s="1"/>
  <c r="U83" i="55"/>
  <c r="N83" i="55"/>
  <c r="G83" i="55"/>
  <c r="U82" i="55"/>
  <c r="N82" i="55"/>
  <c r="G82" i="55"/>
  <c r="U81" i="55"/>
  <c r="N81" i="55"/>
  <c r="G81" i="55" s="1"/>
  <c r="U80" i="55"/>
  <c r="N80" i="55"/>
  <c r="G80" i="55" s="1"/>
  <c r="U79" i="55"/>
  <c r="N79" i="55"/>
  <c r="G79" i="55"/>
  <c r="U78" i="55"/>
  <c r="N78" i="55"/>
  <c r="G78" i="55"/>
  <c r="U77" i="55"/>
  <c r="G77" i="55" s="1"/>
  <c r="N77" i="55"/>
  <c r="U76" i="55"/>
  <c r="N76" i="55"/>
  <c r="G76" i="55" s="1"/>
  <c r="U75" i="55"/>
  <c r="N75" i="55"/>
  <c r="G75" i="55"/>
  <c r="U74" i="55"/>
  <c r="N74" i="55"/>
  <c r="G74" i="55" s="1"/>
  <c r="U73" i="55"/>
  <c r="N73" i="55"/>
  <c r="G73" i="55" s="1"/>
  <c r="U72" i="55"/>
  <c r="N72" i="55"/>
  <c r="G72" i="55" s="1"/>
  <c r="U71" i="55"/>
  <c r="N71" i="55"/>
  <c r="G71" i="55"/>
  <c r="U70" i="55"/>
  <c r="N70" i="55"/>
  <c r="G70" i="55"/>
  <c r="U69" i="55"/>
  <c r="G69" i="55" s="1"/>
  <c r="N69" i="55"/>
  <c r="U68" i="55"/>
  <c r="N68" i="55"/>
  <c r="G68" i="55" s="1"/>
  <c r="U67" i="55"/>
  <c r="N67" i="55"/>
  <c r="G67" i="55"/>
  <c r="U66" i="55"/>
  <c r="N66" i="55"/>
  <c r="G66" i="55" s="1"/>
  <c r="U65" i="55"/>
  <c r="N65" i="55"/>
  <c r="G65" i="55" s="1"/>
  <c r="U64" i="55"/>
  <c r="N64" i="55"/>
  <c r="G64" i="55" s="1"/>
  <c r="U63" i="55"/>
  <c r="N63" i="55"/>
  <c r="G63" i="55"/>
  <c r="U62" i="55"/>
  <c r="N62" i="55"/>
  <c r="G62" i="55"/>
  <c r="U61" i="55"/>
  <c r="G61" i="55" s="1"/>
  <c r="N61" i="55"/>
  <c r="U60" i="55"/>
  <c r="N60" i="55"/>
  <c r="G60" i="55" s="1"/>
  <c r="U59" i="55"/>
  <c r="N59" i="55"/>
  <c r="G59" i="55"/>
  <c r="U58" i="55"/>
  <c r="N58" i="55"/>
  <c r="G58" i="55"/>
  <c r="U57" i="55"/>
  <c r="N57" i="55"/>
  <c r="G57" i="55" s="1"/>
  <c r="U56" i="55"/>
  <c r="N56" i="55"/>
  <c r="G56" i="55" s="1"/>
  <c r="U55" i="55"/>
  <c r="N55" i="55"/>
  <c r="G55" i="55"/>
  <c r="U54" i="55"/>
  <c r="N54" i="55"/>
  <c r="G54" i="55"/>
  <c r="U53" i="55"/>
  <c r="G53" i="55" s="1"/>
  <c r="N53" i="55"/>
  <c r="U52" i="55"/>
  <c r="N52" i="55"/>
  <c r="G52" i="55" s="1"/>
  <c r="U51" i="55"/>
  <c r="N51" i="55"/>
  <c r="G51" i="55"/>
  <c r="U50" i="55"/>
  <c r="N50" i="55"/>
  <c r="G50" i="55"/>
  <c r="U49" i="55"/>
  <c r="N49" i="55"/>
  <c r="G49" i="55" s="1"/>
  <c r="U48" i="55"/>
  <c r="N48" i="55"/>
  <c r="G48" i="55" s="1"/>
  <c r="U47" i="55"/>
  <c r="N47" i="55"/>
  <c r="G47" i="55"/>
  <c r="U46" i="55"/>
  <c r="N46" i="55"/>
  <c r="G46" i="55"/>
  <c r="U45" i="55"/>
  <c r="G45" i="55" s="1"/>
  <c r="N45" i="55"/>
  <c r="U44" i="55"/>
  <c r="N44" i="55"/>
  <c r="G44" i="55" s="1"/>
  <c r="U43" i="55"/>
  <c r="N43" i="55"/>
  <c r="G43" i="55"/>
  <c r="U42" i="55"/>
  <c r="N42" i="55"/>
  <c r="G42" i="55"/>
  <c r="U41" i="55"/>
  <c r="N41" i="55"/>
  <c r="G41" i="55" s="1"/>
  <c r="U40" i="55"/>
  <c r="N40" i="55"/>
  <c r="G40" i="55" s="1"/>
  <c r="U39" i="55"/>
  <c r="N39" i="55"/>
  <c r="G39" i="55"/>
  <c r="U38" i="55"/>
  <c r="N38" i="55"/>
  <c r="G38" i="55"/>
  <c r="U37" i="55"/>
  <c r="G37" i="55" s="1"/>
  <c r="N37" i="55"/>
  <c r="U36" i="55"/>
  <c r="N36" i="55"/>
  <c r="G36" i="55" s="1"/>
  <c r="U35" i="55"/>
  <c r="N35" i="55"/>
  <c r="G35" i="55"/>
  <c r="U34" i="55"/>
  <c r="N34" i="55"/>
  <c r="G34" i="55"/>
  <c r="U33" i="55"/>
  <c r="N33" i="55"/>
  <c r="G33" i="55" s="1"/>
  <c r="U32" i="55"/>
  <c r="N32" i="55"/>
  <c r="G32" i="55" s="1"/>
  <c r="U31" i="55"/>
  <c r="N31" i="55"/>
  <c r="G31" i="55"/>
  <c r="U30" i="55"/>
  <c r="N30" i="55"/>
  <c r="G30" i="55"/>
  <c r="U29" i="55"/>
  <c r="G29" i="55" s="1"/>
  <c r="N29" i="55"/>
  <c r="U28" i="55"/>
  <c r="N28" i="55"/>
  <c r="G28" i="55" s="1"/>
  <c r="U27" i="55"/>
  <c r="N27" i="55"/>
  <c r="G27" i="55"/>
  <c r="U26" i="55"/>
  <c r="N26" i="55"/>
  <c r="G26" i="55"/>
  <c r="U25" i="55"/>
  <c r="N25" i="55"/>
  <c r="G25" i="55" s="1"/>
  <c r="U24" i="55"/>
  <c r="N24" i="55"/>
  <c r="G24" i="55" s="1"/>
  <c r="U23" i="55"/>
  <c r="N23" i="55"/>
  <c r="G23" i="55"/>
  <c r="U22" i="55"/>
  <c r="N22" i="55"/>
  <c r="G22" i="55"/>
  <c r="U21" i="55"/>
  <c r="G21" i="55" s="1"/>
  <c r="N21" i="55"/>
  <c r="U20" i="55"/>
  <c r="N20" i="55"/>
  <c r="G20" i="55" s="1"/>
  <c r="U19" i="55"/>
  <c r="N19" i="55"/>
  <c r="G19" i="55"/>
  <c r="U18" i="55"/>
  <c r="N18" i="55"/>
  <c r="G18" i="55"/>
  <c r="U17" i="55"/>
  <c r="N17" i="55"/>
  <c r="G17" i="55" s="1"/>
  <c r="U16" i="55"/>
  <c r="N16" i="55"/>
  <c r="G16" i="55" s="1"/>
  <c r="U15" i="55"/>
  <c r="N15" i="55"/>
  <c r="G15" i="55"/>
  <c r="U14" i="55"/>
  <c r="N14" i="55"/>
  <c r="G14" i="55"/>
  <c r="U13" i="55"/>
  <c r="G13" i="55" s="1"/>
  <c r="N13" i="55"/>
  <c r="U12" i="55"/>
  <c r="N12" i="55"/>
  <c r="G12" i="55" s="1"/>
  <c r="U11" i="55"/>
  <c r="N11" i="55"/>
  <c r="G11" i="55"/>
  <c r="U10" i="55"/>
  <c r="N10" i="55"/>
  <c r="G10" i="55"/>
  <c r="U7" i="55"/>
  <c r="N7" i="55"/>
  <c r="U157" i="54"/>
  <c r="N157" i="54"/>
  <c r="G157" i="54"/>
  <c r="U156" i="54"/>
  <c r="N156" i="54"/>
  <c r="G156" i="54"/>
  <c r="U155" i="54"/>
  <c r="N155" i="54"/>
  <c r="G155" i="54" s="1"/>
  <c r="U154" i="54"/>
  <c r="N154" i="54"/>
  <c r="G154" i="54" s="1"/>
  <c r="U153" i="54"/>
  <c r="N153" i="54"/>
  <c r="G153" i="54"/>
  <c r="U152" i="54"/>
  <c r="N152" i="54"/>
  <c r="G152" i="54"/>
  <c r="U151" i="54"/>
  <c r="G151" i="54" s="1"/>
  <c r="N151" i="54"/>
  <c r="U150" i="54"/>
  <c r="N150" i="54"/>
  <c r="G150" i="54" s="1"/>
  <c r="U149" i="54"/>
  <c r="N149" i="54"/>
  <c r="G149" i="54"/>
  <c r="U148" i="54"/>
  <c r="N148" i="54"/>
  <c r="G148" i="54"/>
  <c r="U147" i="54"/>
  <c r="N147" i="54"/>
  <c r="G147" i="54" s="1"/>
  <c r="U146" i="54"/>
  <c r="N146" i="54"/>
  <c r="G146" i="54" s="1"/>
  <c r="U145" i="54"/>
  <c r="N145" i="54"/>
  <c r="G145" i="54"/>
  <c r="U144" i="54"/>
  <c r="N144" i="54"/>
  <c r="G144" i="54"/>
  <c r="U143" i="54"/>
  <c r="G143" i="54" s="1"/>
  <c r="N143" i="54"/>
  <c r="U142" i="54"/>
  <c r="N142" i="54"/>
  <c r="G142" i="54" s="1"/>
  <c r="U141" i="54"/>
  <c r="N141" i="54"/>
  <c r="G141" i="54"/>
  <c r="U140" i="54"/>
  <c r="N140" i="54"/>
  <c r="G140" i="54"/>
  <c r="U139" i="54"/>
  <c r="N139" i="54"/>
  <c r="G139" i="54" s="1"/>
  <c r="U138" i="54"/>
  <c r="N138" i="54"/>
  <c r="G138" i="54" s="1"/>
  <c r="U137" i="54"/>
  <c r="N137" i="54"/>
  <c r="G137" i="54"/>
  <c r="U136" i="54"/>
  <c r="N136" i="54"/>
  <c r="G136" i="54"/>
  <c r="U135" i="54"/>
  <c r="G135" i="54" s="1"/>
  <c r="N135" i="54"/>
  <c r="U134" i="54"/>
  <c r="N134" i="54"/>
  <c r="G134" i="54" s="1"/>
  <c r="U133" i="54"/>
  <c r="N133" i="54"/>
  <c r="G133" i="54"/>
  <c r="U132" i="54"/>
  <c r="N132" i="54"/>
  <c r="G132" i="54"/>
  <c r="U131" i="54"/>
  <c r="N131" i="54"/>
  <c r="G131" i="54" s="1"/>
  <c r="U130" i="54"/>
  <c r="N130" i="54"/>
  <c r="G130" i="54" s="1"/>
  <c r="U129" i="54"/>
  <c r="N129" i="54"/>
  <c r="G129" i="54"/>
  <c r="U128" i="54"/>
  <c r="N128" i="54"/>
  <c r="G128" i="54"/>
  <c r="U127" i="54"/>
  <c r="G127" i="54" s="1"/>
  <c r="N127" i="54"/>
  <c r="U126" i="54"/>
  <c r="N126" i="54"/>
  <c r="G126" i="54" s="1"/>
  <c r="U125" i="54"/>
  <c r="N125" i="54"/>
  <c r="G125" i="54"/>
  <c r="U124" i="54"/>
  <c r="N124" i="54"/>
  <c r="G124" i="54"/>
  <c r="U123" i="54"/>
  <c r="N123" i="54"/>
  <c r="G123" i="54" s="1"/>
  <c r="U122" i="54"/>
  <c r="N122" i="54"/>
  <c r="G122" i="54" s="1"/>
  <c r="U121" i="54"/>
  <c r="N121" i="54"/>
  <c r="G121" i="54"/>
  <c r="U120" i="54"/>
  <c r="N120" i="54"/>
  <c r="G120" i="54"/>
  <c r="U119" i="54"/>
  <c r="G119" i="54" s="1"/>
  <c r="N119" i="54"/>
  <c r="U118" i="54"/>
  <c r="N118" i="54"/>
  <c r="G118" i="54" s="1"/>
  <c r="U117" i="54"/>
  <c r="N117" i="54"/>
  <c r="G117" i="54"/>
  <c r="U116" i="54"/>
  <c r="N116" i="54"/>
  <c r="G116" i="54"/>
  <c r="U115" i="54"/>
  <c r="N115" i="54"/>
  <c r="G115" i="54" s="1"/>
  <c r="U114" i="54"/>
  <c r="N114" i="54"/>
  <c r="G114" i="54" s="1"/>
  <c r="U113" i="54"/>
  <c r="N113" i="54"/>
  <c r="G113" i="54"/>
  <c r="U112" i="54"/>
  <c r="N112" i="54"/>
  <c r="G112" i="54"/>
  <c r="U111" i="54"/>
  <c r="G111" i="54" s="1"/>
  <c r="N111" i="54"/>
  <c r="U110" i="54"/>
  <c r="N110" i="54"/>
  <c r="G110" i="54" s="1"/>
  <c r="U109" i="54"/>
  <c r="N109" i="54"/>
  <c r="G109" i="54"/>
  <c r="U108" i="54"/>
  <c r="N108" i="54"/>
  <c r="G108" i="54"/>
  <c r="U107" i="54"/>
  <c r="N107" i="54"/>
  <c r="G107" i="54" s="1"/>
  <c r="U106" i="54"/>
  <c r="N106" i="54"/>
  <c r="G106" i="54" s="1"/>
  <c r="U105" i="54"/>
  <c r="N105" i="54"/>
  <c r="G105" i="54"/>
  <c r="U104" i="54"/>
  <c r="N104" i="54"/>
  <c r="G104" i="54"/>
  <c r="U103" i="54"/>
  <c r="G103" i="54" s="1"/>
  <c r="N103" i="54"/>
  <c r="U102" i="54"/>
  <c r="N102" i="54"/>
  <c r="G102" i="54" s="1"/>
  <c r="U101" i="54"/>
  <c r="N101" i="54"/>
  <c r="G101" i="54"/>
  <c r="U100" i="54"/>
  <c r="N100" i="54"/>
  <c r="G100" i="54"/>
  <c r="U99" i="54"/>
  <c r="N99" i="54"/>
  <c r="G99" i="54" s="1"/>
  <c r="U98" i="54"/>
  <c r="N98" i="54"/>
  <c r="G98" i="54" s="1"/>
  <c r="U97" i="54"/>
  <c r="N97" i="54"/>
  <c r="G97" i="54"/>
  <c r="U96" i="54"/>
  <c r="N96" i="54"/>
  <c r="G96" i="54"/>
  <c r="U95" i="54"/>
  <c r="G95" i="54" s="1"/>
  <c r="N95" i="54"/>
  <c r="U94" i="54"/>
  <c r="N94" i="54"/>
  <c r="G94" i="54" s="1"/>
  <c r="U93" i="54"/>
  <c r="N93" i="54"/>
  <c r="G93" i="54"/>
  <c r="U92" i="54"/>
  <c r="N92" i="54"/>
  <c r="G92" i="54"/>
  <c r="U91" i="54"/>
  <c r="N91" i="54"/>
  <c r="G91" i="54" s="1"/>
  <c r="U90" i="54"/>
  <c r="N90" i="54"/>
  <c r="G90" i="54" s="1"/>
  <c r="U89" i="54"/>
  <c r="N89" i="54"/>
  <c r="G89" i="54"/>
  <c r="U88" i="54"/>
  <c r="N88" i="54"/>
  <c r="G88" i="54"/>
  <c r="U87" i="54"/>
  <c r="G87" i="54" s="1"/>
  <c r="N87" i="54"/>
  <c r="U86" i="54"/>
  <c r="N86" i="54"/>
  <c r="G86" i="54" s="1"/>
  <c r="U85" i="54"/>
  <c r="N85" i="54"/>
  <c r="G85" i="54"/>
  <c r="U84" i="54"/>
  <c r="N84" i="54"/>
  <c r="G84" i="54"/>
  <c r="U83" i="54"/>
  <c r="N83" i="54"/>
  <c r="G83" i="54" s="1"/>
  <c r="U82" i="54"/>
  <c r="N82" i="54"/>
  <c r="G82" i="54" s="1"/>
  <c r="U81" i="54"/>
  <c r="N81" i="54"/>
  <c r="G81" i="54"/>
  <c r="U80" i="54"/>
  <c r="N80" i="54"/>
  <c r="G80" i="54"/>
  <c r="U79" i="54"/>
  <c r="G79" i="54" s="1"/>
  <c r="N79" i="54"/>
  <c r="U78" i="54"/>
  <c r="N78" i="54"/>
  <c r="G78" i="54" s="1"/>
  <c r="U77" i="54"/>
  <c r="N77" i="54"/>
  <c r="G77" i="54"/>
  <c r="U76" i="54"/>
  <c r="N76" i="54"/>
  <c r="G76" i="54"/>
  <c r="U75" i="54"/>
  <c r="N75" i="54"/>
  <c r="G75" i="54" s="1"/>
  <c r="U74" i="54"/>
  <c r="N74" i="54"/>
  <c r="G74" i="54" s="1"/>
  <c r="U73" i="54"/>
  <c r="N73" i="54"/>
  <c r="G73" i="54"/>
  <c r="U72" i="54"/>
  <c r="N72" i="54"/>
  <c r="G72" i="54"/>
  <c r="U71" i="54"/>
  <c r="G71" i="54" s="1"/>
  <c r="N71" i="54"/>
  <c r="U70" i="54"/>
  <c r="N70" i="54"/>
  <c r="G70" i="54" s="1"/>
  <c r="U69" i="54"/>
  <c r="N69" i="54"/>
  <c r="G69" i="54"/>
  <c r="U68" i="54"/>
  <c r="N68" i="54"/>
  <c r="G68" i="54"/>
  <c r="U67" i="54"/>
  <c r="N67" i="54"/>
  <c r="G67" i="54" s="1"/>
  <c r="U66" i="54"/>
  <c r="N66" i="54"/>
  <c r="G66" i="54" s="1"/>
  <c r="U65" i="54"/>
  <c r="N65" i="54"/>
  <c r="G65" i="54"/>
  <c r="U64" i="54"/>
  <c r="N64" i="54"/>
  <c r="G64" i="54"/>
  <c r="U63" i="54"/>
  <c r="G63" i="54" s="1"/>
  <c r="N63" i="54"/>
  <c r="U62" i="54"/>
  <c r="N62" i="54"/>
  <c r="G62" i="54" s="1"/>
  <c r="U61" i="54"/>
  <c r="N61" i="54"/>
  <c r="G61" i="54"/>
  <c r="U60" i="54"/>
  <c r="N60" i="54"/>
  <c r="G60" i="54"/>
  <c r="U59" i="54"/>
  <c r="N59" i="54"/>
  <c r="G59" i="54" s="1"/>
  <c r="U58" i="54"/>
  <c r="N58" i="54"/>
  <c r="G58" i="54" s="1"/>
  <c r="U57" i="54"/>
  <c r="N57" i="54"/>
  <c r="G57" i="54"/>
  <c r="U56" i="54"/>
  <c r="N56" i="54"/>
  <c r="G56" i="54"/>
  <c r="U55" i="54"/>
  <c r="G55" i="54" s="1"/>
  <c r="N55" i="54"/>
  <c r="U54" i="54"/>
  <c r="N54" i="54"/>
  <c r="G54" i="54" s="1"/>
  <c r="U53" i="54"/>
  <c r="N53" i="54"/>
  <c r="G53" i="54"/>
  <c r="U52" i="54"/>
  <c r="N52" i="54"/>
  <c r="G52" i="54"/>
  <c r="U51" i="54"/>
  <c r="N51" i="54"/>
  <c r="G51" i="54" s="1"/>
  <c r="U50" i="54"/>
  <c r="N50" i="54"/>
  <c r="G50" i="54" s="1"/>
  <c r="U49" i="54"/>
  <c r="N49" i="54"/>
  <c r="G49" i="54"/>
  <c r="U48" i="54"/>
  <c r="N48" i="54"/>
  <c r="G48" i="54"/>
  <c r="U47" i="54"/>
  <c r="G47" i="54" s="1"/>
  <c r="N47" i="54"/>
  <c r="U46" i="54"/>
  <c r="N46" i="54"/>
  <c r="G46" i="54" s="1"/>
  <c r="U45" i="54"/>
  <c r="N45" i="54"/>
  <c r="G45" i="54"/>
  <c r="U44" i="54"/>
  <c r="N44" i="54"/>
  <c r="G44" i="54"/>
  <c r="U43" i="54"/>
  <c r="N43" i="54"/>
  <c r="G43" i="54" s="1"/>
  <c r="U42" i="54"/>
  <c r="N42" i="54"/>
  <c r="G42" i="54" s="1"/>
  <c r="U41" i="54"/>
  <c r="N41" i="54"/>
  <c r="G41" i="54"/>
  <c r="U40" i="54"/>
  <c r="N40" i="54"/>
  <c r="G40" i="54"/>
  <c r="U39" i="54"/>
  <c r="G39" i="54" s="1"/>
  <c r="N39" i="54"/>
  <c r="U38" i="54"/>
  <c r="N38" i="54"/>
  <c r="G38" i="54" s="1"/>
  <c r="U37" i="54"/>
  <c r="N37" i="54"/>
  <c r="G37" i="54"/>
  <c r="U36" i="54"/>
  <c r="N36" i="54"/>
  <c r="G36" i="54"/>
  <c r="U35" i="54"/>
  <c r="N35" i="54"/>
  <c r="G35" i="54" s="1"/>
  <c r="U34" i="54"/>
  <c r="N34" i="54"/>
  <c r="G34" i="54" s="1"/>
  <c r="U33" i="54"/>
  <c r="N33" i="54"/>
  <c r="G33" i="54"/>
  <c r="U32" i="54"/>
  <c r="N32" i="54"/>
  <c r="G32" i="54"/>
  <c r="U31" i="54"/>
  <c r="G31" i="54" s="1"/>
  <c r="N31" i="54"/>
  <c r="U30" i="54"/>
  <c r="N30" i="54"/>
  <c r="G30" i="54" s="1"/>
  <c r="U29" i="54"/>
  <c r="N29" i="54"/>
  <c r="G29" i="54"/>
  <c r="U28" i="54"/>
  <c r="N28" i="54"/>
  <c r="G28" i="54"/>
  <c r="U27" i="54"/>
  <c r="N27" i="54"/>
  <c r="G27" i="54" s="1"/>
  <c r="U26" i="54"/>
  <c r="N26" i="54"/>
  <c r="G26" i="54" s="1"/>
  <c r="U25" i="54"/>
  <c r="N25" i="54"/>
  <c r="G25" i="54"/>
  <c r="U24" i="54"/>
  <c r="N24" i="54"/>
  <c r="G24" i="54"/>
  <c r="U23" i="54"/>
  <c r="G23" i="54" s="1"/>
  <c r="N23" i="54"/>
  <c r="U22" i="54"/>
  <c r="N22" i="54"/>
  <c r="G22" i="54" s="1"/>
  <c r="U21" i="54"/>
  <c r="N21" i="54"/>
  <c r="G21" i="54"/>
  <c r="U20" i="54"/>
  <c r="N20" i="54"/>
  <c r="G20" i="54"/>
  <c r="U19" i="54"/>
  <c r="N19" i="54"/>
  <c r="G19" i="54" s="1"/>
  <c r="U18" i="54"/>
  <c r="N18" i="54"/>
  <c r="G18" i="54" s="1"/>
  <c r="U17" i="54"/>
  <c r="N17" i="54"/>
  <c r="G17" i="54"/>
  <c r="U16" i="54"/>
  <c r="N16" i="54"/>
  <c r="G16" i="54"/>
  <c r="U15" i="54"/>
  <c r="G15" i="54" s="1"/>
  <c r="N15" i="54"/>
  <c r="U14" i="54"/>
  <c r="N14" i="54"/>
  <c r="G14" i="54" s="1"/>
  <c r="U13" i="54"/>
  <c r="N13" i="54"/>
  <c r="G13" i="54"/>
  <c r="U12" i="54"/>
  <c r="N12" i="54"/>
  <c r="G12" i="54"/>
  <c r="U11" i="54"/>
  <c r="N11" i="54"/>
  <c r="G11" i="54" s="1"/>
  <c r="U10" i="54"/>
  <c r="N10" i="54"/>
  <c r="G10" i="54" s="1"/>
  <c r="U7" i="54"/>
  <c r="N7" i="54"/>
  <c r="G7" i="54"/>
  <c r="U157" i="53"/>
  <c r="N157" i="53"/>
  <c r="G157" i="53" s="1"/>
  <c r="U156" i="53"/>
  <c r="N156" i="53"/>
  <c r="G156" i="53" s="1"/>
  <c r="U155" i="53"/>
  <c r="N155" i="53"/>
  <c r="G155" i="53" s="1"/>
  <c r="U154" i="53"/>
  <c r="N154" i="53"/>
  <c r="G154" i="53"/>
  <c r="U153" i="53"/>
  <c r="G153" i="53" s="1"/>
  <c r="N153" i="53"/>
  <c r="U152" i="53"/>
  <c r="N152" i="53"/>
  <c r="G152" i="53" s="1"/>
  <c r="U151" i="53"/>
  <c r="N151" i="53"/>
  <c r="G151" i="53" s="1"/>
  <c r="U150" i="53"/>
  <c r="G150" i="53" s="1"/>
  <c r="N150" i="53"/>
  <c r="U149" i="53"/>
  <c r="N149" i="53"/>
  <c r="G149" i="53" s="1"/>
  <c r="U148" i="53"/>
  <c r="N148" i="53"/>
  <c r="U147" i="53"/>
  <c r="N147" i="53"/>
  <c r="G147" i="53" s="1"/>
  <c r="U146" i="53"/>
  <c r="N146" i="53"/>
  <c r="G146" i="53"/>
  <c r="U145" i="53"/>
  <c r="N145" i="53"/>
  <c r="G145" i="53" s="1"/>
  <c r="U144" i="53"/>
  <c r="G144" i="53" s="1"/>
  <c r="N144" i="53"/>
  <c r="U143" i="53"/>
  <c r="N143" i="53"/>
  <c r="G143" i="53" s="1"/>
  <c r="U142" i="53"/>
  <c r="N142" i="53"/>
  <c r="G142" i="53"/>
  <c r="U141" i="53"/>
  <c r="N141" i="53"/>
  <c r="G141" i="53" s="1"/>
  <c r="U140" i="53"/>
  <c r="G140" i="53" s="1"/>
  <c r="N140" i="53"/>
  <c r="U139" i="53"/>
  <c r="N139" i="53"/>
  <c r="G139" i="53" s="1"/>
  <c r="U138" i="53"/>
  <c r="N138" i="53"/>
  <c r="G138" i="53"/>
  <c r="U137" i="53"/>
  <c r="N137" i="53"/>
  <c r="G137" i="53" s="1"/>
  <c r="U136" i="53"/>
  <c r="G136" i="53" s="1"/>
  <c r="N136" i="53"/>
  <c r="U135" i="53"/>
  <c r="N135" i="53"/>
  <c r="G135" i="53" s="1"/>
  <c r="U134" i="53"/>
  <c r="N134" i="53"/>
  <c r="G134" i="53"/>
  <c r="U133" i="53"/>
  <c r="N133" i="53"/>
  <c r="G133" i="53" s="1"/>
  <c r="U132" i="53"/>
  <c r="N132" i="53"/>
  <c r="U131" i="53"/>
  <c r="N131" i="53"/>
  <c r="G131" i="53" s="1"/>
  <c r="U130" i="53"/>
  <c r="N130" i="53"/>
  <c r="G130" i="53"/>
  <c r="U129" i="53"/>
  <c r="N129" i="53"/>
  <c r="G129" i="53" s="1"/>
  <c r="U128" i="53"/>
  <c r="G128" i="53" s="1"/>
  <c r="N128" i="53"/>
  <c r="U127" i="53"/>
  <c r="N127" i="53"/>
  <c r="G127" i="53" s="1"/>
  <c r="U126" i="53"/>
  <c r="N126" i="53"/>
  <c r="G126" i="53"/>
  <c r="U125" i="53"/>
  <c r="N125" i="53"/>
  <c r="G125" i="53" s="1"/>
  <c r="U124" i="53"/>
  <c r="N124" i="53"/>
  <c r="G124" i="53" s="1"/>
  <c r="U123" i="53"/>
  <c r="N123" i="53"/>
  <c r="G123" i="53" s="1"/>
  <c r="U122" i="53"/>
  <c r="N122" i="53"/>
  <c r="G122" i="53"/>
  <c r="U121" i="53"/>
  <c r="N121" i="53"/>
  <c r="G121" i="53" s="1"/>
  <c r="U120" i="53"/>
  <c r="G120" i="53" s="1"/>
  <c r="N120" i="53"/>
  <c r="U119" i="53"/>
  <c r="N119" i="53"/>
  <c r="G119" i="53" s="1"/>
  <c r="U118" i="53"/>
  <c r="N118" i="53"/>
  <c r="G118" i="53"/>
  <c r="U117" i="53"/>
  <c r="N117" i="53"/>
  <c r="G117" i="53" s="1"/>
  <c r="U116" i="53"/>
  <c r="G116" i="53" s="1"/>
  <c r="N116" i="53"/>
  <c r="U115" i="53"/>
  <c r="N115" i="53"/>
  <c r="G115" i="53" s="1"/>
  <c r="U114" i="53"/>
  <c r="N114" i="53"/>
  <c r="G114" i="53"/>
  <c r="U113" i="53"/>
  <c r="N113" i="53"/>
  <c r="G113" i="53" s="1"/>
  <c r="U112" i="53"/>
  <c r="G112" i="53" s="1"/>
  <c r="N112" i="53"/>
  <c r="U111" i="53"/>
  <c r="N111" i="53"/>
  <c r="G111" i="53" s="1"/>
  <c r="U110" i="53"/>
  <c r="N110" i="53"/>
  <c r="G110" i="53"/>
  <c r="U109" i="53"/>
  <c r="N109" i="53"/>
  <c r="G109" i="53" s="1"/>
  <c r="U108" i="53"/>
  <c r="G108" i="53" s="1"/>
  <c r="N108" i="53"/>
  <c r="U107" i="53"/>
  <c r="N107" i="53"/>
  <c r="G107" i="53" s="1"/>
  <c r="U106" i="53"/>
  <c r="N106" i="53"/>
  <c r="G106" i="53"/>
  <c r="U105" i="53"/>
  <c r="N105" i="53"/>
  <c r="G105" i="53" s="1"/>
  <c r="U104" i="53"/>
  <c r="G104" i="53" s="1"/>
  <c r="N104" i="53"/>
  <c r="U103" i="53"/>
  <c r="N103" i="53"/>
  <c r="G103" i="53" s="1"/>
  <c r="U102" i="53"/>
  <c r="N102" i="53"/>
  <c r="G102" i="53"/>
  <c r="U101" i="53"/>
  <c r="N101" i="53"/>
  <c r="G101" i="53"/>
  <c r="U100" i="53"/>
  <c r="G100" i="53" s="1"/>
  <c r="N100" i="53"/>
  <c r="U99" i="53"/>
  <c r="N99" i="53"/>
  <c r="G99" i="53" s="1"/>
  <c r="U98" i="53"/>
  <c r="N98" i="53"/>
  <c r="G98" i="53"/>
  <c r="U97" i="53"/>
  <c r="N97" i="53"/>
  <c r="G97" i="53" s="1"/>
  <c r="U96" i="53"/>
  <c r="G96" i="53" s="1"/>
  <c r="N96" i="53"/>
  <c r="U95" i="53"/>
  <c r="N95" i="53"/>
  <c r="G95" i="53" s="1"/>
  <c r="U94" i="53"/>
  <c r="N94" i="53"/>
  <c r="G94" i="53"/>
  <c r="U93" i="53"/>
  <c r="N93" i="53"/>
  <c r="G93" i="53"/>
  <c r="U92" i="53"/>
  <c r="G92" i="53" s="1"/>
  <c r="N92" i="53"/>
  <c r="U91" i="53"/>
  <c r="N91" i="53"/>
  <c r="G91" i="53" s="1"/>
  <c r="U90" i="53"/>
  <c r="N90" i="53"/>
  <c r="G90" i="53"/>
  <c r="U89" i="53"/>
  <c r="N89" i="53"/>
  <c r="G89" i="53" s="1"/>
  <c r="U88" i="53"/>
  <c r="G88" i="53" s="1"/>
  <c r="N88" i="53"/>
  <c r="U87" i="53"/>
  <c r="N87" i="53"/>
  <c r="G87" i="53" s="1"/>
  <c r="U86" i="53"/>
  <c r="N86" i="53"/>
  <c r="G86" i="53"/>
  <c r="U85" i="53"/>
  <c r="N85" i="53"/>
  <c r="G85" i="53"/>
  <c r="U84" i="53"/>
  <c r="G84" i="53" s="1"/>
  <c r="N84" i="53"/>
  <c r="U83" i="53"/>
  <c r="N83" i="53"/>
  <c r="G83" i="53" s="1"/>
  <c r="U82" i="53"/>
  <c r="N82" i="53"/>
  <c r="G82" i="53"/>
  <c r="U81" i="53"/>
  <c r="N81" i="53"/>
  <c r="G81" i="53" s="1"/>
  <c r="U80" i="53"/>
  <c r="G80" i="53" s="1"/>
  <c r="N80" i="53"/>
  <c r="U79" i="53"/>
  <c r="N79" i="53"/>
  <c r="G79" i="53" s="1"/>
  <c r="U78" i="53"/>
  <c r="N78" i="53"/>
  <c r="G78" i="53"/>
  <c r="U77" i="53"/>
  <c r="N77" i="53"/>
  <c r="G77" i="53"/>
  <c r="U76" i="53"/>
  <c r="G76" i="53" s="1"/>
  <c r="N76" i="53"/>
  <c r="U75" i="53"/>
  <c r="N75" i="53"/>
  <c r="G75" i="53" s="1"/>
  <c r="U74" i="53"/>
  <c r="N74" i="53"/>
  <c r="G74" i="53" s="1"/>
  <c r="U73" i="53"/>
  <c r="N73" i="53"/>
  <c r="G73" i="53" s="1"/>
  <c r="U72" i="53"/>
  <c r="G72" i="53" s="1"/>
  <c r="N72" i="53"/>
  <c r="U71" i="53"/>
  <c r="N71" i="53"/>
  <c r="G71" i="53" s="1"/>
  <c r="U70" i="53"/>
  <c r="G70" i="53" s="1"/>
  <c r="N70" i="53"/>
  <c r="U69" i="53"/>
  <c r="N69" i="53"/>
  <c r="G69" i="53" s="1"/>
  <c r="U68" i="53"/>
  <c r="N68" i="53"/>
  <c r="G68" i="53" s="1"/>
  <c r="U67" i="53"/>
  <c r="N67" i="53"/>
  <c r="U66" i="53"/>
  <c r="N66" i="53"/>
  <c r="G66" i="53" s="1"/>
  <c r="U65" i="53"/>
  <c r="N65" i="53"/>
  <c r="G65" i="53" s="1"/>
  <c r="U64" i="53"/>
  <c r="N64" i="53"/>
  <c r="G64" i="53"/>
  <c r="U63" i="53"/>
  <c r="N63" i="53"/>
  <c r="G63" i="53" s="1"/>
  <c r="U62" i="53"/>
  <c r="N62" i="53"/>
  <c r="U61" i="53"/>
  <c r="N61" i="53"/>
  <c r="G61" i="53"/>
  <c r="U60" i="53"/>
  <c r="N60" i="53"/>
  <c r="G60" i="53"/>
  <c r="U59" i="53"/>
  <c r="N59" i="53"/>
  <c r="G59" i="53" s="1"/>
  <c r="U58" i="53"/>
  <c r="N58" i="53"/>
  <c r="G58" i="53" s="1"/>
  <c r="U57" i="53"/>
  <c r="N57" i="53"/>
  <c r="G57" i="53" s="1"/>
  <c r="U56" i="53"/>
  <c r="N56" i="53"/>
  <c r="G56" i="53"/>
  <c r="U55" i="53"/>
  <c r="N55" i="53"/>
  <c r="G55" i="53" s="1"/>
  <c r="U54" i="53"/>
  <c r="N54" i="53"/>
  <c r="G54" i="53" s="1"/>
  <c r="U53" i="53"/>
  <c r="N53" i="53"/>
  <c r="G53" i="53"/>
  <c r="U52" i="53"/>
  <c r="N52" i="53"/>
  <c r="G52" i="53"/>
  <c r="U51" i="53"/>
  <c r="N51" i="53"/>
  <c r="G51" i="53" s="1"/>
  <c r="U50" i="53"/>
  <c r="N50" i="53"/>
  <c r="G50" i="53" s="1"/>
  <c r="U49" i="53"/>
  <c r="N49" i="53"/>
  <c r="G49" i="53" s="1"/>
  <c r="U48" i="53"/>
  <c r="N48" i="53"/>
  <c r="G48" i="53"/>
  <c r="U47" i="53"/>
  <c r="N47" i="53"/>
  <c r="G47" i="53" s="1"/>
  <c r="U46" i="53"/>
  <c r="N46" i="53"/>
  <c r="G46" i="53" s="1"/>
  <c r="U45" i="53"/>
  <c r="N45" i="53"/>
  <c r="G45" i="53"/>
  <c r="U44" i="53"/>
  <c r="N44" i="53"/>
  <c r="G44" i="53"/>
  <c r="U43" i="53"/>
  <c r="N43" i="53"/>
  <c r="G43" i="53" s="1"/>
  <c r="U42" i="53"/>
  <c r="N42" i="53"/>
  <c r="G42" i="53" s="1"/>
  <c r="U41" i="53"/>
  <c r="N41" i="53"/>
  <c r="G41" i="53" s="1"/>
  <c r="U40" i="53"/>
  <c r="N40" i="53"/>
  <c r="G40" i="53"/>
  <c r="U39" i="53"/>
  <c r="N39" i="53"/>
  <c r="G39" i="53" s="1"/>
  <c r="U38" i="53"/>
  <c r="N38" i="53"/>
  <c r="U37" i="53"/>
  <c r="N37" i="53"/>
  <c r="G37" i="53"/>
  <c r="U36" i="53"/>
  <c r="N36" i="53"/>
  <c r="G36" i="53"/>
  <c r="U35" i="53"/>
  <c r="N35" i="53"/>
  <c r="G35" i="53" s="1"/>
  <c r="U34" i="53"/>
  <c r="N34" i="53"/>
  <c r="G34" i="53" s="1"/>
  <c r="U33" i="53"/>
  <c r="N33" i="53"/>
  <c r="G33" i="53" s="1"/>
  <c r="U32" i="53"/>
  <c r="N32" i="53"/>
  <c r="G32" i="53"/>
  <c r="U31" i="53"/>
  <c r="N31" i="53"/>
  <c r="G31" i="53" s="1"/>
  <c r="U30" i="53"/>
  <c r="N30" i="53"/>
  <c r="G30" i="53" s="1"/>
  <c r="U29" i="53"/>
  <c r="N29" i="53"/>
  <c r="G29" i="53"/>
  <c r="U28" i="53"/>
  <c r="N28" i="53"/>
  <c r="G28" i="53"/>
  <c r="U27" i="53"/>
  <c r="N27" i="53"/>
  <c r="G27" i="53" s="1"/>
  <c r="U26" i="53"/>
  <c r="N26" i="53"/>
  <c r="G26" i="53" s="1"/>
  <c r="U25" i="53"/>
  <c r="N25" i="53"/>
  <c r="G25" i="53" s="1"/>
  <c r="U24" i="53"/>
  <c r="N24" i="53"/>
  <c r="G24" i="53"/>
  <c r="U23" i="53"/>
  <c r="N23" i="53"/>
  <c r="G23" i="53" s="1"/>
  <c r="U22" i="53"/>
  <c r="N22" i="53"/>
  <c r="G22" i="53" s="1"/>
  <c r="U21" i="53"/>
  <c r="N21" i="53"/>
  <c r="G21" i="53"/>
  <c r="U20" i="53"/>
  <c r="N20" i="53"/>
  <c r="G20" i="53"/>
  <c r="U19" i="53"/>
  <c r="N19" i="53"/>
  <c r="G19" i="53" s="1"/>
  <c r="U18" i="53"/>
  <c r="N18" i="53"/>
  <c r="G18" i="53" s="1"/>
  <c r="U17" i="53"/>
  <c r="N17" i="53"/>
  <c r="G17" i="53" s="1"/>
  <c r="U16" i="53"/>
  <c r="N16" i="53"/>
  <c r="G16" i="53"/>
  <c r="U15" i="53"/>
  <c r="N15" i="53"/>
  <c r="G15" i="53" s="1"/>
  <c r="U14" i="53"/>
  <c r="N14" i="53"/>
  <c r="G14" i="53" s="1"/>
  <c r="U13" i="53"/>
  <c r="N13" i="53"/>
  <c r="G13" i="53"/>
  <c r="U12" i="53"/>
  <c r="N12" i="53"/>
  <c r="G12" i="53"/>
  <c r="U11" i="53"/>
  <c r="N11" i="53"/>
  <c r="G11" i="53" s="1"/>
  <c r="U10" i="53"/>
  <c r="N10" i="53"/>
  <c r="G10" i="53" s="1"/>
  <c r="U7" i="53"/>
  <c r="N7" i="53"/>
  <c r="G7" i="53" s="1"/>
  <c r="U157" i="52"/>
  <c r="N157" i="52"/>
  <c r="G157" i="52"/>
  <c r="U156" i="52"/>
  <c r="N156" i="52"/>
  <c r="G156" i="52" s="1"/>
  <c r="U155" i="52"/>
  <c r="N155" i="52"/>
  <c r="U154" i="52"/>
  <c r="N154" i="52"/>
  <c r="G154" i="52"/>
  <c r="U153" i="52"/>
  <c r="N153" i="52"/>
  <c r="G153" i="52"/>
  <c r="U152" i="52"/>
  <c r="N152" i="52"/>
  <c r="G152" i="52" s="1"/>
  <c r="U151" i="52"/>
  <c r="N151" i="52"/>
  <c r="G151" i="52" s="1"/>
  <c r="U150" i="52"/>
  <c r="N150" i="52"/>
  <c r="G150" i="52" s="1"/>
  <c r="U149" i="52"/>
  <c r="N149" i="52"/>
  <c r="G149" i="52"/>
  <c r="U148" i="52"/>
  <c r="N148" i="52"/>
  <c r="G148" i="52" s="1"/>
  <c r="U147" i="52"/>
  <c r="N147" i="52"/>
  <c r="U146" i="52"/>
  <c r="N146" i="52"/>
  <c r="G146" i="52"/>
  <c r="U145" i="52"/>
  <c r="N145" i="52"/>
  <c r="G145" i="52"/>
  <c r="U144" i="52"/>
  <c r="N144" i="52"/>
  <c r="G144" i="52" s="1"/>
  <c r="U143" i="52"/>
  <c r="N143" i="52"/>
  <c r="G143" i="52" s="1"/>
  <c r="U142" i="52"/>
  <c r="N142" i="52"/>
  <c r="G142" i="52" s="1"/>
  <c r="U141" i="52"/>
  <c r="N141" i="52"/>
  <c r="G141" i="52"/>
  <c r="U140" i="52"/>
  <c r="N140" i="52"/>
  <c r="G140" i="52" s="1"/>
  <c r="U139" i="52"/>
  <c r="N139" i="52"/>
  <c r="G139" i="52" s="1"/>
  <c r="U138" i="52"/>
  <c r="N138" i="52"/>
  <c r="G138" i="52"/>
  <c r="U137" i="52"/>
  <c r="N137" i="52"/>
  <c r="G137" i="52"/>
  <c r="U136" i="52"/>
  <c r="N136" i="52"/>
  <c r="G136" i="52" s="1"/>
  <c r="U135" i="52"/>
  <c r="N135" i="52"/>
  <c r="G135" i="52" s="1"/>
  <c r="U134" i="52"/>
  <c r="N134" i="52"/>
  <c r="G134" i="52" s="1"/>
  <c r="U133" i="52"/>
  <c r="N133" i="52"/>
  <c r="G133" i="52"/>
  <c r="U132" i="52"/>
  <c r="N132" i="52"/>
  <c r="G132" i="52" s="1"/>
  <c r="U131" i="52"/>
  <c r="N131" i="52"/>
  <c r="G131" i="52" s="1"/>
  <c r="U130" i="52"/>
  <c r="N130" i="52"/>
  <c r="G130" i="52"/>
  <c r="U129" i="52"/>
  <c r="N129" i="52"/>
  <c r="G129" i="52"/>
  <c r="U128" i="52"/>
  <c r="N128" i="52"/>
  <c r="G128" i="52" s="1"/>
  <c r="U127" i="52"/>
  <c r="N127" i="52"/>
  <c r="G127" i="52" s="1"/>
  <c r="U126" i="52"/>
  <c r="N126" i="52"/>
  <c r="G126" i="52" s="1"/>
  <c r="U125" i="52"/>
  <c r="N125" i="52"/>
  <c r="G125" i="52"/>
  <c r="U124" i="52"/>
  <c r="N124" i="52"/>
  <c r="G124" i="52" s="1"/>
  <c r="U123" i="52"/>
  <c r="N123" i="52"/>
  <c r="U122" i="52"/>
  <c r="N122" i="52"/>
  <c r="G122" i="52"/>
  <c r="U121" i="52"/>
  <c r="N121" i="52"/>
  <c r="G121" i="52"/>
  <c r="U120" i="52"/>
  <c r="N120" i="52"/>
  <c r="G120" i="52" s="1"/>
  <c r="U119" i="52"/>
  <c r="N119" i="52"/>
  <c r="G119" i="52" s="1"/>
  <c r="U118" i="52"/>
  <c r="N118" i="52"/>
  <c r="G118" i="52" s="1"/>
  <c r="U117" i="52"/>
  <c r="N117" i="52"/>
  <c r="G117" i="52"/>
  <c r="U116" i="52"/>
  <c r="N116" i="52"/>
  <c r="G116" i="52" s="1"/>
  <c r="U115" i="52"/>
  <c r="N115" i="52"/>
  <c r="U114" i="52"/>
  <c r="N114" i="52"/>
  <c r="G114" i="52" s="1"/>
  <c r="U113" i="52"/>
  <c r="N113" i="52"/>
  <c r="G113" i="52"/>
  <c r="U112" i="52"/>
  <c r="N112" i="52"/>
  <c r="G112" i="52" s="1"/>
  <c r="U111" i="52"/>
  <c r="N111" i="52"/>
  <c r="G111" i="52" s="1"/>
  <c r="U110" i="52"/>
  <c r="N110" i="52"/>
  <c r="G110" i="52" s="1"/>
  <c r="U109" i="52"/>
  <c r="N109" i="52"/>
  <c r="G109" i="52"/>
  <c r="U108" i="52"/>
  <c r="N108" i="52"/>
  <c r="G108" i="52" s="1"/>
  <c r="U107" i="52"/>
  <c r="N107" i="52"/>
  <c r="G107" i="52" s="1"/>
  <c r="U106" i="52"/>
  <c r="N106" i="52"/>
  <c r="G106" i="52" s="1"/>
  <c r="U105" i="52"/>
  <c r="N105" i="52"/>
  <c r="G105" i="52"/>
  <c r="U104" i="52"/>
  <c r="N104" i="52"/>
  <c r="G104" i="52" s="1"/>
  <c r="U103" i="52"/>
  <c r="N103" i="52"/>
  <c r="G103" i="52" s="1"/>
  <c r="U102" i="52"/>
  <c r="N102" i="52"/>
  <c r="G102" i="52" s="1"/>
  <c r="U101" i="52"/>
  <c r="N101" i="52"/>
  <c r="G101" i="52"/>
  <c r="U100" i="52"/>
  <c r="N100" i="52"/>
  <c r="G100" i="52" s="1"/>
  <c r="U99" i="52"/>
  <c r="N99" i="52"/>
  <c r="U98" i="52"/>
  <c r="N98" i="52"/>
  <c r="G98" i="52" s="1"/>
  <c r="U97" i="52"/>
  <c r="N97" i="52"/>
  <c r="G97" i="52"/>
  <c r="U96" i="52"/>
  <c r="N96" i="52"/>
  <c r="G96" i="52" s="1"/>
  <c r="U95" i="52"/>
  <c r="N95" i="52"/>
  <c r="G95" i="52" s="1"/>
  <c r="U94" i="52"/>
  <c r="N94" i="52"/>
  <c r="G94" i="52" s="1"/>
  <c r="U93" i="52"/>
  <c r="N93" i="52"/>
  <c r="G93" i="52"/>
  <c r="U92" i="52"/>
  <c r="N92" i="52"/>
  <c r="G92" i="52" s="1"/>
  <c r="U91" i="52"/>
  <c r="N91" i="52"/>
  <c r="G91" i="52" s="1"/>
  <c r="U90" i="52"/>
  <c r="N90" i="52"/>
  <c r="G90" i="52" s="1"/>
  <c r="U89" i="52"/>
  <c r="N89" i="52"/>
  <c r="G89" i="52"/>
  <c r="U88" i="52"/>
  <c r="N88" i="52"/>
  <c r="G88" i="52" s="1"/>
  <c r="U87" i="52"/>
  <c r="N87" i="52"/>
  <c r="G87" i="52" s="1"/>
  <c r="U86" i="52"/>
  <c r="N86" i="52"/>
  <c r="G86" i="52" s="1"/>
  <c r="U85" i="52"/>
  <c r="N85" i="52"/>
  <c r="G85" i="52"/>
  <c r="U84" i="52"/>
  <c r="N84" i="52"/>
  <c r="G84" i="52" s="1"/>
  <c r="U83" i="52"/>
  <c r="N83" i="52"/>
  <c r="U82" i="52"/>
  <c r="N82" i="52"/>
  <c r="G82" i="52" s="1"/>
  <c r="U81" i="52"/>
  <c r="N81" i="52"/>
  <c r="G81" i="52"/>
  <c r="U80" i="52"/>
  <c r="N80" i="52"/>
  <c r="G80" i="52" s="1"/>
  <c r="U79" i="52"/>
  <c r="N79" i="52"/>
  <c r="G79" i="52" s="1"/>
  <c r="U78" i="52"/>
  <c r="N78" i="52"/>
  <c r="G78" i="52" s="1"/>
  <c r="U77" i="52"/>
  <c r="N77" i="52"/>
  <c r="G77" i="52"/>
  <c r="U76" i="52"/>
  <c r="N76" i="52"/>
  <c r="G76" i="52" s="1"/>
  <c r="U75" i="52"/>
  <c r="N75" i="52"/>
  <c r="G75" i="52" s="1"/>
  <c r="U74" i="52"/>
  <c r="N74" i="52"/>
  <c r="G74" i="52" s="1"/>
  <c r="U73" i="52"/>
  <c r="N73" i="52"/>
  <c r="G73" i="52"/>
  <c r="U72" i="52"/>
  <c r="N72" i="52"/>
  <c r="G72" i="52" s="1"/>
  <c r="U71" i="52"/>
  <c r="N71" i="52"/>
  <c r="G71" i="52" s="1"/>
  <c r="U70" i="52"/>
  <c r="N70" i="52"/>
  <c r="G70" i="52" s="1"/>
  <c r="U69" i="52"/>
  <c r="N69" i="52"/>
  <c r="G69" i="52"/>
  <c r="U68" i="52"/>
  <c r="N68" i="52"/>
  <c r="G68" i="52" s="1"/>
  <c r="U67" i="52"/>
  <c r="N67" i="52"/>
  <c r="U66" i="52"/>
  <c r="N66" i="52"/>
  <c r="G66" i="52" s="1"/>
  <c r="U65" i="52"/>
  <c r="N65" i="52"/>
  <c r="G65" i="52"/>
  <c r="U64" i="52"/>
  <c r="N64" i="52"/>
  <c r="G64" i="52" s="1"/>
  <c r="U63" i="52"/>
  <c r="N63" i="52"/>
  <c r="G63" i="52" s="1"/>
  <c r="U62" i="52"/>
  <c r="N62" i="52"/>
  <c r="G62" i="52" s="1"/>
  <c r="U61" i="52"/>
  <c r="N61" i="52"/>
  <c r="G61" i="52"/>
  <c r="U60" i="52"/>
  <c r="N60" i="52"/>
  <c r="G60" i="52" s="1"/>
  <c r="U59" i="52"/>
  <c r="N59" i="52"/>
  <c r="G59" i="52" s="1"/>
  <c r="U58" i="52"/>
  <c r="N58" i="52"/>
  <c r="G58" i="52" s="1"/>
  <c r="U57" i="52"/>
  <c r="N57" i="52"/>
  <c r="G57" i="52"/>
  <c r="U56" i="52"/>
  <c r="N56" i="52"/>
  <c r="G56" i="52" s="1"/>
  <c r="U55" i="52"/>
  <c r="N55" i="52"/>
  <c r="G55" i="52" s="1"/>
  <c r="U54" i="52"/>
  <c r="N54" i="52"/>
  <c r="G54" i="52" s="1"/>
  <c r="U53" i="52"/>
  <c r="N53" i="52"/>
  <c r="G53" i="52"/>
  <c r="U52" i="52"/>
  <c r="N52" i="52"/>
  <c r="G52" i="52" s="1"/>
  <c r="U51" i="52"/>
  <c r="N51" i="52"/>
  <c r="U50" i="52"/>
  <c r="N50" i="52"/>
  <c r="G50" i="52" s="1"/>
  <c r="U49" i="52"/>
  <c r="N49" i="52"/>
  <c r="G49" i="52"/>
  <c r="U48" i="52"/>
  <c r="N48" i="52"/>
  <c r="G48" i="52" s="1"/>
  <c r="U47" i="52"/>
  <c r="N47" i="52"/>
  <c r="G47" i="52" s="1"/>
  <c r="U46" i="52"/>
  <c r="N46" i="52"/>
  <c r="G46" i="52" s="1"/>
  <c r="U45" i="52"/>
  <c r="N45" i="52"/>
  <c r="G45" i="52"/>
  <c r="U44" i="52"/>
  <c r="N44" i="52"/>
  <c r="G44" i="52" s="1"/>
  <c r="U43" i="52"/>
  <c r="N43" i="52"/>
  <c r="G43" i="52" s="1"/>
  <c r="U42" i="52"/>
  <c r="N42" i="52"/>
  <c r="G42" i="52" s="1"/>
  <c r="U41" i="52"/>
  <c r="N41" i="52"/>
  <c r="G41" i="52"/>
  <c r="U40" i="52"/>
  <c r="N40" i="52"/>
  <c r="G40" i="52" s="1"/>
  <c r="U39" i="52"/>
  <c r="N39" i="52"/>
  <c r="G39" i="52" s="1"/>
  <c r="U38" i="52"/>
  <c r="N38" i="52"/>
  <c r="G38" i="52" s="1"/>
  <c r="U37" i="52"/>
  <c r="N37" i="52"/>
  <c r="G37" i="52"/>
  <c r="U36" i="52"/>
  <c r="N36" i="52"/>
  <c r="G36" i="52" s="1"/>
  <c r="U35" i="52"/>
  <c r="N35" i="52"/>
  <c r="U34" i="52"/>
  <c r="N34" i="52"/>
  <c r="G34" i="52" s="1"/>
  <c r="U33" i="52"/>
  <c r="N33" i="52"/>
  <c r="G33" i="52"/>
  <c r="U32" i="52"/>
  <c r="N32" i="52"/>
  <c r="G32" i="52" s="1"/>
  <c r="U31" i="52"/>
  <c r="N31" i="52"/>
  <c r="G31" i="52" s="1"/>
  <c r="U30" i="52"/>
  <c r="N30" i="52"/>
  <c r="G30" i="52" s="1"/>
  <c r="U29" i="52"/>
  <c r="N29" i="52"/>
  <c r="G29" i="52"/>
  <c r="U28" i="52"/>
  <c r="N28" i="52"/>
  <c r="G28" i="52" s="1"/>
  <c r="U27" i="52"/>
  <c r="N27" i="52"/>
  <c r="G27" i="52" s="1"/>
  <c r="U26" i="52"/>
  <c r="N26" i="52"/>
  <c r="G26" i="52" s="1"/>
  <c r="U25" i="52"/>
  <c r="N25" i="52"/>
  <c r="G25" i="52"/>
  <c r="U24" i="52"/>
  <c r="N24" i="52"/>
  <c r="G24" i="52" s="1"/>
  <c r="U23" i="52"/>
  <c r="N23" i="52"/>
  <c r="G23" i="52" s="1"/>
  <c r="U22" i="52"/>
  <c r="N22" i="52"/>
  <c r="G22" i="52" s="1"/>
  <c r="U21" i="52"/>
  <c r="N21" i="52"/>
  <c r="G21" i="52"/>
  <c r="U20" i="52"/>
  <c r="N20" i="52"/>
  <c r="G20" i="52" s="1"/>
  <c r="U19" i="52"/>
  <c r="N19" i="52"/>
  <c r="U18" i="52"/>
  <c r="N18" i="52"/>
  <c r="G18" i="52" s="1"/>
  <c r="U17" i="52"/>
  <c r="N17" i="52"/>
  <c r="G17" i="52"/>
  <c r="U16" i="52"/>
  <c r="N16" i="52"/>
  <c r="G16" i="52" s="1"/>
  <c r="U15" i="52"/>
  <c r="N15" i="52"/>
  <c r="G15" i="52" s="1"/>
  <c r="U14" i="52"/>
  <c r="N14" i="52"/>
  <c r="G14" i="52" s="1"/>
  <c r="U13" i="52"/>
  <c r="N13" i="52"/>
  <c r="G13" i="52"/>
  <c r="U12" i="52"/>
  <c r="N12" i="52"/>
  <c r="G12" i="52" s="1"/>
  <c r="U11" i="52"/>
  <c r="N11" i="52"/>
  <c r="G11" i="52" s="1"/>
  <c r="U10" i="52"/>
  <c r="N10" i="52"/>
  <c r="G10" i="52" s="1"/>
  <c r="U7" i="52"/>
  <c r="N7" i="52"/>
  <c r="G7" i="52"/>
  <c r="U157" i="51"/>
  <c r="N157" i="51"/>
  <c r="G157" i="51" s="1"/>
  <c r="U156" i="51"/>
  <c r="N156" i="51"/>
  <c r="G156" i="51" s="1"/>
  <c r="U155" i="51"/>
  <c r="N155" i="51"/>
  <c r="G155" i="51" s="1"/>
  <c r="U154" i="51"/>
  <c r="N154" i="51"/>
  <c r="G154" i="51"/>
  <c r="U153" i="51"/>
  <c r="N153" i="51"/>
  <c r="G153" i="51" s="1"/>
  <c r="U152" i="51"/>
  <c r="N152" i="51"/>
  <c r="U151" i="51"/>
  <c r="N151" i="51"/>
  <c r="G151" i="51" s="1"/>
  <c r="U150" i="51"/>
  <c r="N150" i="51"/>
  <c r="G150" i="51"/>
  <c r="U149" i="51"/>
  <c r="N149" i="51"/>
  <c r="G149" i="51" s="1"/>
  <c r="U148" i="51"/>
  <c r="N148" i="51"/>
  <c r="G148" i="51" s="1"/>
  <c r="U147" i="51"/>
  <c r="N147" i="51"/>
  <c r="G147" i="51" s="1"/>
  <c r="U146" i="51"/>
  <c r="N146" i="51"/>
  <c r="G146" i="51"/>
  <c r="U145" i="51"/>
  <c r="N145" i="51"/>
  <c r="G145" i="51" s="1"/>
  <c r="U144" i="51"/>
  <c r="N144" i="51"/>
  <c r="U143" i="51"/>
  <c r="N143" i="51"/>
  <c r="G143" i="51" s="1"/>
  <c r="U142" i="51"/>
  <c r="N142" i="51"/>
  <c r="G142" i="51"/>
  <c r="U141" i="51"/>
  <c r="N141" i="51"/>
  <c r="G141" i="51" s="1"/>
  <c r="U140" i="51"/>
  <c r="N140" i="51"/>
  <c r="G140" i="51" s="1"/>
  <c r="U139" i="51"/>
  <c r="N139" i="51"/>
  <c r="G139" i="51" s="1"/>
  <c r="U138" i="51"/>
  <c r="N138" i="51"/>
  <c r="G138" i="51"/>
  <c r="U137" i="51"/>
  <c r="G137" i="51" s="1"/>
  <c r="N137" i="51"/>
  <c r="U136" i="51"/>
  <c r="N136" i="51"/>
  <c r="U135" i="51"/>
  <c r="N135" i="51"/>
  <c r="G135" i="51" s="1"/>
  <c r="U134" i="51"/>
  <c r="N134" i="51"/>
  <c r="G134" i="51"/>
  <c r="U133" i="51"/>
  <c r="N133" i="51"/>
  <c r="G133" i="51" s="1"/>
  <c r="U132" i="51"/>
  <c r="N132" i="51"/>
  <c r="G132" i="51" s="1"/>
  <c r="U131" i="51"/>
  <c r="N131" i="51"/>
  <c r="G131" i="51" s="1"/>
  <c r="U130" i="51"/>
  <c r="N130" i="51"/>
  <c r="G130" i="51"/>
  <c r="U129" i="51"/>
  <c r="G129" i="51" s="1"/>
  <c r="N129" i="51"/>
  <c r="U128" i="51"/>
  <c r="N128" i="51"/>
  <c r="G128" i="51" s="1"/>
  <c r="U127" i="51"/>
  <c r="N127" i="51"/>
  <c r="G127" i="51" s="1"/>
  <c r="U126" i="51"/>
  <c r="N126" i="51"/>
  <c r="G126" i="51"/>
  <c r="U125" i="51"/>
  <c r="N125" i="51"/>
  <c r="G125" i="51" s="1"/>
  <c r="U124" i="51"/>
  <c r="N124" i="51"/>
  <c r="G124" i="51" s="1"/>
  <c r="U123" i="51"/>
  <c r="N123" i="51"/>
  <c r="G123" i="51" s="1"/>
  <c r="U122" i="51"/>
  <c r="N122" i="51"/>
  <c r="G122" i="51"/>
  <c r="U121" i="51"/>
  <c r="G121" i="51" s="1"/>
  <c r="N121" i="51"/>
  <c r="U120" i="51"/>
  <c r="N120" i="51"/>
  <c r="U119" i="51"/>
  <c r="N119" i="51"/>
  <c r="G119" i="51" s="1"/>
  <c r="U118" i="51"/>
  <c r="N118" i="51"/>
  <c r="G118" i="51"/>
  <c r="U117" i="51"/>
  <c r="N117" i="51"/>
  <c r="G117" i="51" s="1"/>
  <c r="U116" i="51"/>
  <c r="N116" i="51"/>
  <c r="G116" i="51" s="1"/>
  <c r="U115" i="51"/>
  <c r="N115" i="51"/>
  <c r="G115" i="51" s="1"/>
  <c r="U114" i="51"/>
  <c r="N114" i="51"/>
  <c r="G114" i="51"/>
  <c r="U113" i="51"/>
  <c r="G113" i="51" s="1"/>
  <c r="N113" i="51"/>
  <c r="U112" i="51"/>
  <c r="N112" i="51"/>
  <c r="U111" i="51"/>
  <c r="N111" i="51"/>
  <c r="G111" i="51" s="1"/>
  <c r="U110" i="51"/>
  <c r="N110" i="51"/>
  <c r="G110" i="51"/>
  <c r="U109" i="51"/>
  <c r="N109" i="51"/>
  <c r="G109" i="51" s="1"/>
  <c r="U108" i="51"/>
  <c r="N108" i="51"/>
  <c r="G108" i="51" s="1"/>
  <c r="U107" i="51"/>
  <c r="N107" i="51"/>
  <c r="G107" i="51" s="1"/>
  <c r="U106" i="51"/>
  <c r="N106" i="51"/>
  <c r="G106" i="51"/>
  <c r="U105" i="51"/>
  <c r="N105" i="51"/>
  <c r="G105" i="51" s="1"/>
  <c r="U104" i="51"/>
  <c r="N104" i="51"/>
  <c r="U103" i="51"/>
  <c r="N103" i="51"/>
  <c r="G103" i="51" s="1"/>
  <c r="U102" i="51"/>
  <c r="N102" i="51"/>
  <c r="G102" i="51"/>
  <c r="U101" i="51"/>
  <c r="G101" i="51" s="1"/>
  <c r="N101" i="51"/>
  <c r="U100" i="51"/>
  <c r="N100" i="51"/>
  <c r="G100" i="51" s="1"/>
  <c r="U99" i="51"/>
  <c r="N99" i="51"/>
  <c r="G99" i="51" s="1"/>
  <c r="U98" i="51"/>
  <c r="N98" i="51"/>
  <c r="G98" i="51"/>
  <c r="U97" i="51"/>
  <c r="G97" i="51" s="1"/>
  <c r="N97" i="51"/>
  <c r="U96" i="51"/>
  <c r="N96" i="51"/>
  <c r="G96" i="51" s="1"/>
  <c r="U95" i="51"/>
  <c r="N95" i="51"/>
  <c r="G95" i="51" s="1"/>
  <c r="U94" i="51"/>
  <c r="N94" i="51"/>
  <c r="G94" i="51"/>
  <c r="U93" i="51"/>
  <c r="N93" i="51"/>
  <c r="G93" i="51" s="1"/>
  <c r="U92" i="51"/>
  <c r="N92" i="51"/>
  <c r="G92" i="51" s="1"/>
  <c r="U91" i="51"/>
  <c r="N91" i="51"/>
  <c r="G91" i="51" s="1"/>
  <c r="U90" i="51"/>
  <c r="N90" i="51"/>
  <c r="G90" i="51"/>
  <c r="U89" i="51"/>
  <c r="G89" i="51" s="1"/>
  <c r="N89" i="51"/>
  <c r="U88" i="51"/>
  <c r="N88" i="51"/>
  <c r="U87" i="51"/>
  <c r="N87" i="51"/>
  <c r="G87" i="51" s="1"/>
  <c r="U86" i="51"/>
  <c r="N86" i="51"/>
  <c r="G86" i="51"/>
  <c r="U85" i="51"/>
  <c r="N85" i="51"/>
  <c r="G85" i="51" s="1"/>
  <c r="U84" i="51"/>
  <c r="N84" i="51"/>
  <c r="G84" i="51" s="1"/>
  <c r="U83" i="51"/>
  <c r="N83" i="51"/>
  <c r="G83" i="51" s="1"/>
  <c r="U82" i="51"/>
  <c r="N82" i="51"/>
  <c r="G82" i="51"/>
  <c r="U81" i="51"/>
  <c r="N81" i="51"/>
  <c r="G81" i="51" s="1"/>
  <c r="U80" i="51"/>
  <c r="N80" i="51"/>
  <c r="U79" i="51"/>
  <c r="N79" i="51"/>
  <c r="G79" i="51" s="1"/>
  <c r="U78" i="51"/>
  <c r="N78" i="51"/>
  <c r="G78" i="51"/>
  <c r="U77" i="51"/>
  <c r="N77" i="51"/>
  <c r="G77" i="51" s="1"/>
  <c r="U76" i="51"/>
  <c r="N76" i="51"/>
  <c r="G76" i="51" s="1"/>
  <c r="U75" i="51"/>
  <c r="N75" i="51"/>
  <c r="G75" i="51" s="1"/>
  <c r="U74" i="51"/>
  <c r="N74" i="51"/>
  <c r="G74" i="51"/>
  <c r="U73" i="51"/>
  <c r="N73" i="51"/>
  <c r="G73" i="51" s="1"/>
  <c r="U72" i="51"/>
  <c r="N72" i="51"/>
  <c r="U71" i="51"/>
  <c r="N71" i="51"/>
  <c r="G71" i="51" s="1"/>
  <c r="U70" i="51"/>
  <c r="N70" i="51"/>
  <c r="G70" i="51"/>
  <c r="U69" i="51"/>
  <c r="N69" i="51"/>
  <c r="G69" i="51" s="1"/>
  <c r="U68" i="51"/>
  <c r="N68" i="51"/>
  <c r="G68" i="51" s="1"/>
  <c r="U67" i="51"/>
  <c r="N67" i="51"/>
  <c r="G67" i="51" s="1"/>
  <c r="U66" i="51"/>
  <c r="N66" i="51"/>
  <c r="G66" i="51"/>
  <c r="U65" i="51"/>
  <c r="N65" i="51"/>
  <c r="G65" i="51" s="1"/>
  <c r="U64" i="51"/>
  <c r="N64" i="51"/>
  <c r="U63" i="51"/>
  <c r="N63" i="51"/>
  <c r="G63" i="51" s="1"/>
  <c r="U62" i="51"/>
  <c r="N62" i="51"/>
  <c r="G62" i="51"/>
  <c r="U61" i="51"/>
  <c r="N61" i="51"/>
  <c r="G61" i="51" s="1"/>
  <c r="U60" i="51"/>
  <c r="N60" i="51"/>
  <c r="G60" i="51" s="1"/>
  <c r="U59" i="51"/>
  <c r="N59" i="51"/>
  <c r="G59" i="51" s="1"/>
  <c r="U58" i="51"/>
  <c r="N58" i="51"/>
  <c r="G58" i="51"/>
  <c r="U57" i="51"/>
  <c r="N57" i="51"/>
  <c r="G57" i="51" s="1"/>
  <c r="U56" i="51"/>
  <c r="N56" i="51"/>
  <c r="U55" i="51"/>
  <c r="N55" i="51"/>
  <c r="G55" i="51" s="1"/>
  <c r="U54" i="51"/>
  <c r="N54" i="51"/>
  <c r="G54" i="51"/>
  <c r="U53" i="51"/>
  <c r="N53" i="51"/>
  <c r="G53" i="51" s="1"/>
  <c r="U52" i="51"/>
  <c r="N52" i="51"/>
  <c r="G52" i="51" s="1"/>
  <c r="U51" i="51"/>
  <c r="N51" i="51"/>
  <c r="G51" i="51" s="1"/>
  <c r="U50" i="51"/>
  <c r="N50" i="51"/>
  <c r="G50" i="51"/>
  <c r="U49" i="51"/>
  <c r="N49" i="51"/>
  <c r="G49" i="51" s="1"/>
  <c r="U48" i="51"/>
  <c r="N48" i="51"/>
  <c r="U47" i="51"/>
  <c r="N47" i="51"/>
  <c r="G47" i="51" s="1"/>
  <c r="U46" i="51"/>
  <c r="N46" i="51"/>
  <c r="G46" i="51"/>
  <c r="U45" i="51"/>
  <c r="N45" i="51"/>
  <c r="G45" i="51" s="1"/>
  <c r="U44" i="51"/>
  <c r="G44" i="51" s="1"/>
  <c r="N44" i="51"/>
  <c r="U43" i="51"/>
  <c r="N43" i="51"/>
  <c r="G43" i="51" s="1"/>
  <c r="U42" i="51"/>
  <c r="N42" i="51"/>
  <c r="G42" i="51"/>
  <c r="U41" i="51"/>
  <c r="N41" i="51"/>
  <c r="G41" i="51" s="1"/>
  <c r="U40" i="51"/>
  <c r="N40" i="51"/>
  <c r="U39" i="51"/>
  <c r="N39" i="51"/>
  <c r="G39" i="51" s="1"/>
  <c r="U38" i="51"/>
  <c r="N38" i="51"/>
  <c r="G38" i="51"/>
  <c r="U37" i="51"/>
  <c r="N37" i="51"/>
  <c r="G37" i="51" s="1"/>
  <c r="U36" i="51"/>
  <c r="G36" i="51" s="1"/>
  <c r="N36" i="51"/>
  <c r="U35" i="51"/>
  <c r="N35" i="51"/>
  <c r="G35" i="51" s="1"/>
  <c r="U34" i="51"/>
  <c r="N34" i="51"/>
  <c r="G34" i="51"/>
  <c r="U33" i="51"/>
  <c r="N33" i="51"/>
  <c r="G33" i="51" s="1"/>
  <c r="U32" i="51"/>
  <c r="N32" i="51"/>
  <c r="U31" i="51"/>
  <c r="N31" i="51"/>
  <c r="G31" i="51" s="1"/>
  <c r="U30" i="51"/>
  <c r="N30" i="51"/>
  <c r="G30" i="51"/>
  <c r="U29" i="51"/>
  <c r="N29" i="51"/>
  <c r="G29" i="51" s="1"/>
  <c r="U28" i="51"/>
  <c r="G28" i="51" s="1"/>
  <c r="N28" i="51"/>
  <c r="U27" i="51"/>
  <c r="N27" i="51"/>
  <c r="G27" i="51" s="1"/>
  <c r="U26" i="51"/>
  <c r="N26" i="51"/>
  <c r="G26" i="51"/>
  <c r="U25" i="51"/>
  <c r="N25" i="51"/>
  <c r="G25" i="51" s="1"/>
  <c r="U24" i="51"/>
  <c r="N24" i="51"/>
  <c r="U23" i="51"/>
  <c r="N23" i="51"/>
  <c r="G23" i="51" s="1"/>
  <c r="U22" i="51"/>
  <c r="N22" i="51"/>
  <c r="G22" i="51"/>
  <c r="U21" i="51"/>
  <c r="N21" i="51"/>
  <c r="G21" i="51" s="1"/>
  <c r="U20" i="51"/>
  <c r="G20" i="51" s="1"/>
  <c r="N20" i="51"/>
  <c r="U19" i="51"/>
  <c r="N19" i="51"/>
  <c r="G19" i="51" s="1"/>
  <c r="U18" i="51"/>
  <c r="N18" i="51"/>
  <c r="G18" i="51"/>
  <c r="U17" i="51"/>
  <c r="N17" i="51"/>
  <c r="G17" i="51" s="1"/>
  <c r="U16" i="51"/>
  <c r="N16" i="51"/>
  <c r="U15" i="51"/>
  <c r="N15" i="51"/>
  <c r="G15" i="51" s="1"/>
  <c r="U14" i="51"/>
  <c r="N14" i="51"/>
  <c r="G14" i="51"/>
  <c r="U13" i="51"/>
  <c r="N13" i="51"/>
  <c r="G13" i="51" s="1"/>
  <c r="U12" i="51"/>
  <c r="G12" i="51" s="1"/>
  <c r="N12" i="51"/>
  <c r="U11" i="51"/>
  <c r="N11" i="51"/>
  <c r="G11" i="51" s="1"/>
  <c r="U10" i="51"/>
  <c r="N10" i="51"/>
  <c r="G10" i="51"/>
  <c r="U7" i="51"/>
  <c r="N7" i="51"/>
  <c r="G7" i="51" s="1"/>
  <c r="U157" i="50"/>
  <c r="N157" i="50"/>
  <c r="U156" i="50"/>
  <c r="N156" i="50"/>
  <c r="G156" i="50" s="1"/>
  <c r="U155" i="50"/>
  <c r="N155" i="50"/>
  <c r="G155" i="50"/>
  <c r="U154" i="50"/>
  <c r="N154" i="50"/>
  <c r="G154" i="50" s="1"/>
  <c r="U153" i="50"/>
  <c r="G153" i="50" s="1"/>
  <c r="N153" i="50"/>
  <c r="U152" i="50"/>
  <c r="N152" i="50"/>
  <c r="G152" i="50" s="1"/>
  <c r="U151" i="50"/>
  <c r="N151" i="50"/>
  <c r="G151" i="50"/>
  <c r="U150" i="50"/>
  <c r="N150" i="50"/>
  <c r="G150" i="50" s="1"/>
  <c r="U149" i="50"/>
  <c r="N149" i="50"/>
  <c r="U148" i="50"/>
  <c r="N148" i="50"/>
  <c r="G148" i="50" s="1"/>
  <c r="U147" i="50"/>
  <c r="N147" i="50"/>
  <c r="G147" i="50"/>
  <c r="U146" i="50"/>
  <c r="N146" i="50"/>
  <c r="G146" i="50" s="1"/>
  <c r="U145" i="50"/>
  <c r="G145" i="50" s="1"/>
  <c r="N145" i="50"/>
  <c r="U144" i="50"/>
  <c r="N144" i="50"/>
  <c r="G144" i="50" s="1"/>
  <c r="U143" i="50"/>
  <c r="N143" i="50"/>
  <c r="G143" i="50"/>
  <c r="U142" i="50"/>
  <c r="N142" i="50"/>
  <c r="G142" i="50" s="1"/>
  <c r="U141" i="50"/>
  <c r="N141" i="50"/>
  <c r="U140" i="50"/>
  <c r="N140" i="50"/>
  <c r="G140" i="50" s="1"/>
  <c r="U139" i="50"/>
  <c r="N139" i="50"/>
  <c r="G139" i="50"/>
  <c r="U138" i="50"/>
  <c r="N138" i="50"/>
  <c r="G138" i="50" s="1"/>
  <c r="U137" i="50"/>
  <c r="N137" i="50"/>
  <c r="G137" i="50" s="1"/>
  <c r="U136" i="50"/>
  <c r="N136" i="50"/>
  <c r="G136" i="50" s="1"/>
  <c r="U135" i="50"/>
  <c r="N135" i="50"/>
  <c r="G135" i="50" s="1"/>
  <c r="U134" i="50"/>
  <c r="N134" i="50"/>
  <c r="G134" i="50"/>
  <c r="U133" i="50"/>
  <c r="G133" i="50" s="1"/>
  <c r="N133" i="50"/>
  <c r="U132" i="50"/>
  <c r="N132" i="50"/>
  <c r="G132" i="50" s="1"/>
  <c r="U131" i="50"/>
  <c r="N131" i="50"/>
  <c r="G131" i="50"/>
  <c r="U130" i="50"/>
  <c r="N130" i="50"/>
  <c r="G130" i="50" s="1"/>
  <c r="U129" i="50"/>
  <c r="N129" i="50"/>
  <c r="G129" i="50" s="1"/>
  <c r="U128" i="50"/>
  <c r="N128" i="50"/>
  <c r="G128" i="50" s="1"/>
  <c r="U127" i="50"/>
  <c r="N127" i="50"/>
  <c r="G127" i="50" s="1"/>
  <c r="U126" i="50"/>
  <c r="N126" i="50"/>
  <c r="G126" i="50"/>
  <c r="U125" i="50"/>
  <c r="N125" i="50"/>
  <c r="U124" i="50"/>
  <c r="N124" i="50"/>
  <c r="G124" i="50" s="1"/>
  <c r="U123" i="50"/>
  <c r="N123" i="50"/>
  <c r="G123" i="50"/>
  <c r="U122" i="50"/>
  <c r="N122" i="50"/>
  <c r="G122" i="50"/>
  <c r="U121" i="50"/>
  <c r="N121" i="50"/>
  <c r="G121" i="50" s="1"/>
  <c r="U120" i="50"/>
  <c r="N120" i="50"/>
  <c r="G120" i="50" s="1"/>
  <c r="U119" i="50"/>
  <c r="N119" i="50"/>
  <c r="G119" i="50" s="1"/>
  <c r="U118" i="50"/>
  <c r="G118" i="50" s="1"/>
  <c r="N118" i="50"/>
  <c r="U117" i="50"/>
  <c r="N117" i="50"/>
  <c r="U116" i="50"/>
  <c r="N116" i="50"/>
  <c r="G116" i="50" s="1"/>
  <c r="U115" i="50"/>
  <c r="N115" i="50"/>
  <c r="G115" i="50"/>
  <c r="U114" i="50"/>
  <c r="N114" i="50"/>
  <c r="G114" i="50"/>
  <c r="U113" i="50"/>
  <c r="N113" i="50"/>
  <c r="G113" i="50" s="1"/>
  <c r="U112" i="50"/>
  <c r="N112" i="50"/>
  <c r="G112" i="50" s="1"/>
  <c r="U111" i="50"/>
  <c r="N111" i="50"/>
  <c r="G111" i="50"/>
  <c r="U110" i="50"/>
  <c r="G110" i="50" s="1"/>
  <c r="N110" i="50"/>
  <c r="U109" i="50"/>
  <c r="G109" i="50" s="1"/>
  <c r="N109" i="50"/>
  <c r="U108" i="50"/>
  <c r="N108" i="50"/>
  <c r="G108" i="50" s="1"/>
  <c r="U107" i="50"/>
  <c r="N107" i="50"/>
  <c r="G107" i="50"/>
  <c r="U106" i="50"/>
  <c r="N106" i="50"/>
  <c r="G106" i="50"/>
  <c r="U105" i="50"/>
  <c r="N105" i="50"/>
  <c r="G105" i="50" s="1"/>
  <c r="U104" i="50"/>
  <c r="N104" i="50"/>
  <c r="G104" i="50" s="1"/>
  <c r="U103" i="50"/>
  <c r="N103" i="50"/>
  <c r="G103" i="50"/>
  <c r="U102" i="50"/>
  <c r="G102" i="50" s="1"/>
  <c r="N102" i="50"/>
  <c r="U101" i="50"/>
  <c r="G101" i="50" s="1"/>
  <c r="N101" i="50"/>
  <c r="U100" i="50"/>
  <c r="N100" i="50"/>
  <c r="G100" i="50" s="1"/>
  <c r="U99" i="50"/>
  <c r="N99" i="50"/>
  <c r="G99" i="50"/>
  <c r="U98" i="50"/>
  <c r="N98" i="50"/>
  <c r="G98" i="50"/>
  <c r="U97" i="50"/>
  <c r="N97" i="50"/>
  <c r="G97" i="50" s="1"/>
  <c r="U96" i="50"/>
  <c r="N96" i="50"/>
  <c r="G96" i="50" s="1"/>
  <c r="U95" i="50"/>
  <c r="N95" i="50"/>
  <c r="G95" i="50"/>
  <c r="U94" i="50"/>
  <c r="G94" i="50" s="1"/>
  <c r="N94" i="50"/>
  <c r="U93" i="50"/>
  <c r="G93" i="50" s="1"/>
  <c r="N93" i="50"/>
  <c r="U92" i="50"/>
  <c r="N92" i="50"/>
  <c r="G92" i="50" s="1"/>
  <c r="U91" i="50"/>
  <c r="N91" i="50"/>
  <c r="G91" i="50"/>
  <c r="U90" i="50"/>
  <c r="N90" i="50"/>
  <c r="G90" i="50"/>
  <c r="U89" i="50"/>
  <c r="N89" i="50"/>
  <c r="G89" i="50" s="1"/>
  <c r="U88" i="50"/>
  <c r="N88" i="50"/>
  <c r="G88" i="50" s="1"/>
  <c r="U87" i="50"/>
  <c r="N87" i="50"/>
  <c r="G87" i="50"/>
  <c r="U86" i="50"/>
  <c r="N86" i="50"/>
  <c r="G86" i="50"/>
  <c r="U85" i="50"/>
  <c r="G85" i="50" s="1"/>
  <c r="N85" i="50"/>
  <c r="U84" i="50"/>
  <c r="N84" i="50"/>
  <c r="G84" i="50" s="1"/>
  <c r="U83" i="50"/>
  <c r="N83" i="50"/>
  <c r="G83" i="50"/>
  <c r="U82" i="50"/>
  <c r="N82" i="50"/>
  <c r="G82" i="50"/>
  <c r="U81" i="50"/>
  <c r="N81" i="50"/>
  <c r="G81" i="50" s="1"/>
  <c r="U80" i="50"/>
  <c r="N80" i="50"/>
  <c r="G80" i="50" s="1"/>
  <c r="U79" i="50"/>
  <c r="N79" i="50"/>
  <c r="G79" i="50"/>
  <c r="U78" i="50"/>
  <c r="N78" i="50"/>
  <c r="G78" i="50"/>
  <c r="U77" i="50"/>
  <c r="G77" i="50" s="1"/>
  <c r="N77" i="50"/>
  <c r="U76" i="50"/>
  <c r="N76" i="50"/>
  <c r="G76" i="50" s="1"/>
  <c r="U75" i="50"/>
  <c r="N75" i="50"/>
  <c r="G75" i="50"/>
  <c r="U74" i="50"/>
  <c r="N74" i="50"/>
  <c r="G74" i="50"/>
  <c r="U73" i="50"/>
  <c r="N73" i="50"/>
  <c r="G73" i="50" s="1"/>
  <c r="U72" i="50"/>
  <c r="N72" i="50"/>
  <c r="G72" i="50" s="1"/>
  <c r="U71" i="50"/>
  <c r="N71" i="50"/>
  <c r="G71" i="50"/>
  <c r="U70" i="50"/>
  <c r="N70" i="50"/>
  <c r="G70" i="50"/>
  <c r="U69" i="50"/>
  <c r="G69" i="50" s="1"/>
  <c r="N69" i="50"/>
  <c r="U68" i="50"/>
  <c r="N68" i="50"/>
  <c r="G68" i="50" s="1"/>
  <c r="U67" i="50"/>
  <c r="N67" i="50"/>
  <c r="G67" i="50"/>
  <c r="U66" i="50"/>
  <c r="N66" i="50"/>
  <c r="G66" i="50"/>
  <c r="U65" i="50"/>
  <c r="N65" i="50"/>
  <c r="G65" i="50" s="1"/>
  <c r="U64" i="50"/>
  <c r="N64" i="50"/>
  <c r="G64" i="50" s="1"/>
  <c r="U63" i="50"/>
  <c r="N63" i="50"/>
  <c r="G63" i="50"/>
  <c r="U62" i="50"/>
  <c r="N62" i="50"/>
  <c r="G62" i="50"/>
  <c r="U61" i="50"/>
  <c r="G61" i="50" s="1"/>
  <c r="N61" i="50"/>
  <c r="U60" i="50"/>
  <c r="N60" i="50"/>
  <c r="G60" i="50" s="1"/>
  <c r="U59" i="50"/>
  <c r="N59" i="50"/>
  <c r="G59" i="50"/>
  <c r="U58" i="50"/>
  <c r="N58" i="50"/>
  <c r="G58" i="50"/>
  <c r="U57" i="50"/>
  <c r="N57" i="50"/>
  <c r="G57" i="50" s="1"/>
  <c r="U56" i="50"/>
  <c r="N56" i="50"/>
  <c r="G56" i="50" s="1"/>
  <c r="U55" i="50"/>
  <c r="N55" i="50"/>
  <c r="G55" i="50"/>
  <c r="U54" i="50"/>
  <c r="N54" i="50"/>
  <c r="G54" i="50"/>
  <c r="U53" i="50"/>
  <c r="G53" i="50" s="1"/>
  <c r="N53" i="50"/>
  <c r="U52" i="50"/>
  <c r="N52" i="50"/>
  <c r="G52" i="50" s="1"/>
  <c r="U51" i="50"/>
  <c r="N51" i="50"/>
  <c r="G51" i="50"/>
  <c r="U50" i="50"/>
  <c r="N50" i="50"/>
  <c r="G50" i="50"/>
  <c r="U49" i="50"/>
  <c r="N49" i="50"/>
  <c r="G49" i="50" s="1"/>
  <c r="U48" i="50"/>
  <c r="N48" i="50"/>
  <c r="G48" i="50" s="1"/>
  <c r="U47" i="50"/>
  <c r="N47" i="50"/>
  <c r="G47" i="50"/>
  <c r="U46" i="50"/>
  <c r="N46" i="50"/>
  <c r="G46" i="50"/>
  <c r="U45" i="50"/>
  <c r="G45" i="50" s="1"/>
  <c r="N45" i="50"/>
  <c r="U44" i="50"/>
  <c r="N44" i="50"/>
  <c r="G44" i="50" s="1"/>
  <c r="U43" i="50"/>
  <c r="N43" i="50"/>
  <c r="G43" i="50"/>
  <c r="U42" i="50"/>
  <c r="N42" i="50"/>
  <c r="G42" i="50"/>
  <c r="U41" i="50"/>
  <c r="N41" i="50"/>
  <c r="G41" i="50" s="1"/>
  <c r="U40" i="50"/>
  <c r="N40" i="50"/>
  <c r="G40" i="50" s="1"/>
  <c r="U39" i="50"/>
  <c r="N39" i="50"/>
  <c r="G39" i="50"/>
  <c r="U38" i="50"/>
  <c r="N38" i="50"/>
  <c r="G38" i="50"/>
  <c r="U37" i="50"/>
  <c r="G37" i="50" s="1"/>
  <c r="N37" i="50"/>
  <c r="U36" i="50"/>
  <c r="N36" i="50"/>
  <c r="G36" i="50" s="1"/>
  <c r="U35" i="50"/>
  <c r="N35" i="50"/>
  <c r="G35" i="50"/>
  <c r="U34" i="50"/>
  <c r="N34" i="50"/>
  <c r="G34" i="50" s="1"/>
  <c r="U33" i="50"/>
  <c r="N33" i="50"/>
  <c r="G33" i="50" s="1"/>
  <c r="U32" i="50"/>
  <c r="N32" i="50"/>
  <c r="G32" i="50" s="1"/>
  <c r="U31" i="50"/>
  <c r="N31" i="50"/>
  <c r="G31" i="50"/>
  <c r="U30" i="50"/>
  <c r="N30" i="50"/>
  <c r="G30" i="50"/>
  <c r="U29" i="50"/>
  <c r="G29" i="50" s="1"/>
  <c r="N29" i="50"/>
  <c r="U28" i="50"/>
  <c r="N28" i="50"/>
  <c r="G28" i="50" s="1"/>
  <c r="U27" i="50"/>
  <c r="N27" i="50"/>
  <c r="G27" i="50"/>
  <c r="U26" i="50"/>
  <c r="N26" i="50"/>
  <c r="G26" i="50" s="1"/>
  <c r="U25" i="50"/>
  <c r="N25" i="50"/>
  <c r="G25" i="50" s="1"/>
  <c r="U24" i="50"/>
  <c r="N24" i="50"/>
  <c r="G24" i="50" s="1"/>
  <c r="U23" i="50"/>
  <c r="N23" i="50"/>
  <c r="G23" i="50"/>
  <c r="U22" i="50"/>
  <c r="N22" i="50"/>
  <c r="G22" i="50"/>
  <c r="U21" i="50"/>
  <c r="G21" i="50" s="1"/>
  <c r="N21" i="50"/>
  <c r="U20" i="50"/>
  <c r="N20" i="50"/>
  <c r="G20" i="50" s="1"/>
  <c r="U19" i="50"/>
  <c r="N19" i="50"/>
  <c r="G19" i="50"/>
  <c r="U18" i="50"/>
  <c r="N18" i="50"/>
  <c r="G18" i="50" s="1"/>
  <c r="U17" i="50"/>
  <c r="N17" i="50"/>
  <c r="G17" i="50" s="1"/>
  <c r="U16" i="50"/>
  <c r="N16" i="50"/>
  <c r="G16" i="50" s="1"/>
  <c r="U15" i="50"/>
  <c r="N15" i="50"/>
  <c r="G15" i="50"/>
  <c r="U14" i="50"/>
  <c r="N14" i="50"/>
  <c r="G14" i="50"/>
  <c r="U13" i="50"/>
  <c r="G13" i="50" s="1"/>
  <c r="N13" i="50"/>
  <c r="U12" i="50"/>
  <c r="N12" i="50"/>
  <c r="G12" i="50" s="1"/>
  <c r="U11" i="50"/>
  <c r="N11" i="50"/>
  <c r="G11" i="50"/>
  <c r="U10" i="50"/>
  <c r="N10" i="50"/>
  <c r="G10" i="50" s="1"/>
  <c r="U7" i="50"/>
  <c r="N7" i="50"/>
  <c r="G7" i="50" s="1"/>
  <c r="U157" i="49"/>
  <c r="N157" i="49"/>
  <c r="G157" i="49" s="1"/>
  <c r="U156" i="49"/>
  <c r="N156" i="49"/>
  <c r="G156" i="49"/>
  <c r="U155" i="49"/>
  <c r="N155" i="49"/>
  <c r="G155" i="49"/>
  <c r="U154" i="49"/>
  <c r="G154" i="49" s="1"/>
  <c r="N154" i="49"/>
  <c r="U153" i="49"/>
  <c r="N153" i="49"/>
  <c r="G153" i="49" s="1"/>
  <c r="U152" i="49"/>
  <c r="N152" i="49"/>
  <c r="G152" i="49"/>
  <c r="U151" i="49"/>
  <c r="N151" i="49"/>
  <c r="G151" i="49" s="1"/>
  <c r="U150" i="49"/>
  <c r="N150" i="49"/>
  <c r="G150" i="49" s="1"/>
  <c r="U149" i="49"/>
  <c r="N149" i="49"/>
  <c r="G149" i="49" s="1"/>
  <c r="U148" i="49"/>
  <c r="N148" i="49"/>
  <c r="G148" i="49"/>
  <c r="U147" i="49"/>
  <c r="N147" i="49"/>
  <c r="G147" i="49"/>
  <c r="U146" i="49"/>
  <c r="G146" i="49" s="1"/>
  <c r="N146" i="49"/>
  <c r="U145" i="49"/>
  <c r="N145" i="49"/>
  <c r="G145" i="49" s="1"/>
  <c r="U144" i="49"/>
  <c r="N144" i="49"/>
  <c r="G144" i="49"/>
  <c r="U143" i="49"/>
  <c r="N143" i="49"/>
  <c r="G143" i="49" s="1"/>
  <c r="U142" i="49"/>
  <c r="N142" i="49"/>
  <c r="G142" i="49" s="1"/>
  <c r="U141" i="49"/>
  <c r="N141" i="49"/>
  <c r="G141" i="49" s="1"/>
  <c r="U140" i="49"/>
  <c r="N140" i="49"/>
  <c r="G140" i="49"/>
  <c r="U139" i="49"/>
  <c r="N139" i="49"/>
  <c r="G139" i="49"/>
  <c r="U138" i="49"/>
  <c r="G138" i="49" s="1"/>
  <c r="N138" i="49"/>
  <c r="U137" i="49"/>
  <c r="N137" i="49"/>
  <c r="G137" i="49" s="1"/>
  <c r="U136" i="49"/>
  <c r="N136" i="49"/>
  <c r="G136" i="49"/>
  <c r="U135" i="49"/>
  <c r="N135" i="49"/>
  <c r="G135" i="49" s="1"/>
  <c r="U134" i="49"/>
  <c r="N134" i="49"/>
  <c r="G134" i="49" s="1"/>
  <c r="U133" i="49"/>
  <c r="N133" i="49"/>
  <c r="G133" i="49" s="1"/>
  <c r="U132" i="49"/>
  <c r="N132" i="49"/>
  <c r="G132" i="49"/>
  <c r="U131" i="49"/>
  <c r="N131" i="49"/>
  <c r="G131" i="49"/>
  <c r="U130" i="49"/>
  <c r="G130" i="49" s="1"/>
  <c r="N130" i="49"/>
  <c r="U129" i="49"/>
  <c r="N129" i="49"/>
  <c r="G129" i="49" s="1"/>
  <c r="U128" i="49"/>
  <c r="N128" i="49"/>
  <c r="G128" i="49"/>
  <c r="U127" i="49"/>
  <c r="N127" i="49"/>
  <c r="G127" i="49" s="1"/>
  <c r="U126" i="49"/>
  <c r="N126" i="49"/>
  <c r="G126" i="49" s="1"/>
  <c r="U125" i="49"/>
  <c r="N125" i="49"/>
  <c r="G125" i="49" s="1"/>
  <c r="U124" i="49"/>
  <c r="N124" i="49"/>
  <c r="G124" i="49"/>
  <c r="U123" i="49"/>
  <c r="N123" i="49"/>
  <c r="G123" i="49"/>
  <c r="U122" i="49"/>
  <c r="G122" i="49" s="1"/>
  <c r="N122" i="49"/>
  <c r="U121" i="49"/>
  <c r="N121" i="49"/>
  <c r="G121" i="49" s="1"/>
  <c r="U120" i="49"/>
  <c r="N120" i="49"/>
  <c r="G120" i="49"/>
  <c r="U119" i="49"/>
  <c r="N119" i="49"/>
  <c r="G119" i="49" s="1"/>
  <c r="U118" i="49"/>
  <c r="N118" i="49"/>
  <c r="G118" i="49" s="1"/>
  <c r="U117" i="49"/>
  <c r="N117" i="49"/>
  <c r="G117" i="49" s="1"/>
  <c r="U116" i="49"/>
  <c r="N116" i="49"/>
  <c r="G116" i="49"/>
  <c r="U115" i="49"/>
  <c r="N115" i="49"/>
  <c r="G115" i="49"/>
  <c r="U114" i="49"/>
  <c r="G114" i="49" s="1"/>
  <c r="N114" i="49"/>
  <c r="U113" i="49"/>
  <c r="N113" i="49"/>
  <c r="G113" i="49" s="1"/>
  <c r="U112" i="49"/>
  <c r="N112" i="49"/>
  <c r="G112" i="49"/>
  <c r="U111" i="49"/>
  <c r="N111" i="49"/>
  <c r="G111" i="49" s="1"/>
  <c r="U110" i="49"/>
  <c r="N110" i="49"/>
  <c r="G110" i="49" s="1"/>
  <c r="U109" i="49"/>
  <c r="N109" i="49"/>
  <c r="G109" i="49" s="1"/>
  <c r="U108" i="49"/>
  <c r="N108" i="49"/>
  <c r="G108" i="49"/>
  <c r="U107" i="49"/>
  <c r="G107" i="49" s="1"/>
  <c r="N107" i="49"/>
  <c r="U106" i="49"/>
  <c r="G106" i="49" s="1"/>
  <c r="N106" i="49"/>
  <c r="U105" i="49"/>
  <c r="N105" i="49"/>
  <c r="G105" i="49" s="1"/>
  <c r="U104" i="49"/>
  <c r="N104" i="49"/>
  <c r="G104" i="49"/>
  <c r="U103" i="49"/>
  <c r="N103" i="49"/>
  <c r="G103" i="49" s="1"/>
  <c r="U102" i="49"/>
  <c r="N102" i="49"/>
  <c r="G102" i="49" s="1"/>
  <c r="U101" i="49"/>
  <c r="N101" i="49"/>
  <c r="G101" i="49" s="1"/>
  <c r="U100" i="49"/>
  <c r="N100" i="49"/>
  <c r="G100" i="49"/>
  <c r="U99" i="49"/>
  <c r="G99" i="49" s="1"/>
  <c r="N99" i="49"/>
  <c r="U98" i="49"/>
  <c r="G98" i="49" s="1"/>
  <c r="N98" i="49"/>
  <c r="U97" i="49"/>
  <c r="N97" i="49"/>
  <c r="G97" i="49" s="1"/>
  <c r="U96" i="49"/>
  <c r="N96" i="49"/>
  <c r="G96" i="49"/>
  <c r="U95" i="49"/>
  <c r="N95" i="49"/>
  <c r="G95" i="49" s="1"/>
  <c r="U94" i="49"/>
  <c r="N94" i="49"/>
  <c r="G94" i="49" s="1"/>
  <c r="U93" i="49"/>
  <c r="N93" i="49"/>
  <c r="G93" i="49" s="1"/>
  <c r="U92" i="49"/>
  <c r="N92" i="49"/>
  <c r="G92" i="49"/>
  <c r="U91" i="49"/>
  <c r="G91" i="49" s="1"/>
  <c r="N91" i="49"/>
  <c r="U90" i="49"/>
  <c r="G90" i="49" s="1"/>
  <c r="N90" i="49"/>
  <c r="U89" i="49"/>
  <c r="N89" i="49"/>
  <c r="G89" i="49" s="1"/>
  <c r="U88" i="49"/>
  <c r="N88" i="49"/>
  <c r="G88" i="49"/>
  <c r="U87" i="49"/>
  <c r="N87" i="49"/>
  <c r="G87" i="49" s="1"/>
  <c r="U86" i="49"/>
  <c r="N86" i="49"/>
  <c r="G86" i="49" s="1"/>
  <c r="U85" i="49"/>
  <c r="N85" i="49"/>
  <c r="G85" i="49" s="1"/>
  <c r="U84" i="49"/>
  <c r="N84" i="49"/>
  <c r="G84" i="49"/>
  <c r="U83" i="49"/>
  <c r="G83" i="49" s="1"/>
  <c r="N83" i="49"/>
  <c r="U82" i="49"/>
  <c r="G82" i="49" s="1"/>
  <c r="N82" i="49"/>
  <c r="U81" i="49"/>
  <c r="N81" i="49"/>
  <c r="G81" i="49"/>
  <c r="U80" i="49"/>
  <c r="N80" i="49"/>
  <c r="G80" i="49" s="1"/>
  <c r="U79" i="49"/>
  <c r="N79" i="49"/>
  <c r="G79" i="49" s="1"/>
  <c r="U78" i="49"/>
  <c r="N78" i="49"/>
  <c r="U77" i="49"/>
  <c r="N77" i="49"/>
  <c r="U76" i="49"/>
  <c r="G76" i="49" s="1"/>
  <c r="N76" i="49"/>
  <c r="U75" i="49"/>
  <c r="G75" i="49" s="1"/>
  <c r="N75" i="49"/>
  <c r="U74" i="49"/>
  <c r="N74" i="49"/>
  <c r="G74" i="49"/>
  <c r="U73" i="49"/>
  <c r="N73" i="49"/>
  <c r="G73" i="49" s="1"/>
  <c r="U72" i="49"/>
  <c r="N72" i="49"/>
  <c r="G72" i="49"/>
  <c r="U71" i="49"/>
  <c r="N71" i="49"/>
  <c r="G71" i="49" s="1"/>
  <c r="U70" i="49"/>
  <c r="N70" i="49"/>
  <c r="U69" i="49"/>
  <c r="G69" i="49" s="1"/>
  <c r="N69" i="49"/>
  <c r="U68" i="49"/>
  <c r="N68" i="49"/>
  <c r="G68" i="49" s="1"/>
  <c r="U67" i="49"/>
  <c r="N67" i="49"/>
  <c r="G67" i="49"/>
  <c r="U66" i="49"/>
  <c r="N66" i="49"/>
  <c r="G66" i="49" s="1"/>
  <c r="U65" i="49"/>
  <c r="G65" i="49" s="1"/>
  <c r="N65" i="49"/>
  <c r="U64" i="49"/>
  <c r="N64" i="49"/>
  <c r="G64" i="49" s="1"/>
  <c r="U63" i="49"/>
  <c r="N63" i="49"/>
  <c r="G63" i="49"/>
  <c r="U62" i="49"/>
  <c r="N62" i="49"/>
  <c r="G62" i="49" s="1"/>
  <c r="U61" i="49"/>
  <c r="N61" i="49"/>
  <c r="G61" i="49" s="1"/>
  <c r="U60" i="49"/>
  <c r="N60" i="49"/>
  <c r="G60" i="49"/>
  <c r="U59" i="49"/>
  <c r="N59" i="49"/>
  <c r="G59" i="49"/>
  <c r="U58" i="49"/>
  <c r="G58" i="49" s="1"/>
  <c r="N58" i="49"/>
  <c r="U57" i="49"/>
  <c r="N57" i="49"/>
  <c r="G57" i="49" s="1"/>
  <c r="U56" i="49"/>
  <c r="N56" i="49"/>
  <c r="G56" i="49"/>
  <c r="U55" i="49"/>
  <c r="N55" i="49"/>
  <c r="G55" i="49" s="1"/>
  <c r="U54" i="49"/>
  <c r="N54" i="49"/>
  <c r="U53" i="49"/>
  <c r="N53" i="49"/>
  <c r="G53" i="49"/>
  <c r="U52" i="49"/>
  <c r="N52" i="49"/>
  <c r="G52" i="49" s="1"/>
  <c r="U51" i="49"/>
  <c r="G51" i="49" s="1"/>
  <c r="N51" i="49"/>
  <c r="U50" i="49"/>
  <c r="N50" i="49"/>
  <c r="G50" i="49" s="1"/>
  <c r="U49" i="49"/>
  <c r="N49" i="49"/>
  <c r="G49" i="49"/>
  <c r="U48" i="49"/>
  <c r="N48" i="49"/>
  <c r="G48" i="49" s="1"/>
  <c r="U47" i="49"/>
  <c r="G47" i="49" s="1"/>
  <c r="N47" i="49"/>
  <c r="U46" i="49"/>
  <c r="N46" i="49"/>
  <c r="G46" i="49" s="1"/>
  <c r="U45" i="49"/>
  <c r="N45" i="49"/>
  <c r="G45" i="49" s="1"/>
  <c r="U44" i="49"/>
  <c r="G44" i="49" s="1"/>
  <c r="N44" i="49"/>
  <c r="U43" i="49"/>
  <c r="G43" i="49" s="1"/>
  <c r="N43" i="49"/>
  <c r="U42" i="49"/>
  <c r="N42" i="49"/>
  <c r="G42" i="49"/>
  <c r="U41" i="49"/>
  <c r="N41" i="49"/>
  <c r="G41" i="49" s="1"/>
  <c r="U40" i="49"/>
  <c r="N40" i="49"/>
  <c r="G40" i="49"/>
  <c r="U39" i="49"/>
  <c r="N39" i="49"/>
  <c r="G39" i="49" s="1"/>
  <c r="U38" i="49"/>
  <c r="N38" i="49"/>
  <c r="U37" i="49"/>
  <c r="G37" i="49" s="1"/>
  <c r="N37" i="49"/>
  <c r="U36" i="49"/>
  <c r="N36" i="49"/>
  <c r="G36" i="49" s="1"/>
  <c r="U35" i="49"/>
  <c r="N35" i="49"/>
  <c r="G35" i="49"/>
  <c r="U34" i="49"/>
  <c r="N34" i="49"/>
  <c r="G34" i="49" s="1"/>
  <c r="U33" i="49"/>
  <c r="G33" i="49" s="1"/>
  <c r="N33" i="49"/>
  <c r="U32" i="49"/>
  <c r="N32" i="49"/>
  <c r="G32" i="49" s="1"/>
  <c r="U31" i="49"/>
  <c r="N31" i="49"/>
  <c r="G31" i="49"/>
  <c r="U30" i="49"/>
  <c r="N30" i="49"/>
  <c r="G30" i="49" s="1"/>
  <c r="U29" i="49"/>
  <c r="N29" i="49"/>
  <c r="G29" i="49" s="1"/>
  <c r="U28" i="49"/>
  <c r="N28" i="49"/>
  <c r="G28" i="49"/>
  <c r="U27" i="49"/>
  <c r="N27" i="49"/>
  <c r="G27" i="49" s="1"/>
  <c r="U26" i="49"/>
  <c r="G26" i="49" s="1"/>
  <c r="N26" i="49"/>
  <c r="U25" i="49"/>
  <c r="N25" i="49"/>
  <c r="G25" i="49" s="1"/>
  <c r="U24" i="49"/>
  <c r="N24" i="49"/>
  <c r="G24" i="49"/>
  <c r="U23" i="49"/>
  <c r="N23" i="49"/>
  <c r="G23" i="49" s="1"/>
  <c r="U22" i="49"/>
  <c r="G22" i="49" s="1"/>
  <c r="N22" i="49"/>
  <c r="U21" i="49"/>
  <c r="N21" i="49"/>
  <c r="G21" i="49" s="1"/>
  <c r="U20" i="49"/>
  <c r="N20" i="49"/>
  <c r="G20" i="49"/>
  <c r="U19" i="49"/>
  <c r="N19" i="49"/>
  <c r="G19" i="49" s="1"/>
  <c r="U18" i="49"/>
  <c r="G18" i="49" s="1"/>
  <c r="N18" i="49"/>
  <c r="U17" i="49"/>
  <c r="N17" i="49"/>
  <c r="G17" i="49" s="1"/>
  <c r="U16" i="49"/>
  <c r="N16" i="49"/>
  <c r="G16" i="49"/>
  <c r="U15" i="49"/>
  <c r="N15" i="49"/>
  <c r="G15" i="49" s="1"/>
  <c r="U14" i="49"/>
  <c r="G14" i="49" s="1"/>
  <c r="N14" i="49"/>
  <c r="U13" i="49"/>
  <c r="N13" i="49"/>
  <c r="G13" i="49" s="1"/>
  <c r="U12" i="49"/>
  <c r="N12" i="49"/>
  <c r="G12" i="49"/>
  <c r="U11" i="49"/>
  <c r="N11" i="49"/>
  <c r="G11" i="49" s="1"/>
  <c r="U10" i="49"/>
  <c r="G10" i="49" s="1"/>
  <c r="N10" i="49"/>
  <c r="U7" i="49"/>
  <c r="N7" i="49"/>
  <c r="G7" i="49" s="1"/>
  <c r="U157" i="48"/>
  <c r="N157" i="48"/>
  <c r="G157" i="48"/>
  <c r="U156" i="48"/>
  <c r="N156" i="48"/>
  <c r="G156" i="48" s="1"/>
  <c r="U155" i="48"/>
  <c r="G155" i="48" s="1"/>
  <c r="N155" i="48"/>
  <c r="U154" i="48"/>
  <c r="N154" i="48"/>
  <c r="G154" i="48" s="1"/>
  <c r="U153" i="48"/>
  <c r="N153" i="48"/>
  <c r="G153" i="48"/>
  <c r="U152" i="48"/>
  <c r="N152" i="48"/>
  <c r="G152" i="48" s="1"/>
  <c r="U151" i="48"/>
  <c r="G151" i="48" s="1"/>
  <c r="N151" i="48"/>
  <c r="U150" i="48"/>
  <c r="N150" i="48"/>
  <c r="G150" i="48" s="1"/>
  <c r="U149" i="48"/>
  <c r="N149" i="48"/>
  <c r="G149" i="48"/>
  <c r="U148" i="48"/>
  <c r="N148" i="48"/>
  <c r="G148" i="48" s="1"/>
  <c r="U147" i="48"/>
  <c r="G147" i="48" s="1"/>
  <c r="N147" i="48"/>
  <c r="U146" i="48"/>
  <c r="N146" i="48"/>
  <c r="G146" i="48" s="1"/>
  <c r="U145" i="48"/>
  <c r="N145" i="48"/>
  <c r="G145" i="48"/>
  <c r="U144" i="48"/>
  <c r="N144" i="48"/>
  <c r="G144" i="48" s="1"/>
  <c r="U143" i="48"/>
  <c r="G143" i="48" s="1"/>
  <c r="N143" i="48"/>
  <c r="U142" i="48"/>
  <c r="N142" i="48"/>
  <c r="G142" i="48" s="1"/>
  <c r="U141" i="48"/>
  <c r="N141" i="48"/>
  <c r="G141" i="48"/>
  <c r="U140" i="48"/>
  <c r="N140" i="48"/>
  <c r="G140" i="48" s="1"/>
  <c r="U139" i="48"/>
  <c r="G139" i="48" s="1"/>
  <c r="N139" i="48"/>
  <c r="U138" i="48"/>
  <c r="N138" i="48"/>
  <c r="G138" i="48" s="1"/>
  <c r="U137" i="48"/>
  <c r="N137" i="48"/>
  <c r="G137" i="48"/>
  <c r="U136" i="48"/>
  <c r="N136" i="48"/>
  <c r="G136" i="48" s="1"/>
  <c r="U135" i="48"/>
  <c r="G135" i="48" s="1"/>
  <c r="N135" i="48"/>
  <c r="U134" i="48"/>
  <c r="N134" i="48"/>
  <c r="G134" i="48" s="1"/>
  <c r="U133" i="48"/>
  <c r="N133" i="48"/>
  <c r="G133" i="48"/>
  <c r="U132" i="48"/>
  <c r="N132" i="48"/>
  <c r="G132" i="48" s="1"/>
  <c r="U131" i="48"/>
  <c r="G131" i="48" s="1"/>
  <c r="N131" i="48"/>
  <c r="U130" i="48"/>
  <c r="N130" i="48"/>
  <c r="G130" i="48" s="1"/>
  <c r="U129" i="48"/>
  <c r="N129" i="48"/>
  <c r="G129" i="48"/>
  <c r="U128" i="48"/>
  <c r="N128" i="48"/>
  <c r="G128" i="48" s="1"/>
  <c r="U127" i="48"/>
  <c r="G127" i="48" s="1"/>
  <c r="N127" i="48"/>
  <c r="U126" i="48"/>
  <c r="N126" i="48"/>
  <c r="G126" i="48" s="1"/>
  <c r="U125" i="48"/>
  <c r="N125" i="48"/>
  <c r="G125" i="48"/>
  <c r="U124" i="48"/>
  <c r="N124" i="48"/>
  <c r="G124" i="48" s="1"/>
  <c r="U123" i="48"/>
  <c r="G123" i="48" s="1"/>
  <c r="N123" i="48"/>
  <c r="U122" i="48"/>
  <c r="N122" i="48"/>
  <c r="G122" i="48" s="1"/>
  <c r="U121" i="48"/>
  <c r="N121" i="48"/>
  <c r="G121" i="48"/>
  <c r="U120" i="48"/>
  <c r="N120" i="48"/>
  <c r="G120" i="48" s="1"/>
  <c r="U119" i="48"/>
  <c r="G119" i="48" s="1"/>
  <c r="N119" i="48"/>
  <c r="U118" i="48"/>
  <c r="N118" i="48"/>
  <c r="G118" i="48" s="1"/>
  <c r="U117" i="48"/>
  <c r="N117" i="48"/>
  <c r="G117" i="48"/>
  <c r="U116" i="48"/>
  <c r="N116" i="48"/>
  <c r="G116" i="48" s="1"/>
  <c r="U115" i="48"/>
  <c r="G115" i="48" s="1"/>
  <c r="N115" i="48"/>
  <c r="U114" i="48"/>
  <c r="N114" i="48"/>
  <c r="G114" i="48" s="1"/>
  <c r="U113" i="48"/>
  <c r="N113" i="48"/>
  <c r="G113" i="48"/>
  <c r="U112" i="48"/>
  <c r="N112" i="48"/>
  <c r="G112" i="48" s="1"/>
  <c r="U111" i="48"/>
  <c r="G111" i="48" s="1"/>
  <c r="N111" i="48"/>
  <c r="U110" i="48"/>
  <c r="N110" i="48"/>
  <c r="G110" i="48" s="1"/>
  <c r="U109" i="48"/>
  <c r="N109" i="48"/>
  <c r="G109" i="48"/>
  <c r="U108" i="48"/>
  <c r="N108" i="48"/>
  <c r="G108" i="48" s="1"/>
  <c r="U107" i="48"/>
  <c r="G107" i="48" s="1"/>
  <c r="N107" i="48"/>
  <c r="U106" i="48"/>
  <c r="N106" i="48"/>
  <c r="G106" i="48" s="1"/>
  <c r="U105" i="48"/>
  <c r="N105" i="48"/>
  <c r="G105" i="48"/>
  <c r="U104" i="48"/>
  <c r="N104" i="48"/>
  <c r="G104" i="48" s="1"/>
  <c r="U103" i="48"/>
  <c r="G103" i="48" s="1"/>
  <c r="N103" i="48"/>
  <c r="U102" i="48"/>
  <c r="N102" i="48"/>
  <c r="G102" i="48" s="1"/>
  <c r="U101" i="48"/>
  <c r="N101" i="48"/>
  <c r="G101" i="48"/>
  <c r="U100" i="48"/>
  <c r="N100" i="48"/>
  <c r="G100" i="48" s="1"/>
  <c r="U99" i="48"/>
  <c r="G99" i="48" s="1"/>
  <c r="N99" i="48"/>
  <c r="U98" i="48"/>
  <c r="N98" i="48"/>
  <c r="G98" i="48" s="1"/>
  <c r="U97" i="48"/>
  <c r="N97" i="48"/>
  <c r="G97" i="48"/>
  <c r="U96" i="48"/>
  <c r="N96" i="48"/>
  <c r="G96" i="48" s="1"/>
  <c r="U95" i="48"/>
  <c r="G95" i="48" s="1"/>
  <c r="N95" i="48"/>
  <c r="U94" i="48"/>
  <c r="N94" i="48"/>
  <c r="G94" i="48" s="1"/>
  <c r="U93" i="48"/>
  <c r="N93" i="48"/>
  <c r="G93" i="48"/>
  <c r="U92" i="48"/>
  <c r="N92" i="48"/>
  <c r="G92" i="48" s="1"/>
  <c r="U91" i="48"/>
  <c r="G91" i="48" s="1"/>
  <c r="N91" i="48"/>
  <c r="U90" i="48"/>
  <c r="N90" i="48"/>
  <c r="G90" i="48" s="1"/>
  <c r="U89" i="48"/>
  <c r="N89" i="48"/>
  <c r="G89" i="48"/>
  <c r="U88" i="48"/>
  <c r="N88" i="48"/>
  <c r="G88" i="48" s="1"/>
  <c r="U87" i="48"/>
  <c r="G87" i="48" s="1"/>
  <c r="N87" i="48"/>
  <c r="U86" i="48"/>
  <c r="N86" i="48"/>
  <c r="G86" i="48" s="1"/>
  <c r="U85" i="48"/>
  <c r="N85" i="48"/>
  <c r="G85" i="48"/>
  <c r="U84" i="48"/>
  <c r="N84" i="48"/>
  <c r="G84" i="48" s="1"/>
  <c r="U83" i="48"/>
  <c r="G83" i="48" s="1"/>
  <c r="N83" i="48"/>
  <c r="U82" i="48"/>
  <c r="N82" i="48"/>
  <c r="G82" i="48" s="1"/>
  <c r="U81" i="48"/>
  <c r="N81" i="48"/>
  <c r="G81" i="48"/>
  <c r="U80" i="48"/>
  <c r="N80" i="48"/>
  <c r="G80" i="48" s="1"/>
  <c r="U79" i="48"/>
  <c r="G79" i="48" s="1"/>
  <c r="N79" i="48"/>
  <c r="U78" i="48"/>
  <c r="N78" i="48"/>
  <c r="G78" i="48" s="1"/>
  <c r="U77" i="48"/>
  <c r="N77" i="48"/>
  <c r="G77" i="48"/>
  <c r="U76" i="48"/>
  <c r="N76" i="48"/>
  <c r="G76" i="48" s="1"/>
  <c r="U75" i="48"/>
  <c r="G75" i="48" s="1"/>
  <c r="N75" i="48"/>
  <c r="U74" i="48"/>
  <c r="N74" i="48"/>
  <c r="G74" i="48" s="1"/>
  <c r="U73" i="48"/>
  <c r="N73" i="48"/>
  <c r="G73" i="48"/>
  <c r="U72" i="48"/>
  <c r="N72" i="48"/>
  <c r="G72" i="48" s="1"/>
  <c r="U71" i="48"/>
  <c r="G71" i="48" s="1"/>
  <c r="N71" i="48"/>
  <c r="U70" i="48"/>
  <c r="N70" i="48"/>
  <c r="G70" i="48" s="1"/>
  <c r="U69" i="48"/>
  <c r="N69" i="48"/>
  <c r="G69" i="48"/>
  <c r="U68" i="48"/>
  <c r="N68" i="48"/>
  <c r="G68" i="48" s="1"/>
  <c r="U67" i="48"/>
  <c r="G67" i="48" s="1"/>
  <c r="N67" i="48"/>
  <c r="U66" i="48"/>
  <c r="N66" i="48"/>
  <c r="G66" i="48" s="1"/>
  <c r="U65" i="48"/>
  <c r="N65" i="48"/>
  <c r="G65" i="48"/>
  <c r="U64" i="48"/>
  <c r="N64" i="48"/>
  <c r="G64" i="48" s="1"/>
  <c r="U63" i="48"/>
  <c r="G63" i="48" s="1"/>
  <c r="N63" i="48"/>
  <c r="U62" i="48"/>
  <c r="N62" i="48"/>
  <c r="G62" i="48" s="1"/>
  <c r="U61" i="48"/>
  <c r="N61" i="48"/>
  <c r="G61" i="48"/>
  <c r="U60" i="48"/>
  <c r="N60" i="48"/>
  <c r="G60" i="48" s="1"/>
  <c r="U59" i="48"/>
  <c r="G59" i="48" s="1"/>
  <c r="N59" i="48"/>
  <c r="U58" i="48"/>
  <c r="N58" i="48"/>
  <c r="G58" i="48" s="1"/>
  <c r="U57" i="48"/>
  <c r="N57" i="48"/>
  <c r="G57" i="48"/>
  <c r="U56" i="48"/>
  <c r="N56" i="48"/>
  <c r="G56" i="48" s="1"/>
  <c r="U55" i="48"/>
  <c r="G55" i="48" s="1"/>
  <c r="N55" i="48"/>
  <c r="U54" i="48"/>
  <c r="N54" i="48"/>
  <c r="G54" i="48" s="1"/>
  <c r="U53" i="48"/>
  <c r="N53" i="48"/>
  <c r="G53" i="48"/>
  <c r="U52" i="48"/>
  <c r="N52" i="48"/>
  <c r="G52" i="48" s="1"/>
  <c r="U51" i="48"/>
  <c r="G51" i="48" s="1"/>
  <c r="N51" i="48"/>
  <c r="U50" i="48"/>
  <c r="N50" i="48"/>
  <c r="G50" i="48" s="1"/>
  <c r="U49" i="48"/>
  <c r="N49" i="48"/>
  <c r="G49" i="48"/>
  <c r="U48" i="48"/>
  <c r="N48" i="48"/>
  <c r="G48" i="48" s="1"/>
  <c r="U47" i="48"/>
  <c r="G47" i="48" s="1"/>
  <c r="N47" i="48"/>
  <c r="U46" i="48"/>
  <c r="N46" i="48"/>
  <c r="G46" i="48" s="1"/>
  <c r="U45" i="48"/>
  <c r="N45" i="48"/>
  <c r="G45" i="48"/>
  <c r="U44" i="48"/>
  <c r="N44" i="48"/>
  <c r="G44" i="48" s="1"/>
  <c r="U43" i="48"/>
  <c r="G43" i="48" s="1"/>
  <c r="N43" i="48"/>
  <c r="U42" i="48"/>
  <c r="N42" i="48"/>
  <c r="G42" i="48" s="1"/>
  <c r="U41" i="48"/>
  <c r="N41" i="48"/>
  <c r="G41" i="48"/>
  <c r="U40" i="48"/>
  <c r="N40" i="48"/>
  <c r="G40" i="48" s="1"/>
  <c r="U39" i="48"/>
  <c r="G39" i="48" s="1"/>
  <c r="N39" i="48"/>
  <c r="U38" i="48"/>
  <c r="N38" i="48"/>
  <c r="G38" i="48" s="1"/>
  <c r="U37" i="48"/>
  <c r="N37" i="48"/>
  <c r="G37" i="48"/>
  <c r="U36" i="48"/>
  <c r="N36" i="48"/>
  <c r="G36" i="48" s="1"/>
  <c r="U35" i="48"/>
  <c r="G35" i="48" s="1"/>
  <c r="N35" i="48"/>
  <c r="U34" i="48"/>
  <c r="N34" i="48"/>
  <c r="G34" i="48" s="1"/>
  <c r="U33" i="48"/>
  <c r="N33" i="48"/>
  <c r="G33" i="48"/>
  <c r="U32" i="48"/>
  <c r="N32" i="48"/>
  <c r="G32" i="48" s="1"/>
  <c r="U31" i="48"/>
  <c r="G31" i="48" s="1"/>
  <c r="N31" i="48"/>
  <c r="U30" i="48"/>
  <c r="N30" i="48"/>
  <c r="G30" i="48" s="1"/>
  <c r="U29" i="48"/>
  <c r="N29" i="48"/>
  <c r="G29" i="48"/>
  <c r="U28" i="48"/>
  <c r="N28" i="48"/>
  <c r="G28" i="48" s="1"/>
  <c r="U27" i="48"/>
  <c r="G27" i="48" s="1"/>
  <c r="N27" i="48"/>
  <c r="U26" i="48"/>
  <c r="N26" i="48"/>
  <c r="G26" i="48" s="1"/>
  <c r="U25" i="48"/>
  <c r="N25" i="48"/>
  <c r="G25" i="48"/>
  <c r="U24" i="48"/>
  <c r="N24" i="48"/>
  <c r="G24" i="48" s="1"/>
  <c r="U23" i="48"/>
  <c r="G23" i="48" s="1"/>
  <c r="N23" i="48"/>
  <c r="U22" i="48"/>
  <c r="N22" i="48"/>
  <c r="G22" i="48" s="1"/>
  <c r="U21" i="48"/>
  <c r="N21" i="48"/>
  <c r="G21" i="48"/>
  <c r="U20" i="48"/>
  <c r="N20" i="48"/>
  <c r="G20" i="48" s="1"/>
  <c r="U19" i="48"/>
  <c r="G19" i="48" s="1"/>
  <c r="N19" i="48"/>
  <c r="U18" i="48"/>
  <c r="N18" i="48"/>
  <c r="G18" i="48" s="1"/>
  <c r="U17" i="48"/>
  <c r="N17" i="48"/>
  <c r="G17" i="48"/>
  <c r="U16" i="48"/>
  <c r="N16" i="48"/>
  <c r="G16" i="48" s="1"/>
  <c r="U15" i="48"/>
  <c r="G15" i="48" s="1"/>
  <c r="N15" i="48"/>
  <c r="U14" i="48"/>
  <c r="N14" i="48"/>
  <c r="G14" i="48" s="1"/>
  <c r="U13" i="48"/>
  <c r="N13" i="48"/>
  <c r="G13" i="48"/>
  <c r="U12" i="48"/>
  <c r="N12" i="48"/>
  <c r="G12" i="48" s="1"/>
  <c r="U11" i="48"/>
  <c r="G11" i="48" s="1"/>
  <c r="N11" i="48"/>
  <c r="U10" i="48"/>
  <c r="N10" i="48"/>
  <c r="G10" i="48" s="1"/>
  <c r="U7" i="48"/>
  <c r="N7" i="48"/>
  <c r="G7" i="48"/>
  <c r="U157" i="61"/>
  <c r="N157" i="61"/>
  <c r="G157" i="61" s="1"/>
  <c r="U156" i="61"/>
  <c r="G156" i="61" s="1"/>
  <c r="N156" i="61"/>
  <c r="U155" i="61"/>
  <c r="N155" i="61"/>
  <c r="G155" i="61" s="1"/>
  <c r="U154" i="61"/>
  <c r="N154" i="61"/>
  <c r="G154" i="61"/>
  <c r="U153" i="61"/>
  <c r="N153" i="61"/>
  <c r="G153" i="61" s="1"/>
  <c r="U152" i="61"/>
  <c r="G152" i="61" s="1"/>
  <c r="N152" i="61"/>
  <c r="U151" i="61"/>
  <c r="N151" i="61"/>
  <c r="G151" i="61" s="1"/>
  <c r="U150" i="61"/>
  <c r="N150" i="61"/>
  <c r="G150" i="61"/>
  <c r="U149" i="61"/>
  <c r="N149" i="61"/>
  <c r="G149" i="61" s="1"/>
  <c r="U148" i="61"/>
  <c r="G148" i="61" s="1"/>
  <c r="N148" i="61"/>
  <c r="U147" i="61"/>
  <c r="N147" i="61"/>
  <c r="G147" i="61" s="1"/>
  <c r="U146" i="61"/>
  <c r="N146" i="61"/>
  <c r="G146" i="61"/>
  <c r="U145" i="61"/>
  <c r="N145" i="61"/>
  <c r="G145" i="61" s="1"/>
  <c r="U144" i="61"/>
  <c r="G144" i="61" s="1"/>
  <c r="N144" i="61"/>
  <c r="U143" i="61"/>
  <c r="N143" i="61"/>
  <c r="G143" i="61" s="1"/>
  <c r="U142" i="61"/>
  <c r="N142" i="61"/>
  <c r="G142" i="61"/>
  <c r="U141" i="61"/>
  <c r="N141" i="61"/>
  <c r="G141" i="61" s="1"/>
  <c r="U140" i="61"/>
  <c r="G140" i="61" s="1"/>
  <c r="N140" i="61"/>
  <c r="U139" i="61"/>
  <c r="N139" i="61"/>
  <c r="G139" i="61" s="1"/>
  <c r="U138" i="61"/>
  <c r="N138" i="61"/>
  <c r="G138" i="61"/>
  <c r="U137" i="61"/>
  <c r="N137" i="61"/>
  <c r="G137" i="61" s="1"/>
  <c r="U136" i="61"/>
  <c r="G136" i="61" s="1"/>
  <c r="N136" i="61"/>
  <c r="U135" i="61"/>
  <c r="N135" i="61"/>
  <c r="G135" i="61" s="1"/>
  <c r="U134" i="61"/>
  <c r="N134" i="61"/>
  <c r="G134" i="61"/>
  <c r="U133" i="61"/>
  <c r="N133" i="61"/>
  <c r="G133" i="61" s="1"/>
  <c r="U132" i="61"/>
  <c r="G132" i="61" s="1"/>
  <c r="N132" i="61"/>
  <c r="U131" i="61"/>
  <c r="N131" i="61"/>
  <c r="G131" i="61" s="1"/>
  <c r="U130" i="61"/>
  <c r="N130" i="61"/>
  <c r="G130" i="61"/>
  <c r="U129" i="61"/>
  <c r="N129" i="61"/>
  <c r="G129" i="61" s="1"/>
  <c r="U128" i="61"/>
  <c r="G128" i="61" s="1"/>
  <c r="N128" i="61"/>
  <c r="U127" i="61"/>
  <c r="N127" i="61"/>
  <c r="G127" i="61" s="1"/>
  <c r="U126" i="61"/>
  <c r="N126" i="61"/>
  <c r="G126" i="61"/>
  <c r="U125" i="61"/>
  <c r="N125" i="61"/>
  <c r="G125" i="61" s="1"/>
  <c r="U124" i="61"/>
  <c r="G124" i="61" s="1"/>
  <c r="N124" i="61"/>
  <c r="U123" i="61"/>
  <c r="N123" i="61"/>
  <c r="G123" i="61" s="1"/>
  <c r="U122" i="61"/>
  <c r="N122" i="61"/>
  <c r="G122" i="61"/>
  <c r="U121" i="61"/>
  <c r="N121" i="61"/>
  <c r="G121" i="61" s="1"/>
  <c r="U120" i="61"/>
  <c r="G120" i="61" s="1"/>
  <c r="N120" i="61"/>
  <c r="U119" i="61"/>
  <c r="N119" i="61"/>
  <c r="G119" i="61" s="1"/>
  <c r="U118" i="61"/>
  <c r="N118" i="61"/>
  <c r="G118" i="61"/>
  <c r="U117" i="61"/>
  <c r="N117" i="61"/>
  <c r="G117" i="61" s="1"/>
  <c r="U116" i="61"/>
  <c r="G116" i="61" s="1"/>
  <c r="N116" i="61"/>
  <c r="U115" i="61"/>
  <c r="N115" i="61"/>
  <c r="G115" i="61" s="1"/>
  <c r="U114" i="61"/>
  <c r="N114" i="61"/>
  <c r="G114" i="61"/>
  <c r="U113" i="61"/>
  <c r="N113" i="61"/>
  <c r="G113" i="61" s="1"/>
  <c r="U112" i="61"/>
  <c r="G112" i="61" s="1"/>
  <c r="N112" i="61"/>
  <c r="U111" i="61"/>
  <c r="N111" i="61"/>
  <c r="G111" i="61" s="1"/>
  <c r="U110" i="61"/>
  <c r="N110" i="61"/>
  <c r="G110" i="61"/>
  <c r="U109" i="61"/>
  <c r="N109" i="61"/>
  <c r="G109" i="61" s="1"/>
  <c r="U108" i="61"/>
  <c r="G108" i="61" s="1"/>
  <c r="N108" i="61"/>
  <c r="U107" i="61"/>
  <c r="N107" i="61"/>
  <c r="G107" i="61" s="1"/>
  <c r="U106" i="61"/>
  <c r="N106" i="61"/>
  <c r="G106" i="61"/>
  <c r="U105" i="61"/>
  <c r="N105" i="61"/>
  <c r="G105" i="61" s="1"/>
  <c r="U104" i="61"/>
  <c r="G104" i="61" s="1"/>
  <c r="N104" i="61"/>
  <c r="U103" i="61"/>
  <c r="N103" i="61"/>
  <c r="G103" i="61" s="1"/>
  <c r="U102" i="61"/>
  <c r="N102" i="61"/>
  <c r="G102" i="61"/>
  <c r="U101" i="61"/>
  <c r="N101" i="61"/>
  <c r="G101" i="61" s="1"/>
  <c r="U100" i="61"/>
  <c r="G100" i="61" s="1"/>
  <c r="N100" i="61"/>
  <c r="U99" i="61"/>
  <c r="N99" i="61"/>
  <c r="G99" i="61" s="1"/>
  <c r="U98" i="61"/>
  <c r="N98" i="61"/>
  <c r="G98" i="61"/>
  <c r="U97" i="61"/>
  <c r="N97" i="61"/>
  <c r="G97" i="61" s="1"/>
  <c r="U96" i="61"/>
  <c r="G96" i="61" s="1"/>
  <c r="N96" i="61"/>
  <c r="U95" i="61"/>
  <c r="N95" i="61"/>
  <c r="G95" i="61" s="1"/>
  <c r="U94" i="61"/>
  <c r="N94" i="61"/>
  <c r="G94" i="61"/>
  <c r="U93" i="61"/>
  <c r="N93" i="61"/>
  <c r="G93" i="61" s="1"/>
  <c r="U92" i="61"/>
  <c r="G92" i="61" s="1"/>
  <c r="N92" i="61"/>
  <c r="U91" i="61"/>
  <c r="N91" i="61"/>
  <c r="G91" i="61" s="1"/>
  <c r="U90" i="61"/>
  <c r="N90" i="61"/>
  <c r="G90" i="61"/>
  <c r="U89" i="61"/>
  <c r="N89" i="61"/>
  <c r="G89" i="61"/>
  <c r="U88" i="61"/>
  <c r="G88" i="61" s="1"/>
  <c r="N88" i="61"/>
  <c r="U87" i="61"/>
  <c r="N87" i="61"/>
  <c r="G87" i="61" s="1"/>
  <c r="U86" i="61"/>
  <c r="N86" i="61"/>
  <c r="G86" i="61"/>
  <c r="U85" i="61"/>
  <c r="N85" i="61"/>
  <c r="G85" i="61" s="1"/>
  <c r="U84" i="61"/>
  <c r="G84" i="61" s="1"/>
  <c r="N84" i="61"/>
  <c r="U83" i="61"/>
  <c r="N83" i="61"/>
  <c r="G83" i="61" s="1"/>
  <c r="U82" i="61"/>
  <c r="N82" i="61"/>
  <c r="G82" i="61"/>
  <c r="U81" i="61"/>
  <c r="N81" i="61"/>
  <c r="G81" i="61"/>
  <c r="U80" i="61"/>
  <c r="G80" i="61" s="1"/>
  <c r="N80" i="61"/>
  <c r="U79" i="61"/>
  <c r="N79" i="61"/>
  <c r="G79" i="61" s="1"/>
  <c r="U78" i="61"/>
  <c r="N78" i="61"/>
  <c r="G78" i="61"/>
  <c r="U77" i="61"/>
  <c r="N77" i="61"/>
  <c r="G77" i="61" s="1"/>
  <c r="U76" i="61"/>
  <c r="G76" i="61" s="1"/>
  <c r="N76" i="61"/>
  <c r="U75" i="61"/>
  <c r="N75" i="61"/>
  <c r="G75" i="61" s="1"/>
  <c r="U74" i="61"/>
  <c r="N74" i="61"/>
  <c r="G74" i="61"/>
  <c r="U73" i="61"/>
  <c r="N73" i="61"/>
  <c r="G73" i="61"/>
  <c r="U72" i="61"/>
  <c r="G72" i="61" s="1"/>
  <c r="N72" i="61"/>
  <c r="U71" i="61"/>
  <c r="N71" i="61"/>
  <c r="G71" i="61" s="1"/>
  <c r="U70" i="61"/>
  <c r="N70" i="61"/>
  <c r="G70" i="61"/>
  <c r="U69" i="61"/>
  <c r="N69" i="61"/>
  <c r="G69" i="61" s="1"/>
  <c r="U68" i="61"/>
  <c r="G68" i="61" s="1"/>
  <c r="N68" i="61"/>
  <c r="U67" i="61"/>
  <c r="N67" i="61"/>
  <c r="G67" i="61" s="1"/>
  <c r="U66" i="61"/>
  <c r="N66" i="61"/>
  <c r="G66" i="61"/>
  <c r="U65" i="61"/>
  <c r="N65" i="61"/>
  <c r="G65" i="61"/>
  <c r="U64" i="61"/>
  <c r="G64" i="61" s="1"/>
  <c r="N64" i="61"/>
  <c r="U63" i="61"/>
  <c r="N63" i="61"/>
  <c r="G63" i="61" s="1"/>
  <c r="U62" i="61"/>
  <c r="N62" i="61"/>
  <c r="G62" i="61"/>
  <c r="U61" i="61"/>
  <c r="N61" i="61"/>
  <c r="G61" i="61" s="1"/>
  <c r="U60" i="61"/>
  <c r="G60" i="61" s="1"/>
  <c r="N60" i="61"/>
  <c r="U59" i="61"/>
  <c r="N59" i="61"/>
  <c r="G59" i="61" s="1"/>
  <c r="U58" i="61"/>
  <c r="N58" i="61"/>
  <c r="G58" i="61"/>
  <c r="U57" i="61"/>
  <c r="N57" i="61"/>
  <c r="G57" i="61"/>
  <c r="U56" i="61"/>
  <c r="G56" i="61" s="1"/>
  <c r="N56" i="61"/>
  <c r="U55" i="61"/>
  <c r="N55" i="61"/>
  <c r="G55" i="61" s="1"/>
  <c r="U54" i="61"/>
  <c r="N54" i="61"/>
  <c r="G54" i="61"/>
  <c r="U53" i="61"/>
  <c r="N53" i="61"/>
  <c r="G53" i="61" s="1"/>
  <c r="U52" i="61"/>
  <c r="G52" i="61" s="1"/>
  <c r="N52" i="61"/>
  <c r="U51" i="61"/>
  <c r="N51" i="61"/>
  <c r="G51" i="61" s="1"/>
  <c r="U50" i="61"/>
  <c r="N50" i="61"/>
  <c r="G50" i="61"/>
  <c r="U49" i="61"/>
  <c r="N49" i="61"/>
  <c r="G49" i="61"/>
  <c r="U48" i="61"/>
  <c r="G48" i="61" s="1"/>
  <c r="N48" i="61"/>
  <c r="U47" i="61"/>
  <c r="N47" i="61"/>
  <c r="G47" i="61" s="1"/>
  <c r="U46" i="61"/>
  <c r="N46" i="61"/>
  <c r="G46" i="61"/>
  <c r="U45" i="61"/>
  <c r="N45" i="61"/>
  <c r="G45" i="61"/>
  <c r="U44" i="61"/>
  <c r="G44" i="61" s="1"/>
  <c r="N44" i="61"/>
  <c r="U43" i="61"/>
  <c r="N43" i="61"/>
  <c r="G43" i="61" s="1"/>
  <c r="U42" i="61"/>
  <c r="N42" i="61"/>
  <c r="G42" i="61"/>
  <c r="U41" i="61"/>
  <c r="N41" i="61"/>
  <c r="G41" i="61"/>
  <c r="U40" i="61"/>
  <c r="G40" i="61" s="1"/>
  <c r="N40" i="61"/>
  <c r="U39" i="61"/>
  <c r="N39" i="61"/>
  <c r="G39" i="61" s="1"/>
  <c r="U38" i="61"/>
  <c r="N38" i="61"/>
  <c r="G38" i="61"/>
  <c r="U37" i="61"/>
  <c r="N37" i="61"/>
  <c r="G37" i="61"/>
  <c r="U36" i="61"/>
  <c r="G36" i="61" s="1"/>
  <c r="N36" i="61"/>
  <c r="U35" i="61"/>
  <c r="N35" i="61"/>
  <c r="G35" i="61" s="1"/>
  <c r="U34" i="61"/>
  <c r="N34" i="61"/>
  <c r="G34" i="61"/>
  <c r="U33" i="61"/>
  <c r="N33" i="61"/>
  <c r="G33" i="61"/>
  <c r="U32" i="61"/>
  <c r="G32" i="61" s="1"/>
  <c r="N32" i="61"/>
  <c r="U31" i="61"/>
  <c r="N31" i="61"/>
  <c r="G31" i="61" s="1"/>
  <c r="U30" i="61"/>
  <c r="N30" i="61"/>
  <c r="G30" i="61"/>
  <c r="U29" i="61"/>
  <c r="N29" i="61"/>
  <c r="G29" i="61"/>
  <c r="U28" i="61"/>
  <c r="G28" i="61" s="1"/>
  <c r="N28" i="61"/>
  <c r="U27" i="61"/>
  <c r="N27" i="61"/>
  <c r="G27" i="61" s="1"/>
  <c r="U26" i="61"/>
  <c r="N26" i="61"/>
  <c r="G26" i="61"/>
  <c r="U25" i="61"/>
  <c r="N25" i="61"/>
  <c r="G25" i="61"/>
  <c r="U24" i="61"/>
  <c r="G24" i="61" s="1"/>
  <c r="N24" i="61"/>
  <c r="U23" i="61"/>
  <c r="N23" i="61"/>
  <c r="G23" i="61" s="1"/>
  <c r="U22" i="61"/>
  <c r="N22" i="61"/>
  <c r="G22" i="61"/>
  <c r="U21" i="61"/>
  <c r="N21" i="61"/>
  <c r="G21" i="61"/>
  <c r="U20" i="61"/>
  <c r="G20" i="61" s="1"/>
  <c r="N20" i="61"/>
  <c r="U19" i="61"/>
  <c r="N19" i="61"/>
  <c r="G19" i="61" s="1"/>
  <c r="U18" i="61"/>
  <c r="N18" i="61"/>
  <c r="G18" i="61"/>
  <c r="U17" i="61"/>
  <c r="N17" i="61"/>
  <c r="G17" i="61"/>
  <c r="U16" i="61"/>
  <c r="G16" i="61" s="1"/>
  <c r="N16" i="61"/>
  <c r="U15" i="61"/>
  <c r="N15" i="61"/>
  <c r="G15" i="61" s="1"/>
  <c r="U14" i="61"/>
  <c r="N14" i="61"/>
  <c r="G14" i="61"/>
  <c r="U13" i="61"/>
  <c r="N13" i="61"/>
  <c r="G13" i="61"/>
  <c r="U12" i="61"/>
  <c r="G12" i="61" s="1"/>
  <c r="N12" i="61"/>
  <c r="U11" i="61"/>
  <c r="N11" i="61"/>
  <c r="G11" i="61" s="1"/>
  <c r="U10" i="61"/>
  <c r="N10" i="61"/>
  <c r="G10" i="61"/>
  <c r="U7" i="61"/>
  <c r="N7" i="61"/>
  <c r="G7" i="61"/>
  <c r="U157" i="47"/>
  <c r="G157" i="47" s="1"/>
  <c r="N157" i="47"/>
  <c r="U156" i="47"/>
  <c r="N156" i="47"/>
  <c r="G156" i="47" s="1"/>
  <c r="U155" i="47"/>
  <c r="N155" i="47"/>
  <c r="G155" i="47"/>
  <c r="U154" i="47"/>
  <c r="N154" i="47"/>
  <c r="G154" i="47"/>
  <c r="U153" i="47"/>
  <c r="G153" i="47" s="1"/>
  <c r="N153" i="47"/>
  <c r="U152" i="47"/>
  <c r="N152" i="47"/>
  <c r="G152" i="47" s="1"/>
  <c r="U151" i="47"/>
  <c r="N151" i="47"/>
  <c r="G151" i="47"/>
  <c r="U150" i="47"/>
  <c r="N150" i="47"/>
  <c r="G150" i="47"/>
  <c r="U149" i="47"/>
  <c r="G149" i="47" s="1"/>
  <c r="N149" i="47"/>
  <c r="U148" i="47"/>
  <c r="N148" i="47"/>
  <c r="G148" i="47" s="1"/>
  <c r="U147" i="47"/>
  <c r="N147" i="47"/>
  <c r="G147" i="47"/>
  <c r="U146" i="47"/>
  <c r="N146" i="47"/>
  <c r="G146" i="47"/>
  <c r="U145" i="47"/>
  <c r="G145" i="47" s="1"/>
  <c r="N145" i="47"/>
  <c r="U144" i="47"/>
  <c r="N144" i="47"/>
  <c r="G144" i="47" s="1"/>
  <c r="U143" i="47"/>
  <c r="N143" i="47"/>
  <c r="G143" i="47"/>
  <c r="U142" i="47"/>
  <c r="N142" i="47"/>
  <c r="G142" i="47"/>
  <c r="U141" i="47"/>
  <c r="G141" i="47" s="1"/>
  <c r="N141" i="47"/>
  <c r="U140" i="47"/>
  <c r="N140" i="47"/>
  <c r="G140" i="47" s="1"/>
  <c r="U139" i="47"/>
  <c r="N139" i="47"/>
  <c r="G139" i="47"/>
  <c r="U138" i="47"/>
  <c r="N138" i="47"/>
  <c r="G138" i="47"/>
  <c r="U137" i="47"/>
  <c r="G137" i="47" s="1"/>
  <c r="N137" i="47"/>
  <c r="U136" i="47"/>
  <c r="N136" i="47"/>
  <c r="G136" i="47" s="1"/>
  <c r="U135" i="47"/>
  <c r="N135" i="47"/>
  <c r="G135" i="47"/>
  <c r="U134" i="47"/>
  <c r="N134" i="47"/>
  <c r="G134" i="47"/>
  <c r="U133" i="47"/>
  <c r="G133" i="47" s="1"/>
  <c r="N133" i="47"/>
  <c r="U132" i="47"/>
  <c r="N132" i="47"/>
  <c r="G132" i="47" s="1"/>
  <c r="U131" i="47"/>
  <c r="N131" i="47"/>
  <c r="G131" i="47"/>
  <c r="U130" i="47"/>
  <c r="N130" i="47"/>
  <c r="G130" i="47"/>
  <c r="U129" i="47"/>
  <c r="G129" i="47" s="1"/>
  <c r="N129" i="47"/>
  <c r="U128" i="47"/>
  <c r="N128" i="47"/>
  <c r="G128" i="47" s="1"/>
  <c r="U127" i="47"/>
  <c r="N127" i="47"/>
  <c r="G127" i="47"/>
  <c r="U126" i="47"/>
  <c r="N126" i="47"/>
  <c r="G126" i="47"/>
  <c r="U125" i="47"/>
  <c r="G125" i="47" s="1"/>
  <c r="N125" i="47"/>
  <c r="U124" i="47"/>
  <c r="N124" i="47"/>
  <c r="G124" i="47" s="1"/>
  <c r="U123" i="47"/>
  <c r="N123" i="47"/>
  <c r="G123" i="47"/>
  <c r="U122" i="47"/>
  <c r="N122" i="47"/>
  <c r="G122" i="47"/>
  <c r="U121" i="47"/>
  <c r="G121" i="47" s="1"/>
  <c r="N121" i="47"/>
  <c r="U120" i="47"/>
  <c r="N120" i="47"/>
  <c r="G120" i="47" s="1"/>
  <c r="U119" i="47"/>
  <c r="N119" i="47"/>
  <c r="G119" i="47"/>
  <c r="U118" i="47"/>
  <c r="N118" i="47"/>
  <c r="G118" i="47"/>
  <c r="U117" i="47"/>
  <c r="N117" i="47"/>
  <c r="U116" i="47"/>
  <c r="N116" i="47"/>
  <c r="G116" i="47" s="1"/>
  <c r="U115" i="47"/>
  <c r="N115" i="47"/>
  <c r="G115" i="47"/>
  <c r="U114" i="47"/>
  <c r="N114" i="47"/>
  <c r="G114" i="47"/>
  <c r="U113" i="47"/>
  <c r="G113" i="47" s="1"/>
  <c r="N113" i="47"/>
  <c r="U112" i="47"/>
  <c r="N112" i="47"/>
  <c r="G112" i="47" s="1"/>
  <c r="U111" i="47"/>
  <c r="N111" i="47"/>
  <c r="G111" i="47"/>
  <c r="U110" i="47"/>
  <c r="N110" i="47"/>
  <c r="G110" i="47"/>
  <c r="U109" i="47"/>
  <c r="N109" i="47"/>
  <c r="G109" i="47" s="1"/>
  <c r="U108" i="47"/>
  <c r="N108" i="47"/>
  <c r="G108" i="47" s="1"/>
  <c r="U107" i="47"/>
  <c r="N107" i="47"/>
  <c r="G107" i="47"/>
  <c r="U106" i="47"/>
  <c r="N106" i="47"/>
  <c r="G106" i="47"/>
  <c r="U105" i="47"/>
  <c r="G105" i="47" s="1"/>
  <c r="N105" i="47"/>
  <c r="U104" i="47"/>
  <c r="N104" i="47"/>
  <c r="G104" i="47" s="1"/>
  <c r="U103" i="47"/>
  <c r="N103" i="47"/>
  <c r="G103" i="47"/>
  <c r="U102" i="47"/>
  <c r="N102" i="47"/>
  <c r="G102" i="47"/>
  <c r="U101" i="47"/>
  <c r="N101" i="47"/>
  <c r="U100" i="47"/>
  <c r="N100" i="47"/>
  <c r="G100" i="47" s="1"/>
  <c r="U99" i="47"/>
  <c r="N99" i="47"/>
  <c r="G99" i="47"/>
  <c r="U98" i="47"/>
  <c r="N98" i="47"/>
  <c r="G98" i="47"/>
  <c r="U97" i="47"/>
  <c r="G97" i="47" s="1"/>
  <c r="N97" i="47"/>
  <c r="U96" i="47"/>
  <c r="N96" i="47"/>
  <c r="G96" i="47" s="1"/>
  <c r="U95" i="47"/>
  <c r="N95" i="47"/>
  <c r="G95" i="47"/>
  <c r="U94" i="47"/>
  <c r="N94" i="47"/>
  <c r="G94" i="47"/>
  <c r="U93" i="47"/>
  <c r="N93" i="47"/>
  <c r="G93" i="47" s="1"/>
  <c r="U92" i="47"/>
  <c r="N92" i="47"/>
  <c r="G92" i="47" s="1"/>
  <c r="U91" i="47"/>
  <c r="N91" i="47"/>
  <c r="G91" i="47"/>
  <c r="U90" i="47"/>
  <c r="N90" i="47"/>
  <c r="G90" i="47"/>
  <c r="U89" i="47"/>
  <c r="G89" i="47" s="1"/>
  <c r="N89" i="47"/>
  <c r="U88" i="47"/>
  <c r="N88" i="47"/>
  <c r="G88" i="47" s="1"/>
  <c r="U87" i="47"/>
  <c r="N87" i="47"/>
  <c r="G87" i="47"/>
  <c r="U86" i="47"/>
  <c r="N86" i="47"/>
  <c r="G86" i="47"/>
  <c r="U85" i="47"/>
  <c r="N85" i="47"/>
  <c r="U84" i="47"/>
  <c r="N84" i="47"/>
  <c r="G84" i="47" s="1"/>
  <c r="U83" i="47"/>
  <c r="N83" i="47"/>
  <c r="G83" i="47"/>
  <c r="U82" i="47"/>
  <c r="N82" i="47"/>
  <c r="G82" i="47"/>
  <c r="U81" i="47"/>
  <c r="G81" i="47" s="1"/>
  <c r="N81" i="47"/>
  <c r="U80" i="47"/>
  <c r="N80" i="47"/>
  <c r="G80" i="47" s="1"/>
  <c r="U79" i="47"/>
  <c r="N79" i="47"/>
  <c r="G79" i="47"/>
  <c r="U78" i="47"/>
  <c r="N78" i="47"/>
  <c r="G78" i="47"/>
  <c r="U77" i="47"/>
  <c r="N77" i="47"/>
  <c r="G77" i="47" s="1"/>
  <c r="U76" i="47"/>
  <c r="N76" i="47"/>
  <c r="G76" i="47" s="1"/>
  <c r="U75" i="47"/>
  <c r="N75" i="47"/>
  <c r="G75" i="47"/>
  <c r="U74" i="47"/>
  <c r="N74" i="47"/>
  <c r="G74" i="47"/>
  <c r="U73" i="47"/>
  <c r="G73" i="47" s="1"/>
  <c r="N73" i="47"/>
  <c r="U72" i="47"/>
  <c r="N72" i="47"/>
  <c r="G72" i="47" s="1"/>
  <c r="U71" i="47"/>
  <c r="N71" i="47"/>
  <c r="G71" i="47"/>
  <c r="U70" i="47"/>
  <c r="N70" i="47"/>
  <c r="G70" i="47"/>
  <c r="U69" i="47"/>
  <c r="N69" i="47"/>
  <c r="U68" i="47"/>
  <c r="N68" i="47"/>
  <c r="G68" i="47" s="1"/>
  <c r="U67" i="47"/>
  <c r="N67" i="47"/>
  <c r="G67" i="47"/>
  <c r="U66" i="47"/>
  <c r="N66" i="47"/>
  <c r="G66" i="47"/>
  <c r="U65" i="47"/>
  <c r="G65" i="47" s="1"/>
  <c r="N65" i="47"/>
  <c r="U64" i="47"/>
  <c r="N64" i="47"/>
  <c r="G64" i="47" s="1"/>
  <c r="U63" i="47"/>
  <c r="N63" i="47"/>
  <c r="G63" i="47"/>
  <c r="U62" i="47"/>
  <c r="N62" i="47"/>
  <c r="G62" i="47"/>
  <c r="U61" i="47"/>
  <c r="N61" i="47"/>
  <c r="G61" i="47" s="1"/>
  <c r="U60" i="47"/>
  <c r="N60" i="47"/>
  <c r="G60" i="47" s="1"/>
  <c r="U59" i="47"/>
  <c r="N59" i="47"/>
  <c r="G59" i="47"/>
  <c r="U58" i="47"/>
  <c r="G58" i="47" s="1"/>
  <c r="N58" i="47"/>
  <c r="U57" i="47"/>
  <c r="G57" i="47" s="1"/>
  <c r="N57" i="47"/>
  <c r="U56" i="47"/>
  <c r="N56" i="47"/>
  <c r="G56" i="47" s="1"/>
  <c r="U55" i="47"/>
  <c r="N55" i="47"/>
  <c r="G55" i="47"/>
  <c r="U54" i="47"/>
  <c r="N54" i="47"/>
  <c r="G54" i="47"/>
  <c r="U53" i="47"/>
  <c r="N53" i="47"/>
  <c r="G53" i="47" s="1"/>
  <c r="U52" i="47"/>
  <c r="N52" i="47"/>
  <c r="G52" i="47" s="1"/>
  <c r="U51" i="47"/>
  <c r="N51" i="47"/>
  <c r="G51" i="47"/>
  <c r="U50" i="47"/>
  <c r="G50" i="47" s="1"/>
  <c r="N50" i="47"/>
  <c r="U49" i="47"/>
  <c r="G49" i="47" s="1"/>
  <c r="N49" i="47"/>
  <c r="U48" i="47"/>
  <c r="N48" i="47"/>
  <c r="G48" i="47" s="1"/>
  <c r="U47" i="47"/>
  <c r="N47" i="47"/>
  <c r="G47" i="47"/>
  <c r="U46" i="47"/>
  <c r="N46" i="47"/>
  <c r="G46" i="47"/>
  <c r="U45" i="47"/>
  <c r="N45" i="47"/>
  <c r="U44" i="47"/>
  <c r="N44" i="47"/>
  <c r="G44" i="47" s="1"/>
  <c r="U43" i="47"/>
  <c r="N43" i="47"/>
  <c r="G43" i="47"/>
  <c r="U42" i="47"/>
  <c r="N42" i="47"/>
  <c r="G42" i="47"/>
  <c r="U41" i="47"/>
  <c r="G41" i="47" s="1"/>
  <c r="N41" i="47"/>
  <c r="U40" i="47"/>
  <c r="N40" i="47"/>
  <c r="G40" i="47" s="1"/>
  <c r="U39" i="47"/>
  <c r="N39" i="47"/>
  <c r="G39" i="47"/>
  <c r="U38" i="47"/>
  <c r="N38" i="47"/>
  <c r="G38" i="47"/>
  <c r="U37" i="47"/>
  <c r="N37" i="47"/>
  <c r="G37" i="47" s="1"/>
  <c r="U36" i="47"/>
  <c r="N36" i="47"/>
  <c r="G36" i="47" s="1"/>
  <c r="U35" i="47"/>
  <c r="N35" i="47"/>
  <c r="G35" i="47"/>
  <c r="U34" i="47"/>
  <c r="N34" i="47"/>
  <c r="G34" i="47"/>
  <c r="U33" i="47"/>
  <c r="G33" i="47" s="1"/>
  <c r="N33" i="47"/>
  <c r="U32" i="47"/>
  <c r="N32" i="47"/>
  <c r="G32" i="47" s="1"/>
  <c r="U31" i="47"/>
  <c r="N31" i="47"/>
  <c r="G31" i="47"/>
  <c r="U30" i="47"/>
  <c r="N30" i="47"/>
  <c r="G30" i="47"/>
  <c r="U29" i="47"/>
  <c r="N29" i="47"/>
  <c r="U28" i="47"/>
  <c r="N28" i="47"/>
  <c r="G28" i="47" s="1"/>
  <c r="U27" i="47"/>
  <c r="N27" i="47"/>
  <c r="G27" i="47"/>
  <c r="U26" i="47"/>
  <c r="N26" i="47"/>
  <c r="G26" i="47"/>
  <c r="U25" i="47"/>
  <c r="G25" i="47" s="1"/>
  <c r="N25" i="47"/>
  <c r="U24" i="47"/>
  <c r="N24" i="47"/>
  <c r="G24" i="47" s="1"/>
  <c r="U23" i="47"/>
  <c r="N23" i="47"/>
  <c r="G23" i="47"/>
  <c r="U22" i="47"/>
  <c r="N22" i="47"/>
  <c r="G22" i="47"/>
  <c r="U21" i="47"/>
  <c r="N21" i="47"/>
  <c r="G21" i="47" s="1"/>
  <c r="U20" i="47"/>
  <c r="N20" i="47"/>
  <c r="G20" i="47" s="1"/>
  <c r="U19" i="47"/>
  <c r="N19" i="47"/>
  <c r="G19" i="47"/>
  <c r="U18" i="47"/>
  <c r="N18" i="47"/>
  <c r="G18" i="47"/>
  <c r="U17" i="47"/>
  <c r="G17" i="47" s="1"/>
  <c r="N17" i="47"/>
  <c r="U16" i="47"/>
  <c r="N16" i="47"/>
  <c r="G16" i="47" s="1"/>
  <c r="U15" i="47"/>
  <c r="N15" i="47"/>
  <c r="G15" i="47"/>
  <c r="U14" i="47"/>
  <c r="N14" i="47"/>
  <c r="G14" i="47"/>
  <c r="U13" i="47"/>
  <c r="N13" i="47"/>
  <c r="U12" i="47"/>
  <c r="N12" i="47"/>
  <c r="G12" i="47" s="1"/>
  <c r="U11" i="47"/>
  <c r="N11" i="47"/>
  <c r="G11" i="47"/>
  <c r="U10" i="47"/>
  <c r="N10" i="47"/>
  <c r="G10" i="47"/>
  <c r="U7" i="47"/>
  <c r="G7" i="47" s="1"/>
  <c r="N7" i="47"/>
  <c r="U157" i="46"/>
  <c r="N157" i="46"/>
  <c r="G157" i="46" s="1"/>
  <c r="U156" i="46"/>
  <c r="N156" i="46"/>
  <c r="G156" i="46"/>
  <c r="U155" i="46"/>
  <c r="N155" i="46"/>
  <c r="G155" i="46"/>
  <c r="U154" i="46"/>
  <c r="N154" i="46"/>
  <c r="G154" i="46" s="1"/>
  <c r="U153" i="46"/>
  <c r="N153" i="46"/>
  <c r="G153" i="46" s="1"/>
  <c r="U152" i="46"/>
  <c r="N152" i="46"/>
  <c r="G152" i="46"/>
  <c r="U151" i="46"/>
  <c r="N151" i="46"/>
  <c r="G151" i="46"/>
  <c r="U150" i="46"/>
  <c r="G150" i="46" s="1"/>
  <c r="N150" i="46"/>
  <c r="U149" i="46"/>
  <c r="N149" i="46"/>
  <c r="G149" i="46" s="1"/>
  <c r="U148" i="46"/>
  <c r="N148" i="46"/>
  <c r="G148" i="46"/>
  <c r="U147" i="46"/>
  <c r="N147" i="46"/>
  <c r="G147" i="46"/>
  <c r="U146" i="46"/>
  <c r="N146" i="46"/>
  <c r="U145" i="46"/>
  <c r="N145" i="46"/>
  <c r="G145" i="46" s="1"/>
  <c r="U144" i="46"/>
  <c r="N144" i="46"/>
  <c r="G144" i="46"/>
  <c r="U143" i="46"/>
  <c r="N143" i="46"/>
  <c r="G143" i="46"/>
  <c r="U142" i="46"/>
  <c r="G142" i="46" s="1"/>
  <c r="N142" i="46"/>
  <c r="U141" i="46"/>
  <c r="N141" i="46"/>
  <c r="G141" i="46" s="1"/>
  <c r="U140" i="46"/>
  <c r="N140" i="46"/>
  <c r="G140" i="46"/>
  <c r="U139" i="46"/>
  <c r="N139" i="46"/>
  <c r="G139" i="46"/>
  <c r="U138" i="46"/>
  <c r="N138" i="46"/>
  <c r="G138" i="46" s="1"/>
  <c r="U137" i="46"/>
  <c r="N137" i="46"/>
  <c r="G137" i="46" s="1"/>
  <c r="U136" i="46"/>
  <c r="N136" i="46"/>
  <c r="G136" i="46"/>
  <c r="U135" i="46"/>
  <c r="N135" i="46"/>
  <c r="G135" i="46"/>
  <c r="U134" i="46"/>
  <c r="G134" i="46" s="1"/>
  <c r="N134" i="46"/>
  <c r="U133" i="46"/>
  <c r="N133" i="46"/>
  <c r="G133" i="46" s="1"/>
  <c r="U132" i="46"/>
  <c r="N132" i="46"/>
  <c r="G132" i="46"/>
  <c r="U131" i="46"/>
  <c r="N131" i="46"/>
  <c r="G131" i="46"/>
  <c r="U130" i="46"/>
  <c r="N130" i="46"/>
  <c r="U129" i="46"/>
  <c r="N129" i="46"/>
  <c r="G129" i="46" s="1"/>
  <c r="U128" i="46"/>
  <c r="N128" i="46"/>
  <c r="G128" i="46"/>
  <c r="U127" i="46"/>
  <c r="N127" i="46"/>
  <c r="G127" i="46"/>
  <c r="U126" i="46"/>
  <c r="G126" i="46" s="1"/>
  <c r="N126" i="46"/>
  <c r="U125" i="46"/>
  <c r="N125" i="46"/>
  <c r="G125" i="46" s="1"/>
  <c r="U124" i="46"/>
  <c r="N124" i="46"/>
  <c r="G124" i="46"/>
  <c r="U123" i="46"/>
  <c r="N123" i="46"/>
  <c r="G123" i="46"/>
  <c r="U122" i="46"/>
  <c r="N122" i="46"/>
  <c r="G122" i="46" s="1"/>
  <c r="U121" i="46"/>
  <c r="N121" i="46"/>
  <c r="G121" i="46" s="1"/>
  <c r="U120" i="46"/>
  <c r="N120" i="46"/>
  <c r="G120" i="46"/>
  <c r="U119" i="46"/>
  <c r="N119" i="46"/>
  <c r="G119" i="46"/>
  <c r="U118" i="46"/>
  <c r="G118" i="46" s="1"/>
  <c r="N118" i="46"/>
  <c r="U117" i="46"/>
  <c r="N117" i="46"/>
  <c r="G117" i="46" s="1"/>
  <c r="U116" i="46"/>
  <c r="N116" i="46"/>
  <c r="G116" i="46"/>
  <c r="U115" i="46"/>
  <c r="N115" i="46"/>
  <c r="G115" i="46"/>
  <c r="U114" i="46"/>
  <c r="N114" i="46"/>
  <c r="U113" i="46"/>
  <c r="N113" i="46"/>
  <c r="G113" i="46" s="1"/>
  <c r="U112" i="46"/>
  <c r="N112" i="46"/>
  <c r="G112" i="46"/>
  <c r="U111" i="46"/>
  <c r="N111" i="46"/>
  <c r="G111" i="46"/>
  <c r="U110" i="46"/>
  <c r="G110" i="46" s="1"/>
  <c r="N110" i="46"/>
  <c r="U109" i="46"/>
  <c r="N109" i="46"/>
  <c r="G109" i="46" s="1"/>
  <c r="U108" i="46"/>
  <c r="N108" i="46"/>
  <c r="G108" i="46"/>
  <c r="U107" i="46"/>
  <c r="N107" i="46"/>
  <c r="G107" i="46"/>
  <c r="U106" i="46"/>
  <c r="N106" i="46"/>
  <c r="G106" i="46" s="1"/>
  <c r="U105" i="46"/>
  <c r="N105" i="46"/>
  <c r="G105" i="46" s="1"/>
  <c r="U104" i="46"/>
  <c r="N104" i="46"/>
  <c r="G104" i="46"/>
  <c r="U103" i="46"/>
  <c r="N103" i="46"/>
  <c r="G103" i="46"/>
  <c r="U102" i="46"/>
  <c r="G102" i="46" s="1"/>
  <c r="N102" i="46"/>
  <c r="U101" i="46"/>
  <c r="N101" i="46"/>
  <c r="G101" i="46" s="1"/>
  <c r="U100" i="46"/>
  <c r="N100" i="46"/>
  <c r="G100" i="46"/>
  <c r="U99" i="46"/>
  <c r="N99" i="46"/>
  <c r="G99" i="46"/>
  <c r="U98" i="46"/>
  <c r="N98" i="46"/>
  <c r="U97" i="46"/>
  <c r="N97" i="46"/>
  <c r="G97" i="46" s="1"/>
  <c r="U96" i="46"/>
  <c r="N96" i="46"/>
  <c r="G96" i="46"/>
  <c r="U95" i="46"/>
  <c r="N95" i="46"/>
  <c r="G95" i="46"/>
  <c r="U94" i="46"/>
  <c r="G94" i="46" s="1"/>
  <c r="N94" i="46"/>
  <c r="U93" i="46"/>
  <c r="N93" i="46"/>
  <c r="G93" i="46" s="1"/>
  <c r="U92" i="46"/>
  <c r="N92" i="46"/>
  <c r="G92" i="46"/>
  <c r="U91" i="46"/>
  <c r="N91" i="46"/>
  <c r="G91" i="46"/>
  <c r="U90" i="46"/>
  <c r="N90" i="46"/>
  <c r="G90" i="46" s="1"/>
  <c r="U89" i="46"/>
  <c r="N89" i="46"/>
  <c r="U88" i="46"/>
  <c r="N88" i="46"/>
  <c r="G88" i="46" s="1"/>
  <c r="U87" i="46"/>
  <c r="N87" i="46"/>
  <c r="G87" i="46"/>
  <c r="U86" i="46"/>
  <c r="G86" i="46" s="1"/>
  <c r="N86" i="46"/>
  <c r="U85" i="46"/>
  <c r="N85" i="46"/>
  <c r="G85" i="46"/>
  <c r="U84" i="46"/>
  <c r="N84" i="46"/>
  <c r="G84" i="46"/>
  <c r="U83" i="46"/>
  <c r="N83" i="46"/>
  <c r="G83" i="46" s="1"/>
  <c r="U82" i="46"/>
  <c r="N82" i="46"/>
  <c r="G82" i="46" s="1"/>
  <c r="U81" i="46"/>
  <c r="N81" i="46"/>
  <c r="G81" i="46" s="1"/>
  <c r="U80" i="46"/>
  <c r="N80" i="46"/>
  <c r="G80" i="46" s="1"/>
  <c r="U79" i="46"/>
  <c r="N79" i="46"/>
  <c r="G79" i="46"/>
  <c r="U78" i="46"/>
  <c r="N78" i="46"/>
  <c r="G78" i="46" s="1"/>
  <c r="U77" i="46"/>
  <c r="N77" i="46"/>
  <c r="G77" i="46" s="1"/>
  <c r="U76" i="46"/>
  <c r="N76" i="46"/>
  <c r="G76" i="46"/>
  <c r="U75" i="46"/>
  <c r="G75" i="46" s="1"/>
  <c r="N75" i="46"/>
  <c r="U74" i="46"/>
  <c r="N74" i="46"/>
  <c r="G74" i="46"/>
  <c r="U73" i="46"/>
  <c r="N73" i="46"/>
  <c r="G73" i="46" s="1"/>
  <c r="U72" i="46"/>
  <c r="N72" i="46"/>
  <c r="G72" i="46" s="1"/>
  <c r="U71" i="46"/>
  <c r="N71" i="46"/>
  <c r="G71" i="46" s="1"/>
  <c r="U70" i="46"/>
  <c r="N70" i="46"/>
  <c r="U69" i="46"/>
  <c r="N69" i="46"/>
  <c r="G69" i="46" s="1"/>
  <c r="U68" i="46"/>
  <c r="N68" i="46"/>
  <c r="G68" i="46"/>
  <c r="U67" i="46"/>
  <c r="G67" i="46" s="1"/>
  <c r="N67" i="46"/>
  <c r="U66" i="46"/>
  <c r="N66" i="46"/>
  <c r="G66" i="46"/>
  <c r="U65" i="46"/>
  <c r="N65" i="46"/>
  <c r="G65" i="46"/>
  <c r="U64" i="46"/>
  <c r="N64" i="46"/>
  <c r="G64" i="46" s="1"/>
  <c r="U63" i="46"/>
  <c r="N63" i="46"/>
  <c r="G63" i="46" s="1"/>
  <c r="U62" i="46"/>
  <c r="N62" i="46"/>
  <c r="G62" i="46" s="1"/>
  <c r="U61" i="46"/>
  <c r="N61" i="46"/>
  <c r="G61" i="46" s="1"/>
  <c r="U60" i="46"/>
  <c r="N60" i="46"/>
  <c r="G60" i="46"/>
  <c r="U59" i="46"/>
  <c r="G59" i="46" s="1"/>
  <c r="N59" i="46"/>
  <c r="U58" i="46"/>
  <c r="N58" i="46"/>
  <c r="G58" i="46"/>
  <c r="U57" i="46"/>
  <c r="N57" i="46"/>
  <c r="G57" i="46" s="1"/>
  <c r="U56" i="46"/>
  <c r="N56" i="46"/>
  <c r="G56" i="46" s="1"/>
  <c r="U55" i="46"/>
  <c r="N55" i="46"/>
  <c r="G55" i="46" s="1"/>
  <c r="U54" i="46"/>
  <c r="N54" i="46"/>
  <c r="U53" i="46"/>
  <c r="N53" i="46"/>
  <c r="G53" i="46" s="1"/>
  <c r="U52" i="46"/>
  <c r="N52" i="46"/>
  <c r="G52" i="46"/>
  <c r="U51" i="46"/>
  <c r="G51" i="46" s="1"/>
  <c r="N51" i="46"/>
  <c r="U50" i="46"/>
  <c r="N50" i="46"/>
  <c r="G50" i="46"/>
  <c r="U49" i="46"/>
  <c r="N49" i="46"/>
  <c r="G49" i="46"/>
  <c r="U48" i="46"/>
  <c r="N48" i="46"/>
  <c r="G48" i="46" s="1"/>
  <c r="U47" i="46"/>
  <c r="N47" i="46"/>
  <c r="G47" i="46" s="1"/>
  <c r="U46" i="46"/>
  <c r="N46" i="46"/>
  <c r="G46" i="46" s="1"/>
  <c r="U45" i="46"/>
  <c r="N45" i="46"/>
  <c r="G45" i="46" s="1"/>
  <c r="U44" i="46"/>
  <c r="N44" i="46"/>
  <c r="G44" i="46"/>
  <c r="U43" i="46"/>
  <c r="G43" i="46" s="1"/>
  <c r="N43" i="46"/>
  <c r="U42" i="46"/>
  <c r="N42" i="46"/>
  <c r="G42" i="46"/>
  <c r="U41" i="46"/>
  <c r="N41" i="46"/>
  <c r="G41" i="46" s="1"/>
  <c r="U40" i="46"/>
  <c r="N40" i="46"/>
  <c r="G40" i="46" s="1"/>
  <c r="U39" i="46"/>
  <c r="N39" i="46"/>
  <c r="G39" i="46" s="1"/>
  <c r="U38" i="46"/>
  <c r="N38" i="46"/>
  <c r="U37" i="46"/>
  <c r="N37" i="46"/>
  <c r="G37" i="46" s="1"/>
  <c r="U36" i="46"/>
  <c r="N36" i="46"/>
  <c r="G36" i="46"/>
  <c r="U35" i="46"/>
  <c r="G35" i="46" s="1"/>
  <c r="N35" i="46"/>
  <c r="U34" i="46"/>
  <c r="N34" i="46"/>
  <c r="G34" i="46"/>
  <c r="U33" i="46"/>
  <c r="N33" i="46"/>
  <c r="G33" i="46"/>
  <c r="U32" i="46"/>
  <c r="N32" i="46"/>
  <c r="G32" i="46" s="1"/>
  <c r="U31" i="46"/>
  <c r="N31" i="46"/>
  <c r="G31" i="46" s="1"/>
  <c r="U30" i="46"/>
  <c r="N30" i="46"/>
  <c r="G30" i="46" s="1"/>
  <c r="U29" i="46"/>
  <c r="N29" i="46"/>
  <c r="G29" i="46" s="1"/>
  <c r="U28" i="46"/>
  <c r="N28" i="46"/>
  <c r="G28" i="46"/>
  <c r="U27" i="46"/>
  <c r="G27" i="46" s="1"/>
  <c r="N27" i="46"/>
  <c r="U26" i="46"/>
  <c r="N26" i="46"/>
  <c r="G26" i="46"/>
  <c r="U25" i="46"/>
  <c r="N25" i="46"/>
  <c r="G25" i="46" s="1"/>
  <c r="U24" i="46"/>
  <c r="N24" i="46"/>
  <c r="G24" i="46" s="1"/>
  <c r="U23" i="46"/>
  <c r="N23" i="46"/>
  <c r="G23" i="46" s="1"/>
  <c r="U22" i="46"/>
  <c r="N22" i="46"/>
  <c r="U21" i="46"/>
  <c r="N21" i="46"/>
  <c r="G21" i="46" s="1"/>
  <c r="U20" i="46"/>
  <c r="N20" i="46"/>
  <c r="G20" i="46"/>
  <c r="U19" i="46"/>
  <c r="G19" i="46" s="1"/>
  <c r="N19" i="46"/>
  <c r="U18" i="46"/>
  <c r="N18" i="46"/>
  <c r="G18" i="46"/>
  <c r="U17" i="46"/>
  <c r="N17" i="46"/>
  <c r="G17" i="46"/>
  <c r="U16" i="46"/>
  <c r="N16" i="46"/>
  <c r="G16" i="46" s="1"/>
  <c r="U15" i="46"/>
  <c r="N15" i="46"/>
  <c r="G15" i="46" s="1"/>
  <c r="U14" i="46"/>
  <c r="N14" i="46"/>
  <c r="G14" i="46" s="1"/>
  <c r="U13" i="46"/>
  <c r="N13" i="46"/>
  <c r="G13" i="46" s="1"/>
  <c r="U12" i="46"/>
  <c r="N12" i="46"/>
  <c r="G12" i="46"/>
  <c r="U11" i="46"/>
  <c r="G11" i="46" s="1"/>
  <c r="N11" i="46"/>
  <c r="U10" i="46"/>
  <c r="N10" i="46"/>
  <c r="G10" i="46"/>
  <c r="U7" i="46"/>
  <c r="N7" i="46"/>
  <c r="G7" i="46" s="1"/>
  <c r="U157" i="45"/>
  <c r="N157" i="45"/>
  <c r="G157" i="45" s="1"/>
  <c r="U156" i="45"/>
  <c r="N156" i="45"/>
  <c r="G156" i="45" s="1"/>
  <c r="U155" i="45"/>
  <c r="N155" i="45"/>
  <c r="U154" i="45"/>
  <c r="N154" i="45"/>
  <c r="G154" i="45" s="1"/>
  <c r="U153" i="45"/>
  <c r="N153" i="45"/>
  <c r="G153" i="45"/>
  <c r="U152" i="45"/>
  <c r="G152" i="45" s="1"/>
  <c r="N152" i="45"/>
  <c r="U151" i="45"/>
  <c r="N151" i="45"/>
  <c r="G151" i="45"/>
  <c r="U150" i="45"/>
  <c r="N150" i="45"/>
  <c r="G150" i="45"/>
  <c r="U149" i="45"/>
  <c r="N149" i="45"/>
  <c r="G149" i="45" s="1"/>
  <c r="U148" i="45"/>
  <c r="N148" i="45"/>
  <c r="G148" i="45" s="1"/>
  <c r="U147" i="45"/>
  <c r="N147" i="45"/>
  <c r="G147" i="45" s="1"/>
  <c r="U146" i="45"/>
  <c r="N146" i="45"/>
  <c r="G146" i="45" s="1"/>
  <c r="U145" i="45"/>
  <c r="N145" i="45"/>
  <c r="G145" i="45"/>
  <c r="U144" i="45"/>
  <c r="G144" i="45" s="1"/>
  <c r="N144" i="45"/>
  <c r="U143" i="45"/>
  <c r="N143" i="45"/>
  <c r="G143" i="45"/>
  <c r="U142" i="45"/>
  <c r="N142" i="45"/>
  <c r="G142" i="45" s="1"/>
  <c r="U141" i="45"/>
  <c r="N141" i="45"/>
  <c r="G141" i="45" s="1"/>
  <c r="U140" i="45"/>
  <c r="N140" i="45"/>
  <c r="G140" i="45" s="1"/>
  <c r="U139" i="45"/>
  <c r="N139" i="45"/>
  <c r="U138" i="45"/>
  <c r="N138" i="45"/>
  <c r="G138" i="45" s="1"/>
  <c r="U137" i="45"/>
  <c r="N137" i="45"/>
  <c r="G137" i="45"/>
  <c r="U136" i="45"/>
  <c r="G136" i="45" s="1"/>
  <c r="N136" i="45"/>
  <c r="U135" i="45"/>
  <c r="N135" i="45"/>
  <c r="G135" i="45"/>
  <c r="U134" i="45"/>
  <c r="N134" i="45"/>
  <c r="G134" i="45"/>
  <c r="U133" i="45"/>
  <c r="N133" i="45"/>
  <c r="G133" i="45" s="1"/>
  <c r="U132" i="45"/>
  <c r="N132" i="45"/>
  <c r="G132" i="45" s="1"/>
  <c r="U131" i="45"/>
  <c r="N131" i="45"/>
  <c r="G131" i="45" s="1"/>
  <c r="U130" i="45"/>
  <c r="N130" i="45"/>
  <c r="G130" i="45" s="1"/>
  <c r="U129" i="45"/>
  <c r="N129" i="45"/>
  <c r="G129" i="45"/>
  <c r="U128" i="45"/>
  <c r="G128" i="45" s="1"/>
  <c r="N128" i="45"/>
  <c r="U127" i="45"/>
  <c r="N127" i="45"/>
  <c r="G127" i="45"/>
  <c r="U126" i="45"/>
  <c r="N126" i="45"/>
  <c r="G126" i="45" s="1"/>
  <c r="U125" i="45"/>
  <c r="N125" i="45"/>
  <c r="G125" i="45" s="1"/>
  <c r="U124" i="45"/>
  <c r="N124" i="45"/>
  <c r="G124" i="45" s="1"/>
  <c r="U123" i="45"/>
  <c r="N123" i="45"/>
  <c r="U122" i="45"/>
  <c r="N122" i="45"/>
  <c r="G122" i="45" s="1"/>
  <c r="U121" i="45"/>
  <c r="N121" i="45"/>
  <c r="G121" i="45"/>
  <c r="U120" i="45"/>
  <c r="G120" i="45" s="1"/>
  <c r="N120" i="45"/>
  <c r="U119" i="45"/>
  <c r="N119" i="45"/>
  <c r="G119" i="45"/>
  <c r="U118" i="45"/>
  <c r="N118" i="45"/>
  <c r="G118" i="45"/>
  <c r="U117" i="45"/>
  <c r="N117" i="45"/>
  <c r="G117" i="45" s="1"/>
  <c r="U116" i="45"/>
  <c r="N116" i="45"/>
  <c r="G116" i="45" s="1"/>
  <c r="U115" i="45"/>
  <c r="N115" i="45"/>
  <c r="G115" i="45" s="1"/>
  <c r="U114" i="45"/>
  <c r="N114" i="45"/>
  <c r="G114" i="45" s="1"/>
  <c r="U113" i="45"/>
  <c r="N113" i="45"/>
  <c r="G113" i="45"/>
  <c r="U112" i="45"/>
  <c r="G112" i="45" s="1"/>
  <c r="N112" i="45"/>
  <c r="U111" i="45"/>
  <c r="N111" i="45"/>
  <c r="G111" i="45"/>
  <c r="U110" i="45"/>
  <c r="N110" i="45"/>
  <c r="G110" i="45" s="1"/>
  <c r="U109" i="45"/>
  <c r="N109" i="45"/>
  <c r="G109" i="45" s="1"/>
  <c r="U108" i="45"/>
  <c r="N108" i="45"/>
  <c r="G108" i="45" s="1"/>
  <c r="U107" i="45"/>
  <c r="N107" i="45"/>
  <c r="U106" i="45"/>
  <c r="N106" i="45"/>
  <c r="G106" i="45" s="1"/>
  <c r="U105" i="45"/>
  <c r="N105" i="45"/>
  <c r="G105" i="45"/>
  <c r="U104" i="45"/>
  <c r="G104" i="45" s="1"/>
  <c r="N104" i="45"/>
  <c r="U103" i="45"/>
  <c r="N103" i="45"/>
  <c r="G103" i="45"/>
  <c r="U102" i="45"/>
  <c r="N102" i="45"/>
  <c r="G102" i="45"/>
  <c r="U101" i="45"/>
  <c r="N101" i="45"/>
  <c r="G101" i="45" s="1"/>
  <c r="U100" i="45"/>
  <c r="N100" i="45"/>
  <c r="G100" i="45" s="1"/>
  <c r="U99" i="45"/>
  <c r="N99" i="45"/>
  <c r="G99" i="45" s="1"/>
  <c r="U98" i="45"/>
  <c r="N98" i="45"/>
  <c r="G98" i="45" s="1"/>
  <c r="U97" i="45"/>
  <c r="N97" i="45"/>
  <c r="G97" i="45"/>
  <c r="U96" i="45"/>
  <c r="G96" i="45" s="1"/>
  <c r="N96" i="45"/>
  <c r="U95" i="45"/>
  <c r="N95" i="45"/>
  <c r="G95" i="45"/>
  <c r="U94" i="45"/>
  <c r="N94" i="45"/>
  <c r="G94" i="45" s="1"/>
  <c r="U93" i="45"/>
  <c r="N93" i="45"/>
  <c r="G93" i="45" s="1"/>
  <c r="U92" i="45"/>
  <c r="N92" i="45"/>
  <c r="G92" i="45" s="1"/>
  <c r="U91" i="45"/>
  <c r="N91" i="45"/>
  <c r="U90" i="45"/>
  <c r="N90" i="45"/>
  <c r="G90" i="45" s="1"/>
  <c r="U89" i="45"/>
  <c r="N89" i="45"/>
  <c r="G89" i="45"/>
  <c r="U88" i="45"/>
  <c r="G88" i="45" s="1"/>
  <c r="N88" i="45"/>
  <c r="U87" i="45"/>
  <c r="N87" i="45"/>
  <c r="G87" i="45"/>
  <c r="U86" i="45"/>
  <c r="N86" i="45"/>
  <c r="G86" i="45"/>
  <c r="U85" i="45"/>
  <c r="N85" i="45"/>
  <c r="G85" i="45" s="1"/>
  <c r="U84" i="45"/>
  <c r="N84" i="45"/>
  <c r="G84" i="45" s="1"/>
  <c r="U83" i="45"/>
  <c r="N83" i="45"/>
  <c r="G83" i="45" s="1"/>
  <c r="U82" i="45"/>
  <c r="N82" i="45"/>
  <c r="G82" i="45" s="1"/>
  <c r="U81" i="45"/>
  <c r="N81" i="45"/>
  <c r="G81" i="45"/>
  <c r="U80" i="45"/>
  <c r="G80" i="45" s="1"/>
  <c r="N80" i="45"/>
  <c r="U79" i="45"/>
  <c r="N79" i="45"/>
  <c r="G79" i="45"/>
  <c r="U78" i="45"/>
  <c r="N78" i="45"/>
  <c r="G78" i="45" s="1"/>
  <c r="U77" i="45"/>
  <c r="N77" i="45"/>
  <c r="G77" i="45" s="1"/>
  <c r="U76" i="45"/>
  <c r="N76" i="45"/>
  <c r="G76" i="45" s="1"/>
  <c r="U75" i="45"/>
  <c r="N75" i="45"/>
  <c r="U74" i="45"/>
  <c r="N74" i="45"/>
  <c r="G74" i="45" s="1"/>
  <c r="U73" i="45"/>
  <c r="N73" i="45"/>
  <c r="G73" i="45"/>
  <c r="U72" i="45"/>
  <c r="G72" i="45" s="1"/>
  <c r="N72" i="45"/>
  <c r="U71" i="45"/>
  <c r="N71" i="45"/>
  <c r="G71" i="45"/>
  <c r="U70" i="45"/>
  <c r="N70" i="45"/>
  <c r="G70" i="45"/>
  <c r="U69" i="45"/>
  <c r="N69" i="45"/>
  <c r="G69" i="45" s="1"/>
  <c r="U68" i="45"/>
  <c r="N68" i="45"/>
  <c r="G68" i="45" s="1"/>
  <c r="U67" i="45"/>
  <c r="N67" i="45"/>
  <c r="G67" i="45" s="1"/>
  <c r="U66" i="45"/>
  <c r="N66" i="45"/>
  <c r="G66" i="45" s="1"/>
  <c r="U65" i="45"/>
  <c r="N65" i="45"/>
  <c r="G65" i="45"/>
  <c r="U64" i="45"/>
  <c r="G64" i="45" s="1"/>
  <c r="N64" i="45"/>
  <c r="U63" i="45"/>
  <c r="N63" i="45"/>
  <c r="G63" i="45"/>
  <c r="U62" i="45"/>
  <c r="N62" i="45"/>
  <c r="G62" i="45" s="1"/>
  <c r="U61" i="45"/>
  <c r="N61" i="45"/>
  <c r="G61" i="45" s="1"/>
  <c r="U60" i="45"/>
  <c r="N60" i="45"/>
  <c r="G60" i="45" s="1"/>
  <c r="U59" i="45"/>
  <c r="N59" i="45"/>
  <c r="U58" i="45"/>
  <c r="N58" i="45"/>
  <c r="G58" i="45" s="1"/>
  <c r="U57" i="45"/>
  <c r="N57" i="45"/>
  <c r="G57" i="45"/>
  <c r="U56" i="45"/>
  <c r="G56" i="45" s="1"/>
  <c r="N56" i="45"/>
  <c r="U55" i="45"/>
  <c r="N55" i="45"/>
  <c r="G55" i="45"/>
  <c r="U54" i="45"/>
  <c r="N54" i="45"/>
  <c r="G54" i="45"/>
  <c r="U53" i="45"/>
  <c r="N53" i="45"/>
  <c r="G53" i="45" s="1"/>
  <c r="U52" i="45"/>
  <c r="N52" i="45"/>
  <c r="G52" i="45" s="1"/>
  <c r="U51" i="45"/>
  <c r="N51" i="45"/>
  <c r="G51" i="45" s="1"/>
  <c r="U50" i="45"/>
  <c r="G50" i="45" s="1"/>
  <c r="N50" i="45"/>
  <c r="U49" i="45"/>
  <c r="N49" i="45"/>
  <c r="G49" i="45"/>
  <c r="U48" i="45"/>
  <c r="G48" i="45" s="1"/>
  <c r="N48" i="45"/>
  <c r="U47" i="45"/>
  <c r="N47" i="45"/>
  <c r="G47" i="45"/>
  <c r="U46" i="45"/>
  <c r="N46" i="45"/>
  <c r="G46" i="45" s="1"/>
  <c r="U45" i="45"/>
  <c r="N45" i="45"/>
  <c r="G45" i="45" s="1"/>
  <c r="U44" i="45"/>
  <c r="N44" i="45"/>
  <c r="G44" i="45" s="1"/>
  <c r="U43" i="45"/>
  <c r="N43" i="45"/>
  <c r="U42" i="45"/>
  <c r="G42" i="45" s="1"/>
  <c r="N42" i="45"/>
  <c r="U41" i="45"/>
  <c r="N41" i="45"/>
  <c r="G41" i="45"/>
  <c r="U40" i="45"/>
  <c r="G40" i="45" s="1"/>
  <c r="N40" i="45"/>
  <c r="U39" i="45"/>
  <c r="N39" i="45"/>
  <c r="G39" i="45"/>
  <c r="U38" i="45"/>
  <c r="N38" i="45"/>
  <c r="G38" i="45"/>
  <c r="U37" i="45"/>
  <c r="N37" i="45"/>
  <c r="G37" i="45" s="1"/>
  <c r="U36" i="45"/>
  <c r="N36" i="45"/>
  <c r="G36" i="45" s="1"/>
  <c r="U35" i="45"/>
  <c r="N35" i="45"/>
  <c r="G35" i="45" s="1"/>
  <c r="U34" i="45"/>
  <c r="G34" i="45" s="1"/>
  <c r="N34" i="45"/>
  <c r="U33" i="45"/>
  <c r="N33" i="45"/>
  <c r="G33" i="45"/>
  <c r="U32" i="45"/>
  <c r="G32" i="45" s="1"/>
  <c r="N32" i="45"/>
  <c r="U31" i="45"/>
  <c r="N31" i="45"/>
  <c r="G31" i="45"/>
  <c r="U30" i="45"/>
  <c r="N30" i="45"/>
  <c r="G30" i="45" s="1"/>
  <c r="U29" i="45"/>
  <c r="N29" i="45"/>
  <c r="G29" i="45" s="1"/>
  <c r="U28" i="45"/>
  <c r="N28" i="45"/>
  <c r="G28" i="45" s="1"/>
  <c r="U27" i="45"/>
  <c r="N27" i="45"/>
  <c r="U26" i="45"/>
  <c r="G26" i="45" s="1"/>
  <c r="N26" i="45"/>
  <c r="U25" i="45"/>
  <c r="N25" i="45"/>
  <c r="G25" i="45"/>
  <c r="U24" i="45"/>
  <c r="G24" i="45" s="1"/>
  <c r="N24" i="45"/>
  <c r="U23" i="45"/>
  <c r="N23" i="45"/>
  <c r="G23" i="45"/>
  <c r="U22" i="45"/>
  <c r="N22" i="45"/>
  <c r="G22" i="45"/>
  <c r="U21" i="45"/>
  <c r="N21" i="45"/>
  <c r="G21" i="45" s="1"/>
  <c r="U20" i="45"/>
  <c r="N20" i="45"/>
  <c r="G20" i="45" s="1"/>
  <c r="U19" i="45"/>
  <c r="N19" i="45"/>
  <c r="G19" i="45" s="1"/>
  <c r="U18" i="45"/>
  <c r="G18" i="45" s="1"/>
  <c r="N18" i="45"/>
  <c r="U17" i="45"/>
  <c r="N17" i="45"/>
  <c r="G17" i="45"/>
  <c r="U16" i="45"/>
  <c r="G16" i="45" s="1"/>
  <c r="N16" i="45"/>
  <c r="U15" i="45"/>
  <c r="N15" i="45"/>
  <c r="G15" i="45"/>
  <c r="U14" i="45"/>
  <c r="N14" i="45"/>
  <c r="G14" i="45" s="1"/>
  <c r="U13" i="45"/>
  <c r="N13" i="45"/>
  <c r="G13" i="45" s="1"/>
  <c r="U12" i="45"/>
  <c r="N12" i="45"/>
  <c r="G12" i="45" s="1"/>
  <c r="U11" i="45"/>
  <c r="N11" i="45"/>
  <c r="U10" i="45"/>
  <c r="G10" i="45" s="1"/>
  <c r="N10" i="45"/>
  <c r="U7" i="45"/>
  <c r="N7" i="45"/>
  <c r="G7" i="45"/>
  <c r="U157" i="44"/>
  <c r="G157" i="44" s="1"/>
  <c r="N157" i="44"/>
  <c r="U156" i="44"/>
  <c r="N156" i="44"/>
  <c r="G156" i="44"/>
  <c r="U155" i="44"/>
  <c r="N155" i="44"/>
  <c r="G155" i="44"/>
  <c r="U154" i="44"/>
  <c r="N154" i="44"/>
  <c r="G154" i="44" s="1"/>
  <c r="U153" i="44"/>
  <c r="N153" i="44"/>
  <c r="G153" i="44" s="1"/>
  <c r="U152" i="44"/>
  <c r="N152" i="44"/>
  <c r="G152" i="44" s="1"/>
  <c r="U151" i="44"/>
  <c r="G151" i="44" s="1"/>
  <c r="N151" i="44"/>
  <c r="U150" i="44"/>
  <c r="N150" i="44"/>
  <c r="G150" i="44"/>
  <c r="U149" i="44"/>
  <c r="G149" i="44" s="1"/>
  <c r="N149" i="44"/>
  <c r="U148" i="44"/>
  <c r="N148" i="44"/>
  <c r="G148" i="44"/>
  <c r="U147" i="44"/>
  <c r="N147" i="44"/>
  <c r="G147" i="44" s="1"/>
  <c r="U146" i="44"/>
  <c r="N146" i="44"/>
  <c r="G146" i="44" s="1"/>
  <c r="U145" i="44"/>
  <c r="N145" i="44"/>
  <c r="G145" i="44" s="1"/>
  <c r="U144" i="44"/>
  <c r="N144" i="44"/>
  <c r="U143" i="44"/>
  <c r="G143" i="44" s="1"/>
  <c r="N143" i="44"/>
  <c r="U142" i="44"/>
  <c r="N142" i="44"/>
  <c r="G142" i="44"/>
  <c r="U141" i="44"/>
  <c r="G141" i="44" s="1"/>
  <c r="N141" i="44"/>
  <c r="U140" i="44"/>
  <c r="N140" i="44"/>
  <c r="G140" i="44"/>
  <c r="U139" i="44"/>
  <c r="N139" i="44"/>
  <c r="G139" i="44"/>
  <c r="U138" i="44"/>
  <c r="N138" i="44"/>
  <c r="G138" i="44" s="1"/>
  <c r="U137" i="44"/>
  <c r="N137" i="44"/>
  <c r="G137" i="44" s="1"/>
  <c r="U136" i="44"/>
  <c r="N136" i="44"/>
  <c r="G136" i="44" s="1"/>
  <c r="U135" i="44"/>
  <c r="G135" i="44" s="1"/>
  <c r="N135" i="44"/>
  <c r="U134" i="44"/>
  <c r="N134" i="44"/>
  <c r="G134" i="44"/>
  <c r="U133" i="44"/>
  <c r="G133" i="44" s="1"/>
  <c r="N133" i="44"/>
  <c r="U132" i="44"/>
  <c r="N132" i="44"/>
  <c r="G132" i="44"/>
  <c r="U131" i="44"/>
  <c r="N131" i="44"/>
  <c r="G131" i="44" s="1"/>
  <c r="U130" i="44"/>
  <c r="N130" i="44"/>
  <c r="G130" i="44" s="1"/>
  <c r="U129" i="44"/>
  <c r="N129" i="44"/>
  <c r="G129" i="44" s="1"/>
  <c r="U128" i="44"/>
  <c r="N128" i="44"/>
  <c r="U127" i="44"/>
  <c r="G127" i="44" s="1"/>
  <c r="N127" i="44"/>
  <c r="U126" i="44"/>
  <c r="N126" i="44"/>
  <c r="G126" i="44"/>
  <c r="U125" i="44"/>
  <c r="G125" i="44" s="1"/>
  <c r="N125" i="44"/>
  <c r="U124" i="44"/>
  <c r="N124" i="44"/>
  <c r="G124" i="44"/>
  <c r="U123" i="44"/>
  <c r="N123" i="44"/>
  <c r="G123" i="44"/>
  <c r="U122" i="44"/>
  <c r="N122" i="44"/>
  <c r="G122" i="44" s="1"/>
  <c r="U121" i="44"/>
  <c r="N121" i="44"/>
  <c r="G121" i="44" s="1"/>
  <c r="U120" i="44"/>
  <c r="N120" i="44"/>
  <c r="G120" i="44" s="1"/>
  <c r="U119" i="44"/>
  <c r="G119" i="44" s="1"/>
  <c r="N119" i="44"/>
  <c r="U118" i="44"/>
  <c r="N118" i="44"/>
  <c r="G118" i="44"/>
  <c r="U117" i="44"/>
  <c r="G117" i="44" s="1"/>
  <c r="N117" i="44"/>
  <c r="U116" i="44"/>
  <c r="N116" i="44"/>
  <c r="G116" i="44"/>
  <c r="U115" i="44"/>
  <c r="N115" i="44"/>
  <c r="G115" i="44" s="1"/>
  <c r="U114" i="44"/>
  <c r="N114" i="44"/>
  <c r="G114" i="44" s="1"/>
  <c r="U113" i="44"/>
  <c r="N113" i="44"/>
  <c r="G113" i="44" s="1"/>
  <c r="U112" i="44"/>
  <c r="N112" i="44"/>
  <c r="U111" i="44"/>
  <c r="G111" i="44" s="1"/>
  <c r="N111" i="44"/>
  <c r="U110" i="44"/>
  <c r="N110" i="44"/>
  <c r="G110" i="44"/>
  <c r="U109" i="44"/>
  <c r="G109" i="44" s="1"/>
  <c r="N109" i="44"/>
  <c r="U108" i="44"/>
  <c r="N108" i="44"/>
  <c r="G108" i="44"/>
  <c r="U107" i="44"/>
  <c r="N107" i="44"/>
  <c r="G107" i="44"/>
  <c r="U106" i="44"/>
  <c r="N106" i="44"/>
  <c r="G106" i="44" s="1"/>
  <c r="U105" i="44"/>
  <c r="N105" i="44"/>
  <c r="G105" i="44" s="1"/>
  <c r="U104" i="44"/>
  <c r="N104" i="44"/>
  <c r="G104" i="44" s="1"/>
  <c r="U103" i="44"/>
  <c r="G103" i="44" s="1"/>
  <c r="N103" i="44"/>
  <c r="U102" i="44"/>
  <c r="N102" i="44"/>
  <c r="G102" i="44"/>
  <c r="U101" i="44"/>
  <c r="G101" i="44" s="1"/>
  <c r="N101" i="44"/>
  <c r="U100" i="44"/>
  <c r="N100" i="44"/>
  <c r="G100" i="44"/>
  <c r="U99" i="44"/>
  <c r="N99" i="44"/>
  <c r="G99" i="44" s="1"/>
  <c r="U98" i="44"/>
  <c r="N98" i="44"/>
  <c r="G98" i="44" s="1"/>
  <c r="U97" i="44"/>
  <c r="N97" i="44"/>
  <c r="G97" i="44" s="1"/>
  <c r="U96" i="44"/>
  <c r="N96" i="44"/>
  <c r="U95" i="44"/>
  <c r="G95" i="44" s="1"/>
  <c r="N95" i="44"/>
  <c r="U94" i="44"/>
  <c r="N94" i="44"/>
  <c r="G94" i="44"/>
  <c r="U93" i="44"/>
  <c r="G93" i="44" s="1"/>
  <c r="N93" i="44"/>
  <c r="U92" i="44"/>
  <c r="N92" i="44"/>
  <c r="G92" i="44"/>
  <c r="U91" i="44"/>
  <c r="N91" i="44"/>
  <c r="G91" i="44"/>
  <c r="U90" i="44"/>
  <c r="N90" i="44"/>
  <c r="G90" i="44" s="1"/>
  <c r="U89" i="44"/>
  <c r="N89" i="44"/>
  <c r="G89" i="44" s="1"/>
  <c r="U88" i="44"/>
  <c r="N88" i="44"/>
  <c r="G88" i="44" s="1"/>
  <c r="U87" i="44"/>
  <c r="G87" i="44" s="1"/>
  <c r="N87" i="44"/>
  <c r="U86" i="44"/>
  <c r="N86" i="44"/>
  <c r="G86" i="44"/>
  <c r="U85" i="44"/>
  <c r="G85" i="44" s="1"/>
  <c r="N85" i="44"/>
  <c r="U84" i="44"/>
  <c r="N84" i="44"/>
  <c r="G84" i="44"/>
  <c r="U83" i="44"/>
  <c r="N83" i="44"/>
  <c r="G83" i="44" s="1"/>
  <c r="U82" i="44"/>
  <c r="N82" i="44"/>
  <c r="G82" i="44" s="1"/>
  <c r="U81" i="44"/>
  <c r="N81" i="44"/>
  <c r="G81" i="44" s="1"/>
  <c r="U80" i="44"/>
  <c r="N80" i="44"/>
  <c r="U79" i="44"/>
  <c r="G79" i="44" s="1"/>
  <c r="N79" i="44"/>
  <c r="U78" i="44"/>
  <c r="N78" i="44"/>
  <c r="G78" i="44"/>
  <c r="U77" i="44"/>
  <c r="G77" i="44" s="1"/>
  <c r="N77" i="44"/>
  <c r="U76" i="44"/>
  <c r="N76" i="44"/>
  <c r="G76" i="44"/>
  <c r="U75" i="44"/>
  <c r="N75" i="44"/>
  <c r="G75" i="44"/>
  <c r="U74" i="44"/>
  <c r="N74" i="44"/>
  <c r="G74" i="44" s="1"/>
  <c r="U73" i="44"/>
  <c r="N73" i="44"/>
  <c r="G73" i="44" s="1"/>
  <c r="U72" i="44"/>
  <c r="N72" i="44"/>
  <c r="G72" i="44" s="1"/>
  <c r="U71" i="44"/>
  <c r="G71" i="44" s="1"/>
  <c r="N71" i="44"/>
  <c r="U70" i="44"/>
  <c r="N70" i="44"/>
  <c r="G70" i="44"/>
  <c r="U69" i="44"/>
  <c r="G69" i="44" s="1"/>
  <c r="N69" i="44"/>
  <c r="U68" i="44"/>
  <c r="N68" i="44"/>
  <c r="G68" i="44"/>
  <c r="U67" i="44"/>
  <c r="N67" i="44"/>
  <c r="G67" i="44" s="1"/>
  <c r="U66" i="44"/>
  <c r="N66" i="44"/>
  <c r="G66" i="44" s="1"/>
  <c r="U65" i="44"/>
  <c r="N65" i="44"/>
  <c r="G65" i="44" s="1"/>
  <c r="U64" i="44"/>
  <c r="N64" i="44"/>
  <c r="U63" i="44"/>
  <c r="G63" i="44" s="1"/>
  <c r="N63" i="44"/>
  <c r="U62" i="44"/>
  <c r="N62" i="44"/>
  <c r="G62" i="44"/>
  <c r="U61" i="44"/>
  <c r="G61" i="44" s="1"/>
  <c r="N61" i="44"/>
  <c r="U60" i="44"/>
  <c r="N60" i="44"/>
  <c r="G60" i="44"/>
  <c r="U59" i="44"/>
  <c r="N59" i="44"/>
  <c r="G59" i="44"/>
  <c r="U58" i="44"/>
  <c r="N58" i="44"/>
  <c r="G58" i="44" s="1"/>
  <c r="U57" i="44"/>
  <c r="N57" i="44"/>
  <c r="G57" i="44" s="1"/>
  <c r="U56" i="44"/>
  <c r="N56" i="44"/>
  <c r="G56" i="44" s="1"/>
  <c r="U55" i="44"/>
  <c r="G55" i="44" s="1"/>
  <c r="N55" i="44"/>
  <c r="U54" i="44"/>
  <c r="N54" i="44"/>
  <c r="G54" i="44"/>
  <c r="U53" i="44"/>
  <c r="G53" i="44" s="1"/>
  <c r="N53" i="44"/>
  <c r="U52" i="44"/>
  <c r="N52" i="44"/>
  <c r="G52" i="44"/>
  <c r="U51" i="44"/>
  <c r="N51" i="44"/>
  <c r="G51" i="44" s="1"/>
  <c r="U50" i="44"/>
  <c r="N50" i="44"/>
  <c r="G50" i="44" s="1"/>
  <c r="U49" i="44"/>
  <c r="N49" i="44"/>
  <c r="G49" i="44" s="1"/>
  <c r="U48" i="44"/>
  <c r="N48" i="44"/>
  <c r="U47" i="44"/>
  <c r="G47" i="44" s="1"/>
  <c r="N47" i="44"/>
  <c r="U46" i="44"/>
  <c r="N46" i="44"/>
  <c r="G46" i="44"/>
  <c r="U45" i="44"/>
  <c r="G45" i="44" s="1"/>
  <c r="N45" i="44"/>
  <c r="U44" i="44"/>
  <c r="N44" i="44"/>
  <c r="G44" i="44"/>
  <c r="U43" i="44"/>
  <c r="N43" i="44"/>
  <c r="G43" i="44"/>
  <c r="U42" i="44"/>
  <c r="N42" i="44"/>
  <c r="G42" i="44" s="1"/>
  <c r="U41" i="44"/>
  <c r="N41" i="44"/>
  <c r="G41" i="44" s="1"/>
  <c r="U40" i="44"/>
  <c r="N40" i="44"/>
  <c r="G40" i="44" s="1"/>
  <c r="U39" i="44"/>
  <c r="G39" i="44" s="1"/>
  <c r="N39" i="44"/>
  <c r="U38" i="44"/>
  <c r="N38" i="44"/>
  <c r="G38" i="44"/>
  <c r="U37" i="44"/>
  <c r="G37" i="44" s="1"/>
  <c r="N37" i="44"/>
  <c r="U36" i="44"/>
  <c r="N36" i="44"/>
  <c r="G36" i="44"/>
  <c r="U35" i="44"/>
  <c r="N35" i="44"/>
  <c r="G35" i="44" s="1"/>
  <c r="U34" i="44"/>
  <c r="N34" i="44"/>
  <c r="G34" i="44" s="1"/>
  <c r="U33" i="44"/>
  <c r="N33" i="44"/>
  <c r="G33" i="44" s="1"/>
  <c r="U32" i="44"/>
  <c r="N32" i="44"/>
  <c r="U31" i="44"/>
  <c r="G31" i="44" s="1"/>
  <c r="N31" i="44"/>
  <c r="U30" i="44"/>
  <c r="N30" i="44"/>
  <c r="G30" i="44"/>
  <c r="U29" i="44"/>
  <c r="G29" i="44" s="1"/>
  <c r="N29" i="44"/>
  <c r="U28" i="44"/>
  <c r="N28" i="44"/>
  <c r="G28" i="44"/>
  <c r="U27" i="44"/>
  <c r="N27" i="44"/>
  <c r="G27" i="44"/>
  <c r="U26" i="44"/>
  <c r="N26" i="44"/>
  <c r="G26" i="44" s="1"/>
  <c r="U25" i="44"/>
  <c r="N25" i="44"/>
  <c r="G25" i="44" s="1"/>
  <c r="U24" i="44"/>
  <c r="N24" i="44"/>
  <c r="G24" i="44" s="1"/>
  <c r="U23" i="44"/>
  <c r="G23" i="44" s="1"/>
  <c r="N23" i="44"/>
  <c r="U22" i="44"/>
  <c r="N22" i="44"/>
  <c r="G22" i="44"/>
  <c r="U21" i="44"/>
  <c r="G21" i="44" s="1"/>
  <c r="N21" i="44"/>
  <c r="U20" i="44"/>
  <c r="N20" i="44"/>
  <c r="G20" i="44"/>
  <c r="U19" i="44"/>
  <c r="N19" i="44"/>
  <c r="G19" i="44" s="1"/>
  <c r="U18" i="44"/>
  <c r="N18" i="44"/>
  <c r="G18" i="44" s="1"/>
  <c r="U17" i="44"/>
  <c r="N17" i="44"/>
  <c r="G17" i="44" s="1"/>
  <c r="U16" i="44"/>
  <c r="N16" i="44"/>
  <c r="U15" i="44"/>
  <c r="G15" i="44" s="1"/>
  <c r="N15" i="44"/>
  <c r="U14" i="44"/>
  <c r="N14" i="44"/>
  <c r="G14" i="44"/>
  <c r="U13" i="44"/>
  <c r="G13" i="44" s="1"/>
  <c r="N13" i="44"/>
  <c r="U12" i="44"/>
  <c r="N12" i="44"/>
  <c r="G12" i="44"/>
  <c r="U11" i="44"/>
  <c r="N11" i="44"/>
  <c r="G11" i="44"/>
  <c r="U10" i="44"/>
  <c r="N10" i="44"/>
  <c r="G10" i="44" s="1"/>
  <c r="U7" i="44"/>
  <c r="N7" i="44"/>
  <c r="G7" i="44" s="1"/>
  <c r="U157" i="43"/>
  <c r="N157" i="43"/>
  <c r="G157" i="43" s="1"/>
  <c r="U156" i="43"/>
  <c r="G156" i="43" s="1"/>
  <c r="N156" i="43"/>
  <c r="U155" i="43"/>
  <c r="N155" i="43"/>
  <c r="G155" i="43"/>
  <c r="U154" i="43"/>
  <c r="G154" i="43" s="1"/>
  <c r="N154" i="43"/>
  <c r="U153" i="43"/>
  <c r="N153" i="43"/>
  <c r="G153" i="43"/>
  <c r="U152" i="43"/>
  <c r="N152" i="43"/>
  <c r="G152" i="43" s="1"/>
  <c r="U151" i="43"/>
  <c r="N151" i="43"/>
  <c r="G151" i="43" s="1"/>
  <c r="U150" i="43"/>
  <c r="N150" i="43"/>
  <c r="G150" i="43" s="1"/>
  <c r="U149" i="43"/>
  <c r="N149" i="43"/>
  <c r="U148" i="43"/>
  <c r="G148" i="43" s="1"/>
  <c r="N148" i="43"/>
  <c r="U147" i="43"/>
  <c r="N147" i="43"/>
  <c r="G147" i="43"/>
  <c r="U146" i="43"/>
  <c r="G146" i="43" s="1"/>
  <c r="N146" i="43"/>
  <c r="U145" i="43"/>
  <c r="N145" i="43"/>
  <c r="G145" i="43"/>
  <c r="U144" i="43"/>
  <c r="N144" i="43"/>
  <c r="G144" i="43"/>
  <c r="U143" i="43"/>
  <c r="N143" i="43"/>
  <c r="G143" i="43" s="1"/>
  <c r="U142" i="43"/>
  <c r="N142" i="43"/>
  <c r="G142" i="43" s="1"/>
  <c r="U141" i="43"/>
  <c r="N141" i="43"/>
  <c r="G141" i="43" s="1"/>
  <c r="U140" i="43"/>
  <c r="G140" i="43" s="1"/>
  <c r="N140" i="43"/>
  <c r="U139" i="43"/>
  <c r="N139" i="43"/>
  <c r="G139" i="43"/>
  <c r="U138" i="43"/>
  <c r="G138" i="43" s="1"/>
  <c r="N138" i="43"/>
  <c r="U137" i="43"/>
  <c r="N137" i="43"/>
  <c r="G137" i="43"/>
  <c r="U136" i="43"/>
  <c r="N136" i="43"/>
  <c r="G136" i="43" s="1"/>
  <c r="U135" i="43"/>
  <c r="N135" i="43"/>
  <c r="G135" i="43" s="1"/>
  <c r="U134" i="43"/>
  <c r="N134" i="43"/>
  <c r="G134" i="43" s="1"/>
  <c r="U133" i="43"/>
  <c r="N133" i="43"/>
  <c r="U132" i="43"/>
  <c r="G132" i="43" s="1"/>
  <c r="N132" i="43"/>
  <c r="U131" i="43"/>
  <c r="N131" i="43"/>
  <c r="G131" i="43"/>
  <c r="U130" i="43"/>
  <c r="G130" i="43" s="1"/>
  <c r="N130" i="43"/>
  <c r="U129" i="43"/>
  <c r="N129" i="43"/>
  <c r="G129" i="43"/>
  <c r="U128" i="43"/>
  <c r="N128" i="43"/>
  <c r="G128" i="43"/>
  <c r="U127" i="43"/>
  <c r="N127" i="43"/>
  <c r="G127" i="43" s="1"/>
  <c r="U126" i="43"/>
  <c r="N126" i="43"/>
  <c r="G126" i="43" s="1"/>
  <c r="U125" i="43"/>
  <c r="N125" i="43"/>
  <c r="G125" i="43" s="1"/>
  <c r="U124" i="43"/>
  <c r="G124" i="43" s="1"/>
  <c r="N124" i="43"/>
  <c r="U123" i="43"/>
  <c r="N123" i="43"/>
  <c r="G123" i="43"/>
  <c r="U122" i="43"/>
  <c r="G122" i="43" s="1"/>
  <c r="N122" i="43"/>
  <c r="U121" i="43"/>
  <c r="N121" i="43"/>
  <c r="G121" i="43"/>
  <c r="U120" i="43"/>
  <c r="N120" i="43"/>
  <c r="G120" i="43" s="1"/>
  <c r="U119" i="43"/>
  <c r="N119" i="43"/>
  <c r="G119" i="43" s="1"/>
  <c r="U118" i="43"/>
  <c r="N118" i="43"/>
  <c r="G118" i="43" s="1"/>
  <c r="U117" i="43"/>
  <c r="N117" i="43"/>
  <c r="U116" i="43"/>
  <c r="G116" i="43" s="1"/>
  <c r="N116" i="43"/>
  <c r="U115" i="43"/>
  <c r="N115" i="43"/>
  <c r="G115" i="43"/>
  <c r="U114" i="43"/>
  <c r="G114" i="43" s="1"/>
  <c r="N114" i="43"/>
  <c r="U113" i="43"/>
  <c r="N113" i="43"/>
  <c r="G113" i="43"/>
  <c r="U112" i="43"/>
  <c r="N112" i="43"/>
  <c r="G112" i="43"/>
  <c r="U111" i="43"/>
  <c r="N111" i="43"/>
  <c r="G111" i="43" s="1"/>
  <c r="U110" i="43"/>
  <c r="N110" i="43"/>
  <c r="G110" i="43" s="1"/>
  <c r="U109" i="43"/>
  <c r="N109" i="43"/>
  <c r="G109" i="43" s="1"/>
  <c r="U108" i="43"/>
  <c r="G108" i="43" s="1"/>
  <c r="N108" i="43"/>
  <c r="U107" i="43"/>
  <c r="N107" i="43"/>
  <c r="G107" i="43"/>
  <c r="U106" i="43"/>
  <c r="G106" i="43" s="1"/>
  <c r="N106" i="43"/>
  <c r="U105" i="43"/>
  <c r="N105" i="43"/>
  <c r="G105" i="43"/>
  <c r="U104" i="43"/>
  <c r="N104" i="43"/>
  <c r="G104" i="43" s="1"/>
  <c r="U103" i="43"/>
  <c r="N103" i="43"/>
  <c r="G103" i="43" s="1"/>
  <c r="U102" i="43"/>
  <c r="N102" i="43"/>
  <c r="G102" i="43" s="1"/>
  <c r="U101" i="43"/>
  <c r="N101" i="43"/>
  <c r="U100" i="43"/>
  <c r="G100" i="43" s="1"/>
  <c r="N100" i="43"/>
  <c r="U99" i="43"/>
  <c r="N99" i="43"/>
  <c r="G99" i="43"/>
  <c r="U98" i="43"/>
  <c r="G98" i="43" s="1"/>
  <c r="N98" i="43"/>
  <c r="U97" i="43"/>
  <c r="N97" i="43"/>
  <c r="G97" i="43"/>
  <c r="U96" i="43"/>
  <c r="N96" i="43"/>
  <c r="G96" i="43"/>
  <c r="U95" i="43"/>
  <c r="N95" i="43"/>
  <c r="G95" i="43" s="1"/>
  <c r="U94" i="43"/>
  <c r="N94" i="43"/>
  <c r="G94" i="43" s="1"/>
  <c r="U93" i="43"/>
  <c r="N93" i="43"/>
  <c r="G93" i="43" s="1"/>
  <c r="U92" i="43"/>
  <c r="G92" i="43" s="1"/>
  <c r="N92" i="43"/>
  <c r="U91" i="43"/>
  <c r="N91" i="43"/>
  <c r="G91" i="43"/>
  <c r="U90" i="43"/>
  <c r="G90" i="43" s="1"/>
  <c r="N90" i="43"/>
  <c r="U89" i="43"/>
  <c r="N89" i="43"/>
  <c r="G89" i="43"/>
  <c r="U88" i="43"/>
  <c r="N88" i="43"/>
  <c r="G88" i="43" s="1"/>
  <c r="U87" i="43"/>
  <c r="N87" i="43"/>
  <c r="G87" i="43" s="1"/>
  <c r="U86" i="43"/>
  <c r="N86" i="43"/>
  <c r="G86" i="43" s="1"/>
  <c r="U85" i="43"/>
  <c r="N85" i="43"/>
  <c r="U84" i="43"/>
  <c r="G84" i="43" s="1"/>
  <c r="N84" i="43"/>
  <c r="U83" i="43"/>
  <c r="N83" i="43"/>
  <c r="G83" i="43"/>
  <c r="U82" i="43"/>
  <c r="G82" i="43" s="1"/>
  <c r="N82" i="43"/>
  <c r="U81" i="43"/>
  <c r="N81" i="43"/>
  <c r="G81" i="43"/>
  <c r="U80" i="43"/>
  <c r="N80" i="43"/>
  <c r="G80" i="43"/>
  <c r="U79" i="43"/>
  <c r="N79" i="43"/>
  <c r="G79" i="43" s="1"/>
  <c r="U78" i="43"/>
  <c r="N78" i="43"/>
  <c r="G78" i="43" s="1"/>
  <c r="U77" i="43"/>
  <c r="N77" i="43"/>
  <c r="G77" i="43" s="1"/>
  <c r="U76" i="43"/>
  <c r="G76" i="43" s="1"/>
  <c r="N76" i="43"/>
  <c r="U75" i="43"/>
  <c r="N75" i="43"/>
  <c r="G75" i="43"/>
  <c r="U74" i="43"/>
  <c r="G74" i="43" s="1"/>
  <c r="N74" i="43"/>
  <c r="U73" i="43"/>
  <c r="N73" i="43"/>
  <c r="G73" i="43"/>
  <c r="U72" i="43"/>
  <c r="N72" i="43"/>
  <c r="G72" i="43" s="1"/>
  <c r="U71" i="43"/>
  <c r="N71" i="43"/>
  <c r="G71" i="43" s="1"/>
  <c r="U70" i="43"/>
  <c r="N70" i="43"/>
  <c r="G70" i="43" s="1"/>
  <c r="U69" i="43"/>
  <c r="N69" i="43"/>
  <c r="U68" i="43"/>
  <c r="G68" i="43" s="1"/>
  <c r="N68" i="43"/>
  <c r="U67" i="43"/>
  <c r="N67" i="43"/>
  <c r="G67" i="43"/>
  <c r="U66" i="43"/>
  <c r="G66" i="43" s="1"/>
  <c r="N66" i="43"/>
  <c r="U65" i="43"/>
  <c r="N65" i="43"/>
  <c r="G65" i="43"/>
  <c r="U64" i="43"/>
  <c r="N64" i="43"/>
  <c r="G64" i="43"/>
  <c r="U63" i="43"/>
  <c r="N63" i="43"/>
  <c r="G63" i="43" s="1"/>
  <c r="U62" i="43"/>
  <c r="N62" i="43"/>
  <c r="G62" i="43" s="1"/>
  <c r="U61" i="43"/>
  <c r="N61" i="43"/>
  <c r="G61" i="43" s="1"/>
  <c r="U60" i="43"/>
  <c r="G60" i="43" s="1"/>
  <c r="N60" i="43"/>
  <c r="U59" i="43"/>
  <c r="N59" i="43"/>
  <c r="G59" i="43"/>
  <c r="U58" i="43"/>
  <c r="G58" i="43" s="1"/>
  <c r="N58" i="43"/>
  <c r="U57" i="43"/>
  <c r="N57" i="43"/>
  <c r="G57" i="43"/>
  <c r="U56" i="43"/>
  <c r="N56" i="43"/>
  <c r="G56" i="43" s="1"/>
  <c r="U55" i="43"/>
  <c r="N55" i="43"/>
  <c r="G55" i="43" s="1"/>
  <c r="U54" i="43"/>
  <c r="N54" i="43"/>
  <c r="G54" i="43" s="1"/>
  <c r="U53" i="43"/>
  <c r="N53" i="43"/>
  <c r="U52" i="43"/>
  <c r="G52" i="43" s="1"/>
  <c r="N52" i="43"/>
  <c r="U51" i="43"/>
  <c r="N51" i="43"/>
  <c r="G51" i="43"/>
  <c r="U50" i="43"/>
  <c r="G50" i="43" s="1"/>
  <c r="N50" i="43"/>
  <c r="U49" i="43"/>
  <c r="N49" i="43"/>
  <c r="G49" i="43"/>
  <c r="U48" i="43"/>
  <c r="N48" i="43"/>
  <c r="G48" i="43"/>
  <c r="U47" i="43"/>
  <c r="N47" i="43"/>
  <c r="G47" i="43" s="1"/>
  <c r="U46" i="43"/>
  <c r="N46" i="43"/>
  <c r="G46" i="43" s="1"/>
  <c r="U45" i="43"/>
  <c r="N45" i="43"/>
  <c r="G45" i="43" s="1"/>
  <c r="U44" i="43"/>
  <c r="G44" i="43" s="1"/>
  <c r="N44" i="43"/>
  <c r="U43" i="43"/>
  <c r="N43" i="43"/>
  <c r="G43" i="43"/>
  <c r="U42" i="43"/>
  <c r="G42" i="43" s="1"/>
  <c r="N42" i="43"/>
  <c r="U41" i="43"/>
  <c r="N41" i="43"/>
  <c r="G41" i="43"/>
  <c r="U40" i="43"/>
  <c r="N40" i="43"/>
  <c r="G40" i="43" s="1"/>
  <c r="U39" i="43"/>
  <c r="N39" i="43"/>
  <c r="G39" i="43" s="1"/>
  <c r="U38" i="43"/>
  <c r="N38" i="43"/>
  <c r="G38" i="43" s="1"/>
  <c r="U37" i="43"/>
  <c r="N37" i="43"/>
  <c r="U36" i="43"/>
  <c r="G36" i="43" s="1"/>
  <c r="N36" i="43"/>
  <c r="U35" i="43"/>
  <c r="N35" i="43"/>
  <c r="G35" i="43"/>
  <c r="U34" i="43"/>
  <c r="G34" i="43" s="1"/>
  <c r="N34" i="43"/>
  <c r="U33" i="43"/>
  <c r="N33" i="43"/>
  <c r="G33" i="43"/>
  <c r="U32" i="43"/>
  <c r="N32" i="43"/>
  <c r="G32" i="43"/>
  <c r="U31" i="43"/>
  <c r="N31" i="43"/>
  <c r="G31" i="43" s="1"/>
  <c r="U30" i="43"/>
  <c r="N30" i="43"/>
  <c r="G30" i="43" s="1"/>
  <c r="U29" i="43"/>
  <c r="N29" i="43"/>
  <c r="G29" i="43" s="1"/>
  <c r="U28" i="43"/>
  <c r="G28" i="43" s="1"/>
  <c r="N28" i="43"/>
  <c r="U27" i="43"/>
  <c r="N27" i="43"/>
  <c r="G27" i="43"/>
  <c r="U26" i="43"/>
  <c r="G26" i="43" s="1"/>
  <c r="N26" i="43"/>
  <c r="U25" i="43"/>
  <c r="N25" i="43"/>
  <c r="G25" i="43"/>
  <c r="U24" i="43"/>
  <c r="N24" i="43"/>
  <c r="G24" i="43" s="1"/>
  <c r="U23" i="43"/>
  <c r="N23" i="43"/>
  <c r="G23" i="43" s="1"/>
  <c r="U22" i="43"/>
  <c r="N22" i="43"/>
  <c r="G22" i="43" s="1"/>
  <c r="U21" i="43"/>
  <c r="N21" i="43"/>
  <c r="U20" i="43"/>
  <c r="G20" i="43" s="1"/>
  <c r="N20" i="43"/>
  <c r="U19" i="43"/>
  <c r="N19" i="43"/>
  <c r="G19" i="43"/>
  <c r="U18" i="43"/>
  <c r="G18" i="43" s="1"/>
  <c r="N18" i="43"/>
  <c r="U17" i="43"/>
  <c r="N17" i="43"/>
  <c r="G17" i="43"/>
  <c r="U16" i="43"/>
  <c r="N16" i="43"/>
  <c r="G16" i="43"/>
  <c r="U15" i="43"/>
  <c r="N15" i="43"/>
  <c r="G15" i="43" s="1"/>
  <c r="U14" i="43"/>
  <c r="N14" i="43"/>
  <c r="G14" i="43" s="1"/>
  <c r="U13" i="43"/>
  <c r="N13" i="43"/>
  <c r="G13" i="43" s="1"/>
  <c r="U12" i="43"/>
  <c r="G12" i="43" s="1"/>
  <c r="N12" i="43"/>
  <c r="U11" i="43"/>
  <c r="N11" i="43"/>
  <c r="G11" i="43"/>
  <c r="U10" i="43"/>
  <c r="G10" i="43" s="1"/>
  <c r="N10" i="43"/>
  <c r="U7" i="43"/>
  <c r="N7" i="43"/>
  <c r="G7" i="43"/>
  <c r="U157" i="42"/>
  <c r="N157" i="42"/>
  <c r="G157" i="42" s="1"/>
  <c r="U156" i="42"/>
  <c r="N156" i="42"/>
  <c r="G156" i="42" s="1"/>
  <c r="U155" i="42"/>
  <c r="N155" i="42"/>
  <c r="G155" i="42" s="1"/>
  <c r="U154" i="42"/>
  <c r="N154" i="42"/>
  <c r="U153" i="42"/>
  <c r="G153" i="42" s="1"/>
  <c r="N153" i="42"/>
  <c r="U152" i="42"/>
  <c r="N152" i="42"/>
  <c r="G152" i="42"/>
  <c r="U151" i="42"/>
  <c r="G151" i="42" s="1"/>
  <c r="N151" i="42"/>
  <c r="U150" i="42"/>
  <c r="N150" i="42"/>
  <c r="G150" i="42"/>
  <c r="U149" i="42"/>
  <c r="N149" i="42"/>
  <c r="G149" i="42"/>
  <c r="U148" i="42"/>
  <c r="N148" i="42"/>
  <c r="G148" i="42" s="1"/>
  <c r="U147" i="42"/>
  <c r="N147" i="42"/>
  <c r="G147" i="42" s="1"/>
  <c r="U146" i="42"/>
  <c r="N146" i="42"/>
  <c r="G146" i="42" s="1"/>
  <c r="U145" i="42"/>
  <c r="G145" i="42" s="1"/>
  <c r="N145" i="42"/>
  <c r="U144" i="42"/>
  <c r="N144" i="42"/>
  <c r="G144" i="42"/>
  <c r="U143" i="42"/>
  <c r="G143" i="42" s="1"/>
  <c r="N143" i="42"/>
  <c r="U142" i="42"/>
  <c r="N142" i="42"/>
  <c r="G142" i="42"/>
  <c r="U141" i="42"/>
  <c r="N141" i="42"/>
  <c r="G141" i="42" s="1"/>
  <c r="U140" i="42"/>
  <c r="N140" i="42"/>
  <c r="G140" i="42" s="1"/>
  <c r="U139" i="42"/>
  <c r="N139" i="42"/>
  <c r="G139" i="42" s="1"/>
  <c r="U138" i="42"/>
  <c r="N138" i="42"/>
  <c r="U137" i="42"/>
  <c r="G137" i="42" s="1"/>
  <c r="N137" i="42"/>
  <c r="U136" i="42"/>
  <c r="G136" i="42" s="1"/>
  <c r="N136" i="42"/>
  <c r="U135" i="42"/>
  <c r="G135" i="42" s="1"/>
  <c r="N135" i="42"/>
  <c r="U134" i="42"/>
  <c r="N134" i="42"/>
  <c r="G134" i="42"/>
  <c r="U133" i="42"/>
  <c r="N133" i="42"/>
  <c r="G133" i="42"/>
  <c r="U132" i="42"/>
  <c r="N132" i="42"/>
  <c r="G132" i="42" s="1"/>
  <c r="U131" i="42"/>
  <c r="N131" i="42"/>
  <c r="G131" i="42" s="1"/>
  <c r="U130" i="42"/>
  <c r="N130" i="42"/>
  <c r="G130" i="42" s="1"/>
  <c r="U129" i="42"/>
  <c r="G129" i="42" s="1"/>
  <c r="N129" i="42"/>
  <c r="U128" i="42"/>
  <c r="N128" i="42"/>
  <c r="G128" i="42"/>
  <c r="U127" i="42"/>
  <c r="N127" i="42"/>
  <c r="G127" i="42"/>
  <c r="U126" i="42"/>
  <c r="N126" i="42"/>
  <c r="G126" i="42"/>
  <c r="U125" i="42"/>
  <c r="N125" i="42"/>
  <c r="G125" i="42"/>
  <c r="U124" i="42"/>
  <c r="N124" i="42"/>
  <c r="G124" i="42" s="1"/>
  <c r="U123" i="42"/>
  <c r="N123" i="42"/>
  <c r="G123" i="42" s="1"/>
  <c r="U122" i="42"/>
  <c r="N122" i="42"/>
  <c r="G122" i="42" s="1"/>
  <c r="U121" i="42"/>
  <c r="G121" i="42" s="1"/>
  <c r="N121" i="42"/>
  <c r="U120" i="42"/>
  <c r="G120" i="42" s="1"/>
  <c r="N120" i="42"/>
  <c r="U119" i="42"/>
  <c r="G119" i="42" s="1"/>
  <c r="N119" i="42"/>
  <c r="U118" i="42"/>
  <c r="N118" i="42"/>
  <c r="G118" i="42"/>
  <c r="U117" i="42"/>
  <c r="N117" i="42"/>
  <c r="G117" i="42"/>
  <c r="U116" i="42"/>
  <c r="N116" i="42"/>
  <c r="G116" i="42" s="1"/>
  <c r="U115" i="42"/>
  <c r="N115" i="42"/>
  <c r="G115" i="42" s="1"/>
  <c r="U114" i="42"/>
  <c r="N114" i="42"/>
  <c r="G114" i="42" s="1"/>
  <c r="U113" i="42"/>
  <c r="G113" i="42" s="1"/>
  <c r="N113" i="42"/>
  <c r="U112" i="42"/>
  <c r="N112" i="42"/>
  <c r="G112" i="42"/>
  <c r="U111" i="42"/>
  <c r="N111" i="42"/>
  <c r="G111" i="42"/>
  <c r="U110" i="42"/>
  <c r="N110" i="42"/>
  <c r="G110" i="42"/>
  <c r="U109" i="42"/>
  <c r="N109" i="42"/>
  <c r="G109" i="42"/>
  <c r="U108" i="42"/>
  <c r="N108" i="42"/>
  <c r="G108" i="42" s="1"/>
  <c r="U107" i="42"/>
  <c r="N107" i="42"/>
  <c r="G107" i="42" s="1"/>
  <c r="U106" i="42"/>
  <c r="N106" i="42"/>
  <c r="G106" i="42" s="1"/>
  <c r="U105" i="42"/>
  <c r="N105" i="42"/>
  <c r="G105" i="42"/>
  <c r="U104" i="42"/>
  <c r="G104" i="42" s="1"/>
  <c r="N104" i="42"/>
  <c r="U103" i="42"/>
  <c r="N103" i="42"/>
  <c r="G103" i="42"/>
  <c r="U102" i="42"/>
  <c r="N102" i="42"/>
  <c r="G102" i="42" s="1"/>
  <c r="U101" i="42"/>
  <c r="N101" i="42"/>
  <c r="G101" i="42"/>
  <c r="U100" i="42"/>
  <c r="N100" i="42"/>
  <c r="G100" i="42" s="1"/>
  <c r="U99" i="42"/>
  <c r="N99" i="42"/>
  <c r="G99" i="42" s="1"/>
  <c r="U98" i="42"/>
  <c r="N98" i="42"/>
  <c r="G98" i="42" s="1"/>
  <c r="U97" i="42"/>
  <c r="N97" i="42"/>
  <c r="G97" i="42"/>
  <c r="U96" i="42"/>
  <c r="G96" i="42" s="1"/>
  <c r="N96" i="42"/>
  <c r="U95" i="42"/>
  <c r="G95" i="42" s="1"/>
  <c r="N95" i="42"/>
  <c r="U94" i="42"/>
  <c r="N94" i="42"/>
  <c r="G94" i="42" s="1"/>
  <c r="U93" i="42"/>
  <c r="N93" i="42"/>
  <c r="G93" i="42"/>
  <c r="U92" i="42"/>
  <c r="N92" i="42"/>
  <c r="G92" i="42" s="1"/>
  <c r="U91" i="42"/>
  <c r="N91" i="42"/>
  <c r="G91" i="42" s="1"/>
  <c r="U90" i="42"/>
  <c r="N90" i="42"/>
  <c r="G90" i="42" s="1"/>
  <c r="U89" i="42"/>
  <c r="G89" i="42" s="1"/>
  <c r="N89" i="42"/>
  <c r="U88" i="42"/>
  <c r="N88" i="42"/>
  <c r="G88" i="42"/>
  <c r="U87" i="42"/>
  <c r="G87" i="42" s="1"/>
  <c r="N87" i="42"/>
  <c r="U86" i="42"/>
  <c r="N86" i="42"/>
  <c r="G86" i="42" s="1"/>
  <c r="U85" i="42"/>
  <c r="N85" i="42"/>
  <c r="G85" i="42"/>
  <c r="U84" i="42"/>
  <c r="N84" i="42"/>
  <c r="G84" i="42" s="1"/>
  <c r="U83" i="42"/>
  <c r="N83" i="42"/>
  <c r="G83" i="42" s="1"/>
  <c r="U82" i="42"/>
  <c r="N82" i="42"/>
  <c r="G82" i="42" s="1"/>
  <c r="U81" i="42"/>
  <c r="G81" i="42" s="1"/>
  <c r="N81" i="42"/>
  <c r="U80" i="42"/>
  <c r="N80" i="42"/>
  <c r="G80" i="42"/>
  <c r="U79" i="42"/>
  <c r="N79" i="42"/>
  <c r="G79" i="42"/>
  <c r="U78" i="42"/>
  <c r="N78" i="42"/>
  <c r="G78" i="42" s="1"/>
  <c r="U77" i="42"/>
  <c r="N77" i="42"/>
  <c r="G77" i="42"/>
  <c r="U76" i="42"/>
  <c r="N76" i="42"/>
  <c r="G76" i="42" s="1"/>
  <c r="U75" i="42"/>
  <c r="N75" i="42"/>
  <c r="G75" i="42" s="1"/>
  <c r="U74" i="42"/>
  <c r="N74" i="42"/>
  <c r="G74" i="42" s="1"/>
  <c r="U73" i="42"/>
  <c r="N73" i="42"/>
  <c r="G73" i="42"/>
  <c r="U72" i="42"/>
  <c r="G72" i="42" s="1"/>
  <c r="N72" i="42"/>
  <c r="U71" i="42"/>
  <c r="N71" i="42"/>
  <c r="G71" i="42"/>
  <c r="U70" i="42"/>
  <c r="N70" i="42"/>
  <c r="G70" i="42" s="1"/>
  <c r="U69" i="42"/>
  <c r="N69" i="42"/>
  <c r="G69" i="42"/>
  <c r="U68" i="42"/>
  <c r="N68" i="42"/>
  <c r="G68" i="42" s="1"/>
  <c r="U67" i="42"/>
  <c r="N67" i="42"/>
  <c r="G67" i="42" s="1"/>
  <c r="U66" i="42"/>
  <c r="N66" i="42"/>
  <c r="G66" i="42" s="1"/>
  <c r="U65" i="42"/>
  <c r="N65" i="42"/>
  <c r="G65" i="42"/>
  <c r="U64" i="42"/>
  <c r="G64" i="42" s="1"/>
  <c r="N64" i="42"/>
  <c r="U63" i="42"/>
  <c r="G63" i="42" s="1"/>
  <c r="N63" i="42"/>
  <c r="U62" i="42"/>
  <c r="N62" i="42"/>
  <c r="G62" i="42" s="1"/>
  <c r="U61" i="42"/>
  <c r="G61" i="42" s="1"/>
  <c r="N61" i="42"/>
  <c r="U60" i="42"/>
  <c r="N60" i="42"/>
  <c r="G60" i="42" s="1"/>
  <c r="U59" i="42"/>
  <c r="N59" i="42"/>
  <c r="G59" i="42"/>
  <c r="U58" i="42"/>
  <c r="N58" i="42"/>
  <c r="G58" i="42" s="1"/>
  <c r="U57" i="42"/>
  <c r="N57" i="42"/>
  <c r="G57" i="42"/>
  <c r="U56" i="42"/>
  <c r="N56" i="42"/>
  <c r="G56" i="42" s="1"/>
  <c r="U55" i="42"/>
  <c r="G55" i="42" s="1"/>
  <c r="N55" i="42"/>
  <c r="U54" i="42"/>
  <c r="N54" i="42"/>
  <c r="G54" i="42" s="1"/>
  <c r="U53" i="42"/>
  <c r="G53" i="42" s="1"/>
  <c r="N53" i="42"/>
  <c r="U52" i="42"/>
  <c r="N52" i="42"/>
  <c r="G52" i="42" s="1"/>
  <c r="U51" i="42"/>
  <c r="N51" i="42"/>
  <c r="G51" i="42"/>
  <c r="U50" i="42"/>
  <c r="N50" i="42"/>
  <c r="G50" i="42" s="1"/>
  <c r="U49" i="42"/>
  <c r="N49" i="42"/>
  <c r="G49" i="42"/>
  <c r="U48" i="42"/>
  <c r="N48" i="42"/>
  <c r="G48" i="42" s="1"/>
  <c r="U47" i="42"/>
  <c r="G47" i="42" s="1"/>
  <c r="N47" i="42"/>
  <c r="U46" i="42"/>
  <c r="N46" i="42"/>
  <c r="G46" i="42" s="1"/>
  <c r="U45" i="42"/>
  <c r="G45" i="42" s="1"/>
  <c r="N45" i="42"/>
  <c r="U44" i="42"/>
  <c r="N44" i="42"/>
  <c r="G44" i="42" s="1"/>
  <c r="U43" i="42"/>
  <c r="N43" i="42"/>
  <c r="G43" i="42"/>
  <c r="U42" i="42"/>
  <c r="N42" i="42"/>
  <c r="G42" i="42" s="1"/>
  <c r="U41" i="42"/>
  <c r="N41" i="42"/>
  <c r="G41" i="42"/>
  <c r="U40" i="42"/>
  <c r="N40" i="42"/>
  <c r="G40" i="42" s="1"/>
  <c r="U39" i="42"/>
  <c r="G39" i="42" s="1"/>
  <c r="N39" i="42"/>
  <c r="U38" i="42"/>
  <c r="N38" i="42"/>
  <c r="G38" i="42" s="1"/>
  <c r="U37" i="42"/>
  <c r="G37" i="42" s="1"/>
  <c r="N37" i="42"/>
  <c r="U36" i="42"/>
  <c r="N36" i="42"/>
  <c r="G36" i="42" s="1"/>
  <c r="U35" i="42"/>
  <c r="N35" i="42"/>
  <c r="G35" i="42"/>
  <c r="U34" i="42"/>
  <c r="N34" i="42"/>
  <c r="G34" i="42" s="1"/>
  <c r="U33" i="42"/>
  <c r="N33" i="42"/>
  <c r="G33" i="42"/>
  <c r="U32" i="42"/>
  <c r="N32" i="42"/>
  <c r="G32" i="42" s="1"/>
  <c r="U31" i="42"/>
  <c r="G31" i="42" s="1"/>
  <c r="N31" i="42"/>
  <c r="U30" i="42"/>
  <c r="N30" i="42"/>
  <c r="G30" i="42" s="1"/>
  <c r="U29" i="42"/>
  <c r="G29" i="42" s="1"/>
  <c r="N29" i="42"/>
  <c r="U28" i="42"/>
  <c r="N28" i="42"/>
  <c r="G28" i="42" s="1"/>
  <c r="U27" i="42"/>
  <c r="N27" i="42"/>
  <c r="G27" i="42"/>
  <c r="U26" i="42"/>
  <c r="N26" i="42"/>
  <c r="G26" i="42" s="1"/>
  <c r="U25" i="42"/>
  <c r="N25" i="42"/>
  <c r="G25" i="42"/>
  <c r="U24" i="42"/>
  <c r="N24" i="42"/>
  <c r="G24" i="42" s="1"/>
  <c r="U23" i="42"/>
  <c r="G23" i="42" s="1"/>
  <c r="N23" i="42"/>
  <c r="U22" i="42"/>
  <c r="N22" i="42"/>
  <c r="G22" i="42" s="1"/>
  <c r="U21" i="42"/>
  <c r="G21" i="42" s="1"/>
  <c r="N21" i="42"/>
  <c r="U20" i="42"/>
  <c r="N20" i="42"/>
  <c r="G20" i="42" s="1"/>
  <c r="U19" i="42"/>
  <c r="N19" i="42"/>
  <c r="G19" i="42"/>
  <c r="U18" i="42"/>
  <c r="N18" i="42"/>
  <c r="G18" i="42" s="1"/>
  <c r="U17" i="42"/>
  <c r="N17" i="42"/>
  <c r="G17" i="42"/>
  <c r="U16" i="42"/>
  <c r="N16" i="42"/>
  <c r="G16" i="42" s="1"/>
  <c r="U15" i="42"/>
  <c r="G15" i="42" s="1"/>
  <c r="N15" i="42"/>
  <c r="U14" i="42"/>
  <c r="N14" i="42"/>
  <c r="G14" i="42" s="1"/>
  <c r="U13" i="42"/>
  <c r="G13" i="42" s="1"/>
  <c r="N13" i="42"/>
  <c r="U12" i="42"/>
  <c r="N12" i="42"/>
  <c r="G12" i="42" s="1"/>
  <c r="U11" i="42"/>
  <c r="N11" i="42"/>
  <c r="G11" i="42"/>
  <c r="U10" i="42"/>
  <c r="N10" i="42"/>
  <c r="G10" i="42" s="1"/>
  <c r="U7" i="42"/>
  <c r="N7" i="42"/>
  <c r="G7" i="42"/>
  <c r="U157" i="41"/>
  <c r="N157" i="41"/>
  <c r="G157" i="41" s="1"/>
  <c r="U156" i="41"/>
  <c r="G156" i="41" s="1"/>
  <c r="N156" i="41"/>
  <c r="U155" i="41"/>
  <c r="N155" i="41"/>
  <c r="G155" i="41" s="1"/>
  <c r="U154" i="41"/>
  <c r="G154" i="41" s="1"/>
  <c r="N154" i="41"/>
  <c r="U153" i="41"/>
  <c r="N153" i="41"/>
  <c r="G153" i="41" s="1"/>
  <c r="U152" i="41"/>
  <c r="N152" i="41"/>
  <c r="G152" i="41"/>
  <c r="U151" i="41"/>
  <c r="N151" i="41"/>
  <c r="G151" i="41" s="1"/>
  <c r="U150" i="41"/>
  <c r="N150" i="41"/>
  <c r="G150" i="41"/>
  <c r="U149" i="41"/>
  <c r="N149" i="41"/>
  <c r="G149" i="41" s="1"/>
  <c r="U148" i="41"/>
  <c r="G148" i="41" s="1"/>
  <c r="N148" i="41"/>
  <c r="U147" i="41"/>
  <c r="N147" i="41"/>
  <c r="G147" i="41" s="1"/>
  <c r="U146" i="41"/>
  <c r="G146" i="41" s="1"/>
  <c r="N146" i="41"/>
  <c r="U145" i="41"/>
  <c r="N145" i="41"/>
  <c r="G145" i="41" s="1"/>
  <c r="U144" i="41"/>
  <c r="N144" i="41"/>
  <c r="G144" i="41"/>
  <c r="U143" i="41"/>
  <c r="N143" i="41"/>
  <c r="G143" i="41" s="1"/>
  <c r="U142" i="41"/>
  <c r="N142" i="41"/>
  <c r="G142" i="41"/>
  <c r="U141" i="41"/>
  <c r="N141" i="41"/>
  <c r="G141" i="41" s="1"/>
  <c r="U140" i="41"/>
  <c r="G140" i="41" s="1"/>
  <c r="N140" i="41"/>
  <c r="U139" i="41"/>
  <c r="N139" i="41"/>
  <c r="G139" i="41" s="1"/>
  <c r="U138" i="41"/>
  <c r="G138" i="41" s="1"/>
  <c r="N138" i="41"/>
  <c r="U137" i="41"/>
  <c r="N137" i="41"/>
  <c r="G137" i="41" s="1"/>
  <c r="U136" i="41"/>
  <c r="N136" i="41"/>
  <c r="G136" i="41"/>
  <c r="U135" i="41"/>
  <c r="N135" i="41"/>
  <c r="G135" i="41" s="1"/>
  <c r="U134" i="41"/>
  <c r="N134" i="41"/>
  <c r="G134" i="41"/>
  <c r="U133" i="41"/>
  <c r="N133" i="41"/>
  <c r="G133" i="41" s="1"/>
  <c r="U132" i="41"/>
  <c r="G132" i="41" s="1"/>
  <c r="N132" i="41"/>
  <c r="U131" i="41"/>
  <c r="N131" i="41"/>
  <c r="G131" i="41" s="1"/>
  <c r="U130" i="41"/>
  <c r="G130" i="41" s="1"/>
  <c r="N130" i="41"/>
  <c r="U129" i="41"/>
  <c r="N129" i="41"/>
  <c r="G129" i="41" s="1"/>
  <c r="U128" i="41"/>
  <c r="N128" i="41"/>
  <c r="G128" i="41"/>
  <c r="U127" i="41"/>
  <c r="N127" i="41"/>
  <c r="G127" i="41" s="1"/>
  <c r="U126" i="41"/>
  <c r="N126" i="41"/>
  <c r="G126" i="41"/>
  <c r="U125" i="41"/>
  <c r="N125" i="41"/>
  <c r="G125" i="41" s="1"/>
  <c r="U124" i="41"/>
  <c r="G124" i="41" s="1"/>
  <c r="N124" i="41"/>
  <c r="U123" i="41"/>
  <c r="N123" i="41"/>
  <c r="G123" i="41" s="1"/>
  <c r="U122" i="41"/>
  <c r="G122" i="41" s="1"/>
  <c r="N122" i="41"/>
  <c r="U121" i="41"/>
  <c r="N121" i="41"/>
  <c r="G121" i="41" s="1"/>
  <c r="U120" i="41"/>
  <c r="N120" i="41"/>
  <c r="G120" i="41"/>
  <c r="U119" i="41"/>
  <c r="N119" i="41"/>
  <c r="G119" i="41" s="1"/>
  <c r="U118" i="41"/>
  <c r="N118" i="41"/>
  <c r="G118" i="41"/>
  <c r="U117" i="41"/>
  <c r="N117" i="41"/>
  <c r="G117" i="41" s="1"/>
  <c r="U116" i="41"/>
  <c r="G116" i="41" s="1"/>
  <c r="N116" i="41"/>
  <c r="U115" i="41"/>
  <c r="N115" i="41"/>
  <c r="G115" i="41" s="1"/>
  <c r="U114" i="41"/>
  <c r="G114" i="41" s="1"/>
  <c r="N114" i="41"/>
  <c r="U113" i="41"/>
  <c r="N113" i="41"/>
  <c r="G113" i="41" s="1"/>
  <c r="U112" i="41"/>
  <c r="N112" i="41"/>
  <c r="G112" i="41"/>
  <c r="U111" i="41"/>
  <c r="N111" i="41"/>
  <c r="G111" i="41" s="1"/>
  <c r="U110" i="41"/>
  <c r="N110" i="41"/>
  <c r="G110" i="41"/>
  <c r="U109" i="41"/>
  <c r="N109" i="41"/>
  <c r="G109" i="41" s="1"/>
  <c r="U108" i="41"/>
  <c r="G108" i="41" s="1"/>
  <c r="N108" i="41"/>
  <c r="U107" i="41"/>
  <c r="N107" i="41"/>
  <c r="G107" i="41" s="1"/>
  <c r="U106" i="41"/>
  <c r="G106" i="41" s="1"/>
  <c r="N106" i="41"/>
  <c r="U105" i="41"/>
  <c r="N105" i="41"/>
  <c r="G105" i="41" s="1"/>
  <c r="U104" i="41"/>
  <c r="N104" i="41"/>
  <c r="G104" i="41"/>
  <c r="U103" i="41"/>
  <c r="N103" i="41"/>
  <c r="G103" i="41" s="1"/>
  <c r="U102" i="41"/>
  <c r="N102" i="41"/>
  <c r="G102" i="41"/>
  <c r="U101" i="41"/>
  <c r="N101" i="41"/>
  <c r="G101" i="41" s="1"/>
  <c r="U100" i="41"/>
  <c r="G100" i="41" s="1"/>
  <c r="N100" i="41"/>
  <c r="U99" i="41"/>
  <c r="N99" i="41"/>
  <c r="G99" i="41" s="1"/>
  <c r="U98" i="41"/>
  <c r="G98" i="41" s="1"/>
  <c r="N98" i="41"/>
  <c r="U97" i="41"/>
  <c r="N97" i="41"/>
  <c r="G97" i="41" s="1"/>
  <c r="U96" i="41"/>
  <c r="N96" i="41"/>
  <c r="G96" i="41"/>
  <c r="U95" i="41"/>
  <c r="N95" i="41"/>
  <c r="G95" i="41" s="1"/>
  <c r="U94" i="41"/>
  <c r="N94" i="41"/>
  <c r="G94" i="41"/>
  <c r="U93" i="41"/>
  <c r="N93" i="41"/>
  <c r="G93" i="41" s="1"/>
  <c r="U92" i="41"/>
  <c r="G92" i="41" s="1"/>
  <c r="N92" i="41"/>
  <c r="U91" i="41"/>
  <c r="N91" i="41"/>
  <c r="G91" i="41" s="1"/>
  <c r="U90" i="41"/>
  <c r="G90" i="41" s="1"/>
  <c r="N90" i="41"/>
  <c r="U89" i="41"/>
  <c r="N89" i="41"/>
  <c r="G89" i="41" s="1"/>
  <c r="U88" i="41"/>
  <c r="N88" i="41"/>
  <c r="G88" i="41"/>
  <c r="U87" i="41"/>
  <c r="N87" i="41"/>
  <c r="G87" i="41" s="1"/>
  <c r="U86" i="41"/>
  <c r="N86" i="41"/>
  <c r="G86" i="41"/>
  <c r="U85" i="41"/>
  <c r="N85" i="41"/>
  <c r="G85" i="41" s="1"/>
  <c r="U84" i="41"/>
  <c r="G84" i="41" s="1"/>
  <c r="N84" i="41"/>
  <c r="U83" i="41"/>
  <c r="N83" i="41"/>
  <c r="G83" i="41" s="1"/>
  <c r="U82" i="41"/>
  <c r="G82" i="41" s="1"/>
  <c r="N82" i="41"/>
  <c r="U81" i="41"/>
  <c r="N81" i="41"/>
  <c r="G81" i="41" s="1"/>
  <c r="U80" i="41"/>
  <c r="N80" i="41"/>
  <c r="G80" i="41"/>
  <c r="U79" i="41"/>
  <c r="N79" i="41"/>
  <c r="G79" i="41" s="1"/>
  <c r="U78" i="41"/>
  <c r="N78" i="41"/>
  <c r="G78" i="41"/>
  <c r="U77" i="41"/>
  <c r="N77" i="41"/>
  <c r="G77" i="41" s="1"/>
  <c r="U76" i="41"/>
  <c r="G76" i="41" s="1"/>
  <c r="N76" i="41"/>
  <c r="U75" i="41"/>
  <c r="N75" i="41"/>
  <c r="G75" i="41" s="1"/>
  <c r="U74" i="41"/>
  <c r="G74" i="41" s="1"/>
  <c r="N74" i="41"/>
  <c r="U73" i="41"/>
  <c r="N73" i="41"/>
  <c r="G73" i="41" s="1"/>
  <c r="U72" i="41"/>
  <c r="N72" i="41"/>
  <c r="G72" i="41"/>
  <c r="U71" i="41"/>
  <c r="N71" i="41"/>
  <c r="G71" i="41" s="1"/>
  <c r="U70" i="41"/>
  <c r="N70" i="41"/>
  <c r="G70" i="41"/>
  <c r="U69" i="41"/>
  <c r="N69" i="41"/>
  <c r="G69" i="41" s="1"/>
  <c r="U68" i="41"/>
  <c r="G68" i="41" s="1"/>
  <c r="N68" i="41"/>
  <c r="U67" i="41"/>
  <c r="N67" i="41"/>
  <c r="G67" i="41" s="1"/>
  <c r="U66" i="41"/>
  <c r="G66" i="41" s="1"/>
  <c r="N66" i="41"/>
  <c r="U65" i="41"/>
  <c r="N65" i="41"/>
  <c r="G65" i="41" s="1"/>
  <c r="U64" i="41"/>
  <c r="N64" i="41"/>
  <c r="G64" i="41"/>
  <c r="U63" i="41"/>
  <c r="N63" i="41"/>
  <c r="G63" i="41" s="1"/>
  <c r="U62" i="41"/>
  <c r="N62" i="41"/>
  <c r="G62" i="41"/>
  <c r="U61" i="41"/>
  <c r="N61" i="41"/>
  <c r="G61" i="41" s="1"/>
  <c r="U60" i="41"/>
  <c r="G60" i="41" s="1"/>
  <c r="N60" i="41"/>
  <c r="U59" i="41"/>
  <c r="N59" i="41"/>
  <c r="G59" i="41" s="1"/>
  <c r="U58" i="41"/>
  <c r="G58" i="41" s="1"/>
  <c r="N58" i="41"/>
  <c r="U57" i="41"/>
  <c r="N57" i="41"/>
  <c r="G57" i="41" s="1"/>
  <c r="U56" i="41"/>
  <c r="N56" i="41"/>
  <c r="G56" i="41"/>
  <c r="U55" i="41"/>
  <c r="N55" i="41"/>
  <c r="G55" i="41" s="1"/>
  <c r="U54" i="41"/>
  <c r="N54" i="41"/>
  <c r="G54" i="41"/>
  <c r="U53" i="41"/>
  <c r="N53" i="41"/>
  <c r="G53" i="41" s="1"/>
  <c r="U52" i="41"/>
  <c r="G52" i="41" s="1"/>
  <c r="N52" i="41"/>
  <c r="U51" i="41"/>
  <c r="N51" i="41"/>
  <c r="G51" i="41" s="1"/>
  <c r="U50" i="41"/>
  <c r="G50" i="41" s="1"/>
  <c r="N50" i="41"/>
  <c r="U49" i="41"/>
  <c r="N49" i="41"/>
  <c r="G49" i="41" s="1"/>
  <c r="U48" i="41"/>
  <c r="N48" i="41"/>
  <c r="G48" i="41"/>
  <c r="U47" i="41"/>
  <c r="N47" i="41"/>
  <c r="G47" i="41" s="1"/>
  <c r="U46" i="41"/>
  <c r="N46" i="41"/>
  <c r="G46" i="41"/>
  <c r="U45" i="41"/>
  <c r="N45" i="41"/>
  <c r="G45" i="41" s="1"/>
  <c r="U44" i="41"/>
  <c r="G44" i="41" s="1"/>
  <c r="N44" i="41"/>
  <c r="U43" i="41"/>
  <c r="N43" i="41"/>
  <c r="G43" i="41" s="1"/>
  <c r="U42" i="41"/>
  <c r="G42" i="41" s="1"/>
  <c r="N42" i="41"/>
  <c r="U41" i="41"/>
  <c r="N41" i="41"/>
  <c r="G41" i="41" s="1"/>
  <c r="U40" i="41"/>
  <c r="N40" i="41"/>
  <c r="G40" i="41"/>
  <c r="U39" i="41"/>
  <c r="N39" i="41"/>
  <c r="G39" i="41" s="1"/>
  <c r="U38" i="41"/>
  <c r="N38" i="41"/>
  <c r="G38" i="41"/>
  <c r="U37" i="41"/>
  <c r="N37" i="41"/>
  <c r="G37" i="41" s="1"/>
  <c r="U36" i="41"/>
  <c r="G36" i="41" s="1"/>
  <c r="N36" i="41"/>
  <c r="U35" i="41"/>
  <c r="N35" i="41"/>
  <c r="G35" i="41" s="1"/>
  <c r="U34" i="41"/>
  <c r="G34" i="41" s="1"/>
  <c r="N34" i="41"/>
  <c r="U33" i="41"/>
  <c r="N33" i="41"/>
  <c r="G33" i="41" s="1"/>
  <c r="U32" i="41"/>
  <c r="N32" i="41"/>
  <c r="G32" i="41"/>
  <c r="U31" i="41"/>
  <c r="N31" i="41"/>
  <c r="G31" i="41" s="1"/>
  <c r="U30" i="41"/>
  <c r="N30" i="41"/>
  <c r="G30" i="41"/>
  <c r="U29" i="41"/>
  <c r="N29" i="41"/>
  <c r="G29" i="41" s="1"/>
  <c r="U28" i="41"/>
  <c r="G28" i="41" s="1"/>
  <c r="N28" i="41"/>
  <c r="U27" i="41"/>
  <c r="N27" i="41"/>
  <c r="G27" i="41" s="1"/>
  <c r="U26" i="41"/>
  <c r="G26" i="41" s="1"/>
  <c r="N26" i="41"/>
  <c r="U25" i="41"/>
  <c r="N25" i="41"/>
  <c r="G25" i="41" s="1"/>
  <c r="U24" i="41"/>
  <c r="N24" i="41"/>
  <c r="G24" i="41"/>
  <c r="U23" i="41"/>
  <c r="N23" i="41"/>
  <c r="G23" i="41" s="1"/>
  <c r="U22" i="41"/>
  <c r="N22" i="41"/>
  <c r="G22" i="41"/>
  <c r="U21" i="41"/>
  <c r="N21" i="41"/>
  <c r="G21" i="41" s="1"/>
  <c r="U20" i="41"/>
  <c r="G20" i="41" s="1"/>
  <c r="N20" i="41"/>
  <c r="U19" i="41"/>
  <c r="N19" i="41"/>
  <c r="G19" i="41" s="1"/>
  <c r="U18" i="41"/>
  <c r="G18" i="41" s="1"/>
  <c r="N18" i="41"/>
  <c r="U17" i="41"/>
  <c r="N17" i="41"/>
  <c r="G17" i="41" s="1"/>
  <c r="U16" i="41"/>
  <c r="N16" i="41"/>
  <c r="G16" i="41"/>
  <c r="U15" i="41"/>
  <c r="N15" i="41"/>
  <c r="G15" i="41" s="1"/>
  <c r="U14" i="41"/>
  <c r="N14" i="41"/>
  <c r="G14" i="41"/>
  <c r="U13" i="41"/>
  <c r="N13" i="41"/>
  <c r="G13" i="41" s="1"/>
  <c r="U12" i="41"/>
  <c r="G12" i="41" s="1"/>
  <c r="N12" i="41"/>
  <c r="U11" i="41"/>
  <c r="N11" i="41"/>
  <c r="G11" i="41" s="1"/>
  <c r="U10" i="41"/>
  <c r="G10" i="41" s="1"/>
  <c r="N10" i="41"/>
  <c r="U7" i="41"/>
  <c r="N7" i="41"/>
  <c r="G7" i="41" s="1"/>
  <c r="U157" i="40"/>
  <c r="N157" i="40"/>
  <c r="G157" i="40"/>
  <c r="U156" i="40"/>
  <c r="N156" i="40"/>
  <c r="G156" i="40" s="1"/>
  <c r="U155" i="40"/>
  <c r="N155" i="40"/>
  <c r="G155" i="40"/>
  <c r="U154" i="40"/>
  <c r="N154" i="40"/>
  <c r="G154" i="40" s="1"/>
  <c r="U153" i="40"/>
  <c r="G153" i="40" s="1"/>
  <c r="N153" i="40"/>
  <c r="U152" i="40"/>
  <c r="N152" i="40"/>
  <c r="G152" i="40" s="1"/>
  <c r="U151" i="40"/>
  <c r="G151" i="40" s="1"/>
  <c r="N151" i="40"/>
  <c r="U150" i="40"/>
  <c r="N150" i="40"/>
  <c r="G150" i="40" s="1"/>
  <c r="U149" i="40"/>
  <c r="N149" i="40"/>
  <c r="G149" i="40"/>
  <c r="U148" i="40"/>
  <c r="N148" i="40"/>
  <c r="G148" i="40" s="1"/>
  <c r="U147" i="40"/>
  <c r="N147" i="40"/>
  <c r="G147" i="40"/>
  <c r="U146" i="40"/>
  <c r="N146" i="40"/>
  <c r="G146" i="40" s="1"/>
  <c r="U145" i="40"/>
  <c r="G145" i="40" s="1"/>
  <c r="N145" i="40"/>
  <c r="U144" i="40"/>
  <c r="N144" i="40"/>
  <c r="G144" i="40" s="1"/>
  <c r="U143" i="40"/>
  <c r="G143" i="40" s="1"/>
  <c r="N143" i="40"/>
  <c r="U142" i="40"/>
  <c r="N142" i="40"/>
  <c r="G142" i="40" s="1"/>
  <c r="U141" i="40"/>
  <c r="N141" i="40"/>
  <c r="G141" i="40"/>
  <c r="U140" i="40"/>
  <c r="N140" i="40"/>
  <c r="G140" i="40" s="1"/>
  <c r="U139" i="40"/>
  <c r="N139" i="40"/>
  <c r="G139" i="40"/>
  <c r="U138" i="40"/>
  <c r="N138" i="40"/>
  <c r="G138" i="40" s="1"/>
  <c r="U137" i="40"/>
  <c r="G137" i="40" s="1"/>
  <c r="N137" i="40"/>
  <c r="U136" i="40"/>
  <c r="N136" i="40"/>
  <c r="G136" i="40" s="1"/>
  <c r="U135" i="40"/>
  <c r="G135" i="40" s="1"/>
  <c r="N135" i="40"/>
  <c r="U134" i="40"/>
  <c r="N134" i="40"/>
  <c r="G134" i="40" s="1"/>
  <c r="U133" i="40"/>
  <c r="N133" i="40"/>
  <c r="G133" i="40"/>
  <c r="U132" i="40"/>
  <c r="N132" i="40"/>
  <c r="G132" i="40" s="1"/>
  <c r="U131" i="40"/>
  <c r="N131" i="40"/>
  <c r="G131" i="40"/>
  <c r="U130" i="40"/>
  <c r="N130" i="40"/>
  <c r="G130" i="40" s="1"/>
  <c r="U129" i="40"/>
  <c r="G129" i="40" s="1"/>
  <c r="N129" i="40"/>
  <c r="U128" i="40"/>
  <c r="N128" i="40"/>
  <c r="G128" i="40" s="1"/>
  <c r="U127" i="40"/>
  <c r="G127" i="40" s="1"/>
  <c r="N127" i="40"/>
  <c r="U126" i="40"/>
  <c r="N126" i="40"/>
  <c r="G126" i="40" s="1"/>
  <c r="U125" i="40"/>
  <c r="N125" i="40"/>
  <c r="G125" i="40"/>
  <c r="U124" i="40"/>
  <c r="N124" i="40"/>
  <c r="G124" i="40" s="1"/>
  <c r="U123" i="40"/>
  <c r="N123" i="40"/>
  <c r="G123" i="40"/>
  <c r="U122" i="40"/>
  <c r="N122" i="40"/>
  <c r="G122" i="40" s="1"/>
  <c r="U121" i="40"/>
  <c r="G121" i="40" s="1"/>
  <c r="N121" i="40"/>
  <c r="U120" i="40"/>
  <c r="N120" i="40"/>
  <c r="G120" i="40" s="1"/>
  <c r="U119" i="40"/>
  <c r="G119" i="40" s="1"/>
  <c r="N119" i="40"/>
  <c r="U118" i="40"/>
  <c r="N118" i="40"/>
  <c r="G118" i="40" s="1"/>
  <c r="U117" i="40"/>
  <c r="N117" i="40"/>
  <c r="G117" i="40"/>
  <c r="U116" i="40"/>
  <c r="N116" i="40"/>
  <c r="G116" i="40" s="1"/>
  <c r="U115" i="40"/>
  <c r="N115" i="40"/>
  <c r="G115" i="40"/>
  <c r="U114" i="40"/>
  <c r="N114" i="40"/>
  <c r="G114" i="40" s="1"/>
  <c r="U113" i="40"/>
  <c r="G113" i="40" s="1"/>
  <c r="N113" i="40"/>
  <c r="U112" i="40"/>
  <c r="N112" i="40"/>
  <c r="G112" i="40" s="1"/>
  <c r="U111" i="40"/>
  <c r="G111" i="40" s="1"/>
  <c r="N111" i="40"/>
  <c r="U110" i="40"/>
  <c r="N110" i="40"/>
  <c r="G110" i="40" s="1"/>
  <c r="U109" i="40"/>
  <c r="N109" i="40"/>
  <c r="G109" i="40"/>
  <c r="U108" i="40"/>
  <c r="N108" i="40"/>
  <c r="G108" i="40" s="1"/>
  <c r="U107" i="40"/>
  <c r="N107" i="40"/>
  <c r="G107" i="40"/>
  <c r="U106" i="40"/>
  <c r="N106" i="40"/>
  <c r="G106" i="40" s="1"/>
  <c r="U105" i="40"/>
  <c r="G105" i="40" s="1"/>
  <c r="N105" i="40"/>
  <c r="U104" i="40"/>
  <c r="N104" i="40"/>
  <c r="G104" i="40" s="1"/>
  <c r="U103" i="40"/>
  <c r="G103" i="40" s="1"/>
  <c r="N103" i="40"/>
  <c r="U102" i="40"/>
  <c r="N102" i="40"/>
  <c r="G102" i="40" s="1"/>
  <c r="U101" i="40"/>
  <c r="N101" i="40"/>
  <c r="G101" i="40"/>
  <c r="U100" i="40"/>
  <c r="N100" i="40"/>
  <c r="G100" i="40" s="1"/>
  <c r="U99" i="40"/>
  <c r="N99" i="40"/>
  <c r="G99" i="40"/>
  <c r="U98" i="40"/>
  <c r="N98" i="40"/>
  <c r="G98" i="40" s="1"/>
  <c r="U97" i="40"/>
  <c r="G97" i="40" s="1"/>
  <c r="N97" i="40"/>
  <c r="U96" i="40"/>
  <c r="N96" i="40"/>
  <c r="G96" i="40" s="1"/>
  <c r="U95" i="40"/>
  <c r="G95" i="40" s="1"/>
  <c r="N95" i="40"/>
  <c r="U94" i="40"/>
  <c r="N94" i="40"/>
  <c r="G94" i="40" s="1"/>
  <c r="U93" i="40"/>
  <c r="N93" i="40"/>
  <c r="G93" i="40"/>
  <c r="U92" i="40"/>
  <c r="N92" i="40"/>
  <c r="G92" i="40" s="1"/>
  <c r="U91" i="40"/>
  <c r="N91" i="40"/>
  <c r="G91" i="40"/>
  <c r="U90" i="40"/>
  <c r="N90" i="40"/>
  <c r="G90" i="40" s="1"/>
  <c r="U89" i="40"/>
  <c r="G89" i="40" s="1"/>
  <c r="N89" i="40"/>
  <c r="U88" i="40"/>
  <c r="N88" i="40"/>
  <c r="G88" i="40" s="1"/>
  <c r="U87" i="40"/>
  <c r="G87" i="40" s="1"/>
  <c r="N87" i="40"/>
  <c r="U86" i="40"/>
  <c r="N86" i="40"/>
  <c r="G86" i="40" s="1"/>
  <c r="U85" i="40"/>
  <c r="N85" i="40"/>
  <c r="G85" i="40"/>
  <c r="U84" i="40"/>
  <c r="N84" i="40"/>
  <c r="G84" i="40" s="1"/>
  <c r="U83" i="40"/>
  <c r="N83" i="40"/>
  <c r="G83" i="40"/>
  <c r="U82" i="40"/>
  <c r="N82" i="40"/>
  <c r="G82" i="40" s="1"/>
  <c r="U81" i="40"/>
  <c r="G81" i="40" s="1"/>
  <c r="N81" i="40"/>
  <c r="U80" i="40"/>
  <c r="N80" i="40"/>
  <c r="G80" i="40" s="1"/>
  <c r="U79" i="40"/>
  <c r="G79" i="40" s="1"/>
  <c r="N79" i="40"/>
  <c r="U78" i="40"/>
  <c r="N78" i="40"/>
  <c r="G78" i="40" s="1"/>
  <c r="U77" i="40"/>
  <c r="N77" i="40"/>
  <c r="G77" i="40"/>
  <c r="U76" i="40"/>
  <c r="N76" i="40"/>
  <c r="G76" i="40" s="1"/>
  <c r="U75" i="40"/>
  <c r="N75" i="40"/>
  <c r="G75" i="40"/>
  <c r="U74" i="40"/>
  <c r="N74" i="40"/>
  <c r="G74" i="40" s="1"/>
  <c r="U73" i="40"/>
  <c r="G73" i="40" s="1"/>
  <c r="N73" i="40"/>
  <c r="U72" i="40"/>
  <c r="N72" i="40"/>
  <c r="G72" i="40" s="1"/>
  <c r="U71" i="40"/>
  <c r="G71" i="40" s="1"/>
  <c r="N71" i="40"/>
  <c r="U70" i="40"/>
  <c r="N70" i="40"/>
  <c r="G70" i="40" s="1"/>
  <c r="U69" i="40"/>
  <c r="N69" i="40"/>
  <c r="G69" i="40"/>
  <c r="U68" i="40"/>
  <c r="N68" i="40"/>
  <c r="G68" i="40" s="1"/>
  <c r="U67" i="40"/>
  <c r="N67" i="40"/>
  <c r="G67" i="40"/>
  <c r="U66" i="40"/>
  <c r="N66" i="40"/>
  <c r="G66" i="40" s="1"/>
  <c r="U65" i="40"/>
  <c r="G65" i="40" s="1"/>
  <c r="N65" i="40"/>
  <c r="U64" i="40"/>
  <c r="N64" i="40"/>
  <c r="G64" i="40" s="1"/>
  <c r="U63" i="40"/>
  <c r="G63" i="40" s="1"/>
  <c r="N63" i="40"/>
  <c r="U62" i="40"/>
  <c r="N62" i="40"/>
  <c r="G62" i="40" s="1"/>
  <c r="U61" i="40"/>
  <c r="N61" i="40"/>
  <c r="G61" i="40"/>
  <c r="U60" i="40"/>
  <c r="N60" i="40"/>
  <c r="G60" i="40" s="1"/>
  <c r="U59" i="40"/>
  <c r="N59" i="40"/>
  <c r="G59" i="40"/>
  <c r="U58" i="40"/>
  <c r="N58" i="40"/>
  <c r="G58" i="40" s="1"/>
  <c r="U57" i="40"/>
  <c r="G57" i="40" s="1"/>
  <c r="N57" i="40"/>
  <c r="U56" i="40"/>
  <c r="N56" i="40"/>
  <c r="G56" i="40" s="1"/>
  <c r="U55" i="40"/>
  <c r="G55" i="40" s="1"/>
  <c r="N55" i="40"/>
  <c r="U54" i="40"/>
  <c r="N54" i="40"/>
  <c r="G54" i="40" s="1"/>
  <c r="U53" i="40"/>
  <c r="N53" i="40"/>
  <c r="G53" i="40"/>
  <c r="U52" i="40"/>
  <c r="N52" i="40"/>
  <c r="G52" i="40" s="1"/>
  <c r="U51" i="40"/>
  <c r="N51" i="40"/>
  <c r="G51" i="40"/>
  <c r="U50" i="40"/>
  <c r="N50" i="40"/>
  <c r="G50" i="40" s="1"/>
  <c r="U49" i="40"/>
  <c r="G49" i="40" s="1"/>
  <c r="N49" i="40"/>
  <c r="U48" i="40"/>
  <c r="N48" i="40"/>
  <c r="G48" i="40" s="1"/>
  <c r="U47" i="40"/>
  <c r="G47" i="40" s="1"/>
  <c r="N47" i="40"/>
  <c r="U46" i="40"/>
  <c r="N46" i="40"/>
  <c r="G46" i="40" s="1"/>
  <c r="U45" i="40"/>
  <c r="N45" i="40"/>
  <c r="G45" i="40"/>
  <c r="U44" i="40"/>
  <c r="N44" i="40"/>
  <c r="G44" i="40" s="1"/>
  <c r="U43" i="40"/>
  <c r="N43" i="40"/>
  <c r="G43" i="40"/>
  <c r="U42" i="40"/>
  <c r="N42" i="40"/>
  <c r="G42" i="40" s="1"/>
  <c r="U41" i="40"/>
  <c r="G41" i="40" s="1"/>
  <c r="N41" i="40"/>
  <c r="U40" i="40"/>
  <c r="N40" i="40"/>
  <c r="G40" i="40" s="1"/>
  <c r="U39" i="40"/>
  <c r="G39" i="40" s="1"/>
  <c r="N39" i="40"/>
  <c r="U38" i="40"/>
  <c r="N38" i="40"/>
  <c r="G38" i="40" s="1"/>
  <c r="U37" i="40"/>
  <c r="N37" i="40"/>
  <c r="G37" i="40"/>
  <c r="U36" i="40"/>
  <c r="N36" i="40"/>
  <c r="G36" i="40" s="1"/>
  <c r="U35" i="40"/>
  <c r="N35" i="40"/>
  <c r="G35" i="40"/>
  <c r="U34" i="40"/>
  <c r="N34" i="40"/>
  <c r="G34" i="40" s="1"/>
  <c r="U33" i="40"/>
  <c r="G33" i="40" s="1"/>
  <c r="N33" i="40"/>
  <c r="U32" i="40"/>
  <c r="N32" i="40"/>
  <c r="G32" i="40" s="1"/>
  <c r="U31" i="40"/>
  <c r="G31" i="40" s="1"/>
  <c r="N31" i="40"/>
  <c r="U30" i="40"/>
  <c r="N30" i="40"/>
  <c r="G30" i="40" s="1"/>
  <c r="U29" i="40"/>
  <c r="N29" i="40"/>
  <c r="G29" i="40"/>
  <c r="U28" i="40"/>
  <c r="N28" i="40"/>
  <c r="G28" i="40" s="1"/>
  <c r="U27" i="40"/>
  <c r="N27" i="40"/>
  <c r="G27" i="40"/>
  <c r="U26" i="40"/>
  <c r="N26" i="40"/>
  <c r="G26" i="40" s="1"/>
  <c r="U25" i="40"/>
  <c r="G25" i="40" s="1"/>
  <c r="N25" i="40"/>
  <c r="U24" i="40"/>
  <c r="N24" i="40"/>
  <c r="G24" i="40" s="1"/>
  <c r="U23" i="40"/>
  <c r="G23" i="40" s="1"/>
  <c r="N23" i="40"/>
  <c r="U22" i="40"/>
  <c r="N22" i="40"/>
  <c r="G22" i="40" s="1"/>
  <c r="U21" i="40"/>
  <c r="N21" i="40"/>
  <c r="G21" i="40"/>
  <c r="U20" i="40"/>
  <c r="N20" i="40"/>
  <c r="G20" i="40" s="1"/>
  <c r="U19" i="40"/>
  <c r="N19" i="40"/>
  <c r="G19" i="40"/>
  <c r="U18" i="40"/>
  <c r="N18" i="40"/>
  <c r="G18" i="40" s="1"/>
  <c r="U17" i="40"/>
  <c r="G17" i="40" s="1"/>
  <c r="N17" i="40"/>
  <c r="U16" i="40"/>
  <c r="N16" i="40"/>
  <c r="G16" i="40" s="1"/>
  <c r="U15" i="40"/>
  <c r="G15" i="40" s="1"/>
  <c r="N15" i="40"/>
  <c r="U14" i="40"/>
  <c r="N14" i="40"/>
  <c r="G14" i="40" s="1"/>
  <c r="U13" i="40"/>
  <c r="N13" i="40"/>
  <c r="G13" i="40"/>
  <c r="U12" i="40"/>
  <c r="N12" i="40"/>
  <c r="G12" i="40" s="1"/>
  <c r="U11" i="40"/>
  <c r="N11" i="40"/>
  <c r="G11" i="40"/>
  <c r="U10" i="40"/>
  <c r="N10" i="40"/>
  <c r="G10" i="40" s="1"/>
  <c r="U7" i="40"/>
  <c r="G7" i="40" s="1"/>
  <c r="N7" i="40"/>
  <c r="U157" i="39"/>
  <c r="N157" i="39"/>
  <c r="G157" i="39" s="1"/>
  <c r="U156" i="39"/>
  <c r="G156" i="39" s="1"/>
  <c r="N156" i="39"/>
  <c r="U155" i="39"/>
  <c r="N155" i="39"/>
  <c r="G155" i="39" s="1"/>
  <c r="U154" i="39"/>
  <c r="N154" i="39"/>
  <c r="G154" i="39"/>
  <c r="U153" i="39"/>
  <c r="N153" i="39"/>
  <c r="G153" i="39" s="1"/>
  <c r="U152" i="39"/>
  <c r="N152" i="39"/>
  <c r="G152" i="39"/>
  <c r="U151" i="39"/>
  <c r="N151" i="39"/>
  <c r="G151" i="39" s="1"/>
  <c r="U150" i="39"/>
  <c r="G150" i="39" s="1"/>
  <c r="N150" i="39"/>
  <c r="U149" i="39"/>
  <c r="N149" i="39"/>
  <c r="G149" i="39" s="1"/>
  <c r="U148" i="39"/>
  <c r="G148" i="39" s="1"/>
  <c r="N148" i="39"/>
  <c r="U147" i="39"/>
  <c r="N147" i="39"/>
  <c r="G147" i="39" s="1"/>
  <c r="U146" i="39"/>
  <c r="G146" i="39" s="1"/>
  <c r="N146" i="39"/>
  <c r="U145" i="39"/>
  <c r="N145" i="39"/>
  <c r="G145" i="39" s="1"/>
  <c r="U144" i="39"/>
  <c r="N144" i="39"/>
  <c r="G144" i="39"/>
  <c r="U143" i="39"/>
  <c r="N143" i="39"/>
  <c r="G143" i="39" s="1"/>
  <c r="U142" i="39"/>
  <c r="G142" i="39" s="1"/>
  <c r="N142" i="39"/>
  <c r="U141" i="39"/>
  <c r="N141" i="39"/>
  <c r="G141" i="39" s="1"/>
  <c r="U140" i="39"/>
  <c r="G140" i="39" s="1"/>
  <c r="N140" i="39"/>
  <c r="U139" i="39"/>
  <c r="N139" i="39"/>
  <c r="G139" i="39" s="1"/>
  <c r="U138" i="39"/>
  <c r="G138" i="39" s="1"/>
  <c r="N138" i="39"/>
  <c r="U137" i="39"/>
  <c r="N137" i="39"/>
  <c r="G137" i="39" s="1"/>
  <c r="U136" i="39"/>
  <c r="N136" i="39"/>
  <c r="G136" i="39"/>
  <c r="U135" i="39"/>
  <c r="N135" i="39"/>
  <c r="G135" i="39" s="1"/>
  <c r="U134" i="39"/>
  <c r="G134" i="39" s="1"/>
  <c r="N134" i="39"/>
  <c r="U133" i="39"/>
  <c r="N133" i="39"/>
  <c r="G133" i="39" s="1"/>
  <c r="U132" i="39"/>
  <c r="G132" i="39" s="1"/>
  <c r="N132" i="39"/>
  <c r="U131" i="39"/>
  <c r="N131" i="39"/>
  <c r="G131" i="39" s="1"/>
  <c r="U130" i="39"/>
  <c r="G130" i="39" s="1"/>
  <c r="N130" i="39"/>
  <c r="U129" i="39"/>
  <c r="N129" i="39"/>
  <c r="G129" i="39" s="1"/>
  <c r="U128" i="39"/>
  <c r="N128" i="39"/>
  <c r="G128" i="39"/>
  <c r="U127" i="39"/>
  <c r="N127" i="39"/>
  <c r="G127" i="39" s="1"/>
  <c r="U126" i="39"/>
  <c r="G126" i="39" s="1"/>
  <c r="N126" i="39"/>
  <c r="U125" i="39"/>
  <c r="N125" i="39"/>
  <c r="G125" i="39" s="1"/>
  <c r="U124" i="39"/>
  <c r="N124" i="39"/>
  <c r="G124" i="39"/>
  <c r="U123" i="39"/>
  <c r="N123" i="39"/>
  <c r="G123" i="39" s="1"/>
  <c r="U122" i="39"/>
  <c r="G122" i="39" s="1"/>
  <c r="N122" i="39"/>
  <c r="U121" i="39"/>
  <c r="N121" i="39"/>
  <c r="G121" i="39" s="1"/>
  <c r="U120" i="39"/>
  <c r="N120" i="39"/>
  <c r="G120" i="39"/>
  <c r="U119" i="39"/>
  <c r="N119" i="39"/>
  <c r="G119" i="39" s="1"/>
  <c r="U118" i="39"/>
  <c r="G118" i="39" s="1"/>
  <c r="N118" i="39"/>
  <c r="U117" i="39"/>
  <c r="N117" i="39"/>
  <c r="G117" i="39" s="1"/>
  <c r="U116" i="39"/>
  <c r="N116" i="39"/>
  <c r="G116" i="39"/>
  <c r="U115" i="39"/>
  <c r="N115" i="39"/>
  <c r="G115" i="39" s="1"/>
  <c r="U114" i="39"/>
  <c r="N114" i="39"/>
  <c r="G114" i="39"/>
  <c r="U113" i="39"/>
  <c r="N113" i="39"/>
  <c r="G113" i="39" s="1"/>
  <c r="U112" i="39"/>
  <c r="N112" i="39"/>
  <c r="G112" i="39"/>
  <c r="U111" i="39"/>
  <c r="N111" i="39"/>
  <c r="G111" i="39" s="1"/>
  <c r="U110" i="39"/>
  <c r="G110" i="39" s="1"/>
  <c r="N110" i="39"/>
  <c r="U109" i="39"/>
  <c r="N109" i="39"/>
  <c r="G109" i="39" s="1"/>
  <c r="U108" i="39"/>
  <c r="N108" i="39"/>
  <c r="G108" i="39"/>
  <c r="U107" i="39"/>
  <c r="N107" i="39"/>
  <c r="G107" i="39" s="1"/>
  <c r="U106" i="39"/>
  <c r="N106" i="39"/>
  <c r="G106" i="39"/>
  <c r="U105" i="39"/>
  <c r="N105" i="39"/>
  <c r="G105" i="39" s="1"/>
  <c r="U104" i="39"/>
  <c r="N104" i="39"/>
  <c r="G104" i="39"/>
  <c r="U103" i="39"/>
  <c r="N103" i="39"/>
  <c r="G103" i="39" s="1"/>
  <c r="U102" i="39"/>
  <c r="G102" i="39" s="1"/>
  <c r="N102" i="39"/>
  <c r="U101" i="39"/>
  <c r="N101" i="39"/>
  <c r="G101" i="39" s="1"/>
  <c r="U100" i="39"/>
  <c r="N100" i="39"/>
  <c r="G100" i="39"/>
  <c r="U99" i="39"/>
  <c r="N99" i="39"/>
  <c r="G99" i="39" s="1"/>
  <c r="U98" i="39"/>
  <c r="N98" i="39"/>
  <c r="G98" i="39"/>
  <c r="U97" i="39"/>
  <c r="N97" i="39"/>
  <c r="G97" i="39" s="1"/>
  <c r="U96" i="39"/>
  <c r="N96" i="39"/>
  <c r="G96" i="39"/>
  <c r="U95" i="39"/>
  <c r="N95" i="39"/>
  <c r="G95" i="39" s="1"/>
  <c r="U94" i="39"/>
  <c r="G94" i="39" s="1"/>
  <c r="N94" i="39"/>
  <c r="U93" i="39"/>
  <c r="N93" i="39"/>
  <c r="G93" i="39" s="1"/>
  <c r="U92" i="39"/>
  <c r="G92" i="39" s="1"/>
  <c r="N92" i="39"/>
  <c r="U91" i="39"/>
  <c r="N91" i="39"/>
  <c r="G91" i="39" s="1"/>
  <c r="U90" i="39"/>
  <c r="N90" i="39"/>
  <c r="G90" i="39"/>
  <c r="U89" i="39"/>
  <c r="N89" i="39"/>
  <c r="G89" i="39" s="1"/>
  <c r="U88" i="39"/>
  <c r="N88" i="39"/>
  <c r="G88" i="39"/>
  <c r="U87" i="39"/>
  <c r="N87" i="39"/>
  <c r="G87" i="39" s="1"/>
  <c r="U86" i="39"/>
  <c r="G86" i="39" s="1"/>
  <c r="N86" i="39"/>
  <c r="U85" i="39"/>
  <c r="N85" i="39"/>
  <c r="G85" i="39" s="1"/>
  <c r="U84" i="39"/>
  <c r="G84" i="39" s="1"/>
  <c r="N84" i="39"/>
  <c r="U83" i="39"/>
  <c r="N83" i="39"/>
  <c r="G83" i="39" s="1"/>
  <c r="U82" i="39"/>
  <c r="G82" i="39" s="1"/>
  <c r="N82" i="39"/>
  <c r="U81" i="39"/>
  <c r="N81" i="39"/>
  <c r="G81" i="39" s="1"/>
  <c r="U80" i="39"/>
  <c r="N80" i="39"/>
  <c r="G80" i="39"/>
  <c r="U79" i="39"/>
  <c r="N79" i="39"/>
  <c r="G79" i="39" s="1"/>
  <c r="U78" i="39"/>
  <c r="G78" i="39" s="1"/>
  <c r="N78" i="39"/>
  <c r="U77" i="39"/>
  <c r="N77" i="39"/>
  <c r="G77" i="39" s="1"/>
  <c r="U76" i="39"/>
  <c r="G76" i="39" s="1"/>
  <c r="N76" i="39"/>
  <c r="U75" i="39"/>
  <c r="N75" i="39"/>
  <c r="G75" i="39" s="1"/>
  <c r="U74" i="39"/>
  <c r="G74" i="39" s="1"/>
  <c r="N74" i="39"/>
  <c r="U73" i="39"/>
  <c r="N73" i="39"/>
  <c r="G73" i="39" s="1"/>
  <c r="U72" i="39"/>
  <c r="N72" i="39"/>
  <c r="G72" i="39"/>
  <c r="U71" i="39"/>
  <c r="N71" i="39"/>
  <c r="G71" i="39" s="1"/>
  <c r="U70" i="39"/>
  <c r="G70" i="39" s="1"/>
  <c r="N70" i="39"/>
  <c r="U69" i="39"/>
  <c r="N69" i="39"/>
  <c r="G69" i="39" s="1"/>
  <c r="U68" i="39"/>
  <c r="G68" i="39" s="1"/>
  <c r="N68" i="39"/>
  <c r="U67" i="39"/>
  <c r="N67" i="39"/>
  <c r="G67" i="39" s="1"/>
  <c r="U66" i="39"/>
  <c r="G66" i="39" s="1"/>
  <c r="N66" i="39"/>
  <c r="U65" i="39"/>
  <c r="N65" i="39"/>
  <c r="G65" i="39" s="1"/>
  <c r="U64" i="39"/>
  <c r="N64" i="39"/>
  <c r="G64" i="39"/>
  <c r="U63" i="39"/>
  <c r="N63" i="39"/>
  <c r="G63" i="39" s="1"/>
  <c r="U62" i="39"/>
  <c r="G62" i="39" s="1"/>
  <c r="N62" i="39"/>
  <c r="U61" i="39"/>
  <c r="N61" i="39"/>
  <c r="G61" i="39" s="1"/>
  <c r="U60" i="39"/>
  <c r="N60" i="39"/>
  <c r="G60" i="39"/>
  <c r="U59" i="39"/>
  <c r="N59" i="39"/>
  <c r="G59" i="39" s="1"/>
  <c r="U58" i="39"/>
  <c r="G58" i="39" s="1"/>
  <c r="N58" i="39"/>
  <c r="U57" i="39"/>
  <c r="N57" i="39"/>
  <c r="G57" i="39" s="1"/>
  <c r="U56" i="39"/>
  <c r="N56" i="39"/>
  <c r="G56" i="39"/>
  <c r="U55" i="39"/>
  <c r="N55" i="39"/>
  <c r="G55" i="39" s="1"/>
  <c r="U54" i="39"/>
  <c r="G54" i="39" s="1"/>
  <c r="N54" i="39"/>
  <c r="U53" i="39"/>
  <c r="N53" i="39"/>
  <c r="G53" i="39" s="1"/>
  <c r="U52" i="39"/>
  <c r="N52" i="39"/>
  <c r="G52" i="39"/>
  <c r="U51" i="39"/>
  <c r="N51" i="39"/>
  <c r="G51" i="39" s="1"/>
  <c r="U50" i="39"/>
  <c r="N50" i="39"/>
  <c r="G50" i="39"/>
  <c r="U49" i="39"/>
  <c r="N49" i="39"/>
  <c r="G49" i="39" s="1"/>
  <c r="U48" i="39"/>
  <c r="N48" i="39"/>
  <c r="G48" i="39"/>
  <c r="U47" i="39"/>
  <c r="N47" i="39"/>
  <c r="G47" i="39" s="1"/>
  <c r="U46" i="39"/>
  <c r="G46" i="39" s="1"/>
  <c r="N46" i="39"/>
  <c r="U45" i="39"/>
  <c r="N45" i="39"/>
  <c r="G45" i="39" s="1"/>
  <c r="U44" i="39"/>
  <c r="G44" i="39" s="1"/>
  <c r="N44" i="39"/>
  <c r="U43" i="39"/>
  <c r="N43" i="39"/>
  <c r="G43" i="39" s="1"/>
  <c r="U42" i="39"/>
  <c r="G42" i="39" s="1"/>
  <c r="N42" i="39"/>
  <c r="U41" i="39"/>
  <c r="N41" i="39"/>
  <c r="G41" i="39" s="1"/>
  <c r="U40" i="39"/>
  <c r="N40" i="39"/>
  <c r="G40" i="39"/>
  <c r="U39" i="39"/>
  <c r="N39" i="39"/>
  <c r="G39" i="39" s="1"/>
  <c r="U38" i="39"/>
  <c r="N38" i="39"/>
  <c r="G38" i="39"/>
  <c r="U37" i="39"/>
  <c r="N37" i="39"/>
  <c r="G37" i="39" s="1"/>
  <c r="U36" i="39"/>
  <c r="N36" i="39"/>
  <c r="G36" i="39"/>
  <c r="U35" i="39"/>
  <c r="N35" i="39"/>
  <c r="G35" i="39" s="1"/>
  <c r="U34" i="39"/>
  <c r="N34" i="39"/>
  <c r="G34" i="39"/>
  <c r="U33" i="39"/>
  <c r="N33" i="39"/>
  <c r="G33" i="39" s="1"/>
  <c r="U32" i="39"/>
  <c r="G32" i="39" s="1"/>
  <c r="N32" i="39"/>
  <c r="U31" i="39"/>
  <c r="N31" i="39"/>
  <c r="G31" i="39" s="1"/>
  <c r="U30" i="39"/>
  <c r="G30" i="39" s="1"/>
  <c r="N30" i="39"/>
  <c r="U29" i="39"/>
  <c r="N29" i="39"/>
  <c r="G29" i="39" s="1"/>
  <c r="U28" i="39"/>
  <c r="G28" i="39" s="1"/>
  <c r="N28" i="39"/>
  <c r="U27" i="39"/>
  <c r="N27" i="39"/>
  <c r="G27" i="39" s="1"/>
  <c r="U26" i="39"/>
  <c r="G26" i="39" s="1"/>
  <c r="N26" i="39"/>
  <c r="U25" i="39"/>
  <c r="N25" i="39"/>
  <c r="G25" i="39" s="1"/>
  <c r="U24" i="39"/>
  <c r="N24" i="39"/>
  <c r="G24" i="39"/>
  <c r="U23" i="39"/>
  <c r="N23" i="39"/>
  <c r="G23" i="39" s="1"/>
  <c r="U22" i="39"/>
  <c r="N22" i="39"/>
  <c r="G22" i="39"/>
  <c r="U21" i="39"/>
  <c r="N21" i="39"/>
  <c r="G21" i="39" s="1"/>
  <c r="U20" i="39"/>
  <c r="N20" i="39"/>
  <c r="G20" i="39"/>
  <c r="U19" i="39"/>
  <c r="N19" i="39"/>
  <c r="G19" i="39" s="1"/>
  <c r="U18" i="39"/>
  <c r="N18" i="39"/>
  <c r="G18" i="39"/>
  <c r="U17" i="39"/>
  <c r="N17" i="39"/>
  <c r="G17" i="39" s="1"/>
  <c r="U16" i="39"/>
  <c r="G16" i="39" s="1"/>
  <c r="N16" i="39"/>
  <c r="U15" i="39"/>
  <c r="N15" i="39"/>
  <c r="G15" i="39" s="1"/>
  <c r="U14" i="39"/>
  <c r="G14" i="39" s="1"/>
  <c r="N14" i="39"/>
  <c r="U13" i="39"/>
  <c r="N13" i="39"/>
  <c r="G13" i="39" s="1"/>
  <c r="U12" i="39"/>
  <c r="G12" i="39" s="1"/>
  <c r="N12" i="39"/>
  <c r="U11" i="39"/>
  <c r="N11" i="39"/>
  <c r="G11" i="39" s="1"/>
  <c r="U10" i="39"/>
  <c r="G10" i="39" s="1"/>
  <c r="N10" i="39"/>
  <c r="U7" i="39"/>
  <c r="N7" i="39"/>
  <c r="G7" i="39" s="1"/>
  <c r="U157" i="38"/>
  <c r="N157" i="38"/>
  <c r="G157" i="38"/>
  <c r="U156" i="38"/>
  <c r="N156" i="38"/>
  <c r="G156" i="38" s="1"/>
  <c r="U155" i="38"/>
  <c r="N155" i="38"/>
  <c r="G155" i="38"/>
  <c r="U154" i="38"/>
  <c r="N154" i="38"/>
  <c r="G154" i="38" s="1"/>
  <c r="U153" i="38"/>
  <c r="N153" i="38"/>
  <c r="G153" i="38"/>
  <c r="U152" i="38"/>
  <c r="N152" i="38"/>
  <c r="G152" i="38" s="1"/>
  <c r="U151" i="38"/>
  <c r="N151" i="38"/>
  <c r="G151" i="38"/>
  <c r="U150" i="38"/>
  <c r="N150" i="38"/>
  <c r="G150" i="38" s="1"/>
  <c r="U149" i="38"/>
  <c r="G149" i="38" s="1"/>
  <c r="N149" i="38"/>
  <c r="U148" i="38"/>
  <c r="N148" i="38"/>
  <c r="G148" i="38" s="1"/>
  <c r="U147" i="38"/>
  <c r="G147" i="38" s="1"/>
  <c r="N147" i="38"/>
  <c r="U146" i="38"/>
  <c r="N146" i="38"/>
  <c r="G146" i="38" s="1"/>
  <c r="U145" i="38"/>
  <c r="G145" i="38" s="1"/>
  <c r="N145" i="38"/>
  <c r="U144" i="38"/>
  <c r="N144" i="38"/>
  <c r="G144" i="38" s="1"/>
  <c r="U143" i="38"/>
  <c r="N143" i="38"/>
  <c r="G143" i="38" s="1"/>
  <c r="U142" i="38"/>
  <c r="N142" i="38"/>
  <c r="G142" i="38" s="1"/>
  <c r="U141" i="38"/>
  <c r="N141" i="38"/>
  <c r="G141" i="38"/>
  <c r="U140" i="38"/>
  <c r="N140" i="38"/>
  <c r="G140" i="38" s="1"/>
  <c r="U139" i="38"/>
  <c r="N139" i="38"/>
  <c r="G139" i="38"/>
  <c r="U138" i="38"/>
  <c r="N138" i="38"/>
  <c r="G138" i="38" s="1"/>
  <c r="U137" i="38"/>
  <c r="G137" i="38" s="1"/>
  <c r="N137" i="38"/>
  <c r="U136" i="38"/>
  <c r="N136" i="38"/>
  <c r="G136" i="38" s="1"/>
  <c r="U135" i="38"/>
  <c r="N135" i="38"/>
  <c r="G135" i="38" s="1"/>
  <c r="U134" i="38"/>
  <c r="N134" i="38"/>
  <c r="G134" i="38" s="1"/>
  <c r="U133" i="38"/>
  <c r="N133" i="38"/>
  <c r="G133" i="38"/>
  <c r="U132" i="38"/>
  <c r="N132" i="38"/>
  <c r="G132" i="38" s="1"/>
  <c r="U131" i="38"/>
  <c r="N131" i="38"/>
  <c r="G131" i="38"/>
  <c r="U130" i="38"/>
  <c r="N130" i="38"/>
  <c r="G130" i="38"/>
  <c r="U129" i="38"/>
  <c r="N129" i="38"/>
  <c r="G129" i="38"/>
  <c r="U128" i="38"/>
  <c r="N128" i="38"/>
  <c r="G128" i="38" s="1"/>
  <c r="U127" i="38"/>
  <c r="N127" i="38"/>
  <c r="G127" i="38"/>
  <c r="U126" i="38"/>
  <c r="N126" i="38"/>
  <c r="G126" i="38" s="1"/>
  <c r="U125" i="38"/>
  <c r="N125" i="38"/>
  <c r="G125" i="38"/>
  <c r="U124" i="38"/>
  <c r="N124" i="38"/>
  <c r="G124" i="38" s="1"/>
  <c r="U123" i="38"/>
  <c r="N123" i="38"/>
  <c r="G123" i="38"/>
  <c r="U122" i="38"/>
  <c r="N122" i="38"/>
  <c r="G122" i="38"/>
  <c r="U121" i="38"/>
  <c r="N121" i="38"/>
  <c r="G121" i="38"/>
  <c r="U120" i="38"/>
  <c r="N120" i="38"/>
  <c r="G120" i="38" s="1"/>
  <c r="U119" i="38"/>
  <c r="N119" i="38"/>
  <c r="G119" i="38"/>
  <c r="U118" i="38"/>
  <c r="N118" i="38"/>
  <c r="G118" i="38" s="1"/>
  <c r="U117" i="38"/>
  <c r="N117" i="38"/>
  <c r="G117" i="38"/>
  <c r="U116" i="38"/>
  <c r="N116" i="38"/>
  <c r="G116" i="38" s="1"/>
  <c r="U115" i="38"/>
  <c r="G115" i="38" s="1"/>
  <c r="N115" i="38"/>
  <c r="U114" i="38"/>
  <c r="N114" i="38"/>
  <c r="G114" i="38"/>
  <c r="U113" i="38"/>
  <c r="N113" i="38"/>
  <c r="G113" i="38"/>
  <c r="U112" i="38"/>
  <c r="N112" i="38"/>
  <c r="G112" i="38" s="1"/>
  <c r="U111" i="38"/>
  <c r="N111" i="38"/>
  <c r="G111" i="38"/>
  <c r="U110" i="38"/>
  <c r="N110" i="38"/>
  <c r="G110" i="38" s="1"/>
  <c r="U109" i="38"/>
  <c r="G109" i="38" s="1"/>
  <c r="N109" i="38"/>
  <c r="U108" i="38"/>
  <c r="N108" i="38"/>
  <c r="U107" i="38"/>
  <c r="G107" i="38" s="1"/>
  <c r="N107" i="38"/>
  <c r="U106" i="38"/>
  <c r="N106" i="38"/>
  <c r="G106" i="38"/>
  <c r="U105" i="38"/>
  <c r="N105" i="38"/>
  <c r="G105" i="38"/>
  <c r="U104" i="38"/>
  <c r="N104" i="38"/>
  <c r="G104" i="38" s="1"/>
  <c r="U103" i="38"/>
  <c r="G103" i="38" s="1"/>
  <c r="N103" i="38"/>
  <c r="U102" i="38"/>
  <c r="N102" i="38"/>
  <c r="G102" i="38" s="1"/>
  <c r="U101" i="38"/>
  <c r="G101" i="38" s="1"/>
  <c r="N101" i="38"/>
  <c r="U100" i="38"/>
  <c r="N100" i="38"/>
  <c r="U99" i="38"/>
  <c r="G99" i="38" s="1"/>
  <c r="N99" i="38"/>
  <c r="U98" i="38"/>
  <c r="N98" i="38"/>
  <c r="G98" i="38"/>
  <c r="U97" i="38"/>
  <c r="G97" i="38" s="1"/>
  <c r="N97" i="38"/>
  <c r="U96" i="38"/>
  <c r="N96" i="38"/>
  <c r="U95" i="38"/>
  <c r="G95" i="38" s="1"/>
  <c r="N95" i="38"/>
  <c r="U94" i="38"/>
  <c r="N94" i="38"/>
  <c r="G94" i="38"/>
  <c r="U93" i="38"/>
  <c r="N93" i="38"/>
  <c r="G93" i="38"/>
  <c r="U92" i="38"/>
  <c r="N92" i="38"/>
  <c r="G92" i="38" s="1"/>
  <c r="U91" i="38"/>
  <c r="G91" i="38" s="1"/>
  <c r="N91" i="38"/>
  <c r="U90" i="38"/>
  <c r="N90" i="38"/>
  <c r="G90" i="38"/>
  <c r="U89" i="38"/>
  <c r="N89" i="38"/>
  <c r="G89" i="38"/>
  <c r="U88" i="38"/>
  <c r="N88" i="38"/>
  <c r="G88" i="38" s="1"/>
  <c r="U87" i="38"/>
  <c r="N87" i="38"/>
  <c r="G87" i="38"/>
  <c r="U86" i="38"/>
  <c r="N86" i="38"/>
  <c r="G86" i="38" s="1"/>
  <c r="U85" i="38"/>
  <c r="N85" i="38"/>
  <c r="G85" i="38"/>
  <c r="U84" i="38"/>
  <c r="N84" i="38"/>
  <c r="G84" i="38" s="1"/>
  <c r="U83" i="38"/>
  <c r="N83" i="38"/>
  <c r="G83" i="38" s="1"/>
  <c r="U82" i="38"/>
  <c r="N82" i="38"/>
  <c r="G82" i="38"/>
  <c r="U81" i="38"/>
  <c r="N81" i="38"/>
  <c r="G81" i="38" s="1"/>
  <c r="U80" i="38"/>
  <c r="N80" i="38"/>
  <c r="G80" i="38" s="1"/>
  <c r="U79" i="38"/>
  <c r="N79" i="38"/>
  <c r="G79" i="38" s="1"/>
  <c r="U78" i="38"/>
  <c r="G78" i="38" s="1"/>
  <c r="N78" i="38"/>
  <c r="U77" i="38"/>
  <c r="G77" i="38" s="1"/>
  <c r="N77" i="38"/>
  <c r="U76" i="38"/>
  <c r="N76" i="38"/>
  <c r="G76" i="38"/>
  <c r="U75" i="38"/>
  <c r="N75" i="38"/>
  <c r="G75" i="38" s="1"/>
  <c r="U74" i="38"/>
  <c r="N74" i="38"/>
  <c r="G74" i="38"/>
  <c r="U73" i="38"/>
  <c r="N73" i="38"/>
  <c r="G73" i="38" s="1"/>
  <c r="U72" i="38"/>
  <c r="N72" i="38"/>
  <c r="G72" i="38" s="1"/>
  <c r="U71" i="38"/>
  <c r="N71" i="38"/>
  <c r="G71" i="38" s="1"/>
  <c r="U70" i="38"/>
  <c r="G70" i="38" s="1"/>
  <c r="N70" i="38"/>
  <c r="U69" i="38"/>
  <c r="G69" i="38" s="1"/>
  <c r="N69" i="38"/>
  <c r="U68" i="38"/>
  <c r="N68" i="38"/>
  <c r="G68" i="38"/>
  <c r="U67" i="38"/>
  <c r="N67" i="38"/>
  <c r="G67" i="38" s="1"/>
  <c r="U66" i="38"/>
  <c r="N66" i="38"/>
  <c r="G66" i="38"/>
  <c r="U65" i="38"/>
  <c r="N65" i="38"/>
  <c r="G65" i="38" s="1"/>
  <c r="U64" i="38"/>
  <c r="N64" i="38"/>
  <c r="G64" i="38" s="1"/>
  <c r="U63" i="38"/>
  <c r="N63" i="38"/>
  <c r="G63" i="38" s="1"/>
  <c r="U62" i="38"/>
  <c r="G62" i="38" s="1"/>
  <c r="N62" i="38"/>
  <c r="U61" i="38"/>
  <c r="G61" i="38" s="1"/>
  <c r="N61" i="38"/>
  <c r="U60" i="38"/>
  <c r="N60" i="38"/>
  <c r="G60" i="38"/>
  <c r="U59" i="38"/>
  <c r="N59" i="38"/>
  <c r="G59" i="38" s="1"/>
  <c r="U58" i="38"/>
  <c r="N58" i="38"/>
  <c r="G58" i="38"/>
  <c r="U57" i="38"/>
  <c r="N57" i="38"/>
  <c r="G57" i="38" s="1"/>
  <c r="U56" i="38"/>
  <c r="N56" i="38"/>
  <c r="G56" i="38" s="1"/>
  <c r="U55" i="38"/>
  <c r="N55" i="38"/>
  <c r="G55" i="38" s="1"/>
  <c r="U54" i="38"/>
  <c r="G54" i="38" s="1"/>
  <c r="N54" i="38"/>
  <c r="U53" i="38"/>
  <c r="G53" i="38" s="1"/>
  <c r="N53" i="38"/>
  <c r="U52" i="38"/>
  <c r="N52" i="38"/>
  <c r="G52" i="38"/>
  <c r="U51" i="38"/>
  <c r="N51" i="38"/>
  <c r="G51" i="38" s="1"/>
  <c r="U50" i="38"/>
  <c r="N50" i="38"/>
  <c r="G50" i="38"/>
  <c r="U49" i="38"/>
  <c r="N49" i="38"/>
  <c r="G49" i="38" s="1"/>
  <c r="U48" i="38"/>
  <c r="N48" i="38"/>
  <c r="G48" i="38" s="1"/>
  <c r="U47" i="38"/>
  <c r="N47" i="38"/>
  <c r="G47" i="38" s="1"/>
  <c r="U46" i="38"/>
  <c r="G46" i="38" s="1"/>
  <c r="N46" i="38"/>
  <c r="U45" i="38"/>
  <c r="G45" i="38" s="1"/>
  <c r="N45" i="38"/>
  <c r="U44" i="38"/>
  <c r="N44" i="38"/>
  <c r="G44" i="38"/>
  <c r="U43" i="38"/>
  <c r="N43" i="38"/>
  <c r="G43" i="38" s="1"/>
  <c r="U42" i="38"/>
  <c r="N42" i="38"/>
  <c r="G42" i="38"/>
  <c r="U41" i="38"/>
  <c r="N41" i="38"/>
  <c r="G41" i="38" s="1"/>
  <c r="U40" i="38"/>
  <c r="N40" i="38"/>
  <c r="G40" i="38" s="1"/>
  <c r="U39" i="38"/>
  <c r="N39" i="38"/>
  <c r="G39" i="38" s="1"/>
  <c r="U38" i="38"/>
  <c r="G38" i="38" s="1"/>
  <c r="N38" i="38"/>
  <c r="U37" i="38"/>
  <c r="G37" i="38" s="1"/>
  <c r="N37" i="38"/>
  <c r="U36" i="38"/>
  <c r="N36" i="38"/>
  <c r="G36" i="38"/>
  <c r="U35" i="38"/>
  <c r="N35" i="38"/>
  <c r="G35" i="38" s="1"/>
  <c r="U34" i="38"/>
  <c r="N34" i="38"/>
  <c r="G34" i="38"/>
  <c r="U33" i="38"/>
  <c r="N33" i="38"/>
  <c r="G33" i="38" s="1"/>
  <c r="U32" i="38"/>
  <c r="N32" i="38"/>
  <c r="G32" i="38" s="1"/>
  <c r="U31" i="38"/>
  <c r="N31" i="38"/>
  <c r="G31" i="38" s="1"/>
  <c r="U30" i="38"/>
  <c r="G30" i="38" s="1"/>
  <c r="N30" i="38"/>
  <c r="U29" i="38"/>
  <c r="G29" i="38" s="1"/>
  <c r="N29" i="38"/>
  <c r="U28" i="38"/>
  <c r="N28" i="38"/>
  <c r="G28" i="38"/>
  <c r="U27" i="38"/>
  <c r="N27" i="38"/>
  <c r="G27" i="38" s="1"/>
  <c r="U26" i="38"/>
  <c r="N26" i="38"/>
  <c r="G26" i="38"/>
  <c r="U25" i="38"/>
  <c r="N25" i="38"/>
  <c r="G25" i="38" s="1"/>
  <c r="U24" i="38"/>
  <c r="N24" i="38"/>
  <c r="G24" i="38" s="1"/>
  <c r="U23" i="38"/>
  <c r="N23" i="38"/>
  <c r="G23" i="38" s="1"/>
  <c r="U22" i="38"/>
  <c r="G22" i="38" s="1"/>
  <c r="N22" i="38"/>
  <c r="U21" i="38"/>
  <c r="G21" i="38" s="1"/>
  <c r="N21" i="38"/>
  <c r="U20" i="38"/>
  <c r="N20" i="38"/>
  <c r="G20" i="38"/>
  <c r="U19" i="38"/>
  <c r="N19" i="38"/>
  <c r="G19" i="38" s="1"/>
  <c r="U18" i="38"/>
  <c r="N18" i="38"/>
  <c r="G18" i="38"/>
  <c r="U17" i="38"/>
  <c r="N17" i="38"/>
  <c r="G17" i="38" s="1"/>
  <c r="U16" i="38"/>
  <c r="N16" i="38"/>
  <c r="G16" i="38" s="1"/>
  <c r="U15" i="38"/>
  <c r="N15" i="38"/>
  <c r="G15" i="38" s="1"/>
  <c r="U14" i="38"/>
  <c r="G14" i="38" s="1"/>
  <c r="N14" i="38"/>
  <c r="U13" i="38"/>
  <c r="G13" i="38" s="1"/>
  <c r="N13" i="38"/>
  <c r="U12" i="38"/>
  <c r="N12" i="38"/>
  <c r="G12" i="38"/>
  <c r="U11" i="38"/>
  <c r="N11" i="38"/>
  <c r="G11" i="38" s="1"/>
  <c r="U10" i="38"/>
  <c r="N10" i="38"/>
  <c r="G10" i="38"/>
  <c r="U7" i="38"/>
  <c r="N7" i="38"/>
  <c r="G7" i="38" s="1"/>
  <c r="U157" i="60"/>
  <c r="N157" i="60"/>
  <c r="G157" i="60" s="1"/>
  <c r="U156" i="60"/>
  <c r="N156" i="60"/>
  <c r="G156" i="60" s="1"/>
  <c r="U155" i="60"/>
  <c r="G155" i="60" s="1"/>
  <c r="N155" i="60"/>
  <c r="U154" i="60"/>
  <c r="G154" i="60" s="1"/>
  <c r="N154" i="60"/>
  <c r="U153" i="60"/>
  <c r="N153" i="60"/>
  <c r="G153" i="60"/>
  <c r="U152" i="60"/>
  <c r="N152" i="60"/>
  <c r="G152" i="60" s="1"/>
  <c r="U151" i="60"/>
  <c r="N151" i="60"/>
  <c r="G151" i="60"/>
  <c r="U150" i="60"/>
  <c r="N150" i="60"/>
  <c r="G150" i="60" s="1"/>
  <c r="U149" i="60"/>
  <c r="N149" i="60"/>
  <c r="G149" i="60" s="1"/>
  <c r="U148" i="60"/>
  <c r="N148" i="60"/>
  <c r="G148" i="60" s="1"/>
  <c r="U147" i="60"/>
  <c r="G147" i="60" s="1"/>
  <c r="N147" i="60"/>
  <c r="U146" i="60"/>
  <c r="G146" i="60" s="1"/>
  <c r="N146" i="60"/>
  <c r="U145" i="60"/>
  <c r="N145" i="60"/>
  <c r="G145" i="60"/>
  <c r="U144" i="60"/>
  <c r="N144" i="60"/>
  <c r="G144" i="60" s="1"/>
  <c r="U143" i="60"/>
  <c r="N143" i="60"/>
  <c r="G143" i="60"/>
  <c r="U142" i="60"/>
  <c r="N142" i="60"/>
  <c r="G142" i="60" s="1"/>
  <c r="U141" i="60"/>
  <c r="N141" i="60"/>
  <c r="G141" i="60" s="1"/>
  <c r="U140" i="60"/>
  <c r="N140" i="60"/>
  <c r="G140" i="60" s="1"/>
  <c r="U139" i="60"/>
  <c r="G139" i="60" s="1"/>
  <c r="N139" i="60"/>
  <c r="U138" i="60"/>
  <c r="G138" i="60" s="1"/>
  <c r="N138" i="60"/>
  <c r="U137" i="60"/>
  <c r="N137" i="60"/>
  <c r="G137" i="60"/>
  <c r="U136" i="60"/>
  <c r="N136" i="60"/>
  <c r="G136" i="60" s="1"/>
  <c r="U135" i="60"/>
  <c r="N135" i="60"/>
  <c r="G135" i="60"/>
  <c r="U134" i="60"/>
  <c r="N134" i="60"/>
  <c r="G134" i="60" s="1"/>
  <c r="U133" i="60"/>
  <c r="N133" i="60"/>
  <c r="G133" i="60" s="1"/>
  <c r="U132" i="60"/>
  <c r="N132" i="60"/>
  <c r="G132" i="60" s="1"/>
  <c r="U131" i="60"/>
  <c r="G131" i="60" s="1"/>
  <c r="N131" i="60"/>
  <c r="U130" i="60"/>
  <c r="G130" i="60" s="1"/>
  <c r="N130" i="60"/>
  <c r="U129" i="60"/>
  <c r="N129" i="60"/>
  <c r="G129" i="60"/>
  <c r="U128" i="60"/>
  <c r="N128" i="60"/>
  <c r="G128" i="60" s="1"/>
  <c r="U127" i="60"/>
  <c r="N127" i="60"/>
  <c r="G127" i="60"/>
  <c r="U126" i="60"/>
  <c r="N126" i="60"/>
  <c r="G126" i="60" s="1"/>
  <c r="U125" i="60"/>
  <c r="N125" i="60"/>
  <c r="G125" i="60" s="1"/>
  <c r="U124" i="60"/>
  <c r="N124" i="60"/>
  <c r="G124" i="60" s="1"/>
  <c r="U123" i="60"/>
  <c r="G123" i="60" s="1"/>
  <c r="N123" i="60"/>
  <c r="U122" i="60"/>
  <c r="G122" i="60" s="1"/>
  <c r="N122" i="60"/>
  <c r="U121" i="60"/>
  <c r="N121" i="60"/>
  <c r="G121" i="60"/>
  <c r="U120" i="60"/>
  <c r="N120" i="60"/>
  <c r="G120" i="60" s="1"/>
  <c r="U119" i="60"/>
  <c r="N119" i="60"/>
  <c r="G119" i="60"/>
  <c r="U118" i="60"/>
  <c r="N118" i="60"/>
  <c r="G118" i="60" s="1"/>
  <c r="U117" i="60"/>
  <c r="N117" i="60"/>
  <c r="G117" i="60" s="1"/>
  <c r="U116" i="60"/>
  <c r="N116" i="60"/>
  <c r="G116" i="60" s="1"/>
  <c r="U115" i="60"/>
  <c r="G115" i="60" s="1"/>
  <c r="N115" i="60"/>
  <c r="U114" i="60"/>
  <c r="G114" i="60" s="1"/>
  <c r="N114" i="60"/>
  <c r="U113" i="60"/>
  <c r="N113" i="60"/>
  <c r="G113" i="60"/>
  <c r="U112" i="60"/>
  <c r="N112" i="60"/>
  <c r="G112" i="60" s="1"/>
  <c r="U111" i="60"/>
  <c r="N111" i="60"/>
  <c r="G111" i="60"/>
  <c r="U110" i="60"/>
  <c r="N110" i="60"/>
  <c r="G110" i="60" s="1"/>
  <c r="U109" i="60"/>
  <c r="N109" i="60"/>
  <c r="G109" i="60" s="1"/>
  <c r="U108" i="60"/>
  <c r="N108" i="60"/>
  <c r="G108" i="60" s="1"/>
  <c r="U107" i="60"/>
  <c r="G107" i="60" s="1"/>
  <c r="N107" i="60"/>
  <c r="U106" i="60"/>
  <c r="G106" i="60" s="1"/>
  <c r="N106" i="60"/>
  <c r="U105" i="60"/>
  <c r="N105" i="60"/>
  <c r="G105" i="60"/>
  <c r="U104" i="60"/>
  <c r="N104" i="60"/>
  <c r="G104" i="60" s="1"/>
  <c r="U103" i="60"/>
  <c r="N103" i="60"/>
  <c r="G103" i="60"/>
  <c r="U102" i="60"/>
  <c r="N102" i="60"/>
  <c r="G102" i="60" s="1"/>
  <c r="U101" i="60"/>
  <c r="N101" i="60"/>
  <c r="G101" i="60" s="1"/>
  <c r="U100" i="60"/>
  <c r="N100" i="60"/>
  <c r="G100" i="60" s="1"/>
  <c r="U99" i="60"/>
  <c r="G99" i="60" s="1"/>
  <c r="N99" i="60"/>
  <c r="U98" i="60"/>
  <c r="G98" i="60" s="1"/>
  <c r="N98" i="60"/>
  <c r="U97" i="60"/>
  <c r="N97" i="60"/>
  <c r="G97" i="60"/>
  <c r="U96" i="60"/>
  <c r="N96" i="60"/>
  <c r="G96" i="60" s="1"/>
  <c r="U95" i="60"/>
  <c r="N95" i="60"/>
  <c r="G95" i="60"/>
  <c r="U94" i="60"/>
  <c r="N94" i="60"/>
  <c r="G94" i="60" s="1"/>
  <c r="U93" i="60"/>
  <c r="N93" i="60"/>
  <c r="G93" i="60" s="1"/>
  <c r="U92" i="60"/>
  <c r="N92" i="60"/>
  <c r="G92" i="60" s="1"/>
  <c r="U91" i="60"/>
  <c r="G91" i="60" s="1"/>
  <c r="N91" i="60"/>
  <c r="U90" i="60"/>
  <c r="G90" i="60" s="1"/>
  <c r="N90" i="60"/>
  <c r="U89" i="60"/>
  <c r="N89" i="60"/>
  <c r="G89" i="60"/>
  <c r="U88" i="60"/>
  <c r="N88" i="60"/>
  <c r="G88" i="60" s="1"/>
  <c r="U87" i="60"/>
  <c r="N87" i="60"/>
  <c r="G87" i="60"/>
  <c r="U86" i="60"/>
  <c r="N86" i="60"/>
  <c r="G86" i="60" s="1"/>
  <c r="U85" i="60"/>
  <c r="N85" i="60"/>
  <c r="G85" i="60" s="1"/>
  <c r="U84" i="60"/>
  <c r="N84" i="60"/>
  <c r="G84" i="60" s="1"/>
  <c r="U83" i="60"/>
  <c r="G83" i="60" s="1"/>
  <c r="N83" i="60"/>
  <c r="U82" i="60"/>
  <c r="G82" i="60" s="1"/>
  <c r="N82" i="60"/>
  <c r="U81" i="60"/>
  <c r="N81" i="60"/>
  <c r="G81" i="60"/>
  <c r="U80" i="60"/>
  <c r="N80" i="60"/>
  <c r="G80" i="60" s="1"/>
  <c r="U79" i="60"/>
  <c r="N79" i="60"/>
  <c r="G79" i="60"/>
  <c r="U78" i="60"/>
  <c r="N78" i="60"/>
  <c r="G78" i="60" s="1"/>
  <c r="U77" i="60"/>
  <c r="N77" i="60"/>
  <c r="G77" i="60" s="1"/>
  <c r="U76" i="60"/>
  <c r="N76" i="60"/>
  <c r="G76" i="60" s="1"/>
  <c r="U75" i="60"/>
  <c r="G75" i="60" s="1"/>
  <c r="N75" i="60"/>
  <c r="U74" i="60"/>
  <c r="G74" i="60" s="1"/>
  <c r="N74" i="60"/>
  <c r="U73" i="60"/>
  <c r="N73" i="60"/>
  <c r="G73" i="60"/>
  <c r="U72" i="60"/>
  <c r="N72" i="60"/>
  <c r="G72" i="60" s="1"/>
  <c r="U71" i="60"/>
  <c r="N71" i="60"/>
  <c r="G71" i="60"/>
  <c r="U70" i="60"/>
  <c r="N70" i="60"/>
  <c r="G70" i="60" s="1"/>
  <c r="U69" i="60"/>
  <c r="N69" i="60"/>
  <c r="G69" i="60" s="1"/>
  <c r="U68" i="60"/>
  <c r="N68" i="60"/>
  <c r="G68" i="60" s="1"/>
  <c r="U67" i="60"/>
  <c r="G67" i="60" s="1"/>
  <c r="N67" i="60"/>
  <c r="U66" i="60"/>
  <c r="G66" i="60" s="1"/>
  <c r="N66" i="60"/>
  <c r="U65" i="60"/>
  <c r="N65" i="60"/>
  <c r="G65" i="60"/>
  <c r="U64" i="60"/>
  <c r="N64" i="60"/>
  <c r="G64" i="60" s="1"/>
  <c r="U63" i="60"/>
  <c r="N63" i="60"/>
  <c r="G63" i="60"/>
  <c r="U62" i="60"/>
  <c r="N62" i="60"/>
  <c r="G62" i="60" s="1"/>
  <c r="U61" i="60"/>
  <c r="N61" i="60"/>
  <c r="G61" i="60" s="1"/>
  <c r="U60" i="60"/>
  <c r="N60" i="60"/>
  <c r="G60" i="60" s="1"/>
  <c r="U59" i="60"/>
  <c r="G59" i="60" s="1"/>
  <c r="N59" i="60"/>
  <c r="U58" i="60"/>
  <c r="G58" i="60" s="1"/>
  <c r="N58" i="60"/>
  <c r="U57" i="60"/>
  <c r="N57" i="60"/>
  <c r="G57" i="60"/>
  <c r="U56" i="60"/>
  <c r="N56" i="60"/>
  <c r="G56" i="60" s="1"/>
  <c r="U55" i="60"/>
  <c r="N55" i="60"/>
  <c r="G55" i="60"/>
  <c r="U54" i="60"/>
  <c r="N54" i="60"/>
  <c r="G54" i="60" s="1"/>
  <c r="U53" i="60"/>
  <c r="N53" i="60"/>
  <c r="G53" i="60" s="1"/>
  <c r="U52" i="60"/>
  <c r="N52" i="60"/>
  <c r="G52" i="60" s="1"/>
  <c r="U51" i="60"/>
  <c r="G51" i="60" s="1"/>
  <c r="N51" i="60"/>
  <c r="U50" i="60"/>
  <c r="G50" i="60" s="1"/>
  <c r="N50" i="60"/>
  <c r="U49" i="60"/>
  <c r="N49" i="60"/>
  <c r="G49" i="60"/>
  <c r="U48" i="60"/>
  <c r="N48" i="60"/>
  <c r="G48" i="60" s="1"/>
  <c r="U47" i="60"/>
  <c r="N47" i="60"/>
  <c r="G47" i="60"/>
  <c r="U46" i="60"/>
  <c r="N46" i="60"/>
  <c r="G46" i="60" s="1"/>
  <c r="U45" i="60"/>
  <c r="N45" i="60"/>
  <c r="G45" i="60" s="1"/>
  <c r="U44" i="60"/>
  <c r="N44" i="60"/>
  <c r="G44" i="60" s="1"/>
  <c r="U43" i="60"/>
  <c r="G43" i="60" s="1"/>
  <c r="N43" i="60"/>
  <c r="U42" i="60"/>
  <c r="G42" i="60" s="1"/>
  <c r="N42" i="60"/>
  <c r="U41" i="60"/>
  <c r="N41" i="60"/>
  <c r="G41" i="60"/>
  <c r="U40" i="60"/>
  <c r="N40" i="60"/>
  <c r="G40" i="60" s="1"/>
  <c r="U39" i="60"/>
  <c r="N39" i="60"/>
  <c r="G39" i="60"/>
  <c r="U38" i="60"/>
  <c r="N38" i="60"/>
  <c r="G38" i="60" s="1"/>
  <c r="U37" i="60"/>
  <c r="N37" i="60"/>
  <c r="G37" i="60" s="1"/>
  <c r="U36" i="60"/>
  <c r="N36" i="60"/>
  <c r="G36" i="60" s="1"/>
  <c r="U35" i="60"/>
  <c r="G35" i="60" s="1"/>
  <c r="N35" i="60"/>
  <c r="U34" i="60"/>
  <c r="G34" i="60" s="1"/>
  <c r="N34" i="60"/>
  <c r="U33" i="60"/>
  <c r="N33" i="60"/>
  <c r="G33" i="60"/>
  <c r="U32" i="60"/>
  <c r="N32" i="60"/>
  <c r="G32" i="60" s="1"/>
  <c r="U31" i="60"/>
  <c r="N31" i="60"/>
  <c r="G31" i="60"/>
  <c r="U30" i="60"/>
  <c r="N30" i="60"/>
  <c r="G30" i="60" s="1"/>
  <c r="U29" i="60"/>
  <c r="N29" i="60"/>
  <c r="G29" i="60" s="1"/>
  <c r="U28" i="60"/>
  <c r="N28" i="60"/>
  <c r="G28" i="60" s="1"/>
  <c r="U27" i="60"/>
  <c r="G27" i="60" s="1"/>
  <c r="N27" i="60"/>
  <c r="U26" i="60"/>
  <c r="G26" i="60" s="1"/>
  <c r="N26" i="60"/>
  <c r="U25" i="60"/>
  <c r="N25" i="60"/>
  <c r="G25" i="60"/>
  <c r="U24" i="60"/>
  <c r="N24" i="60"/>
  <c r="G24" i="60" s="1"/>
  <c r="U23" i="60"/>
  <c r="N23" i="60"/>
  <c r="G23" i="60"/>
  <c r="U22" i="60"/>
  <c r="N22" i="60"/>
  <c r="G22" i="60" s="1"/>
  <c r="U21" i="60"/>
  <c r="N21" i="60"/>
  <c r="G21" i="60" s="1"/>
  <c r="U20" i="60"/>
  <c r="N20" i="60"/>
  <c r="G20" i="60" s="1"/>
  <c r="U19" i="60"/>
  <c r="G19" i="60" s="1"/>
  <c r="N19" i="60"/>
  <c r="U18" i="60"/>
  <c r="G18" i="60" s="1"/>
  <c r="N18" i="60"/>
  <c r="U17" i="60"/>
  <c r="N17" i="60"/>
  <c r="G17" i="60"/>
  <c r="U16" i="60"/>
  <c r="N16" i="60"/>
  <c r="G16" i="60" s="1"/>
  <c r="U15" i="60"/>
  <c r="N15" i="60"/>
  <c r="G15" i="60"/>
  <c r="U14" i="60"/>
  <c r="N14" i="60"/>
  <c r="G14" i="60" s="1"/>
  <c r="U13" i="60"/>
  <c r="N13" i="60"/>
  <c r="G13" i="60" s="1"/>
  <c r="U12" i="60"/>
  <c r="N12" i="60"/>
  <c r="G12" i="60" s="1"/>
  <c r="U11" i="60"/>
  <c r="G11" i="60" s="1"/>
  <c r="N11" i="60"/>
  <c r="U10" i="60"/>
  <c r="G10" i="60" s="1"/>
  <c r="N10" i="60"/>
  <c r="U7" i="60"/>
  <c r="N7" i="60"/>
  <c r="G7" i="60"/>
  <c r="U157" i="28"/>
  <c r="N157" i="28"/>
  <c r="G157" i="28" s="1"/>
  <c r="U156" i="28"/>
  <c r="N156" i="28"/>
  <c r="G156" i="28"/>
  <c r="U155" i="28"/>
  <c r="N155" i="28"/>
  <c r="G155" i="28" s="1"/>
  <c r="U154" i="28"/>
  <c r="N154" i="28"/>
  <c r="G154" i="28" s="1"/>
  <c r="U153" i="28"/>
  <c r="N153" i="28"/>
  <c r="G153" i="28" s="1"/>
  <c r="U152" i="28"/>
  <c r="G152" i="28" s="1"/>
  <c r="N152" i="28"/>
  <c r="U151" i="28"/>
  <c r="G151" i="28" s="1"/>
  <c r="N151" i="28"/>
  <c r="U150" i="28"/>
  <c r="N150" i="28"/>
  <c r="G150" i="28"/>
  <c r="U149" i="28"/>
  <c r="N149" i="28"/>
  <c r="G149" i="28" s="1"/>
  <c r="U148" i="28"/>
  <c r="N148" i="28"/>
  <c r="G148" i="28"/>
  <c r="U147" i="28"/>
  <c r="N147" i="28"/>
  <c r="G147" i="28" s="1"/>
  <c r="U146" i="28"/>
  <c r="N146" i="28"/>
  <c r="G146" i="28" s="1"/>
  <c r="U145" i="28"/>
  <c r="N145" i="28"/>
  <c r="G145" i="28" s="1"/>
  <c r="U144" i="28"/>
  <c r="G144" i="28" s="1"/>
  <c r="N144" i="28"/>
  <c r="U143" i="28"/>
  <c r="G143" i="28" s="1"/>
  <c r="N143" i="28"/>
  <c r="U142" i="28"/>
  <c r="N142" i="28"/>
  <c r="G142" i="28"/>
  <c r="U141" i="28"/>
  <c r="N141" i="28"/>
  <c r="G141" i="28" s="1"/>
  <c r="U140" i="28"/>
  <c r="N140" i="28"/>
  <c r="G140" i="28"/>
  <c r="U139" i="28"/>
  <c r="N139" i="28"/>
  <c r="G139" i="28" s="1"/>
  <c r="U138" i="28"/>
  <c r="N138" i="28"/>
  <c r="G138" i="28" s="1"/>
  <c r="U137" i="28"/>
  <c r="N137" i="28"/>
  <c r="G137" i="28" s="1"/>
  <c r="U136" i="28"/>
  <c r="G136" i="28" s="1"/>
  <c r="N136" i="28"/>
  <c r="U135" i="28"/>
  <c r="G135" i="28" s="1"/>
  <c r="N135" i="28"/>
  <c r="U134" i="28"/>
  <c r="N134" i="28"/>
  <c r="G134" i="28"/>
  <c r="U133" i="28"/>
  <c r="N133" i="28"/>
  <c r="G133" i="28" s="1"/>
  <c r="U132" i="28"/>
  <c r="N132" i="28"/>
  <c r="G132" i="28"/>
  <c r="U131" i="28"/>
  <c r="N131" i="28"/>
  <c r="G131" i="28" s="1"/>
  <c r="U130" i="28"/>
  <c r="N130" i="28"/>
  <c r="G130" i="28" s="1"/>
  <c r="U129" i="28"/>
  <c r="N129" i="28"/>
  <c r="G129" i="28" s="1"/>
  <c r="U128" i="28"/>
  <c r="G128" i="28" s="1"/>
  <c r="N128" i="28"/>
  <c r="U127" i="28"/>
  <c r="G127" i="28" s="1"/>
  <c r="N127" i="28"/>
  <c r="U126" i="28"/>
  <c r="N126" i="28"/>
  <c r="G126" i="28"/>
  <c r="U125" i="28"/>
  <c r="N125" i="28"/>
  <c r="G125" i="28" s="1"/>
  <c r="U124" i="28"/>
  <c r="N124" i="28"/>
  <c r="G124" i="28"/>
  <c r="U123" i="28"/>
  <c r="N123" i="28"/>
  <c r="G123" i="28" s="1"/>
  <c r="U122" i="28"/>
  <c r="N122" i="28"/>
  <c r="G122" i="28" s="1"/>
  <c r="U121" i="28"/>
  <c r="N121" i="28"/>
  <c r="G121" i="28" s="1"/>
  <c r="U120" i="28"/>
  <c r="G120" i="28" s="1"/>
  <c r="N120" i="28"/>
  <c r="U119" i="28"/>
  <c r="G119" i="28" s="1"/>
  <c r="N119" i="28"/>
  <c r="U118" i="28"/>
  <c r="N118" i="28"/>
  <c r="G118" i="28"/>
  <c r="U117" i="28"/>
  <c r="N117" i="28"/>
  <c r="G117" i="28" s="1"/>
  <c r="U116" i="28"/>
  <c r="N116" i="28"/>
  <c r="G116" i="28"/>
  <c r="U115" i="28"/>
  <c r="N115" i="28"/>
  <c r="G115" i="28" s="1"/>
  <c r="U114" i="28"/>
  <c r="N114" i="28"/>
  <c r="G114" i="28" s="1"/>
  <c r="U113" i="28"/>
  <c r="N113" i="28"/>
  <c r="G113" i="28" s="1"/>
  <c r="U112" i="28"/>
  <c r="G112" i="28" s="1"/>
  <c r="N112" i="28"/>
  <c r="U111" i="28"/>
  <c r="G111" i="28" s="1"/>
  <c r="N111" i="28"/>
  <c r="U110" i="28"/>
  <c r="N110" i="28"/>
  <c r="G110" i="28"/>
  <c r="U109" i="28"/>
  <c r="N109" i="28"/>
  <c r="G109" i="28" s="1"/>
  <c r="U108" i="28"/>
  <c r="N108" i="28"/>
  <c r="G108" i="28"/>
  <c r="U107" i="28"/>
  <c r="N107" i="28"/>
  <c r="G107" i="28" s="1"/>
  <c r="U106" i="28"/>
  <c r="N106" i="28"/>
  <c r="G106" i="28" s="1"/>
  <c r="U105" i="28"/>
  <c r="N105" i="28"/>
  <c r="G105" i="28" s="1"/>
  <c r="U104" i="28"/>
  <c r="G104" i="28" s="1"/>
  <c r="N104" i="28"/>
  <c r="U103" i="28"/>
  <c r="G103" i="28" s="1"/>
  <c r="N103" i="28"/>
  <c r="U102" i="28"/>
  <c r="N102" i="28"/>
  <c r="G102" i="28"/>
  <c r="U101" i="28"/>
  <c r="N101" i="28"/>
  <c r="G101" i="28" s="1"/>
  <c r="U100" i="28"/>
  <c r="N100" i="28"/>
  <c r="G100" i="28"/>
  <c r="U99" i="28"/>
  <c r="N99" i="28"/>
  <c r="G99" i="28" s="1"/>
  <c r="U98" i="28"/>
  <c r="N98" i="28"/>
  <c r="G98" i="28" s="1"/>
  <c r="U97" i="28"/>
  <c r="N97" i="28"/>
  <c r="G97" i="28" s="1"/>
  <c r="U96" i="28"/>
  <c r="G96" i="28" s="1"/>
  <c r="N96" i="28"/>
  <c r="U95" i="28"/>
  <c r="G95" i="28" s="1"/>
  <c r="N95" i="28"/>
  <c r="U94" i="28"/>
  <c r="N94" i="28"/>
  <c r="G94" i="28"/>
  <c r="U93" i="28"/>
  <c r="N93" i="28"/>
  <c r="G93" i="28" s="1"/>
  <c r="U92" i="28"/>
  <c r="N92" i="28"/>
  <c r="G92" i="28"/>
  <c r="U91" i="28"/>
  <c r="N91" i="28"/>
  <c r="G91" i="28" s="1"/>
  <c r="U90" i="28"/>
  <c r="N90" i="28"/>
  <c r="G90" i="28" s="1"/>
  <c r="U89" i="28"/>
  <c r="N89" i="28"/>
  <c r="G89" i="28" s="1"/>
  <c r="U88" i="28"/>
  <c r="G88" i="28" s="1"/>
  <c r="N88" i="28"/>
  <c r="U87" i="28"/>
  <c r="G87" i="28" s="1"/>
  <c r="N87" i="28"/>
  <c r="U86" i="28"/>
  <c r="N86" i="28"/>
  <c r="G86" i="28"/>
  <c r="U85" i="28"/>
  <c r="N85" i="28"/>
  <c r="G85" i="28" s="1"/>
  <c r="U84" i="28"/>
  <c r="N84" i="28"/>
  <c r="G84" i="28"/>
  <c r="U83" i="28"/>
  <c r="N83" i="28"/>
  <c r="G83" i="28" s="1"/>
  <c r="U82" i="28"/>
  <c r="N82" i="28"/>
  <c r="G82" i="28" s="1"/>
  <c r="U81" i="28"/>
  <c r="N81" i="28"/>
  <c r="G81" i="28" s="1"/>
  <c r="U80" i="28"/>
  <c r="G80" i="28" s="1"/>
  <c r="N80" i="28"/>
  <c r="U79" i="28"/>
  <c r="G79" i="28" s="1"/>
  <c r="N79" i="28"/>
  <c r="U78" i="28"/>
  <c r="N78" i="28"/>
  <c r="G78" i="28"/>
  <c r="U77" i="28"/>
  <c r="N77" i="28"/>
  <c r="G77" i="28" s="1"/>
  <c r="U76" i="28"/>
  <c r="N76" i="28"/>
  <c r="G76" i="28"/>
  <c r="U75" i="28"/>
  <c r="N75" i="28"/>
  <c r="G75" i="28" s="1"/>
  <c r="U74" i="28"/>
  <c r="N74" i="28"/>
  <c r="G74" i="28" s="1"/>
  <c r="U73" i="28"/>
  <c r="N73" i="28"/>
  <c r="G73" i="28" s="1"/>
  <c r="U72" i="28"/>
  <c r="G72" i="28" s="1"/>
  <c r="N72" i="28"/>
  <c r="U71" i="28"/>
  <c r="G71" i="28" s="1"/>
  <c r="N71" i="28"/>
  <c r="U70" i="28"/>
  <c r="N70" i="28"/>
  <c r="G70" i="28"/>
  <c r="U69" i="28"/>
  <c r="N69" i="28"/>
  <c r="G69" i="28" s="1"/>
  <c r="U68" i="28"/>
  <c r="N68" i="28"/>
  <c r="G68" i="28"/>
  <c r="U67" i="28"/>
  <c r="N67" i="28"/>
  <c r="G67" i="28" s="1"/>
  <c r="U66" i="28"/>
  <c r="N66" i="28"/>
  <c r="G66" i="28" s="1"/>
  <c r="U65" i="28"/>
  <c r="N65" i="28"/>
  <c r="G65" i="28" s="1"/>
  <c r="U64" i="28"/>
  <c r="G64" i="28" s="1"/>
  <c r="N64" i="28"/>
  <c r="U63" i="28"/>
  <c r="G63" i="28" s="1"/>
  <c r="N63" i="28"/>
  <c r="U62" i="28"/>
  <c r="N62" i="28"/>
  <c r="G62" i="28"/>
  <c r="U61" i="28"/>
  <c r="N61" i="28"/>
  <c r="G61" i="28" s="1"/>
  <c r="U60" i="28"/>
  <c r="N60" i="28"/>
  <c r="G60" i="28"/>
  <c r="U59" i="28"/>
  <c r="N59" i="28"/>
  <c r="G59" i="28" s="1"/>
  <c r="U58" i="28"/>
  <c r="N58" i="28"/>
  <c r="G58" i="28" s="1"/>
  <c r="U57" i="28"/>
  <c r="N57" i="28"/>
  <c r="G57" i="28" s="1"/>
  <c r="U56" i="28"/>
  <c r="G56" i="28" s="1"/>
  <c r="N56" i="28"/>
  <c r="U55" i="28"/>
  <c r="G55" i="28" s="1"/>
  <c r="N55" i="28"/>
  <c r="U54" i="28"/>
  <c r="N54" i="28"/>
  <c r="G54" i="28"/>
  <c r="U53" i="28"/>
  <c r="N53" i="28"/>
  <c r="G53" i="28" s="1"/>
  <c r="U52" i="28"/>
  <c r="N52" i="28"/>
  <c r="G52" i="28"/>
  <c r="U51" i="28"/>
  <c r="N51" i="28"/>
  <c r="G51" i="28" s="1"/>
  <c r="U50" i="28"/>
  <c r="N50" i="28"/>
  <c r="G50" i="28" s="1"/>
  <c r="U49" i="28"/>
  <c r="N49" i="28"/>
  <c r="G49" i="28" s="1"/>
  <c r="U48" i="28"/>
  <c r="G48" i="28" s="1"/>
  <c r="N48" i="28"/>
  <c r="U47" i="28"/>
  <c r="G47" i="28" s="1"/>
  <c r="N47" i="28"/>
  <c r="U46" i="28"/>
  <c r="N46" i="28"/>
  <c r="G46" i="28"/>
  <c r="U45" i="28"/>
  <c r="N45" i="28"/>
  <c r="G45" i="28" s="1"/>
  <c r="U44" i="28"/>
  <c r="N44" i="28"/>
  <c r="G44" i="28"/>
  <c r="U43" i="28"/>
  <c r="N43" i="28"/>
  <c r="G43" i="28" s="1"/>
  <c r="U42" i="28"/>
  <c r="N42" i="28"/>
  <c r="G42" i="28" s="1"/>
  <c r="U41" i="28"/>
  <c r="N41" i="28"/>
  <c r="G41" i="28" s="1"/>
  <c r="U40" i="28"/>
  <c r="G40" i="28" s="1"/>
  <c r="N40" i="28"/>
  <c r="U39" i="28"/>
  <c r="G39" i="28" s="1"/>
  <c r="N39" i="28"/>
  <c r="U38" i="28"/>
  <c r="N38" i="28"/>
  <c r="G38" i="28"/>
  <c r="U37" i="28"/>
  <c r="N37" i="28"/>
  <c r="G37" i="28" s="1"/>
  <c r="U36" i="28"/>
  <c r="N36" i="28"/>
  <c r="G36" i="28"/>
  <c r="U35" i="28"/>
  <c r="N35" i="28"/>
  <c r="G35" i="28" s="1"/>
  <c r="U34" i="28"/>
  <c r="N34" i="28"/>
  <c r="G34" i="28" s="1"/>
  <c r="U33" i="28"/>
  <c r="N33" i="28"/>
  <c r="G33" i="28" s="1"/>
  <c r="U32" i="28"/>
  <c r="G32" i="28" s="1"/>
  <c r="N32" i="28"/>
  <c r="U31" i="28"/>
  <c r="G31" i="28" s="1"/>
  <c r="N31" i="28"/>
  <c r="U30" i="28"/>
  <c r="N30" i="28"/>
  <c r="G30" i="28"/>
  <c r="U29" i="28"/>
  <c r="N29" i="28"/>
  <c r="G29" i="28" s="1"/>
  <c r="U28" i="28"/>
  <c r="N28" i="28"/>
  <c r="G28" i="28"/>
  <c r="U27" i="28"/>
  <c r="N27" i="28"/>
  <c r="G27" i="28" s="1"/>
  <c r="U26" i="28"/>
  <c r="N26" i="28"/>
  <c r="G26" i="28" s="1"/>
  <c r="U25" i="28"/>
  <c r="N25" i="28"/>
  <c r="G25" i="28" s="1"/>
  <c r="U24" i="28"/>
  <c r="G24" i="28" s="1"/>
  <c r="N24" i="28"/>
  <c r="U23" i="28"/>
  <c r="G23" i="28" s="1"/>
  <c r="N23" i="28"/>
  <c r="U22" i="28"/>
  <c r="N22" i="28"/>
  <c r="G22" i="28"/>
  <c r="U21" i="28"/>
  <c r="N21" i="28"/>
  <c r="G21" i="28" s="1"/>
  <c r="U20" i="28"/>
  <c r="N20" i="28"/>
  <c r="G20" i="28"/>
  <c r="U19" i="28"/>
  <c r="N19" i="28"/>
  <c r="G19" i="28" s="1"/>
  <c r="U18" i="28"/>
  <c r="N18" i="28"/>
  <c r="G18" i="28" s="1"/>
  <c r="U17" i="28"/>
  <c r="N17" i="28"/>
  <c r="G17" i="28" s="1"/>
  <c r="U16" i="28"/>
  <c r="G16" i="28" s="1"/>
  <c r="N16" i="28"/>
  <c r="U15" i="28"/>
  <c r="G15" i="28" s="1"/>
  <c r="N15" i="28"/>
  <c r="U14" i="28"/>
  <c r="N14" i="28"/>
  <c r="G14" i="28"/>
  <c r="U13" i="28"/>
  <c r="N13" i="28"/>
  <c r="G13" i="28" s="1"/>
  <c r="U12" i="28"/>
  <c r="N12" i="28"/>
  <c r="G12" i="28"/>
  <c r="U11" i="28"/>
  <c r="N11" i="28"/>
  <c r="G11" i="28" s="1"/>
  <c r="U10" i="28"/>
  <c r="N10" i="28"/>
  <c r="G10" i="28" s="1"/>
  <c r="U7" i="28"/>
  <c r="N7" i="28"/>
  <c r="G7" i="28" s="1"/>
  <c r="U157" i="27"/>
  <c r="G157" i="27" s="1"/>
  <c r="N157" i="27"/>
  <c r="U156" i="27"/>
  <c r="G156" i="27" s="1"/>
  <c r="N156" i="27"/>
  <c r="U155" i="27"/>
  <c r="N155" i="27"/>
  <c r="G155" i="27"/>
  <c r="U154" i="27"/>
  <c r="N154" i="27"/>
  <c r="G154" i="27" s="1"/>
  <c r="U153" i="27"/>
  <c r="N153" i="27"/>
  <c r="G153" i="27"/>
  <c r="U152" i="27"/>
  <c r="N152" i="27"/>
  <c r="G152" i="27" s="1"/>
  <c r="U151" i="27"/>
  <c r="N151" i="27"/>
  <c r="G151" i="27" s="1"/>
  <c r="U150" i="27"/>
  <c r="N150" i="27"/>
  <c r="G150" i="27" s="1"/>
  <c r="U149" i="27"/>
  <c r="G149" i="27" s="1"/>
  <c r="N149" i="27"/>
  <c r="U148" i="27"/>
  <c r="G148" i="27" s="1"/>
  <c r="N148" i="27"/>
  <c r="U147" i="27"/>
  <c r="N147" i="27"/>
  <c r="G147" i="27"/>
  <c r="U146" i="27"/>
  <c r="N146" i="27"/>
  <c r="G146" i="27" s="1"/>
  <c r="U145" i="27"/>
  <c r="N145" i="27"/>
  <c r="G145" i="27"/>
  <c r="U144" i="27"/>
  <c r="N144" i="27"/>
  <c r="G144" i="27" s="1"/>
  <c r="U143" i="27"/>
  <c r="N143" i="27"/>
  <c r="G143" i="27" s="1"/>
  <c r="U142" i="27"/>
  <c r="N142" i="27"/>
  <c r="G142" i="27" s="1"/>
  <c r="U141" i="27"/>
  <c r="G141" i="27" s="1"/>
  <c r="N141" i="27"/>
  <c r="U140" i="27"/>
  <c r="G140" i="27" s="1"/>
  <c r="N140" i="27"/>
  <c r="U139" i="27"/>
  <c r="N139" i="27"/>
  <c r="G139" i="27"/>
  <c r="U138" i="27"/>
  <c r="N138" i="27"/>
  <c r="G138" i="27" s="1"/>
  <c r="U137" i="27"/>
  <c r="N137" i="27"/>
  <c r="G137" i="27"/>
  <c r="U136" i="27"/>
  <c r="N136" i="27"/>
  <c r="G136" i="27" s="1"/>
  <c r="U135" i="27"/>
  <c r="N135" i="27"/>
  <c r="G135" i="27" s="1"/>
  <c r="U134" i="27"/>
  <c r="N134" i="27"/>
  <c r="G134" i="27" s="1"/>
  <c r="U133" i="27"/>
  <c r="G133" i="27" s="1"/>
  <c r="N133" i="27"/>
  <c r="U132" i="27"/>
  <c r="G132" i="27" s="1"/>
  <c r="N132" i="27"/>
  <c r="U131" i="27"/>
  <c r="N131" i="27"/>
  <c r="G131" i="27"/>
  <c r="U130" i="27"/>
  <c r="N130" i="27"/>
  <c r="G130" i="27" s="1"/>
  <c r="U129" i="27"/>
  <c r="N129" i="27"/>
  <c r="G129" i="27"/>
  <c r="U128" i="27"/>
  <c r="N128" i="27"/>
  <c r="G128" i="27" s="1"/>
  <c r="U127" i="27"/>
  <c r="N127" i="27"/>
  <c r="G127" i="27" s="1"/>
  <c r="U126" i="27"/>
  <c r="N126" i="27"/>
  <c r="G126" i="27" s="1"/>
  <c r="U125" i="27"/>
  <c r="G125" i="27" s="1"/>
  <c r="N125" i="27"/>
  <c r="U124" i="27"/>
  <c r="G124" i="27" s="1"/>
  <c r="N124" i="27"/>
  <c r="U123" i="27"/>
  <c r="N123" i="27"/>
  <c r="G123" i="27"/>
  <c r="U122" i="27"/>
  <c r="N122" i="27"/>
  <c r="G122" i="27" s="1"/>
  <c r="U121" i="27"/>
  <c r="N121" i="27"/>
  <c r="G121" i="27"/>
  <c r="U120" i="27"/>
  <c r="N120" i="27"/>
  <c r="G120" i="27" s="1"/>
  <c r="U119" i="27"/>
  <c r="N119" i="27"/>
  <c r="G119" i="27" s="1"/>
  <c r="U118" i="27"/>
  <c r="N118" i="27"/>
  <c r="G118" i="27" s="1"/>
  <c r="U117" i="27"/>
  <c r="G117" i="27" s="1"/>
  <c r="N117" i="27"/>
  <c r="U116" i="27"/>
  <c r="G116" i="27" s="1"/>
  <c r="N116" i="27"/>
  <c r="U115" i="27"/>
  <c r="N115" i="27"/>
  <c r="G115" i="27"/>
  <c r="U114" i="27"/>
  <c r="N114" i="27"/>
  <c r="G114" i="27" s="1"/>
  <c r="U113" i="27"/>
  <c r="N113" i="27"/>
  <c r="G113" i="27"/>
  <c r="U112" i="27"/>
  <c r="N112" i="27"/>
  <c r="G112" i="27" s="1"/>
  <c r="U111" i="27"/>
  <c r="N111" i="27"/>
  <c r="G111" i="27" s="1"/>
  <c r="U110" i="27"/>
  <c r="N110" i="27"/>
  <c r="G110" i="27" s="1"/>
  <c r="U109" i="27"/>
  <c r="G109" i="27" s="1"/>
  <c r="N109" i="27"/>
  <c r="U108" i="27"/>
  <c r="G108" i="27" s="1"/>
  <c r="N108" i="27"/>
  <c r="U107" i="27"/>
  <c r="N107" i="27"/>
  <c r="G107" i="27"/>
  <c r="U106" i="27"/>
  <c r="N106" i="27"/>
  <c r="G106" i="27" s="1"/>
  <c r="U105" i="27"/>
  <c r="N105" i="27"/>
  <c r="G105" i="27"/>
  <c r="U104" i="27"/>
  <c r="N104" i="27"/>
  <c r="G104" i="27" s="1"/>
  <c r="U103" i="27"/>
  <c r="N103" i="27"/>
  <c r="G103" i="27" s="1"/>
  <c r="U102" i="27"/>
  <c r="N102" i="27"/>
  <c r="G102" i="27" s="1"/>
  <c r="U101" i="27"/>
  <c r="G101" i="27" s="1"/>
  <c r="N101" i="27"/>
  <c r="U100" i="27"/>
  <c r="G100" i="27" s="1"/>
  <c r="N100" i="27"/>
  <c r="U99" i="27"/>
  <c r="N99" i="27"/>
  <c r="G99" i="27"/>
  <c r="U98" i="27"/>
  <c r="N98" i="27"/>
  <c r="G98" i="27" s="1"/>
  <c r="U97" i="27"/>
  <c r="N97" i="27"/>
  <c r="G97" i="27"/>
  <c r="U96" i="27"/>
  <c r="N96" i="27"/>
  <c r="G96" i="27" s="1"/>
  <c r="U95" i="27"/>
  <c r="N95" i="27"/>
  <c r="G95" i="27" s="1"/>
  <c r="U94" i="27"/>
  <c r="N94" i="27"/>
  <c r="G94" i="27" s="1"/>
  <c r="U93" i="27"/>
  <c r="G93" i="27" s="1"/>
  <c r="N93" i="27"/>
  <c r="U92" i="27"/>
  <c r="G92" i="27" s="1"/>
  <c r="N92" i="27"/>
  <c r="U91" i="27"/>
  <c r="N91" i="27"/>
  <c r="G91" i="27"/>
  <c r="U90" i="27"/>
  <c r="N90" i="27"/>
  <c r="G90" i="27" s="1"/>
  <c r="U89" i="27"/>
  <c r="N89" i="27"/>
  <c r="G89" i="27"/>
  <c r="U88" i="27"/>
  <c r="N88" i="27"/>
  <c r="G88" i="27" s="1"/>
  <c r="U87" i="27"/>
  <c r="N87" i="27"/>
  <c r="G87" i="27" s="1"/>
  <c r="U86" i="27"/>
  <c r="N86" i="27"/>
  <c r="G86" i="27" s="1"/>
  <c r="U85" i="27"/>
  <c r="G85" i="27" s="1"/>
  <c r="N85" i="27"/>
  <c r="U84" i="27"/>
  <c r="G84" i="27" s="1"/>
  <c r="N84" i="27"/>
  <c r="U83" i="27"/>
  <c r="N83" i="27"/>
  <c r="G83" i="27"/>
  <c r="U82" i="27"/>
  <c r="N82" i="27"/>
  <c r="G82" i="27" s="1"/>
  <c r="U81" i="27"/>
  <c r="N81" i="27"/>
  <c r="G81" i="27"/>
  <c r="U80" i="27"/>
  <c r="N80" i="27"/>
  <c r="G80" i="27" s="1"/>
  <c r="U79" i="27"/>
  <c r="N79" i="27"/>
  <c r="G79" i="27" s="1"/>
  <c r="U78" i="27"/>
  <c r="N78" i="27"/>
  <c r="G78" i="27" s="1"/>
  <c r="U77" i="27"/>
  <c r="G77" i="27" s="1"/>
  <c r="N77" i="27"/>
  <c r="U76" i="27"/>
  <c r="G76" i="27" s="1"/>
  <c r="N76" i="27"/>
  <c r="U75" i="27"/>
  <c r="N75" i="27"/>
  <c r="G75" i="27"/>
  <c r="U74" i="27"/>
  <c r="N74" i="27"/>
  <c r="G74" i="27" s="1"/>
  <c r="U73" i="27"/>
  <c r="N73" i="27"/>
  <c r="G73" i="27"/>
  <c r="U72" i="27"/>
  <c r="N72" i="27"/>
  <c r="G72" i="27" s="1"/>
  <c r="U71" i="27"/>
  <c r="N71" i="27"/>
  <c r="G71" i="27" s="1"/>
  <c r="U70" i="27"/>
  <c r="N70" i="27"/>
  <c r="G70" i="27" s="1"/>
  <c r="U69" i="27"/>
  <c r="G69" i="27" s="1"/>
  <c r="N69" i="27"/>
  <c r="U68" i="27"/>
  <c r="G68" i="27" s="1"/>
  <c r="N68" i="27"/>
  <c r="U67" i="27"/>
  <c r="N67" i="27"/>
  <c r="G67" i="27"/>
  <c r="U66" i="27"/>
  <c r="N66" i="27"/>
  <c r="G66" i="27" s="1"/>
  <c r="U65" i="27"/>
  <c r="N65" i="27"/>
  <c r="G65" i="27"/>
  <c r="U64" i="27"/>
  <c r="N64" i="27"/>
  <c r="G64" i="27" s="1"/>
  <c r="U63" i="27"/>
  <c r="N63" i="27"/>
  <c r="G63" i="27" s="1"/>
  <c r="U62" i="27"/>
  <c r="N62" i="27"/>
  <c r="G62" i="27" s="1"/>
  <c r="U61" i="27"/>
  <c r="G61" i="27" s="1"/>
  <c r="N61" i="27"/>
  <c r="U60" i="27"/>
  <c r="G60" i="27" s="1"/>
  <c r="N60" i="27"/>
  <c r="U59" i="27"/>
  <c r="N59" i="27"/>
  <c r="G59" i="27"/>
  <c r="U58" i="27"/>
  <c r="N58" i="27"/>
  <c r="G58" i="27" s="1"/>
  <c r="U57" i="27"/>
  <c r="N57" i="27"/>
  <c r="G57" i="27"/>
  <c r="U56" i="27"/>
  <c r="N56" i="27"/>
  <c r="G56" i="27" s="1"/>
  <c r="U55" i="27"/>
  <c r="N55" i="27"/>
  <c r="G55" i="27" s="1"/>
  <c r="U54" i="27"/>
  <c r="N54" i="27"/>
  <c r="G54" i="27" s="1"/>
  <c r="U53" i="27"/>
  <c r="G53" i="27" s="1"/>
  <c r="N53" i="27"/>
  <c r="U52" i="27"/>
  <c r="G52" i="27" s="1"/>
  <c r="N52" i="27"/>
  <c r="U51" i="27"/>
  <c r="N51" i="27"/>
  <c r="G51" i="27"/>
  <c r="U50" i="27"/>
  <c r="N50" i="27"/>
  <c r="G50" i="27" s="1"/>
  <c r="U49" i="27"/>
  <c r="N49" i="27"/>
  <c r="G49" i="27"/>
  <c r="U48" i="27"/>
  <c r="N48" i="27"/>
  <c r="G48" i="27" s="1"/>
  <c r="U47" i="27"/>
  <c r="N47" i="27"/>
  <c r="G47" i="27" s="1"/>
  <c r="U46" i="27"/>
  <c r="N46" i="27"/>
  <c r="G46" i="27" s="1"/>
  <c r="U45" i="27"/>
  <c r="G45" i="27" s="1"/>
  <c r="N45" i="27"/>
  <c r="U44" i="27"/>
  <c r="N44" i="27"/>
  <c r="G44" i="27" s="1"/>
  <c r="U43" i="27"/>
  <c r="G43" i="27" s="1"/>
  <c r="N43" i="27"/>
  <c r="U42" i="27"/>
  <c r="N42" i="27"/>
  <c r="G42" i="27" s="1"/>
  <c r="U41" i="27"/>
  <c r="N41" i="27"/>
  <c r="G41" i="27"/>
  <c r="U40" i="27"/>
  <c r="N40" i="27"/>
  <c r="G40" i="27" s="1"/>
  <c r="U39" i="27"/>
  <c r="N39" i="27"/>
  <c r="G39" i="27" s="1"/>
  <c r="U38" i="27"/>
  <c r="N38" i="27"/>
  <c r="G38" i="27" s="1"/>
  <c r="U37" i="27"/>
  <c r="G37" i="27" s="1"/>
  <c r="N37" i="27"/>
  <c r="U36" i="27"/>
  <c r="N36" i="27"/>
  <c r="G36" i="27" s="1"/>
  <c r="U35" i="27"/>
  <c r="N35" i="27"/>
  <c r="G35" i="27"/>
  <c r="U34" i="27"/>
  <c r="N34" i="27"/>
  <c r="G34" i="27" s="1"/>
  <c r="U33" i="27"/>
  <c r="N33" i="27"/>
  <c r="G33" i="27"/>
  <c r="U32" i="27"/>
  <c r="N32" i="27"/>
  <c r="G32" i="27" s="1"/>
  <c r="U31" i="27"/>
  <c r="N31" i="27"/>
  <c r="U30" i="27"/>
  <c r="N30" i="27"/>
  <c r="G30" i="27" s="1"/>
  <c r="U29" i="27"/>
  <c r="G29" i="27" s="1"/>
  <c r="N29" i="27"/>
  <c r="U28" i="27"/>
  <c r="N28" i="27"/>
  <c r="G28" i="27" s="1"/>
  <c r="U27" i="27"/>
  <c r="G27" i="27" s="1"/>
  <c r="N27" i="27"/>
  <c r="U26" i="27"/>
  <c r="N26" i="27"/>
  <c r="G26" i="27" s="1"/>
  <c r="U25" i="27"/>
  <c r="N25" i="27"/>
  <c r="G25" i="27"/>
  <c r="U24" i="27"/>
  <c r="N24" i="27"/>
  <c r="G24" i="27" s="1"/>
  <c r="U23" i="27"/>
  <c r="N23" i="27"/>
  <c r="U22" i="27"/>
  <c r="N22" i="27"/>
  <c r="G22" i="27" s="1"/>
  <c r="U21" i="27"/>
  <c r="G21" i="27" s="1"/>
  <c r="N21" i="27"/>
  <c r="U20" i="27"/>
  <c r="N20" i="27"/>
  <c r="G20" i="27" s="1"/>
  <c r="U19" i="27"/>
  <c r="G19" i="27" s="1"/>
  <c r="N19" i="27"/>
  <c r="U18" i="27"/>
  <c r="N18" i="27"/>
  <c r="G18" i="27" s="1"/>
  <c r="U17" i="27"/>
  <c r="N17" i="27"/>
  <c r="G17" i="27"/>
  <c r="U16" i="27"/>
  <c r="N16" i="27"/>
  <c r="G16" i="27" s="1"/>
  <c r="U15" i="27"/>
  <c r="N15" i="27"/>
  <c r="G15" i="27" s="1"/>
  <c r="U14" i="27"/>
  <c r="N14" i="27"/>
  <c r="G14" i="27" s="1"/>
  <c r="U13" i="27"/>
  <c r="G13" i="27" s="1"/>
  <c r="N13" i="27"/>
  <c r="U12" i="27"/>
  <c r="N12" i="27"/>
  <c r="G12" i="27" s="1"/>
  <c r="U11" i="27"/>
  <c r="G11" i="27" s="1"/>
  <c r="N11" i="27"/>
  <c r="U10" i="27"/>
  <c r="N10" i="27"/>
  <c r="G10" i="27" s="1"/>
  <c r="U7" i="27"/>
  <c r="N7" i="27"/>
  <c r="G7" i="27"/>
  <c r="U157" i="25"/>
  <c r="N157" i="25"/>
  <c r="G157" i="25" s="1"/>
  <c r="U156" i="25"/>
  <c r="N156" i="25"/>
  <c r="G156" i="25" s="1"/>
  <c r="U155" i="25"/>
  <c r="N155" i="25"/>
  <c r="G155" i="25" s="1"/>
  <c r="U154" i="25"/>
  <c r="G154" i="25" s="1"/>
  <c r="N154" i="25"/>
  <c r="U153" i="25"/>
  <c r="N153" i="25"/>
  <c r="G153" i="25" s="1"/>
  <c r="U152" i="25"/>
  <c r="G152" i="25" s="1"/>
  <c r="N152" i="25"/>
  <c r="U151" i="25"/>
  <c r="N151" i="25"/>
  <c r="G151" i="25" s="1"/>
  <c r="U150" i="25"/>
  <c r="N150" i="25"/>
  <c r="G150" i="25"/>
  <c r="U149" i="25"/>
  <c r="N149" i="25"/>
  <c r="G149" i="25" s="1"/>
  <c r="U148" i="25"/>
  <c r="N148" i="25"/>
  <c r="G148" i="25" s="1"/>
  <c r="U147" i="25"/>
  <c r="N147" i="25"/>
  <c r="G147" i="25" s="1"/>
  <c r="U146" i="25"/>
  <c r="G146" i="25" s="1"/>
  <c r="N146" i="25"/>
  <c r="U145" i="25"/>
  <c r="N145" i="25"/>
  <c r="G145" i="25" s="1"/>
  <c r="U144" i="25"/>
  <c r="G144" i="25" s="1"/>
  <c r="N144" i="25"/>
  <c r="U143" i="25"/>
  <c r="N143" i="25"/>
  <c r="G143" i="25" s="1"/>
  <c r="U142" i="25"/>
  <c r="N142" i="25"/>
  <c r="G142" i="25"/>
  <c r="U141" i="25"/>
  <c r="N141" i="25"/>
  <c r="G141" i="25" s="1"/>
  <c r="U140" i="25"/>
  <c r="N140" i="25"/>
  <c r="G140" i="25" s="1"/>
  <c r="U139" i="25"/>
  <c r="N139" i="25"/>
  <c r="G139" i="25" s="1"/>
  <c r="U138" i="25"/>
  <c r="G138" i="25" s="1"/>
  <c r="N138" i="25"/>
  <c r="U137" i="25"/>
  <c r="N137" i="25"/>
  <c r="G137" i="25" s="1"/>
  <c r="U136" i="25"/>
  <c r="G136" i="25" s="1"/>
  <c r="N136" i="25"/>
  <c r="U135" i="25"/>
  <c r="N135" i="25"/>
  <c r="G135" i="25" s="1"/>
  <c r="U134" i="25"/>
  <c r="N134" i="25"/>
  <c r="G134" i="25"/>
  <c r="U133" i="25"/>
  <c r="N133" i="25"/>
  <c r="G133" i="25" s="1"/>
  <c r="U132" i="25"/>
  <c r="N132" i="25"/>
  <c r="G132" i="25" s="1"/>
  <c r="U131" i="25"/>
  <c r="N131" i="25"/>
  <c r="G131" i="25" s="1"/>
  <c r="U130" i="25"/>
  <c r="G130" i="25" s="1"/>
  <c r="N130" i="25"/>
  <c r="U129" i="25"/>
  <c r="N129" i="25"/>
  <c r="G129" i="25" s="1"/>
  <c r="U128" i="25"/>
  <c r="G128" i="25" s="1"/>
  <c r="N128" i="25"/>
  <c r="U127" i="25"/>
  <c r="N127" i="25"/>
  <c r="G127" i="25" s="1"/>
  <c r="U126" i="25"/>
  <c r="N126" i="25"/>
  <c r="G126" i="25"/>
  <c r="U125" i="25"/>
  <c r="N125" i="25"/>
  <c r="G125" i="25" s="1"/>
  <c r="U124" i="25"/>
  <c r="N124" i="25"/>
  <c r="G124" i="25" s="1"/>
  <c r="U123" i="25"/>
  <c r="N123" i="25"/>
  <c r="G123" i="25" s="1"/>
  <c r="U122" i="25"/>
  <c r="G122" i="25" s="1"/>
  <c r="N122" i="25"/>
  <c r="U121" i="25"/>
  <c r="N121" i="25"/>
  <c r="G121" i="25" s="1"/>
  <c r="U120" i="25"/>
  <c r="G120" i="25" s="1"/>
  <c r="N120" i="25"/>
  <c r="U119" i="25"/>
  <c r="N119" i="25"/>
  <c r="G119" i="25" s="1"/>
  <c r="U118" i="25"/>
  <c r="N118" i="25"/>
  <c r="G118" i="25"/>
  <c r="U117" i="25"/>
  <c r="N117" i="25"/>
  <c r="G117" i="25" s="1"/>
  <c r="U116" i="25"/>
  <c r="N116" i="25"/>
  <c r="G116" i="25" s="1"/>
  <c r="U115" i="25"/>
  <c r="N115" i="25"/>
  <c r="G115" i="25" s="1"/>
  <c r="U114" i="25"/>
  <c r="G114" i="25" s="1"/>
  <c r="N114" i="25"/>
  <c r="U113" i="25"/>
  <c r="N113" i="25"/>
  <c r="G113" i="25" s="1"/>
  <c r="U112" i="25"/>
  <c r="G112" i="25" s="1"/>
  <c r="N112" i="25"/>
  <c r="U111" i="25"/>
  <c r="N111" i="25"/>
  <c r="G111" i="25" s="1"/>
  <c r="U110" i="25"/>
  <c r="N110" i="25"/>
  <c r="G110" i="25"/>
  <c r="U109" i="25"/>
  <c r="N109" i="25"/>
  <c r="G109" i="25" s="1"/>
  <c r="U108" i="25"/>
  <c r="N108" i="25"/>
  <c r="U107" i="25"/>
  <c r="N107" i="25"/>
  <c r="G107" i="25" s="1"/>
  <c r="U106" i="25"/>
  <c r="G106" i="25" s="1"/>
  <c r="N106" i="25"/>
  <c r="U105" i="25"/>
  <c r="N105" i="25"/>
  <c r="G105" i="25" s="1"/>
  <c r="U104" i="25"/>
  <c r="G104" i="25" s="1"/>
  <c r="N104" i="25"/>
  <c r="U103" i="25"/>
  <c r="N103" i="25"/>
  <c r="G103" i="25" s="1"/>
  <c r="U102" i="25"/>
  <c r="N102" i="25"/>
  <c r="G102" i="25"/>
  <c r="U101" i="25"/>
  <c r="N101" i="25"/>
  <c r="G101" i="25" s="1"/>
  <c r="U100" i="25"/>
  <c r="N100" i="25"/>
  <c r="G100" i="25" s="1"/>
  <c r="U99" i="25"/>
  <c r="N99" i="25"/>
  <c r="G99" i="25" s="1"/>
  <c r="U98" i="25"/>
  <c r="G98" i="25" s="1"/>
  <c r="N98" i="25"/>
  <c r="U97" i="25"/>
  <c r="N97" i="25"/>
  <c r="G97" i="25" s="1"/>
  <c r="U96" i="25"/>
  <c r="G96" i="25" s="1"/>
  <c r="N96" i="25"/>
  <c r="U95" i="25"/>
  <c r="N95" i="25"/>
  <c r="G95" i="25" s="1"/>
  <c r="U94" i="25"/>
  <c r="N94" i="25"/>
  <c r="G94" i="25"/>
  <c r="U93" i="25"/>
  <c r="N93" i="25"/>
  <c r="G93" i="25" s="1"/>
  <c r="U92" i="25"/>
  <c r="N92" i="25"/>
  <c r="G92" i="25" s="1"/>
  <c r="U91" i="25"/>
  <c r="N91" i="25"/>
  <c r="G91" i="25" s="1"/>
  <c r="U90" i="25"/>
  <c r="G90" i="25" s="1"/>
  <c r="N90" i="25"/>
  <c r="U89" i="25"/>
  <c r="N89" i="25"/>
  <c r="G89" i="25" s="1"/>
  <c r="U88" i="25"/>
  <c r="G88" i="25" s="1"/>
  <c r="N88" i="25"/>
  <c r="U87" i="25"/>
  <c r="N87" i="25"/>
  <c r="G87" i="25" s="1"/>
  <c r="U86" i="25"/>
  <c r="N86" i="25"/>
  <c r="G86" i="25"/>
  <c r="U85" i="25"/>
  <c r="N85" i="25"/>
  <c r="G85" i="25" s="1"/>
  <c r="U84" i="25"/>
  <c r="N84" i="25"/>
  <c r="G84" i="25" s="1"/>
  <c r="U83" i="25"/>
  <c r="N83" i="25"/>
  <c r="G83" i="25" s="1"/>
  <c r="U82" i="25"/>
  <c r="G82" i="25" s="1"/>
  <c r="N82" i="25"/>
  <c r="U81" i="25"/>
  <c r="N81" i="25"/>
  <c r="G81" i="25" s="1"/>
  <c r="U80" i="25"/>
  <c r="G80" i="25" s="1"/>
  <c r="N80" i="25"/>
  <c r="U79" i="25"/>
  <c r="N79" i="25"/>
  <c r="G79" i="25" s="1"/>
  <c r="U78" i="25"/>
  <c r="N78" i="25"/>
  <c r="G78" i="25"/>
  <c r="U77" i="25"/>
  <c r="N77" i="25"/>
  <c r="G77" i="25" s="1"/>
  <c r="U76" i="25"/>
  <c r="N76" i="25"/>
  <c r="G76" i="25" s="1"/>
  <c r="U75" i="25"/>
  <c r="N75" i="25"/>
  <c r="G75" i="25" s="1"/>
  <c r="U74" i="25"/>
  <c r="G74" i="25" s="1"/>
  <c r="N74" i="25"/>
  <c r="U73" i="25"/>
  <c r="N73" i="25"/>
  <c r="G73" i="25" s="1"/>
  <c r="U72" i="25"/>
  <c r="G72" i="25" s="1"/>
  <c r="N72" i="25"/>
  <c r="U71" i="25"/>
  <c r="N71" i="25"/>
  <c r="G71" i="25" s="1"/>
  <c r="U70" i="25"/>
  <c r="N70" i="25"/>
  <c r="G70" i="25"/>
  <c r="U69" i="25"/>
  <c r="N69" i="25"/>
  <c r="G69" i="25" s="1"/>
  <c r="U68" i="25"/>
  <c r="N68" i="25"/>
  <c r="G68" i="25" s="1"/>
  <c r="U67" i="25"/>
  <c r="N67" i="25"/>
  <c r="G67" i="25" s="1"/>
  <c r="U66" i="25"/>
  <c r="G66" i="25" s="1"/>
  <c r="N66" i="25"/>
  <c r="U65" i="25"/>
  <c r="N65" i="25"/>
  <c r="G65" i="25" s="1"/>
  <c r="U64" i="25"/>
  <c r="G64" i="25" s="1"/>
  <c r="N64" i="25"/>
  <c r="U63" i="25"/>
  <c r="N63" i="25"/>
  <c r="G63" i="25" s="1"/>
  <c r="U62" i="25"/>
  <c r="N62" i="25"/>
  <c r="G62" i="25"/>
  <c r="U61" i="25"/>
  <c r="N61" i="25"/>
  <c r="G61" i="25"/>
  <c r="U60" i="25"/>
  <c r="G60" i="25" s="1"/>
  <c r="N60" i="25"/>
  <c r="U59" i="25"/>
  <c r="N59" i="25"/>
  <c r="G59" i="25" s="1"/>
  <c r="U58" i="25"/>
  <c r="N58" i="25"/>
  <c r="G58" i="25"/>
  <c r="U57" i="25"/>
  <c r="N57" i="25"/>
  <c r="G57" i="25"/>
  <c r="U56" i="25"/>
  <c r="G56" i="25" s="1"/>
  <c r="N56" i="25"/>
  <c r="U55" i="25"/>
  <c r="N55" i="25"/>
  <c r="G55" i="25" s="1"/>
  <c r="U54" i="25"/>
  <c r="N54" i="25"/>
  <c r="G54" i="25"/>
  <c r="U53" i="25"/>
  <c r="N53" i="25"/>
  <c r="G53" i="25"/>
  <c r="U52" i="25"/>
  <c r="G52" i="25" s="1"/>
  <c r="N52" i="25"/>
  <c r="U51" i="25"/>
  <c r="N51" i="25"/>
  <c r="G51" i="25" s="1"/>
  <c r="U50" i="25"/>
  <c r="N50" i="25"/>
  <c r="G50" i="25" s="1"/>
  <c r="U49" i="25"/>
  <c r="N49" i="25"/>
  <c r="G49" i="25"/>
  <c r="U48" i="25"/>
  <c r="G48" i="25" s="1"/>
  <c r="N48" i="25"/>
  <c r="U47" i="25"/>
  <c r="N47" i="25"/>
  <c r="G47" i="25" s="1"/>
  <c r="U46" i="25"/>
  <c r="N46" i="25"/>
  <c r="G46" i="25"/>
  <c r="U45" i="25"/>
  <c r="N45" i="25"/>
  <c r="G45" i="25"/>
  <c r="U44" i="25"/>
  <c r="G44" i="25" s="1"/>
  <c r="N44" i="25"/>
  <c r="U43" i="25"/>
  <c r="N43" i="25"/>
  <c r="G43" i="25" s="1"/>
  <c r="U42" i="25"/>
  <c r="N42" i="25"/>
  <c r="G42" i="25"/>
  <c r="U41" i="25"/>
  <c r="N41" i="25"/>
  <c r="G41" i="25"/>
  <c r="U40" i="25"/>
  <c r="G40" i="25" s="1"/>
  <c r="N40" i="25"/>
  <c r="U39" i="25"/>
  <c r="N39" i="25"/>
  <c r="G39" i="25" s="1"/>
  <c r="U38" i="25"/>
  <c r="N38" i="25"/>
  <c r="G38" i="25"/>
  <c r="U37" i="25"/>
  <c r="N37" i="25"/>
  <c r="G37" i="25"/>
  <c r="U36" i="25"/>
  <c r="G36" i="25" s="1"/>
  <c r="N36" i="25"/>
  <c r="U35" i="25"/>
  <c r="N35" i="25"/>
  <c r="G35" i="25" s="1"/>
  <c r="U34" i="25"/>
  <c r="N34" i="25"/>
  <c r="G34" i="25" s="1"/>
  <c r="U33" i="25"/>
  <c r="N33" i="25"/>
  <c r="G33" i="25"/>
  <c r="U32" i="25"/>
  <c r="G32" i="25" s="1"/>
  <c r="N32" i="25"/>
  <c r="U31" i="25"/>
  <c r="N31" i="25"/>
  <c r="G31" i="25" s="1"/>
  <c r="U30" i="25"/>
  <c r="N30" i="25"/>
  <c r="G30" i="25"/>
  <c r="U29" i="25"/>
  <c r="N29" i="25"/>
  <c r="G29" i="25"/>
  <c r="U28" i="25"/>
  <c r="G28" i="25" s="1"/>
  <c r="N28" i="25"/>
  <c r="U27" i="25"/>
  <c r="N27" i="25"/>
  <c r="G27" i="25" s="1"/>
  <c r="U26" i="25"/>
  <c r="N26" i="25"/>
  <c r="G26" i="25"/>
  <c r="U25" i="25"/>
  <c r="N25" i="25"/>
  <c r="G25" i="25"/>
  <c r="U24" i="25"/>
  <c r="G24" i="25" s="1"/>
  <c r="N24" i="25"/>
  <c r="U23" i="25"/>
  <c r="N23" i="25"/>
  <c r="G23" i="25" s="1"/>
  <c r="U22" i="25"/>
  <c r="N22" i="25"/>
  <c r="G22" i="25"/>
  <c r="U21" i="25"/>
  <c r="N21" i="25"/>
  <c r="G21" i="25"/>
  <c r="U20" i="25"/>
  <c r="G20" i="25" s="1"/>
  <c r="N20" i="25"/>
  <c r="U19" i="25"/>
  <c r="N19" i="25"/>
  <c r="G19" i="25" s="1"/>
  <c r="U18" i="25"/>
  <c r="N18" i="25"/>
  <c r="G18" i="25" s="1"/>
  <c r="U17" i="25"/>
  <c r="N17" i="25"/>
  <c r="G17" i="25"/>
  <c r="U16" i="25"/>
  <c r="G16" i="25" s="1"/>
  <c r="N16" i="25"/>
  <c r="U15" i="25"/>
  <c r="N15" i="25"/>
  <c r="G15" i="25" s="1"/>
  <c r="U14" i="25"/>
  <c r="N14" i="25"/>
  <c r="G14" i="25"/>
  <c r="U13" i="25"/>
  <c r="N13" i="25"/>
  <c r="G13" i="25"/>
  <c r="U12" i="25"/>
  <c r="G12" i="25" s="1"/>
  <c r="N12" i="25"/>
  <c r="U11" i="25"/>
  <c r="N11" i="25"/>
  <c r="G11" i="25" s="1"/>
  <c r="U10" i="25"/>
  <c r="N10" i="25"/>
  <c r="G10" i="25"/>
  <c r="U7" i="25"/>
  <c r="N7" i="25"/>
  <c r="G7" i="25"/>
  <c r="U157" i="6"/>
  <c r="G157" i="6" s="1"/>
  <c r="N157" i="6"/>
  <c r="U156" i="6"/>
  <c r="N156" i="6"/>
  <c r="G156" i="6" s="1"/>
  <c r="U155" i="6"/>
  <c r="N155" i="6"/>
  <c r="G155" i="6"/>
  <c r="U154" i="6"/>
  <c r="N154" i="6"/>
  <c r="G154" i="6"/>
  <c r="U153" i="6"/>
  <c r="N153" i="6"/>
  <c r="G153" i="6" s="1"/>
  <c r="U152" i="6"/>
  <c r="N152" i="6"/>
  <c r="G152" i="6" s="1"/>
  <c r="U151" i="6"/>
  <c r="N151" i="6"/>
  <c r="G151" i="6" s="1"/>
  <c r="U150" i="6"/>
  <c r="N150" i="6"/>
  <c r="G150" i="6"/>
  <c r="U149" i="6"/>
  <c r="G149" i="6" s="1"/>
  <c r="N149" i="6"/>
  <c r="U148" i="6"/>
  <c r="N148" i="6"/>
  <c r="G148" i="6" s="1"/>
  <c r="U147" i="6"/>
  <c r="N147" i="6"/>
  <c r="G147" i="6"/>
  <c r="U146" i="6"/>
  <c r="N146" i="6"/>
  <c r="G146" i="6"/>
  <c r="U145" i="6"/>
  <c r="N145" i="6"/>
  <c r="G145" i="6" s="1"/>
  <c r="U144" i="6"/>
  <c r="N144" i="6"/>
  <c r="G144" i="6" s="1"/>
  <c r="U143" i="6"/>
  <c r="N143" i="6"/>
  <c r="G143" i="6"/>
  <c r="U142" i="6"/>
  <c r="N142" i="6"/>
  <c r="G142" i="6"/>
  <c r="U141" i="6"/>
  <c r="G141" i="6" s="1"/>
  <c r="N141" i="6"/>
  <c r="U140" i="6"/>
  <c r="N140" i="6"/>
  <c r="G140" i="6" s="1"/>
  <c r="U139" i="6"/>
  <c r="N139" i="6"/>
  <c r="G139" i="6"/>
  <c r="U138" i="6"/>
  <c r="N138" i="6"/>
  <c r="G138" i="6"/>
  <c r="U137" i="6"/>
  <c r="N137" i="6"/>
  <c r="G137" i="6" s="1"/>
  <c r="U136" i="6"/>
  <c r="N136" i="6"/>
  <c r="G136" i="6" s="1"/>
  <c r="U135" i="6"/>
  <c r="N135" i="6"/>
  <c r="G135" i="6" s="1"/>
  <c r="U134" i="6"/>
  <c r="N134" i="6"/>
  <c r="G134" i="6"/>
  <c r="U133" i="6"/>
  <c r="G133" i="6" s="1"/>
  <c r="N133" i="6"/>
  <c r="U132" i="6"/>
  <c r="N132" i="6"/>
  <c r="G132" i="6" s="1"/>
  <c r="U131" i="6"/>
  <c r="N131" i="6"/>
  <c r="G131" i="6"/>
  <c r="U130" i="6"/>
  <c r="N130" i="6"/>
  <c r="G130" i="6"/>
  <c r="U129" i="6"/>
  <c r="N129" i="6"/>
  <c r="G129" i="6" s="1"/>
  <c r="U128" i="6"/>
  <c r="N128" i="6"/>
  <c r="G128" i="6" s="1"/>
  <c r="U127" i="6"/>
  <c r="N127" i="6"/>
  <c r="G127" i="6"/>
  <c r="U126" i="6"/>
  <c r="N126" i="6"/>
  <c r="G126" i="6"/>
  <c r="U125" i="6"/>
  <c r="G125" i="6" s="1"/>
  <c r="N125" i="6"/>
  <c r="U124" i="6"/>
  <c r="N124" i="6"/>
  <c r="G124" i="6" s="1"/>
  <c r="U123" i="6"/>
  <c r="N123" i="6"/>
  <c r="G123" i="6"/>
  <c r="U122" i="6"/>
  <c r="N122" i="6"/>
  <c r="G122" i="6"/>
  <c r="U121" i="6"/>
  <c r="N121" i="6"/>
  <c r="G121" i="6" s="1"/>
  <c r="U120" i="6"/>
  <c r="N120" i="6"/>
  <c r="G120" i="6" s="1"/>
  <c r="U119" i="6"/>
  <c r="N119" i="6"/>
  <c r="G119" i="6" s="1"/>
  <c r="U118" i="6"/>
  <c r="N118" i="6"/>
  <c r="G118" i="6"/>
  <c r="U117" i="6"/>
  <c r="G117" i="6" s="1"/>
  <c r="N117" i="6"/>
  <c r="U116" i="6"/>
  <c r="N116" i="6"/>
  <c r="G116" i="6" s="1"/>
  <c r="U115" i="6"/>
  <c r="N115" i="6"/>
  <c r="G115" i="6"/>
  <c r="U114" i="6"/>
  <c r="N114" i="6"/>
  <c r="G114" i="6"/>
  <c r="U113" i="6"/>
  <c r="N113" i="6"/>
  <c r="G113" i="6" s="1"/>
  <c r="U112" i="6"/>
  <c r="N112" i="6"/>
  <c r="G112" i="6" s="1"/>
  <c r="U111" i="6"/>
  <c r="N111" i="6"/>
  <c r="G111" i="6"/>
  <c r="U110" i="6"/>
  <c r="N110" i="6"/>
  <c r="G110" i="6"/>
  <c r="U109" i="6"/>
  <c r="G109" i="6" s="1"/>
  <c r="N109" i="6"/>
  <c r="U108" i="6"/>
  <c r="N108" i="6"/>
  <c r="G108" i="6" s="1"/>
  <c r="U107" i="6"/>
  <c r="N107" i="6"/>
  <c r="G107" i="6"/>
  <c r="U106" i="6"/>
  <c r="N106" i="6"/>
  <c r="G106" i="6"/>
  <c r="U105" i="6"/>
  <c r="N105" i="6"/>
  <c r="G105" i="6" s="1"/>
  <c r="U104" i="6"/>
  <c r="N104" i="6"/>
  <c r="G104" i="6" s="1"/>
  <c r="U103" i="6"/>
  <c r="N103" i="6"/>
  <c r="G103" i="6" s="1"/>
  <c r="U102" i="6"/>
  <c r="N102" i="6"/>
  <c r="G102" i="6"/>
  <c r="U101" i="6"/>
  <c r="G101" i="6" s="1"/>
  <c r="N101" i="6"/>
  <c r="U100" i="6"/>
  <c r="N100" i="6"/>
  <c r="G100" i="6" s="1"/>
  <c r="U99" i="6"/>
  <c r="N99" i="6"/>
  <c r="G99" i="6"/>
  <c r="U98" i="6"/>
  <c r="N98" i="6"/>
  <c r="G98" i="6"/>
  <c r="U97" i="6"/>
  <c r="N97" i="6"/>
  <c r="G97" i="6" s="1"/>
  <c r="U96" i="6"/>
  <c r="N96" i="6"/>
  <c r="G96" i="6" s="1"/>
  <c r="U95" i="6"/>
  <c r="N95" i="6"/>
  <c r="G95" i="6"/>
  <c r="U94" i="6"/>
  <c r="N94" i="6"/>
  <c r="G94" i="6"/>
  <c r="U93" i="6"/>
  <c r="G93" i="6" s="1"/>
  <c r="N93" i="6"/>
  <c r="U92" i="6"/>
  <c r="N92" i="6"/>
  <c r="G92" i="6" s="1"/>
  <c r="U91" i="6"/>
  <c r="N91" i="6"/>
  <c r="G91" i="6"/>
  <c r="U90" i="6"/>
  <c r="N90" i="6"/>
  <c r="G90" i="6"/>
  <c r="U89" i="6"/>
  <c r="N89" i="6"/>
  <c r="G89" i="6" s="1"/>
  <c r="U88" i="6"/>
  <c r="N88" i="6"/>
  <c r="G88" i="6" s="1"/>
  <c r="U87" i="6"/>
  <c r="N87" i="6"/>
  <c r="G87" i="6" s="1"/>
  <c r="U86" i="6"/>
  <c r="N86" i="6"/>
  <c r="G86" i="6"/>
  <c r="U85" i="6"/>
  <c r="G85" i="6" s="1"/>
  <c r="N85" i="6"/>
  <c r="U84" i="6"/>
  <c r="N84" i="6"/>
  <c r="G84" i="6" s="1"/>
  <c r="U83" i="6"/>
  <c r="N83" i="6"/>
  <c r="G83" i="6"/>
  <c r="U82" i="6"/>
  <c r="N82" i="6"/>
  <c r="G82" i="6"/>
  <c r="U81" i="6"/>
  <c r="N81" i="6"/>
  <c r="G81" i="6" s="1"/>
  <c r="U80" i="6"/>
  <c r="N80" i="6"/>
  <c r="G80" i="6" s="1"/>
  <c r="U79" i="6"/>
  <c r="N79" i="6"/>
  <c r="G79" i="6"/>
  <c r="U78" i="6"/>
  <c r="N78" i="6"/>
  <c r="G78" i="6"/>
  <c r="U77" i="6"/>
  <c r="G77" i="6" s="1"/>
  <c r="N77" i="6"/>
  <c r="U76" i="6"/>
  <c r="N76" i="6"/>
  <c r="G76" i="6" s="1"/>
  <c r="U75" i="6"/>
  <c r="N75" i="6"/>
  <c r="G75" i="6"/>
  <c r="U74" i="6"/>
  <c r="N74" i="6"/>
  <c r="G74" i="6"/>
  <c r="U73" i="6"/>
  <c r="N73" i="6"/>
  <c r="G73" i="6" s="1"/>
  <c r="U72" i="6"/>
  <c r="N72" i="6"/>
  <c r="G72" i="6" s="1"/>
  <c r="U71" i="6"/>
  <c r="N71" i="6"/>
  <c r="G71" i="6" s="1"/>
  <c r="U70" i="6"/>
  <c r="N70" i="6"/>
  <c r="G70" i="6"/>
  <c r="U69" i="6"/>
  <c r="G69" i="6" s="1"/>
  <c r="N69" i="6"/>
  <c r="U68" i="6"/>
  <c r="N68" i="6"/>
  <c r="G68" i="6" s="1"/>
  <c r="U67" i="6"/>
  <c r="N67" i="6"/>
  <c r="G67" i="6"/>
  <c r="U66" i="6"/>
  <c r="N66" i="6"/>
  <c r="G66" i="6"/>
  <c r="U65" i="6"/>
  <c r="N65" i="6"/>
  <c r="G65" i="6" s="1"/>
  <c r="U64" i="6"/>
  <c r="N64" i="6"/>
  <c r="G64" i="6" s="1"/>
  <c r="U63" i="6"/>
  <c r="N63" i="6"/>
  <c r="G63" i="6"/>
  <c r="U62" i="6"/>
  <c r="N62" i="6"/>
  <c r="G62" i="6"/>
  <c r="U61" i="6"/>
  <c r="G61" i="6" s="1"/>
  <c r="N61" i="6"/>
  <c r="U60" i="6"/>
  <c r="N60" i="6"/>
  <c r="G60" i="6" s="1"/>
  <c r="U59" i="6"/>
  <c r="N59" i="6"/>
  <c r="G59" i="6"/>
  <c r="U58" i="6"/>
  <c r="N58" i="6"/>
  <c r="G58" i="6"/>
  <c r="U57" i="6"/>
  <c r="N57" i="6"/>
  <c r="G57" i="6" s="1"/>
  <c r="U56" i="6"/>
  <c r="N56" i="6"/>
  <c r="G56" i="6" s="1"/>
  <c r="U55" i="6"/>
  <c r="N55" i="6"/>
  <c r="G55" i="6" s="1"/>
  <c r="U54" i="6"/>
  <c r="N54" i="6"/>
  <c r="G54" i="6"/>
  <c r="U53" i="6"/>
  <c r="G53" i="6" s="1"/>
  <c r="N53" i="6"/>
  <c r="U52" i="6"/>
  <c r="N52" i="6"/>
  <c r="G52" i="6" s="1"/>
  <c r="U51" i="6"/>
  <c r="N51" i="6"/>
  <c r="G51" i="6"/>
  <c r="U50" i="6"/>
  <c r="N50" i="6"/>
  <c r="G50" i="6"/>
  <c r="U49" i="6"/>
  <c r="N49" i="6"/>
  <c r="G49" i="6" s="1"/>
  <c r="U48" i="6"/>
  <c r="N48" i="6"/>
  <c r="G48" i="6" s="1"/>
  <c r="U47" i="6"/>
  <c r="N47" i="6"/>
  <c r="G47" i="6"/>
  <c r="U46" i="6"/>
  <c r="N46" i="6"/>
  <c r="G46" i="6"/>
  <c r="U45" i="6"/>
  <c r="G45" i="6" s="1"/>
  <c r="N45" i="6"/>
  <c r="U44" i="6"/>
  <c r="N44" i="6"/>
  <c r="G44" i="6" s="1"/>
  <c r="U43" i="6"/>
  <c r="N43" i="6"/>
  <c r="G43" i="6"/>
  <c r="U42" i="6"/>
  <c r="N42" i="6"/>
  <c r="G42" i="6"/>
  <c r="U41" i="6"/>
  <c r="N41" i="6"/>
  <c r="G41" i="6" s="1"/>
  <c r="U40" i="6"/>
  <c r="N40" i="6"/>
  <c r="G40" i="6" s="1"/>
  <c r="U39" i="6"/>
  <c r="N39" i="6"/>
  <c r="G39" i="6" s="1"/>
  <c r="U38" i="6"/>
  <c r="N38" i="6"/>
  <c r="G38" i="6"/>
  <c r="U37" i="6"/>
  <c r="G37" i="6" s="1"/>
  <c r="N37" i="6"/>
  <c r="U36" i="6"/>
  <c r="N36" i="6"/>
  <c r="G36" i="6" s="1"/>
  <c r="U35" i="6"/>
  <c r="N35" i="6"/>
  <c r="G35" i="6"/>
  <c r="U34" i="6"/>
  <c r="N34" i="6"/>
  <c r="G34" i="6"/>
  <c r="U33" i="6"/>
  <c r="N33" i="6"/>
  <c r="G33" i="6" s="1"/>
  <c r="U32" i="6"/>
  <c r="N32" i="6"/>
  <c r="G32" i="6" s="1"/>
  <c r="U31" i="6"/>
  <c r="N31" i="6"/>
  <c r="G31" i="6"/>
  <c r="U30" i="6"/>
  <c r="N30" i="6"/>
  <c r="G30" i="6"/>
  <c r="U29" i="6"/>
  <c r="G29" i="6" s="1"/>
  <c r="N29" i="6"/>
  <c r="U28" i="6"/>
  <c r="N28" i="6"/>
  <c r="G28" i="6" s="1"/>
  <c r="U27" i="6"/>
  <c r="N27" i="6"/>
  <c r="G27" i="6"/>
  <c r="U26" i="6"/>
  <c r="N26" i="6"/>
  <c r="G26" i="6"/>
  <c r="U25" i="6"/>
  <c r="N25" i="6"/>
  <c r="G25" i="6" s="1"/>
  <c r="U24" i="6"/>
  <c r="N24" i="6"/>
  <c r="G24" i="6" s="1"/>
  <c r="U23" i="6"/>
  <c r="N23" i="6"/>
  <c r="G23" i="6" s="1"/>
  <c r="U22" i="6"/>
  <c r="N22" i="6"/>
  <c r="G22" i="6"/>
  <c r="U21" i="6"/>
  <c r="G21" i="6" s="1"/>
  <c r="N21" i="6"/>
  <c r="U20" i="6"/>
  <c r="N20" i="6"/>
  <c r="G20" i="6" s="1"/>
  <c r="U19" i="6"/>
  <c r="N19" i="6"/>
  <c r="G19" i="6"/>
  <c r="U18" i="6"/>
  <c r="N18" i="6"/>
  <c r="G18" i="6"/>
  <c r="U17" i="6"/>
  <c r="N17" i="6"/>
  <c r="G17" i="6" s="1"/>
  <c r="U16" i="6"/>
  <c r="N16" i="6"/>
  <c r="G16" i="6" s="1"/>
  <c r="U15" i="6"/>
  <c r="N15" i="6"/>
  <c r="G15" i="6"/>
  <c r="U14" i="6"/>
  <c r="N14" i="6"/>
  <c r="G14" i="6"/>
  <c r="U13" i="6"/>
  <c r="G13" i="6" s="1"/>
  <c r="N13" i="6"/>
  <c r="U12" i="6"/>
  <c r="N12" i="6"/>
  <c r="G12" i="6" s="1"/>
  <c r="U11" i="6"/>
  <c r="N11" i="6"/>
  <c r="G11" i="6"/>
  <c r="U10" i="6"/>
  <c r="N10" i="6"/>
  <c r="G10" i="6"/>
  <c r="U7" i="6"/>
  <c r="N7" i="6"/>
  <c r="G7" i="6" s="1"/>
  <c r="U157" i="13"/>
  <c r="N157" i="13"/>
  <c r="G157" i="13" s="1"/>
  <c r="U156" i="13"/>
  <c r="N156" i="13"/>
  <c r="G156" i="13" s="1"/>
  <c r="U155" i="13"/>
  <c r="N155" i="13"/>
  <c r="G155" i="13"/>
  <c r="U154" i="13"/>
  <c r="G154" i="13" s="1"/>
  <c r="N154" i="13"/>
  <c r="U153" i="13"/>
  <c r="N153" i="13"/>
  <c r="G153" i="13" s="1"/>
  <c r="U152" i="13"/>
  <c r="N152" i="13"/>
  <c r="G152" i="13" s="1"/>
  <c r="U151" i="13"/>
  <c r="N151" i="13"/>
  <c r="G151" i="13"/>
  <c r="U150" i="13"/>
  <c r="N150" i="13"/>
  <c r="G150" i="13" s="1"/>
  <c r="U149" i="13"/>
  <c r="N149" i="13"/>
  <c r="G149" i="13" s="1"/>
  <c r="U148" i="13"/>
  <c r="N148" i="13"/>
  <c r="G148" i="13"/>
  <c r="U147" i="13"/>
  <c r="N147" i="13"/>
  <c r="G147" i="13"/>
  <c r="U146" i="13"/>
  <c r="G146" i="13" s="1"/>
  <c r="N146" i="13"/>
  <c r="U145" i="13"/>
  <c r="N145" i="13"/>
  <c r="G145" i="13" s="1"/>
  <c r="U144" i="13"/>
  <c r="N144" i="13"/>
  <c r="G144" i="13" s="1"/>
  <c r="U143" i="13"/>
  <c r="N143" i="13"/>
  <c r="G143" i="13"/>
  <c r="U142" i="13"/>
  <c r="N142" i="13"/>
  <c r="U141" i="13"/>
  <c r="N141" i="13"/>
  <c r="G141" i="13" s="1"/>
  <c r="U140" i="13"/>
  <c r="N140" i="13"/>
  <c r="G140" i="13"/>
  <c r="U139" i="13"/>
  <c r="N139" i="13"/>
  <c r="G139" i="13"/>
  <c r="U138" i="13"/>
  <c r="G138" i="13" s="1"/>
  <c r="N138" i="13"/>
  <c r="U137" i="13"/>
  <c r="N137" i="13"/>
  <c r="U136" i="13"/>
  <c r="N136" i="13"/>
  <c r="G136" i="13" s="1"/>
  <c r="U135" i="13"/>
  <c r="N135" i="13"/>
  <c r="G135" i="13"/>
  <c r="U134" i="13"/>
  <c r="N134" i="13"/>
  <c r="G134" i="13" s="1"/>
  <c r="U133" i="13"/>
  <c r="N133" i="13"/>
  <c r="G133" i="13" s="1"/>
  <c r="U132" i="13"/>
  <c r="N132" i="13"/>
  <c r="G132" i="13" s="1"/>
  <c r="U131" i="13"/>
  <c r="N131" i="13"/>
  <c r="G131" i="13"/>
  <c r="U130" i="13"/>
  <c r="G130" i="13" s="1"/>
  <c r="N130" i="13"/>
  <c r="U129" i="13"/>
  <c r="N129" i="13"/>
  <c r="U128" i="13"/>
  <c r="N128" i="13"/>
  <c r="G128" i="13" s="1"/>
  <c r="U127" i="13"/>
  <c r="N127" i="13"/>
  <c r="G127" i="13"/>
  <c r="U126" i="13"/>
  <c r="N126" i="13"/>
  <c r="G126" i="13" s="1"/>
  <c r="U125" i="13"/>
  <c r="N125" i="13"/>
  <c r="G125" i="13" s="1"/>
  <c r="U124" i="13"/>
  <c r="N124" i="13"/>
  <c r="G124" i="13"/>
  <c r="U123" i="13"/>
  <c r="N123" i="13"/>
  <c r="G123" i="13"/>
  <c r="U122" i="13"/>
  <c r="G122" i="13" s="1"/>
  <c r="N122" i="13"/>
  <c r="U121" i="13"/>
  <c r="N121" i="13"/>
  <c r="G121" i="13" s="1"/>
  <c r="U120" i="13"/>
  <c r="N120" i="13"/>
  <c r="G120" i="13" s="1"/>
  <c r="U119" i="13"/>
  <c r="N119" i="13"/>
  <c r="G119" i="13"/>
  <c r="U118" i="13"/>
  <c r="N118" i="13"/>
  <c r="G118" i="13" s="1"/>
  <c r="U117" i="13"/>
  <c r="N117" i="13"/>
  <c r="G117" i="13" s="1"/>
  <c r="U116" i="13"/>
  <c r="N116" i="13"/>
  <c r="G116" i="13"/>
  <c r="U115" i="13"/>
  <c r="N115" i="13"/>
  <c r="G115" i="13"/>
  <c r="U114" i="13"/>
  <c r="G114" i="13" s="1"/>
  <c r="N114" i="13"/>
  <c r="U113" i="13"/>
  <c r="N113" i="13"/>
  <c r="G113" i="13" s="1"/>
  <c r="U112" i="13"/>
  <c r="N112" i="13"/>
  <c r="G112" i="13" s="1"/>
  <c r="U111" i="13"/>
  <c r="N111" i="13"/>
  <c r="G111" i="13"/>
  <c r="U110" i="13"/>
  <c r="N110" i="13"/>
  <c r="U109" i="13"/>
  <c r="N109" i="13"/>
  <c r="G109" i="13" s="1"/>
  <c r="U108" i="13"/>
  <c r="N108" i="13"/>
  <c r="G108" i="13"/>
  <c r="U107" i="13"/>
  <c r="N107" i="13"/>
  <c r="G107" i="13"/>
  <c r="U106" i="13"/>
  <c r="G106" i="13" s="1"/>
  <c r="N106" i="13"/>
  <c r="U105" i="13"/>
  <c r="N105" i="13"/>
  <c r="U104" i="13"/>
  <c r="N104" i="13"/>
  <c r="G104" i="13" s="1"/>
  <c r="U103" i="13"/>
  <c r="N103" i="13"/>
  <c r="G103" i="13"/>
  <c r="U102" i="13"/>
  <c r="N102" i="13"/>
  <c r="U101" i="13"/>
  <c r="N101" i="13"/>
  <c r="G101" i="13" s="1"/>
  <c r="U100" i="13"/>
  <c r="N100" i="13"/>
  <c r="G100" i="13" s="1"/>
  <c r="U99" i="13"/>
  <c r="N99" i="13"/>
  <c r="G99" i="13"/>
  <c r="U98" i="13"/>
  <c r="G98" i="13" s="1"/>
  <c r="N98" i="13"/>
  <c r="U97" i="13"/>
  <c r="N97" i="13"/>
  <c r="G97" i="13" s="1"/>
  <c r="U96" i="13"/>
  <c r="N96" i="13"/>
  <c r="G96" i="13" s="1"/>
  <c r="U95" i="13"/>
  <c r="N95" i="13"/>
  <c r="G95" i="13"/>
  <c r="U94" i="13"/>
  <c r="N94" i="13"/>
  <c r="G94" i="13" s="1"/>
  <c r="U93" i="13"/>
  <c r="N93" i="13"/>
  <c r="G93" i="13" s="1"/>
  <c r="U92" i="13"/>
  <c r="N92" i="13"/>
  <c r="G92" i="13" s="1"/>
  <c r="U91" i="13"/>
  <c r="N91" i="13"/>
  <c r="G91" i="13"/>
  <c r="U90" i="13"/>
  <c r="G90" i="13" s="1"/>
  <c r="N90" i="13"/>
  <c r="U89" i="13"/>
  <c r="N89" i="13"/>
  <c r="G89" i="13" s="1"/>
  <c r="U88" i="13"/>
  <c r="N88" i="13"/>
  <c r="G88" i="13" s="1"/>
  <c r="U87" i="13"/>
  <c r="N87" i="13"/>
  <c r="G87" i="13"/>
  <c r="U86" i="13"/>
  <c r="N86" i="13"/>
  <c r="G86" i="13" s="1"/>
  <c r="U85" i="13"/>
  <c r="N85" i="13"/>
  <c r="G85" i="13" s="1"/>
  <c r="U84" i="13"/>
  <c r="N84" i="13"/>
  <c r="G84" i="13"/>
  <c r="U83" i="13"/>
  <c r="N83" i="13"/>
  <c r="G83" i="13"/>
  <c r="U82" i="13"/>
  <c r="G82" i="13" s="1"/>
  <c r="N82" i="13"/>
  <c r="U81" i="13"/>
  <c r="N81" i="13"/>
  <c r="G81" i="13" s="1"/>
  <c r="U80" i="13"/>
  <c r="N80" i="13"/>
  <c r="G80" i="13" s="1"/>
  <c r="U79" i="13"/>
  <c r="N79" i="13"/>
  <c r="G79" i="13"/>
  <c r="U78" i="13"/>
  <c r="N78" i="13"/>
  <c r="U77" i="13"/>
  <c r="N77" i="13"/>
  <c r="G77" i="13" s="1"/>
  <c r="U76" i="13"/>
  <c r="N76" i="13"/>
  <c r="G76" i="13"/>
  <c r="U75" i="13"/>
  <c r="N75" i="13"/>
  <c r="G75" i="13"/>
  <c r="U74" i="13"/>
  <c r="G74" i="13" s="1"/>
  <c r="N74" i="13"/>
  <c r="U73" i="13"/>
  <c r="N73" i="13"/>
  <c r="U72" i="13"/>
  <c r="N72" i="13"/>
  <c r="G72" i="13" s="1"/>
  <c r="U71" i="13"/>
  <c r="N71" i="13"/>
  <c r="G71" i="13"/>
  <c r="U70" i="13"/>
  <c r="N70" i="13"/>
  <c r="G70" i="13" s="1"/>
  <c r="U69" i="13"/>
  <c r="N69" i="13"/>
  <c r="G69" i="13" s="1"/>
  <c r="U68" i="13"/>
  <c r="N68" i="13"/>
  <c r="G68" i="13" s="1"/>
  <c r="U67" i="13"/>
  <c r="N67" i="13"/>
  <c r="G67" i="13"/>
  <c r="U66" i="13"/>
  <c r="G66" i="13" s="1"/>
  <c r="N66" i="13"/>
  <c r="U65" i="13"/>
  <c r="N65" i="13"/>
  <c r="U64" i="13"/>
  <c r="N64" i="13"/>
  <c r="G64" i="13" s="1"/>
  <c r="U63" i="13"/>
  <c r="N63" i="13"/>
  <c r="G63" i="13"/>
  <c r="U62" i="13"/>
  <c r="N62" i="13"/>
  <c r="G62" i="13" s="1"/>
  <c r="U61" i="13"/>
  <c r="N61" i="13"/>
  <c r="G61" i="13" s="1"/>
  <c r="U60" i="13"/>
  <c r="N60" i="13"/>
  <c r="G60" i="13"/>
  <c r="U59" i="13"/>
  <c r="N59" i="13"/>
  <c r="G59" i="13"/>
  <c r="U58" i="13"/>
  <c r="G58" i="13" s="1"/>
  <c r="N58" i="13"/>
  <c r="U57" i="13"/>
  <c r="N57" i="13"/>
  <c r="G57" i="13" s="1"/>
  <c r="U56" i="13"/>
  <c r="N56" i="13"/>
  <c r="G56" i="13" s="1"/>
  <c r="U55" i="13"/>
  <c r="N55" i="13"/>
  <c r="G55" i="13"/>
  <c r="U54" i="13"/>
  <c r="N54" i="13"/>
  <c r="G54" i="13" s="1"/>
  <c r="U53" i="13"/>
  <c r="N53" i="13"/>
  <c r="G53" i="13" s="1"/>
  <c r="U52" i="13"/>
  <c r="N52" i="13"/>
  <c r="G52" i="13"/>
  <c r="U51" i="13"/>
  <c r="N51" i="13"/>
  <c r="G51" i="13"/>
  <c r="U50" i="13"/>
  <c r="G50" i="13" s="1"/>
  <c r="N50" i="13"/>
  <c r="U49" i="13"/>
  <c r="N49" i="13"/>
  <c r="G49" i="13" s="1"/>
  <c r="U48" i="13"/>
  <c r="N48" i="13"/>
  <c r="G48" i="13" s="1"/>
  <c r="U47" i="13"/>
  <c r="N47" i="13"/>
  <c r="G47" i="13"/>
  <c r="U46" i="13"/>
  <c r="N46" i="13"/>
  <c r="U45" i="13"/>
  <c r="N45" i="13"/>
  <c r="G45" i="13" s="1"/>
  <c r="U44" i="13"/>
  <c r="N44" i="13"/>
  <c r="G44" i="13"/>
  <c r="U43" i="13"/>
  <c r="N43" i="13"/>
  <c r="G43" i="13"/>
  <c r="U42" i="13"/>
  <c r="G42" i="13" s="1"/>
  <c r="N42" i="13"/>
  <c r="U41" i="13"/>
  <c r="N41" i="13"/>
  <c r="U40" i="13"/>
  <c r="N40" i="13"/>
  <c r="G40" i="13" s="1"/>
  <c r="U39" i="13"/>
  <c r="N39" i="13"/>
  <c r="G39" i="13"/>
  <c r="U38" i="13"/>
  <c r="N38" i="13"/>
  <c r="U37" i="13"/>
  <c r="N37" i="13"/>
  <c r="G37" i="13" s="1"/>
  <c r="U36" i="13"/>
  <c r="N36" i="13"/>
  <c r="G36" i="13" s="1"/>
  <c r="U35" i="13"/>
  <c r="N35" i="13"/>
  <c r="G35" i="13"/>
  <c r="U34" i="13"/>
  <c r="G34" i="13" s="1"/>
  <c r="N34" i="13"/>
  <c r="U33" i="13"/>
  <c r="N33" i="13"/>
  <c r="G33" i="13" s="1"/>
  <c r="U32" i="13"/>
  <c r="N32" i="13"/>
  <c r="G32" i="13" s="1"/>
  <c r="U31" i="13"/>
  <c r="N31" i="13"/>
  <c r="G31" i="13"/>
  <c r="U30" i="13"/>
  <c r="N30" i="13"/>
  <c r="G30" i="13" s="1"/>
  <c r="U29" i="13"/>
  <c r="N29" i="13"/>
  <c r="G29" i="13" s="1"/>
  <c r="U28" i="13"/>
  <c r="N28" i="13"/>
  <c r="G28" i="13" s="1"/>
  <c r="U27" i="13"/>
  <c r="N27" i="13"/>
  <c r="G27" i="13"/>
  <c r="U26" i="13"/>
  <c r="G26" i="13" s="1"/>
  <c r="N26" i="13"/>
  <c r="U25" i="13"/>
  <c r="N25" i="13"/>
  <c r="G25" i="13" s="1"/>
  <c r="U24" i="13"/>
  <c r="N24" i="13"/>
  <c r="G24" i="13" s="1"/>
  <c r="U23" i="13"/>
  <c r="N23" i="13"/>
  <c r="G23" i="13"/>
  <c r="U22" i="13"/>
  <c r="N22" i="13"/>
  <c r="G22" i="13" s="1"/>
  <c r="U21" i="13"/>
  <c r="N21" i="13"/>
  <c r="G21" i="13" s="1"/>
  <c r="U20" i="13"/>
  <c r="N20" i="13"/>
  <c r="G20" i="13"/>
  <c r="U19" i="13"/>
  <c r="N19" i="13"/>
  <c r="G19" i="13"/>
  <c r="U18" i="13"/>
  <c r="G18" i="13" s="1"/>
  <c r="N18" i="13"/>
  <c r="U17" i="13"/>
  <c r="N17" i="13"/>
  <c r="G17" i="13" s="1"/>
  <c r="U16" i="13"/>
  <c r="N16" i="13"/>
  <c r="G16" i="13" s="1"/>
  <c r="U15" i="13"/>
  <c r="N15" i="13"/>
  <c r="G15" i="13"/>
  <c r="U14" i="13"/>
  <c r="N14" i="13"/>
  <c r="U13" i="13"/>
  <c r="N13" i="13"/>
  <c r="G13" i="13" s="1"/>
  <c r="U12" i="13"/>
  <c r="N12" i="13"/>
  <c r="G12" i="13"/>
  <c r="U11" i="13"/>
  <c r="N11" i="13"/>
  <c r="G11" i="13"/>
  <c r="U10" i="13"/>
  <c r="G10" i="13" s="1"/>
  <c r="N10" i="13"/>
  <c r="U7" i="13"/>
  <c r="N7" i="13"/>
  <c r="U157" i="12"/>
  <c r="N157" i="12"/>
  <c r="G157" i="12" s="1"/>
  <c r="U156" i="12"/>
  <c r="N156" i="12"/>
  <c r="G156" i="12"/>
  <c r="U155" i="12"/>
  <c r="N155" i="12"/>
  <c r="G155" i="12" s="1"/>
  <c r="U154" i="12"/>
  <c r="N154" i="12"/>
  <c r="G154" i="12" s="1"/>
  <c r="U153" i="12"/>
  <c r="N153" i="12"/>
  <c r="G153" i="12" s="1"/>
  <c r="U152" i="12"/>
  <c r="N152" i="12"/>
  <c r="G152" i="12"/>
  <c r="U151" i="12"/>
  <c r="G151" i="12" s="1"/>
  <c r="N151" i="12"/>
  <c r="U150" i="12"/>
  <c r="N150" i="12"/>
  <c r="U149" i="12"/>
  <c r="N149" i="12"/>
  <c r="G149" i="12" s="1"/>
  <c r="U148" i="12"/>
  <c r="N148" i="12"/>
  <c r="G148" i="12"/>
  <c r="U147" i="12"/>
  <c r="N147" i="12"/>
  <c r="G147" i="12" s="1"/>
  <c r="U146" i="12"/>
  <c r="N146" i="12"/>
  <c r="G146" i="12" s="1"/>
  <c r="U145" i="12"/>
  <c r="N145" i="12"/>
  <c r="G145" i="12"/>
  <c r="U144" i="12"/>
  <c r="N144" i="12"/>
  <c r="G144" i="12"/>
  <c r="U143" i="12"/>
  <c r="G143" i="12" s="1"/>
  <c r="N143" i="12"/>
  <c r="U142" i="12"/>
  <c r="N142" i="12"/>
  <c r="G142" i="12" s="1"/>
  <c r="U141" i="12"/>
  <c r="N141" i="12"/>
  <c r="G141" i="12" s="1"/>
  <c r="U140" i="12"/>
  <c r="N140" i="12"/>
  <c r="G140" i="12"/>
  <c r="U139" i="12"/>
  <c r="N139" i="12"/>
  <c r="G139" i="12" s="1"/>
  <c r="U138" i="12"/>
  <c r="N138" i="12"/>
  <c r="G138" i="12" s="1"/>
  <c r="U137" i="12"/>
  <c r="N137" i="12"/>
  <c r="G137" i="12"/>
  <c r="U136" i="12"/>
  <c r="N136" i="12"/>
  <c r="G136" i="12"/>
  <c r="U135" i="12"/>
  <c r="G135" i="12" s="1"/>
  <c r="N135" i="12"/>
  <c r="U134" i="12"/>
  <c r="N134" i="12"/>
  <c r="G134" i="12" s="1"/>
  <c r="U133" i="12"/>
  <c r="N133" i="12"/>
  <c r="G133" i="12" s="1"/>
  <c r="U132" i="12"/>
  <c r="N132" i="12"/>
  <c r="G132" i="12"/>
  <c r="U131" i="12"/>
  <c r="N131" i="12"/>
  <c r="U130" i="12"/>
  <c r="N130" i="12"/>
  <c r="G130" i="12" s="1"/>
  <c r="U129" i="12"/>
  <c r="N129" i="12"/>
  <c r="G129" i="12"/>
  <c r="U128" i="12"/>
  <c r="N128" i="12"/>
  <c r="G128" i="12"/>
  <c r="U127" i="12"/>
  <c r="G127" i="12" s="1"/>
  <c r="N127" i="12"/>
  <c r="U126" i="12"/>
  <c r="N126" i="12"/>
  <c r="U125" i="12"/>
  <c r="N125" i="12"/>
  <c r="G125" i="12" s="1"/>
  <c r="U124" i="12"/>
  <c r="N124" i="12"/>
  <c r="G124" i="12"/>
  <c r="U123" i="12"/>
  <c r="N123" i="12"/>
  <c r="U122" i="12"/>
  <c r="N122" i="12"/>
  <c r="G122" i="12" s="1"/>
  <c r="U121" i="12"/>
  <c r="N121" i="12"/>
  <c r="G121" i="12" s="1"/>
  <c r="U120" i="12"/>
  <c r="N120" i="12"/>
  <c r="G120" i="12"/>
  <c r="U119" i="12"/>
  <c r="G119" i="12" s="1"/>
  <c r="N119" i="12"/>
  <c r="U118" i="12"/>
  <c r="N118" i="12"/>
  <c r="G118" i="12" s="1"/>
  <c r="U117" i="12"/>
  <c r="N117" i="12"/>
  <c r="G117" i="12" s="1"/>
  <c r="U116" i="12"/>
  <c r="N116" i="12"/>
  <c r="G116" i="12"/>
  <c r="U115" i="12"/>
  <c r="N115" i="12"/>
  <c r="G115" i="12" s="1"/>
  <c r="U114" i="12"/>
  <c r="N114" i="12"/>
  <c r="G114" i="12" s="1"/>
  <c r="U113" i="12"/>
  <c r="N113" i="12"/>
  <c r="G113" i="12" s="1"/>
  <c r="U112" i="12"/>
  <c r="N112" i="12"/>
  <c r="G112" i="12"/>
  <c r="U111" i="12"/>
  <c r="G111" i="12" s="1"/>
  <c r="N111" i="12"/>
  <c r="U110" i="12"/>
  <c r="N110" i="12"/>
  <c r="G110" i="12" s="1"/>
  <c r="U109" i="12"/>
  <c r="N109" i="12"/>
  <c r="G109" i="12" s="1"/>
  <c r="U108" i="12"/>
  <c r="N108" i="12"/>
  <c r="G108" i="12"/>
  <c r="U107" i="12"/>
  <c r="N107" i="12"/>
  <c r="G107" i="12" s="1"/>
  <c r="U106" i="12"/>
  <c r="N106" i="12"/>
  <c r="G106" i="12" s="1"/>
  <c r="U105" i="12"/>
  <c r="N105" i="12"/>
  <c r="G105" i="12"/>
  <c r="U104" i="12"/>
  <c r="N104" i="12"/>
  <c r="G104" i="12"/>
  <c r="U103" i="12"/>
  <c r="G103" i="12" s="1"/>
  <c r="N103" i="12"/>
  <c r="U102" i="12"/>
  <c r="N102" i="12"/>
  <c r="G102" i="12" s="1"/>
  <c r="U101" i="12"/>
  <c r="N101" i="12"/>
  <c r="G101" i="12" s="1"/>
  <c r="U100" i="12"/>
  <c r="N100" i="12"/>
  <c r="G100" i="12"/>
  <c r="U99" i="12"/>
  <c r="N99" i="12"/>
  <c r="U98" i="12"/>
  <c r="N98" i="12"/>
  <c r="G98" i="12" s="1"/>
  <c r="U97" i="12"/>
  <c r="N97" i="12"/>
  <c r="G97" i="12"/>
  <c r="U96" i="12"/>
  <c r="N96" i="12"/>
  <c r="G96" i="12"/>
  <c r="U95" i="12"/>
  <c r="G95" i="12" s="1"/>
  <c r="N95" i="12"/>
  <c r="U94" i="12"/>
  <c r="N94" i="12"/>
  <c r="U93" i="12"/>
  <c r="N93" i="12"/>
  <c r="G93" i="12" s="1"/>
  <c r="U92" i="12"/>
  <c r="N92" i="12"/>
  <c r="G92" i="12"/>
  <c r="U91" i="12"/>
  <c r="N91" i="12"/>
  <c r="G91" i="12" s="1"/>
  <c r="U90" i="12"/>
  <c r="N90" i="12"/>
  <c r="G90" i="12" s="1"/>
  <c r="U89" i="12"/>
  <c r="N89" i="12"/>
  <c r="G89" i="12" s="1"/>
  <c r="U88" i="12"/>
  <c r="N88" i="12"/>
  <c r="G88" i="12"/>
  <c r="U87" i="12"/>
  <c r="G87" i="12" s="1"/>
  <c r="N87" i="12"/>
  <c r="U86" i="12"/>
  <c r="N86" i="12"/>
  <c r="U85" i="12"/>
  <c r="N85" i="12"/>
  <c r="G85" i="12" s="1"/>
  <c r="U84" i="12"/>
  <c r="N84" i="12"/>
  <c r="G84" i="12"/>
  <c r="U83" i="12"/>
  <c r="N83" i="12"/>
  <c r="G83" i="12" s="1"/>
  <c r="U82" i="12"/>
  <c r="N82" i="12"/>
  <c r="G82" i="12" s="1"/>
  <c r="U81" i="12"/>
  <c r="N81" i="12"/>
  <c r="G81" i="12"/>
  <c r="U80" i="12"/>
  <c r="N80" i="12"/>
  <c r="G80" i="12"/>
  <c r="U79" i="12"/>
  <c r="G79" i="12" s="1"/>
  <c r="N79" i="12"/>
  <c r="U78" i="12"/>
  <c r="N78" i="12"/>
  <c r="G78" i="12" s="1"/>
  <c r="U77" i="12"/>
  <c r="N77" i="12"/>
  <c r="G77" i="12" s="1"/>
  <c r="U76" i="12"/>
  <c r="N76" i="12"/>
  <c r="G76" i="12"/>
  <c r="U75" i="12"/>
  <c r="N75" i="12"/>
  <c r="G75" i="12" s="1"/>
  <c r="U74" i="12"/>
  <c r="N74" i="12"/>
  <c r="G74" i="12" s="1"/>
  <c r="U73" i="12"/>
  <c r="N73" i="12"/>
  <c r="G73" i="12" s="1"/>
  <c r="U72" i="12"/>
  <c r="N72" i="12"/>
  <c r="G72" i="12"/>
  <c r="U71" i="12"/>
  <c r="G71" i="12" s="1"/>
  <c r="N71" i="12"/>
  <c r="U70" i="12"/>
  <c r="N70" i="12"/>
  <c r="G70" i="12" s="1"/>
  <c r="U69" i="12"/>
  <c r="N69" i="12"/>
  <c r="G69" i="12" s="1"/>
  <c r="U68" i="12"/>
  <c r="N68" i="12"/>
  <c r="G68" i="12"/>
  <c r="U67" i="12"/>
  <c r="N67" i="12"/>
  <c r="U66" i="12"/>
  <c r="N66" i="12"/>
  <c r="G66" i="12" s="1"/>
  <c r="U65" i="12"/>
  <c r="N65" i="12"/>
  <c r="G65" i="12"/>
  <c r="U64" i="12"/>
  <c r="N64" i="12"/>
  <c r="G64" i="12"/>
  <c r="U63" i="12"/>
  <c r="G63" i="12" s="1"/>
  <c r="N63" i="12"/>
  <c r="U62" i="12"/>
  <c r="N62" i="12"/>
  <c r="U61" i="12"/>
  <c r="N61" i="12"/>
  <c r="G61" i="12" s="1"/>
  <c r="U60" i="12"/>
  <c r="N60" i="12"/>
  <c r="G60" i="12"/>
  <c r="U59" i="12"/>
  <c r="N59" i="12"/>
  <c r="U58" i="12"/>
  <c r="N58" i="12"/>
  <c r="G58" i="12" s="1"/>
  <c r="U57" i="12"/>
  <c r="N57" i="12"/>
  <c r="G57" i="12" s="1"/>
  <c r="U56" i="12"/>
  <c r="N56" i="12"/>
  <c r="G56" i="12"/>
  <c r="U55" i="12"/>
  <c r="N55" i="12"/>
  <c r="G55" i="12" s="1"/>
  <c r="U54" i="12"/>
  <c r="N54" i="12"/>
  <c r="G54" i="12" s="1"/>
  <c r="U53" i="12"/>
  <c r="N53" i="12"/>
  <c r="G53" i="12" s="1"/>
  <c r="U52" i="12"/>
  <c r="N52" i="12"/>
  <c r="G52" i="12"/>
  <c r="U51" i="12"/>
  <c r="N51" i="12"/>
  <c r="G51" i="12" s="1"/>
  <c r="U50" i="12"/>
  <c r="N50" i="12"/>
  <c r="G50" i="12" s="1"/>
  <c r="U49" i="12"/>
  <c r="N49" i="12"/>
  <c r="G49" i="12" s="1"/>
  <c r="U48" i="12"/>
  <c r="N48" i="12"/>
  <c r="G48" i="12"/>
  <c r="U47" i="12"/>
  <c r="N47" i="12"/>
  <c r="G47" i="12" s="1"/>
  <c r="U46" i="12"/>
  <c r="N46" i="12"/>
  <c r="G46" i="12" s="1"/>
  <c r="U45" i="12"/>
  <c r="N45" i="12"/>
  <c r="G45" i="12" s="1"/>
  <c r="U44" i="12"/>
  <c r="N44" i="12"/>
  <c r="G44" i="12"/>
  <c r="U43" i="12"/>
  <c r="N43" i="12"/>
  <c r="G43" i="12" s="1"/>
  <c r="U42" i="12"/>
  <c r="N42" i="12"/>
  <c r="G42" i="12" s="1"/>
  <c r="U41" i="12"/>
  <c r="N41" i="12"/>
  <c r="G41" i="12"/>
  <c r="U40" i="12"/>
  <c r="N40" i="12"/>
  <c r="G40" i="12"/>
  <c r="U39" i="12"/>
  <c r="N39" i="12"/>
  <c r="G39" i="12" s="1"/>
  <c r="U38" i="12"/>
  <c r="N38" i="12"/>
  <c r="G38" i="12" s="1"/>
  <c r="U37" i="12"/>
  <c r="N37" i="12"/>
  <c r="G37" i="12" s="1"/>
  <c r="U36" i="12"/>
  <c r="N36" i="12"/>
  <c r="G36" i="12"/>
  <c r="U35" i="12"/>
  <c r="N35" i="12"/>
  <c r="U34" i="12"/>
  <c r="N34" i="12"/>
  <c r="G34" i="12" s="1"/>
  <c r="U33" i="12"/>
  <c r="N33" i="12"/>
  <c r="G33" i="12"/>
  <c r="U32" i="12"/>
  <c r="N32" i="12"/>
  <c r="G32" i="12"/>
  <c r="U31" i="12"/>
  <c r="N31" i="12"/>
  <c r="G31" i="12" s="1"/>
  <c r="U30" i="12"/>
  <c r="N30" i="12"/>
  <c r="U29" i="12"/>
  <c r="N29" i="12"/>
  <c r="G29" i="12" s="1"/>
  <c r="U28" i="12"/>
  <c r="N28" i="12"/>
  <c r="G28" i="12"/>
  <c r="U27" i="12"/>
  <c r="N27" i="12"/>
  <c r="G27" i="12" s="1"/>
  <c r="U26" i="12"/>
  <c r="N26" i="12"/>
  <c r="G26" i="12" s="1"/>
  <c r="U25" i="12"/>
  <c r="N25" i="12"/>
  <c r="G25" i="12" s="1"/>
  <c r="U24" i="12"/>
  <c r="N24" i="12"/>
  <c r="G24" i="12"/>
  <c r="U23" i="12"/>
  <c r="N23" i="12"/>
  <c r="G23" i="12" s="1"/>
  <c r="U22" i="12"/>
  <c r="N22" i="12"/>
  <c r="U21" i="12"/>
  <c r="N21" i="12"/>
  <c r="G21" i="12" s="1"/>
  <c r="U20" i="12"/>
  <c r="N20" i="12"/>
  <c r="G20" i="12"/>
  <c r="U19" i="12"/>
  <c r="N19" i="12"/>
  <c r="U18" i="12"/>
  <c r="N18" i="12"/>
  <c r="G18" i="12" s="1"/>
  <c r="U17" i="12"/>
  <c r="N17" i="12"/>
  <c r="G17" i="12"/>
  <c r="U16" i="12"/>
  <c r="N16" i="12"/>
  <c r="G16" i="12"/>
  <c r="U15" i="12"/>
  <c r="N15" i="12"/>
  <c r="G15" i="12" s="1"/>
  <c r="U14" i="12"/>
  <c r="N14" i="12"/>
  <c r="G14" i="12" s="1"/>
  <c r="U13" i="12"/>
  <c r="N13" i="12"/>
  <c r="G13" i="12" s="1"/>
  <c r="U12" i="12"/>
  <c r="N12" i="12"/>
  <c r="G12" i="12"/>
  <c r="U11" i="12"/>
  <c r="N11" i="12"/>
  <c r="G11" i="12" s="1"/>
  <c r="U10" i="12"/>
  <c r="N10" i="12"/>
  <c r="G10" i="12" s="1"/>
  <c r="U7" i="12"/>
  <c r="N7" i="12"/>
  <c r="G7" i="12" s="1"/>
  <c r="U157" i="11"/>
  <c r="N157" i="11"/>
  <c r="G157" i="11"/>
  <c r="U156" i="11"/>
  <c r="N156" i="11"/>
  <c r="G156" i="11" s="1"/>
  <c r="U155" i="11"/>
  <c r="N155" i="11"/>
  <c r="G155" i="11" s="1"/>
  <c r="U154" i="11"/>
  <c r="N154" i="11"/>
  <c r="G154" i="11" s="1"/>
  <c r="U153" i="11"/>
  <c r="N153" i="11"/>
  <c r="G153" i="11"/>
  <c r="U152" i="11"/>
  <c r="N152" i="11"/>
  <c r="U151" i="11"/>
  <c r="N151" i="11"/>
  <c r="G151" i="11" s="1"/>
  <c r="U150" i="11"/>
  <c r="N150" i="11"/>
  <c r="G150" i="11"/>
  <c r="U149" i="11"/>
  <c r="N149" i="11"/>
  <c r="G149" i="11"/>
  <c r="U148" i="11"/>
  <c r="N148" i="11"/>
  <c r="G148" i="11" s="1"/>
  <c r="U147" i="11"/>
  <c r="N147" i="11"/>
  <c r="U146" i="11"/>
  <c r="N146" i="11"/>
  <c r="G146" i="11" s="1"/>
  <c r="U145" i="11"/>
  <c r="N145" i="11"/>
  <c r="G145" i="11"/>
  <c r="U144" i="11"/>
  <c r="N144" i="11"/>
  <c r="U143" i="11"/>
  <c r="N143" i="11"/>
  <c r="G143" i="11" s="1"/>
  <c r="U142" i="11"/>
  <c r="N142" i="11"/>
  <c r="G142" i="11" s="1"/>
  <c r="U141" i="11"/>
  <c r="N141" i="11"/>
  <c r="G141" i="11"/>
  <c r="U140" i="11"/>
  <c r="N140" i="11"/>
  <c r="G140" i="11" s="1"/>
  <c r="U139" i="11"/>
  <c r="N139" i="11"/>
  <c r="G139" i="11" s="1"/>
  <c r="U138" i="11"/>
  <c r="N138" i="11"/>
  <c r="G138" i="11" s="1"/>
  <c r="U137" i="11"/>
  <c r="N137" i="11"/>
  <c r="G137" i="11"/>
  <c r="U136" i="11"/>
  <c r="N136" i="11"/>
  <c r="G136" i="11" s="1"/>
  <c r="U135" i="11"/>
  <c r="N135" i="11"/>
  <c r="G135" i="11" s="1"/>
  <c r="U134" i="11"/>
  <c r="N134" i="11"/>
  <c r="G134" i="11" s="1"/>
  <c r="U133" i="11"/>
  <c r="N133" i="11"/>
  <c r="G133" i="11"/>
  <c r="U132" i="11"/>
  <c r="N132" i="11"/>
  <c r="U131" i="11"/>
  <c r="N131" i="11"/>
  <c r="G131" i="11" s="1"/>
  <c r="U130" i="11"/>
  <c r="N130" i="11"/>
  <c r="G130" i="11"/>
  <c r="U129" i="11"/>
  <c r="N129" i="11"/>
  <c r="G129" i="11"/>
  <c r="U128" i="11"/>
  <c r="N128" i="11"/>
  <c r="G128" i="11" s="1"/>
  <c r="U127" i="11"/>
  <c r="N127" i="11"/>
  <c r="U126" i="11"/>
  <c r="N126" i="11"/>
  <c r="G126" i="11"/>
  <c r="U125" i="11"/>
  <c r="N125" i="11"/>
  <c r="G125" i="11"/>
  <c r="U124" i="11"/>
  <c r="N124" i="11"/>
  <c r="U123" i="11"/>
  <c r="N123" i="11"/>
  <c r="G123" i="11" s="1"/>
  <c r="U122" i="11"/>
  <c r="N122" i="11"/>
  <c r="G122" i="11"/>
  <c r="U121" i="11"/>
  <c r="N121" i="11"/>
  <c r="G121" i="11"/>
  <c r="U120" i="11"/>
  <c r="N120" i="11"/>
  <c r="G120" i="11" s="1"/>
  <c r="U119" i="11"/>
  <c r="N119" i="11"/>
  <c r="U118" i="11"/>
  <c r="N118" i="11"/>
  <c r="G118" i="11" s="1"/>
  <c r="U117" i="11"/>
  <c r="N117" i="11"/>
  <c r="G117" i="11"/>
  <c r="U116" i="11"/>
  <c r="N116" i="11"/>
  <c r="U115" i="11"/>
  <c r="N115" i="11"/>
  <c r="G115" i="11" s="1"/>
  <c r="U114" i="11"/>
  <c r="N114" i="11"/>
  <c r="G114" i="11"/>
  <c r="U113" i="11"/>
  <c r="N113" i="11"/>
  <c r="G113" i="11"/>
  <c r="U112" i="11"/>
  <c r="N112" i="11"/>
  <c r="G112" i="11" s="1"/>
  <c r="U111" i="11"/>
  <c r="N111" i="11"/>
  <c r="U110" i="11"/>
  <c r="N110" i="11"/>
  <c r="G110" i="11"/>
  <c r="U109" i="11"/>
  <c r="N109" i="11"/>
  <c r="G109" i="11"/>
  <c r="U108" i="11"/>
  <c r="N108" i="11"/>
  <c r="U107" i="11"/>
  <c r="N107" i="11"/>
  <c r="G107" i="11" s="1"/>
  <c r="U106" i="11"/>
  <c r="N106" i="11"/>
  <c r="G106" i="11"/>
  <c r="U105" i="11"/>
  <c r="N105" i="11"/>
  <c r="G105" i="11"/>
  <c r="U104" i="11"/>
  <c r="N104" i="11"/>
  <c r="G104" i="11" s="1"/>
  <c r="U103" i="11"/>
  <c r="N103" i="11"/>
  <c r="U102" i="11"/>
  <c r="N102" i="11"/>
  <c r="G102" i="11" s="1"/>
  <c r="U101" i="11"/>
  <c r="N101" i="11"/>
  <c r="G101" i="11"/>
  <c r="U100" i="11"/>
  <c r="N100" i="11"/>
  <c r="U99" i="11"/>
  <c r="N99" i="11"/>
  <c r="G99" i="11" s="1"/>
  <c r="U98" i="11"/>
  <c r="N98" i="11"/>
  <c r="G98" i="11"/>
  <c r="U97" i="11"/>
  <c r="N97" i="11"/>
  <c r="G97" i="11"/>
  <c r="U96" i="11"/>
  <c r="N96" i="11"/>
  <c r="G96" i="11" s="1"/>
  <c r="U95" i="11"/>
  <c r="N95" i="11"/>
  <c r="U94" i="11"/>
  <c r="N94" i="11"/>
  <c r="G94" i="11"/>
  <c r="U93" i="11"/>
  <c r="N93" i="11"/>
  <c r="G93" i="11"/>
  <c r="U92" i="11"/>
  <c r="N92" i="11"/>
  <c r="U91" i="11"/>
  <c r="N91" i="11"/>
  <c r="G91" i="11" s="1"/>
  <c r="U90" i="11"/>
  <c r="N90" i="11"/>
  <c r="G90" i="11"/>
  <c r="U89" i="11"/>
  <c r="N89" i="11"/>
  <c r="G89" i="11"/>
  <c r="U88" i="11"/>
  <c r="N88" i="11"/>
  <c r="G88" i="11" s="1"/>
  <c r="U87" i="11"/>
  <c r="N87" i="11"/>
  <c r="U86" i="11"/>
  <c r="N86" i="11"/>
  <c r="G86" i="11" s="1"/>
  <c r="U85" i="11"/>
  <c r="N85" i="11"/>
  <c r="G85" i="11"/>
  <c r="U84" i="11"/>
  <c r="N84" i="11"/>
  <c r="U83" i="11"/>
  <c r="N83" i="11"/>
  <c r="G83" i="11" s="1"/>
  <c r="U82" i="11"/>
  <c r="N82" i="11"/>
  <c r="G82" i="11"/>
  <c r="U81" i="11"/>
  <c r="N81" i="11"/>
  <c r="G81" i="11"/>
  <c r="U80" i="11"/>
  <c r="N80" i="11"/>
  <c r="G80" i="11" s="1"/>
  <c r="U79" i="11"/>
  <c r="N79" i="11"/>
  <c r="U78" i="11"/>
  <c r="N78" i="11"/>
  <c r="G78" i="11"/>
  <c r="U77" i="11"/>
  <c r="N77" i="11"/>
  <c r="G77" i="11"/>
  <c r="U76" i="11"/>
  <c r="N76" i="11"/>
  <c r="U75" i="11"/>
  <c r="N75" i="11"/>
  <c r="G75" i="11" s="1"/>
  <c r="U74" i="11"/>
  <c r="N74" i="11"/>
  <c r="G74" i="11"/>
  <c r="U73" i="11"/>
  <c r="N73" i="11"/>
  <c r="G73" i="11"/>
  <c r="U72" i="11"/>
  <c r="N72" i="11"/>
  <c r="G72" i="11" s="1"/>
  <c r="U71" i="11"/>
  <c r="N71" i="11"/>
  <c r="U70" i="11"/>
  <c r="N70" i="11"/>
  <c r="G70" i="11" s="1"/>
  <c r="U69" i="11"/>
  <c r="N69" i="11"/>
  <c r="G69" i="11"/>
  <c r="U68" i="11"/>
  <c r="N68" i="11"/>
  <c r="U67" i="11"/>
  <c r="N67" i="11"/>
  <c r="G67" i="11" s="1"/>
  <c r="U66" i="11"/>
  <c r="N66" i="11"/>
  <c r="G66" i="11"/>
  <c r="U65" i="11"/>
  <c r="N65" i="11"/>
  <c r="G65" i="11"/>
  <c r="U64" i="11"/>
  <c r="N64" i="11"/>
  <c r="U63" i="11"/>
  <c r="N63" i="11"/>
  <c r="G63" i="11" s="1"/>
  <c r="U62" i="11"/>
  <c r="N62" i="11"/>
  <c r="G62" i="11" s="1"/>
  <c r="U61" i="11"/>
  <c r="G61" i="11" s="1"/>
  <c r="N61" i="11"/>
  <c r="U60" i="11"/>
  <c r="N60" i="11"/>
  <c r="G60" i="11" s="1"/>
  <c r="U59" i="11"/>
  <c r="N59" i="11"/>
  <c r="G59" i="11" s="1"/>
  <c r="U58" i="11"/>
  <c r="N58" i="11"/>
  <c r="G58" i="11" s="1"/>
  <c r="U57" i="11"/>
  <c r="N57" i="11"/>
  <c r="G57" i="11"/>
  <c r="U56" i="11"/>
  <c r="N56" i="11"/>
  <c r="U55" i="11"/>
  <c r="N55" i="11"/>
  <c r="G55" i="11" s="1"/>
  <c r="U54" i="11"/>
  <c r="N54" i="11"/>
  <c r="G54" i="11"/>
  <c r="U53" i="11"/>
  <c r="G53" i="11" s="1"/>
  <c r="N53" i="11"/>
  <c r="U52" i="11"/>
  <c r="N52" i="11"/>
  <c r="G52" i="11" s="1"/>
  <c r="U51" i="11"/>
  <c r="N51" i="11"/>
  <c r="G51" i="11"/>
  <c r="U50" i="11"/>
  <c r="N50" i="11"/>
  <c r="G50" i="11" s="1"/>
  <c r="U49" i="11"/>
  <c r="N49" i="11"/>
  <c r="G49" i="11"/>
  <c r="U48" i="11"/>
  <c r="N48" i="11"/>
  <c r="G48" i="11" s="1"/>
  <c r="U47" i="11"/>
  <c r="N47" i="11"/>
  <c r="G47" i="11" s="1"/>
  <c r="U46" i="11"/>
  <c r="N46" i="11"/>
  <c r="G46" i="11" s="1"/>
  <c r="U45" i="11"/>
  <c r="N45" i="11"/>
  <c r="G45" i="11"/>
  <c r="U44" i="11"/>
  <c r="N44" i="11"/>
  <c r="U43" i="11"/>
  <c r="N43" i="11"/>
  <c r="G43" i="11" s="1"/>
  <c r="U42" i="11"/>
  <c r="N42" i="11"/>
  <c r="G42" i="11"/>
  <c r="U41" i="11"/>
  <c r="G41" i="11" s="1"/>
  <c r="N41" i="11"/>
  <c r="U40" i="11"/>
  <c r="N40" i="11"/>
  <c r="U39" i="11"/>
  <c r="N39" i="11"/>
  <c r="G39" i="11"/>
  <c r="U38" i="11"/>
  <c r="N38" i="11"/>
  <c r="G38" i="11"/>
  <c r="U37" i="11"/>
  <c r="N37" i="11"/>
  <c r="G37" i="11" s="1"/>
  <c r="U36" i="11"/>
  <c r="N36" i="11"/>
  <c r="G36" i="11"/>
  <c r="U35" i="11"/>
  <c r="N35" i="11"/>
  <c r="G35" i="11"/>
  <c r="U34" i="11"/>
  <c r="N34" i="11"/>
  <c r="G34" i="11"/>
  <c r="U33" i="11"/>
  <c r="N33" i="11"/>
  <c r="G33" i="11" s="1"/>
  <c r="U32" i="11"/>
  <c r="N32" i="11"/>
  <c r="G32" i="11" s="1"/>
  <c r="U31" i="11"/>
  <c r="N31" i="11"/>
  <c r="G31" i="11"/>
  <c r="U30" i="11"/>
  <c r="G30" i="11" s="1"/>
  <c r="N30" i="11"/>
  <c r="U29" i="11"/>
  <c r="N29" i="11"/>
  <c r="G29" i="11" s="1"/>
  <c r="U28" i="11"/>
  <c r="N28" i="11"/>
  <c r="G28" i="11"/>
  <c r="U27" i="11"/>
  <c r="N27" i="11"/>
  <c r="G27" i="11"/>
  <c r="U26" i="11"/>
  <c r="N26" i="11"/>
  <c r="G26" i="11"/>
  <c r="U25" i="11"/>
  <c r="N25" i="11"/>
  <c r="G25" i="11" s="1"/>
  <c r="U24" i="11"/>
  <c r="N24" i="11"/>
  <c r="G24" i="11" s="1"/>
  <c r="U23" i="11"/>
  <c r="N23" i="11"/>
  <c r="G23" i="11"/>
  <c r="U22" i="11"/>
  <c r="G22" i="11" s="1"/>
  <c r="N22" i="11"/>
  <c r="U21" i="11"/>
  <c r="N21" i="11"/>
  <c r="G21" i="11" s="1"/>
  <c r="U20" i="11"/>
  <c r="N20" i="11"/>
  <c r="G20" i="11"/>
  <c r="U19" i="11"/>
  <c r="N19" i="11"/>
  <c r="G19" i="11"/>
  <c r="U18" i="11"/>
  <c r="N18" i="11"/>
  <c r="G18" i="11"/>
  <c r="U17" i="11"/>
  <c r="N17" i="11"/>
  <c r="G17" i="11" s="1"/>
  <c r="U16" i="11"/>
  <c r="N16" i="11"/>
  <c r="G16" i="11" s="1"/>
  <c r="U15" i="11"/>
  <c r="N15" i="11"/>
  <c r="G15" i="11"/>
  <c r="U14" i="11"/>
  <c r="G14" i="11" s="1"/>
  <c r="N14" i="11"/>
  <c r="U13" i="11"/>
  <c r="N13" i="11"/>
  <c r="G13" i="11" s="1"/>
  <c r="U12" i="11"/>
  <c r="N12" i="11"/>
  <c r="G12" i="11"/>
  <c r="U11" i="11"/>
  <c r="N11" i="11"/>
  <c r="G11" i="11"/>
  <c r="U10" i="11"/>
  <c r="N10" i="11"/>
  <c r="G10" i="11"/>
  <c r="U7" i="11"/>
  <c r="N7" i="11"/>
  <c r="G7" i="11" s="1"/>
  <c r="U157" i="7"/>
  <c r="N157" i="7"/>
  <c r="G157" i="7" s="1"/>
  <c r="U156" i="7"/>
  <c r="N156" i="7"/>
  <c r="G156" i="7"/>
  <c r="U155" i="7"/>
  <c r="G155" i="7" s="1"/>
  <c r="N155" i="7"/>
  <c r="U154" i="7"/>
  <c r="N154" i="7"/>
  <c r="G154" i="7" s="1"/>
  <c r="U153" i="7"/>
  <c r="N153" i="7"/>
  <c r="G153" i="7"/>
  <c r="U152" i="7"/>
  <c r="N152" i="7"/>
  <c r="G152" i="7"/>
  <c r="U151" i="7"/>
  <c r="N151" i="7"/>
  <c r="G151" i="7"/>
  <c r="U150" i="7"/>
  <c r="N150" i="7"/>
  <c r="G150" i="7" s="1"/>
  <c r="U149" i="7"/>
  <c r="N149" i="7"/>
  <c r="G149" i="7" s="1"/>
  <c r="U148" i="7"/>
  <c r="N148" i="7"/>
  <c r="G148" i="7"/>
  <c r="U147" i="7"/>
  <c r="G147" i="7" s="1"/>
  <c r="N147" i="7"/>
  <c r="U146" i="7"/>
  <c r="N146" i="7"/>
  <c r="G146" i="7" s="1"/>
  <c r="U145" i="7"/>
  <c r="N145" i="7"/>
  <c r="G145" i="7"/>
  <c r="U144" i="7"/>
  <c r="N144" i="7"/>
  <c r="G144" i="7" s="1"/>
  <c r="U143" i="7"/>
  <c r="N143" i="7"/>
  <c r="G143" i="7"/>
  <c r="U142" i="7"/>
  <c r="N142" i="7"/>
  <c r="G142" i="7" s="1"/>
  <c r="U141" i="7"/>
  <c r="N141" i="7"/>
  <c r="G141" i="7" s="1"/>
  <c r="U140" i="7"/>
  <c r="N140" i="7"/>
  <c r="G140" i="7"/>
  <c r="U139" i="7"/>
  <c r="G139" i="7" s="1"/>
  <c r="N139" i="7"/>
  <c r="U138" i="7"/>
  <c r="N138" i="7"/>
  <c r="G138" i="7" s="1"/>
  <c r="U137" i="7"/>
  <c r="N137" i="7"/>
  <c r="G137" i="7"/>
  <c r="U136" i="7"/>
  <c r="N136" i="7"/>
  <c r="G136" i="7" s="1"/>
  <c r="U135" i="7"/>
  <c r="N135" i="7"/>
  <c r="G135" i="7"/>
  <c r="U134" i="7"/>
  <c r="N134" i="7"/>
  <c r="G134" i="7" s="1"/>
  <c r="U133" i="7"/>
  <c r="N133" i="7"/>
  <c r="G133" i="7" s="1"/>
  <c r="U132" i="7"/>
  <c r="N132" i="7"/>
  <c r="G132" i="7"/>
  <c r="U131" i="7"/>
  <c r="G131" i="7" s="1"/>
  <c r="N131" i="7"/>
  <c r="U130" i="7"/>
  <c r="N130" i="7"/>
  <c r="G130" i="7" s="1"/>
  <c r="U129" i="7"/>
  <c r="N129" i="7"/>
  <c r="G129" i="7"/>
  <c r="U128" i="7"/>
  <c r="N128" i="7"/>
  <c r="G128" i="7" s="1"/>
  <c r="U127" i="7"/>
  <c r="N127" i="7"/>
  <c r="G127" i="7"/>
  <c r="U126" i="7"/>
  <c r="N126" i="7"/>
  <c r="G126" i="7" s="1"/>
  <c r="U125" i="7"/>
  <c r="N125" i="7"/>
  <c r="G125" i="7" s="1"/>
  <c r="U124" i="7"/>
  <c r="N124" i="7"/>
  <c r="G124" i="7"/>
  <c r="U123" i="7"/>
  <c r="G123" i="7" s="1"/>
  <c r="N123" i="7"/>
  <c r="U122" i="7"/>
  <c r="N122" i="7"/>
  <c r="G122" i="7" s="1"/>
  <c r="U121" i="7"/>
  <c r="N121" i="7"/>
  <c r="G121" i="7"/>
  <c r="U120" i="7"/>
  <c r="N120" i="7"/>
  <c r="G120" i="7" s="1"/>
  <c r="U119" i="7"/>
  <c r="N119" i="7"/>
  <c r="G119" i="7"/>
  <c r="U118" i="7"/>
  <c r="N118" i="7"/>
  <c r="G118" i="7" s="1"/>
  <c r="U117" i="7"/>
  <c r="N117" i="7"/>
  <c r="G117" i="7" s="1"/>
  <c r="U116" i="7"/>
  <c r="N116" i="7"/>
  <c r="G116" i="7"/>
  <c r="U115" i="7"/>
  <c r="G115" i="7" s="1"/>
  <c r="N115" i="7"/>
  <c r="U114" i="7"/>
  <c r="N114" i="7"/>
  <c r="G114" i="7" s="1"/>
  <c r="U113" i="7"/>
  <c r="N113" i="7"/>
  <c r="G113" i="7"/>
  <c r="U112" i="7"/>
  <c r="N112" i="7"/>
  <c r="G112" i="7" s="1"/>
  <c r="U111" i="7"/>
  <c r="N111" i="7"/>
  <c r="G111" i="7"/>
  <c r="U110" i="7"/>
  <c r="N110" i="7"/>
  <c r="G110" i="7" s="1"/>
  <c r="U109" i="7"/>
  <c r="N109" i="7"/>
  <c r="G109" i="7" s="1"/>
  <c r="U108" i="7"/>
  <c r="N108" i="7"/>
  <c r="G108" i="7"/>
  <c r="U107" i="7"/>
  <c r="G107" i="7" s="1"/>
  <c r="N107" i="7"/>
  <c r="U106" i="7"/>
  <c r="N106" i="7"/>
  <c r="G106" i="7" s="1"/>
  <c r="U105" i="7"/>
  <c r="N105" i="7"/>
  <c r="G105" i="7"/>
  <c r="U104" i="7"/>
  <c r="N104" i="7"/>
  <c r="G104" i="7" s="1"/>
  <c r="U103" i="7"/>
  <c r="N103" i="7"/>
  <c r="G103" i="7"/>
  <c r="U102" i="7"/>
  <c r="N102" i="7"/>
  <c r="G102" i="7" s="1"/>
  <c r="U101" i="7"/>
  <c r="N101" i="7"/>
  <c r="G101" i="7" s="1"/>
  <c r="U100" i="7"/>
  <c r="N100" i="7"/>
  <c r="G100" i="7"/>
  <c r="U99" i="7"/>
  <c r="G99" i="7" s="1"/>
  <c r="N99" i="7"/>
  <c r="U98" i="7"/>
  <c r="N98" i="7"/>
  <c r="G98" i="7" s="1"/>
  <c r="U97" i="7"/>
  <c r="N97" i="7"/>
  <c r="G97" i="7"/>
  <c r="U96" i="7"/>
  <c r="N96" i="7"/>
  <c r="G96" i="7" s="1"/>
  <c r="U95" i="7"/>
  <c r="N95" i="7"/>
  <c r="G95" i="7"/>
  <c r="U94" i="7"/>
  <c r="N94" i="7"/>
  <c r="G94" i="7" s="1"/>
  <c r="U93" i="7"/>
  <c r="N93" i="7"/>
  <c r="G93" i="7" s="1"/>
  <c r="U92" i="7"/>
  <c r="N92" i="7"/>
  <c r="G92" i="7"/>
  <c r="U91" i="7"/>
  <c r="G91" i="7" s="1"/>
  <c r="N91" i="7"/>
  <c r="U90" i="7"/>
  <c r="N90" i="7"/>
  <c r="G90" i="7" s="1"/>
  <c r="U89" i="7"/>
  <c r="N89" i="7"/>
  <c r="G89" i="7"/>
  <c r="U88" i="7"/>
  <c r="N88" i="7"/>
  <c r="G88" i="7" s="1"/>
  <c r="U87" i="7"/>
  <c r="N87" i="7"/>
  <c r="G87" i="7"/>
  <c r="U86" i="7"/>
  <c r="N86" i="7"/>
  <c r="G86" i="7" s="1"/>
  <c r="U85" i="7"/>
  <c r="N85" i="7"/>
  <c r="G85" i="7" s="1"/>
  <c r="U84" i="7"/>
  <c r="N84" i="7"/>
  <c r="G84" i="7"/>
  <c r="U83" i="7"/>
  <c r="G83" i="7" s="1"/>
  <c r="N83" i="7"/>
  <c r="U82" i="7"/>
  <c r="N82" i="7"/>
  <c r="G82" i="7" s="1"/>
  <c r="U81" i="7"/>
  <c r="N81" i="7"/>
  <c r="G81" i="7"/>
  <c r="U80" i="7"/>
  <c r="N80" i="7"/>
  <c r="G80" i="7" s="1"/>
  <c r="U79" i="7"/>
  <c r="N79" i="7"/>
  <c r="G79" i="7"/>
  <c r="U78" i="7"/>
  <c r="N78" i="7"/>
  <c r="G78" i="7" s="1"/>
  <c r="U77" i="7"/>
  <c r="N77" i="7"/>
  <c r="G77" i="7" s="1"/>
  <c r="U76" i="7"/>
  <c r="N76" i="7"/>
  <c r="G76" i="7"/>
  <c r="U75" i="7"/>
  <c r="G75" i="7" s="1"/>
  <c r="N75" i="7"/>
  <c r="U74" i="7"/>
  <c r="N74" i="7"/>
  <c r="G74" i="7" s="1"/>
  <c r="U73" i="7"/>
  <c r="N73" i="7"/>
  <c r="G73" i="7"/>
  <c r="U72" i="7"/>
  <c r="N72" i="7"/>
  <c r="G72" i="7" s="1"/>
  <c r="U71" i="7"/>
  <c r="N71" i="7"/>
  <c r="G71" i="7"/>
  <c r="U70" i="7"/>
  <c r="N70" i="7"/>
  <c r="G70" i="7" s="1"/>
  <c r="U69" i="7"/>
  <c r="N69" i="7"/>
  <c r="G69" i="7" s="1"/>
  <c r="U68" i="7"/>
  <c r="N68" i="7"/>
  <c r="G68" i="7"/>
  <c r="U67" i="7"/>
  <c r="G67" i="7" s="1"/>
  <c r="N67" i="7"/>
  <c r="U66" i="7"/>
  <c r="N66" i="7"/>
  <c r="G66" i="7" s="1"/>
  <c r="U65" i="7"/>
  <c r="N65" i="7"/>
  <c r="G65" i="7"/>
  <c r="U64" i="7"/>
  <c r="N64" i="7"/>
  <c r="G64" i="7" s="1"/>
  <c r="U63" i="7"/>
  <c r="N63" i="7"/>
  <c r="G63" i="7"/>
  <c r="U62" i="7"/>
  <c r="N62" i="7"/>
  <c r="G62" i="7" s="1"/>
  <c r="U61" i="7"/>
  <c r="N61" i="7"/>
  <c r="G61" i="7" s="1"/>
  <c r="U60" i="7"/>
  <c r="N60" i="7"/>
  <c r="G60" i="7"/>
  <c r="U59" i="7"/>
  <c r="G59" i="7" s="1"/>
  <c r="N59" i="7"/>
  <c r="U58" i="7"/>
  <c r="N58" i="7"/>
  <c r="G58" i="7" s="1"/>
  <c r="U57" i="7"/>
  <c r="N57" i="7"/>
  <c r="G57" i="7"/>
  <c r="U56" i="7"/>
  <c r="N56" i="7"/>
  <c r="G56" i="7" s="1"/>
  <c r="U55" i="7"/>
  <c r="N55" i="7"/>
  <c r="G55" i="7"/>
  <c r="U54" i="7"/>
  <c r="N54" i="7"/>
  <c r="G54" i="7" s="1"/>
  <c r="U53" i="7"/>
  <c r="N53" i="7"/>
  <c r="G53" i="7" s="1"/>
  <c r="U52" i="7"/>
  <c r="N52" i="7"/>
  <c r="G52" i="7"/>
  <c r="U51" i="7"/>
  <c r="G51" i="7" s="1"/>
  <c r="N51" i="7"/>
  <c r="U50" i="7"/>
  <c r="N50" i="7"/>
  <c r="G50" i="7" s="1"/>
  <c r="U49" i="7"/>
  <c r="N49" i="7"/>
  <c r="G49" i="7"/>
  <c r="U48" i="7"/>
  <c r="N48" i="7"/>
  <c r="G48" i="7" s="1"/>
  <c r="U47" i="7"/>
  <c r="N47" i="7"/>
  <c r="G47" i="7"/>
  <c r="U46" i="7"/>
  <c r="N46" i="7"/>
  <c r="G46" i="7" s="1"/>
  <c r="U45" i="7"/>
  <c r="N45" i="7"/>
  <c r="G45" i="7" s="1"/>
  <c r="U44" i="7"/>
  <c r="N44" i="7"/>
  <c r="G44" i="7"/>
  <c r="U43" i="7"/>
  <c r="G43" i="7" s="1"/>
  <c r="N43" i="7"/>
  <c r="U42" i="7"/>
  <c r="N42" i="7"/>
  <c r="G42" i="7" s="1"/>
  <c r="U41" i="7"/>
  <c r="N41" i="7"/>
  <c r="G41" i="7"/>
  <c r="U40" i="7"/>
  <c r="N40" i="7"/>
  <c r="G40" i="7" s="1"/>
  <c r="U39" i="7"/>
  <c r="N39" i="7"/>
  <c r="G39" i="7"/>
  <c r="U38" i="7"/>
  <c r="N38" i="7"/>
  <c r="G38" i="7" s="1"/>
  <c r="U37" i="7"/>
  <c r="N37" i="7"/>
  <c r="G37" i="7" s="1"/>
  <c r="U36" i="7"/>
  <c r="N36" i="7"/>
  <c r="G36" i="7"/>
  <c r="U35" i="7"/>
  <c r="G35" i="7" s="1"/>
  <c r="N35" i="7"/>
  <c r="U34" i="7"/>
  <c r="N34" i="7"/>
  <c r="G34" i="7" s="1"/>
  <c r="U33" i="7"/>
  <c r="N33" i="7"/>
  <c r="G33" i="7"/>
  <c r="U32" i="7"/>
  <c r="N32" i="7"/>
  <c r="G32" i="7" s="1"/>
  <c r="U31" i="7"/>
  <c r="N31" i="7"/>
  <c r="G31" i="7"/>
  <c r="U30" i="7"/>
  <c r="N30" i="7"/>
  <c r="G30" i="7" s="1"/>
  <c r="U29" i="7"/>
  <c r="N29" i="7"/>
  <c r="G29" i="7" s="1"/>
  <c r="U28" i="7"/>
  <c r="N28" i="7"/>
  <c r="G28" i="7"/>
  <c r="U27" i="7"/>
  <c r="G27" i="7" s="1"/>
  <c r="N27" i="7"/>
  <c r="U26" i="7"/>
  <c r="N26" i="7"/>
  <c r="G26" i="7" s="1"/>
  <c r="U25" i="7"/>
  <c r="N25" i="7"/>
  <c r="G25" i="7"/>
  <c r="U24" i="7"/>
  <c r="N24" i="7"/>
  <c r="G24" i="7" s="1"/>
  <c r="U23" i="7"/>
  <c r="N23" i="7"/>
  <c r="G23" i="7"/>
  <c r="U22" i="7"/>
  <c r="N22" i="7"/>
  <c r="G22" i="7" s="1"/>
  <c r="U21" i="7"/>
  <c r="N21" i="7"/>
  <c r="G21" i="7" s="1"/>
  <c r="U20" i="7"/>
  <c r="N20" i="7"/>
  <c r="G20" i="7"/>
  <c r="U19" i="7"/>
  <c r="G19" i="7" s="1"/>
  <c r="N19" i="7"/>
  <c r="U18" i="7"/>
  <c r="N18" i="7"/>
  <c r="G18" i="7" s="1"/>
  <c r="U17" i="7"/>
  <c r="N17" i="7"/>
  <c r="G17" i="7"/>
  <c r="U16" i="7"/>
  <c r="N16" i="7"/>
  <c r="G16" i="7" s="1"/>
  <c r="U15" i="7"/>
  <c r="N15" i="7"/>
  <c r="G15" i="7"/>
  <c r="U14" i="7"/>
  <c r="N14" i="7"/>
  <c r="G14" i="7" s="1"/>
  <c r="U13" i="7"/>
  <c r="N13" i="7"/>
  <c r="G13" i="7" s="1"/>
  <c r="U12" i="7"/>
  <c r="N12" i="7"/>
  <c r="G12" i="7"/>
  <c r="U11" i="7"/>
  <c r="G11" i="7" s="1"/>
  <c r="N11" i="7"/>
  <c r="U10" i="7"/>
  <c r="N10" i="7"/>
  <c r="G10" i="7" s="1"/>
  <c r="U7" i="7"/>
  <c r="N7" i="7"/>
  <c r="G7" i="7"/>
  <c r="U157" i="8"/>
  <c r="N157" i="8"/>
  <c r="G157" i="8" s="1"/>
  <c r="U156" i="8"/>
  <c r="N156" i="8"/>
  <c r="G156" i="8"/>
  <c r="U155" i="8"/>
  <c r="N155" i="8"/>
  <c r="G155" i="8" s="1"/>
  <c r="U154" i="8"/>
  <c r="N154" i="8"/>
  <c r="G154" i="8" s="1"/>
  <c r="U153" i="8"/>
  <c r="N153" i="8"/>
  <c r="G153" i="8"/>
  <c r="U152" i="8"/>
  <c r="G152" i="8" s="1"/>
  <c r="N152" i="8"/>
  <c r="U151" i="8"/>
  <c r="N151" i="8"/>
  <c r="G151" i="8" s="1"/>
  <c r="U150" i="8"/>
  <c r="N150" i="8"/>
  <c r="G150" i="8"/>
  <c r="U149" i="8"/>
  <c r="N149" i="8"/>
  <c r="G149" i="8" s="1"/>
  <c r="U148" i="8"/>
  <c r="N148" i="8"/>
  <c r="G148" i="8"/>
  <c r="U147" i="8"/>
  <c r="N147" i="8"/>
  <c r="G147" i="8" s="1"/>
  <c r="U146" i="8"/>
  <c r="N146" i="8"/>
  <c r="G146" i="8" s="1"/>
  <c r="U145" i="8"/>
  <c r="N145" i="8"/>
  <c r="G145" i="8"/>
  <c r="U144" i="8"/>
  <c r="G144" i="8" s="1"/>
  <c r="N144" i="8"/>
  <c r="U143" i="8"/>
  <c r="N143" i="8"/>
  <c r="G143" i="8" s="1"/>
  <c r="U142" i="8"/>
  <c r="N142" i="8"/>
  <c r="G142" i="8"/>
  <c r="U141" i="8"/>
  <c r="N141" i="8"/>
  <c r="G141" i="8" s="1"/>
  <c r="U140" i="8"/>
  <c r="N140" i="8"/>
  <c r="G140" i="8"/>
  <c r="U139" i="8"/>
  <c r="N139" i="8"/>
  <c r="G139" i="8" s="1"/>
  <c r="U138" i="8"/>
  <c r="N138" i="8"/>
  <c r="G138" i="8" s="1"/>
  <c r="U137" i="8"/>
  <c r="N137" i="8"/>
  <c r="G137" i="8"/>
  <c r="U136" i="8"/>
  <c r="G136" i="8" s="1"/>
  <c r="N136" i="8"/>
  <c r="U135" i="8"/>
  <c r="N135" i="8"/>
  <c r="G135" i="8" s="1"/>
  <c r="U134" i="8"/>
  <c r="N134" i="8"/>
  <c r="G134" i="8"/>
  <c r="U133" i="8"/>
  <c r="N133" i="8"/>
  <c r="G133" i="8" s="1"/>
  <c r="U132" i="8"/>
  <c r="N132" i="8"/>
  <c r="G132" i="8"/>
  <c r="U131" i="8"/>
  <c r="N131" i="8"/>
  <c r="G131" i="8" s="1"/>
  <c r="U130" i="8"/>
  <c r="N130" i="8"/>
  <c r="G130" i="8" s="1"/>
  <c r="U129" i="8"/>
  <c r="N129" i="8"/>
  <c r="G129" i="8"/>
  <c r="U128" i="8"/>
  <c r="G128" i="8" s="1"/>
  <c r="N128" i="8"/>
  <c r="U127" i="8"/>
  <c r="N127" i="8"/>
  <c r="G127" i="8" s="1"/>
  <c r="U126" i="8"/>
  <c r="N126" i="8"/>
  <c r="G126" i="8"/>
  <c r="U125" i="8"/>
  <c r="N125" i="8"/>
  <c r="G125" i="8" s="1"/>
  <c r="U124" i="8"/>
  <c r="N124" i="8"/>
  <c r="G124" i="8"/>
  <c r="U123" i="8"/>
  <c r="N123" i="8"/>
  <c r="G123" i="8" s="1"/>
  <c r="U122" i="8"/>
  <c r="N122" i="8"/>
  <c r="G122" i="8" s="1"/>
  <c r="U121" i="8"/>
  <c r="N121" i="8"/>
  <c r="G121" i="8"/>
  <c r="U120" i="8"/>
  <c r="G120" i="8" s="1"/>
  <c r="N120" i="8"/>
  <c r="U119" i="8"/>
  <c r="N119" i="8"/>
  <c r="G119" i="8" s="1"/>
  <c r="U118" i="8"/>
  <c r="N118" i="8"/>
  <c r="G118" i="8"/>
  <c r="U117" i="8"/>
  <c r="N117" i="8"/>
  <c r="G117" i="8" s="1"/>
  <c r="U116" i="8"/>
  <c r="N116" i="8"/>
  <c r="G116" i="8"/>
  <c r="U115" i="8"/>
  <c r="N115" i="8"/>
  <c r="G115" i="8" s="1"/>
  <c r="U114" i="8"/>
  <c r="N114" i="8"/>
  <c r="G114" i="8" s="1"/>
  <c r="U113" i="8"/>
  <c r="N113" i="8"/>
  <c r="G113" i="8"/>
  <c r="U112" i="8"/>
  <c r="G112" i="8" s="1"/>
  <c r="N112" i="8"/>
  <c r="U111" i="8"/>
  <c r="N111" i="8"/>
  <c r="G111" i="8" s="1"/>
  <c r="U110" i="8"/>
  <c r="N110" i="8"/>
  <c r="G110" i="8"/>
  <c r="U109" i="8"/>
  <c r="N109" i="8"/>
  <c r="G109" i="8" s="1"/>
  <c r="U108" i="8"/>
  <c r="N108" i="8"/>
  <c r="G108" i="8"/>
  <c r="U107" i="8"/>
  <c r="N107" i="8"/>
  <c r="G107" i="8" s="1"/>
  <c r="U106" i="8"/>
  <c r="N106" i="8"/>
  <c r="G106" i="8" s="1"/>
  <c r="U105" i="8"/>
  <c r="N105" i="8"/>
  <c r="G105" i="8"/>
  <c r="U104" i="8"/>
  <c r="G104" i="8" s="1"/>
  <c r="N104" i="8"/>
  <c r="U103" i="8"/>
  <c r="N103" i="8"/>
  <c r="G103" i="8" s="1"/>
  <c r="U102" i="8"/>
  <c r="N102" i="8"/>
  <c r="G102" i="8"/>
  <c r="U101" i="8"/>
  <c r="N101" i="8"/>
  <c r="G101" i="8" s="1"/>
  <c r="U100" i="8"/>
  <c r="N100" i="8"/>
  <c r="G100" i="8"/>
  <c r="U99" i="8"/>
  <c r="N99" i="8"/>
  <c r="G99" i="8" s="1"/>
  <c r="U98" i="8"/>
  <c r="N98" i="8"/>
  <c r="G98" i="8" s="1"/>
  <c r="U97" i="8"/>
  <c r="N97" i="8"/>
  <c r="G97" i="8"/>
  <c r="U96" i="8"/>
  <c r="G96" i="8" s="1"/>
  <c r="N96" i="8"/>
  <c r="U95" i="8"/>
  <c r="N95" i="8"/>
  <c r="G95" i="8" s="1"/>
  <c r="U94" i="8"/>
  <c r="N94" i="8"/>
  <c r="G94" i="8"/>
  <c r="U93" i="8"/>
  <c r="N93" i="8"/>
  <c r="G93" i="8" s="1"/>
  <c r="U92" i="8"/>
  <c r="N92" i="8"/>
  <c r="G92" i="8"/>
  <c r="U91" i="8"/>
  <c r="N91" i="8"/>
  <c r="G91" i="8" s="1"/>
  <c r="U90" i="8"/>
  <c r="N90" i="8"/>
  <c r="G90" i="8" s="1"/>
  <c r="U89" i="8"/>
  <c r="N89" i="8"/>
  <c r="G89" i="8"/>
  <c r="U88" i="8"/>
  <c r="G88" i="8" s="1"/>
  <c r="N88" i="8"/>
  <c r="U87" i="8"/>
  <c r="N87" i="8"/>
  <c r="G87" i="8" s="1"/>
  <c r="U86" i="8"/>
  <c r="N86" i="8"/>
  <c r="G86" i="8"/>
  <c r="U85" i="8"/>
  <c r="N85" i="8"/>
  <c r="G85" i="8" s="1"/>
  <c r="U84" i="8"/>
  <c r="N84" i="8"/>
  <c r="G84" i="8"/>
  <c r="U83" i="8"/>
  <c r="N83" i="8"/>
  <c r="G83" i="8" s="1"/>
  <c r="U82" i="8"/>
  <c r="N82" i="8"/>
  <c r="G82" i="8" s="1"/>
  <c r="U81" i="8"/>
  <c r="N81" i="8"/>
  <c r="G81" i="8"/>
  <c r="U80" i="8"/>
  <c r="G80" i="8" s="1"/>
  <c r="N80" i="8"/>
  <c r="U79" i="8"/>
  <c r="N79" i="8"/>
  <c r="G79" i="8" s="1"/>
  <c r="U78" i="8"/>
  <c r="N78" i="8"/>
  <c r="G78" i="8"/>
  <c r="U77" i="8"/>
  <c r="N77" i="8"/>
  <c r="G77" i="8" s="1"/>
  <c r="U76" i="8"/>
  <c r="N76" i="8"/>
  <c r="G76" i="8"/>
  <c r="U75" i="8"/>
  <c r="N75" i="8"/>
  <c r="G75" i="8" s="1"/>
  <c r="U74" i="8"/>
  <c r="N74" i="8"/>
  <c r="G74" i="8" s="1"/>
  <c r="U73" i="8"/>
  <c r="N73" i="8"/>
  <c r="G73" i="8"/>
  <c r="U72" i="8"/>
  <c r="G72" i="8" s="1"/>
  <c r="N72" i="8"/>
  <c r="U71" i="8"/>
  <c r="N71" i="8"/>
  <c r="G71" i="8" s="1"/>
  <c r="U70" i="8"/>
  <c r="N70" i="8"/>
  <c r="G70" i="8"/>
  <c r="U69" i="8"/>
  <c r="N69" i="8"/>
  <c r="G69" i="8" s="1"/>
  <c r="U68" i="8"/>
  <c r="N68" i="8"/>
  <c r="G68" i="8"/>
  <c r="U67" i="8"/>
  <c r="N67" i="8"/>
  <c r="G67" i="8" s="1"/>
  <c r="U66" i="8"/>
  <c r="N66" i="8"/>
  <c r="G66" i="8" s="1"/>
  <c r="U65" i="8"/>
  <c r="N65" i="8"/>
  <c r="G65" i="8"/>
  <c r="U64" i="8"/>
  <c r="G64" i="8" s="1"/>
  <c r="N64" i="8"/>
  <c r="U63" i="8"/>
  <c r="N63" i="8"/>
  <c r="G63" i="8" s="1"/>
  <c r="U62" i="8"/>
  <c r="N62" i="8"/>
  <c r="G62" i="8"/>
  <c r="U61" i="8"/>
  <c r="N61" i="8"/>
  <c r="G61" i="8" s="1"/>
  <c r="U60" i="8"/>
  <c r="N60" i="8"/>
  <c r="G60" i="8"/>
  <c r="U59" i="8"/>
  <c r="N59" i="8"/>
  <c r="G59" i="8" s="1"/>
  <c r="U58" i="8"/>
  <c r="N58" i="8"/>
  <c r="G58" i="8" s="1"/>
  <c r="U57" i="8"/>
  <c r="N57" i="8"/>
  <c r="G57" i="8"/>
  <c r="U56" i="8"/>
  <c r="G56" i="8" s="1"/>
  <c r="N56" i="8"/>
  <c r="U55" i="8"/>
  <c r="N55" i="8"/>
  <c r="G55" i="8" s="1"/>
  <c r="U54" i="8"/>
  <c r="N54" i="8"/>
  <c r="G54" i="8"/>
  <c r="U53" i="8"/>
  <c r="N53" i="8"/>
  <c r="G53" i="8" s="1"/>
  <c r="U52" i="8"/>
  <c r="N52" i="8"/>
  <c r="G52" i="8"/>
  <c r="U51" i="8"/>
  <c r="N51" i="8"/>
  <c r="G51" i="8" s="1"/>
  <c r="U50" i="8"/>
  <c r="N50" i="8"/>
  <c r="G50" i="8" s="1"/>
  <c r="U49" i="8"/>
  <c r="N49" i="8"/>
  <c r="G49" i="8"/>
  <c r="U48" i="8"/>
  <c r="G48" i="8" s="1"/>
  <c r="N48" i="8"/>
  <c r="U47" i="8"/>
  <c r="N47" i="8"/>
  <c r="G47" i="8" s="1"/>
  <c r="U46" i="8"/>
  <c r="N46" i="8"/>
  <c r="G46" i="8"/>
  <c r="U45" i="8"/>
  <c r="N45" i="8"/>
  <c r="G45" i="8" s="1"/>
  <c r="U44" i="8"/>
  <c r="N44" i="8"/>
  <c r="G44" i="8"/>
  <c r="U43" i="8"/>
  <c r="N43" i="8"/>
  <c r="G43" i="8" s="1"/>
  <c r="U42" i="8"/>
  <c r="N42" i="8"/>
  <c r="G42" i="8" s="1"/>
  <c r="U41" i="8"/>
  <c r="N41" i="8"/>
  <c r="G41" i="8"/>
  <c r="U40" i="8"/>
  <c r="G40" i="8" s="1"/>
  <c r="N40" i="8"/>
  <c r="U39" i="8"/>
  <c r="N39" i="8"/>
  <c r="G39" i="8" s="1"/>
  <c r="U38" i="8"/>
  <c r="N38" i="8"/>
  <c r="G38" i="8"/>
  <c r="U37" i="8"/>
  <c r="N37" i="8"/>
  <c r="G37" i="8" s="1"/>
  <c r="U36" i="8"/>
  <c r="N36" i="8"/>
  <c r="G36" i="8"/>
  <c r="U35" i="8"/>
  <c r="N35" i="8"/>
  <c r="G35" i="8" s="1"/>
  <c r="U34" i="8"/>
  <c r="N34" i="8"/>
  <c r="G34" i="8" s="1"/>
  <c r="U33" i="8"/>
  <c r="N33" i="8"/>
  <c r="G33" i="8"/>
  <c r="U32" i="8"/>
  <c r="G32" i="8" s="1"/>
  <c r="N32" i="8"/>
  <c r="U31" i="8"/>
  <c r="N31" i="8"/>
  <c r="G31" i="8" s="1"/>
  <c r="U30" i="8"/>
  <c r="N30" i="8"/>
  <c r="G30" i="8"/>
  <c r="U29" i="8"/>
  <c r="N29" i="8"/>
  <c r="G29" i="8" s="1"/>
  <c r="U28" i="8"/>
  <c r="N28" i="8"/>
  <c r="G28" i="8"/>
  <c r="U27" i="8"/>
  <c r="N27" i="8"/>
  <c r="G27" i="8" s="1"/>
  <c r="U26" i="8"/>
  <c r="N26" i="8"/>
  <c r="G26" i="8" s="1"/>
  <c r="U25" i="8"/>
  <c r="N25" i="8"/>
  <c r="G25" i="8"/>
  <c r="U24" i="8"/>
  <c r="G24" i="8" s="1"/>
  <c r="N24" i="8"/>
  <c r="U23" i="8"/>
  <c r="N23" i="8"/>
  <c r="G23" i="8" s="1"/>
  <c r="U22" i="8"/>
  <c r="N22" i="8"/>
  <c r="G22" i="8"/>
  <c r="U21" i="8"/>
  <c r="N21" i="8"/>
  <c r="G21" i="8" s="1"/>
  <c r="U20" i="8"/>
  <c r="N20" i="8"/>
  <c r="G20" i="8"/>
  <c r="U19" i="8"/>
  <c r="N19" i="8"/>
  <c r="G19" i="8" s="1"/>
  <c r="U18" i="8"/>
  <c r="N18" i="8"/>
  <c r="G18" i="8" s="1"/>
  <c r="U17" i="8"/>
  <c r="N17" i="8"/>
  <c r="G17" i="8"/>
  <c r="U16" i="8"/>
  <c r="G16" i="8" s="1"/>
  <c r="N16" i="8"/>
  <c r="U15" i="8"/>
  <c r="N15" i="8"/>
  <c r="G15" i="8" s="1"/>
  <c r="U14" i="8"/>
  <c r="N14" i="8"/>
  <c r="G14" i="8"/>
  <c r="U13" i="8"/>
  <c r="N13" i="8"/>
  <c r="G13" i="8" s="1"/>
  <c r="U12" i="8"/>
  <c r="N12" i="8"/>
  <c r="G12" i="8"/>
  <c r="U11" i="8"/>
  <c r="N11" i="8"/>
  <c r="G11" i="8" s="1"/>
  <c r="U10" i="8"/>
  <c r="N10" i="8"/>
  <c r="G10" i="8" s="1"/>
  <c r="U7" i="8"/>
  <c r="N7" i="8"/>
  <c r="G7" i="8"/>
  <c r="U157" i="9"/>
  <c r="G157" i="9" s="1"/>
  <c r="N157" i="9"/>
  <c r="U156" i="9"/>
  <c r="N156" i="9"/>
  <c r="G156" i="9" s="1"/>
  <c r="U155" i="9"/>
  <c r="N155" i="9"/>
  <c r="G155" i="9"/>
  <c r="U154" i="9"/>
  <c r="N154" i="9"/>
  <c r="G154" i="9" s="1"/>
  <c r="U153" i="9"/>
  <c r="N153" i="9"/>
  <c r="G153" i="9"/>
  <c r="U152" i="9"/>
  <c r="N152" i="9"/>
  <c r="G152" i="9" s="1"/>
  <c r="U151" i="9"/>
  <c r="N151" i="9"/>
  <c r="G151" i="9" s="1"/>
  <c r="U150" i="9"/>
  <c r="N150" i="9"/>
  <c r="G150" i="9"/>
  <c r="U149" i="9"/>
  <c r="G149" i="9" s="1"/>
  <c r="N149" i="9"/>
  <c r="U148" i="9"/>
  <c r="N148" i="9"/>
  <c r="G148" i="9" s="1"/>
  <c r="U147" i="9"/>
  <c r="N147" i="9"/>
  <c r="G147" i="9"/>
  <c r="U146" i="9"/>
  <c r="N146" i="9"/>
  <c r="G146" i="9" s="1"/>
  <c r="U145" i="9"/>
  <c r="N145" i="9"/>
  <c r="G145" i="9"/>
  <c r="U144" i="9"/>
  <c r="N144" i="9"/>
  <c r="G144" i="9" s="1"/>
  <c r="U143" i="9"/>
  <c r="N143" i="9"/>
  <c r="G143" i="9" s="1"/>
  <c r="U142" i="9"/>
  <c r="N142" i="9"/>
  <c r="G142" i="9"/>
  <c r="U141" i="9"/>
  <c r="G141" i="9" s="1"/>
  <c r="N141" i="9"/>
  <c r="U140" i="9"/>
  <c r="N140" i="9"/>
  <c r="G140" i="9" s="1"/>
  <c r="U139" i="9"/>
  <c r="N139" i="9"/>
  <c r="G139" i="9"/>
  <c r="U138" i="9"/>
  <c r="N138" i="9"/>
  <c r="G138" i="9" s="1"/>
  <c r="U137" i="9"/>
  <c r="N137" i="9"/>
  <c r="G137" i="9"/>
  <c r="U136" i="9"/>
  <c r="N136" i="9"/>
  <c r="G136" i="9" s="1"/>
  <c r="U135" i="9"/>
  <c r="N135" i="9"/>
  <c r="G135" i="9" s="1"/>
  <c r="U134" i="9"/>
  <c r="N134" i="9"/>
  <c r="G134" i="9"/>
  <c r="U133" i="9"/>
  <c r="G133" i="9" s="1"/>
  <c r="N133" i="9"/>
  <c r="U132" i="9"/>
  <c r="N132" i="9"/>
  <c r="G132" i="9" s="1"/>
  <c r="U131" i="9"/>
  <c r="N131" i="9"/>
  <c r="G131" i="9"/>
  <c r="U130" i="9"/>
  <c r="N130" i="9"/>
  <c r="G130" i="9" s="1"/>
  <c r="U129" i="9"/>
  <c r="N129" i="9"/>
  <c r="G129" i="9"/>
  <c r="U128" i="9"/>
  <c r="N128" i="9"/>
  <c r="G128" i="9" s="1"/>
  <c r="U127" i="9"/>
  <c r="N127" i="9"/>
  <c r="G127" i="9" s="1"/>
  <c r="U126" i="9"/>
  <c r="N126" i="9"/>
  <c r="G126" i="9"/>
  <c r="U125" i="9"/>
  <c r="G125" i="9" s="1"/>
  <c r="N125" i="9"/>
  <c r="U124" i="9"/>
  <c r="N124" i="9"/>
  <c r="G124" i="9" s="1"/>
  <c r="U123" i="9"/>
  <c r="N123" i="9"/>
  <c r="G123" i="9"/>
  <c r="U122" i="9"/>
  <c r="N122" i="9"/>
  <c r="G122" i="9" s="1"/>
  <c r="U121" i="9"/>
  <c r="N121" i="9"/>
  <c r="G121" i="9"/>
  <c r="U120" i="9"/>
  <c r="N120" i="9"/>
  <c r="G120" i="9" s="1"/>
  <c r="U119" i="9"/>
  <c r="N119" i="9"/>
  <c r="G119" i="9" s="1"/>
  <c r="U118" i="9"/>
  <c r="N118" i="9"/>
  <c r="G118" i="9"/>
  <c r="U117" i="9"/>
  <c r="G117" i="9" s="1"/>
  <c r="N117" i="9"/>
  <c r="U116" i="9"/>
  <c r="N116" i="9"/>
  <c r="G116" i="9" s="1"/>
  <c r="U115" i="9"/>
  <c r="N115" i="9"/>
  <c r="G115" i="9"/>
  <c r="U114" i="9"/>
  <c r="N114" i="9"/>
  <c r="G114" i="9" s="1"/>
  <c r="U113" i="9"/>
  <c r="N113" i="9"/>
  <c r="G113" i="9"/>
  <c r="U112" i="9"/>
  <c r="N112" i="9"/>
  <c r="G112" i="9" s="1"/>
  <c r="U111" i="9"/>
  <c r="N111" i="9"/>
  <c r="G111" i="9" s="1"/>
  <c r="U110" i="9"/>
  <c r="N110" i="9"/>
  <c r="G110" i="9"/>
  <c r="U109" i="9"/>
  <c r="G109" i="9" s="1"/>
  <c r="N109" i="9"/>
  <c r="U108" i="9"/>
  <c r="N108" i="9"/>
  <c r="G108" i="9" s="1"/>
  <c r="U107" i="9"/>
  <c r="N107" i="9"/>
  <c r="G107" i="9"/>
  <c r="U106" i="9"/>
  <c r="N106" i="9"/>
  <c r="G106" i="9" s="1"/>
  <c r="U105" i="9"/>
  <c r="N105" i="9"/>
  <c r="G105" i="9"/>
  <c r="U104" i="9"/>
  <c r="N104" i="9"/>
  <c r="G104" i="9" s="1"/>
  <c r="U103" i="9"/>
  <c r="N103" i="9"/>
  <c r="G103" i="9" s="1"/>
  <c r="U102" i="9"/>
  <c r="N102" i="9"/>
  <c r="G102" i="9"/>
  <c r="U101" i="9"/>
  <c r="G101" i="9" s="1"/>
  <c r="N101" i="9"/>
  <c r="U100" i="9"/>
  <c r="N100" i="9"/>
  <c r="G100" i="9" s="1"/>
  <c r="U99" i="9"/>
  <c r="N99" i="9"/>
  <c r="G99" i="9"/>
  <c r="U98" i="9"/>
  <c r="N98" i="9"/>
  <c r="G98" i="9" s="1"/>
  <c r="U97" i="9"/>
  <c r="N97" i="9"/>
  <c r="G97" i="9"/>
  <c r="U96" i="9"/>
  <c r="N96" i="9"/>
  <c r="G96" i="9" s="1"/>
  <c r="U95" i="9"/>
  <c r="N95" i="9"/>
  <c r="G95" i="9" s="1"/>
  <c r="U94" i="9"/>
  <c r="N94" i="9"/>
  <c r="G94" i="9"/>
  <c r="U93" i="9"/>
  <c r="G93" i="9" s="1"/>
  <c r="N93" i="9"/>
  <c r="U92" i="9"/>
  <c r="N92" i="9"/>
  <c r="G92" i="9" s="1"/>
  <c r="U91" i="9"/>
  <c r="N91" i="9"/>
  <c r="G91" i="9"/>
  <c r="U90" i="9"/>
  <c r="N90" i="9"/>
  <c r="G90" i="9" s="1"/>
  <c r="U89" i="9"/>
  <c r="N89" i="9"/>
  <c r="G89" i="9"/>
  <c r="U88" i="9"/>
  <c r="N88" i="9"/>
  <c r="G88" i="9" s="1"/>
  <c r="U87" i="9"/>
  <c r="N87" i="9"/>
  <c r="G87" i="9" s="1"/>
  <c r="U86" i="9"/>
  <c r="N86" i="9"/>
  <c r="G86" i="9"/>
  <c r="U85" i="9"/>
  <c r="G85" i="9" s="1"/>
  <c r="N85" i="9"/>
  <c r="U84" i="9"/>
  <c r="N84" i="9"/>
  <c r="G84" i="9" s="1"/>
  <c r="U83" i="9"/>
  <c r="N83" i="9"/>
  <c r="G83" i="9"/>
  <c r="U82" i="9"/>
  <c r="N82" i="9"/>
  <c r="G82" i="9" s="1"/>
  <c r="U81" i="9"/>
  <c r="N81" i="9"/>
  <c r="G81" i="9"/>
  <c r="U80" i="9"/>
  <c r="N80" i="9"/>
  <c r="G80" i="9" s="1"/>
  <c r="U79" i="9"/>
  <c r="N79" i="9"/>
  <c r="G79" i="9" s="1"/>
  <c r="U78" i="9"/>
  <c r="N78" i="9"/>
  <c r="G78" i="9"/>
  <c r="U77" i="9"/>
  <c r="G77" i="9" s="1"/>
  <c r="N77" i="9"/>
  <c r="U76" i="9"/>
  <c r="N76" i="9"/>
  <c r="G76" i="9" s="1"/>
  <c r="U75" i="9"/>
  <c r="N75" i="9"/>
  <c r="G75" i="9"/>
  <c r="U74" i="9"/>
  <c r="N74" i="9"/>
  <c r="G74" i="9" s="1"/>
  <c r="U73" i="9"/>
  <c r="N73" i="9"/>
  <c r="G73" i="9"/>
  <c r="U72" i="9"/>
  <c r="N72" i="9"/>
  <c r="G72" i="9" s="1"/>
  <c r="U71" i="9"/>
  <c r="N71" i="9"/>
  <c r="G71" i="9" s="1"/>
  <c r="U70" i="9"/>
  <c r="N70" i="9"/>
  <c r="G70" i="9"/>
  <c r="U69" i="9"/>
  <c r="G69" i="9" s="1"/>
  <c r="N69" i="9"/>
  <c r="U68" i="9"/>
  <c r="N68" i="9"/>
  <c r="G68" i="9" s="1"/>
  <c r="U67" i="9"/>
  <c r="N67" i="9"/>
  <c r="G67" i="9"/>
  <c r="U66" i="9"/>
  <c r="N66" i="9"/>
  <c r="G66" i="9" s="1"/>
  <c r="U65" i="9"/>
  <c r="N65" i="9"/>
  <c r="G65" i="9"/>
  <c r="U64" i="9"/>
  <c r="N64" i="9"/>
  <c r="G64" i="9" s="1"/>
  <c r="U63" i="9"/>
  <c r="N63" i="9"/>
  <c r="G63" i="9" s="1"/>
  <c r="U62" i="9"/>
  <c r="N62" i="9"/>
  <c r="G62" i="9"/>
  <c r="U61" i="9"/>
  <c r="G61" i="9" s="1"/>
  <c r="N61" i="9"/>
  <c r="U60" i="9"/>
  <c r="N60" i="9"/>
  <c r="G60" i="9" s="1"/>
  <c r="U59" i="9"/>
  <c r="N59" i="9"/>
  <c r="G59" i="9"/>
  <c r="U58" i="9"/>
  <c r="N58" i="9"/>
  <c r="G58" i="9" s="1"/>
  <c r="U57" i="9"/>
  <c r="N57" i="9"/>
  <c r="G57" i="9"/>
  <c r="U56" i="9"/>
  <c r="N56" i="9"/>
  <c r="G56" i="9" s="1"/>
  <c r="U55" i="9"/>
  <c r="N55" i="9"/>
  <c r="G55" i="9" s="1"/>
  <c r="U54" i="9"/>
  <c r="N54" i="9"/>
  <c r="G54" i="9"/>
  <c r="U53" i="9"/>
  <c r="G53" i="9" s="1"/>
  <c r="N53" i="9"/>
  <c r="U52" i="9"/>
  <c r="N52" i="9"/>
  <c r="G52" i="9" s="1"/>
  <c r="U51" i="9"/>
  <c r="N51" i="9"/>
  <c r="G51" i="9"/>
  <c r="U50" i="9"/>
  <c r="N50" i="9"/>
  <c r="G50" i="9" s="1"/>
  <c r="U49" i="9"/>
  <c r="N49" i="9"/>
  <c r="G49" i="9"/>
  <c r="U48" i="9"/>
  <c r="N48" i="9"/>
  <c r="G48" i="9" s="1"/>
  <c r="U47" i="9"/>
  <c r="N47" i="9"/>
  <c r="G47" i="9" s="1"/>
  <c r="U46" i="9"/>
  <c r="N46" i="9"/>
  <c r="G46" i="9"/>
  <c r="U45" i="9"/>
  <c r="G45" i="9" s="1"/>
  <c r="N45" i="9"/>
  <c r="U44" i="9"/>
  <c r="N44" i="9"/>
  <c r="G44" i="9" s="1"/>
  <c r="U43" i="9"/>
  <c r="N43" i="9"/>
  <c r="G43" i="9"/>
  <c r="U42" i="9"/>
  <c r="N42" i="9"/>
  <c r="G42" i="9" s="1"/>
  <c r="U41" i="9"/>
  <c r="N41" i="9"/>
  <c r="G41" i="9"/>
  <c r="U40" i="9"/>
  <c r="N40" i="9"/>
  <c r="G40" i="9" s="1"/>
  <c r="U39" i="9"/>
  <c r="N39" i="9"/>
  <c r="G39" i="9" s="1"/>
  <c r="U38" i="9"/>
  <c r="N38" i="9"/>
  <c r="G38" i="9"/>
  <c r="U37" i="9"/>
  <c r="G37" i="9" s="1"/>
  <c r="N37" i="9"/>
  <c r="U36" i="9"/>
  <c r="N36" i="9"/>
  <c r="G36" i="9" s="1"/>
  <c r="U35" i="9"/>
  <c r="N35" i="9"/>
  <c r="G35" i="9"/>
  <c r="U34" i="9"/>
  <c r="N34" i="9"/>
  <c r="G34" i="9" s="1"/>
  <c r="U33" i="9"/>
  <c r="N33" i="9"/>
  <c r="G33" i="9"/>
  <c r="U32" i="9"/>
  <c r="N32" i="9"/>
  <c r="G32" i="9" s="1"/>
  <c r="U31" i="9"/>
  <c r="N31" i="9"/>
  <c r="G31" i="9" s="1"/>
  <c r="U30" i="9"/>
  <c r="N30" i="9"/>
  <c r="G30" i="9"/>
  <c r="U29" i="9"/>
  <c r="G29" i="9" s="1"/>
  <c r="N29" i="9"/>
  <c r="U28" i="9"/>
  <c r="N28" i="9"/>
  <c r="G28" i="9" s="1"/>
  <c r="U27" i="9"/>
  <c r="N27" i="9"/>
  <c r="G27" i="9"/>
  <c r="U26" i="9"/>
  <c r="N26" i="9"/>
  <c r="G26" i="9" s="1"/>
  <c r="U25" i="9"/>
  <c r="N25" i="9"/>
  <c r="G25" i="9"/>
  <c r="U24" i="9"/>
  <c r="N24" i="9"/>
  <c r="G24" i="9" s="1"/>
  <c r="U23" i="9"/>
  <c r="N23" i="9"/>
  <c r="G23" i="9" s="1"/>
  <c r="U22" i="9"/>
  <c r="N22" i="9"/>
  <c r="G22" i="9"/>
  <c r="U21" i="9"/>
  <c r="G21" i="9" s="1"/>
  <c r="N21" i="9"/>
  <c r="U20" i="9"/>
  <c r="N20" i="9"/>
  <c r="G20" i="9" s="1"/>
  <c r="U19" i="9"/>
  <c r="N19" i="9"/>
  <c r="G19" i="9"/>
  <c r="U18" i="9"/>
  <c r="N18" i="9"/>
  <c r="G18" i="9" s="1"/>
  <c r="U17" i="9"/>
  <c r="N17" i="9"/>
  <c r="G17" i="9"/>
  <c r="U16" i="9"/>
  <c r="N16" i="9"/>
  <c r="G16" i="9" s="1"/>
  <c r="U15" i="9"/>
  <c r="N15" i="9"/>
  <c r="G15" i="9" s="1"/>
  <c r="U14" i="9"/>
  <c r="N14" i="9"/>
  <c r="G14" i="9"/>
  <c r="U13" i="9"/>
  <c r="G13" i="9" s="1"/>
  <c r="N13" i="9"/>
  <c r="U12" i="9"/>
  <c r="N12" i="9"/>
  <c r="G12" i="9" s="1"/>
  <c r="U11" i="9"/>
  <c r="N11" i="9"/>
  <c r="G11" i="9"/>
  <c r="U10" i="9"/>
  <c r="N10" i="9"/>
  <c r="G10" i="9" s="1"/>
  <c r="U7" i="9"/>
  <c r="N7" i="9"/>
  <c r="G7" i="9"/>
  <c r="U157" i="59"/>
  <c r="N157" i="59"/>
  <c r="G157" i="59" s="1"/>
  <c r="U156" i="59"/>
  <c r="N156" i="59"/>
  <c r="G156" i="59" s="1"/>
  <c r="U155" i="59"/>
  <c r="N155" i="59"/>
  <c r="G155" i="59"/>
  <c r="U154" i="59"/>
  <c r="G154" i="59" s="1"/>
  <c r="N154" i="59"/>
  <c r="U153" i="59"/>
  <c r="N153" i="59"/>
  <c r="G153" i="59" s="1"/>
  <c r="U152" i="59"/>
  <c r="N152" i="59"/>
  <c r="G152" i="59"/>
  <c r="U151" i="59"/>
  <c r="N151" i="59"/>
  <c r="G151" i="59" s="1"/>
  <c r="U150" i="59"/>
  <c r="N150" i="59"/>
  <c r="G150" i="59"/>
  <c r="U149" i="59"/>
  <c r="N149" i="59"/>
  <c r="G149" i="59" s="1"/>
  <c r="U148" i="59"/>
  <c r="N148" i="59"/>
  <c r="G148" i="59" s="1"/>
  <c r="U147" i="59"/>
  <c r="N147" i="59"/>
  <c r="G147" i="59"/>
  <c r="U146" i="59"/>
  <c r="G146" i="59" s="1"/>
  <c r="N146" i="59"/>
  <c r="U145" i="59"/>
  <c r="N145" i="59"/>
  <c r="G145" i="59" s="1"/>
  <c r="U144" i="59"/>
  <c r="N144" i="59"/>
  <c r="G144" i="59"/>
  <c r="U143" i="59"/>
  <c r="N143" i="59"/>
  <c r="G143" i="59" s="1"/>
  <c r="U142" i="59"/>
  <c r="N142" i="59"/>
  <c r="G142" i="59"/>
  <c r="U141" i="59"/>
  <c r="N141" i="59"/>
  <c r="G141" i="59" s="1"/>
  <c r="U140" i="59"/>
  <c r="N140" i="59"/>
  <c r="G140" i="59" s="1"/>
  <c r="U139" i="59"/>
  <c r="N139" i="59"/>
  <c r="G139" i="59"/>
  <c r="U138" i="59"/>
  <c r="G138" i="59" s="1"/>
  <c r="N138" i="59"/>
  <c r="U137" i="59"/>
  <c r="N137" i="59"/>
  <c r="G137" i="59" s="1"/>
  <c r="U136" i="59"/>
  <c r="N136" i="59"/>
  <c r="G136" i="59"/>
  <c r="U135" i="59"/>
  <c r="N135" i="59"/>
  <c r="G135" i="59" s="1"/>
  <c r="U134" i="59"/>
  <c r="N134" i="59"/>
  <c r="G134" i="59"/>
  <c r="U133" i="59"/>
  <c r="N133" i="59"/>
  <c r="G133" i="59" s="1"/>
  <c r="U132" i="59"/>
  <c r="N132" i="59"/>
  <c r="G132" i="59" s="1"/>
  <c r="U131" i="59"/>
  <c r="N131" i="59"/>
  <c r="G131" i="59"/>
  <c r="U130" i="59"/>
  <c r="G130" i="59" s="1"/>
  <c r="N130" i="59"/>
  <c r="U129" i="59"/>
  <c r="N129" i="59"/>
  <c r="G129" i="59" s="1"/>
  <c r="U128" i="59"/>
  <c r="N128" i="59"/>
  <c r="G128" i="59"/>
  <c r="U127" i="59"/>
  <c r="N127" i="59"/>
  <c r="G127" i="59" s="1"/>
  <c r="U126" i="59"/>
  <c r="N126" i="59"/>
  <c r="G126" i="59"/>
  <c r="U125" i="59"/>
  <c r="N125" i="59"/>
  <c r="G125" i="59" s="1"/>
  <c r="U124" i="59"/>
  <c r="N124" i="59"/>
  <c r="G124" i="59" s="1"/>
  <c r="U123" i="59"/>
  <c r="N123" i="59"/>
  <c r="G123" i="59"/>
  <c r="U122" i="59"/>
  <c r="G122" i="59" s="1"/>
  <c r="N122" i="59"/>
  <c r="U121" i="59"/>
  <c r="N121" i="59"/>
  <c r="G121" i="59" s="1"/>
  <c r="U120" i="59"/>
  <c r="N120" i="59"/>
  <c r="G120" i="59"/>
  <c r="U119" i="59"/>
  <c r="N119" i="59"/>
  <c r="G119" i="59" s="1"/>
  <c r="U118" i="59"/>
  <c r="N118" i="59"/>
  <c r="G118" i="59"/>
  <c r="U117" i="59"/>
  <c r="N117" i="59"/>
  <c r="G117" i="59" s="1"/>
  <c r="U116" i="59"/>
  <c r="N116" i="59"/>
  <c r="G116" i="59" s="1"/>
  <c r="U115" i="59"/>
  <c r="N115" i="59"/>
  <c r="G115" i="59"/>
  <c r="U114" i="59"/>
  <c r="G114" i="59" s="1"/>
  <c r="N114" i="59"/>
  <c r="U113" i="59"/>
  <c r="N113" i="59"/>
  <c r="G113" i="59" s="1"/>
  <c r="U112" i="59"/>
  <c r="N112" i="59"/>
  <c r="G112" i="59"/>
  <c r="U111" i="59"/>
  <c r="N111" i="59"/>
  <c r="G111" i="59" s="1"/>
  <c r="U110" i="59"/>
  <c r="N110" i="59"/>
  <c r="G110" i="59"/>
  <c r="U109" i="59"/>
  <c r="N109" i="59"/>
  <c r="G109" i="59" s="1"/>
  <c r="U108" i="59"/>
  <c r="N108" i="59"/>
  <c r="G108" i="59" s="1"/>
  <c r="U107" i="59"/>
  <c r="N107" i="59"/>
  <c r="G107" i="59"/>
  <c r="U106" i="59"/>
  <c r="G106" i="59" s="1"/>
  <c r="N106" i="59"/>
  <c r="U105" i="59"/>
  <c r="N105" i="59"/>
  <c r="G105" i="59" s="1"/>
  <c r="U104" i="59"/>
  <c r="N104" i="59"/>
  <c r="G104" i="59"/>
  <c r="U103" i="59"/>
  <c r="N103" i="59"/>
  <c r="G103" i="59" s="1"/>
  <c r="U102" i="59"/>
  <c r="N102" i="59"/>
  <c r="G102" i="59"/>
  <c r="U101" i="59"/>
  <c r="N101" i="59"/>
  <c r="G101" i="59" s="1"/>
  <c r="U100" i="59"/>
  <c r="N100" i="59"/>
  <c r="G100" i="59" s="1"/>
  <c r="U99" i="59"/>
  <c r="N99" i="59"/>
  <c r="G99" i="59"/>
  <c r="U98" i="59"/>
  <c r="G98" i="59" s="1"/>
  <c r="N98" i="59"/>
  <c r="U97" i="59"/>
  <c r="N97" i="59"/>
  <c r="G97" i="59" s="1"/>
  <c r="U96" i="59"/>
  <c r="N96" i="59"/>
  <c r="G96" i="59"/>
  <c r="U95" i="59"/>
  <c r="N95" i="59"/>
  <c r="G95" i="59" s="1"/>
  <c r="U94" i="59"/>
  <c r="N94" i="59"/>
  <c r="G94" i="59"/>
  <c r="U93" i="59"/>
  <c r="N93" i="59"/>
  <c r="G93" i="59" s="1"/>
  <c r="U92" i="59"/>
  <c r="N92" i="59"/>
  <c r="G92" i="59" s="1"/>
  <c r="U91" i="59"/>
  <c r="N91" i="59"/>
  <c r="G91" i="59"/>
  <c r="U90" i="59"/>
  <c r="G90" i="59" s="1"/>
  <c r="N90" i="59"/>
  <c r="U89" i="59"/>
  <c r="N89" i="59"/>
  <c r="G89" i="59" s="1"/>
  <c r="U88" i="59"/>
  <c r="N88" i="59"/>
  <c r="G88" i="59"/>
  <c r="U87" i="59"/>
  <c r="N87" i="59"/>
  <c r="G87" i="59" s="1"/>
  <c r="U86" i="59"/>
  <c r="N86" i="59"/>
  <c r="G86" i="59"/>
  <c r="U85" i="59"/>
  <c r="N85" i="59"/>
  <c r="G85" i="59" s="1"/>
  <c r="U84" i="59"/>
  <c r="N84" i="59"/>
  <c r="G84" i="59" s="1"/>
  <c r="U83" i="59"/>
  <c r="N83" i="59"/>
  <c r="G83" i="59"/>
  <c r="U82" i="59"/>
  <c r="G82" i="59" s="1"/>
  <c r="N82" i="59"/>
  <c r="U81" i="59"/>
  <c r="N81" i="59"/>
  <c r="G81" i="59" s="1"/>
  <c r="U80" i="59"/>
  <c r="N80" i="59"/>
  <c r="G80" i="59"/>
  <c r="U79" i="59"/>
  <c r="N79" i="59"/>
  <c r="G79" i="59" s="1"/>
  <c r="U78" i="59"/>
  <c r="N78" i="59"/>
  <c r="G78" i="59"/>
  <c r="U77" i="59"/>
  <c r="N77" i="59"/>
  <c r="G77" i="59" s="1"/>
  <c r="U76" i="59"/>
  <c r="N76" i="59"/>
  <c r="G76" i="59" s="1"/>
  <c r="U75" i="59"/>
  <c r="N75" i="59"/>
  <c r="G75" i="59"/>
  <c r="U74" i="59"/>
  <c r="G74" i="59" s="1"/>
  <c r="N74" i="59"/>
  <c r="U73" i="59"/>
  <c r="N73" i="59"/>
  <c r="G73" i="59" s="1"/>
  <c r="U72" i="59"/>
  <c r="N72" i="59"/>
  <c r="G72" i="59"/>
  <c r="U71" i="59"/>
  <c r="N71" i="59"/>
  <c r="G71" i="59" s="1"/>
  <c r="U70" i="59"/>
  <c r="N70" i="59"/>
  <c r="G70" i="59"/>
  <c r="U69" i="59"/>
  <c r="N69" i="59"/>
  <c r="G69" i="59" s="1"/>
  <c r="U68" i="59"/>
  <c r="N68" i="59"/>
  <c r="G68" i="59" s="1"/>
  <c r="U67" i="59"/>
  <c r="N67" i="59"/>
  <c r="G67" i="59"/>
  <c r="U66" i="59"/>
  <c r="G66" i="59" s="1"/>
  <c r="N66" i="59"/>
  <c r="U65" i="59"/>
  <c r="N65" i="59"/>
  <c r="G65" i="59" s="1"/>
  <c r="U64" i="59"/>
  <c r="N64" i="59"/>
  <c r="G64" i="59"/>
  <c r="U63" i="59"/>
  <c r="N63" i="59"/>
  <c r="G63" i="59" s="1"/>
  <c r="U62" i="59"/>
  <c r="N62" i="59"/>
  <c r="G62" i="59"/>
  <c r="U61" i="59"/>
  <c r="N61" i="59"/>
  <c r="G61" i="59" s="1"/>
  <c r="U60" i="59"/>
  <c r="N60" i="59"/>
  <c r="G60" i="59" s="1"/>
  <c r="U59" i="59"/>
  <c r="N59" i="59"/>
  <c r="G59" i="59"/>
  <c r="U58" i="59"/>
  <c r="G58" i="59" s="1"/>
  <c r="N58" i="59"/>
  <c r="U57" i="59"/>
  <c r="N57" i="59"/>
  <c r="G57" i="59" s="1"/>
  <c r="U56" i="59"/>
  <c r="N56" i="59"/>
  <c r="G56" i="59"/>
  <c r="U55" i="59"/>
  <c r="N55" i="59"/>
  <c r="G55" i="59" s="1"/>
  <c r="U54" i="59"/>
  <c r="N54" i="59"/>
  <c r="G54" i="59"/>
  <c r="U53" i="59"/>
  <c r="N53" i="59"/>
  <c r="G53" i="59" s="1"/>
  <c r="U52" i="59"/>
  <c r="N52" i="59"/>
  <c r="G52" i="59" s="1"/>
  <c r="U51" i="59"/>
  <c r="N51" i="59"/>
  <c r="G51" i="59"/>
  <c r="U50" i="59"/>
  <c r="G50" i="59" s="1"/>
  <c r="N50" i="59"/>
  <c r="U49" i="59"/>
  <c r="N49" i="59"/>
  <c r="G49" i="59" s="1"/>
  <c r="U48" i="59"/>
  <c r="N48" i="59"/>
  <c r="G48" i="59"/>
  <c r="U47" i="59"/>
  <c r="N47" i="59"/>
  <c r="G47" i="59" s="1"/>
  <c r="U46" i="59"/>
  <c r="N46" i="59"/>
  <c r="G46" i="59"/>
  <c r="U45" i="59"/>
  <c r="N45" i="59"/>
  <c r="G45" i="59" s="1"/>
  <c r="U44" i="59"/>
  <c r="N44" i="59"/>
  <c r="G44" i="59" s="1"/>
  <c r="U43" i="59"/>
  <c r="N43" i="59"/>
  <c r="G43" i="59"/>
  <c r="U42" i="59"/>
  <c r="G42" i="59" s="1"/>
  <c r="N42" i="59"/>
  <c r="U41" i="59"/>
  <c r="N41" i="59"/>
  <c r="G41" i="59" s="1"/>
  <c r="U40" i="59"/>
  <c r="N40" i="59"/>
  <c r="G40" i="59"/>
  <c r="U39" i="59"/>
  <c r="N39" i="59"/>
  <c r="G39" i="59" s="1"/>
  <c r="U38" i="59"/>
  <c r="N38" i="59"/>
  <c r="G38" i="59"/>
  <c r="U37" i="59"/>
  <c r="N37" i="59"/>
  <c r="G37" i="59" s="1"/>
  <c r="U36" i="59"/>
  <c r="N36" i="59"/>
  <c r="G36" i="59" s="1"/>
  <c r="U35" i="59"/>
  <c r="N35" i="59"/>
  <c r="G35" i="59"/>
  <c r="U34" i="59"/>
  <c r="G34" i="59" s="1"/>
  <c r="N34" i="59"/>
  <c r="U33" i="59"/>
  <c r="N33" i="59"/>
  <c r="G33" i="59" s="1"/>
  <c r="U32" i="59"/>
  <c r="N32" i="59"/>
  <c r="G32" i="59"/>
  <c r="U31" i="59"/>
  <c r="N31" i="59"/>
  <c r="G31" i="59" s="1"/>
  <c r="U30" i="59"/>
  <c r="N30" i="59"/>
  <c r="G30" i="59"/>
  <c r="U29" i="59"/>
  <c r="N29" i="59"/>
  <c r="G29" i="59" s="1"/>
  <c r="U28" i="59"/>
  <c r="N28" i="59"/>
  <c r="G28" i="59" s="1"/>
  <c r="U27" i="59"/>
  <c r="N27" i="59"/>
  <c r="G27" i="59"/>
  <c r="U26" i="59"/>
  <c r="G26" i="59" s="1"/>
  <c r="N26" i="59"/>
  <c r="U25" i="59"/>
  <c r="N25" i="59"/>
  <c r="G25" i="59" s="1"/>
  <c r="U24" i="59"/>
  <c r="N24" i="59"/>
  <c r="G24" i="59"/>
  <c r="U23" i="59"/>
  <c r="N23" i="59"/>
  <c r="G23" i="59" s="1"/>
  <c r="U22" i="59"/>
  <c r="N22" i="59"/>
  <c r="G22" i="59"/>
  <c r="U21" i="59"/>
  <c r="N21" i="59"/>
  <c r="G21" i="59" s="1"/>
  <c r="U20" i="59"/>
  <c r="N20" i="59"/>
  <c r="G20" i="59" s="1"/>
  <c r="U19" i="59"/>
  <c r="N19" i="59"/>
  <c r="G19" i="59"/>
  <c r="U18" i="59"/>
  <c r="G18" i="59" s="1"/>
  <c r="N18" i="59"/>
  <c r="U17" i="59"/>
  <c r="N17" i="59"/>
  <c r="G17" i="59" s="1"/>
  <c r="U16" i="59"/>
  <c r="N16" i="59"/>
  <c r="G16" i="59"/>
  <c r="U15" i="59"/>
  <c r="N15" i="59"/>
  <c r="G15" i="59" s="1"/>
  <c r="U14" i="59"/>
  <c r="N14" i="59"/>
  <c r="G14" i="59"/>
  <c r="U13" i="59"/>
  <c r="N13" i="59"/>
  <c r="G13" i="59" s="1"/>
  <c r="U12" i="59"/>
  <c r="N12" i="59"/>
  <c r="G12" i="59" s="1"/>
  <c r="U11" i="59"/>
  <c r="N11" i="59"/>
  <c r="G11" i="59"/>
  <c r="U10" i="59"/>
  <c r="G10" i="59" s="1"/>
  <c r="N10" i="59"/>
  <c r="U7" i="59"/>
  <c r="N7" i="59"/>
  <c r="G7" i="59" s="1"/>
  <c r="U157" i="32"/>
  <c r="N157" i="32"/>
  <c r="G157" i="32"/>
  <c r="U156" i="32"/>
  <c r="N156" i="32"/>
  <c r="G156" i="32" s="1"/>
  <c r="U155" i="32"/>
  <c r="N155" i="32"/>
  <c r="G155" i="32"/>
  <c r="U154" i="32"/>
  <c r="N154" i="32"/>
  <c r="G154" i="32" s="1"/>
  <c r="U153" i="32"/>
  <c r="N153" i="32"/>
  <c r="G153" i="32" s="1"/>
  <c r="U152" i="32"/>
  <c r="N152" i="32"/>
  <c r="G152" i="32"/>
  <c r="U151" i="32"/>
  <c r="G151" i="32" s="1"/>
  <c r="N151" i="32"/>
  <c r="U150" i="32"/>
  <c r="N150" i="32"/>
  <c r="G150" i="32" s="1"/>
  <c r="U149" i="32"/>
  <c r="N149" i="32"/>
  <c r="G149" i="32"/>
  <c r="U148" i="32"/>
  <c r="N148" i="32"/>
  <c r="G148" i="32" s="1"/>
  <c r="U147" i="32"/>
  <c r="N147" i="32"/>
  <c r="G147" i="32"/>
  <c r="U146" i="32"/>
  <c r="N146" i="32"/>
  <c r="G146" i="32" s="1"/>
  <c r="U145" i="32"/>
  <c r="N145" i="32"/>
  <c r="G145" i="32" s="1"/>
  <c r="U144" i="32"/>
  <c r="N144" i="32"/>
  <c r="G144" i="32"/>
  <c r="U143" i="32"/>
  <c r="G143" i="32" s="1"/>
  <c r="N143" i="32"/>
  <c r="U142" i="32"/>
  <c r="N142" i="32"/>
  <c r="G142" i="32" s="1"/>
  <c r="U141" i="32"/>
  <c r="N141" i="32"/>
  <c r="G141" i="32"/>
  <c r="U140" i="32"/>
  <c r="N140" i="32"/>
  <c r="G140" i="32" s="1"/>
  <c r="U139" i="32"/>
  <c r="N139" i="32"/>
  <c r="G139" i="32"/>
  <c r="U138" i="32"/>
  <c r="N138" i="32"/>
  <c r="G138" i="32" s="1"/>
  <c r="U137" i="32"/>
  <c r="N137" i="32"/>
  <c r="G137" i="32" s="1"/>
  <c r="U136" i="32"/>
  <c r="N136" i="32"/>
  <c r="G136" i="32"/>
  <c r="U135" i="32"/>
  <c r="G135" i="32" s="1"/>
  <c r="N135" i="32"/>
  <c r="U134" i="32"/>
  <c r="N134" i="32"/>
  <c r="G134" i="32" s="1"/>
  <c r="U133" i="32"/>
  <c r="N133" i="32"/>
  <c r="G133" i="32"/>
  <c r="U132" i="32"/>
  <c r="N132" i="32"/>
  <c r="G132" i="32" s="1"/>
  <c r="U131" i="32"/>
  <c r="N131" i="32"/>
  <c r="G131" i="32"/>
  <c r="U130" i="32"/>
  <c r="N130" i="32"/>
  <c r="G130" i="32" s="1"/>
  <c r="U129" i="32"/>
  <c r="N129" i="32"/>
  <c r="G129" i="32" s="1"/>
  <c r="U128" i="32"/>
  <c r="N128" i="32"/>
  <c r="G128" i="32"/>
  <c r="U127" i="32"/>
  <c r="G127" i="32" s="1"/>
  <c r="N127" i="32"/>
  <c r="U126" i="32"/>
  <c r="N126" i="32"/>
  <c r="G126" i="32" s="1"/>
  <c r="U125" i="32"/>
  <c r="N125" i="32"/>
  <c r="G125" i="32"/>
  <c r="U124" i="32"/>
  <c r="N124" i="32"/>
  <c r="G124" i="32" s="1"/>
  <c r="U123" i="32"/>
  <c r="N123" i="32"/>
  <c r="G123" i="32"/>
  <c r="U122" i="32"/>
  <c r="N122" i="32"/>
  <c r="G122" i="32" s="1"/>
  <c r="U121" i="32"/>
  <c r="N121" i="32"/>
  <c r="G121" i="32" s="1"/>
  <c r="U120" i="32"/>
  <c r="N120" i="32"/>
  <c r="G120" i="32"/>
  <c r="U119" i="32"/>
  <c r="G119" i="32" s="1"/>
  <c r="N119" i="32"/>
  <c r="U118" i="32"/>
  <c r="N118" i="32"/>
  <c r="G118" i="32" s="1"/>
  <c r="U117" i="32"/>
  <c r="N117" i="32"/>
  <c r="G117" i="32"/>
  <c r="U116" i="32"/>
  <c r="N116" i="32"/>
  <c r="G116" i="32" s="1"/>
  <c r="U115" i="32"/>
  <c r="N115" i="32"/>
  <c r="G115" i="32"/>
  <c r="U114" i="32"/>
  <c r="N114" i="32"/>
  <c r="G114" i="32" s="1"/>
  <c r="U113" i="32"/>
  <c r="N113" i="32"/>
  <c r="G113" i="32" s="1"/>
  <c r="U112" i="32"/>
  <c r="N112" i="32"/>
  <c r="G112" i="32"/>
  <c r="U111" i="32"/>
  <c r="G111" i="32" s="1"/>
  <c r="N111" i="32"/>
  <c r="U110" i="32"/>
  <c r="N110" i="32"/>
  <c r="G110" i="32" s="1"/>
  <c r="U109" i="32"/>
  <c r="N109" i="32"/>
  <c r="G109" i="32"/>
  <c r="U108" i="32"/>
  <c r="N108" i="32"/>
  <c r="G108" i="32" s="1"/>
  <c r="U107" i="32"/>
  <c r="N107" i="32"/>
  <c r="G107" i="32"/>
  <c r="U106" i="32"/>
  <c r="N106" i="32"/>
  <c r="G106" i="32" s="1"/>
  <c r="U105" i="32"/>
  <c r="N105" i="32"/>
  <c r="G105" i="32" s="1"/>
  <c r="U104" i="32"/>
  <c r="N104" i="32"/>
  <c r="G104" i="32"/>
  <c r="U103" i="32"/>
  <c r="G103" i="32" s="1"/>
  <c r="N103" i="32"/>
  <c r="U102" i="32"/>
  <c r="N102" i="32"/>
  <c r="G102" i="32" s="1"/>
  <c r="U101" i="32"/>
  <c r="N101" i="32"/>
  <c r="G101" i="32"/>
  <c r="U100" i="32"/>
  <c r="N100" i="32"/>
  <c r="G100" i="32" s="1"/>
  <c r="U99" i="32"/>
  <c r="N99" i="32"/>
  <c r="G99" i="32"/>
  <c r="U98" i="32"/>
  <c r="N98" i="32"/>
  <c r="G98" i="32" s="1"/>
  <c r="U97" i="32"/>
  <c r="N97" i="32"/>
  <c r="G97" i="32" s="1"/>
  <c r="U96" i="32"/>
  <c r="N96" i="32"/>
  <c r="G96" i="32"/>
  <c r="U95" i="32"/>
  <c r="G95" i="32" s="1"/>
  <c r="N95" i="32"/>
  <c r="U94" i="32"/>
  <c r="N94" i="32"/>
  <c r="G94" i="32" s="1"/>
  <c r="U93" i="32"/>
  <c r="N93" i="32"/>
  <c r="G93" i="32"/>
  <c r="U92" i="32"/>
  <c r="N92" i="32"/>
  <c r="G92" i="32" s="1"/>
  <c r="U91" i="32"/>
  <c r="N91" i="32"/>
  <c r="G91" i="32"/>
  <c r="U90" i="32"/>
  <c r="N90" i="32"/>
  <c r="G90" i="32" s="1"/>
  <c r="U89" i="32"/>
  <c r="N89" i="32"/>
  <c r="G89" i="32" s="1"/>
  <c r="U88" i="32"/>
  <c r="N88" i="32"/>
  <c r="G88" i="32"/>
  <c r="U87" i="32"/>
  <c r="G87" i="32" s="1"/>
  <c r="N87" i="32"/>
  <c r="U86" i="32"/>
  <c r="N86" i="32"/>
  <c r="G86" i="32" s="1"/>
  <c r="U85" i="32"/>
  <c r="N85" i="32"/>
  <c r="G85" i="32"/>
  <c r="U84" i="32"/>
  <c r="N84" i="32"/>
  <c r="G84" i="32" s="1"/>
  <c r="U83" i="32"/>
  <c r="N83" i="32"/>
  <c r="G83" i="32"/>
  <c r="U82" i="32"/>
  <c r="N82" i="32"/>
  <c r="G82" i="32" s="1"/>
  <c r="U81" i="32"/>
  <c r="N81" i="32"/>
  <c r="G81" i="32" s="1"/>
  <c r="U80" i="32"/>
  <c r="N80" i="32"/>
  <c r="G80" i="32"/>
  <c r="U79" i="32"/>
  <c r="G79" i="32" s="1"/>
  <c r="N79" i="32"/>
  <c r="U78" i="32"/>
  <c r="N78" i="32"/>
  <c r="G78" i="32" s="1"/>
  <c r="U77" i="32"/>
  <c r="N77" i="32"/>
  <c r="G77" i="32"/>
  <c r="U76" i="32"/>
  <c r="N76" i="32"/>
  <c r="G76" i="32" s="1"/>
  <c r="U75" i="32"/>
  <c r="N75" i="32"/>
  <c r="G75" i="32"/>
  <c r="U74" i="32"/>
  <c r="N74" i="32"/>
  <c r="G74" i="32" s="1"/>
  <c r="U73" i="32"/>
  <c r="N73" i="32"/>
  <c r="G73" i="32" s="1"/>
  <c r="U72" i="32"/>
  <c r="N72" i="32"/>
  <c r="G72" i="32"/>
  <c r="U71" i="32"/>
  <c r="G71" i="32" s="1"/>
  <c r="N71" i="32"/>
  <c r="U70" i="32"/>
  <c r="N70" i="32"/>
  <c r="G70" i="32" s="1"/>
  <c r="U69" i="32"/>
  <c r="N69" i="32"/>
  <c r="G69" i="32"/>
  <c r="U68" i="32"/>
  <c r="N68" i="32"/>
  <c r="G68" i="32" s="1"/>
  <c r="U67" i="32"/>
  <c r="N67" i="32"/>
  <c r="G67" i="32"/>
  <c r="U66" i="32"/>
  <c r="N66" i="32"/>
  <c r="G66" i="32" s="1"/>
  <c r="U65" i="32"/>
  <c r="N65" i="32"/>
  <c r="G65" i="32" s="1"/>
  <c r="U64" i="32"/>
  <c r="N64" i="32"/>
  <c r="G64" i="32"/>
  <c r="U63" i="32"/>
  <c r="G63" i="32" s="1"/>
  <c r="N63" i="32"/>
  <c r="U62" i="32"/>
  <c r="N62" i="32"/>
  <c r="G62" i="32" s="1"/>
  <c r="U61" i="32"/>
  <c r="N61" i="32"/>
  <c r="G61" i="32"/>
  <c r="U60" i="32"/>
  <c r="N60" i="32"/>
  <c r="G60" i="32" s="1"/>
  <c r="U59" i="32"/>
  <c r="N59" i="32"/>
  <c r="G59" i="32"/>
  <c r="U58" i="32"/>
  <c r="N58" i="32"/>
  <c r="G58" i="32" s="1"/>
  <c r="U57" i="32"/>
  <c r="N57" i="32"/>
  <c r="G57" i="32" s="1"/>
  <c r="U56" i="32"/>
  <c r="N56" i="32"/>
  <c r="G56" i="32"/>
  <c r="U55" i="32"/>
  <c r="G55" i="32" s="1"/>
  <c r="N55" i="32"/>
  <c r="U54" i="32"/>
  <c r="N54" i="32"/>
  <c r="G54" i="32" s="1"/>
  <c r="U53" i="32"/>
  <c r="N53" i="32"/>
  <c r="G53" i="32"/>
  <c r="U52" i="32"/>
  <c r="N52" i="32"/>
  <c r="G52" i="32" s="1"/>
  <c r="U51" i="32"/>
  <c r="N51" i="32"/>
  <c r="G51" i="32"/>
  <c r="U50" i="32"/>
  <c r="N50" i="32"/>
  <c r="G50" i="32" s="1"/>
  <c r="U49" i="32"/>
  <c r="N49" i="32"/>
  <c r="G49" i="32" s="1"/>
  <c r="U48" i="32"/>
  <c r="N48" i="32"/>
  <c r="G48" i="32"/>
  <c r="U47" i="32"/>
  <c r="G47" i="32" s="1"/>
  <c r="N47" i="32"/>
  <c r="U46" i="32"/>
  <c r="N46" i="32"/>
  <c r="G46" i="32" s="1"/>
  <c r="U45" i="32"/>
  <c r="N45" i="32"/>
  <c r="G45" i="32"/>
  <c r="U44" i="32"/>
  <c r="N44" i="32"/>
  <c r="G44" i="32" s="1"/>
  <c r="U43" i="32"/>
  <c r="N43" i="32"/>
  <c r="G43" i="32"/>
  <c r="U42" i="32"/>
  <c r="N42" i="32"/>
  <c r="G42" i="32" s="1"/>
  <c r="U41" i="32"/>
  <c r="N41" i="32"/>
  <c r="G41" i="32" s="1"/>
  <c r="U40" i="32"/>
  <c r="N40" i="32"/>
  <c r="G40" i="32"/>
  <c r="U39" i="32"/>
  <c r="G39" i="32" s="1"/>
  <c r="N39" i="32"/>
  <c r="U38" i="32"/>
  <c r="N38" i="32"/>
  <c r="G38" i="32" s="1"/>
  <c r="U37" i="32"/>
  <c r="N37" i="32"/>
  <c r="G37" i="32"/>
  <c r="U36" i="32"/>
  <c r="N36" i="32"/>
  <c r="G36" i="32" s="1"/>
  <c r="U35" i="32"/>
  <c r="N35" i="32"/>
  <c r="G35" i="32"/>
  <c r="U34" i="32"/>
  <c r="N34" i="32"/>
  <c r="G34" i="32" s="1"/>
  <c r="U33" i="32"/>
  <c r="N33" i="32"/>
  <c r="G33" i="32" s="1"/>
  <c r="U32" i="32"/>
  <c r="N32" i="32"/>
  <c r="G32" i="32"/>
  <c r="U31" i="32"/>
  <c r="G31" i="32" s="1"/>
  <c r="N31" i="32"/>
  <c r="U30" i="32"/>
  <c r="N30" i="32"/>
  <c r="G30" i="32" s="1"/>
  <c r="U29" i="32"/>
  <c r="N29" i="32"/>
  <c r="G29" i="32"/>
  <c r="U28" i="32"/>
  <c r="N28" i="32"/>
  <c r="G28" i="32" s="1"/>
  <c r="U27" i="32"/>
  <c r="N27" i="32"/>
  <c r="G27" i="32"/>
  <c r="U26" i="32"/>
  <c r="N26" i="32"/>
  <c r="G26" i="32" s="1"/>
  <c r="U25" i="32"/>
  <c r="N25" i="32"/>
  <c r="G25" i="32" s="1"/>
  <c r="U24" i="32"/>
  <c r="N24" i="32"/>
  <c r="G24" i="32"/>
  <c r="U23" i="32"/>
  <c r="G23" i="32" s="1"/>
  <c r="N23" i="32"/>
  <c r="U22" i="32"/>
  <c r="N22" i="32"/>
  <c r="G22" i="32" s="1"/>
  <c r="U21" i="32"/>
  <c r="N21" i="32"/>
  <c r="G21" i="32"/>
  <c r="U20" i="32"/>
  <c r="N20" i="32"/>
  <c r="G20" i="32" s="1"/>
  <c r="U19" i="32"/>
  <c r="N19" i="32"/>
  <c r="G19" i="32"/>
  <c r="U18" i="32"/>
  <c r="N18" i="32"/>
  <c r="U17" i="32"/>
  <c r="N17" i="32"/>
  <c r="G17" i="32" s="1"/>
  <c r="U16" i="32"/>
  <c r="N16" i="32"/>
  <c r="G16" i="32"/>
  <c r="U15" i="32"/>
  <c r="G15" i="32" s="1"/>
  <c r="N15" i="32"/>
  <c r="U14" i="32"/>
  <c r="N14" i="32"/>
  <c r="G14" i="32" s="1"/>
  <c r="U13" i="32"/>
  <c r="N13" i="32"/>
  <c r="G13" i="32" s="1"/>
  <c r="U12" i="32"/>
  <c r="N12" i="32"/>
  <c r="G12" i="32" s="1"/>
  <c r="U11" i="32"/>
  <c r="N11" i="32"/>
  <c r="G11" i="32"/>
  <c r="U10" i="32"/>
  <c r="N10" i="32"/>
  <c r="G10" i="32" s="1"/>
  <c r="U7" i="32"/>
  <c r="N7" i="32"/>
  <c r="G7" i="32" s="1"/>
  <c r="U157" i="31"/>
  <c r="N157" i="31"/>
  <c r="G157" i="31"/>
  <c r="U156" i="31"/>
  <c r="G156" i="31" s="1"/>
  <c r="N156" i="31"/>
  <c r="U155" i="31"/>
  <c r="N155" i="31"/>
  <c r="G155" i="31" s="1"/>
  <c r="U154" i="31"/>
  <c r="N154" i="31"/>
  <c r="G154" i="31"/>
  <c r="U153" i="31"/>
  <c r="N153" i="31"/>
  <c r="G153" i="31" s="1"/>
  <c r="U152" i="31"/>
  <c r="N152" i="31"/>
  <c r="G152" i="31"/>
  <c r="U151" i="31"/>
  <c r="N151" i="31"/>
  <c r="U150" i="31"/>
  <c r="N150" i="31"/>
  <c r="G150" i="31" s="1"/>
  <c r="U149" i="31"/>
  <c r="N149" i="31"/>
  <c r="G149" i="31"/>
  <c r="U148" i="31"/>
  <c r="G148" i="31" s="1"/>
  <c r="N148" i="31"/>
  <c r="U147" i="31"/>
  <c r="N147" i="31"/>
  <c r="G147" i="31" s="1"/>
  <c r="U146" i="31"/>
  <c r="N146" i="31"/>
  <c r="G146" i="31" s="1"/>
  <c r="U145" i="31"/>
  <c r="N145" i="31"/>
  <c r="G145" i="31" s="1"/>
  <c r="U144" i="31"/>
  <c r="N144" i="31"/>
  <c r="G144" i="31"/>
  <c r="U143" i="31"/>
  <c r="N143" i="31"/>
  <c r="U142" i="31"/>
  <c r="N142" i="31"/>
  <c r="G142" i="31" s="1"/>
  <c r="U141" i="31"/>
  <c r="N141" i="31"/>
  <c r="G141" i="31"/>
  <c r="U140" i="31"/>
  <c r="G140" i="31" s="1"/>
  <c r="N140" i="31"/>
  <c r="U139" i="31"/>
  <c r="N139" i="31"/>
  <c r="G139" i="31" s="1"/>
  <c r="U138" i="31"/>
  <c r="N138" i="31"/>
  <c r="G138" i="31"/>
  <c r="U137" i="31"/>
  <c r="N137" i="31"/>
  <c r="G137" i="31" s="1"/>
  <c r="U136" i="31"/>
  <c r="N136" i="31"/>
  <c r="G136" i="31"/>
  <c r="U135" i="31"/>
  <c r="N135" i="31"/>
  <c r="G135" i="31" s="1"/>
  <c r="U134" i="31"/>
  <c r="N134" i="31"/>
  <c r="G134" i="31" s="1"/>
  <c r="U133" i="31"/>
  <c r="N133" i="31"/>
  <c r="G133" i="31"/>
  <c r="U132" i="31"/>
  <c r="G132" i="31" s="1"/>
  <c r="N132" i="31"/>
  <c r="U131" i="31"/>
  <c r="N131" i="31"/>
  <c r="G131" i="31" s="1"/>
  <c r="U130" i="31"/>
  <c r="N130" i="31"/>
  <c r="G130" i="31" s="1"/>
  <c r="U129" i="31"/>
  <c r="N129" i="31"/>
  <c r="G129" i="31" s="1"/>
  <c r="U128" i="31"/>
  <c r="N128" i="31"/>
  <c r="G128" i="31"/>
  <c r="U127" i="31"/>
  <c r="N127" i="31"/>
  <c r="G127" i="31" s="1"/>
  <c r="U126" i="31"/>
  <c r="N126" i="31"/>
  <c r="G126" i="31" s="1"/>
  <c r="U125" i="31"/>
  <c r="N125" i="31"/>
  <c r="G125" i="31"/>
  <c r="U124" i="31"/>
  <c r="G124" i="31" s="1"/>
  <c r="N124" i="31"/>
  <c r="U123" i="31"/>
  <c r="N123" i="31"/>
  <c r="G123" i="31" s="1"/>
  <c r="U122" i="31"/>
  <c r="N122" i="31"/>
  <c r="G122" i="31"/>
  <c r="U121" i="31"/>
  <c r="N121" i="31"/>
  <c r="G121" i="31" s="1"/>
  <c r="U120" i="31"/>
  <c r="N120" i="31"/>
  <c r="G120" i="31"/>
  <c r="U119" i="31"/>
  <c r="N119" i="31"/>
  <c r="U118" i="31"/>
  <c r="N118" i="31"/>
  <c r="G118" i="31" s="1"/>
  <c r="U117" i="31"/>
  <c r="N117" i="31"/>
  <c r="G117" i="31"/>
  <c r="U116" i="31"/>
  <c r="G116" i="31" s="1"/>
  <c r="N116" i="31"/>
  <c r="U115" i="31"/>
  <c r="N115" i="31"/>
  <c r="G115" i="31" s="1"/>
  <c r="U114" i="31"/>
  <c r="N114" i="31"/>
  <c r="G114" i="31" s="1"/>
  <c r="U113" i="31"/>
  <c r="N113" i="31"/>
  <c r="G113" i="31" s="1"/>
  <c r="U112" i="31"/>
  <c r="N112" i="31"/>
  <c r="G112" i="31"/>
  <c r="U111" i="31"/>
  <c r="N111" i="31"/>
  <c r="G111" i="31" s="1"/>
  <c r="U110" i="31"/>
  <c r="N110" i="31"/>
  <c r="G110" i="31" s="1"/>
  <c r="U109" i="31"/>
  <c r="N109" i="31"/>
  <c r="G109" i="31"/>
  <c r="U108" i="31"/>
  <c r="G108" i="31" s="1"/>
  <c r="N108" i="31"/>
  <c r="U107" i="31"/>
  <c r="N107" i="31"/>
  <c r="G107" i="31" s="1"/>
  <c r="U106" i="31"/>
  <c r="N106" i="31"/>
  <c r="G106" i="31" s="1"/>
  <c r="U105" i="31"/>
  <c r="N105" i="31"/>
  <c r="G105" i="31" s="1"/>
  <c r="U104" i="31"/>
  <c r="N104" i="31"/>
  <c r="G104" i="31"/>
  <c r="U103" i="31"/>
  <c r="N103" i="31"/>
  <c r="G103" i="31" s="1"/>
  <c r="U102" i="31"/>
  <c r="N102" i="31"/>
  <c r="G102" i="31" s="1"/>
  <c r="U101" i="31"/>
  <c r="N101" i="31"/>
  <c r="G101" i="31"/>
  <c r="U100" i="31"/>
  <c r="G100" i="31" s="1"/>
  <c r="N100" i="31"/>
  <c r="U99" i="31"/>
  <c r="N99" i="31"/>
  <c r="G99" i="31" s="1"/>
  <c r="U98" i="31"/>
  <c r="N98" i="31"/>
  <c r="G98" i="31" s="1"/>
  <c r="U97" i="31"/>
  <c r="N97" i="31"/>
  <c r="G97" i="31" s="1"/>
  <c r="U96" i="31"/>
  <c r="N96" i="31"/>
  <c r="G96" i="31"/>
  <c r="U95" i="31"/>
  <c r="N95" i="31"/>
  <c r="G95" i="31" s="1"/>
  <c r="U94" i="31"/>
  <c r="N94" i="31"/>
  <c r="G94" i="31" s="1"/>
  <c r="U93" i="31"/>
  <c r="N93" i="31"/>
  <c r="G93" i="31"/>
  <c r="U92" i="31"/>
  <c r="G92" i="31" s="1"/>
  <c r="N92" i="31"/>
  <c r="U91" i="31"/>
  <c r="N91" i="31"/>
  <c r="G91" i="31" s="1"/>
  <c r="U90" i="31"/>
  <c r="N90" i="31"/>
  <c r="G90" i="31"/>
  <c r="U89" i="31"/>
  <c r="N89" i="31"/>
  <c r="G89" i="31" s="1"/>
  <c r="U88" i="31"/>
  <c r="N88" i="31"/>
  <c r="G88" i="31"/>
  <c r="U87" i="31"/>
  <c r="N87" i="31"/>
  <c r="U86" i="31"/>
  <c r="N86" i="31"/>
  <c r="G86" i="31" s="1"/>
  <c r="U85" i="31"/>
  <c r="N85" i="31"/>
  <c r="G85" i="31"/>
  <c r="U84" i="31"/>
  <c r="G84" i="31" s="1"/>
  <c r="N84" i="31"/>
  <c r="U83" i="31"/>
  <c r="N83" i="31"/>
  <c r="G83" i="31" s="1"/>
  <c r="U82" i="31"/>
  <c r="N82" i="31"/>
  <c r="G82" i="31" s="1"/>
  <c r="U81" i="31"/>
  <c r="N81" i="31"/>
  <c r="G81" i="31" s="1"/>
  <c r="U80" i="31"/>
  <c r="N80" i="31"/>
  <c r="G80" i="31"/>
  <c r="U79" i="31"/>
  <c r="N79" i="31"/>
  <c r="U78" i="31"/>
  <c r="N78" i="31"/>
  <c r="G78" i="31" s="1"/>
  <c r="U77" i="31"/>
  <c r="N77" i="31"/>
  <c r="G77" i="31"/>
  <c r="U76" i="31"/>
  <c r="G76" i="31" s="1"/>
  <c r="N76" i="31"/>
  <c r="U75" i="31"/>
  <c r="N75" i="31"/>
  <c r="G75" i="31" s="1"/>
  <c r="U74" i="31"/>
  <c r="N74" i="31"/>
  <c r="G74" i="31"/>
  <c r="U73" i="31"/>
  <c r="N73" i="31"/>
  <c r="G73" i="31" s="1"/>
  <c r="U72" i="31"/>
  <c r="N72" i="31"/>
  <c r="G72" i="31"/>
  <c r="U71" i="31"/>
  <c r="N71" i="31"/>
  <c r="G71" i="31" s="1"/>
  <c r="U70" i="31"/>
  <c r="N70" i="31"/>
  <c r="G70" i="31" s="1"/>
  <c r="U69" i="31"/>
  <c r="N69" i="31"/>
  <c r="G69" i="31"/>
  <c r="U68" i="31"/>
  <c r="G68" i="31" s="1"/>
  <c r="N68" i="31"/>
  <c r="U67" i="31"/>
  <c r="N67" i="31"/>
  <c r="G67" i="31" s="1"/>
  <c r="U66" i="31"/>
  <c r="N66" i="31"/>
  <c r="G66" i="31" s="1"/>
  <c r="U65" i="31"/>
  <c r="N65" i="31"/>
  <c r="G65" i="31" s="1"/>
  <c r="U64" i="31"/>
  <c r="N64" i="31"/>
  <c r="G64" i="31"/>
  <c r="U63" i="31"/>
  <c r="N63" i="31"/>
  <c r="G63" i="31" s="1"/>
  <c r="U62" i="31"/>
  <c r="N62" i="31"/>
  <c r="G62" i="31" s="1"/>
  <c r="U61" i="31"/>
  <c r="N61" i="31"/>
  <c r="G61" i="31"/>
  <c r="U60" i="31"/>
  <c r="G60" i="31" s="1"/>
  <c r="N60" i="31"/>
  <c r="U59" i="31"/>
  <c r="N59" i="31"/>
  <c r="G59" i="31" s="1"/>
  <c r="U58" i="31"/>
  <c r="N58" i="31"/>
  <c r="G58" i="31"/>
  <c r="U57" i="31"/>
  <c r="N57" i="31"/>
  <c r="G57" i="31" s="1"/>
  <c r="U56" i="31"/>
  <c r="N56" i="31"/>
  <c r="G56" i="31"/>
  <c r="U55" i="31"/>
  <c r="N55" i="31"/>
  <c r="U54" i="31"/>
  <c r="N54" i="31"/>
  <c r="G54" i="31" s="1"/>
  <c r="U53" i="31"/>
  <c r="N53" i="31"/>
  <c r="G53" i="31"/>
  <c r="U52" i="31"/>
  <c r="G52" i="31" s="1"/>
  <c r="N52" i="31"/>
  <c r="U51" i="31"/>
  <c r="N51" i="31"/>
  <c r="G51" i="31" s="1"/>
  <c r="U50" i="31"/>
  <c r="N50" i="31"/>
  <c r="G50" i="31" s="1"/>
  <c r="U49" i="31"/>
  <c r="N49" i="31"/>
  <c r="G49" i="31" s="1"/>
  <c r="U48" i="31"/>
  <c r="N48" i="31"/>
  <c r="G48" i="31"/>
  <c r="U47" i="31"/>
  <c r="N47" i="31"/>
  <c r="G47" i="31" s="1"/>
  <c r="U46" i="31"/>
  <c r="N46" i="31"/>
  <c r="G46" i="31" s="1"/>
  <c r="U45" i="31"/>
  <c r="N45" i="31"/>
  <c r="G45" i="31"/>
  <c r="U44" i="31"/>
  <c r="G44" i="31" s="1"/>
  <c r="N44" i="31"/>
  <c r="U43" i="31"/>
  <c r="N43" i="31"/>
  <c r="G43" i="31" s="1"/>
  <c r="U42" i="31"/>
  <c r="N42" i="31"/>
  <c r="G42" i="31" s="1"/>
  <c r="U41" i="31"/>
  <c r="N41" i="31"/>
  <c r="G41" i="31" s="1"/>
  <c r="U40" i="31"/>
  <c r="N40" i="31"/>
  <c r="G40" i="31"/>
  <c r="U39" i="31"/>
  <c r="N39" i="31"/>
  <c r="G39" i="31" s="1"/>
  <c r="U38" i="31"/>
  <c r="N38" i="31"/>
  <c r="G38" i="31" s="1"/>
  <c r="U37" i="31"/>
  <c r="N37" i="31"/>
  <c r="G37" i="31"/>
  <c r="U36" i="31"/>
  <c r="G36" i="31" s="1"/>
  <c r="N36" i="31"/>
  <c r="U35" i="31"/>
  <c r="N35" i="31"/>
  <c r="G35" i="31" s="1"/>
  <c r="U34" i="31"/>
  <c r="N34" i="31"/>
  <c r="G34" i="31" s="1"/>
  <c r="U33" i="31"/>
  <c r="N33" i="31"/>
  <c r="G33" i="31" s="1"/>
  <c r="U32" i="31"/>
  <c r="N32" i="31"/>
  <c r="G32" i="31"/>
  <c r="U31" i="31"/>
  <c r="N31" i="31"/>
  <c r="G31" i="31" s="1"/>
  <c r="U30" i="31"/>
  <c r="N30" i="31"/>
  <c r="G30" i="31" s="1"/>
  <c r="U29" i="31"/>
  <c r="N29" i="31"/>
  <c r="G29" i="31"/>
  <c r="U28" i="31"/>
  <c r="G28" i="31" s="1"/>
  <c r="N28" i="31"/>
  <c r="U27" i="31"/>
  <c r="N27" i="31"/>
  <c r="G27" i="31" s="1"/>
  <c r="U26" i="31"/>
  <c r="N26" i="31"/>
  <c r="G26" i="31"/>
  <c r="U25" i="31"/>
  <c r="N25" i="31"/>
  <c r="G25" i="31" s="1"/>
  <c r="U24" i="31"/>
  <c r="N24" i="31"/>
  <c r="G24" i="31"/>
  <c r="U23" i="31"/>
  <c r="N23" i="31"/>
  <c r="U22" i="31"/>
  <c r="N22" i="31"/>
  <c r="G22" i="31" s="1"/>
  <c r="U21" i="31"/>
  <c r="N21" i="31"/>
  <c r="G21" i="31"/>
  <c r="U20" i="31"/>
  <c r="G20" i="31" s="1"/>
  <c r="N20" i="31"/>
  <c r="U19" i="31"/>
  <c r="N19" i="31"/>
  <c r="G19" i="31" s="1"/>
  <c r="U18" i="31"/>
  <c r="N18" i="31"/>
  <c r="G18" i="31" s="1"/>
  <c r="U17" i="31"/>
  <c r="N17" i="31"/>
  <c r="G17" i="31" s="1"/>
  <c r="U16" i="31"/>
  <c r="N16" i="31"/>
  <c r="G16" i="31"/>
  <c r="U15" i="31"/>
  <c r="N15" i="31"/>
  <c r="U14" i="31"/>
  <c r="N14" i="31"/>
  <c r="G14" i="31" s="1"/>
  <c r="U13" i="31"/>
  <c r="N13" i="31"/>
  <c r="G13" i="31" s="1"/>
  <c r="U12" i="31"/>
  <c r="G12" i="31" s="1"/>
  <c r="N12" i="31"/>
  <c r="U11" i="31"/>
  <c r="N11" i="31"/>
  <c r="G11" i="31" s="1"/>
  <c r="U10" i="31"/>
  <c r="N10" i="31"/>
  <c r="G10" i="31"/>
  <c r="U7" i="31"/>
  <c r="N7" i="31"/>
  <c r="G7" i="31" s="1"/>
  <c r="U157" i="29"/>
  <c r="N157" i="29"/>
  <c r="G157" i="29"/>
  <c r="U156" i="29"/>
  <c r="N156" i="29"/>
  <c r="U155" i="29"/>
  <c r="N155" i="29"/>
  <c r="G155" i="29" s="1"/>
  <c r="U154" i="29"/>
  <c r="N154" i="29"/>
  <c r="G154" i="29" s="1"/>
  <c r="U153" i="29"/>
  <c r="G153" i="29" s="1"/>
  <c r="N153" i="29"/>
  <c r="U152" i="29"/>
  <c r="N152" i="29"/>
  <c r="G152" i="29" s="1"/>
  <c r="U151" i="29"/>
  <c r="N151" i="29"/>
  <c r="G151" i="29" s="1"/>
  <c r="U150" i="29"/>
  <c r="N150" i="29"/>
  <c r="G150" i="29" s="1"/>
  <c r="U149" i="29"/>
  <c r="N149" i="29"/>
  <c r="G149" i="29"/>
  <c r="U148" i="29"/>
  <c r="N148" i="29"/>
  <c r="G148" i="29" s="1"/>
  <c r="U147" i="29"/>
  <c r="N147" i="29"/>
  <c r="G147" i="29" s="1"/>
  <c r="U146" i="29"/>
  <c r="N146" i="29"/>
  <c r="G146" i="29" s="1"/>
  <c r="U145" i="29"/>
  <c r="G145" i="29" s="1"/>
  <c r="N145" i="29"/>
  <c r="U144" i="29"/>
  <c r="N144" i="29"/>
  <c r="G144" i="29" s="1"/>
  <c r="U143" i="29"/>
  <c r="G143" i="29" s="1"/>
  <c r="N143" i="29"/>
  <c r="U142" i="29"/>
  <c r="N142" i="29"/>
  <c r="G142" i="29" s="1"/>
  <c r="U141" i="29"/>
  <c r="N141" i="29"/>
  <c r="G141" i="29"/>
  <c r="U140" i="29"/>
  <c r="N140" i="29"/>
  <c r="U139" i="29"/>
  <c r="N139" i="29"/>
  <c r="G139" i="29" s="1"/>
  <c r="U138" i="29"/>
  <c r="N138" i="29"/>
  <c r="G138" i="29"/>
  <c r="U137" i="29"/>
  <c r="G137" i="29" s="1"/>
  <c r="N137" i="29"/>
  <c r="U136" i="29"/>
  <c r="N136" i="29"/>
  <c r="G136" i="29" s="1"/>
  <c r="U135" i="29"/>
  <c r="N135" i="29"/>
  <c r="G135" i="29" s="1"/>
  <c r="U134" i="29"/>
  <c r="N134" i="29"/>
  <c r="G134" i="29" s="1"/>
  <c r="U133" i="29"/>
  <c r="N133" i="29"/>
  <c r="G133" i="29"/>
  <c r="U132" i="29"/>
  <c r="N132" i="29"/>
  <c r="G132" i="29" s="1"/>
  <c r="U131" i="29"/>
  <c r="N131" i="29"/>
  <c r="G131" i="29" s="1"/>
  <c r="U130" i="29"/>
  <c r="N130" i="29"/>
  <c r="G130" i="29" s="1"/>
  <c r="U129" i="29"/>
  <c r="G129" i="29" s="1"/>
  <c r="N129" i="29"/>
  <c r="U128" i="29"/>
  <c r="N128" i="29"/>
  <c r="G128" i="29" s="1"/>
  <c r="U127" i="29"/>
  <c r="N127" i="29"/>
  <c r="G127" i="29" s="1"/>
  <c r="U126" i="29"/>
  <c r="N126" i="29"/>
  <c r="G126" i="29" s="1"/>
  <c r="U125" i="29"/>
  <c r="N125" i="29"/>
  <c r="G125" i="29"/>
  <c r="U124" i="29"/>
  <c r="N124" i="29"/>
  <c r="G124" i="29" s="1"/>
  <c r="U123" i="29"/>
  <c r="N123" i="29"/>
  <c r="G123" i="29" s="1"/>
  <c r="U122" i="29"/>
  <c r="N122" i="29"/>
  <c r="G122" i="29"/>
  <c r="U121" i="29"/>
  <c r="G121" i="29" s="1"/>
  <c r="N121" i="29"/>
  <c r="U120" i="29"/>
  <c r="N120" i="29"/>
  <c r="G120" i="29" s="1"/>
  <c r="U119" i="29"/>
  <c r="N119" i="29"/>
  <c r="G119" i="29" s="1"/>
  <c r="U118" i="29"/>
  <c r="N118" i="29"/>
  <c r="G118" i="29" s="1"/>
  <c r="U117" i="29"/>
  <c r="N117" i="29"/>
  <c r="G117" i="29"/>
  <c r="U116" i="29"/>
  <c r="N116" i="29"/>
  <c r="G116" i="29" s="1"/>
  <c r="U115" i="29"/>
  <c r="N115" i="29"/>
  <c r="G115" i="29" s="1"/>
  <c r="U114" i="29"/>
  <c r="N114" i="29"/>
  <c r="G114" i="29"/>
  <c r="U113" i="29"/>
  <c r="G113" i="29" s="1"/>
  <c r="N113" i="29"/>
  <c r="U112" i="29"/>
  <c r="N112" i="29"/>
  <c r="G112" i="29" s="1"/>
  <c r="U111" i="29"/>
  <c r="N111" i="29"/>
  <c r="G111" i="29"/>
  <c r="U110" i="29"/>
  <c r="N110" i="29"/>
  <c r="G110" i="29"/>
  <c r="U109" i="29"/>
  <c r="N109" i="29"/>
  <c r="G109" i="29"/>
  <c r="U108" i="29"/>
  <c r="N108" i="29"/>
  <c r="G108" i="29" s="1"/>
  <c r="U107" i="29"/>
  <c r="N107" i="29"/>
  <c r="U106" i="29"/>
  <c r="N106" i="29"/>
  <c r="G106" i="29"/>
  <c r="U105" i="29"/>
  <c r="N105" i="29"/>
  <c r="G105" i="29"/>
  <c r="U104" i="29"/>
  <c r="N104" i="29"/>
  <c r="U103" i="29"/>
  <c r="N103" i="29"/>
  <c r="G103" i="29"/>
  <c r="U102" i="29"/>
  <c r="N102" i="29"/>
  <c r="G102" i="29"/>
  <c r="U101" i="29"/>
  <c r="N101" i="29"/>
  <c r="G101" i="29"/>
  <c r="U100" i="29"/>
  <c r="N100" i="29"/>
  <c r="G100" i="29" s="1"/>
  <c r="U99" i="29"/>
  <c r="N99" i="29"/>
  <c r="G99" i="29" s="1"/>
  <c r="U98" i="29"/>
  <c r="N98" i="29"/>
  <c r="G98" i="29" s="1"/>
  <c r="U97" i="29"/>
  <c r="N97" i="29"/>
  <c r="G97" i="29"/>
  <c r="U96" i="29"/>
  <c r="N96" i="29"/>
  <c r="G96" i="29" s="1"/>
  <c r="U95" i="29"/>
  <c r="N95" i="29"/>
  <c r="G95" i="29" s="1"/>
  <c r="U94" i="29"/>
  <c r="N94" i="29"/>
  <c r="G94" i="29"/>
  <c r="U93" i="29"/>
  <c r="N93" i="29"/>
  <c r="G93" i="29"/>
  <c r="U92" i="29"/>
  <c r="N92" i="29"/>
  <c r="U91" i="29"/>
  <c r="N91" i="29"/>
  <c r="G91" i="29" s="1"/>
  <c r="U90" i="29"/>
  <c r="N90" i="29"/>
  <c r="G90" i="29"/>
  <c r="U89" i="29"/>
  <c r="G89" i="29" s="1"/>
  <c r="N89" i="29"/>
  <c r="U88" i="29"/>
  <c r="N88" i="29"/>
  <c r="G88" i="29" s="1"/>
  <c r="U87" i="29"/>
  <c r="G87" i="29" s="1"/>
  <c r="N87" i="29"/>
  <c r="U86" i="29"/>
  <c r="N86" i="29"/>
  <c r="G86" i="29" s="1"/>
  <c r="U85" i="29"/>
  <c r="N85" i="29"/>
  <c r="G85" i="29"/>
  <c r="U84" i="29"/>
  <c r="N84" i="29"/>
  <c r="G84" i="29" s="1"/>
  <c r="U83" i="29"/>
  <c r="N83" i="29"/>
  <c r="G83" i="29" s="1"/>
  <c r="U82" i="29"/>
  <c r="N82" i="29"/>
  <c r="G82" i="29" s="1"/>
  <c r="U81" i="29"/>
  <c r="G81" i="29" s="1"/>
  <c r="N81" i="29"/>
  <c r="U80" i="29"/>
  <c r="N80" i="29"/>
  <c r="G80" i="29" s="1"/>
  <c r="U79" i="29"/>
  <c r="N79" i="29"/>
  <c r="G79" i="29" s="1"/>
  <c r="U78" i="29"/>
  <c r="N78" i="29"/>
  <c r="G78" i="29"/>
  <c r="U77" i="29"/>
  <c r="N77" i="29"/>
  <c r="G77" i="29"/>
  <c r="U76" i="29"/>
  <c r="N76" i="29"/>
  <c r="G76" i="29" s="1"/>
  <c r="U75" i="29"/>
  <c r="N75" i="29"/>
  <c r="U74" i="29"/>
  <c r="N74" i="29"/>
  <c r="G74" i="29"/>
  <c r="U73" i="29"/>
  <c r="N73" i="29"/>
  <c r="G73" i="29"/>
  <c r="U72" i="29"/>
  <c r="N72" i="29"/>
  <c r="U71" i="29"/>
  <c r="N71" i="29"/>
  <c r="G71" i="29"/>
  <c r="U70" i="29"/>
  <c r="N70" i="29"/>
  <c r="G70" i="29"/>
  <c r="U69" i="29"/>
  <c r="N69" i="29"/>
  <c r="G69" i="29"/>
  <c r="U68" i="29"/>
  <c r="N68" i="29"/>
  <c r="G68" i="29" s="1"/>
  <c r="U67" i="29"/>
  <c r="N67" i="29"/>
  <c r="G67" i="29" s="1"/>
  <c r="U66" i="29"/>
  <c r="N66" i="29"/>
  <c r="G66" i="29" s="1"/>
  <c r="U65" i="29"/>
  <c r="N65" i="29"/>
  <c r="G65" i="29"/>
  <c r="U64" i="29"/>
  <c r="N64" i="29"/>
  <c r="G64" i="29" s="1"/>
  <c r="U63" i="29"/>
  <c r="N63" i="29"/>
  <c r="G63" i="29" s="1"/>
  <c r="U62" i="29"/>
  <c r="N62" i="29"/>
  <c r="G62" i="29"/>
  <c r="U61" i="29"/>
  <c r="N61" i="29"/>
  <c r="G61" i="29"/>
  <c r="U60" i="29"/>
  <c r="N60" i="29"/>
  <c r="U59" i="29"/>
  <c r="N59" i="29"/>
  <c r="G59" i="29" s="1"/>
  <c r="U58" i="29"/>
  <c r="N58" i="29"/>
  <c r="G58" i="29"/>
  <c r="U57" i="29"/>
  <c r="G57" i="29" s="1"/>
  <c r="N57" i="29"/>
  <c r="U56" i="29"/>
  <c r="N56" i="29"/>
  <c r="G56" i="29" s="1"/>
  <c r="U55" i="29"/>
  <c r="G55" i="29" s="1"/>
  <c r="N55" i="29"/>
  <c r="U54" i="29"/>
  <c r="N54" i="29"/>
  <c r="G54" i="29" s="1"/>
  <c r="U53" i="29"/>
  <c r="N53" i="29"/>
  <c r="G53" i="29"/>
  <c r="U52" i="29"/>
  <c r="N52" i="29"/>
  <c r="G52" i="29" s="1"/>
  <c r="U51" i="29"/>
  <c r="N51" i="29"/>
  <c r="G51" i="29" s="1"/>
  <c r="U50" i="29"/>
  <c r="N50" i="29"/>
  <c r="G50" i="29"/>
  <c r="U49" i="29"/>
  <c r="G49" i="29" s="1"/>
  <c r="N49" i="29"/>
  <c r="U48" i="29"/>
  <c r="N48" i="29"/>
  <c r="G48" i="29" s="1"/>
  <c r="U47" i="29"/>
  <c r="N47" i="29"/>
  <c r="G47" i="29"/>
  <c r="U46" i="29"/>
  <c r="N46" i="29"/>
  <c r="G46" i="29"/>
  <c r="U45" i="29"/>
  <c r="G45" i="29" s="1"/>
  <c r="N45" i="29"/>
  <c r="U44" i="29"/>
  <c r="N44" i="29"/>
  <c r="G44" i="29" s="1"/>
  <c r="U43" i="29"/>
  <c r="G43" i="29" s="1"/>
  <c r="N43" i="29"/>
  <c r="U42" i="29"/>
  <c r="N42" i="29"/>
  <c r="G42" i="29" s="1"/>
  <c r="U41" i="29"/>
  <c r="N41" i="29"/>
  <c r="G41" i="29"/>
  <c r="U40" i="29"/>
  <c r="N40" i="29"/>
  <c r="G40" i="29" s="1"/>
  <c r="U39" i="29"/>
  <c r="N39" i="29"/>
  <c r="G39" i="29" s="1"/>
  <c r="U38" i="29"/>
  <c r="N38" i="29"/>
  <c r="G38" i="29"/>
  <c r="U37" i="29"/>
  <c r="N37" i="29"/>
  <c r="G37" i="29"/>
  <c r="U36" i="29"/>
  <c r="N36" i="29"/>
  <c r="U35" i="29"/>
  <c r="N35" i="29"/>
  <c r="G35" i="29"/>
  <c r="U34" i="29"/>
  <c r="N34" i="29"/>
  <c r="G34" i="29" s="1"/>
  <c r="U33" i="29"/>
  <c r="G33" i="29" s="1"/>
  <c r="N33" i="29"/>
  <c r="U32" i="29"/>
  <c r="N32" i="29"/>
  <c r="G32" i="29" s="1"/>
  <c r="U31" i="29"/>
  <c r="N31" i="29"/>
  <c r="G31" i="29" s="1"/>
  <c r="U30" i="29"/>
  <c r="N30" i="29"/>
  <c r="G30" i="29"/>
  <c r="U29" i="29"/>
  <c r="G29" i="29" s="1"/>
  <c r="N29" i="29"/>
  <c r="U28" i="29"/>
  <c r="N28" i="29"/>
  <c r="U27" i="29"/>
  <c r="G27" i="29" s="1"/>
  <c r="N27" i="29"/>
  <c r="U26" i="29"/>
  <c r="N26" i="29"/>
  <c r="G26" i="29" s="1"/>
  <c r="U25" i="29"/>
  <c r="N25" i="29"/>
  <c r="G25" i="29"/>
  <c r="U24" i="29"/>
  <c r="N24" i="29"/>
  <c r="G24" i="29" s="1"/>
  <c r="U23" i="29"/>
  <c r="N23" i="29"/>
  <c r="G23" i="29" s="1"/>
  <c r="U22" i="29"/>
  <c r="N22" i="29"/>
  <c r="G22" i="29"/>
  <c r="U21" i="29"/>
  <c r="N21" i="29"/>
  <c r="G21" i="29"/>
  <c r="U20" i="29"/>
  <c r="N20" i="29"/>
  <c r="U19" i="29"/>
  <c r="N19" i="29"/>
  <c r="G19" i="29"/>
  <c r="U18" i="29"/>
  <c r="N18" i="29"/>
  <c r="G18" i="29" s="1"/>
  <c r="U17" i="29"/>
  <c r="G17" i="29" s="1"/>
  <c r="N17" i="29"/>
  <c r="U16" i="29"/>
  <c r="N16" i="29"/>
  <c r="G16" i="29" s="1"/>
  <c r="U15" i="29"/>
  <c r="N15" i="29"/>
  <c r="G15" i="29" s="1"/>
  <c r="U14" i="29"/>
  <c r="N14" i="29"/>
  <c r="G14" i="29"/>
  <c r="U13" i="29"/>
  <c r="G13" i="29" s="1"/>
  <c r="N13" i="29"/>
  <c r="U12" i="29"/>
  <c r="N12" i="29"/>
  <c r="G12" i="29" s="1"/>
  <c r="U11" i="29"/>
  <c r="G11" i="29" s="1"/>
  <c r="N11" i="29"/>
  <c r="U10" i="29"/>
  <c r="N10" i="29"/>
  <c r="G10" i="29" s="1"/>
  <c r="U7" i="29"/>
  <c r="N7" i="29"/>
  <c r="G7" i="29"/>
  <c r="U157" i="14"/>
  <c r="N157" i="14"/>
  <c r="G157" i="14" s="1"/>
  <c r="U156" i="14"/>
  <c r="N156" i="14"/>
  <c r="G156" i="14" s="1"/>
  <c r="U155" i="14"/>
  <c r="N155" i="14"/>
  <c r="G155" i="14"/>
  <c r="U154" i="14"/>
  <c r="N154" i="14"/>
  <c r="G154" i="14"/>
  <c r="U153" i="14"/>
  <c r="N153" i="14"/>
  <c r="U152" i="14"/>
  <c r="N152" i="14"/>
  <c r="G152" i="14"/>
  <c r="U151" i="14"/>
  <c r="N151" i="14"/>
  <c r="G151" i="14" s="1"/>
  <c r="U150" i="14"/>
  <c r="G150" i="14" s="1"/>
  <c r="N150" i="14"/>
  <c r="U149" i="14"/>
  <c r="N149" i="14"/>
  <c r="G149" i="14" s="1"/>
  <c r="U148" i="14"/>
  <c r="N148" i="14"/>
  <c r="G148" i="14" s="1"/>
  <c r="U147" i="14"/>
  <c r="N147" i="14"/>
  <c r="G147" i="14"/>
  <c r="U146" i="14"/>
  <c r="G146" i="14" s="1"/>
  <c r="N146" i="14"/>
  <c r="U145" i="14"/>
  <c r="N145" i="14"/>
  <c r="U144" i="14"/>
  <c r="G144" i="14" s="1"/>
  <c r="N144" i="14"/>
  <c r="U143" i="14"/>
  <c r="N143" i="14"/>
  <c r="G143" i="14" s="1"/>
  <c r="U142" i="14"/>
  <c r="N142" i="14"/>
  <c r="G142" i="14"/>
  <c r="U141" i="14"/>
  <c r="N141" i="14"/>
  <c r="G141" i="14" s="1"/>
  <c r="U140" i="14"/>
  <c r="N140" i="14"/>
  <c r="G140" i="14" s="1"/>
  <c r="U139" i="14"/>
  <c r="N139" i="14"/>
  <c r="G139" i="14"/>
  <c r="U138" i="14"/>
  <c r="N138" i="14"/>
  <c r="G138" i="14"/>
  <c r="U137" i="14"/>
  <c r="N137" i="14"/>
  <c r="U136" i="14"/>
  <c r="N136" i="14"/>
  <c r="G136" i="14"/>
  <c r="U135" i="14"/>
  <c r="N135" i="14"/>
  <c r="G135" i="14" s="1"/>
  <c r="U134" i="14"/>
  <c r="G134" i="14" s="1"/>
  <c r="N134" i="14"/>
  <c r="U133" i="14"/>
  <c r="N133" i="14"/>
  <c r="G133" i="14" s="1"/>
  <c r="U132" i="14"/>
  <c r="N132" i="14"/>
  <c r="G132" i="14" s="1"/>
  <c r="U131" i="14"/>
  <c r="N131" i="14"/>
  <c r="G131" i="14"/>
  <c r="U130" i="14"/>
  <c r="G130" i="14" s="1"/>
  <c r="N130" i="14"/>
  <c r="U129" i="14"/>
  <c r="N129" i="14"/>
  <c r="G129" i="14" s="1"/>
  <c r="U128" i="14"/>
  <c r="G128" i="14" s="1"/>
  <c r="N128" i="14"/>
  <c r="U127" i="14"/>
  <c r="N127" i="14"/>
  <c r="G127" i="14" s="1"/>
  <c r="U126" i="14"/>
  <c r="N126" i="14"/>
  <c r="G126" i="14"/>
  <c r="U125" i="14"/>
  <c r="N125" i="14"/>
  <c r="G125" i="14" s="1"/>
  <c r="U124" i="14"/>
  <c r="N124" i="14"/>
  <c r="G124" i="14" s="1"/>
  <c r="U123" i="14"/>
  <c r="N123" i="14"/>
  <c r="G123" i="14"/>
  <c r="U122" i="14"/>
  <c r="N122" i="14"/>
  <c r="G122" i="14"/>
  <c r="U121" i="14"/>
  <c r="G121" i="14" s="1"/>
  <c r="N121" i="14"/>
  <c r="U120" i="14"/>
  <c r="N120" i="14"/>
  <c r="G120" i="14" s="1"/>
  <c r="U119" i="14"/>
  <c r="N119" i="14"/>
  <c r="G119" i="14"/>
  <c r="U118" i="14"/>
  <c r="N118" i="14"/>
  <c r="G118" i="14" s="1"/>
  <c r="U117" i="14"/>
  <c r="G117" i="14" s="1"/>
  <c r="N117" i="14"/>
  <c r="U116" i="14"/>
  <c r="N116" i="14"/>
  <c r="G116" i="14" s="1"/>
  <c r="U115" i="14"/>
  <c r="N115" i="14"/>
  <c r="G115" i="14"/>
  <c r="U114" i="14"/>
  <c r="N114" i="14"/>
  <c r="G114" i="14" s="1"/>
  <c r="U113" i="14"/>
  <c r="G113" i="14" s="1"/>
  <c r="N113" i="14"/>
  <c r="U112" i="14"/>
  <c r="N112" i="14"/>
  <c r="G112" i="14" s="1"/>
  <c r="U111" i="14"/>
  <c r="N111" i="14"/>
  <c r="G111" i="14"/>
  <c r="U110" i="14"/>
  <c r="N110" i="14"/>
  <c r="G110" i="14" s="1"/>
  <c r="U109" i="14"/>
  <c r="G109" i="14" s="1"/>
  <c r="N109" i="14"/>
  <c r="U108" i="14"/>
  <c r="N108" i="14"/>
  <c r="G108" i="14" s="1"/>
  <c r="U107" i="14"/>
  <c r="N107" i="14"/>
  <c r="G107" i="14"/>
  <c r="U106" i="14"/>
  <c r="N106" i="14"/>
  <c r="G106" i="14" s="1"/>
  <c r="U105" i="14"/>
  <c r="G105" i="14" s="1"/>
  <c r="N105" i="14"/>
  <c r="U104" i="14"/>
  <c r="N104" i="14"/>
  <c r="G104" i="14" s="1"/>
  <c r="U103" i="14"/>
  <c r="N103" i="14"/>
  <c r="G103" i="14"/>
  <c r="U102" i="14"/>
  <c r="N102" i="14"/>
  <c r="G102" i="14" s="1"/>
  <c r="U101" i="14"/>
  <c r="G101" i="14" s="1"/>
  <c r="N101" i="14"/>
  <c r="U100" i="14"/>
  <c r="N100" i="14"/>
  <c r="G100" i="14" s="1"/>
  <c r="U99" i="14"/>
  <c r="N99" i="14"/>
  <c r="G99" i="14"/>
  <c r="U98" i="14"/>
  <c r="N98" i="14"/>
  <c r="G98" i="14" s="1"/>
  <c r="U97" i="14"/>
  <c r="G97" i="14" s="1"/>
  <c r="N97" i="14"/>
  <c r="U96" i="14"/>
  <c r="N96" i="14"/>
  <c r="G96" i="14" s="1"/>
  <c r="U95" i="14"/>
  <c r="N95" i="14"/>
  <c r="G95" i="14"/>
  <c r="U94" i="14"/>
  <c r="N94" i="14"/>
  <c r="G94" i="14" s="1"/>
  <c r="U93" i="14"/>
  <c r="G93" i="14" s="1"/>
  <c r="N93" i="14"/>
  <c r="U92" i="14"/>
  <c r="N92" i="14"/>
  <c r="G92" i="14" s="1"/>
  <c r="U91" i="14"/>
  <c r="N91" i="14"/>
  <c r="G91" i="14"/>
  <c r="U90" i="14"/>
  <c r="N90" i="14"/>
  <c r="G90" i="14" s="1"/>
  <c r="U89" i="14"/>
  <c r="G89" i="14" s="1"/>
  <c r="N89" i="14"/>
  <c r="U88" i="14"/>
  <c r="N88" i="14"/>
  <c r="G88" i="14" s="1"/>
  <c r="U87" i="14"/>
  <c r="N87" i="14"/>
  <c r="G87" i="14"/>
  <c r="U86" i="14"/>
  <c r="N86" i="14"/>
  <c r="G86" i="14" s="1"/>
  <c r="U85" i="14"/>
  <c r="G85" i="14" s="1"/>
  <c r="N85" i="14"/>
  <c r="U84" i="14"/>
  <c r="N84" i="14"/>
  <c r="G84" i="14" s="1"/>
  <c r="U83" i="14"/>
  <c r="N83" i="14"/>
  <c r="G83" i="14"/>
  <c r="U82" i="14"/>
  <c r="N82" i="14"/>
  <c r="G82" i="14" s="1"/>
  <c r="U81" i="14"/>
  <c r="G81" i="14" s="1"/>
  <c r="N81" i="14"/>
  <c r="U80" i="14"/>
  <c r="N80" i="14"/>
  <c r="G80" i="14" s="1"/>
  <c r="U79" i="14"/>
  <c r="N79" i="14"/>
  <c r="G79" i="14"/>
  <c r="U78" i="14"/>
  <c r="N78" i="14"/>
  <c r="G78" i="14" s="1"/>
  <c r="U77" i="14"/>
  <c r="G77" i="14" s="1"/>
  <c r="N77" i="14"/>
  <c r="U76" i="14"/>
  <c r="N76" i="14"/>
  <c r="G76" i="14" s="1"/>
  <c r="U75" i="14"/>
  <c r="N75" i="14"/>
  <c r="G75" i="14"/>
  <c r="U74" i="14"/>
  <c r="N74" i="14"/>
  <c r="G74" i="14" s="1"/>
  <c r="U73" i="14"/>
  <c r="G73" i="14" s="1"/>
  <c r="N73" i="14"/>
  <c r="U72" i="14"/>
  <c r="N72" i="14"/>
  <c r="G72" i="14" s="1"/>
  <c r="U71" i="14"/>
  <c r="N71" i="14"/>
  <c r="G71" i="14"/>
  <c r="U70" i="14"/>
  <c r="N70" i="14"/>
  <c r="G70" i="14" s="1"/>
  <c r="U69" i="14"/>
  <c r="G69" i="14" s="1"/>
  <c r="N69" i="14"/>
  <c r="U68" i="14"/>
  <c r="N68" i="14"/>
  <c r="G68" i="14" s="1"/>
  <c r="U67" i="14"/>
  <c r="N67" i="14"/>
  <c r="G67" i="14"/>
  <c r="U66" i="14"/>
  <c r="N66" i="14"/>
  <c r="G66" i="14" s="1"/>
  <c r="U65" i="14"/>
  <c r="G65" i="14" s="1"/>
  <c r="N65" i="14"/>
  <c r="U64" i="14"/>
  <c r="N64" i="14"/>
  <c r="G64" i="14" s="1"/>
  <c r="U63" i="14"/>
  <c r="N63" i="14"/>
  <c r="G63" i="14"/>
  <c r="U62" i="14"/>
  <c r="N62" i="14"/>
  <c r="G62" i="14" s="1"/>
  <c r="U61" i="14"/>
  <c r="G61" i="14" s="1"/>
  <c r="N61" i="14"/>
  <c r="U60" i="14"/>
  <c r="N60" i="14"/>
  <c r="G60" i="14" s="1"/>
  <c r="U59" i="14"/>
  <c r="N59" i="14"/>
  <c r="G59" i="14"/>
  <c r="U58" i="14"/>
  <c r="N58" i="14"/>
  <c r="G58" i="14" s="1"/>
  <c r="U57" i="14"/>
  <c r="G57" i="14" s="1"/>
  <c r="N57" i="14"/>
  <c r="U56" i="14"/>
  <c r="N56" i="14"/>
  <c r="G56" i="14" s="1"/>
  <c r="U55" i="14"/>
  <c r="N55" i="14"/>
  <c r="G55" i="14"/>
  <c r="U54" i="14"/>
  <c r="N54" i="14"/>
  <c r="G54" i="14" s="1"/>
  <c r="U53" i="14"/>
  <c r="G53" i="14" s="1"/>
  <c r="N53" i="14"/>
  <c r="U52" i="14"/>
  <c r="N52" i="14"/>
  <c r="G52" i="14" s="1"/>
  <c r="U51" i="14"/>
  <c r="N51" i="14"/>
  <c r="G51" i="14"/>
  <c r="U50" i="14"/>
  <c r="N50" i="14"/>
  <c r="G50" i="14" s="1"/>
  <c r="U49" i="14"/>
  <c r="G49" i="14" s="1"/>
  <c r="N49" i="14"/>
  <c r="U48" i="14"/>
  <c r="N48" i="14"/>
  <c r="G48" i="14" s="1"/>
  <c r="U47" i="14"/>
  <c r="N47" i="14"/>
  <c r="G47" i="14"/>
  <c r="U46" i="14"/>
  <c r="N46" i="14"/>
  <c r="G46" i="14" s="1"/>
  <c r="U45" i="14"/>
  <c r="G45" i="14" s="1"/>
  <c r="N45" i="14"/>
  <c r="U44" i="14"/>
  <c r="N44" i="14"/>
  <c r="G44" i="14" s="1"/>
  <c r="U43" i="14"/>
  <c r="N43" i="14"/>
  <c r="G43" i="14"/>
  <c r="U42" i="14"/>
  <c r="N42" i="14"/>
  <c r="G42" i="14" s="1"/>
  <c r="U41" i="14"/>
  <c r="G41" i="14" s="1"/>
  <c r="N41" i="14"/>
  <c r="U40" i="14"/>
  <c r="N40" i="14"/>
  <c r="G40" i="14" s="1"/>
  <c r="U39" i="14"/>
  <c r="N39" i="14"/>
  <c r="G39" i="14"/>
  <c r="U38" i="14"/>
  <c r="N38" i="14"/>
  <c r="G38" i="14" s="1"/>
  <c r="U37" i="14"/>
  <c r="G37" i="14" s="1"/>
  <c r="N37" i="14"/>
  <c r="U36" i="14"/>
  <c r="N36" i="14"/>
  <c r="G36" i="14" s="1"/>
  <c r="U35" i="14"/>
  <c r="N35" i="14"/>
  <c r="G35" i="14"/>
  <c r="U34" i="14"/>
  <c r="N34" i="14"/>
  <c r="G34" i="14" s="1"/>
  <c r="U33" i="14"/>
  <c r="G33" i="14" s="1"/>
  <c r="N33" i="14"/>
  <c r="U32" i="14"/>
  <c r="N32" i="14"/>
  <c r="G32" i="14" s="1"/>
  <c r="U31" i="14"/>
  <c r="N31" i="14"/>
  <c r="G31" i="14"/>
  <c r="U30" i="14"/>
  <c r="N30" i="14"/>
  <c r="G30" i="14" s="1"/>
  <c r="U29" i="14"/>
  <c r="G29" i="14" s="1"/>
  <c r="N29" i="14"/>
  <c r="U28" i="14"/>
  <c r="N28" i="14"/>
  <c r="G28" i="14" s="1"/>
  <c r="U27" i="14"/>
  <c r="N27" i="14"/>
  <c r="G27" i="14"/>
  <c r="U26" i="14"/>
  <c r="N26" i="14"/>
  <c r="G26" i="14" s="1"/>
  <c r="U25" i="14"/>
  <c r="G25" i="14" s="1"/>
  <c r="N25" i="14"/>
  <c r="U24" i="14"/>
  <c r="N24" i="14"/>
  <c r="G24" i="14" s="1"/>
  <c r="U23" i="14"/>
  <c r="N23" i="14"/>
  <c r="G23" i="14"/>
  <c r="U22" i="14"/>
  <c r="N22" i="14"/>
  <c r="G22" i="14" s="1"/>
  <c r="U21" i="14"/>
  <c r="G21" i="14" s="1"/>
  <c r="N21" i="14"/>
  <c r="U20" i="14"/>
  <c r="N20" i="14"/>
  <c r="G20" i="14" s="1"/>
  <c r="U19" i="14"/>
  <c r="N19" i="14"/>
  <c r="G19" i="14"/>
  <c r="U18" i="14"/>
  <c r="N18" i="14"/>
  <c r="G18" i="14" s="1"/>
  <c r="U17" i="14"/>
  <c r="G17" i="14" s="1"/>
  <c r="N17" i="14"/>
  <c r="U16" i="14"/>
  <c r="N16" i="14"/>
  <c r="G16" i="14" s="1"/>
  <c r="U15" i="14"/>
  <c r="N15" i="14"/>
  <c r="G15" i="14"/>
  <c r="U14" i="14"/>
  <c r="N14" i="14"/>
  <c r="G14" i="14" s="1"/>
  <c r="U13" i="14"/>
  <c r="G13" i="14" s="1"/>
  <c r="N13" i="14"/>
  <c r="U12" i="14"/>
  <c r="N12" i="14"/>
  <c r="G12" i="14" s="1"/>
  <c r="U11" i="14"/>
  <c r="N11" i="14"/>
  <c r="G11" i="14"/>
  <c r="U10" i="14"/>
  <c r="N10" i="14"/>
  <c r="G10" i="14" s="1"/>
  <c r="U7" i="14"/>
  <c r="G7" i="14" s="1"/>
  <c r="F193" i="37" s="1"/>
  <c r="N7" i="14"/>
  <c r="U157" i="20"/>
  <c r="N157" i="20"/>
  <c r="G157" i="20" s="1"/>
  <c r="U156" i="20"/>
  <c r="N156" i="20"/>
  <c r="G156" i="20"/>
  <c r="U155" i="20"/>
  <c r="N155" i="20"/>
  <c r="G155" i="20"/>
  <c r="U154" i="20"/>
  <c r="G154" i="20" s="1"/>
  <c r="N154" i="20"/>
  <c r="U153" i="20"/>
  <c r="N153" i="20"/>
  <c r="G153" i="20" s="1"/>
  <c r="U152" i="20"/>
  <c r="N152" i="20"/>
  <c r="G152" i="20"/>
  <c r="U151" i="20"/>
  <c r="N151" i="20"/>
  <c r="G151" i="20" s="1"/>
  <c r="U150" i="20"/>
  <c r="G150" i="20" s="1"/>
  <c r="N150" i="20"/>
  <c r="U149" i="20"/>
  <c r="N149" i="20"/>
  <c r="G149" i="20" s="1"/>
  <c r="U148" i="20"/>
  <c r="N148" i="20"/>
  <c r="G148" i="20"/>
  <c r="U147" i="20"/>
  <c r="N147" i="20"/>
  <c r="G147" i="20"/>
  <c r="U146" i="20"/>
  <c r="G146" i="20" s="1"/>
  <c r="N146" i="20"/>
  <c r="U145" i="20"/>
  <c r="N145" i="20"/>
  <c r="G145" i="20" s="1"/>
  <c r="U144" i="20"/>
  <c r="N144" i="20"/>
  <c r="G144" i="20"/>
  <c r="U143" i="20"/>
  <c r="N143" i="20"/>
  <c r="G143" i="20" s="1"/>
  <c r="U142" i="20"/>
  <c r="G142" i="20" s="1"/>
  <c r="N142" i="20"/>
  <c r="U141" i="20"/>
  <c r="N141" i="20"/>
  <c r="G141" i="20" s="1"/>
  <c r="U140" i="20"/>
  <c r="N140" i="20"/>
  <c r="G140" i="20"/>
  <c r="U139" i="20"/>
  <c r="N139" i="20"/>
  <c r="G139" i="20" s="1"/>
  <c r="U138" i="20"/>
  <c r="G138" i="20" s="1"/>
  <c r="N138" i="20"/>
  <c r="U137" i="20"/>
  <c r="N137" i="20"/>
  <c r="G137" i="20" s="1"/>
  <c r="U136" i="20"/>
  <c r="N136" i="20"/>
  <c r="G136" i="20"/>
  <c r="U135" i="20"/>
  <c r="N135" i="20"/>
  <c r="G135" i="20" s="1"/>
  <c r="U134" i="20"/>
  <c r="G134" i="20" s="1"/>
  <c r="N134" i="20"/>
  <c r="U133" i="20"/>
  <c r="N133" i="20"/>
  <c r="G133" i="20" s="1"/>
  <c r="U132" i="20"/>
  <c r="N132" i="20"/>
  <c r="G132" i="20"/>
  <c r="U131" i="20"/>
  <c r="N131" i="20"/>
  <c r="G131" i="20" s="1"/>
  <c r="U130" i="20"/>
  <c r="G130" i="20" s="1"/>
  <c r="N130" i="20"/>
  <c r="U129" i="20"/>
  <c r="N129" i="20"/>
  <c r="G129" i="20" s="1"/>
  <c r="U128" i="20"/>
  <c r="N128" i="20"/>
  <c r="G128" i="20"/>
  <c r="U127" i="20"/>
  <c r="N127" i="20"/>
  <c r="G127" i="20" s="1"/>
  <c r="U126" i="20"/>
  <c r="G126" i="20" s="1"/>
  <c r="N126" i="20"/>
  <c r="U125" i="20"/>
  <c r="N125" i="20"/>
  <c r="G125" i="20" s="1"/>
  <c r="U124" i="20"/>
  <c r="N124" i="20"/>
  <c r="G124" i="20"/>
  <c r="U123" i="20"/>
  <c r="N123" i="20"/>
  <c r="G123" i="20" s="1"/>
  <c r="U122" i="20"/>
  <c r="G122" i="20" s="1"/>
  <c r="N122" i="20"/>
  <c r="U121" i="20"/>
  <c r="N121" i="20"/>
  <c r="G121" i="20" s="1"/>
  <c r="U120" i="20"/>
  <c r="N120" i="20"/>
  <c r="G120" i="20"/>
  <c r="U119" i="20"/>
  <c r="N119" i="20"/>
  <c r="G119" i="20" s="1"/>
  <c r="U118" i="20"/>
  <c r="G118" i="20" s="1"/>
  <c r="N118" i="20"/>
  <c r="U117" i="20"/>
  <c r="N117" i="20"/>
  <c r="G117" i="20" s="1"/>
  <c r="U116" i="20"/>
  <c r="N116" i="20"/>
  <c r="G116" i="20"/>
  <c r="U115" i="20"/>
  <c r="N115" i="20"/>
  <c r="G115" i="20" s="1"/>
  <c r="U114" i="20"/>
  <c r="G114" i="20" s="1"/>
  <c r="N114" i="20"/>
  <c r="U113" i="20"/>
  <c r="N113" i="20"/>
  <c r="G113" i="20" s="1"/>
  <c r="U112" i="20"/>
  <c r="N112" i="20"/>
  <c r="G112" i="20"/>
  <c r="U111" i="20"/>
  <c r="N111" i="20"/>
  <c r="G111" i="20" s="1"/>
  <c r="U110" i="20"/>
  <c r="G110" i="20" s="1"/>
  <c r="N110" i="20"/>
  <c r="U109" i="20"/>
  <c r="N109" i="20"/>
  <c r="G109" i="20" s="1"/>
  <c r="U108" i="20"/>
  <c r="N108" i="20"/>
  <c r="G108" i="20"/>
  <c r="U107" i="20"/>
  <c r="N107" i="20"/>
  <c r="G107" i="20" s="1"/>
  <c r="U106" i="20"/>
  <c r="G106" i="20" s="1"/>
  <c r="N106" i="20"/>
  <c r="U105" i="20"/>
  <c r="N105" i="20"/>
  <c r="G105" i="20" s="1"/>
  <c r="U104" i="20"/>
  <c r="N104" i="20"/>
  <c r="G104" i="20"/>
  <c r="U103" i="20"/>
  <c r="N103" i="20"/>
  <c r="G103" i="20" s="1"/>
  <c r="U102" i="20"/>
  <c r="G102" i="20" s="1"/>
  <c r="N102" i="20"/>
  <c r="U101" i="20"/>
  <c r="N101" i="20"/>
  <c r="G101" i="20" s="1"/>
  <c r="U100" i="20"/>
  <c r="N100" i="20"/>
  <c r="G100" i="20"/>
  <c r="U99" i="20"/>
  <c r="N99" i="20"/>
  <c r="G99" i="20" s="1"/>
  <c r="U98" i="20"/>
  <c r="G98" i="20" s="1"/>
  <c r="N98" i="20"/>
  <c r="U97" i="20"/>
  <c r="N97" i="20"/>
  <c r="G97" i="20" s="1"/>
  <c r="U96" i="20"/>
  <c r="N96" i="20"/>
  <c r="G96" i="20"/>
  <c r="U95" i="20"/>
  <c r="N95" i="20"/>
  <c r="G95" i="20" s="1"/>
  <c r="U94" i="20"/>
  <c r="G94" i="20" s="1"/>
  <c r="N94" i="20"/>
  <c r="U93" i="20"/>
  <c r="N93" i="20"/>
  <c r="G93" i="20" s="1"/>
  <c r="U92" i="20"/>
  <c r="N92" i="20"/>
  <c r="G92" i="20"/>
  <c r="U91" i="20"/>
  <c r="N91" i="20"/>
  <c r="G91" i="20" s="1"/>
  <c r="U90" i="20"/>
  <c r="G90" i="20" s="1"/>
  <c r="N90" i="20"/>
  <c r="U89" i="20"/>
  <c r="N89" i="20"/>
  <c r="G89" i="20" s="1"/>
  <c r="U88" i="20"/>
  <c r="N88" i="20"/>
  <c r="G88" i="20"/>
  <c r="U87" i="20"/>
  <c r="N87" i="20"/>
  <c r="G87" i="20" s="1"/>
  <c r="U86" i="20"/>
  <c r="G86" i="20" s="1"/>
  <c r="N86" i="20"/>
  <c r="U85" i="20"/>
  <c r="N85" i="20"/>
  <c r="G85" i="20" s="1"/>
  <c r="U84" i="20"/>
  <c r="N84" i="20"/>
  <c r="G84" i="20"/>
  <c r="U83" i="20"/>
  <c r="N83" i="20"/>
  <c r="G83" i="20" s="1"/>
  <c r="U82" i="20"/>
  <c r="G82" i="20" s="1"/>
  <c r="N82" i="20"/>
  <c r="U81" i="20"/>
  <c r="N81" i="20"/>
  <c r="G81" i="20" s="1"/>
  <c r="U80" i="20"/>
  <c r="N80" i="20"/>
  <c r="G80" i="20"/>
  <c r="U79" i="20"/>
  <c r="N79" i="20"/>
  <c r="G79" i="20" s="1"/>
  <c r="U78" i="20"/>
  <c r="G78" i="20" s="1"/>
  <c r="N78" i="20"/>
  <c r="U77" i="20"/>
  <c r="N77" i="20"/>
  <c r="G77" i="20" s="1"/>
  <c r="U76" i="20"/>
  <c r="N76" i="20"/>
  <c r="G76" i="20"/>
  <c r="U75" i="20"/>
  <c r="N75" i="20"/>
  <c r="G75" i="20" s="1"/>
  <c r="U74" i="20"/>
  <c r="G74" i="20" s="1"/>
  <c r="N74" i="20"/>
  <c r="U73" i="20"/>
  <c r="N73" i="20"/>
  <c r="G73" i="20" s="1"/>
  <c r="U72" i="20"/>
  <c r="N72" i="20"/>
  <c r="G72" i="20"/>
  <c r="U71" i="20"/>
  <c r="N71" i="20"/>
  <c r="G71" i="20"/>
  <c r="U70" i="20"/>
  <c r="G70" i="20" s="1"/>
  <c r="N70" i="20"/>
  <c r="U69" i="20"/>
  <c r="N69" i="20"/>
  <c r="G69" i="20" s="1"/>
  <c r="U68" i="20"/>
  <c r="N68" i="20"/>
  <c r="G68" i="20"/>
  <c r="U67" i="20"/>
  <c r="N67" i="20"/>
  <c r="G67" i="20" s="1"/>
  <c r="U66" i="20"/>
  <c r="G66" i="20" s="1"/>
  <c r="N66" i="20"/>
  <c r="U65" i="20"/>
  <c r="N65" i="20"/>
  <c r="G65" i="20" s="1"/>
  <c r="U64" i="20"/>
  <c r="N64" i="20"/>
  <c r="G64" i="20"/>
  <c r="U63" i="20"/>
  <c r="N63" i="20"/>
  <c r="G63" i="20" s="1"/>
  <c r="U62" i="20"/>
  <c r="G62" i="20" s="1"/>
  <c r="N62" i="20"/>
  <c r="U61" i="20"/>
  <c r="N61" i="20"/>
  <c r="G61" i="20" s="1"/>
  <c r="U60" i="20"/>
  <c r="N60" i="20"/>
  <c r="G60" i="20"/>
  <c r="U59" i="20"/>
  <c r="N59" i="20"/>
  <c r="G59" i="20" s="1"/>
  <c r="U58" i="20"/>
  <c r="G58" i="20" s="1"/>
  <c r="N58" i="20"/>
  <c r="U57" i="20"/>
  <c r="N57" i="20"/>
  <c r="G57" i="20" s="1"/>
  <c r="U56" i="20"/>
  <c r="N56" i="20"/>
  <c r="G56" i="20"/>
  <c r="U55" i="20"/>
  <c r="N55" i="20"/>
  <c r="G55" i="20" s="1"/>
  <c r="U54" i="20"/>
  <c r="G54" i="20" s="1"/>
  <c r="N54" i="20"/>
  <c r="U53" i="20"/>
  <c r="N53" i="20"/>
  <c r="G53" i="20" s="1"/>
  <c r="U52" i="20"/>
  <c r="N52" i="20"/>
  <c r="G52" i="20"/>
  <c r="U51" i="20"/>
  <c r="N51" i="20"/>
  <c r="G51" i="20" s="1"/>
  <c r="U50" i="20"/>
  <c r="G50" i="20" s="1"/>
  <c r="N50" i="20"/>
  <c r="U49" i="20"/>
  <c r="N49" i="20"/>
  <c r="G49" i="20" s="1"/>
  <c r="U48" i="20"/>
  <c r="N48" i="20"/>
  <c r="G48" i="20"/>
  <c r="U47" i="20"/>
  <c r="N47" i="20"/>
  <c r="G47" i="20" s="1"/>
  <c r="U46" i="20"/>
  <c r="G46" i="20" s="1"/>
  <c r="N46" i="20"/>
  <c r="U45" i="20"/>
  <c r="N45" i="20"/>
  <c r="G45" i="20" s="1"/>
  <c r="U44" i="20"/>
  <c r="N44" i="20"/>
  <c r="G44" i="20"/>
  <c r="U43" i="20"/>
  <c r="N43" i="20"/>
  <c r="G43" i="20" s="1"/>
  <c r="U42" i="20"/>
  <c r="G42" i="20" s="1"/>
  <c r="N42" i="20"/>
  <c r="U41" i="20"/>
  <c r="N41" i="20"/>
  <c r="G41" i="20" s="1"/>
  <c r="U40" i="20"/>
  <c r="N40" i="20"/>
  <c r="G40" i="20"/>
  <c r="U39" i="20"/>
  <c r="N39" i="20"/>
  <c r="G39" i="20"/>
  <c r="U38" i="20"/>
  <c r="G38" i="20" s="1"/>
  <c r="N38" i="20"/>
  <c r="U37" i="20"/>
  <c r="N37" i="20"/>
  <c r="G37" i="20" s="1"/>
  <c r="U36" i="20"/>
  <c r="N36" i="20"/>
  <c r="G36" i="20"/>
  <c r="U35" i="20"/>
  <c r="N35" i="20"/>
  <c r="G35" i="20" s="1"/>
  <c r="U34" i="20"/>
  <c r="G34" i="20" s="1"/>
  <c r="N34" i="20"/>
  <c r="U33" i="20"/>
  <c r="N33" i="20"/>
  <c r="G33" i="20" s="1"/>
  <c r="U32" i="20"/>
  <c r="N32" i="20"/>
  <c r="G32" i="20"/>
  <c r="U31" i="20"/>
  <c r="N31" i="20"/>
  <c r="G31" i="20" s="1"/>
  <c r="U30" i="20"/>
  <c r="G30" i="20" s="1"/>
  <c r="N30" i="20"/>
  <c r="U29" i="20"/>
  <c r="N29" i="20"/>
  <c r="G29" i="20" s="1"/>
  <c r="U28" i="20"/>
  <c r="N28" i="20"/>
  <c r="G28" i="20"/>
  <c r="U27" i="20"/>
  <c r="N27" i="20"/>
  <c r="G27" i="20" s="1"/>
  <c r="U26" i="20"/>
  <c r="G26" i="20" s="1"/>
  <c r="N26" i="20"/>
  <c r="U25" i="20"/>
  <c r="N25" i="20"/>
  <c r="G25" i="20" s="1"/>
  <c r="U24" i="20"/>
  <c r="N24" i="20"/>
  <c r="G24" i="20"/>
  <c r="U23" i="20"/>
  <c r="N23" i="20"/>
  <c r="G23" i="20" s="1"/>
  <c r="U22" i="20"/>
  <c r="G22" i="20" s="1"/>
  <c r="N22" i="20"/>
  <c r="U21" i="20"/>
  <c r="N21" i="20"/>
  <c r="G21" i="20" s="1"/>
  <c r="U20" i="20"/>
  <c r="N20" i="20"/>
  <c r="G20" i="20"/>
  <c r="U19" i="20"/>
  <c r="N19" i="20"/>
  <c r="G19" i="20" s="1"/>
  <c r="U18" i="20"/>
  <c r="G18" i="20" s="1"/>
  <c r="N18" i="20"/>
  <c r="U17" i="20"/>
  <c r="N17" i="20"/>
  <c r="G17" i="20" s="1"/>
  <c r="U16" i="20"/>
  <c r="N16" i="20"/>
  <c r="G16" i="20"/>
  <c r="U15" i="20"/>
  <c r="N15" i="20"/>
  <c r="G15" i="20" s="1"/>
  <c r="U14" i="20"/>
  <c r="G14" i="20" s="1"/>
  <c r="N14" i="20"/>
  <c r="U13" i="20"/>
  <c r="N13" i="20"/>
  <c r="G13" i="20" s="1"/>
  <c r="U12" i="20"/>
  <c r="N12" i="20"/>
  <c r="G12" i="20"/>
  <c r="U11" i="20"/>
  <c r="N11" i="20"/>
  <c r="G11" i="20" s="1"/>
  <c r="U10" i="20"/>
  <c r="G10" i="20" s="1"/>
  <c r="E169" i="37" s="1"/>
  <c r="N10" i="20"/>
  <c r="U7" i="20"/>
  <c r="N7" i="20"/>
  <c r="G7" i="20" s="1"/>
  <c r="U157" i="19"/>
  <c r="N157" i="19"/>
  <c r="G157" i="19"/>
  <c r="U156" i="19"/>
  <c r="N156" i="19"/>
  <c r="G156" i="19" s="1"/>
  <c r="U155" i="19"/>
  <c r="G155" i="19" s="1"/>
  <c r="N155" i="19"/>
  <c r="U154" i="19"/>
  <c r="N154" i="19"/>
  <c r="G154" i="19" s="1"/>
  <c r="U153" i="19"/>
  <c r="N153" i="19"/>
  <c r="G153" i="19"/>
  <c r="U152" i="19"/>
  <c r="N152" i="19"/>
  <c r="G152" i="19" s="1"/>
  <c r="U151" i="19"/>
  <c r="G151" i="19" s="1"/>
  <c r="N151" i="19"/>
  <c r="U150" i="19"/>
  <c r="N150" i="19"/>
  <c r="G150" i="19" s="1"/>
  <c r="U149" i="19"/>
  <c r="N149" i="19"/>
  <c r="G149" i="19"/>
  <c r="U148" i="19"/>
  <c r="N148" i="19"/>
  <c r="G148" i="19" s="1"/>
  <c r="U147" i="19"/>
  <c r="G147" i="19" s="1"/>
  <c r="N147" i="19"/>
  <c r="U146" i="19"/>
  <c r="N146" i="19"/>
  <c r="G146" i="19" s="1"/>
  <c r="U145" i="19"/>
  <c r="N145" i="19"/>
  <c r="G145" i="19"/>
  <c r="U144" i="19"/>
  <c r="N144" i="19"/>
  <c r="G144" i="19" s="1"/>
  <c r="U143" i="19"/>
  <c r="G143" i="19" s="1"/>
  <c r="N143" i="19"/>
  <c r="U142" i="19"/>
  <c r="N142" i="19"/>
  <c r="G142" i="19" s="1"/>
  <c r="U141" i="19"/>
  <c r="N141" i="19"/>
  <c r="G141" i="19"/>
  <c r="U140" i="19"/>
  <c r="N140" i="19"/>
  <c r="G140" i="19" s="1"/>
  <c r="U139" i="19"/>
  <c r="G139" i="19" s="1"/>
  <c r="N139" i="19"/>
  <c r="U138" i="19"/>
  <c r="N138" i="19"/>
  <c r="G138" i="19" s="1"/>
  <c r="U137" i="19"/>
  <c r="N137" i="19"/>
  <c r="G137" i="19"/>
  <c r="U136" i="19"/>
  <c r="N136" i="19"/>
  <c r="G136" i="19" s="1"/>
  <c r="U135" i="19"/>
  <c r="G135" i="19" s="1"/>
  <c r="N135" i="19"/>
  <c r="U134" i="19"/>
  <c r="N134" i="19"/>
  <c r="G134" i="19" s="1"/>
  <c r="U133" i="19"/>
  <c r="N133" i="19"/>
  <c r="G133" i="19"/>
  <c r="U132" i="19"/>
  <c r="N132" i="19"/>
  <c r="G132" i="19"/>
  <c r="U131" i="19"/>
  <c r="G131" i="19" s="1"/>
  <c r="N131" i="19"/>
  <c r="U130" i="19"/>
  <c r="N130" i="19"/>
  <c r="G130" i="19" s="1"/>
  <c r="U129" i="19"/>
  <c r="N129" i="19"/>
  <c r="G129" i="19"/>
  <c r="U128" i="19"/>
  <c r="N128" i="19"/>
  <c r="G128" i="19" s="1"/>
  <c r="U127" i="19"/>
  <c r="G127" i="19" s="1"/>
  <c r="N127" i="19"/>
  <c r="U126" i="19"/>
  <c r="N126" i="19"/>
  <c r="G126" i="19" s="1"/>
  <c r="U125" i="19"/>
  <c r="N125" i="19"/>
  <c r="G125" i="19"/>
  <c r="U124" i="19"/>
  <c r="N124" i="19"/>
  <c r="G124" i="19"/>
  <c r="U123" i="19"/>
  <c r="G123" i="19" s="1"/>
  <c r="N123" i="19"/>
  <c r="U122" i="19"/>
  <c r="N122" i="19"/>
  <c r="G122" i="19" s="1"/>
  <c r="U121" i="19"/>
  <c r="N121" i="19"/>
  <c r="G121" i="19"/>
  <c r="U120" i="19"/>
  <c r="N120" i="19"/>
  <c r="G120" i="19" s="1"/>
  <c r="U119" i="19"/>
  <c r="G119" i="19" s="1"/>
  <c r="N119" i="19"/>
  <c r="U118" i="19"/>
  <c r="N118" i="19"/>
  <c r="G118" i="19" s="1"/>
  <c r="U117" i="19"/>
  <c r="N117" i="19"/>
  <c r="G117" i="19"/>
  <c r="U116" i="19"/>
  <c r="N116" i="19"/>
  <c r="G116" i="19"/>
  <c r="U115" i="19"/>
  <c r="G115" i="19" s="1"/>
  <c r="N115" i="19"/>
  <c r="U114" i="19"/>
  <c r="N114" i="19"/>
  <c r="G114" i="19" s="1"/>
  <c r="U113" i="19"/>
  <c r="N113" i="19"/>
  <c r="G113" i="19"/>
  <c r="U112" i="19"/>
  <c r="N112" i="19"/>
  <c r="G112" i="19" s="1"/>
  <c r="U111" i="19"/>
  <c r="G111" i="19" s="1"/>
  <c r="N111" i="19"/>
  <c r="U110" i="19"/>
  <c r="N110" i="19"/>
  <c r="G110" i="19" s="1"/>
  <c r="U109" i="19"/>
  <c r="N109" i="19"/>
  <c r="G109" i="19"/>
  <c r="U108" i="19"/>
  <c r="N108" i="19"/>
  <c r="G108" i="19" s="1"/>
  <c r="U107" i="19"/>
  <c r="G107" i="19" s="1"/>
  <c r="N107" i="19"/>
  <c r="U106" i="19"/>
  <c r="N106" i="19"/>
  <c r="G106" i="19" s="1"/>
  <c r="U105" i="19"/>
  <c r="N105" i="19"/>
  <c r="G105" i="19"/>
  <c r="U104" i="19"/>
  <c r="N104" i="19"/>
  <c r="G104" i="19" s="1"/>
  <c r="U103" i="19"/>
  <c r="G103" i="19" s="1"/>
  <c r="N103" i="19"/>
  <c r="U102" i="19"/>
  <c r="N102" i="19"/>
  <c r="G102" i="19" s="1"/>
  <c r="U101" i="19"/>
  <c r="N101" i="19"/>
  <c r="G101" i="19"/>
  <c r="U100" i="19"/>
  <c r="N100" i="19"/>
  <c r="G100" i="19" s="1"/>
  <c r="U99" i="19"/>
  <c r="G99" i="19" s="1"/>
  <c r="N99" i="19"/>
  <c r="U98" i="19"/>
  <c r="N98" i="19"/>
  <c r="G98" i="19" s="1"/>
  <c r="U97" i="19"/>
  <c r="N97" i="19"/>
  <c r="G97" i="19"/>
  <c r="U96" i="19"/>
  <c r="N96" i="19"/>
  <c r="G96" i="19" s="1"/>
  <c r="U95" i="19"/>
  <c r="G95" i="19" s="1"/>
  <c r="N95" i="19"/>
  <c r="U94" i="19"/>
  <c r="N94" i="19"/>
  <c r="G94" i="19" s="1"/>
  <c r="U93" i="19"/>
  <c r="N93" i="19"/>
  <c r="G93" i="19"/>
  <c r="U92" i="19"/>
  <c r="N92" i="19"/>
  <c r="G92" i="19" s="1"/>
  <c r="U91" i="19"/>
  <c r="G91" i="19" s="1"/>
  <c r="N91" i="19"/>
  <c r="U90" i="19"/>
  <c r="N90" i="19"/>
  <c r="G90" i="19" s="1"/>
  <c r="U89" i="19"/>
  <c r="N89" i="19"/>
  <c r="G89" i="19"/>
  <c r="U88" i="19"/>
  <c r="N88" i="19"/>
  <c r="G88" i="19" s="1"/>
  <c r="U87" i="19"/>
  <c r="G87" i="19" s="1"/>
  <c r="N87" i="19"/>
  <c r="U86" i="19"/>
  <c r="N86" i="19"/>
  <c r="G86" i="19" s="1"/>
  <c r="U85" i="19"/>
  <c r="N85" i="19"/>
  <c r="G85" i="19"/>
  <c r="U84" i="19"/>
  <c r="N84" i="19"/>
  <c r="G84" i="19" s="1"/>
  <c r="U83" i="19"/>
  <c r="G83" i="19" s="1"/>
  <c r="N83" i="19"/>
  <c r="U82" i="19"/>
  <c r="N82" i="19"/>
  <c r="G82" i="19" s="1"/>
  <c r="U81" i="19"/>
  <c r="N81" i="19"/>
  <c r="G81" i="19"/>
  <c r="U80" i="19"/>
  <c r="N80" i="19"/>
  <c r="G80" i="19" s="1"/>
  <c r="U79" i="19"/>
  <c r="G79" i="19" s="1"/>
  <c r="N79" i="19"/>
  <c r="U78" i="19"/>
  <c r="N78" i="19"/>
  <c r="G78" i="19" s="1"/>
  <c r="U77" i="19"/>
  <c r="N77" i="19"/>
  <c r="G77" i="19"/>
  <c r="U76" i="19"/>
  <c r="N76" i="19"/>
  <c r="G76" i="19" s="1"/>
  <c r="U75" i="19"/>
  <c r="G75" i="19" s="1"/>
  <c r="N75" i="19"/>
  <c r="U74" i="19"/>
  <c r="N74" i="19"/>
  <c r="G74" i="19" s="1"/>
  <c r="U73" i="19"/>
  <c r="N73" i="19"/>
  <c r="G73" i="19"/>
  <c r="U72" i="19"/>
  <c r="N72" i="19"/>
  <c r="G72" i="19" s="1"/>
  <c r="U71" i="19"/>
  <c r="G71" i="19" s="1"/>
  <c r="N71" i="19"/>
  <c r="U70" i="19"/>
  <c r="N70" i="19"/>
  <c r="G70" i="19" s="1"/>
  <c r="U69" i="19"/>
  <c r="N69" i="19"/>
  <c r="G69" i="19"/>
  <c r="U68" i="19"/>
  <c r="N68" i="19"/>
  <c r="G68" i="19" s="1"/>
  <c r="U67" i="19"/>
  <c r="G67" i="19" s="1"/>
  <c r="N67" i="19"/>
  <c r="U66" i="19"/>
  <c r="N66" i="19"/>
  <c r="G66" i="19" s="1"/>
  <c r="U65" i="19"/>
  <c r="N65" i="19"/>
  <c r="G65" i="19"/>
  <c r="U64" i="19"/>
  <c r="N64" i="19"/>
  <c r="G64" i="19" s="1"/>
  <c r="U63" i="19"/>
  <c r="G63" i="19" s="1"/>
  <c r="N63" i="19"/>
  <c r="U62" i="19"/>
  <c r="N62" i="19"/>
  <c r="G62" i="19" s="1"/>
  <c r="U61" i="19"/>
  <c r="N61" i="19"/>
  <c r="G61" i="19"/>
  <c r="U60" i="19"/>
  <c r="N60" i="19"/>
  <c r="G60" i="19" s="1"/>
  <c r="U59" i="19"/>
  <c r="G59" i="19" s="1"/>
  <c r="N59" i="19"/>
  <c r="U58" i="19"/>
  <c r="N58" i="19"/>
  <c r="G58" i="19" s="1"/>
  <c r="U57" i="19"/>
  <c r="N57" i="19"/>
  <c r="G57" i="19"/>
  <c r="U56" i="19"/>
  <c r="N56" i="19"/>
  <c r="G56" i="19" s="1"/>
  <c r="U55" i="19"/>
  <c r="G55" i="19" s="1"/>
  <c r="N55" i="19"/>
  <c r="U54" i="19"/>
  <c r="N54" i="19"/>
  <c r="G54" i="19" s="1"/>
  <c r="U53" i="19"/>
  <c r="N53" i="19"/>
  <c r="G53" i="19"/>
  <c r="U52" i="19"/>
  <c r="N52" i="19"/>
  <c r="G52" i="19" s="1"/>
  <c r="U51" i="19"/>
  <c r="G51" i="19" s="1"/>
  <c r="N51" i="19"/>
  <c r="U50" i="19"/>
  <c r="N50" i="19"/>
  <c r="G50" i="19" s="1"/>
  <c r="U49" i="19"/>
  <c r="N49" i="19"/>
  <c r="G49" i="19"/>
  <c r="U48" i="19"/>
  <c r="N48" i="19"/>
  <c r="G48" i="19" s="1"/>
  <c r="U47" i="19"/>
  <c r="G47" i="19" s="1"/>
  <c r="N47" i="19"/>
  <c r="U46" i="19"/>
  <c r="N46" i="19"/>
  <c r="G46" i="19" s="1"/>
  <c r="U45" i="19"/>
  <c r="N45" i="19"/>
  <c r="G45" i="19"/>
  <c r="U44" i="19"/>
  <c r="N44" i="19"/>
  <c r="G44" i="19" s="1"/>
  <c r="U43" i="19"/>
  <c r="G43" i="19" s="1"/>
  <c r="N43" i="19"/>
  <c r="U42" i="19"/>
  <c r="N42" i="19"/>
  <c r="G42" i="19" s="1"/>
  <c r="U41" i="19"/>
  <c r="N41" i="19"/>
  <c r="G41" i="19"/>
  <c r="U40" i="19"/>
  <c r="N40" i="19"/>
  <c r="G40" i="19" s="1"/>
  <c r="U39" i="19"/>
  <c r="G39" i="19" s="1"/>
  <c r="N39" i="19"/>
  <c r="U38" i="19"/>
  <c r="N38" i="19"/>
  <c r="G38" i="19" s="1"/>
  <c r="U37" i="19"/>
  <c r="N37" i="19"/>
  <c r="G37" i="19"/>
  <c r="U36" i="19"/>
  <c r="N36" i="19"/>
  <c r="G36" i="19" s="1"/>
  <c r="U35" i="19"/>
  <c r="G35" i="19" s="1"/>
  <c r="N35" i="19"/>
  <c r="U34" i="19"/>
  <c r="N34" i="19"/>
  <c r="G34" i="19" s="1"/>
  <c r="U33" i="19"/>
  <c r="N33" i="19"/>
  <c r="G33" i="19"/>
  <c r="U32" i="19"/>
  <c r="N32" i="19"/>
  <c r="G32" i="19" s="1"/>
  <c r="U31" i="19"/>
  <c r="G31" i="19" s="1"/>
  <c r="N31" i="19"/>
  <c r="U30" i="19"/>
  <c r="N30" i="19"/>
  <c r="G30" i="19" s="1"/>
  <c r="U29" i="19"/>
  <c r="N29" i="19"/>
  <c r="G29" i="19"/>
  <c r="U28" i="19"/>
  <c r="N28" i="19"/>
  <c r="G28" i="19" s="1"/>
  <c r="U27" i="19"/>
  <c r="G27" i="19" s="1"/>
  <c r="N27" i="19"/>
  <c r="U26" i="19"/>
  <c r="N26" i="19"/>
  <c r="G26" i="19" s="1"/>
  <c r="U25" i="19"/>
  <c r="N25" i="19"/>
  <c r="G25" i="19"/>
  <c r="U24" i="19"/>
  <c r="N24" i="19"/>
  <c r="G24" i="19" s="1"/>
  <c r="U23" i="19"/>
  <c r="G23" i="19" s="1"/>
  <c r="N23" i="19"/>
  <c r="U22" i="19"/>
  <c r="N22" i="19"/>
  <c r="G22" i="19" s="1"/>
  <c r="U21" i="19"/>
  <c r="N21" i="19"/>
  <c r="G21" i="19"/>
  <c r="U20" i="19"/>
  <c r="N20" i="19"/>
  <c r="G20" i="19" s="1"/>
  <c r="U19" i="19"/>
  <c r="G19" i="19" s="1"/>
  <c r="N19" i="19"/>
  <c r="U18" i="19"/>
  <c r="N18" i="19"/>
  <c r="G18" i="19" s="1"/>
  <c r="U17" i="19"/>
  <c r="N17" i="19"/>
  <c r="G17" i="19"/>
  <c r="U16" i="19"/>
  <c r="N16" i="19"/>
  <c r="G16" i="19" s="1"/>
  <c r="U15" i="19"/>
  <c r="G15" i="19" s="1"/>
  <c r="N15" i="19"/>
  <c r="U14" i="19"/>
  <c r="N14" i="19"/>
  <c r="G14" i="19" s="1"/>
  <c r="U13" i="19"/>
  <c r="N13" i="19"/>
  <c r="G13" i="19"/>
  <c r="U12" i="19"/>
  <c r="N12" i="19"/>
  <c r="G12" i="19" s="1"/>
  <c r="U11" i="19"/>
  <c r="G11" i="19" s="1"/>
  <c r="N11" i="19"/>
  <c r="U10" i="19"/>
  <c r="N10" i="19"/>
  <c r="G10" i="19" s="1"/>
  <c r="U7" i="19"/>
  <c r="N7" i="19"/>
  <c r="G7" i="19"/>
  <c r="U157" i="18"/>
  <c r="N157" i="18"/>
  <c r="G157" i="18" s="1"/>
  <c r="U156" i="18"/>
  <c r="G156" i="18" s="1"/>
  <c r="N156" i="18"/>
  <c r="U155" i="18"/>
  <c r="N155" i="18"/>
  <c r="G155" i="18" s="1"/>
  <c r="U154" i="18"/>
  <c r="N154" i="18"/>
  <c r="G154" i="18"/>
  <c r="U153" i="18"/>
  <c r="N153" i="18"/>
  <c r="G153" i="18" s="1"/>
  <c r="U152" i="18"/>
  <c r="G152" i="18" s="1"/>
  <c r="N152" i="18"/>
  <c r="U151" i="18"/>
  <c r="N151" i="18"/>
  <c r="G151" i="18" s="1"/>
  <c r="U150" i="18"/>
  <c r="N150" i="18"/>
  <c r="G150" i="18"/>
  <c r="U149" i="18"/>
  <c r="N149" i="18"/>
  <c r="G149" i="18" s="1"/>
  <c r="U148" i="18"/>
  <c r="G148" i="18" s="1"/>
  <c r="N148" i="18"/>
  <c r="U147" i="18"/>
  <c r="N147" i="18"/>
  <c r="G147" i="18" s="1"/>
  <c r="U146" i="18"/>
  <c r="N146" i="18"/>
  <c r="G146" i="18"/>
  <c r="U145" i="18"/>
  <c r="N145" i="18"/>
  <c r="G145" i="18" s="1"/>
  <c r="U144" i="18"/>
  <c r="G144" i="18" s="1"/>
  <c r="N144" i="18"/>
  <c r="U143" i="18"/>
  <c r="N143" i="18"/>
  <c r="G143" i="18" s="1"/>
  <c r="U142" i="18"/>
  <c r="N142" i="18"/>
  <c r="G142" i="18"/>
  <c r="U141" i="18"/>
  <c r="N141" i="18"/>
  <c r="G141" i="18" s="1"/>
  <c r="U140" i="18"/>
  <c r="G140" i="18" s="1"/>
  <c r="N140" i="18"/>
  <c r="U139" i="18"/>
  <c r="N139" i="18"/>
  <c r="G139" i="18" s="1"/>
  <c r="U138" i="18"/>
  <c r="N138" i="18"/>
  <c r="G138" i="18"/>
  <c r="U137" i="18"/>
  <c r="N137" i="18"/>
  <c r="G137" i="18" s="1"/>
  <c r="U136" i="18"/>
  <c r="G136" i="18" s="1"/>
  <c r="N136" i="18"/>
  <c r="U135" i="18"/>
  <c r="N135" i="18"/>
  <c r="G135" i="18" s="1"/>
  <c r="U134" i="18"/>
  <c r="N134" i="18"/>
  <c r="G134" i="18"/>
  <c r="U133" i="18"/>
  <c r="N133" i="18"/>
  <c r="G133" i="18" s="1"/>
  <c r="U132" i="18"/>
  <c r="G132" i="18" s="1"/>
  <c r="N132" i="18"/>
  <c r="U131" i="18"/>
  <c r="N131" i="18"/>
  <c r="G131" i="18" s="1"/>
  <c r="U130" i="18"/>
  <c r="N130" i="18"/>
  <c r="G130" i="18"/>
  <c r="U129" i="18"/>
  <c r="N129" i="18"/>
  <c r="G129" i="18" s="1"/>
  <c r="U128" i="18"/>
  <c r="G128" i="18" s="1"/>
  <c r="N128" i="18"/>
  <c r="U127" i="18"/>
  <c r="N127" i="18"/>
  <c r="G127" i="18" s="1"/>
  <c r="U126" i="18"/>
  <c r="N126" i="18"/>
  <c r="G126" i="18"/>
  <c r="U125" i="18"/>
  <c r="N125" i="18"/>
  <c r="G125" i="18" s="1"/>
  <c r="U124" i="18"/>
  <c r="G124" i="18" s="1"/>
  <c r="N124" i="18"/>
  <c r="U123" i="18"/>
  <c r="N123" i="18"/>
  <c r="G123" i="18" s="1"/>
  <c r="U122" i="18"/>
  <c r="N122" i="18"/>
  <c r="G122" i="18"/>
  <c r="U121" i="18"/>
  <c r="N121" i="18"/>
  <c r="G121" i="18"/>
  <c r="U120" i="18"/>
  <c r="G120" i="18" s="1"/>
  <c r="N120" i="18"/>
  <c r="U119" i="18"/>
  <c r="N119" i="18"/>
  <c r="G119" i="18" s="1"/>
  <c r="U118" i="18"/>
  <c r="N118" i="18"/>
  <c r="G118" i="18"/>
  <c r="U117" i="18"/>
  <c r="N117" i="18"/>
  <c r="G117" i="18" s="1"/>
  <c r="U116" i="18"/>
  <c r="G116" i="18" s="1"/>
  <c r="N116" i="18"/>
  <c r="U115" i="18"/>
  <c r="N115" i="18"/>
  <c r="G115" i="18" s="1"/>
  <c r="U114" i="18"/>
  <c r="N114" i="18"/>
  <c r="G114" i="18"/>
  <c r="U113" i="18"/>
  <c r="N113" i="18"/>
  <c r="G113" i="18"/>
  <c r="U112" i="18"/>
  <c r="G112" i="18" s="1"/>
  <c r="N112" i="18"/>
  <c r="U111" i="18"/>
  <c r="N111" i="18"/>
  <c r="G111" i="18" s="1"/>
  <c r="U110" i="18"/>
  <c r="N110" i="18"/>
  <c r="G110" i="18"/>
  <c r="U109" i="18"/>
  <c r="N109" i="18"/>
  <c r="G109" i="18" s="1"/>
  <c r="U108" i="18"/>
  <c r="G108" i="18" s="1"/>
  <c r="N108" i="18"/>
  <c r="U107" i="18"/>
  <c r="N107" i="18"/>
  <c r="G107" i="18" s="1"/>
  <c r="U106" i="18"/>
  <c r="N106" i="18"/>
  <c r="G106" i="18"/>
  <c r="U105" i="18"/>
  <c r="N105" i="18"/>
  <c r="G105" i="18"/>
  <c r="U104" i="18"/>
  <c r="G104" i="18" s="1"/>
  <c r="N104" i="18"/>
  <c r="U103" i="18"/>
  <c r="N103" i="18"/>
  <c r="G103" i="18" s="1"/>
  <c r="U102" i="18"/>
  <c r="N102" i="18"/>
  <c r="G102" i="18"/>
  <c r="U101" i="18"/>
  <c r="N101" i="18"/>
  <c r="G101" i="18" s="1"/>
  <c r="U100" i="18"/>
  <c r="G100" i="18" s="1"/>
  <c r="N100" i="18"/>
  <c r="U99" i="18"/>
  <c r="N99" i="18"/>
  <c r="G99" i="18" s="1"/>
  <c r="U98" i="18"/>
  <c r="N98" i="18"/>
  <c r="G98" i="18"/>
  <c r="U97" i="18"/>
  <c r="N97" i="18"/>
  <c r="G97" i="18"/>
  <c r="U96" i="18"/>
  <c r="G96" i="18" s="1"/>
  <c r="N96" i="18"/>
  <c r="U95" i="18"/>
  <c r="N95" i="18"/>
  <c r="G95" i="18" s="1"/>
  <c r="U94" i="18"/>
  <c r="N94" i="18"/>
  <c r="G94" i="18"/>
  <c r="U93" i="18"/>
  <c r="N93" i="18"/>
  <c r="G93" i="18" s="1"/>
  <c r="U92" i="18"/>
  <c r="G92" i="18" s="1"/>
  <c r="N92" i="18"/>
  <c r="U91" i="18"/>
  <c r="N91" i="18"/>
  <c r="G91" i="18" s="1"/>
  <c r="U90" i="18"/>
  <c r="N90" i="18"/>
  <c r="G90" i="18"/>
  <c r="U89" i="18"/>
  <c r="N89" i="18"/>
  <c r="G89" i="18" s="1"/>
  <c r="U88" i="18"/>
  <c r="G88" i="18" s="1"/>
  <c r="N88" i="18"/>
  <c r="U87" i="18"/>
  <c r="N87" i="18"/>
  <c r="G87" i="18" s="1"/>
  <c r="U86" i="18"/>
  <c r="N86" i="18"/>
  <c r="G86" i="18"/>
  <c r="U85" i="18"/>
  <c r="N85" i="18"/>
  <c r="G85" i="18" s="1"/>
  <c r="U84" i="18"/>
  <c r="G84" i="18" s="1"/>
  <c r="N84" i="18"/>
  <c r="U83" i="18"/>
  <c r="N83" i="18"/>
  <c r="G83" i="18" s="1"/>
  <c r="U82" i="18"/>
  <c r="N82" i="18"/>
  <c r="G82" i="18"/>
  <c r="U81" i="18"/>
  <c r="N81" i="18"/>
  <c r="G81" i="18" s="1"/>
  <c r="U80" i="18"/>
  <c r="G80" i="18" s="1"/>
  <c r="N80" i="18"/>
  <c r="U79" i="18"/>
  <c r="N79" i="18"/>
  <c r="G79" i="18" s="1"/>
  <c r="U78" i="18"/>
  <c r="N78" i="18"/>
  <c r="G78" i="18"/>
  <c r="U77" i="18"/>
  <c r="N77" i="18"/>
  <c r="G77" i="18" s="1"/>
  <c r="U76" i="18"/>
  <c r="G76" i="18" s="1"/>
  <c r="N76" i="18"/>
  <c r="U75" i="18"/>
  <c r="N75" i="18"/>
  <c r="G75" i="18" s="1"/>
  <c r="U74" i="18"/>
  <c r="N74" i="18"/>
  <c r="G74" i="18"/>
  <c r="U73" i="18"/>
  <c r="N73" i="18"/>
  <c r="G73" i="18" s="1"/>
  <c r="U72" i="18"/>
  <c r="G72" i="18" s="1"/>
  <c r="N72" i="18"/>
  <c r="U71" i="18"/>
  <c r="N71" i="18"/>
  <c r="G71" i="18" s="1"/>
  <c r="U70" i="18"/>
  <c r="N70" i="18"/>
  <c r="G70" i="18"/>
  <c r="U69" i="18"/>
  <c r="N69" i="18"/>
  <c r="G69" i="18" s="1"/>
  <c r="U68" i="18"/>
  <c r="G68" i="18" s="1"/>
  <c r="N68" i="18"/>
  <c r="U67" i="18"/>
  <c r="N67" i="18"/>
  <c r="G67" i="18" s="1"/>
  <c r="U66" i="18"/>
  <c r="N66" i="18"/>
  <c r="G66" i="18"/>
  <c r="U65" i="18"/>
  <c r="N65" i="18"/>
  <c r="G65" i="18" s="1"/>
  <c r="U64" i="18"/>
  <c r="G64" i="18" s="1"/>
  <c r="N64" i="18"/>
  <c r="U63" i="18"/>
  <c r="N63" i="18"/>
  <c r="G63" i="18" s="1"/>
  <c r="U62" i="18"/>
  <c r="N62" i="18"/>
  <c r="G62" i="18"/>
  <c r="U61" i="18"/>
  <c r="N61" i="18"/>
  <c r="G61" i="18" s="1"/>
  <c r="U60" i="18"/>
  <c r="G60" i="18" s="1"/>
  <c r="N60" i="18"/>
  <c r="U59" i="18"/>
  <c r="N59" i="18"/>
  <c r="G59" i="18" s="1"/>
  <c r="U58" i="18"/>
  <c r="N58" i="18"/>
  <c r="G58" i="18"/>
  <c r="U57" i="18"/>
  <c r="N57" i="18"/>
  <c r="G57" i="18" s="1"/>
  <c r="U56" i="18"/>
  <c r="G56" i="18" s="1"/>
  <c r="N56" i="18"/>
  <c r="U55" i="18"/>
  <c r="N55" i="18"/>
  <c r="G55" i="18" s="1"/>
  <c r="U54" i="18"/>
  <c r="N54" i="18"/>
  <c r="G54" i="18"/>
  <c r="U53" i="18"/>
  <c r="N53" i="18"/>
  <c r="G53" i="18" s="1"/>
  <c r="U52" i="18"/>
  <c r="G52" i="18" s="1"/>
  <c r="N52" i="18"/>
  <c r="U51" i="18"/>
  <c r="N51" i="18"/>
  <c r="G51" i="18" s="1"/>
  <c r="U50" i="18"/>
  <c r="N50" i="18"/>
  <c r="G50" i="18"/>
  <c r="U49" i="18"/>
  <c r="N49" i="18"/>
  <c r="G49" i="18" s="1"/>
  <c r="U48" i="18"/>
  <c r="G48" i="18" s="1"/>
  <c r="N48" i="18"/>
  <c r="U47" i="18"/>
  <c r="N47" i="18"/>
  <c r="G47" i="18" s="1"/>
  <c r="U46" i="18"/>
  <c r="N46" i="18"/>
  <c r="G46" i="18"/>
  <c r="U45" i="18"/>
  <c r="N45" i="18"/>
  <c r="G45" i="18" s="1"/>
  <c r="U44" i="18"/>
  <c r="G44" i="18" s="1"/>
  <c r="N44" i="18"/>
  <c r="U43" i="18"/>
  <c r="N43" i="18"/>
  <c r="G43" i="18" s="1"/>
  <c r="U42" i="18"/>
  <c r="N42" i="18"/>
  <c r="G42" i="18"/>
  <c r="U41" i="18"/>
  <c r="N41" i="18"/>
  <c r="G41" i="18" s="1"/>
  <c r="U40" i="18"/>
  <c r="G40" i="18" s="1"/>
  <c r="N40" i="18"/>
  <c r="U39" i="18"/>
  <c r="N39" i="18"/>
  <c r="G39" i="18" s="1"/>
  <c r="U38" i="18"/>
  <c r="N38" i="18"/>
  <c r="G38" i="18"/>
  <c r="U37" i="18"/>
  <c r="N37" i="18"/>
  <c r="G37" i="18" s="1"/>
  <c r="U36" i="18"/>
  <c r="G36" i="18" s="1"/>
  <c r="N36" i="18"/>
  <c r="U35" i="18"/>
  <c r="N35" i="18"/>
  <c r="G35" i="18" s="1"/>
  <c r="U34" i="18"/>
  <c r="N34" i="18"/>
  <c r="G34" i="18"/>
  <c r="U33" i="18"/>
  <c r="N33" i="18"/>
  <c r="G33" i="18" s="1"/>
  <c r="U32" i="18"/>
  <c r="G32" i="18" s="1"/>
  <c r="N32" i="18"/>
  <c r="U31" i="18"/>
  <c r="N31" i="18"/>
  <c r="G31" i="18" s="1"/>
  <c r="U30" i="18"/>
  <c r="N30" i="18"/>
  <c r="G30" i="18"/>
  <c r="U29" i="18"/>
  <c r="N29" i="18"/>
  <c r="G29" i="18" s="1"/>
  <c r="U28" i="18"/>
  <c r="G28" i="18" s="1"/>
  <c r="N28" i="18"/>
  <c r="U27" i="18"/>
  <c r="N27" i="18"/>
  <c r="G27" i="18" s="1"/>
  <c r="U26" i="18"/>
  <c r="N26" i="18"/>
  <c r="G26" i="18"/>
  <c r="U25" i="18"/>
  <c r="N25" i="18"/>
  <c r="G25" i="18" s="1"/>
  <c r="U24" i="18"/>
  <c r="G24" i="18" s="1"/>
  <c r="N24" i="18"/>
  <c r="U23" i="18"/>
  <c r="N23" i="18"/>
  <c r="G23" i="18" s="1"/>
  <c r="U22" i="18"/>
  <c r="N22" i="18"/>
  <c r="G22" i="18"/>
  <c r="U21" i="18"/>
  <c r="N21" i="18"/>
  <c r="G21" i="18" s="1"/>
  <c r="U20" i="18"/>
  <c r="G20" i="18" s="1"/>
  <c r="N20" i="18"/>
  <c r="U19" i="18"/>
  <c r="N19" i="18"/>
  <c r="G19" i="18" s="1"/>
  <c r="U18" i="18"/>
  <c r="N18" i="18"/>
  <c r="G18" i="18"/>
  <c r="U17" i="18"/>
  <c r="N17" i="18"/>
  <c r="G17" i="18" s="1"/>
  <c r="U16" i="18"/>
  <c r="G16" i="18" s="1"/>
  <c r="N16" i="18"/>
  <c r="U15" i="18"/>
  <c r="N15" i="18"/>
  <c r="G15" i="18" s="1"/>
  <c r="U14" i="18"/>
  <c r="N14" i="18"/>
  <c r="G14" i="18"/>
  <c r="U13" i="18"/>
  <c r="N13" i="18"/>
  <c r="G13" i="18" s="1"/>
  <c r="U12" i="18"/>
  <c r="G12" i="18" s="1"/>
  <c r="N12" i="18"/>
  <c r="U11" i="18"/>
  <c r="N11" i="18"/>
  <c r="G11" i="18" s="1"/>
  <c r="U10" i="18"/>
  <c r="N10" i="18"/>
  <c r="G10" i="18"/>
  <c r="U7" i="18"/>
  <c r="N7" i="18"/>
  <c r="G7" i="18" s="1"/>
  <c r="U157" i="15"/>
  <c r="G157" i="15" s="1"/>
  <c r="N157" i="15"/>
  <c r="U156" i="15"/>
  <c r="N156" i="15"/>
  <c r="G156" i="15" s="1"/>
  <c r="U155" i="15"/>
  <c r="N155" i="15"/>
  <c r="G155" i="15"/>
  <c r="U154" i="15"/>
  <c r="N154" i="15"/>
  <c r="G154" i="15" s="1"/>
  <c r="U153" i="15"/>
  <c r="G153" i="15" s="1"/>
  <c r="N153" i="15"/>
  <c r="U152" i="15"/>
  <c r="N152" i="15"/>
  <c r="G152" i="15" s="1"/>
  <c r="U151" i="15"/>
  <c r="N151" i="15"/>
  <c r="G151" i="15"/>
  <c r="U150" i="15"/>
  <c r="N150" i="15"/>
  <c r="G150" i="15" s="1"/>
  <c r="U149" i="15"/>
  <c r="G149" i="15" s="1"/>
  <c r="N149" i="15"/>
  <c r="U148" i="15"/>
  <c r="N148" i="15"/>
  <c r="G148" i="15" s="1"/>
  <c r="U147" i="15"/>
  <c r="N147" i="15"/>
  <c r="G147" i="15"/>
  <c r="U146" i="15"/>
  <c r="N146" i="15"/>
  <c r="G146" i="15" s="1"/>
  <c r="U145" i="15"/>
  <c r="G145" i="15" s="1"/>
  <c r="N145" i="15"/>
  <c r="U144" i="15"/>
  <c r="N144" i="15"/>
  <c r="G144" i="15" s="1"/>
  <c r="U143" i="15"/>
  <c r="N143" i="15"/>
  <c r="G143" i="15"/>
  <c r="U142" i="15"/>
  <c r="N142" i="15"/>
  <c r="G142" i="15"/>
  <c r="U141" i="15"/>
  <c r="G141" i="15" s="1"/>
  <c r="N141" i="15"/>
  <c r="U140" i="15"/>
  <c r="N140" i="15"/>
  <c r="G140" i="15" s="1"/>
  <c r="U139" i="15"/>
  <c r="N139" i="15"/>
  <c r="G139" i="15"/>
  <c r="U138" i="15"/>
  <c r="N138" i="15"/>
  <c r="G138" i="15" s="1"/>
  <c r="U137" i="15"/>
  <c r="G137" i="15" s="1"/>
  <c r="N137" i="15"/>
  <c r="U136" i="15"/>
  <c r="N136" i="15"/>
  <c r="G136" i="15" s="1"/>
  <c r="U135" i="15"/>
  <c r="N135" i="15"/>
  <c r="G135" i="15"/>
  <c r="U134" i="15"/>
  <c r="N134" i="15"/>
  <c r="G134" i="15" s="1"/>
  <c r="U133" i="15"/>
  <c r="G133" i="15" s="1"/>
  <c r="N133" i="15"/>
  <c r="U132" i="15"/>
  <c r="N132" i="15"/>
  <c r="G132" i="15" s="1"/>
  <c r="U131" i="15"/>
  <c r="N131" i="15"/>
  <c r="G131" i="15"/>
  <c r="U130" i="15"/>
  <c r="N130" i="15"/>
  <c r="G130" i="15" s="1"/>
  <c r="U129" i="15"/>
  <c r="G129" i="15" s="1"/>
  <c r="N129" i="15"/>
  <c r="U128" i="15"/>
  <c r="N128" i="15"/>
  <c r="G128" i="15" s="1"/>
  <c r="U127" i="15"/>
  <c r="N127" i="15"/>
  <c r="G127" i="15"/>
  <c r="U126" i="15"/>
  <c r="N126" i="15"/>
  <c r="G126" i="15" s="1"/>
  <c r="U125" i="15"/>
  <c r="G125" i="15" s="1"/>
  <c r="N125" i="15"/>
  <c r="U124" i="15"/>
  <c r="N124" i="15"/>
  <c r="G124" i="15" s="1"/>
  <c r="U123" i="15"/>
  <c r="N123" i="15"/>
  <c r="G123" i="15"/>
  <c r="U122" i="15"/>
  <c r="N122" i="15"/>
  <c r="G122" i="15" s="1"/>
  <c r="U121" i="15"/>
  <c r="G121" i="15" s="1"/>
  <c r="N121" i="15"/>
  <c r="U120" i="15"/>
  <c r="N120" i="15"/>
  <c r="G120" i="15" s="1"/>
  <c r="U119" i="15"/>
  <c r="N119" i="15"/>
  <c r="G119" i="15"/>
  <c r="U118" i="15"/>
  <c r="N118" i="15"/>
  <c r="G118" i="15" s="1"/>
  <c r="U117" i="15"/>
  <c r="G117" i="15" s="1"/>
  <c r="N117" i="15"/>
  <c r="U116" i="15"/>
  <c r="N116" i="15"/>
  <c r="G116" i="15" s="1"/>
  <c r="U115" i="15"/>
  <c r="N115" i="15"/>
  <c r="G115" i="15"/>
  <c r="U114" i="15"/>
  <c r="N114" i="15"/>
  <c r="G114" i="15" s="1"/>
  <c r="U113" i="15"/>
  <c r="G113" i="15" s="1"/>
  <c r="N113" i="15"/>
  <c r="U112" i="15"/>
  <c r="N112" i="15"/>
  <c r="G112" i="15" s="1"/>
  <c r="U111" i="15"/>
  <c r="N111" i="15"/>
  <c r="G111" i="15"/>
  <c r="U110" i="15"/>
  <c r="N110" i="15"/>
  <c r="G110" i="15" s="1"/>
  <c r="U109" i="15"/>
  <c r="G109" i="15" s="1"/>
  <c r="N109" i="15"/>
  <c r="U108" i="15"/>
  <c r="N108" i="15"/>
  <c r="G108" i="15" s="1"/>
  <c r="U107" i="15"/>
  <c r="N107" i="15"/>
  <c r="G107" i="15"/>
  <c r="U106" i="15"/>
  <c r="N106" i="15"/>
  <c r="G106" i="15" s="1"/>
  <c r="U105" i="15"/>
  <c r="G105" i="15" s="1"/>
  <c r="N105" i="15"/>
  <c r="U104" i="15"/>
  <c r="N104" i="15"/>
  <c r="G104" i="15" s="1"/>
  <c r="U103" i="15"/>
  <c r="N103" i="15"/>
  <c r="G103" i="15"/>
  <c r="U102" i="15"/>
  <c r="N102" i="15"/>
  <c r="G102" i="15" s="1"/>
  <c r="U101" i="15"/>
  <c r="G101" i="15" s="1"/>
  <c r="N101" i="15"/>
  <c r="U100" i="15"/>
  <c r="N100" i="15"/>
  <c r="G100" i="15" s="1"/>
  <c r="U99" i="15"/>
  <c r="N99" i="15"/>
  <c r="G99" i="15"/>
  <c r="U98" i="15"/>
  <c r="N98" i="15"/>
  <c r="G98" i="15" s="1"/>
  <c r="U97" i="15"/>
  <c r="G97" i="15" s="1"/>
  <c r="N97" i="15"/>
  <c r="U96" i="15"/>
  <c r="N96" i="15"/>
  <c r="G96" i="15" s="1"/>
  <c r="U95" i="15"/>
  <c r="N95" i="15"/>
  <c r="G95" i="15"/>
  <c r="U94" i="15"/>
  <c r="N94" i="15"/>
  <c r="G94" i="15" s="1"/>
  <c r="U93" i="15"/>
  <c r="G93" i="15" s="1"/>
  <c r="N93" i="15"/>
  <c r="U92" i="15"/>
  <c r="N92" i="15"/>
  <c r="G92" i="15" s="1"/>
  <c r="U91" i="15"/>
  <c r="N91" i="15"/>
  <c r="G91" i="15"/>
  <c r="U90" i="15"/>
  <c r="N90" i="15"/>
  <c r="G90" i="15" s="1"/>
  <c r="U89" i="15"/>
  <c r="G89" i="15" s="1"/>
  <c r="N89" i="15"/>
  <c r="U88" i="15"/>
  <c r="N88" i="15"/>
  <c r="G88" i="15" s="1"/>
  <c r="U87" i="15"/>
  <c r="N87" i="15"/>
  <c r="G87" i="15"/>
  <c r="U86" i="15"/>
  <c r="N86" i="15"/>
  <c r="G86" i="15" s="1"/>
  <c r="U85" i="15"/>
  <c r="G85" i="15" s="1"/>
  <c r="N85" i="15"/>
  <c r="U84" i="15"/>
  <c r="N84" i="15"/>
  <c r="G84" i="15" s="1"/>
  <c r="U83" i="15"/>
  <c r="N83" i="15"/>
  <c r="G83" i="15"/>
  <c r="U82" i="15"/>
  <c r="N82" i="15"/>
  <c r="G82" i="15" s="1"/>
  <c r="U81" i="15"/>
  <c r="G81" i="15" s="1"/>
  <c r="N81" i="15"/>
  <c r="U80" i="15"/>
  <c r="N80" i="15"/>
  <c r="G80" i="15" s="1"/>
  <c r="U79" i="15"/>
  <c r="N79" i="15"/>
  <c r="G79" i="15"/>
  <c r="U78" i="15"/>
  <c r="N78" i="15"/>
  <c r="G78" i="15" s="1"/>
  <c r="U77" i="15"/>
  <c r="G77" i="15" s="1"/>
  <c r="N77" i="15"/>
  <c r="U76" i="15"/>
  <c r="N76" i="15"/>
  <c r="G76" i="15" s="1"/>
  <c r="U75" i="15"/>
  <c r="N75" i="15"/>
  <c r="G75" i="15"/>
  <c r="U74" i="15"/>
  <c r="N74" i="15"/>
  <c r="G74" i="15" s="1"/>
  <c r="U73" i="15"/>
  <c r="G73" i="15" s="1"/>
  <c r="N73" i="15"/>
  <c r="U72" i="15"/>
  <c r="N72" i="15"/>
  <c r="G72" i="15" s="1"/>
  <c r="U71" i="15"/>
  <c r="N71" i="15"/>
  <c r="G71" i="15"/>
  <c r="U70" i="15"/>
  <c r="N70" i="15"/>
  <c r="G70" i="15" s="1"/>
  <c r="U69" i="15"/>
  <c r="G69" i="15" s="1"/>
  <c r="N69" i="15"/>
  <c r="U68" i="15"/>
  <c r="N68" i="15"/>
  <c r="G68" i="15" s="1"/>
  <c r="U67" i="15"/>
  <c r="N67" i="15"/>
  <c r="G67" i="15"/>
  <c r="U66" i="15"/>
  <c r="N66" i="15"/>
  <c r="G66" i="15" s="1"/>
  <c r="U65" i="15"/>
  <c r="G65" i="15" s="1"/>
  <c r="N65" i="15"/>
  <c r="U64" i="15"/>
  <c r="N64" i="15"/>
  <c r="G64" i="15" s="1"/>
  <c r="U63" i="15"/>
  <c r="N63" i="15"/>
  <c r="G63" i="15"/>
  <c r="U62" i="15"/>
  <c r="N62" i="15"/>
  <c r="G62" i="15" s="1"/>
  <c r="U61" i="15"/>
  <c r="G61" i="15" s="1"/>
  <c r="N61" i="15"/>
  <c r="U60" i="15"/>
  <c r="N60" i="15"/>
  <c r="G60" i="15" s="1"/>
  <c r="U59" i="15"/>
  <c r="N59" i="15"/>
  <c r="G59" i="15"/>
  <c r="U58" i="15"/>
  <c r="N58" i="15"/>
  <c r="G58" i="15" s="1"/>
  <c r="U57" i="15"/>
  <c r="G57" i="15" s="1"/>
  <c r="N57" i="15"/>
  <c r="U56" i="15"/>
  <c r="N56" i="15"/>
  <c r="G56" i="15" s="1"/>
  <c r="U55" i="15"/>
  <c r="N55" i="15"/>
  <c r="G55" i="15"/>
  <c r="U54" i="15"/>
  <c r="N54" i="15"/>
  <c r="G54" i="15" s="1"/>
  <c r="U53" i="15"/>
  <c r="G53" i="15" s="1"/>
  <c r="N53" i="15"/>
  <c r="U52" i="15"/>
  <c r="N52" i="15"/>
  <c r="G52" i="15" s="1"/>
  <c r="U51" i="15"/>
  <c r="N51" i="15"/>
  <c r="G51" i="15"/>
  <c r="U50" i="15"/>
  <c r="N50" i="15"/>
  <c r="G50" i="15" s="1"/>
  <c r="U49" i="15"/>
  <c r="G49" i="15" s="1"/>
  <c r="N49" i="15"/>
  <c r="U48" i="15"/>
  <c r="N48" i="15"/>
  <c r="G48" i="15" s="1"/>
  <c r="U47" i="15"/>
  <c r="N47" i="15"/>
  <c r="G47" i="15"/>
  <c r="U46" i="15"/>
  <c r="N46" i="15"/>
  <c r="G46" i="15" s="1"/>
  <c r="U45" i="15"/>
  <c r="G45" i="15" s="1"/>
  <c r="N45" i="15"/>
  <c r="U44" i="15"/>
  <c r="N44" i="15"/>
  <c r="G44" i="15" s="1"/>
  <c r="U43" i="15"/>
  <c r="N43" i="15"/>
  <c r="G43" i="15"/>
  <c r="U42" i="15"/>
  <c r="N42" i="15"/>
  <c r="G42" i="15" s="1"/>
  <c r="U41" i="15"/>
  <c r="G41" i="15" s="1"/>
  <c r="N41" i="15"/>
  <c r="U40" i="15"/>
  <c r="N40" i="15"/>
  <c r="G40" i="15" s="1"/>
  <c r="U39" i="15"/>
  <c r="N39" i="15"/>
  <c r="G39" i="15"/>
  <c r="U38" i="15"/>
  <c r="N38" i="15"/>
  <c r="G38" i="15" s="1"/>
  <c r="U37" i="15"/>
  <c r="G37" i="15" s="1"/>
  <c r="N37" i="15"/>
  <c r="U36" i="15"/>
  <c r="N36" i="15"/>
  <c r="G36" i="15" s="1"/>
  <c r="U35" i="15"/>
  <c r="N35" i="15"/>
  <c r="G35" i="15"/>
  <c r="U34" i="15"/>
  <c r="N34" i="15"/>
  <c r="G34" i="15" s="1"/>
  <c r="U33" i="15"/>
  <c r="G33" i="15" s="1"/>
  <c r="N33" i="15"/>
  <c r="U32" i="15"/>
  <c r="N32" i="15"/>
  <c r="G32" i="15" s="1"/>
  <c r="U31" i="15"/>
  <c r="N31" i="15"/>
  <c r="G31" i="15"/>
  <c r="U30" i="15"/>
  <c r="N30" i="15"/>
  <c r="G30" i="15" s="1"/>
  <c r="U29" i="15"/>
  <c r="G29" i="15" s="1"/>
  <c r="N29" i="15"/>
  <c r="U28" i="15"/>
  <c r="N28" i="15"/>
  <c r="G28" i="15" s="1"/>
  <c r="U27" i="15"/>
  <c r="N27" i="15"/>
  <c r="G27" i="15"/>
  <c r="U26" i="15"/>
  <c r="N26" i="15"/>
  <c r="G26" i="15" s="1"/>
  <c r="U25" i="15"/>
  <c r="G25" i="15" s="1"/>
  <c r="N25" i="15"/>
  <c r="U24" i="15"/>
  <c r="N24" i="15"/>
  <c r="G24" i="15" s="1"/>
  <c r="U23" i="15"/>
  <c r="N23" i="15"/>
  <c r="G23" i="15"/>
  <c r="U22" i="15"/>
  <c r="N22" i="15"/>
  <c r="G22" i="15" s="1"/>
  <c r="U21" i="15"/>
  <c r="G21" i="15" s="1"/>
  <c r="N21" i="15"/>
  <c r="U20" i="15"/>
  <c r="N20" i="15"/>
  <c r="G20" i="15" s="1"/>
  <c r="U19" i="15"/>
  <c r="N19" i="15"/>
  <c r="G19" i="15"/>
  <c r="U18" i="15"/>
  <c r="N18" i="15"/>
  <c r="G18" i="15" s="1"/>
  <c r="U17" i="15"/>
  <c r="G17" i="15" s="1"/>
  <c r="N17" i="15"/>
  <c r="U16" i="15"/>
  <c r="N16" i="15"/>
  <c r="G16" i="15" s="1"/>
  <c r="U15" i="15"/>
  <c r="N15" i="15"/>
  <c r="G15" i="15"/>
  <c r="U14" i="15"/>
  <c r="N14" i="15"/>
  <c r="G14" i="15" s="1"/>
  <c r="U13" i="15"/>
  <c r="G13" i="15" s="1"/>
  <c r="N13" i="15"/>
  <c r="U12" i="15"/>
  <c r="N12" i="15"/>
  <c r="G12" i="15" s="1"/>
  <c r="U11" i="15"/>
  <c r="N11" i="15"/>
  <c r="G11" i="15"/>
  <c r="U10" i="15"/>
  <c r="N10" i="15"/>
  <c r="G10" i="15" s="1"/>
  <c r="E97" i="37" s="1"/>
  <c r="U7" i="15"/>
  <c r="G7" i="15" s="1"/>
  <c r="F97" i="37" s="1"/>
  <c r="N7" i="15"/>
  <c r="U157" i="1"/>
  <c r="N157" i="1"/>
  <c r="G157" i="1" s="1"/>
  <c r="U156" i="1"/>
  <c r="N156" i="1"/>
  <c r="G156" i="1"/>
  <c r="U155" i="1"/>
  <c r="N155" i="1"/>
  <c r="G155" i="1" s="1"/>
  <c r="U154" i="1"/>
  <c r="G154" i="1" s="1"/>
  <c r="N154" i="1"/>
  <c r="U153" i="1"/>
  <c r="N153" i="1"/>
  <c r="G153" i="1" s="1"/>
  <c r="U152" i="1"/>
  <c r="N152" i="1"/>
  <c r="G152" i="1"/>
  <c r="U151" i="1"/>
  <c r="N151" i="1"/>
  <c r="G151" i="1" s="1"/>
  <c r="U150" i="1"/>
  <c r="G150" i="1" s="1"/>
  <c r="N150" i="1"/>
  <c r="U149" i="1"/>
  <c r="N149" i="1"/>
  <c r="G149" i="1" s="1"/>
  <c r="U148" i="1"/>
  <c r="N148" i="1"/>
  <c r="G148" i="1"/>
  <c r="U147" i="1"/>
  <c r="N147" i="1"/>
  <c r="G147" i="1" s="1"/>
  <c r="U146" i="1"/>
  <c r="G146" i="1" s="1"/>
  <c r="N146" i="1"/>
  <c r="U145" i="1"/>
  <c r="N145" i="1"/>
  <c r="G145" i="1" s="1"/>
  <c r="U144" i="1"/>
  <c r="N144" i="1"/>
  <c r="G144" i="1"/>
  <c r="U143" i="1"/>
  <c r="N143" i="1"/>
  <c r="G143" i="1" s="1"/>
  <c r="U142" i="1"/>
  <c r="G142" i="1" s="1"/>
  <c r="N142" i="1"/>
  <c r="U141" i="1"/>
  <c r="N141" i="1"/>
  <c r="G141" i="1" s="1"/>
  <c r="U140" i="1"/>
  <c r="N140" i="1"/>
  <c r="G140" i="1"/>
  <c r="U139" i="1"/>
  <c r="N139" i="1"/>
  <c r="G139" i="1" s="1"/>
  <c r="U138" i="1"/>
  <c r="G138" i="1" s="1"/>
  <c r="N138" i="1"/>
  <c r="U137" i="1"/>
  <c r="N137" i="1"/>
  <c r="G137" i="1" s="1"/>
  <c r="U136" i="1"/>
  <c r="N136" i="1"/>
  <c r="G136" i="1"/>
  <c r="U135" i="1"/>
  <c r="N135" i="1"/>
  <c r="G135" i="1" s="1"/>
  <c r="U134" i="1"/>
  <c r="G134" i="1" s="1"/>
  <c r="N134" i="1"/>
  <c r="U133" i="1"/>
  <c r="N133" i="1"/>
  <c r="G133" i="1" s="1"/>
  <c r="U132" i="1"/>
  <c r="N132" i="1"/>
  <c r="G132" i="1"/>
  <c r="U131" i="1"/>
  <c r="N131" i="1"/>
  <c r="G131" i="1" s="1"/>
  <c r="U130" i="1"/>
  <c r="G130" i="1" s="1"/>
  <c r="N130" i="1"/>
  <c r="U129" i="1"/>
  <c r="N129" i="1"/>
  <c r="G129" i="1" s="1"/>
  <c r="U128" i="1"/>
  <c r="N128" i="1"/>
  <c r="G128" i="1"/>
  <c r="U127" i="1"/>
  <c r="N127" i="1"/>
  <c r="G127" i="1" s="1"/>
  <c r="U126" i="1"/>
  <c r="G126" i="1" s="1"/>
  <c r="N126" i="1"/>
  <c r="U125" i="1"/>
  <c r="N125" i="1"/>
  <c r="G125" i="1" s="1"/>
  <c r="U124" i="1"/>
  <c r="N124" i="1"/>
  <c r="G124" i="1"/>
  <c r="U123" i="1"/>
  <c r="N123" i="1"/>
  <c r="G123" i="1" s="1"/>
  <c r="U122" i="1"/>
  <c r="G122" i="1" s="1"/>
  <c r="N122" i="1"/>
  <c r="U121" i="1"/>
  <c r="N121" i="1"/>
  <c r="G121" i="1" s="1"/>
  <c r="U120" i="1"/>
  <c r="N120" i="1"/>
  <c r="G120" i="1"/>
  <c r="U119" i="1"/>
  <c r="N119" i="1"/>
  <c r="G119" i="1" s="1"/>
  <c r="U118" i="1"/>
  <c r="G118" i="1" s="1"/>
  <c r="N118" i="1"/>
  <c r="U117" i="1"/>
  <c r="N117" i="1"/>
  <c r="G117" i="1" s="1"/>
  <c r="U116" i="1"/>
  <c r="N116" i="1"/>
  <c r="G116" i="1"/>
  <c r="U115" i="1"/>
  <c r="N115" i="1"/>
  <c r="G115" i="1" s="1"/>
  <c r="U114" i="1"/>
  <c r="G114" i="1" s="1"/>
  <c r="N114" i="1"/>
  <c r="U113" i="1"/>
  <c r="N113" i="1"/>
  <c r="G113" i="1" s="1"/>
  <c r="U112" i="1"/>
  <c r="N112" i="1"/>
  <c r="G112" i="1"/>
  <c r="U111" i="1"/>
  <c r="N111" i="1"/>
  <c r="G111" i="1" s="1"/>
  <c r="U110" i="1"/>
  <c r="G110" i="1" s="1"/>
  <c r="N110" i="1"/>
  <c r="U109" i="1"/>
  <c r="N109" i="1"/>
  <c r="G109" i="1" s="1"/>
  <c r="U108" i="1"/>
  <c r="N108" i="1"/>
  <c r="G108" i="1"/>
  <c r="U107" i="1"/>
  <c r="N107" i="1"/>
  <c r="G107" i="1" s="1"/>
  <c r="U106" i="1"/>
  <c r="G106" i="1" s="1"/>
  <c r="N106" i="1"/>
  <c r="U105" i="1"/>
  <c r="N105" i="1"/>
  <c r="G105" i="1" s="1"/>
  <c r="U104" i="1"/>
  <c r="N104" i="1"/>
  <c r="G104" i="1"/>
  <c r="U103" i="1"/>
  <c r="N103" i="1"/>
  <c r="G103" i="1" s="1"/>
  <c r="U102" i="1"/>
  <c r="G102" i="1" s="1"/>
  <c r="N102" i="1"/>
  <c r="U101" i="1"/>
  <c r="N101" i="1"/>
  <c r="G101" i="1" s="1"/>
  <c r="U100" i="1"/>
  <c r="N100" i="1"/>
  <c r="G100" i="1"/>
  <c r="U99" i="1"/>
  <c r="N99" i="1"/>
  <c r="G99" i="1" s="1"/>
  <c r="U98" i="1"/>
  <c r="G98" i="1" s="1"/>
  <c r="N98" i="1"/>
  <c r="U97" i="1"/>
  <c r="N97" i="1"/>
  <c r="G97" i="1" s="1"/>
  <c r="U96" i="1"/>
  <c r="N96" i="1"/>
  <c r="G96" i="1"/>
  <c r="U95" i="1"/>
  <c r="N95" i="1"/>
  <c r="G95" i="1" s="1"/>
  <c r="U94" i="1"/>
  <c r="G94" i="1" s="1"/>
  <c r="N94" i="1"/>
  <c r="U93" i="1"/>
  <c r="N93" i="1"/>
  <c r="G93" i="1" s="1"/>
  <c r="U92" i="1"/>
  <c r="N92" i="1"/>
  <c r="G92" i="1"/>
  <c r="U91" i="1"/>
  <c r="N91" i="1"/>
  <c r="G91" i="1" s="1"/>
  <c r="U90" i="1"/>
  <c r="G90" i="1" s="1"/>
  <c r="N90" i="1"/>
  <c r="U89" i="1"/>
  <c r="N89" i="1"/>
  <c r="G89" i="1" s="1"/>
  <c r="U88" i="1"/>
  <c r="N88" i="1"/>
  <c r="G88" i="1"/>
  <c r="U87" i="1"/>
  <c r="N87" i="1"/>
  <c r="G87" i="1" s="1"/>
  <c r="U86" i="1"/>
  <c r="G86" i="1" s="1"/>
  <c r="N86" i="1"/>
  <c r="U85" i="1"/>
  <c r="N85" i="1"/>
  <c r="G85" i="1" s="1"/>
  <c r="U84" i="1"/>
  <c r="N84" i="1"/>
  <c r="G84" i="1"/>
  <c r="U83" i="1"/>
  <c r="N83" i="1"/>
  <c r="G83" i="1" s="1"/>
  <c r="U82" i="1"/>
  <c r="G82" i="1" s="1"/>
  <c r="N82" i="1"/>
  <c r="U81" i="1"/>
  <c r="N81" i="1"/>
  <c r="G81" i="1" s="1"/>
  <c r="U80" i="1"/>
  <c r="N80" i="1"/>
  <c r="G80" i="1"/>
  <c r="U79" i="1"/>
  <c r="N79" i="1"/>
  <c r="G79" i="1" s="1"/>
  <c r="U78" i="1"/>
  <c r="G78" i="1" s="1"/>
  <c r="N78" i="1"/>
  <c r="U77" i="1"/>
  <c r="N77" i="1"/>
  <c r="G77" i="1" s="1"/>
  <c r="U76" i="1"/>
  <c r="N76" i="1"/>
  <c r="G76" i="1"/>
  <c r="U75" i="1"/>
  <c r="N75" i="1"/>
  <c r="G75" i="1" s="1"/>
  <c r="U74" i="1"/>
  <c r="G74" i="1" s="1"/>
  <c r="N74" i="1"/>
  <c r="U73" i="1"/>
  <c r="N73" i="1"/>
  <c r="G73" i="1" s="1"/>
  <c r="U72" i="1"/>
  <c r="N72" i="1"/>
  <c r="G72" i="1"/>
  <c r="U71" i="1"/>
  <c r="N71" i="1"/>
  <c r="G71" i="1" s="1"/>
  <c r="U70" i="1"/>
  <c r="G70" i="1" s="1"/>
  <c r="N70" i="1"/>
  <c r="U69" i="1"/>
  <c r="N69" i="1"/>
  <c r="G69" i="1" s="1"/>
  <c r="U68" i="1"/>
  <c r="N68" i="1"/>
  <c r="G68" i="1"/>
  <c r="U67" i="1"/>
  <c r="N67" i="1"/>
  <c r="G67" i="1" s="1"/>
  <c r="U66" i="1"/>
  <c r="G66" i="1" s="1"/>
  <c r="N66" i="1"/>
  <c r="U65" i="1"/>
  <c r="N65" i="1"/>
  <c r="G65" i="1" s="1"/>
  <c r="U64" i="1"/>
  <c r="N64" i="1"/>
  <c r="G64" i="1"/>
  <c r="U63" i="1"/>
  <c r="N63" i="1"/>
  <c r="G63" i="1" s="1"/>
  <c r="U62" i="1"/>
  <c r="G62" i="1" s="1"/>
  <c r="N62" i="1"/>
  <c r="U61" i="1"/>
  <c r="N61" i="1"/>
  <c r="G61" i="1" s="1"/>
  <c r="U60" i="1"/>
  <c r="N60" i="1"/>
  <c r="G60" i="1"/>
  <c r="U59" i="1"/>
  <c r="N59" i="1"/>
  <c r="G59" i="1" s="1"/>
  <c r="U58" i="1"/>
  <c r="G58" i="1" s="1"/>
  <c r="N58" i="1"/>
  <c r="U57" i="1"/>
  <c r="N57" i="1"/>
  <c r="G57" i="1" s="1"/>
  <c r="U56" i="1"/>
  <c r="N56" i="1"/>
  <c r="G56" i="1"/>
  <c r="U55" i="1"/>
  <c r="N55" i="1"/>
  <c r="G55" i="1" s="1"/>
  <c r="U54" i="1"/>
  <c r="G54" i="1" s="1"/>
  <c r="N54" i="1"/>
  <c r="U53" i="1"/>
  <c r="N53" i="1"/>
  <c r="G53" i="1" s="1"/>
  <c r="U52" i="1"/>
  <c r="N52" i="1"/>
  <c r="G52" i="1"/>
  <c r="U51" i="1"/>
  <c r="N51" i="1"/>
  <c r="G51" i="1" s="1"/>
  <c r="U50" i="1"/>
  <c r="G50" i="1" s="1"/>
  <c r="N50" i="1"/>
  <c r="U49" i="1"/>
  <c r="N49" i="1"/>
  <c r="G49" i="1" s="1"/>
  <c r="U48" i="1"/>
  <c r="N48" i="1"/>
  <c r="G48" i="1"/>
  <c r="U47" i="1"/>
  <c r="N47" i="1"/>
  <c r="G47" i="1" s="1"/>
  <c r="U46" i="1"/>
  <c r="G46" i="1" s="1"/>
  <c r="N46" i="1"/>
  <c r="U45" i="1"/>
  <c r="N45" i="1"/>
  <c r="G45" i="1" s="1"/>
  <c r="U44" i="1"/>
  <c r="N44" i="1"/>
  <c r="G44" i="1"/>
  <c r="U43" i="1"/>
  <c r="N43" i="1"/>
  <c r="G43" i="1" s="1"/>
  <c r="U42" i="1"/>
  <c r="G42" i="1" s="1"/>
  <c r="N42" i="1"/>
  <c r="U41" i="1"/>
  <c r="N41" i="1"/>
  <c r="G41" i="1" s="1"/>
  <c r="U40" i="1"/>
  <c r="N40" i="1"/>
  <c r="G40" i="1"/>
  <c r="U39" i="1"/>
  <c r="N39" i="1"/>
  <c r="G39" i="1" s="1"/>
  <c r="U38" i="1"/>
  <c r="G38" i="1" s="1"/>
  <c r="N38" i="1"/>
  <c r="U37" i="1"/>
  <c r="N37" i="1"/>
  <c r="G37" i="1" s="1"/>
  <c r="U36" i="1"/>
  <c r="N36" i="1"/>
  <c r="G36" i="1"/>
  <c r="U35" i="1"/>
  <c r="N35" i="1"/>
  <c r="G35" i="1" s="1"/>
  <c r="U34" i="1"/>
  <c r="G34" i="1" s="1"/>
  <c r="N34" i="1"/>
  <c r="U33" i="1"/>
  <c r="N33" i="1"/>
  <c r="G33" i="1" s="1"/>
  <c r="U32" i="1"/>
  <c r="N32" i="1"/>
  <c r="G32" i="1"/>
  <c r="U31" i="1"/>
  <c r="N31" i="1"/>
  <c r="G31" i="1" s="1"/>
  <c r="U30" i="1"/>
  <c r="G30" i="1" s="1"/>
  <c r="N30" i="1"/>
  <c r="U29" i="1"/>
  <c r="N29" i="1"/>
  <c r="G29" i="1" s="1"/>
  <c r="U28" i="1"/>
  <c r="N28" i="1"/>
  <c r="G28" i="1"/>
  <c r="U27" i="1"/>
  <c r="N27" i="1"/>
  <c r="G27" i="1" s="1"/>
  <c r="U26" i="1"/>
  <c r="G26" i="1" s="1"/>
  <c r="N26" i="1"/>
  <c r="U25" i="1"/>
  <c r="N25" i="1"/>
  <c r="G25" i="1" s="1"/>
  <c r="U24" i="1"/>
  <c r="N24" i="1"/>
  <c r="G24" i="1"/>
  <c r="U23" i="1"/>
  <c r="N23" i="1"/>
  <c r="G23" i="1" s="1"/>
  <c r="U22" i="1"/>
  <c r="G22" i="1" s="1"/>
  <c r="N22" i="1"/>
  <c r="U21" i="1"/>
  <c r="N21" i="1"/>
  <c r="G21" i="1" s="1"/>
  <c r="U20" i="1"/>
  <c r="N20" i="1"/>
  <c r="G20" i="1"/>
  <c r="U19" i="1"/>
  <c r="N19" i="1"/>
  <c r="G19" i="1" s="1"/>
  <c r="U18" i="1"/>
  <c r="G18" i="1" s="1"/>
  <c r="N18" i="1"/>
  <c r="U17" i="1"/>
  <c r="N17" i="1"/>
  <c r="G17" i="1" s="1"/>
  <c r="U16" i="1"/>
  <c r="N16" i="1"/>
  <c r="G16" i="1"/>
  <c r="U15" i="1"/>
  <c r="N15" i="1"/>
  <c r="G15" i="1" s="1"/>
  <c r="U14" i="1"/>
  <c r="G14" i="1" s="1"/>
  <c r="N14" i="1"/>
  <c r="U13" i="1"/>
  <c r="N13" i="1"/>
  <c r="G13" i="1" s="1"/>
  <c r="U12" i="1"/>
  <c r="N12" i="1"/>
  <c r="G12" i="1"/>
  <c r="U11" i="1"/>
  <c r="N11" i="1"/>
  <c r="G11" i="1" s="1"/>
  <c r="U10" i="1"/>
  <c r="G10" i="1" s="1"/>
  <c r="N10" i="1"/>
  <c r="U7" i="1"/>
  <c r="N7" i="1"/>
  <c r="G7" i="1" s="1"/>
  <c r="F73" i="37" s="1"/>
  <c r="U157" i="16"/>
  <c r="N157" i="16"/>
  <c r="G157" i="16"/>
  <c r="U156" i="16"/>
  <c r="N156" i="16"/>
  <c r="G156" i="16" s="1"/>
  <c r="U155" i="16"/>
  <c r="G155" i="16" s="1"/>
  <c r="N155" i="16"/>
  <c r="U154" i="16"/>
  <c r="N154" i="16"/>
  <c r="G154" i="16" s="1"/>
  <c r="U153" i="16"/>
  <c r="N153" i="16"/>
  <c r="G153" i="16"/>
  <c r="U152" i="16"/>
  <c r="N152" i="16"/>
  <c r="G152" i="16" s="1"/>
  <c r="U151" i="16"/>
  <c r="G151" i="16" s="1"/>
  <c r="N151" i="16"/>
  <c r="U150" i="16"/>
  <c r="N150" i="16"/>
  <c r="G150" i="16" s="1"/>
  <c r="U149" i="16"/>
  <c r="N149" i="16"/>
  <c r="G149" i="16"/>
  <c r="U148" i="16"/>
  <c r="N148" i="16"/>
  <c r="G148" i="16" s="1"/>
  <c r="U147" i="16"/>
  <c r="G147" i="16" s="1"/>
  <c r="N147" i="16"/>
  <c r="U146" i="16"/>
  <c r="N146" i="16"/>
  <c r="G146" i="16" s="1"/>
  <c r="U145" i="16"/>
  <c r="N145" i="16"/>
  <c r="G145" i="16"/>
  <c r="U144" i="16"/>
  <c r="N144" i="16"/>
  <c r="G144" i="16" s="1"/>
  <c r="U143" i="16"/>
  <c r="G143" i="16" s="1"/>
  <c r="N143" i="16"/>
  <c r="U142" i="16"/>
  <c r="N142" i="16"/>
  <c r="G142" i="16" s="1"/>
  <c r="U141" i="16"/>
  <c r="N141" i="16"/>
  <c r="G141" i="16"/>
  <c r="U140" i="16"/>
  <c r="N140" i="16"/>
  <c r="G140" i="16" s="1"/>
  <c r="U139" i="16"/>
  <c r="G139" i="16" s="1"/>
  <c r="N139" i="16"/>
  <c r="U138" i="16"/>
  <c r="N138" i="16"/>
  <c r="G138" i="16" s="1"/>
  <c r="U137" i="16"/>
  <c r="N137" i="16"/>
  <c r="G137" i="16"/>
  <c r="U136" i="16"/>
  <c r="N136" i="16"/>
  <c r="G136" i="16" s="1"/>
  <c r="U135" i="16"/>
  <c r="G135" i="16" s="1"/>
  <c r="N135" i="16"/>
  <c r="U134" i="16"/>
  <c r="N134" i="16"/>
  <c r="G134" i="16" s="1"/>
  <c r="U133" i="16"/>
  <c r="N133" i="16"/>
  <c r="G133" i="16"/>
  <c r="U132" i="16"/>
  <c r="N132" i="16"/>
  <c r="G132" i="16" s="1"/>
  <c r="U131" i="16"/>
  <c r="G131" i="16" s="1"/>
  <c r="N131" i="16"/>
  <c r="U130" i="16"/>
  <c r="N130" i="16"/>
  <c r="G130" i="16" s="1"/>
  <c r="U129" i="16"/>
  <c r="N129" i="16"/>
  <c r="G129" i="16"/>
  <c r="U128" i="16"/>
  <c r="N128" i="16"/>
  <c r="G128" i="16" s="1"/>
  <c r="U127" i="16"/>
  <c r="G127" i="16" s="1"/>
  <c r="N127" i="16"/>
  <c r="U126" i="16"/>
  <c r="N126" i="16"/>
  <c r="G126" i="16" s="1"/>
  <c r="U125" i="16"/>
  <c r="N125" i="16"/>
  <c r="G125" i="16"/>
  <c r="U124" i="16"/>
  <c r="N124" i="16"/>
  <c r="G124" i="16" s="1"/>
  <c r="U123" i="16"/>
  <c r="G123" i="16" s="1"/>
  <c r="N123" i="16"/>
  <c r="U122" i="16"/>
  <c r="N122" i="16"/>
  <c r="G122" i="16" s="1"/>
  <c r="U121" i="16"/>
  <c r="N121" i="16"/>
  <c r="G121" i="16"/>
  <c r="U120" i="16"/>
  <c r="N120" i="16"/>
  <c r="G120" i="16" s="1"/>
  <c r="U119" i="16"/>
  <c r="G119" i="16" s="1"/>
  <c r="N119" i="16"/>
  <c r="U118" i="16"/>
  <c r="N118" i="16"/>
  <c r="G118" i="16" s="1"/>
  <c r="U117" i="16"/>
  <c r="N117" i="16"/>
  <c r="G117" i="16"/>
  <c r="U116" i="16"/>
  <c r="N116" i="16"/>
  <c r="G116" i="16" s="1"/>
  <c r="U115" i="16"/>
  <c r="G115" i="16" s="1"/>
  <c r="N115" i="16"/>
  <c r="U114" i="16"/>
  <c r="N114" i="16"/>
  <c r="G114" i="16" s="1"/>
  <c r="U113" i="16"/>
  <c r="N113" i="16"/>
  <c r="G113" i="16"/>
  <c r="U112" i="16"/>
  <c r="N112" i="16"/>
  <c r="G112" i="16" s="1"/>
  <c r="U111" i="16"/>
  <c r="G111" i="16" s="1"/>
  <c r="N111" i="16"/>
  <c r="U110" i="16"/>
  <c r="N110" i="16"/>
  <c r="G110" i="16" s="1"/>
  <c r="U109" i="16"/>
  <c r="N109" i="16"/>
  <c r="G109" i="16"/>
  <c r="U108" i="16"/>
  <c r="N108" i="16"/>
  <c r="G108" i="16" s="1"/>
  <c r="U107" i="16"/>
  <c r="G107" i="16" s="1"/>
  <c r="N107" i="16"/>
  <c r="U106" i="16"/>
  <c r="N106" i="16"/>
  <c r="G106" i="16" s="1"/>
  <c r="U105" i="16"/>
  <c r="N105" i="16"/>
  <c r="G105" i="16"/>
  <c r="U104" i="16"/>
  <c r="N104" i="16"/>
  <c r="G104" i="16" s="1"/>
  <c r="U103" i="16"/>
  <c r="G103" i="16" s="1"/>
  <c r="N103" i="16"/>
  <c r="U102" i="16"/>
  <c r="N102" i="16"/>
  <c r="G102" i="16" s="1"/>
  <c r="U101" i="16"/>
  <c r="N101" i="16"/>
  <c r="G101" i="16"/>
  <c r="U100" i="16"/>
  <c r="N100" i="16"/>
  <c r="G100" i="16" s="1"/>
  <c r="U99" i="16"/>
  <c r="G99" i="16" s="1"/>
  <c r="N99" i="16"/>
  <c r="U98" i="16"/>
  <c r="N98" i="16"/>
  <c r="G98" i="16" s="1"/>
  <c r="U97" i="16"/>
  <c r="N97" i="16"/>
  <c r="G97" i="16"/>
  <c r="U96" i="16"/>
  <c r="N96" i="16"/>
  <c r="G96" i="16" s="1"/>
  <c r="U95" i="16"/>
  <c r="G95" i="16" s="1"/>
  <c r="N95" i="16"/>
  <c r="U94" i="16"/>
  <c r="N94" i="16"/>
  <c r="G94" i="16" s="1"/>
  <c r="U93" i="16"/>
  <c r="N93" i="16"/>
  <c r="G93" i="16"/>
  <c r="U92" i="16"/>
  <c r="N92" i="16"/>
  <c r="G92" i="16" s="1"/>
  <c r="U91" i="16"/>
  <c r="G91" i="16" s="1"/>
  <c r="N91" i="16"/>
  <c r="U90" i="16"/>
  <c r="N90" i="16"/>
  <c r="G90" i="16" s="1"/>
  <c r="U89" i="16"/>
  <c r="N89" i="16"/>
  <c r="G89" i="16"/>
  <c r="U88" i="16"/>
  <c r="N88" i="16"/>
  <c r="G88" i="16" s="1"/>
  <c r="U87" i="16"/>
  <c r="G87" i="16" s="1"/>
  <c r="N87" i="16"/>
  <c r="U86" i="16"/>
  <c r="N86" i="16"/>
  <c r="G86" i="16" s="1"/>
  <c r="U85" i="16"/>
  <c r="N85" i="16"/>
  <c r="G85" i="16"/>
  <c r="U84" i="16"/>
  <c r="N84" i="16"/>
  <c r="G84" i="16" s="1"/>
  <c r="U83" i="16"/>
  <c r="G83" i="16" s="1"/>
  <c r="N83" i="16"/>
  <c r="U82" i="16"/>
  <c r="N82" i="16"/>
  <c r="G82" i="16" s="1"/>
  <c r="U81" i="16"/>
  <c r="N81" i="16"/>
  <c r="G81" i="16"/>
  <c r="U80" i="16"/>
  <c r="N80" i="16"/>
  <c r="G80" i="16" s="1"/>
  <c r="U79" i="16"/>
  <c r="G79" i="16" s="1"/>
  <c r="N79" i="16"/>
  <c r="U78" i="16"/>
  <c r="N78" i="16"/>
  <c r="G78" i="16" s="1"/>
  <c r="U77" i="16"/>
  <c r="N77" i="16"/>
  <c r="G77" i="16"/>
  <c r="U76" i="16"/>
  <c r="N76" i="16"/>
  <c r="G76" i="16" s="1"/>
  <c r="U75" i="16"/>
  <c r="G75" i="16" s="1"/>
  <c r="N75" i="16"/>
  <c r="U74" i="16"/>
  <c r="N74" i="16"/>
  <c r="G74" i="16" s="1"/>
  <c r="U73" i="16"/>
  <c r="N73" i="16"/>
  <c r="G73" i="16"/>
  <c r="U72" i="16"/>
  <c r="N72" i="16"/>
  <c r="G72" i="16"/>
  <c r="U71" i="16"/>
  <c r="G71" i="16" s="1"/>
  <c r="N71" i="16"/>
  <c r="U70" i="16"/>
  <c r="N70" i="16"/>
  <c r="G70" i="16" s="1"/>
  <c r="U69" i="16"/>
  <c r="N69" i="16"/>
  <c r="G69" i="16"/>
  <c r="U68" i="16"/>
  <c r="N68" i="16"/>
  <c r="G68" i="16" s="1"/>
  <c r="U67" i="16"/>
  <c r="G67" i="16" s="1"/>
  <c r="N67" i="16"/>
  <c r="U66" i="16"/>
  <c r="N66" i="16"/>
  <c r="G66" i="16" s="1"/>
  <c r="U65" i="16"/>
  <c r="N65" i="16"/>
  <c r="G65" i="16"/>
  <c r="U64" i="16"/>
  <c r="N64" i="16"/>
  <c r="G64" i="16"/>
  <c r="U63" i="16"/>
  <c r="G63" i="16" s="1"/>
  <c r="N63" i="16"/>
  <c r="U62" i="16"/>
  <c r="N62" i="16"/>
  <c r="G62" i="16" s="1"/>
  <c r="U61" i="16"/>
  <c r="N61" i="16"/>
  <c r="G61" i="16"/>
  <c r="U60" i="16"/>
  <c r="N60" i="16"/>
  <c r="G60" i="16" s="1"/>
  <c r="U59" i="16"/>
  <c r="G59" i="16" s="1"/>
  <c r="N59" i="16"/>
  <c r="U58" i="16"/>
  <c r="N58" i="16"/>
  <c r="G58" i="16" s="1"/>
  <c r="U57" i="16"/>
  <c r="N57" i="16"/>
  <c r="G57" i="16"/>
  <c r="U56" i="16"/>
  <c r="N56" i="16"/>
  <c r="G56" i="16"/>
  <c r="U55" i="16"/>
  <c r="G55" i="16" s="1"/>
  <c r="N55" i="16"/>
  <c r="U54" i="16"/>
  <c r="N54" i="16"/>
  <c r="G54" i="16" s="1"/>
  <c r="U53" i="16"/>
  <c r="N53" i="16"/>
  <c r="G53" i="16"/>
  <c r="U52" i="16"/>
  <c r="N52" i="16"/>
  <c r="G52" i="16" s="1"/>
  <c r="U51" i="16"/>
  <c r="G51" i="16" s="1"/>
  <c r="N51" i="16"/>
  <c r="U50" i="16"/>
  <c r="N50" i="16"/>
  <c r="G50" i="16" s="1"/>
  <c r="U49" i="16"/>
  <c r="N49" i="16"/>
  <c r="G49" i="16"/>
  <c r="U48" i="16"/>
  <c r="N48" i="16"/>
  <c r="G48" i="16"/>
  <c r="U47" i="16"/>
  <c r="G47" i="16" s="1"/>
  <c r="N47" i="16"/>
  <c r="U46" i="16"/>
  <c r="N46" i="16"/>
  <c r="G46" i="16" s="1"/>
  <c r="U45" i="16"/>
  <c r="N45" i="16"/>
  <c r="G45" i="16"/>
  <c r="U44" i="16"/>
  <c r="N44" i="16"/>
  <c r="G44" i="16" s="1"/>
  <c r="U43" i="16"/>
  <c r="G43" i="16" s="1"/>
  <c r="N43" i="16"/>
  <c r="U42" i="16"/>
  <c r="N42" i="16"/>
  <c r="G42" i="16" s="1"/>
  <c r="U41" i="16"/>
  <c r="N41" i="16"/>
  <c r="G41" i="16"/>
  <c r="U40" i="16"/>
  <c r="N40" i="16"/>
  <c r="G40" i="16"/>
  <c r="U39" i="16"/>
  <c r="G39" i="16" s="1"/>
  <c r="N39" i="16"/>
  <c r="U38" i="16"/>
  <c r="N38" i="16"/>
  <c r="G38" i="16" s="1"/>
  <c r="U37" i="16"/>
  <c r="N37" i="16"/>
  <c r="G37" i="16"/>
  <c r="U36" i="16"/>
  <c r="N36" i="16"/>
  <c r="G36" i="16" s="1"/>
  <c r="U35" i="16"/>
  <c r="G35" i="16" s="1"/>
  <c r="N35" i="16"/>
  <c r="U34" i="16"/>
  <c r="N34" i="16"/>
  <c r="G34" i="16" s="1"/>
  <c r="U33" i="16"/>
  <c r="N33" i="16"/>
  <c r="G33" i="16"/>
  <c r="U32" i="16"/>
  <c r="N32" i="16"/>
  <c r="G32" i="16"/>
  <c r="U31" i="16"/>
  <c r="G31" i="16" s="1"/>
  <c r="N31" i="16"/>
  <c r="U30" i="16"/>
  <c r="N30" i="16"/>
  <c r="G30" i="16" s="1"/>
  <c r="U29" i="16"/>
  <c r="N29" i="16"/>
  <c r="G29" i="16"/>
  <c r="U28" i="16"/>
  <c r="N28" i="16"/>
  <c r="G28" i="16" s="1"/>
  <c r="U27" i="16"/>
  <c r="G27" i="16" s="1"/>
  <c r="N27" i="16"/>
  <c r="U26" i="16"/>
  <c r="N26" i="16"/>
  <c r="G26" i="16" s="1"/>
  <c r="U25" i="16"/>
  <c r="N25" i="16"/>
  <c r="G25" i="16"/>
  <c r="U24" i="16"/>
  <c r="N24" i="16"/>
  <c r="G24" i="16"/>
  <c r="U23" i="16"/>
  <c r="G23" i="16" s="1"/>
  <c r="N23" i="16"/>
  <c r="U22" i="16"/>
  <c r="N22" i="16"/>
  <c r="G22" i="16" s="1"/>
  <c r="U21" i="16"/>
  <c r="N21" i="16"/>
  <c r="G21" i="16"/>
  <c r="U20" i="16"/>
  <c r="N20" i="16"/>
  <c r="G20" i="16" s="1"/>
  <c r="U19" i="16"/>
  <c r="G19" i="16" s="1"/>
  <c r="N19" i="16"/>
  <c r="U18" i="16"/>
  <c r="N18" i="16"/>
  <c r="G18" i="16" s="1"/>
  <c r="U17" i="16"/>
  <c r="N17" i="16"/>
  <c r="G17" i="16"/>
  <c r="U16" i="16"/>
  <c r="N16" i="16"/>
  <c r="G16" i="16"/>
  <c r="U15" i="16"/>
  <c r="G15" i="16" s="1"/>
  <c r="N15" i="16"/>
  <c r="U14" i="16"/>
  <c r="N14" i="16"/>
  <c r="G14" i="16" s="1"/>
  <c r="U13" i="16"/>
  <c r="N13" i="16"/>
  <c r="G13" i="16"/>
  <c r="U12" i="16"/>
  <c r="N12" i="16"/>
  <c r="G12" i="16" s="1"/>
  <c r="U11" i="16"/>
  <c r="G11" i="16" s="1"/>
  <c r="N11" i="16"/>
  <c r="U10" i="16"/>
  <c r="N10" i="16"/>
  <c r="G10" i="16" s="1"/>
  <c r="U7" i="16"/>
  <c r="N7" i="16"/>
  <c r="G7" i="16"/>
  <c r="U157" i="58"/>
  <c r="N157" i="58"/>
  <c r="G157" i="58"/>
  <c r="U156" i="58"/>
  <c r="G156" i="58" s="1"/>
  <c r="N156" i="58"/>
  <c r="U155" i="58"/>
  <c r="N155" i="58"/>
  <c r="G155" i="58" s="1"/>
  <c r="G154" i="5" s="1"/>
  <c r="U154" i="58"/>
  <c r="N154" i="58"/>
  <c r="G154" i="58"/>
  <c r="U153" i="58"/>
  <c r="N153" i="58"/>
  <c r="G153" i="58" s="1"/>
  <c r="U152" i="58"/>
  <c r="G152" i="58" s="1"/>
  <c r="N152" i="58"/>
  <c r="U151" i="58"/>
  <c r="N151" i="58"/>
  <c r="G151" i="58" s="1"/>
  <c r="U150" i="58"/>
  <c r="N150" i="58"/>
  <c r="G150" i="58"/>
  <c r="U149" i="58"/>
  <c r="N149" i="58"/>
  <c r="G149" i="58"/>
  <c r="U148" i="58"/>
  <c r="G148" i="58" s="1"/>
  <c r="N148" i="58"/>
  <c r="U147" i="58"/>
  <c r="N147" i="58"/>
  <c r="G147" i="58" s="1"/>
  <c r="U146" i="58"/>
  <c r="N146" i="58"/>
  <c r="G146" i="58"/>
  <c r="U145" i="58"/>
  <c r="N145" i="58"/>
  <c r="G145" i="58" s="1"/>
  <c r="U144" i="58"/>
  <c r="G144" i="58" s="1"/>
  <c r="N144" i="58"/>
  <c r="U143" i="58"/>
  <c r="N143" i="58"/>
  <c r="G143" i="58" s="1"/>
  <c r="U142" i="58"/>
  <c r="N142" i="58"/>
  <c r="G142" i="58"/>
  <c r="U141" i="58"/>
  <c r="N141" i="58"/>
  <c r="G141" i="58" s="1"/>
  <c r="U140" i="58"/>
  <c r="G140" i="58" s="1"/>
  <c r="N140" i="58"/>
  <c r="U139" i="58"/>
  <c r="N139" i="58"/>
  <c r="G139" i="58" s="1"/>
  <c r="U138" i="58"/>
  <c r="N138" i="58"/>
  <c r="G138" i="58"/>
  <c r="U137" i="58"/>
  <c r="N137" i="58"/>
  <c r="G137" i="58" s="1"/>
  <c r="U136" i="58"/>
  <c r="G136" i="58" s="1"/>
  <c r="N136" i="58"/>
  <c r="U135" i="58"/>
  <c r="N135" i="58"/>
  <c r="G135" i="58" s="1"/>
  <c r="U134" i="58"/>
  <c r="N134" i="58"/>
  <c r="G134" i="58"/>
  <c r="U133" i="58"/>
  <c r="N133" i="58"/>
  <c r="G133" i="58" s="1"/>
  <c r="U132" i="58"/>
  <c r="G132" i="58" s="1"/>
  <c r="N132" i="58"/>
  <c r="U131" i="58"/>
  <c r="N131" i="58"/>
  <c r="G131" i="58" s="1"/>
  <c r="U130" i="58"/>
  <c r="N130" i="58"/>
  <c r="G130" i="58"/>
  <c r="U129" i="58"/>
  <c r="N129" i="58"/>
  <c r="G129" i="58" s="1"/>
  <c r="U128" i="58"/>
  <c r="G128" i="58" s="1"/>
  <c r="N128" i="58"/>
  <c r="U127" i="58"/>
  <c r="N127" i="58"/>
  <c r="G127" i="58" s="1"/>
  <c r="U126" i="58"/>
  <c r="N126" i="58"/>
  <c r="G126" i="58"/>
  <c r="U125" i="58"/>
  <c r="N125" i="58"/>
  <c r="G125" i="58" s="1"/>
  <c r="U124" i="58"/>
  <c r="G124" i="58" s="1"/>
  <c r="N124" i="58"/>
  <c r="U123" i="58"/>
  <c r="N123" i="58"/>
  <c r="G123" i="58" s="1"/>
  <c r="U122" i="58"/>
  <c r="N122" i="58"/>
  <c r="G122" i="58"/>
  <c r="U121" i="58"/>
  <c r="N121" i="58"/>
  <c r="G121" i="58" s="1"/>
  <c r="U120" i="58"/>
  <c r="G120" i="58" s="1"/>
  <c r="N120" i="58"/>
  <c r="U119" i="58"/>
  <c r="N119" i="58"/>
  <c r="G119" i="58" s="1"/>
  <c r="U118" i="58"/>
  <c r="N118" i="58"/>
  <c r="G118" i="58"/>
  <c r="U117" i="58"/>
  <c r="N117" i="58"/>
  <c r="G117" i="58" s="1"/>
  <c r="U116" i="58"/>
  <c r="G116" i="58" s="1"/>
  <c r="N116" i="58"/>
  <c r="U115" i="58"/>
  <c r="N115" i="58"/>
  <c r="G115" i="58" s="1"/>
  <c r="U114" i="58"/>
  <c r="N114" i="58"/>
  <c r="G114" i="58"/>
  <c r="U113" i="58"/>
  <c r="N113" i="58"/>
  <c r="G113" i="58" s="1"/>
  <c r="U112" i="58"/>
  <c r="G112" i="58" s="1"/>
  <c r="N112" i="58"/>
  <c r="U111" i="58"/>
  <c r="N111" i="58"/>
  <c r="G111" i="58" s="1"/>
  <c r="U110" i="58"/>
  <c r="N110" i="58"/>
  <c r="G110" i="58"/>
  <c r="U109" i="58"/>
  <c r="N109" i="58"/>
  <c r="G109" i="58" s="1"/>
  <c r="U108" i="58"/>
  <c r="G108" i="58" s="1"/>
  <c r="N108" i="58"/>
  <c r="U107" i="58"/>
  <c r="N107" i="58"/>
  <c r="G107" i="58" s="1"/>
  <c r="U106" i="58"/>
  <c r="N106" i="58"/>
  <c r="G106" i="58"/>
  <c r="U105" i="58"/>
  <c r="N105" i="58"/>
  <c r="G105" i="58" s="1"/>
  <c r="U104" i="58"/>
  <c r="G104" i="58" s="1"/>
  <c r="N104" i="58"/>
  <c r="U103" i="58"/>
  <c r="N103" i="58"/>
  <c r="G103" i="58" s="1"/>
  <c r="U102" i="58"/>
  <c r="N102" i="58"/>
  <c r="G102" i="58"/>
  <c r="U101" i="58"/>
  <c r="N101" i="58"/>
  <c r="G101" i="58" s="1"/>
  <c r="U100" i="58"/>
  <c r="G100" i="58" s="1"/>
  <c r="N100" i="58"/>
  <c r="U99" i="58"/>
  <c r="N99" i="58"/>
  <c r="G99" i="58" s="1"/>
  <c r="U98" i="58"/>
  <c r="N98" i="58"/>
  <c r="G98" i="58"/>
  <c r="U97" i="58"/>
  <c r="N97" i="58"/>
  <c r="G97" i="58" s="1"/>
  <c r="U96" i="58"/>
  <c r="G96" i="58" s="1"/>
  <c r="N96" i="58"/>
  <c r="U95" i="58"/>
  <c r="N95" i="58"/>
  <c r="G95" i="58" s="1"/>
  <c r="U94" i="58"/>
  <c r="N94" i="58"/>
  <c r="G94" i="58"/>
  <c r="U93" i="58"/>
  <c r="N93" i="58"/>
  <c r="G93" i="58" s="1"/>
  <c r="U92" i="58"/>
  <c r="G92" i="58" s="1"/>
  <c r="N92" i="58"/>
  <c r="U91" i="58"/>
  <c r="N91" i="58"/>
  <c r="G91" i="58" s="1"/>
  <c r="U90" i="58"/>
  <c r="N90" i="58"/>
  <c r="G90" i="58"/>
  <c r="U89" i="58"/>
  <c r="N89" i="58"/>
  <c r="G89" i="58" s="1"/>
  <c r="U88" i="58"/>
  <c r="G88" i="58" s="1"/>
  <c r="N88" i="58"/>
  <c r="U87" i="58"/>
  <c r="N87" i="58"/>
  <c r="G87" i="58" s="1"/>
  <c r="U86" i="58"/>
  <c r="N86" i="58"/>
  <c r="G86" i="58"/>
  <c r="U85" i="58"/>
  <c r="N85" i="58"/>
  <c r="G85" i="58" s="1"/>
  <c r="U84" i="58"/>
  <c r="G84" i="58" s="1"/>
  <c r="N84" i="58"/>
  <c r="U83" i="58"/>
  <c r="N83" i="58"/>
  <c r="G83" i="58" s="1"/>
  <c r="U82" i="58"/>
  <c r="N82" i="58"/>
  <c r="G82" i="58"/>
  <c r="U81" i="58"/>
  <c r="N81" i="58"/>
  <c r="G81" i="58" s="1"/>
  <c r="U80" i="58"/>
  <c r="G80" i="58" s="1"/>
  <c r="N80" i="58"/>
  <c r="U79" i="58"/>
  <c r="N79" i="58"/>
  <c r="G79" i="58" s="1"/>
  <c r="U78" i="58"/>
  <c r="N78" i="58"/>
  <c r="G78" i="58"/>
  <c r="U77" i="58"/>
  <c r="N77" i="58"/>
  <c r="G77" i="58" s="1"/>
  <c r="U76" i="58"/>
  <c r="G76" i="58" s="1"/>
  <c r="N76" i="58"/>
  <c r="U75" i="58"/>
  <c r="N75" i="58"/>
  <c r="G75" i="58" s="1"/>
  <c r="U74" i="58"/>
  <c r="N74" i="58"/>
  <c r="G74" i="58"/>
  <c r="U73" i="58"/>
  <c r="N73" i="58"/>
  <c r="G73" i="58" s="1"/>
  <c r="U72" i="58"/>
  <c r="G72" i="58" s="1"/>
  <c r="N72" i="58"/>
  <c r="U71" i="58"/>
  <c r="N71" i="58"/>
  <c r="G71" i="58" s="1"/>
  <c r="U70" i="58"/>
  <c r="N70" i="58"/>
  <c r="G70" i="58"/>
  <c r="U69" i="58"/>
  <c r="N69" i="58"/>
  <c r="G69" i="58" s="1"/>
  <c r="U68" i="58"/>
  <c r="G68" i="58" s="1"/>
  <c r="N68" i="58"/>
  <c r="U67" i="58"/>
  <c r="N67" i="58"/>
  <c r="G67" i="58" s="1"/>
  <c r="U66" i="58"/>
  <c r="N66" i="58"/>
  <c r="G66" i="58"/>
  <c r="U65" i="58"/>
  <c r="N65" i="58"/>
  <c r="G65" i="58" s="1"/>
  <c r="U64" i="58"/>
  <c r="G64" i="58" s="1"/>
  <c r="N64" i="58"/>
  <c r="U63" i="58"/>
  <c r="N63" i="58"/>
  <c r="G63" i="58" s="1"/>
  <c r="U62" i="58"/>
  <c r="N62" i="58"/>
  <c r="G62" i="58"/>
  <c r="U61" i="58"/>
  <c r="N61" i="58"/>
  <c r="G61" i="58" s="1"/>
  <c r="U60" i="58"/>
  <c r="G60" i="58" s="1"/>
  <c r="N60" i="58"/>
  <c r="U59" i="58"/>
  <c r="N59" i="58"/>
  <c r="G59" i="58" s="1"/>
  <c r="U58" i="58"/>
  <c r="N58" i="58"/>
  <c r="G58" i="58"/>
  <c r="U57" i="58"/>
  <c r="N57" i="58"/>
  <c r="G57" i="58" s="1"/>
  <c r="U56" i="58"/>
  <c r="G56" i="58" s="1"/>
  <c r="N56" i="58"/>
  <c r="U55" i="58"/>
  <c r="N55" i="58"/>
  <c r="G55" i="58" s="1"/>
  <c r="U54" i="58"/>
  <c r="N54" i="58"/>
  <c r="G54" i="58"/>
  <c r="U53" i="58"/>
  <c r="N53" i="58"/>
  <c r="G53" i="58" s="1"/>
  <c r="U52" i="58"/>
  <c r="G52" i="58" s="1"/>
  <c r="N52" i="58"/>
  <c r="U51" i="58"/>
  <c r="N51" i="58"/>
  <c r="G51" i="58" s="1"/>
  <c r="U50" i="58"/>
  <c r="N50" i="58"/>
  <c r="G50" i="58"/>
  <c r="U49" i="58"/>
  <c r="N49" i="58"/>
  <c r="G49" i="58" s="1"/>
  <c r="U48" i="58"/>
  <c r="G48" i="58" s="1"/>
  <c r="N48" i="58"/>
  <c r="U47" i="58"/>
  <c r="N47" i="58"/>
  <c r="G47" i="58" s="1"/>
  <c r="U46" i="58"/>
  <c r="N46" i="58"/>
  <c r="G46" i="58"/>
  <c r="U45" i="58"/>
  <c r="N45" i="58"/>
  <c r="G45" i="58" s="1"/>
  <c r="U44" i="58"/>
  <c r="G44" i="58" s="1"/>
  <c r="N44" i="58"/>
  <c r="U43" i="58"/>
  <c r="N43" i="58"/>
  <c r="G43" i="58" s="1"/>
  <c r="U42" i="58"/>
  <c r="N42" i="58"/>
  <c r="G42" i="58"/>
  <c r="U41" i="58"/>
  <c r="N41" i="58"/>
  <c r="G41" i="58" s="1"/>
  <c r="U40" i="58"/>
  <c r="G40" i="58" s="1"/>
  <c r="N40" i="58"/>
  <c r="U39" i="58"/>
  <c r="N39" i="58"/>
  <c r="G39" i="58" s="1"/>
  <c r="U38" i="58"/>
  <c r="N38" i="58"/>
  <c r="G38" i="58"/>
  <c r="U37" i="58"/>
  <c r="N37" i="58"/>
  <c r="G37" i="58" s="1"/>
  <c r="U36" i="58"/>
  <c r="G36" i="58" s="1"/>
  <c r="N36" i="58"/>
  <c r="U35" i="58"/>
  <c r="N35" i="58"/>
  <c r="G35" i="58" s="1"/>
  <c r="U34" i="58"/>
  <c r="N34" i="58"/>
  <c r="G34" i="58"/>
  <c r="U33" i="58"/>
  <c r="N33" i="58"/>
  <c r="G33" i="58" s="1"/>
  <c r="U32" i="58"/>
  <c r="G32" i="58" s="1"/>
  <c r="N32" i="58"/>
  <c r="U31" i="58"/>
  <c r="N31" i="58"/>
  <c r="G31" i="58" s="1"/>
  <c r="U30" i="58"/>
  <c r="N30" i="58"/>
  <c r="G30" i="58"/>
  <c r="U29" i="58"/>
  <c r="N29" i="58"/>
  <c r="G29" i="58" s="1"/>
  <c r="U28" i="58"/>
  <c r="G28" i="58" s="1"/>
  <c r="N28" i="58"/>
  <c r="U27" i="58"/>
  <c r="N27" i="58"/>
  <c r="G27" i="58" s="1"/>
  <c r="U26" i="58"/>
  <c r="N26" i="58"/>
  <c r="G26" i="58"/>
  <c r="U25" i="58"/>
  <c r="N25" i="58"/>
  <c r="G25" i="58" s="1"/>
  <c r="U24" i="58"/>
  <c r="G24" i="58" s="1"/>
  <c r="N24" i="58"/>
  <c r="U23" i="58"/>
  <c r="N23" i="58"/>
  <c r="G23" i="58" s="1"/>
  <c r="U22" i="58"/>
  <c r="N22" i="58"/>
  <c r="G22" i="58"/>
  <c r="U21" i="58"/>
  <c r="N21" i="58"/>
  <c r="G21" i="58" s="1"/>
  <c r="U20" i="58"/>
  <c r="G20" i="58" s="1"/>
  <c r="N20" i="58"/>
  <c r="U19" i="58"/>
  <c r="N19" i="58"/>
  <c r="G19" i="58" s="1"/>
  <c r="U18" i="58"/>
  <c r="N18" i="58"/>
  <c r="G18" i="58"/>
  <c r="U17" i="58"/>
  <c r="N17" i="58"/>
  <c r="G17" i="58" s="1"/>
  <c r="U16" i="58"/>
  <c r="G16" i="58" s="1"/>
  <c r="N16" i="58"/>
  <c r="U15" i="58"/>
  <c r="N15" i="58"/>
  <c r="G15" i="58" s="1"/>
  <c r="U14" i="58"/>
  <c r="N14" i="58"/>
  <c r="G14" i="58"/>
  <c r="U13" i="58"/>
  <c r="N13" i="58"/>
  <c r="G13" i="58" s="1"/>
  <c r="U12" i="58"/>
  <c r="G12" i="58" s="1"/>
  <c r="N12" i="58"/>
  <c r="U11" i="58"/>
  <c r="N11" i="58"/>
  <c r="G11" i="58" s="1"/>
  <c r="U10" i="58"/>
  <c r="N10" i="58"/>
  <c r="G10" i="58"/>
  <c r="U7" i="58"/>
  <c r="N7" i="58"/>
  <c r="G7" i="58" s="1"/>
  <c r="X265" i="37"/>
  <c r="W265" i="37"/>
  <c r="R265" i="37"/>
  <c r="Q265" i="37"/>
  <c r="L265" i="37"/>
  <c r="K265" i="37"/>
  <c r="E265" i="37"/>
  <c r="X264" i="37"/>
  <c r="W264" i="37"/>
  <c r="R264" i="37"/>
  <c r="Q264" i="37"/>
  <c r="L264" i="37"/>
  <c r="K264" i="37"/>
  <c r="E264" i="37"/>
  <c r="X263" i="37"/>
  <c r="W263" i="37"/>
  <c r="R263" i="37"/>
  <c r="Q263" i="37"/>
  <c r="L263" i="37"/>
  <c r="K263" i="37"/>
  <c r="E263" i="37"/>
  <c r="X262" i="37"/>
  <c r="W262" i="37"/>
  <c r="R262" i="37"/>
  <c r="Q262" i="37"/>
  <c r="L262" i="37"/>
  <c r="K262" i="37"/>
  <c r="E262" i="37"/>
  <c r="X261" i="37"/>
  <c r="W261" i="37"/>
  <c r="R261" i="37"/>
  <c r="Q261" i="37"/>
  <c r="L261" i="37"/>
  <c r="K261" i="37"/>
  <c r="E261" i="37"/>
  <c r="X260" i="37"/>
  <c r="W260" i="37"/>
  <c r="R260" i="37"/>
  <c r="Q260" i="37"/>
  <c r="L260" i="37"/>
  <c r="K260" i="37"/>
  <c r="E260" i="37"/>
  <c r="X259" i="37"/>
  <c r="W259" i="37"/>
  <c r="R259" i="37"/>
  <c r="Q259" i="37"/>
  <c r="L259" i="37"/>
  <c r="K259" i="37"/>
  <c r="E259" i="37"/>
  <c r="X258" i="37"/>
  <c r="W258" i="37"/>
  <c r="R258" i="37"/>
  <c r="Q258" i="37"/>
  <c r="L258" i="37"/>
  <c r="K258" i="37"/>
  <c r="E258" i="37"/>
  <c r="X257" i="37"/>
  <c r="W257" i="37"/>
  <c r="R257" i="37"/>
  <c r="Q257" i="37"/>
  <c r="L257" i="37"/>
  <c r="K257" i="37"/>
  <c r="E257" i="37"/>
  <c r="X256" i="37"/>
  <c r="W256" i="37"/>
  <c r="R256" i="37"/>
  <c r="Q256" i="37"/>
  <c r="L256" i="37"/>
  <c r="K256" i="37"/>
  <c r="E256" i="37"/>
  <c r="X255" i="37"/>
  <c r="W255" i="37"/>
  <c r="R255" i="37"/>
  <c r="Q255" i="37"/>
  <c r="L255" i="37"/>
  <c r="K255" i="37"/>
  <c r="E255" i="37"/>
  <c r="X254" i="37"/>
  <c r="W254" i="37"/>
  <c r="R254" i="37"/>
  <c r="Q254" i="37"/>
  <c r="L254" i="37"/>
  <c r="K254" i="37"/>
  <c r="E254" i="37"/>
  <c r="X253" i="37"/>
  <c r="W253" i="37"/>
  <c r="R253" i="37"/>
  <c r="Q253" i="37"/>
  <c r="L253" i="37"/>
  <c r="K253" i="37"/>
  <c r="E253" i="37"/>
  <c r="X252" i="37"/>
  <c r="W252" i="37"/>
  <c r="R252" i="37"/>
  <c r="Q252" i="37"/>
  <c r="L252" i="37"/>
  <c r="K252" i="37"/>
  <c r="E252" i="37"/>
  <c r="X251" i="37"/>
  <c r="W251" i="37"/>
  <c r="R251" i="37"/>
  <c r="Q251" i="37"/>
  <c r="L251" i="37"/>
  <c r="K251" i="37"/>
  <c r="E251" i="37"/>
  <c r="X250" i="37"/>
  <c r="W250" i="37"/>
  <c r="R250" i="37"/>
  <c r="Q250" i="37"/>
  <c r="L250" i="37"/>
  <c r="K250" i="37"/>
  <c r="E250" i="37"/>
  <c r="X249" i="37"/>
  <c r="W249" i="37"/>
  <c r="R249" i="37"/>
  <c r="Q249" i="37"/>
  <c r="L249" i="37"/>
  <c r="K249" i="37"/>
  <c r="E249" i="37"/>
  <c r="X248" i="37"/>
  <c r="W248" i="37"/>
  <c r="R248" i="37"/>
  <c r="Q248" i="37"/>
  <c r="L248" i="37"/>
  <c r="K248" i="37"/>
  <c r="E248" i="37"/>
  <c r="X247" i="37"/>
  <c r="W247" i="37"/>
  <c r="R247" i="37"/>
  <c r="Q247" i="37"/>
  <c r="L247" i="37"/>
  <c r="K247" i="37"/>
  <c r="E247" i="37"/>
  <c r="X246" i="37"/>
  <c r="W246" i="37"/>
  <c r="R246" i="37"/>
  <c r="Q246" i="37"/>
  <c r="L246" i="37"/>
  <c r="K246" i="37"/>
  <c r="F246" i="37"/>
  <c r="E246" i="37"/>
  <c r="X241" i="37"/>
  <c r="W241" i="37"/>
  <c r="R241" i="37"/>
  <c r="Q241" i="37"/>
  <c r="L241" i="37"/>
  <c r="K241" i="37"/>
  <c r="F241" i="37"/>
  <c r="E241" i="37"/>
  <c r="X240" i="37"/>
  <c r="W240" i="37"/>
  <c r="R240" i="37"/>
  <c r="Q240" i="37"/>
  <c r="L240" i="37"/>
  <c r="K240" i="37"/>
  <c r="F240" i="37"/>
  <c r="E240" i="37"/>
  <c r="X239" i="37"/>
  <c r="W239" i="37"/>
  <c r="R239" i="37"/>
  <c r="Q239" i="37"/>
  <c r="L239" i="37"/>
  <c r="K239" i="37"/>
  <c r="F239" i="37"/>
  <c r="E239" i="37"/>
  <c r="X238" i="37"/>
  <c r="W238" i="37"/>
  <c r="R238" i="37"/>
  <c r="Q238" i="37"/>
  <c r="L238" i="37"/>
  <c r="K238" i="37"/>
  <c r="F238" i="37"/>
  <c r="E238" i="37"/>
  <c r="X237" i="37"/>
  <c r="W237" i="37"/>
  <c r="R237" i="37"/>
  <c r="Q237" i="37"/>
  <c r="L237" i="37"/>
  <c r="K237" i="37"/>
  <c r="F237" i="37"/>
  <c r="E237" i="37"/>
  <c r="X236" i="37"/>
  <c r="W236" i="37"/>
  <c r="R236" i="37"/>
  <c r="Q236" i="37"/>
  <c r="L236" i="37"/>
  <c r="K236" i="37"/>
  <c r="F236" i="37"/>
  <c r="E236" i="37"/>
  <c r="X235" i="37"/>
  <c r="W235" i="37"/>
  <c r="R235" i="37"/>
  <c r="Q235" i="37"/>
  <c r="L235" i="37"/>
  <c r="K235" i="37"/>
  <c r="F235" i="37"/>
  <c r="E235" i="37"/>
  <c r="X234" i="37"/>
  <c r="W234" i="37"/>
  <c r="R234" i="37"/>
  <c r="Q234" i="37"/>
  <c r="L234" i="37"/>
  <c r="K234" i="37"/>
  <c r="F234" i="37"/>
  <c r="E234" i="37"/>
  <c r="X233" i="37"/>
  <c r="W233" i="37"/>
  <c r="R233" i="37"/>
  <c r="Q233" i="37"/>
  <c r="L233" i="37"/>
  <c r="K233" i="37"/>
  <c r="F233" i="37"/>
  <c r="E233" i="37"/>
  <c r="X232" i="37"/>
  <c r="W232" i="37"/>
  <c r="R232" i="37"/>
  <c r="Q232" i="37"/>
  <c r="L232" i="37"/>
  <c r="K232" i="37"/>
  <c r="F232" i="37"/>
  <c r="E232" i="37"/>
  <c r="X231" i="37"/>
  <c r="W231" i="37"/>
  <c r="R231" i="37"/>
  <c r="Q231" i="37"/>
  <c r="L231" i="37"/>
  <c r="K231" i="37"/>
  <c r="F231" i="37"/>
  <c r="E231" i="37"/>
  <c r="X230" i="37"/>
  <c r="W230" i="37"/>
  <c r="R230" i="37"/>
  <c r="Q230" i="37"/>
  <c r="L230" i="37"/>
  <c r="K230" i="37"/>
  <c r="F230" i="37"/>
  <c r="E230" i="37"/>
  <c r="X229" i="37"/>
  <c r="W229" i="37"/>
  <c r="R229" i="37"/>
  <c r="Q229" i="37"/>
  <c r="L229" i="37"/>
  <c r="K229" i="37"/>
  <c r="F229" i="37"/>
  <c r="E229" i="37"/>
  <c r="X228" i="37"/>
  <c r="W228" i="37"/>
  <c r="R228" i="37"/>
  <c r="Q228" i="37"/>
  <c r="L228" i="37"/>
  <c r="K228" i="37"/>
  <c r="F228" i="37"/>
  <c r="E228" i="37"/>
  <c r="X227" i="37"/>
  <c r="W227" i="37"/>
  <c r="R227" i="37"/>
  <c r="Q227" i="37"/>
  <c r="L227" i="37"/>
  <c r="K227" i="37"/>
  <c r="F227" i="37"/>
  <c r="E227" i="37"/>
  <c r="X226" i="37"/>
  <c r="W226" i="37"/>
  <c r="R226" i="37"/>
  <c r="Q226" i="37"/>
  <c r="L226" i="37"/>
  <c r="K226" i="37"/>
  <c r="F226" i="37"/>
  <c r="E226" i="37"/>
  <c r="X225" i="37"/>
  <c r="W225" i="37"/>
  <c r="R225" i="37"/>
  <c r="Q225" i="37"/>
  <c r="L225" i="37"/>
  <c r="K225" i="37"/>
  <c r="F225" i="37"/>
  <c r="E225" i="37"/>
  <c r="X224" i="37"/>
  <c r="W224" i="37"/>
  <c r="R224" i="37"/>
  <c r="Q224" i="37"/>
  <c r="L224" i="37"/>
  <c r="K224" i="37"/>
  <c r="F224" i="37"/>
  <c r="E224" i="37"/>
  <c r="X223" i="37"/>
  <c r="W223" i="37"/>
  <c r="R223" i="37"/>
  <c r="Q223" i="37"/>
  <c r="L223" i="37"/>
  <c r="K223" i="37"/>
  <c r="F223" i="37"/>
  <c r="E223" i="37"/>
  <c r="X222" i="37"/>
  <c r="W222" i="37"/>
  <c r="R222" i="37"/>
  <c r="Q222" i="37"/>
  <c r="L222" i="37"/>
  <c r="K222" i="37"/>
  <c r="F222" i="37"/>
  <c r="E222" i="37"/>
  <c r="X217" i="37"/>
  <c r="W217" i="37"/>
  <c r="R217" i="37"/>
  <c r="Q217" i="37"/>
  <c r="L217" i="37"/>
  <c r="K217" i="37"/>
  <c r="F217" i="37"/>
  <c r="E217" i="37"/>
  <c r="X216" i="37"/>
  <c r="W216" i="37"/>
  <c r="R216" i="37"/>
  <c r="Q216" i="37"/>
  <c r="L216" i="37"/>
  <c r="K216" i="37"/>
  <c r="F216" i="37"/>
  <c r="E216" i="37"/>
  <c r="X215" i="37"/>
  <c r="W215" i="37"/>
  <c r="R215" i="37"/>
  <c r="Q215" i="37"/>
  <c r="L215" i="37"/>
  <c r="K215" i="37"/>
  <c r="F215" i="37"/>
  <c r="E215" i="37"/>
  <c r="X214" i="37"/>
  <c r="W214" i="37"/>
  <c r="R214" i="37"/>
  <c r="Q214" i="37"/>
  <c r="L214" i="37"/>
  <c r="K214" i="37"/>
  <c r="F214" i="37"/>
  <c r="E214" i="37"/>
  <c r="X213" i="37"/>
  <c r="W213" i="37"/>
  <c r="R213" i="37"/>
  <c r="Q213" i="37"/>
  <c r="L213" i="37"/>
  <c r="K213" i="37"/>
  <c r="F213" i="37"/>
  <c r="E213" i="37"/>
  <c r="X212" i="37"/>
  <c r="W212" i="37"/>
  <c r="R212" i="37"/>
  <c r="Q212" i="37"/>
  <c r="L212" i="37"/>
  <c r="K212" i="37"/>
  <c r="F212" i="37"/>
  <c r="E212" i="37"/>
  <c r="X211" i="37"/>
  <c r="W211" i="37"/>
  <c r="R211" i="37"/>
  <c r="Q211" i="37"/>
  <c r="L211" i="37"/>
  <c r="K211" i="37"/>
  <c r="F211" i="37"/>
  <c r="E211" i="37"/>
  <c r="X210" i="37"/>
  <c r="W210" i="37"/>
  <c r="R210" i="37"/>
  <c r="Q210" i="37"/>
  <c r="L210" i="37"/>
  <c r="K210" i="37"/>
  <c r="F210" i="37"/>
  <c r="E210" i="37"/>
  <c r="X209" i="37"/>
  <c r="W209" i="37"/>
  <c r="R209" i="37"/>
  <c r="Q209" i="37"/>
  <c r="L209" i="37"/>
  <c r="K209" i="37"/>
  <c r="F209" i="37"/>
  <c r="E209" i="37"/>
  <c r="X208" i="37"/>
  <c r="W208" i="37"/>
  <c r="R208" i="37"/>
  <c r="Q208" i="37"/>
  <c r="L208" i="37"/>
  <c r="K208" i="37"/>
  <c r="F208" i="37"/>
  <c r="E208" i="37"/>
  <c r="X207" i="37"/>
  <c r="W207" i="37"/>
  <c r="R207" i="37"/>
  <c r="Q207" i="37"/>
  <c r="L207" i="37"/>
  <c r="K207" i="37"/>
  <c r="F207" i="37"/>
  <c r="E207" i="37"/>
  <c r="X206" i="37"/>
  <c r="W206" i="37"/>
  <c r="R206" i="37"/>
  <c r="Q206" i="37"/>
  <c r="L206" i="37"/>
  <c r="K206" i="37"/>
  <c r="F206" i="37"/>
  <c r="E206" i="37"/>
  <c r="X205" i="37"/>
  <c r="W205" i="37"/>
  <c r="R205" i="37"/>
  <c r="Q205" i="37"/>
  <c r="L205" i="37"/>
  <c r="K205" i="37"/>
  <c r="F205" i="37"/>
  <c r="E205" i="37"/>
  <c r="X204" i="37"/>
  <c r="W204" i="37"/>
  <c r="R204" i="37"/>
  <c r="Q204" i="37"/>
  <c r="L204" i="37"/>
  <c r="K204" i="37"/>
  <c r="F204" i="37"/>
  <c r="E204" i="37"/>
  <c r="X203" i="37"/>
  <c r="W203" i="37"/>
  <c r="R203" i="37"/>
  <c r="Q203" i="37"/>
  <c r="L203" i="37"/>
  <c r="K203" i="37"/>
  <c r="F203" i="37"/>
  <c r="E203" i="37"/>
  <c r="X202" i="37"/>
  <c r="W202" i="37"/>
  <c r="R202" i="37"/>
  <c r="Q202" i="37"/>
  <c r="L202" i="37"/>
  <c r="K202" i="37"/>
  <c r="F202" i="37"/>
  <c r="E202" i="37"/>
  <c r="X201" i="37"/>
  <c r="W201" i="37"/>
  <c r="R201" i="37"/>
  <c r="Q201" i="37"/>
  <c r="L201" i="37"/>
  <c r="K201" i="37"/>
  <c r="F201" i="37"/>
  <c r="E201" i="37"/>
  <c r="X200" i="37"/>
  <c r="W200" i="37"/>
  <c r="R200" i="37"/>
  <c r="Q200" i="37"/>
  <c r="L200" i="37"/>
  <c r="K200" i="37"/>
  <c r="F200" i="37"/>
  <c r="E200" i="37"/>
  <c r="X199" i="37"/>
  <c r="W199" i="37"/>
  <c r="R199" i="37"/>
  <c r="Q199" i="37"/>
  <c r="L199" i="37"/>
  <c r="K199" i="37"/>
  <c r="F199" i="37"/>
  <c r="E199" i="37"/>
  <c r="X198" i="37"/>
  <c r="W198" i="37"/>
  <c r="R198" i="37"/>
  <c r="Q198" i="37"/>
  <c r="L198" i="37"/>
  <c r="K198" i="37"/>
  <c r="F198" i="37"/>
  <c r="E198" i="37"/>
  <c r="X193" i="37"/>
  <c r="W193" i="37"/>
  <c r="R193" i="37"/>
  <c r="Q193" i="37"/>
  <c r="L193" i="37"/>
  <c r="K193" i="37"/>
  <c r="E193" i="37"/>
  <c r="X192" i="37"/>
  <c r="W192" i="37"/>
  <c r="R192" i="37"/>
  <c r="Q192" i="37"/>
  <c r="L192" i="37"/>
  <c r="K192" i="37"/>
  <c r="E192" i="37"/>
  <c r="X191" i="37"/>
  <c r="W191" i="37"/>
  <c r="R191" i="37"/>
  <c r="Q191" i="37"/>
  <c r="L191" i="37"/>
  <c r="K191" i="37"/>
  <c r="E191" i="37"/>
  <c r="X190" i="37"/>
  <c r="W190" i="37"/>
  <c r="R190" i="37"/>
  <c r="Q190" i="37"/>
  <c r="L190" i="37"/>
  <c r="K190" i="37"/>
  <c r="E190" i="37"/>
  <c r="X189" i="37"/>
  <c r="W189" i="37"/>
  <c r="R189" i="37"/>
  <c r="Q189" i="37"/>
  <c r="L189" i="37"/>
  <c r="K189" i="37"/>
  <c r="E189" i="37"/>
  <c r="X188" i="37"/>
  <c r="W188" i="37"/>
  <c r="R188" i="37"/>
  <c r="Q188" i="37"/>
  <c r="L188" i="37"/>
  <c r="K188" i="37"/>
  <c r="E188" i="37"/>
  <c r="X187" i="37"/>
  <c r="W187" i="37"/>
  <c r="R187" i="37"/>
  <c r="Q187" i="37"/>
  <c r="L187" i="37"/>
  <c r="K187" i="37"/>
  <c r="E187" i="37"/>
  <c r="X186" i="37"/>
  <c r="W186" i="37"/>
  <c r="R186" i="37"/>
  <c r="Q186" i="37"/>
  <c r="L186" i="37"/>
  <c r="K186" i="37"/>
  <c r="E186" i="37"/>
  <c r="X185" i="37"/>
  <c r="W185" i="37"/>
  <c r="R185" i="37"/>
  <c r="Q185" i="37"/>
  <c r="L185" i="37"/>
  <c r="K185" i="37"/>
  <c r="E185" i="37"/>
  <c r="X184" i="37"/>
  <c r="W184" i="37"/>
  <c r="R184" i="37"/>
  <c r="Q184" i="37"/>
  <c r="L184" i="37"/>
  <c r="K184" i="37"/>
  <c r="E184" i="37"/>
  <c r="X183" i="37"/>
  <c r="W183" i="37"/>
  <c r="R183" i="37"/>
  <c r="Q183" i="37"/>
  <c r="L183" i="37"/>
  <c r="K183" i="37"/>
  <c r="E183" i="37"/>
  <c r="X182" i="37"/>
  <c r="W182" i="37"/>
  <c r="R182" i="37"/>
  <c r="Q182" i="37"/>
  <c r="L182" i="37"/>
  <c r="K182" i="37"/>
  <c r="E182" i="37"/>
  <c r="X181" i="37"/>
  <c r="W181" i="37"/>
  <c r="R181" i="37"/>
  <c r="Q181" i="37"/>
  <c r="L181" i="37"/>
  <c r="K181" i="37"/>
  <c r="E181" i="37"/>
  <c r="X180" i="37"/>
  <c r="W180" i="37"/>
  <c r="R180" i="37"/>
  <c r="Q180" i="37"/>
  <c r="L180" i="37"/>
  <c r="K180" i="37"/>
  <c r="E180" i="37"/>
  <c r="X179" i="37"/>
  <c r="W179" i="37"/>
  <c r="R179" i="37"/>
  <c r="Q179" i="37"/>
  <c r="L179" i="37"/>
  <c r="K179" i="37"/>
  <c r="E179" i="37"/>
  <c r="X178" i="37"/>
  <c r="W178" i="37"/>
  <c r="R178" i="37"/>
  <c r="Q178" i="37"/>
  <c r="L178" i="37"/>
  <c r="K178" i="37"/>
  <c r="E178" i="37"/>
  <c r="X177" i="37"/>
  <c r="W177" i="37"/>
  <c r="R177" i="37"/>
  <c r="Q177" i="37"/>
  <c r="L177" i="37"/>
  <c r="K177" i="37"/>
  <c r="E177" i="37"/>
  <c r="X176" i="37"/>
  <c r="W176" i="37"/>
  <c r="R176" i="37"/>
  <c r="Q176" i="37"/>
  <c r="L176" i="37"/>
  <c r="K176" i="37"/>
  <c r="E176" i="37"/>
  <c r="X175" i="37"/>
  <c r="W175" i="37"/>
  <c r="R175" i="37"/>
  <c r="Q175" i="37"/>
  <c r="L175" i="37"/>
  <c r="K175" i="37"/>
  <c r="E175" i="37"/>
  <c r="X174" i="37"/>
  <c r="W174" i="37"/>
  <c r="R174" i="37"/>
  <c r="Q174" i="37"/>
  <c r="L174" i="37"/>
  <c r="K174" i="37"/>
  <c r="E174" i="37"/>
  <c r="X169" i="37"/>
  <c r="W169" i="37"/>
  <c r="R169" i="37"/>
  <c r="Q169" i="37"/>
  <c r="K169" i="37"/>
  <c r="F169" i="37"/>
  <c r="X168" i="37"/>
  <c r="W168" i="37"/>
  <c r="R168" i="37"/>
  <c r="Q168" i="37"/>
  <c r="K168" i="37"/>
  <c r="F168" i="37"/>
  <c r="X167" i="37"/>
  <c r="W167" i="37"/>
  <c r="R167" i="37"/>
  <c r="Q167" i="37"/>
  <c r="K167" i="37"/>
  <c r="F167" i="37"/>
  <c r="X166" i="37"/>
  <c r="W166" i="37"/>
  <c r="R166" i="37"/>
  <c r="Q166" i="37"/>
  <c r="K166" i="37"/>
  <c r="F166" i="37"/>
  <c r="X165" i="37"/>
  <c r="W165" i="37"/>
  <c r="R165" i="37"/>
  <c r="Q165" i="37"/>
  <c r="K165" i="37"/>
  <c r="F165" i="37"/>
  <c r="X164" i="37"/>
  <c r="W164" i="37"/>
  <c r="R164" i="37"/>
  <c r="Q164" i="37"/>
  <c r="K164" i="37"/>
  <c r="F164" i="37"/>
  <c r="X163" i="37"/>
  <c r="W163" i="37"/>
  <c r="R163" i="37"/>
  <c r="Q163" i="37"/>
  <c r="K163" i="37"/>
  <c r="F163" i="37"/>
  <c r="X162" i="37"/>
  <c r="W162" i="37"/>
  <c r="R162" i="37"/>
  <c r="Q162" i="37"/>
  <c r="K162" i="37"/>
  <c r="F162" i="37"/>
  <c r="X161" i="37"/>
  <c r="W161" i="37"/>
  <c r="R161" i="37"/>
  <c r="Q161" i="37"/>
  <c r="K161" i="37"/>
  <c r="F161" i="37"/>
  <c r="X160" i="37"/>
  <c r="W160" i="37"/>
  <c r="R160" i="37"/>
  <c r="Q160" i="37"/>
  <c r="K160" i="37"/>
  <c r="F160" i="37"/>
  <c r="X159" i="37"/>
  <c r="W159" i="37"/>
  <c r="R159" i="37"/>
  <c r="Q159" i="37"/>
  <c r="K159" i="37"/>
  <c r="F159" i="37"/>
  <c r="X158" i="37"/>
  <c r="W158" i="37"/>
  <c r="R158" i="37"/>
  <c r="Q158" i="37"/>
  <c r="K158" i="37"/>
  <c r="F158" i="37"/>
  <c r="X157" i="37"/>
  <c r="W157" i="37"/>
  <c r="R157" i="37"/>
  <c r="Q157" i="37"/>
  <c r="K157" i="37"/>
  <c r="F157" i="37"/>
  <c r="X156" i="37"/>
  <c r="W156" i="37"/>
  <c r="R156" i="37"/>
  <c r="Q156" i="37"/>
  <c r="K156" i="37"/>
  <c r="F156" i="37"/>
  <c r="X155" i="37"/>
  <c r="W155" i="37"/>
  <c r="R155" i="37"/>
  <c r="Q155" i="37"/>
  <c r="K155" i="37"/>
  <c r="F155" i="37"/>
  <c r="X154" i="37"/>
  <c r="W154" i="37"/>
  <c r="R154" i="37"/>
  <c r="Q154" i="37"/>
  <c r="K154" i="37"/>
  <c r="F154" i="37"/>
  <c r="X153" i="37"/>
  <c r="W153" i="37"/>
  <c r="R153" i="37"/>
  <c r="Q153" i="37"/>
  <c r="K153" i="37"/>
  <c r="F153" i="37"/>
  <c r="X152" i="37"/>
  <c r="W152" i="37"/>
  <c r="R152" i="37"/>
  <c r="Q152" i="37"/>
  <c r="K152" i="37"/>
  <c r="F152" i="37"/>
  <c r="X151" i="37"/>
  <c r="W151" i="37"/>
  <c r="R151" i="37"/>
  <c r="Q151" i="37"/>
  <c r="K151" i="37"/>
  <c r="F151" i="37"/>
  <c r="X150" i="37"/>
  <c r="W150" i="37"/>
  <c r="R150" i="37"/>
  <c r="Q150" i="37"/>
  <c r="K150" i="37"/>
  <c r="F150" i="37"/>
  <c r="X145" i="37"/>
  <c r="W145" i="37"/>
  <c r="R145" i="37"/>
  <c r="Q145" i="37"/>
  <c r="L145" i="37"/>
  <c r="K145" i="37"/>
  <c r="F145" i="37"/>
  <c r="E145" i="37"/>
  <c r="X144" i="37"/>
  <c r="W144" i="37"/>
  <c r="R144" i="37"/>
  <c r="Q144" i="37"/>
  <c r="L144" i="37"/>
  <c r="K144" i="37"/>
  <c r="F144" i="37"/>
  <c r="E144" i="37"/>
  <c r="X143" i="37"/>
  <c r="W143" i="37"/>
  <c r="R143" i="37"/>
  <c r="Q143" i="37"/>
  <c r="L143" i="37"/>
  <c r="K143" i="37"/>
  <c r="F143" i="37"/>
  <c r="E143" i="37"/>
  <c r="X142" i="37"/>
  <c r="W142" i="37"/>
  <c r="R142" i="37"/>
  <c r="Q142" i="37"/>
  <c r="L142" i="37"/>
  <c r="K142" i="37"/>
  <c r="F142" i="37"/>
  <c r="E142" i="37"/>
  <c r="X141" i="37"/>
  <c r="W141" i="37"/>
  <c r="R141" i="37"/>
  <c r="Q141" i="37"/>
  <c r="L141" i="37"/>
  <c r="K141" i="37"/>
  <c r="F141" i="37"/>
  <c r="E141" i="37"/>
  <c r="X140" i="37"/>
  <c r="W140" i="37"/>
  <c r="R140" i="37"/>
  <c r="Q140" i="37"/>
  <c r="L140" i="37"/>
  <c r="K140" i="37"/>
  <c r="F140" i="37"/>
  <c r="E140" i="37"/>
  <c r="X139" i="37"/>
  <c r="W139" i="37"/>
  <c r="R139" i="37"/>
  <c r="Q139" i="37"/>
  <c r="L139" i="37"/>
  <c r="K139" i="37"/>
  <c r="F139" i="37"/>
  <c r="E139" i="37"/>
  <c r="X138" i="37"/>
  <c r="W138" i="37"/>
  <c r="R138" i="37"/>
  <c r="Q138" i="37"/>
  <c r="L138" i="37"/>
  <c r="K138" i="37"/>
  <c r="F138" i="37"/>
  <c r="E138" i="37"/>
  <c r="X137" i="37"/>
  <c r="W137" i="37"/>
  <c r="R137" i="37"/>
  <c r="Q137" i="37"/>
  <c r="L137" i="37"/>
  <c r="K137" i="37"/>
  <c r="F137" i="37"/>
  <c r="E137" i="37"/>
  <c r="X136" i="37"/>
  <c r="W136" i="37"/>
  <c r="R136" i="37"/>
  <c r="Q136" i="37"/>
  <c r="L136" i="37"/>
  <c r="K136" i="37"/>
  <c r="F136" i="37"/>
  <c r="E136" i="37"/>
  <c r="X135" i="37"/>
  <c r="W135" i="37"/>
  <c r="R135" i="37"/>
  <c r="Q135" i="37"/>
  <c r="L135" i="37"/>
  <c r="K135" i="37"/>
  <c r="F135" i="37"/>
  <c r="E135" i="37"/>
  <c r="X134" i="37"/>
  <c r="W134" i="37"/>
  <c r="R134" i="37"/>
  <c r="Q134" i="37"/>
  <c r="L134" i="37"/>
  <c r="K134" i="37"/>
  <c r="F134" i="37"/>
  <c r="E134" i="37"/>
  <c r="X133" i="37"/>
  <c r="W133" i="37"/>
  <c r="R133" i="37"/>
  <c r="Q133" i="37"/>
  <c r="L133" i="37"/>
  <c r="K133" i="37"/>
  <c r="F133" i="37"/>
  <c r="E133" i="37"/>
  <c r="X132" i="37"/>
  <c r="W132" i="37"/>
  <c r="R132" i="37"/>
  <c r="Q132" i="37"/>
  <c r="L132" i="37"/>
  <c r="K132" i="37"/>
  <c r="F132" i="37"/>
  <c r="E132" i="37"/>
  <c r="X131" i="37"/>
  <c r="W131" i="37"/>
  <c r="R131" i="37"/>
  <c r="Q131" i="37"/>
  <c r="L131" i="37"/>
  <c r="K131" i="37"/>
  <c r="F131" i="37"/>
  <c r="E131" i="37"/>
  <c r="X130" i="37"/>
  <c r="W130" i="37"/>
  <c r="R130" i="37"/>
  <c r="Q130" i="37"/>
  <c r="L130" i="37"/>
  <c r="K130" i="37"/>
  <c r="F130" i="37"/>
  <c r="E130" i="37"/>
  <c r="X129" i="37"/>
  <c r="W129" i="37"/>
  <c r="R129" i="37"/>
  <c r="Q129" i="37"/>
  <c r="L129" i="37"/>
  <c r="K129" i="37"/>
  <c r="F129" i="37"/>
  <c r="E129" i="37"/>
  <c r="X128" i="37"/>
  <c r="W128" i="37"/>
  <c r="R128" i="37"/>
  <c r="Q128" i="37"/>
  <c r="L128" i="37"/>
  <c r="K128" i="37"/>
  <c r="F128" i="37"/>
  <c r="E128" i="37"/>
  <c r="X127" i="37"/>
  <c r="W127" i="37"/>
  <c r="R127" i="37"/>
  <c r="Q127" i="37"/>
  <c r="L127" i="37"/>
  <c r="K127" i="37"/>
  <c r="F127" i="37"/>
  <c r="E127" i="37"/>
  <c r="X126" i="37"/>
  <c r="W126" i="37"/>
  <c r="R126" i="37"/>
  <c r="Q126" i="37"/>
  <c r="L126" i="37"/>
  <c r="K126" i="37"/>
  <c r="F126" i="37"/>
  <c r="E126" i="37"/>
  <c r="X121" i="37"/>
  <c r="W121" i="37"/>
  <c r="R121" i="37"/>
  <c r="Q121" i="37"/>
  <c r="L121" i="37"/>
  <c r="K121" i="37"/>
  <c r="F121" i="37"/>
  <c r="E121" i="37"/>
  <c r="X120" i="37"/>
  <c r="W120" i="37"/>
  <c r="R120" i="37"/>
  <c r="Q120" i="37"/>
  <c r="L120" i="37"/>
  <c r="K120" i="37"/>
  <c r="F120" i="37"/>
  <c r="E120" i="37"/>
  <c r="X119" i="37"/>
  <c r="W119" i="37"/>
  <c r="R119" i="37"/>
  <c r="Q119" i="37"/>
  <c r="L119" i="37"/>
  <c r="K119" i="37"/>
  <c r="F119" i="37"/>
  <c r="E119" i="37"/>
  <c r="X118" i="37"/>
  <c r="W118" i="37"/>
  <c r="R118" i="37"/>
  <c r="Q118" i="37"/>
  <c r="L118" i="37"/>
  <c r="K118" i="37"/>
  <c r="F118" i="37"/>
  <c r="E118" i="37"/>
  <c r="X117" i="37"/>
  <c r="W117" i="37"/>
  <c r="R117" i="37"/>
  <c r="Q117" i="37"/>
  <c r="L117" i="37"/>
  <c r="K117" i="37"/>
  <c r="F117" i="37"/>
  <c r="E117" i="37"/>
  <c r="X116" i="37"/>
  <c r="W116" i="37"/>
  <c r="R116" i="37"/>
  <c r="Q116" i="37"/>
  <c r="L116" i="37"/>
  <c r="K116" i="37"/>
  <c r="F116" i="37"/>
  <c r="E116" i="37"/>
  <c r="X115" i="37"/>
  <c r="W115" i="37"/>
  <c r="R115" i="37"/>
  <c r="Q115" i="37"/>
  <c r="L115" i="37"/>
  <c r="K115" i="37"/>
  <c r="F115" i="37"/>
  <c r="E115" i="37"/>
  <c r="X114" i="37"/>
  <c r="W114" i="37"/>
  <c r="R114" i="37"/>
  <c r="Q114" i="37"/>
  <c r="L114" i="37"/>
  <c r="K114" i="37"/>
  <c r="F114" i="37"/>
  <c r="E114" i="37"/>
  <c r="X113" i="37"/>
  <c r="W113" i="37"/>
  <c r="R113" i="37"/>
  <c r="Q113" i="37"/>
  <c r="L113" i="37"/>
  <c r="K113" i="37"/>
  <c r="F113" i="37"/>
  <c r="E113" i="37"/>
  <c r="X112" i="37"/>
  <c r="W112" i="37"/>
  <c r="R112" i="37"/>
  <c r="Q112" i="37"/>
  <c r="L112" i="37"/>
  <c r="K112" i="37"/>
  <c r="F112" i="37"/>
  <c r="E112" i="37"/>
  <c r="X111" i="37"/>
  <c r="W111" i="37"/>
  <c r="R111" i="37"/>
  <c r="Q111" i="37"/>
  <c r="L111" i="37"/>
  <c r="K111" i="37"/>
  <c r="F111" i="37"/>
  <c r="E111" i="37"/>
  <c r="X110" i="37"/>
  <c r="W110" i="37"/>
  <c r="R110" i="37"/>
  <c r="Q110" i="37"/>
  <c r="L110" i="37"/>
  <c r="K110" i="37"/>
  <c r="F110" i="37"/>
  <c r="E110" i="37"/>
  <c r="X109" i="37"/>
  <c r="W109" i="37"/>
  <c r="R109" i="37"/>
  <c r="Q109" i="37"/>
  <c r="L109" i="37"/>
  <c r="K109" i="37"/>
  <c r="F109" i="37"/>
  <c r="E109" i="37"/>
  <c r="X108" i="37"/>
  <c r="W108" i="37"/>
  <c r="R108" i="37"/>
  <c r="Q108" i="37"/>
  <c r="L108" i="37"/>
  <c r="K108" i="37"/>
  <c r="F108" i="37"/>
  <c r="E108" i="37"/>
  <c r="X107" i="37"/>
  <c r="W107" i="37"/>
  <c r="R107" i="37"/>
  <c r="Q107" i="37"/>
  <c r="L107" i="37"/>
  <c r="K107" i="37"/>
  <c r="F107" i="37"/>
  <c r="E107" i="37"/>
  <c r="X106" i="37"/>
  <c r="W106" i="37"/>
  <c r="R106" i="37"/>
  <c r="Q106" i="37"/>
  <c r="L106" i="37"/>
  <c r="K106" i="37"/>
  <c r="F106" i="37"/>
  <c r="E106" i="37"/>
  <c r="X105" i="37"/>
  <c r="W105" i="37"/>
  <c r="R105" i="37"/>
  <c r="Q105" i="37"/>
  <c r="L105" i="37"/>
  <c r="K105" i="37"/>
  <c r="F105" i="37"/>
  <c r="E105" i="37"/>
  <c r="X104" i="37"/>
  <c r="W104" i="37"/>
  <c r="R104" i="37"/>
  <c r="Q104" i="37"/>
  <c r="L104" i="37"/>
  <c r="K104" i="37"/>
  <c r="F104" i="37"/>
  <c r="E104" i="37"/>
  <c r="X103" i="37"/>
  <c r="W103" i="37"/>
  <c r="R103" i="37"/>
  <c r="Q103" i="37"/>
  <c r="L103" i="37"/>
  <c r="K103" i="37"/>
  <c r="F103" i="37"/>
  <c r="E103" i="37"/>
  <c r="X102" i="37"/>
  <c r="W102" i="37"/>
  <c r="R102" i="37"/>
  <c r="Q102" i="37"/>
  <c r="L102" i="37"/>
  <c r="K102" i="37"/>
  <c r="F102" i="37"/>
  <c r="E102" i="37"/>
  <c r="X97" i="37"/>
  <c r="W97" i="37"/>
  <c r="R97" i="37"/>
  <c r="Q97" i="37"/>
  <c r="L97" i="37"/>
  <c r="K97" i="37"/>
  <c r="X96" i="37"/>
  <c r="W96" i="37"/>
  <c r="R96" i="37"/>
  <c r="Q96" i="37"/>
  <c r="L96" i="37"/>
  <c r="K96" i="37"/>
  <c r="X95" i="37"/>
  <c r="W95" i="37"/>
  <c r="R95" i="37"/>
  <c r="Q95" i="37"/>
  <c r="L95" i="37"/>
  <c r="K95" i="37"/>
  <c r="X94" i="37"/>
  <c r="W94" i="37"/>
  <c r="R94" i="37"/>
  <c r="Q94" i="37"/>
  <c r="L94" i="37"/>
  <c r="K94" i="37"/>
  <c r="X93" i="37"/>
  <c r="W93" i="37"/>
  <c r="R93" i="37"/>
  <c r="Q93" i="37"/>
  <c r="L93" i="37"/>
  <c r="K93" i="37"/>
  <c r="X92" i="37"/>
  <c r="W92" i="37"/>
  <c r="R92" i="37"/>
  <c r="Q92" i="37"/>
  <c r="L92" i="37"/>
  <c r="K92" i="37"/>
  <c r="X91" i="37"/>
  <c r="W91" i="37"/>
  <c r="R91" i="37"/>
  <c r="Q91" i="37"/>
  <c r="L91" i="37"/>
  <c r="K91" i="37"/>
  <c r="X90" i="37"/>
  <c r="W90" i="37"/>
  <c r="R90" i="37"/>
  <c r="Q90" i="37"/>
  <c r="L90" i="37"/>
  <c r="K90" i="37"/>
  <c r="X89" i="37"/>
  <c r="W89" i="37"/>
  <c r="R89" i="37"/>
  <c r="Q89" i="37"/>
  <c r="L89" i="37"/>
  <c r="K89" i="37"/>
  <c r="X88" i="37"/>
  <c r="W88" i="37"/>
  <c r="R88" i="37"/>
  <c r="Q88" i="37"/>
  <c r="L88" i="37"/>
  <c r="K88" i="37"/>
  <c r="X87" i="37"/>
  <c r="W87" i="37"/>
  <c r="R87" i="37"/>
  <c r="Q87" i="37"/>
  <c r="L87" i="37"/>
  <c r="K87" i="37"/>
  <c r="X86" i="37"/>
  <c r="W86" i="37"/>
  <c r="R86" i="37"/>
  <c r="Q86" i="37"/>
  <c r="L86" i="37"/>
  <c r="K86" i="37"/>
  <c r="X85" i="37"/>
  <c r="W85" i="37"/>
  <c r="R85" i="37"/>
  <c r="Q85" i="37"/>
  <c r="L85" i="37"/>
  <c r="K85" i="37"/>
  <c r="X84" i="37"/>
  <c r="W84" i="37"/>
  <c r="R84" i="37"/>
  <c r="Q84" i="37"/>
  <c r="L84" i="37"/>
  <c r="K84" i="37"/>
  <c r="X83" i="37"/>
  <c r="W83" i="37"/>
  <c r="R83" i="37"/>
  <c r="Q83" i="37"/>
  <c r="L83" i="37"/>
  <c r="K83" i="37"/>
  <c r="X82" i="37"/>
  <c r="W82" i="37"/>
  <c r="R82" i="37"/>
  <c r="Q82" i="37"/>
  <c r="L82" i="37"/>
  <c r="K82" i="37"/>
  <c r="X81" i="37"/>
  <c r="W81" i="37"/>
  <c r="R81" i="37"/>
  <c r="Q81" i="37"/>
  <c r="L81" i="37"/>
  <c r="K81" i="37"/>
  <c r="X80" i="37"/>
  <c r="W80" i="37"/>
  <c r="R80" i="37"/>
  <c r="Q80" i="37"/>
  <c r="L80" i="37"/>
  <c r="K80" i="37"/>
  <c r="X79" i="37"/>
  <c r="W79" i="37"/>
  <c r="R79" i="37"/>
  <c r="Q79" i="37"/>
  <c r="L79" i="37"/>
  <c r="K79" i="37"/>
  <c r="X78" i="37"/>
  <c r="W78" i="37"/>
  <c r="R78" i="37"/>
  <c r="Q78" i="37"/>
  <c r="L78" i="37"/>
  <c r="K78" i="37"/>
  <c r="X73" i="37"/>
  <c r="W73" i="37"/>
  <c r="R73" i="37"/>
  <c r="Q73" i="37"/>
  <c r="L73" i="37"/>
  <c r="K73" i="37"/>
  <c r="E73" i="37"/>
  <c r="X72" i="37"/>
  <c r="W72" i="37"/>
  <c r="R72" i="37"/>
  <c r="Q72" i="37"/>
  <c r="L72" i="37"/>
  <c r="K72" i="37"/>
  <c r="E72" i="37"/>
  <c r="X71" i="37"/>
  <c r="W71" i="37"/>
  <c r="R71" i="37"/>
  <c r="Q71" i="37"/>
  <c r="L71" i="37"/>
  <c r="K71" i="37"/>
  <c r="E71" i="37"/>
  <c r="X70" i="37"/>
  <c r="W70" i="37"/>
  <c r="R70" i="37"/>
  <c r="Q70" i="37"/>
  <c r="L70" i="37"/>
  <c r="K70" i="37"/>
  <c r="E70" i="37"/>
  <c r="X69" i="37"/>
  <c r="W69" i="37"/>
  <c r="R69" i="37"/>
  <c r="Q69" i="37"/>
  <c r="L69" i="37"/>
  <c r="K69" i="37"/>
  <c r="E69" i="37"/>
  <c r="X68" i="37"/>
  <c r="W68" i="37"/>
  <c r="R68" i="37"/>
  <c r="Q68" i="37"/>
  <c r="L68" i="37"/>
  <c r="K68" i="37"/>
  <c r="E68" i="37"/>
  <c r="X67" i="37"/>
  <c r="W67" i="37"/>
  <c r="R67" i="37"/>
  <c r="Q67" i="37"/>
  <c r="L67" i="37"/>
  <c r="K67" i="37"/>
  <c r="E67" i="37"/>
  <c r="X66" i="37"/>
  <c r="W66" i="37"/>
  <c r="R66" i="37"/>
  <c r="Q66" i="37"/>
  <c r="L66" i="37"/>
  <c r="K66" i="37"/>
  <c r="E66" i="37"/>
  <c r="X65" i="37"/>
  <c r="W65" i="37"/>
  <c r="R65" i="37"/>
  <c r="Q65" i="37"/>
  <c r="L65" i="37"/>
  <c r="K65" i="37"/>
  <c r="E65" i="37"/>
  <c r="X64" i="37"/>
  <c r="W64" i="37"/>
  <c r="R64" i="37"/>
  <c r="Q64" i="37"/>
  <c r="L64" i="37"/>
  <c r="K64" i="37"/>
  <c r="E64" i="37"/>
  <c r="X63" i="37"/>
  <c r="W63" i="37"/>
  <c r="R63" i="37"/>
  <c r="Q63" i="37"/>
  <c r="L63" i="37"/>
  <c r="K63" i="37"/>
  <c r="E63" i="37"/>
  <c r="X62" i="37"/>
  <c r="W62" i="37"/>
  <c r="R62" i="37"/>
  <c r="Q62" i="37"/>
  <c r="L62" i="37"/>
  <c r="K62" i="37"/>
  <c r="E62" i="37"/>
  <c r="X61" i="37"/>
  <c r="W61" i="37"/>
  <c r="R61" i="37"/>
  <c r="Q61" i="37"/>
  <c r="L61" i="37"/>
  <c r="K61" i="37"/>
  <c r="E61" i="37"/>
  <c r="X60" i="37"/>
  <c r="W60" i="37"/>
  <c r="R60" i="37"/>
  <c r="Q60" i="37"/>
  <c r="L60" i="37"/>
  <c r="K60" i="37"/>
  <c r="E60" i="37"/>
  <c r="X59" i="37"/>
  <c r="W59" i="37"/>
  <c r="R59" i="37"/>
  <c r="Q59" i="37"/>
  <c r="L59" i="37"/>
  <c r="K59" i="37"/>
  <c r="E59" i="37"/>
  <c r="X58" i="37"/>
  <c r="W58" i="37"/>
  <c r="R58" i="37"/>
  <c r="Q58" i="37"/>
  <c r="L58" i="37"/>
  <c r="K58" i="37"/>
  <c r="E58" i="37"/>
  <c r="X57" i="37"/>
  <c r="W57" i="37"/>
  <c r="R57" i="37"/>
  <c r="Q57" i="37"/>
  <c r="L57" i="37"/>
  <c r="K57" i="37"/>
  <c r="E57" i="37"/>
  <c r="X56" i="37"/>
  <c r="W56" i="37"/>
  <c r="R56" i="37"/>
  <c r="Q56" i="37"/>
  <c r="L56" i="37"/>
  <c r="K56" i="37"/>
  <c r="E56" i="37"/>
  <c r="X55" i="37"/>
  <c r="W55" i="37"/>
  <c r="R55" i="37"/>
  <c r="Q55" i="37"/>
  <c r="L55" i="37"/>
  <c r="K55" i="37"/>
  <c r="E55" i="37"/>
  <c r="X54" i="37"/>
  <c r="W54" i="37"/>
  <c r="R54" i="37"/>
  <c r="Q54" i="37"/>
  <c r="L54" i="37"/>
  <c r="K54" i="37"/>
  <c r="E54" i="37"/>
  <c r="X49" i="37"/>
  <c r="W49" i="37"/>
  <c r="R49" i="37"/>
  <c r="Q49" i="37"/>
  <c r="L49" i="37"/>
  <c r="K49" i="37"/>
  <c r="F49" i="37"/>
  <c r="E49" i="37"/>
  <c r="X48" i="37"/>
  <c r="W48" i="37"/>
  <c r="R48" i="37"/>
  <c r="Q48" i="37"/>
  <c r="L48" i="37"/>
  <c r="K48" i="37"/>
  <c r="F48" i="37"/>
  <c r="E48" i="37"/>
  <c r="X47" i="37"/>
  <c r="W47" i="37"/>
  <c r="R47" i="37"/>
  <c r="Q47" i="37"/>
  <c r="L47" i="37"/>
  <c r="K47" i="37"/>
  <c r="F47" i="37"/>
  <c r="E47" i="37"/>
  <c r="X46" i="37"/>
  <c r="W46" i="37"/>
  <c r="R46" i="37"/>
  <c r="Q46" i="37"/>
  <c r="L46" i="37"/>
  <c r="K46" i="37"/>
  <c r="F46" i="37"/>
  <c r="E46" i="37"/>
  <c r="X45" i="37"/>
  <c r="W45" i="37"/>
  <c r="R45" i="37"/>
  <c r="Q45" i="37"/>
  <c r="L45" i="37"/>
  <c r="K45" i="37"/>
  <c r="F45" i="37"/>
  <c r="E45" i="37"/>
  <c r="X44" i="37"/>
  <c r="W44" i="37"/>
  <c r="R44" i="37"/>
  <c r="Q44" i="37"/>
  <c r="L44" i="37"/>
  <c r="K44" i="37"/>
  <c r="F44" i="37"/>
  <c r="E44" i="37"/>
  <c r="X43" i="37"/>
  <c r="W43" i="37"/>
  <c r="R43" i="37"/>
  <c r="Q43" i="37"/>
  <c r="L43" i="37"/>
  <c r="K43" i="37"/>
  <c r="F43" i="37"/>
  <c r="E43" i="37"/>
  <c r="X42" i="37"/>
  <c r="W42" i="37"/>
  <c r="R42" i="37"/>
  <c r="Q42" i="37"/>
  <c r="L42" i="37"/>
  <c r="K42" i="37"/>
  <c r="F42" i="37"/>
  <c r="E42" i="37"/>
  <c r="X41" i="37"/>
  <c r="W41" i="37"/>
  <c r="R41" i="37"/>
  <c r="Q41" i="37"/>
  <c r="L41" i="37"/>
  <c r="K41" i="37"/>
  <c r="F41" i="37"/>
  <c r="E41" i="37"/>
  <c r="X40" i="37"/>
  <c r="W40" i="37"/>
  <c r="R40" i="37"/>
  <c r="Q40" i="37"/>
  <c r="L40" i="37"/>
  <c r="K40" i="37"/>
  <c r="F40" i="37"/>
  <c r="E40" i="37"/>
  <c r="X39" i="37"/>
  <c r="W39" i="37"/>
  <c r="R39" i="37"/>
  <c r="Q39" i="37"/>
  <c r="L39" i="37"/>
  <c r="K39" i="37"/>
  <c r="F39" i="37"/>
  <c r="E39" i="37"/>
  <c r="X38" i="37"/>
  <c r="W38" i="37"/>
  <c r="R38" i="37"/>
  <c r="Q38" i="37"/>
  <c r="L38" i="37"/>
  <c r="K38" i="37"/>
  <c r="F38" i="37"/>
  <c r="E38" i="37"/>
  <c r="X37" i="37"/>
  <c r="W37" i="37"/>
  <c r="R37" i="37"/>
  <c r="Q37" i="37"/>
  <c r="L37" i="37"/>
  <c r="K37" i="37"/>
  <c r="F37" i="37"/>
  <c r="E37" i="37"/>
  <c r="X36" i="37"/>
  <c r="W36" i="37"/>
  <c r="R36" i="37"/>
  <c r="Q36" i="37"/>
  <c r="L36" i="37"/>
  <c r="K36" i="37"/>
  <c r="F36" i="37"/>
  <c r="E36" i="37"/>
  <c r="X35" i="37"/>
  <c r="W35" i="37"/>
  <c r="R35" i="37"/>
  <c r="Q35" i="37"/>
  <c r="L35" i="37"/>
  <c r="K35" i="37"/>
  <c r="F35" i="37"/>
  <c r="E35" i="37"/>
  <c r="X34" i="37"/>
  <c r="W34" i="37"/>
  <c r="R34" i="37"/>
  <c r="Q34" i="37"/>
  <c r="L34" i="37"/>
  <c r="K34" i="37"/>
  <c r="F34" i="37"/>
  <c r="E34" i="37"/>
  <c r="X33" i="37"/>
  <c r="W33" i="37"/>
  <c r="R33" i="37"/>
  <c r="Q33" i="37"/>
  <c r="L33" i="37"/>
  <c r="K33" i="37"/>
  <c r="F33" i="37"/>
  <c r="E33" i="37"/>
  <c r="X32" i="37"/>
  <c r="W32" i="37"/>
  <c r="R32" i="37"/>
  <c r="Q32" i="37"/>
  <c r="L32" i="37"/>
  <c r="K32" i="37"/>
  <c r="F32" i="37"/>
  <c r="E32" i="37"/>
  <c r="X31" i="37"/>
  <c r="W31" i="37"/>
  <c r="R31" i="37"/>
  <c r="Q31" i="37"/>
  <c r="L31" i="37"/>
  <c r="K31" i="37"/>
  <c r="F31" i="37"/>
  <c r="E31" i="37"/>
  <c r="X30" i="37"/>
  <c r="W30" i="37"/>
  <c r="R30" i="37"/>
  <c r="Q30" i="37"/>
  <c r="L30" i="37"/>
  <c r="K30" i="37"/>
  <c r="F30" i="37"/>
  <c r="E30" i="37"/>
  <c r="X25" i="37"/>
  <c r="W25" i="37"/>
  <c r="R25" i="37"/>
  <c r="Q25" i="37"/>
  <c r="L25" i="37"/>
  <c r="K25" i="37"/>
  <c r="F25" i="37"/>
  <c r="X24" i="37"/>
  <c r="W24" i="37"/>
  <c r="R24" i="37"/>
  <c r="Q24" i="37"/>
  <c r="L24" i="37"/>
  <c r="K24" i="37"/>
  <c r="F24" i="37"/>
  <c r="X23" i="37"/>
  <c r="W23" i="37"/>
  <c r="R23" i="37"/>
  <c r="Q23" i="37"/>
  <c r="L23" i="37"/>
  <c r="K23" i="37"/>
  <c r="F23" i="37"/>
  <c r="X22" i="37"/>
  <c r="W22" i="37"/>
  <c r="R22" i="37"/>
  <c r="Q22" i="37"/>
  <c r="L22" i="37"/>
  <c r="K22" i="37"/>
  <c r="F22" i="37"/>
  <c r="X21" i="37"/>
  <c r="W21" i="37"/>
  <c r="R21" i="37"/>
  <c r="Q21" i="37"/>
  <c r="L21" i="37"/>
  <c r="K21" i="37"/>
  <c r="F21" i="37"/>
  <c r="X20" i="37"/>
  <c r="W20" i="37"/>
  <c r="R20" i="37"/>
  <c r="Q20" i="37"/>
  <c r="L20" i="37"/>
  <c r="K20" i="37"/>
  <c r="F20" i="37"/>
  <c r="X19" i="37"/>
  <c r="W19" i="37"/>
  <c r="R19" i="37"/>
  <c r="Q19" i="37"/>
  <c r="L19" i="37"/>
  <c r="K19" i="37"/>
  <c r="F19" i="37"/>
  <c r="X18" i="37"/>
  <c r="W18" i="37"/>
  <c r="R18" i="37"/>
  <c r="Q18" i="37"/>
  <c r="L18" i="37"/>
  <c r="K18" i="37"/>
  <c r="F18" i="37"/>
  <c r="X17" i="37"/>
  <c r="W17" i="37"/>
  <c r="R17" i="37"/>
  <c r="Q17" i="37"/>
  <c r="L17" i="37"/>
  <c r="K17" i="37"/>
  <c r="F17" i="37"/>
  <c r="X16" i="37"/>
  <c r="W16" i="37"/>
  <c r="R16" i="37"/>
  <c r="Q16" i="37"/>
  <c r="L16" i="37"/>
  <c r="K16" i="37"/>
  <c r="F16" i="37"/>
  <c r="X15" i="37"/>
  <c r="W15" i="37"/>
  <c r="R15" i="37"/>
  <c r="Q15" i="37"/>
  <c r="L15" i="37"/>
  <c r="K15" i="37"/>
  <c r="F15" i="37"/>
  <c r="X14" i="37"/>
  <c r="W14" i="37"/>
  <c r="R14" i="37"/>
  <c r="Q14" i="37"/>
  <c r="L14" i="37"/>
  <c r="K14" i="37"/>
  <c r="F14" i="37"/>
  <c r="X13" i="37"/>
  <c r="W13" i="37"/>
  <c r="R13" i="37"/>
  <c r="Q13" i="37"/>
  <c r="L13" i="37"/>
  <c r="K13" i="37"/>
  <c r="F13" i="37"/>
  <c r="X12" i="37"/>
  <c r="W12" i="37"/>
  <c r="R12" i="37"/>
  <c r="Q12" i="37"/>
  <c r="L12" i="37"/>
  <c r="K12" i="37"/>
  <c r="F12" i="37"/>
  <c r="X11" i="37"/>
  <c r="W11" i="37"/>
  <c r="R11" i="37"/>
  <c r="Q11" i="37"/>
  <c r="L11" i="37"/>
  <c r="K11" i="37"/>
  <c r="F11" i="37"/>
  <c r="X10" i="37"/>
  <c r="W10" i="37"/>
  <c r="R10" i="37"/>
  <c r="Q10" i="37"/>
  <c r="L10" i="37"/>
  <c r="K10" i="37"/>
  <c r="F10" i="37"/>
  <c r="X9" i="37"/>
  <c r="W9" i="37"/>
  <c r="R9" i="37"/>
  <c r="Q9" i="37"/>
  <c r="L9" i="37"/>
  <c r="K9" i="37"/>
  <c r="F9" i="37"/>
  <c r="X8" i="37"/>
  <c r="W8" i="37"/>
  <c r="R8" i="37"/>
  <c r="Q8" i="37"/>
  <c r="M8" i="37"/>
  <c r="M9" i="37" s="1"/>
  <c r="M10" i="37" s="1"/>
  <c r="M11" i="37" s="1"/>
  <c r="M12" i="37" s="1"/>
  <c r="M13" i="37" s="1"/>
  <c r="M14" i="37" s="1"/>
  <c r="M15" i="37" s="1"/>
  <c r="M16" i="37" s="1"/>
  <c r="M17" i="37" s="1"/>
  <c r="M18" i="37" s="1"/>
  <c r="M19" i="37" s="1"/>
  <c r="M20" i="37" s="1"/>
  <c r="M21" i="37" s="1"/>
  <c r="M22" i="37" s="1"/>
  <c r="M23" i="37" s="1"/>
  <c r="M24" i="37" s="1"/>
  <c r="M25" i="37" s="1"/>
  <c r="L8" i="37"/>
  <c r="K8" i="37"/>
  <c r="F8" i="37"/>
  <c r="X7" i="37"/>
  <c r="W7" i="37"/>
  <c r="R7" i="37"/>
  <c r="Q7" i="37"/>
  <c r="L7" i="37"/>
  <c r="K7" i="37"/>
  <c r="G7" i="37"/>
  <c r="G8" i="37" s="1"/>
  <c r="G9" i="37" s="1"/>
  <c r="G10" i="37" s="1"/>
  <c r="G11" i="37" s="1"/>
  <c r="G12" i="37" s="1"/>
  <c r="G13" i="37" s="1"/>
  <c r="G14" i="37" s="1"/>
  <c r="G15" i="37" s="1"/>
  <c r="G16" i="37" s="1"/>
  <c r="G17" i="37" s="1"/>
  <c r="G18" i="37" s="1"/>
  <c r="G19" i="37" s="1"/>
  <c r="G20" i="37" s="1"/>
  <c r="G21" i="37" s="1"/>
  <c r="G22" i="37" s="1"/>
  <c r="G23" i="37" s="1"/>
  <c r="G24" i="37" s="1"/>
  <c r="G25" i="37" s="1"/>
  <c r="F7" i="37"/>
  <c r="A7" i="37"/>
  <c r="A8" i="37" s="1"/>
  <c r="A9" i="37" s="1"/>
  <c r="A10" i="37" s="1"/>
  <c r="A11" i="37" s="1"/>
  <c r="A12" i="37" s="1"/>
  <c r="A13" i="37" s="1"/>
  <c r="A14" i="37" s="1"/>
  <c r="A15" i="37" s="1"/>
  <c r="A16" i="37" s="1"/>
  <c r="A17" i="37" s="1"/>
  <c r="A18" i="37" s="1"/>
  <c r="A19" i="37" s="1"/>
  <c r="A20" i="37" s="1"/>
  <c r="A21" i="37" s="1"/>
  <c r="A22" i="37" s="1"/>
  <c r="A23" i="37" s="1"/>
  <c r="A24" i="37" s="1"/>
  <c r="A25" i="37" s="1"/>
  <c r="X6" i="37"/>
  <c r="W6" i="37"/>
  <c r="S6" i="37"/>
  <c r="S7" i="37" s="1"/>
  <c r="S8" i="37" s="1"/>
  <c r="S9" i="37" s="1"/>
  <c r="S10" i="37" s="1"/>
  <c r="S11" i="37" s="1"/>
  <c r="S12" i="37" s="1"/>
  <c r="S13" i="37" s="1"/>
  <c r="S14" i="37" s="1"/>
  <c r="S15" i="37" s="1"/>
  <c r="S16" i="37" s="1"/>
  <c r="S17" i="37" s="1"/>
  <c r="S18" i="37" s="1"/>
  <c r="S19" i="37" s="1"/>
  <c r="S20" i="37" s="1"/>
  <c r="S21" i="37" s="1"/>
  <c r="S22" i="37" s="1"/>
  <c r="S23" i="37" s="1"/>
  <c r="S24" i="37" s="1"/>
  <c r="S25" i="37" s="1"/>
  <c r="R6" i="37"/>
  <c r="Q6" i="37"/>
  <c r="M6" i="37"/>
  <c r="M7" i="37" s="1"/>
  <c r="L6" i="37"/>
  <c r="K6" i="37"/>
  <c r="G6" i="37"/>
  <c r="F6" i="37"/>
  <c r="A6" i="37"/>
  <c r="CO156" i="5"/>
  <c r="CM156" i="5"/>
  <c r="CK156" i="5"/>
  <c r="CI156" i="5"/>
  <c r="CG156" i="5"/>
  <c r="CE156" i="5"/>
  <c r="CC156" i="5"/>
  <c r="BY156" i="5"/>
  <c r="BW156" i="5"/>
  <c r="BU156" i="5"/>
  <c r="BS156" i="5"/>
  <c r="BQ156" i="5"/>
  <c r="BO156" i="5"/>
  <c r="BM156" i="5"/>
  <c r="BK156" i="5"/>
  <c r="BI156" i="5"/>
  <c r="BG156" i="5"/>
  <c r="BE156" i="5"/>
  <c r="BC156" i="5"/>
  <c r="BA156" i="5"/>
  <c r="AY156" i="5"/>
  <c r="AW156" i="5"/>
  <c r="AU156" i="5"/>
  <c r="AS156" i="5"/>
  <c r="AQ156" i="5"/>
  <c r="AO156" i="5"/>
  <c r="AM156" i="5"/>
  <c r="AK156" i="5"/>
  <c r="AI156" i="5"/>
  <c r="AG156" i="5"/>
  <c r="AE156" i="5"/>
  <c r="AC156" i="5"/>
  <c r="AA156" i="5"/>
  <c r="Y156" i="5"/>
  <c r="W156" i="5"/>
  <c r="U156" i="5"/>
  <c r="S156" i="5"/>
  <c r="Q156" i="5"/>
  <c r="O156" i="5"/>
  <c r="M156" i="5"/>
  <c r="K156" i="5"/>
  <c r="I156" i="5"/>
  <c r="G156" i="5"/>
  <c r="CO155" i="5"/>
  <c r="CM155" i="5"/>
  <c r="CK155" i="5"/>
  <c r="CI155" i="5"/>
  <c r="CG155" i="5"/>
  <c r="CE155" i="5"/>
  <c r="CC155" i="5"/>
  <c r="CA155" i="5"/>
  <c r="BY155" i="5"/>
  <c r="BW155" i="5"/>
  <c r="BU155" i="5"/>
  <c r="BS155" i="5"/>
  <c r="BQ155" i="5"/>
  <c r="BO155" i="5"/>
  <c r="BM155" i="5"/>
  <c r="BK155" i="5"/>
  <c r="BI155" i="5"/>
  <c r="BG155" i="5"/>
  <c r="BE155" i="5"/>
  <c r="BC155" i="5"/>
  <c r="BA155" i="5"/>
  <c r="AY155" i="5"/>
  <c r="AW155" i="5"/>
  <c r="AU155" i="5"/>
  <c r="AS155" i="5"/>
  <c r="AQ155" i="5"/>
  <c r="AO155" i="5"/>
  <c r="AM155" i="5"/>
  <c r="AK155" i="5"/>
  <c r="AI155" i="5"/>
  <c r="AG155" i="5"/>
  <c r="AE155" i="5"/>
  <c r="AC155" i="5"/>
  <c r="AA155" i="5"/>
  <c r="Y155" i="5"/>
  <c r="U155" i="5"/>
  <c r="S155" i="5"/>
  <c r="Q155" i="5"/>
  <c r="O155" i="5"/>
  <c r="M155" i="5"/>
  <c r="K155" i="5"/>
  <c r="I155" i="5"/>
  <c r="G155" i="5"/>
  <c r="CO154" i="5"/>
  <c r="CM154" i="5"/>
  <c r="CK154" i="5"/>
  <c r="CI154" i="5"/>
  <c r="CG154" i="5"/>
  <c r="CC154" i="5"/>
  <c r="CA154" i="5"/>
  <c r="BY154" i="5"/>
  <c r="BW154" i="5"/>
  <c r="BU154" i="5"/>
  <c r="BS154" i="5"/>
  <c r="BQ154" i="5"/>
  <c r="BM154" i="5"/>
  <c r="BK154" i="5"/>
  <c r="BI154" i="5"/>
  <c r="BG154" i="5"/>
  <c r="BE154" i="5"/>
  <c r="BC154" i="5"/>
  <c r="BA154" i="5"/>
  <c r="AY154" i="5"/>
  <c r="AW154" i="5"/>
  <c r="AU154" i="5"/>
  <c r="AS154" i="5"/>
  <c r="AQ154" i="5"/>
  <c r="AO154" i="5"/>
  <c r="AM154" i="5"/>
  <c r="AK154" i="5"/>
  <c r="AI154" i="5"/>
  <c r="AG154" i="5"/>
  <c r="AE154" i="5"/>
  <c r="AC154" i="5"/>
  <c r="AA154" i="5"/>
  <c r="Y154" i="5"/>
  <c r="W154" i="5"/>
  <c r="U154" i="5"/>
  <c r="S154" i="5"/>
  <c r="Q154" i="5"/>
  <c r="O154" i="5"/>
  <c r="M154" i="5"/>
  <c r="K154" i="5"/>
  <c r="I154" i="5"/>
  <c r="CO153" i="5"/>
  <c r="CM153" i="5"/>
  <c r="CK153" i="5"/>
  <c r="CI153" i="5"/>
  <c r="CG153" i="5"/>
  <c r="CE153" i="5"/>
  <c r="CC153" i="5"/>
  <c r="CA153" i="5"/>
  <c r="BY153" i="5"/>
  <c r="BW153" i="5"/>
  <c r="BU153" i="5"/>
  <c r="BS153" i="5"/>
  <c r="BQ153" i="5"/>
  <c r="BO153" i="5"/>
  <c r="BM153" i="5"/>
  <c r="BK153" i="5"/>
  <c r="BG153" i="5"/>
  <c r="BE153" i="5"/>
  <c r="BC153" i="5"/>
  <c r="BA153" i="5"/>
  <c r="AY153" i="5"/>
  <c r="AW153" i="5"/>
  <c r="AU153" i="5"/>
  <c r="AS153" i="5"/>
  <c r="AQ153" i="5"/>
  <c r="AO153" i="5"/>
  <c r="AM153" i="5"/>
  <c r="AK153" i="5"/>
  <c r="AI153" i="5"/>
  <c r="AG153" i="5"/>
  <c r="AE153" i="5"/>
  <c r="AC153" i="5"/>
  <c r="AA153" i="5"/>
  <c r="Y153" i="5"/>
  <c r="W153" i="5"/>
  <c r="U153" i="5"/>
  <c r="S153" i="5"/>
  <c r="Q153" i="5"/>
  <c r="O153" i="5"/>
  <c r="M153" i="5"/>
  <c r="K153" i="5"/>
  <c r="I153" i="5"/>
  <c r="G153" i="5"/>
  <c r="CO152" i="5"/>
  <c r="CM152" i="5"/>
  <c r="CK152" i="5"/>
  <c r="CI152" i="5"/>
  <c r="CG152" i="5"/>
  <c r="CE152" i="5"/>
  <c r="CC152" i="5"/>
  <c r="CA152" i="5"/>
  <c r="BY152" i="5"/>
  <c r="BW152" i="5"/>
  <c r="BU152" i="5"/>
  <c r="BS152" i="5"/>
  <c r="BQ152" i="5"/>
  <c r="BO152" i="5"/>
  <c r="BM152" i="5"/>
  <c r="BK152" i="5"/>
  <c r="BI152" i="5"/>
  <c r="BG152" i="5"/>
  <c r="BE152" i="5"/>
  <c r="BC152" i="5"/>
  <c r="BA152" i="5"/>
  <c r="AY152" i="5"/>
  <c r="AW152" i="5"/>
  <c r="AU152" i="5"/>
  <c r="AS152" i="5"/>
  <c r="AQ152" i="5"/>
  <c r="AO152" i="5"/>
  <c r="AM152" i="5"/>
  <c r="AK152" i="5"/>
  <c r="AI152" i="5"/>
  <c r="AG152" i="5"/>
  <c r="AE152" i="5"/>
  <c r="AC152" i="5"/>
  <c r="AA152" i="5"/>
  <c r="Y152" i="5"/>
  <c r="W152" i="5"/>
  <c r="S152" i="5"/>
  <c r="Q152" i="5"/>
  <c r="O152" i="5"/>
  <c r="M152" i="5"/>
  <c r="K152" i="5"/>
  <c r="I152" i="5"/>
  <c r="G152" i="5"/>
  <c r="CO151" i="5"/>
  <c r="CM151" i="5"/>
  <c r="CK151" i="5"/>
  <c r="CI151" i="5"/>
  <c r="CG151" i="5"/>
  <c r="CE151" i="5"/>
  <c r="CA151" i="5"/>
  <c r="BY151" i="5"/>
  <c r="BW151" i="5"/>
  <c r="BU151" i="5"/>
  <c r="BS151" i="5"/>
  <c r="BQ151" i="5"/>
  <c r="BO151" i="5"/>
  <c r="BM151" i="5"/>
  <c r="BK151" i="5"/>
  <c r="BI151" i="5"/>
  <c r="BG151" i="5"/>
  <c r="BE151" i="5"/>
  <c r="BC151" i="5"/>
  <c r="BA151" i="5"/>
  <c r="AY151" i="5"/>
  <c r="AW151" i="5"/>
  <c r="AU151" i="5"/>
  <c r="AS151" i="5"/>
  <c r="AQ151" i="5"/>
  <c r="AO151" i="5"/>
  <c r="AM151" i="5"/>
  <c r="AI151" i="5"/>
  <c r="AG151" i="5"/>
  <c r="AE151" i="5"/>
  <c r="AC151" i="5"/>
  <c r="AA151" i="5"/>
  <c r="Y151" i="5"/>
  <c r="W151" i="5"/>
  <c r="U151" i="5"/>
  <c r="S151" i="5"/>
  <c r="Q151" i="5"/>
  <c r="O151" i="5"/>
  <c r="M151" i="5"/>
  <c r="K151" i="5"/>
  <c r="I151" i="5"/>
  <c r="G151" i="5"/>
  <c r="CO150" i="5"/>
  <c r="CM150" i="5"/>
  <c r="CK150" i="5"/>
  <c r="CI150" i="5"/>
  <c r="CG150" i="5"/>
  <c r="CE150" i="5"/>
  <c r="CC150" i="5"/>
  <c r="CA150" i="5"/>
  <c r="BY150" i="5"/>
  <c r="BW150" i="5"/>
  <c r="BU150" i="5"/>
  <c r="BS150" i="5"/>
  <c r="BQ150" i="5"/>
  <c r="BO150" i="5"/>
  <c r="BM150" i="5"/>
  <c r="BK150" i="5"/>
  <c r="BI150" i="5"/>
  <c r="BG150" i="5"/>
  <c r="BE150" i="5"/>
  <c r="BC150" i="5"/>
  <c r="BA150" i="5"/>
  <c r="AY150" i="5"/>
  <c r="AW150" i="5"/>
  <c r="AU150" i="5"/>
  <c r="AS150" i="5"/>
  <c r="AQ150" i="5"/>
  <c r="AO150" i="5"/>
  <c r="AM150" i="5"/>
  <c r="AK150" i="5"/>
  <c r="AI150" i="5"/>
  <c r="AG150" i="5"/>
  <c r="AE150" i="5"/>
  <c r="AC150" i="5"/>
  <c r="AA150" i="5"/>
  <c r="W150" i="5"/>
  <c r="U150" i="5"/>
  <c r="S150" i="5"/>
  <c r="Q150" i="5"/>
  <c r="O150" i="5"/>
  <c r="M150" i="5"/>
  <c r="K150" i="5"/>
  <c r="I150" i="5"/>
  <c r="G150" i="5"/>
  <c r="CO149" i="5"/>
  <c r="CM149" i="5"/>
  <c r="CK149" i="5"/>
  <c r="CI149" i="5"/>
  <c r="CG149" i="5"/>
  <c r="CE149" i="5"/>
  <c r="CC149" i="5"/>
  <c r="CA149" i="5"/>
  <c r="BY149" i="5"/>
  <c r="BW149" i="5"/>
  <c r="BU149" i="5"/>
  <c r="BS149" i="5"/>
  <c r="BQ149" i="5"/>
  <c r="BO149" i="5"/>
  <c r="BM149" i="5"/>
  <c r="BK149" i="5"/>
  <c r="BI149" i="5"/>
  <c r="BG149" i="5"/>
  <c r="BE149" i="5"/>
  <c r="BC149" i="5"/>
  <c r="BA149" i="5"/>
  <c r="AY149" i="5"/>
  <c r="AW149" i="5"/>
  <c r="AU149" i="5"/>
  <c r="AS149" i="5"/>
  <c r="AQ149" i="5"/>
  <c r="AO149" i="5"/>
  <c r="AK149" i="5"/>
  <c r="AI149" i="5"/>
  <c r="AG149" i="5"/>
  <c r="AE149" i="5"/>
  <c r="AC149" i="5"/>
  <c r="AA149" i="5"/>
  <c r="Y149" i="5"/>
  <c r="W149" i="5"/>
  <c r="U149" i="5"/>
  <c r="S149" i="5"/>
  <c r="Q149" i="5"/>
  <c r="O149" i="5"/>
  <c r="M149" i="5"/>
  <c r="K149" i="5"/>
  <c r="I149" i="5"/>
  <c r="G149" i="5"/>
  <c r="CO148" i="5"/>
  <c r="CM148" i="5"/>
  <c r="CK148" i="5"/>
  <c r="CI148" i="5"/>
  <c r="CG148" i="5"/>
  <c r="CE148" i="5"/>
  <c r="CC148" i="5"/>
  <c r="BY148" i="5"/>
  <c r="BW148" i="5"/>
  <c r="BU148" i="5"/>
  <c r="BS148" i="5"/>
  <c r="BQ148" i="5"/>
  <c r="BO148" i="5"/>
  <c r="BM148" i="5"/>
  <c r="BI148" i="5"/>
  <c r="BG148" i="5"/>
  <c r="BE148" i="5"/>
  <c r="BC148" i="5"/>
  <c r="BA148" i="5"/>
  <c r="AY148" i="5"/>
  <c r="AW148" i="5"/>
  <c r="AU148" i="5"/>
  <c r="AS148" i="5"/>
  <c r="AQ148" i="5"/>
  <c r="AO148" i="5"/>
  <c r="AM148" i="5"/>
  <c r="AK148" i="5"/>
  <c r="AI148" i="5"/>
  <c r="AG148" i="5"/>
  <c r="AE148" i="5"/>
  <c r="AC148" i="5"/>
  <c r="AA148" i="5"/>
  <c r="Y148" i="5"/>
  <c r="W148" i="5"/>
  <c r="U148" i="5"/>
  <c r="S148" i="5"/>
  <c r="Q148" i="5"/>
  <c r="O148" i="5"/>
  <c r="M148" i="5"/>
  <c r="K148" i="5"/>
  <c r="I148" i="5"/>
  <c r="G148" i="5"/>
  <c r="CO147" i="5"/>
  <c r="CM147" i="5"/>
  <c r="CK147" i="5"/>
  <c r="CI147" i="5"/>
  <c r="CE147" i="5"/>
  <c r="CC147" i="5"/>
  <c r="CA147" i="5"/>
  <c r="BY147" i="5"/>
  <c r="BW147" i="5"/>
  <c r="BU147" i="5"/>
  <c r="BS147" i="5"/>
  <c r="BQ147" i="5"/>
  <c r="BO147" i="5"/>
  <c r="BM147" i="5"/>
  <c r="BK147" i="5"/>
  <c r="BI147" i="5"/>
  <c r="BG147" i="5"/>
  <c r="BE147" i="5"/>
  <c r="BC147" i="5"/>
  <c r="BA147" i="5"/>
  <c r="AY147" i="5"/>
  <c r="AW147" i="5"/>
  <c r="AU147" i="5"/>
  <c r="AS147" i="5"/>
  <c r="AQ147" i="5"/>
  <c r="AO147" i="5"/>
  <c r="AM147" i="5"/>
  <c r="AK147" i="5"/>
  <c r="AI147" i="5"/>
  <c r="AG147" i="5"/>
  <c r="AE147" i="5"/>
  <c r="AC147" i="5"/>
  <c r="AA147" i="5"/>
  <c r="Y147" i="5"/>
  <c r="W147" i="5"/>
  <c r="U147" i="5"/>
  <c r="S147" i="5"/>
  <c r="Q147" i="5"/>
  <c r="O147" i="5"/>
  <c r="M147" i="5"/>
  <c r="K147" i="5"/>
  <c r="I147" i="5"/>
  <c r="G147" i="5"/>
  <c r="CO146" i="5"/>
  <c r="CM146" i="5"/>
  <c r="CK146" i="5"/>
  <c r="CI146" i="5"/>
  <c r="CG146" i="5"/>
  <c r="CC146" i="5"/>
  <c r="CA146" i="5"/>
  <c r="BY146" i="5"/>
  <c r="BW146" i="5"/>
  <c r="BU146" i="5"/>
  <c r="BS146" i="5"/>
  <c r="BQ146" i="5"/>
  <c r="BO146" i="5"/>
  <c r="BM146" i="5"/>
  <c r="BK146" i="5"/>
  <c r="BI146" i="5"/>
  <c r="BG146" i="5"/>
  <c r="BE146" i="5"/>
  <c r="BC146" i="5"/>
  <c r="BA146" i="5"/>
  <c r="AY146" i="5"/>
  <c r="AW146" i="5"/>
  <c r="AU146" i="5"/>
  <c r="AS146" i="5"/>
  <c r="AQ146" i="5"/>
  <c r="AO146" i="5"/>
  <c r="AM146" i="5"/>
  <c r="AI146" i="5"/>
  <c r="AG146" i="5"/>
  <c r="AE146" i="5"/>
  <c r="AC146" i="5"/>
  <c r="AA146" i="5"/>
  <c r="Y146" i="5"/>
  <c r="W146" i="5"/>
  <c r="U146" i="5"/>
  <c r="S146" i="5"/>
  <c r="Q146" i="5"/>
  <c r="O146" i="5"/>
  <c r="M146" i="5"/>
  <c r="K146" i="5"/>
  <c r="I146" i="5"/>
  <c r="G146" i="5"/>
  <c r="CO145" i="5"/>
  <c r="CM145" i="5"/>
  <c r="CK145" i="5"/>
  <c r="CI145" i="5"/>
  <c r="CG145" i="5"/>
  <c r="CE145" i="5"/>
  <c r="CC145" i="5"/>
  <c r="CA145" i="5"/>
  <c r="BY145" i="5"/>
  <c r="BW145" i="5"/>
  <c r="BU145" i="5"/>
  <c r="BS145" i="5"/>
  <c r="BO145" i="5"/>
  <c r="BM145" i="5"/>
  <c r="BK145" i="5"/>
  <c r="BI145" i="5"/>
  <c r="BG145" i="5"/>
  <c r="BE145" i="5"/>
  <c r="BC145" i="5"/>
  <c r="BA145" i="5"/>
  <c r="AY145" i="5"/>
  <c r="AW145" i="5"/>
  <c r="AU145" i="5"/>
  <c r="AS145" i="5"/>
  <c r="AQ145" i="5"/>
  <c r="AO145" i="5"/>
  <c r="AM145" i="5"/>
  <c r="AK145" i="5"/>
  <c r="AI145" i="5"/>
  <c r="AG145" i="5"/>
  <c r="AE145" i="5"/>
  <c r="AC145" i="5"/>
  <c r="AA145" i="5"/>
  <c r="Y145" i="5"/>
  <c r="W145" i="5"/>
  <c r="U145" i="5"/>
  <c r="S145" i="5"/>
  <c r="Q145" i="5"/>
  <c r="O145" i="5"/>
  <c r="M145" i="5"/>
  <c r="K145" i="5"/>
  <c r="I145" i="5"/>
  <c r="G145" i="5"/>
  <c r="CO144" i="5"/>
  <c r="CM144" i="5"/>
  <c r="CK144" i="5"/>
  <c r="CI144" i="5"/>
  <c r="CG144" i="5"/>
  <c r="CE144" i="5"/>
  <c r="CC144" i="5"/>
  <c r="CA144" i="5"/>
  <c r="BY144" i="5"/>
  <c r="BW144" i="5"/>
  <c r="BU144" i="5"/>
  <c r="BS144" i="5"/>
  <c r="BQ144" i="5"/>
  <c r="BO144" i="5"/>
  <c r="BM144" i="5"/>
  <c r="BK144" i="5"/>
  <c r="BI144" i="5"/>
  <c r="BG144" i="5"/>
  <c r="BE144" i="5"/>
  <c r="BC144" i="5"/>
  <c r="BA144" i="5"/>
  <c r="AY144" i="5"/>
  <c r="AW144" i="5"/>
  <c r="AU144" i="5"/>
  <c r="AS144" i="5"/>
  <c r="AQ144" i="5"/>
  <c r="AO144" i="5"/>
  <c r="AM144" i="5"/>
  <c r="AK144" i="5"/>
  <c r="AI144" i="5"/>
  <c r="AG144" i="5"/>
  <c r="AE144" i="5"/>
  <c r="AC144" i="5"/>
  <c r="AA144" i="5"/>
  <c r="Y144" i="5"/>
  <c r="W144" i="5"/>
  <c r="S144" i="5"/>
  <c r="Q144" i="5"/>
  <c r="O144" i="5"/>
  <c r="M144" i="5"/>
  <c r="K144" i="5"/>
  <c r="I144" i="5"/>
  <c r="G144" i="5"/>
  <c r="CO143" i="5"/>
  <c r="CM143" i="5"/>
  <c r="CK143" i="5"/>
  <c r="CI143" i="5"/>
  <c r="CG143" i="5"/>
  <c r="CE143" i="5"/>
  <c r="CA143" i="5"/>
  <c r="BY143" i="5"/>
  <c r="BW143" i="5"/>
  <c r="BU143" i="5"/>
  <c r="BS143" i="5"/>
  <c r="BQ143" i="5"/>
  <c r="BO143" i="5"/>
  <c r="BK143" i="5"/>
  <c r="BI143" i="5"/>
  <c r="BG143" i="5"/>
  <c r="BE143" i="5"/>
  <c r="BC143" i="5"/>
  <c r="BA143" i="5"/>
  <c r="AY143" i="5"/>
  <c r="AW143" i="5"/>
  <c r="AU143" i="5"/>
  <c r="AS143" i="5"/>
  <c r="AQ143" i="5"/>
  <c r="AO143" i="5"/>
  <c r="AM143" i="5"/>
  <c r="AI143" i="5"/>
  <c r="AG143" i="5"/>
  <c r="AE143" i="5"/>
  <c r="AC143" i="5"/>
  <c r="AA143" i="5"/>
  <c r="Y143" i="5"/>
  <c r="W143" i="5"/>
  <c r="U143" i="5"/>
  <c r="S143" i="5"/>
  <c r="Q143" i="5"/>
  <c r="O143" i="5"/>
  <c r="M143" i="5"/>
  <c r="K143" i="5"/>
  <c r="I143" i="5"/>
  <c r="G143" i="5"/>
  <c r="CO142" i="5"/>
  <c r="CM142" i="5"/>
  <c r="CK142" i="5"/>
  <c r="CI142" i="5"/>
  <c r="CG142" i="5"/>
  <c r="CE142" i="5"/>
  <c r="CC142" i="5"/>
  <c r="CA142" i="5"/>
  <c r="BY142" i="5"/>
  <c r="BW142" i="5"/>
  <c r="BU142" i="5"/>
  <c r="BS142" i="5"/>
  <c r="BQ142" i="5"/>
  <c r="BO142" i="5"/>
  <c r="BM142" i="5"/>
  <c r="BK142" i="5"/>
  <c r="BI142" i="5"/>
  <c r="BG142" i="5"/>
  <c r="BE142" i="5"/>
  <c r="BC142" i="5"/>
  <c r="BA142" i="5"/>
  <c r="AY142" i="5"/>
  <c r="AW142" i="5"/>
  <c r="AU142" i="5"/>
  <c r="AS142" i="5"/>
  <c r="AQ142" i="5"/>
  <c r="AO142" i="5"/>
  <c r="AM142" i="5"/>
  <c r="AK142" i="5"/>
  <c r="AI142" i="5"/>
  <c r="AG142" i="5"/>
  <c r="AE142" i="5"/>
  <c r="AC142" i="5"/>
  <c r="AA142" i="5"/>
  <c r="W142" i="5"/>
  <c r="U142" i="5"/>
  <c r="S142" i="5"/>
  <c r="Q142" i="5"/>
  <c r="O142" i="5"/>
  <c r="M142" i="5"/>
  <c r="K142" i="5"/>
  <c r="I142" i="5"/>
  <c r="G142" i="5"/>
  <c r="CO141" i="5"/>
  <c r="CM141" i="5"/>
  <c r="CK141" i="5"/>
  <c r="CI141" i="5"/>
  <c r="CG141" i="5"/>
  <c r="CE141" i="5"/>
  <c r="CC141" i="5"/>
  <c r="CA141" i="5"/>
  <c r="BY141" i="5"/>
  <c r="BW141" i="5"/>
  <c r="BU141" i="5"/>
  <c r="BS141" i="5"/>
  <c r="BQ141" i="5"/>
  <c r="BO141" i="5"/>
  <c r="BM141" i="5"/>
  <c r="BK141" i="5"/>
  <c r="BI141" i="5"/>
  <c r="BG141" i="5"/>
  <c r="BE141" i="5"/>
  <c r="BC141" i="5"/>
  <c r="BA141" i="5"/>
  <c r="AY141" i="5"/>
  <c r="AW141" i="5"/>
  <c r="AU141" i="5"/>
  <c r="AS141" i="5"/>
  <c r="AQ141" i="5"/>
  <c r="AM141" i="5"/>
  <c r="AK141" i="5"/>
  <c r="AI141" i="5"/>
  <c r="AG141" i="5"/>
  <c r="AE141" i="5"/>
  <c r="AC141" i="5"/>
  <c r="AA141" i="5"/>
  <c r="Y141" i="5"/>
  <c r="W141" i="5"/>
  <c r="U141" i="5"/>
  <c r="S141" i="5"/>
  <c r="Q141" i="5"/>
  <c r="O141" i="5"/>
  <c r="M141" i="5"/>
  <c r="K141" i="5"/>
  <c r="I141" i="5"/>
  <c r="G141" i="5"/>
  <c r="CO140" i="5"/>
  <c r="CM140" i="5"/>
  <c r="CK140" i="5"/>
  <c r="CI140" i="5"/>
  <c r="CG140" i="5"/>
  <c r="CE140" i="5"/>
  <c r="CC140" i="5"/>
  <c r="BY140" i="5"/>
  <c r="BW140" i="5"/>
  <c r="BU140" i="5"/>
  <c r="BS140" i="5"/>
  <c r="BQ140" i="5"/>
  <c r="BO140" i="5"/>
  <c r="BM140" i="5"/>
  <c r="BK140" i="5"/>
  <c r="BI140" i="5"/>
  <c r="BG140" i="5"/>
  <c r="BE140" i="5"/>
  <c r="BC140" i="5"/>
  <c r="BA140" i="5"/>
  <c r="AY140" i="5"/>
  <c r="AW140" i="5"/>
  <c r="AU140" i="5"/>
  <c r="AS140" i="5"/>
  <c r="AQ140" i="5"/>
  <c r="AO140" i="5"/>
  <c r="AM140" i="5"/>
  <c r="AK140" i="5"/>
  <c r="AI140" i="5"/>
  <c r="AG140" i="5"/>
  <c r="AE140" i="5"/>
  <c r="AC140" i="5"/>
  <c r="AA140" i="5"/>
  <c r="Y140" i="5"/>
  <c r="W140" i="5"/>
  <c r="U140" i="5"/>
  <c r="S140" i="5"/>
  <c r="Q140" i="5"/>
  <c r="O140" i="5"/>
  <c r="M140" i="5"/>
  <c r="K140" i="5"/>
  <c r="I140" i="5"/>
  <c r="G140" i="5"/>
  <c r="CO139" i="5"/>
  <c r="CM139" i="5"/>
  <c r="CK139" i="5"/>
  <c r="CI139" i="5"/>
  <c r="CG139" i="5"/>
  <c r="CE139" i="5"/>
  <c r="CC139" i="5"/>
  <c r="CA139" i="5"/>
  <c r="BY139" i="5"/>
  <c r="BW139" i="5"/>
  <c r="BU139" i="5"/>
  <c r="BS139" i="5"/>
  <c r="BQ139" i="5"/>
  <c r="BO139" i="5"/>
  <c r="BM139" i="5"/>
  <c r="BK139" i="5"/>
  <c r="BI139" i="5"/>
  <c r="BG139" i="5"/>
  <c r="BE139" i="5"/>
  <c r="BC139" i="5"/>
  <c r="BA139" i="5"/>
  <c r="AY139" i="5"/>
  <c r="AW139" i="5"/>
  <c r="AU139" i="5"/>
  <c r="AS139" i="5"/>
  <c r="AQ139" i="5"/>
  <c r="AO139" i="5"/>
  <c r="AM139" i="5"/>
  <c r="AK139" i="5"/>
  <c r="AI139" i="5"/>
  <c r="AG139" i="5"/>
  <c r="AE139" i="5"/>
  <c r="AC139" i="5"/>
  <c r="AA139" i="5"/>
  <c r="Y139" i="5"/>
  <c r="U139" i="5"/>
  <c r="S139" i="5"/>
  <c r="Q139" i="5"/>
  <c r="O139" i="5"/>
  <c r="M139" i="5"/>
  <c r="K139" i="5"/>
  <c r="I139" i="5"/>
  <c r="G139" i="5"/>
  <c r="CO138" i="5"/>
  <c r="CM138" i="5"/>
  <c r="CK138" i="5"/>
  <c r="CI138" i="5"/>
  <c r="CG138" i="5"/>
  <c r="CE138" i="5"/>
  <c r="CC138" i="5"/>
  <c r="CA138" i="5"/>
  <c r="BY138" i="5"/>
  <c r="BW138" i="5"/>
  <c r="BU138" i="5"/>
  <c r="BS138" i="5"/>
  <c r="BQ138" i="5"/>
  <c r="BM138" i="5"/>
  <c r="BK138" i="5"/>
  <c r="BI138" i="5"/>
  <c r="BG138" i="5"/>
  <c r="BE138" i="5"/>
  <c r="BC138" i="5"/>
  <c r="BA138" i="5"/>
  <c r="AY138" i="5"/>
  <c r="AW138" i="5"/>
  <c r="AU138" i="5"/>
  <c r="AS138" i="5"/>
  <c r="AQ138" i="5"/>
  <c r="AO138" i="5"/>
  <c r="AM138" i="5"/>
  <c r="AK138" i="5"/>
  <c r="AI138" i="5"/>
  <c r="AG138" i="5"/>
  <c r="AE138" i="5"/>
  <c r="AC138" i="5"/>
  <c r="AA138" i="5"/>
  <c r="Y138" i="5"/>
  <c r="W138" i="5"/>
  <c r="U138" i="5"/>
  <c r="S138" i="5"/>
  <c r="Q138" i="5"/>
  <c r="O138" i="5"/>
  <c r="M138" i="5"/>
  <c r="K138" i="5"/>
  <c r="I138" i="5"/>
  <c r="G138" i="5"/>
  <c r="CO137" i="5"/>
  <c r="CM137" i="5"/>
  <c r="CK137" i="5"/>
  <c r="CI137" i="5"/>
  <c r="CG137" i="5"/>
  <c r="CE137" i="5"/>
  <c r="CC137" i="5"/>
  <c r="CA137" i="5"/>
  <c r="BY137" i="5"/>
  <c r="BW137" i="5"/>
  <c r="BU137" i="5"/>
  <c r="BS137" i="5"/>
  <c r="BQ137" i="5"/>
  <c r="BO137" i="5"/>
  <c r="BM137" i="5"/>
  <c r="BK137" i="5"/>
  <c r="BG137" i="5"/>
  <c r="BE137" i="5"/>
  <c r="BC137" i="5"/>
  <c r="BA137" i="5"/>
  <c r="AY137" i="5"/>
  <c r="AW137" i="5"/>
  <c r="AU137" i="5"/>
  <c r="AS137" i="5"/>
  <c r="AQ137" i="5"/>
  <c r="AO137" i="5"/>
  <c r="AM137" i="5"/>
  <c r="AK137" i="5"/>
  <c r="AI137" i="5"/>
  <c r="AG137" i="5"/>
  <c r="AE137" i="5"/>
  <c r="AC137" i="5"/>
  <c r="AA137" i="5"/>
  <c r="Y137" i="5"/>
  <c r="W137" i="5"/>
  <c r="U137" i="5"/>
  <c r="S137" i="5"/>
  <c r="Q137" i="5"/>
  <c r="O137" i="5"/>
  <c r="M137" i="5"/>
  <c r="K137" i="5"/>
  <c r="I137" i="5"/>
  <c r="G137" i="5"/>
  <c r="CO136" i="5"/>
  <c r="CM136" i="5"/>
  <c r="CK136" i="5"/>
  <c r="CI136" i="5"/>
  <c r="CG136" i="5"/>
  <c r="CE136" i="5"/>
  <c r="CC136" i="5"/>
  <c r="CA136" i="5"/>
  <c r="BY136" i="5"/>
  <c r="BW136" i="5"/>
  <c r="BU136" i="5"/>
  <c r="BS136" i="5"/>
  <c r="BQ136" i="5"/>
  <c r="BO136" i="5"/>
  <c r="BM136" i="5"/>
  <c r="BK136" i="5"/>
  <c r="BI136" i="5"/>
  <c r="BG136" i="5"/>
  <c r="BE136" i="5"/>
  <c r="BC136" i="5"/>
  <c r="BA136" i="5"/>
  <c r="AY136" i="5"/>
  <c r="AW136" i="5"/>
  <c r="AU136" i="5"/>
  <c r="AS136" i="5"/>
  <c r="AQ136" i="5"/>
  <c r="AM136" i="5"/>
  <c r="AK136" i="5"/>
  <c r="AI136" i="5"/>
  <c r="AG136" i="5"/>
  <c r="AE136" i="5"/>
  <c r="AC136" i="5"/>
  <c r="AA136" i="5"/>
  <c r="Y136" i="5"/>
  <c r="W136" i="5"/>
  <c r="S136" i="5"/>
  <c r="Q136" i="5"/>
  <c r="O136" i="5"/>
  <c r="M136" i="5"/>
  <c r="K136" i="5"/>
  <c r="I136" i="5"/>
  <c r="G136" i="5"/>
  <c r="CO135" i="5"/>
  <c r="CM135" i="5"/>
  <c r="CK135" i="5"/>
  <c r="CI135" i="5"/>
  <c r="CG135" i="5"/>
  <c r="CE135" i="5"/>
  <c r="CA135" i="5"/>
  <c r="BY135" i="5"/>
  <c r="BW135" i="5"/>
  <c r="BU135" i="5"/>
  <c r="BS135" i="5"/>
  <c r="BQ135" i="5"/>
  <c r="BO135" i="5"/>
  <c r="BM135" i="5"/>
  <c r="BK135" i="5"/>
  <c r="BI135" i="5"/>
  <c r="BG135" i="5"/>
  <c r="BE135" i="5"/>
  <c r="BC135" i="5"/>
  <c r="BA135" i="5"/>
  <c r="AY135" i="5"/>
  <c r="AW135" i="5"/>
  <c r="AU135" i="5"/>
  <c r="AS135" i="5"/>
  <c r="AQ135" i="5"/>
  <c r="AO135" i="5"/>
  <c r="AM135" i="5"/>
  <c r="AK135" i="5"/>
  <c r="AI135" i="5"/>
  <c r="AG135" i="5"/>
  <c r="AE135" i="5"/>
  <c r="AC135" i="5"/>
  <c r="AA135" i="5"/>
  <c r="Y135" i="5"/>
  <c r="W135" i="5"/>
  <c r="U135" i="5"/>
  <c r="S135" i="5"/>
  <c r="Q135" i="5"/>
  <c r="O135" i="5"/>
  <c r="M135" i="5"/>
  <c r="K135" i="5"/>
  <c r="I135" i="5"/>
  <c r="G135" i="5"/>
  <c r="CO134" i="5"/>
  <c r="CM134" i="5"/>
  <c r="CK134" i="5"/>
  <c r="CI134" i="5"/>
  <c r="CG134" i="5"/>
  <c r="CE134" i="5"/>
  <c r="CC134" i="5"/>
  <c r="CA134" i="5"/>
  <c r="BY134" i="5"/>
  <c r="BW134" i="5"/>
  <c r="BU134" i="5"/>
  <c r="BS134" i="5"/>
  <c r="BQ134" i="5"/>
  <c r="BO134" i="5"/>
  <c r="BM134" i="5"/>
  <c r="BK134" i="5"/>
  <c r="BI134" i="5"/>
  <c r="BG134" i="5"/>
  <c r="BE134" i="5"/>
  <c r="BC134" i="5"/>
  <c r="BA134" i="5"/>
  <c r="AY134" i="5"/>
  <c r="AW134" i="5"/>
  <c r="AU134" i="5"/>
  <c r="AS134" i="5"/>
  <c r="AQ134" i="5"/>
  <c r="AO134" i="5"/>
  <c r="AM134" i="5"/>
  <c r="AK134" i="5"/>
  <c r="AI134" i="5"/>
  <c r="AG134" i="5"/>
  <c r="AE134" i="5"/>
  <c r="AC134" i="5"/>
  <c r="AA134" i="5"/>
  <c r="Y134" i="5"/>
  <c r="W134" i="5"/>
  <c r="U134" i="5"/>
  <c r="S134" i="5"/>
  <c r="Q134" i="5"/>
  <c r="O134" i="5"/>
  <c r="M134" i="5"/>
  <c r="K134" i="5"/>
  <c r="I134" i="5"/>
  <c r="G134" i="5"/>
  <c r="CO133" i="5"/>
  <c r="CM133" i="5"/>
  <c r="CK133" i="5"/>
  <c r="CI133" i="5"/>
  <c r="CG133" i="5"/>
  <c r="CE133" i="5"/>
  <c r="CC133" i="5"/>
  <c r="CA133" i="5"/>
  <c r="BY133" i="5"/>
  <c r="BW133" i="5"/>
  <c r="BU133" i="5"/>
  <c r="BS133" i="5"/>
  <c r="BQ133" i="5"/>
  <c r="BO133" i="5"/>
  <c r="BM133" i="5"/>
  <c r="BK133" i="5"/>
  <c r="BI133" i="5"/>
  <c r="BG133" i="5"/>
  <c r="BE133" i="5"/>
  <c r="BC133" i="5"/>
  <c r="BA133" i="5"/>
  <c r="AY133" i="5"/>
  <c r="AW133" i="5"/>
  <c r="AU133" i="5"/>
  <c r="AS133" i="5"/>
  <c r="AQ133" i="5"/>
  <c r="AO133" i="5"/>
  <c r="AM133" i="5"/>
  <c r="AK133" i="5"/>
  <c r="AI133" i="5"/>
  <c r="AG133" i="5"/>
  <c r="AE133" i="5"/>
  <c r="AC133" i="5"/>
  <c r="AA133" i="5"/>
  <c r="Y133" i="5"/>
  <c r="W133" i="5"/>
  <c r="U133" i="5"/>
  <c r="S133" i="5"/>
  <c r="Q133" i="5"/>
  <c r="O133" i="5"/>
  <c r="M133" i="5"/>
  <c r="K133" i="5"/>
  <c r="I133" i="5"/>
  <c r="G133" i="5"/>
  <c r="CO132" i="5"/>
  <c r="CM132" i="5"/>
  <c r="CK132" i="5"/>
  <c r="CI132" i="5"/>
  <c r="CG132" i="5"/>
  <c r="CE132" i="5"/>
  <c r="CC132" i="5"/>
  <c r="CA132" i="5"/>
  <c r="BY132" i="5"/>
  <c r="BW132" i="5"/>
  <c r="BU132" i="5"/>
  <c r="BS132" i="5"/>
  <c r="BQ132" i="5"/>
  <c r="BO132" i="5"/>
  <c r="BM132" i="5"/>
  <c r="BI132" i="5"/>
  <c r="BG132" i="5"/>
  <c r="BE132" i="5"/>
  <c r="BC132" i="5"/>
  <c r="BA132" i="5"/>
  <c r="AY132" i="5"/>
  <c r="AW132" i="5"/>
  <c r="AU132" i="5"/>
  <c r="AS132" i="5"/>
  <c r="AQ132" i="5"/>
  <c r="AO132" i="5"/>
  <c r="AM132" i="5"/>
  <c r="AK132" i="5"/>
  <c r="AI132" i="5"/>
  <c r="AG132" i="5"/>
  <c r="AE132" i="5"/>
  <c r="AC132" i="5"/>
  <c r="AA132" i="5"/>
  <c r="Y132" i="5"/>
  <c r="W132" i="5"/>
  <c r="U132" i="5"/>
  <c r="S132" i="5"/>
  <c r="Q132" i="5"/>
  <c r="O132" i="5"/>
  <c r="M132" i="5"/>
  <c r="K132" i="5"/>
  <c r="I132" i="5"/>
  <c r="G132" i="5"/>
  <c r="CO131" i="5"/>
  <c r="CM131" i="5"/>
  <c r="CK131" i="5"/>
  <c r="CI131" i="5"/>
  <c r="CE131" i="5"/>
  <c r="CC131" i="5"/>
  <c r="CA131" i="5"/>
  <c r="BY131" i="5"/>
  <c r="BW131" i="5"/>
  <c r="BU131" i="5"/>
  <c r="BS131" i="5"/>
  <c r="BQ131" i="5"/>
  <c r="BO131" i="5"/>
  <c r="BM131" i="5"/>
  <c r="BK131" i="5"/>
  <c r="BI131" i="5"/>
  <c r="BG131" i="5"/>
  <c r="BE131" i="5"/>
  <c r="BC131" i="5"/>
  <c r="BA131" i="5"/>
  <c r="AY131" i="5"/>
  <c r="AW131" i="5"/>
  <c r="AU131" i="5"/>
  <c r="AS131" i="5"/>
  <c r="AQ131" i="5"/>
  <c r="AO131" i="5"/>
  <c r="AM131" i="5"/>
  <c r="AI131" i="5"/>
  <c r="AG131" i="5"/>
  <c r="AE131" i="5"/>
  <c r="AC131" i="5"/>
  <c r="AA131" i="5"/>
  <c r="Y131" i="5"/>
  <c r="W131" i="5"/>
  <c r="U131" i="5"/>
  <c r="S131" i="5"/>
  <c r="Q131" i="5"/>
  <c r="O131" i="5"/>
  <c r="M131" i="5"/>
  <c r="K131" i="5"/>
  <c r="I131" i="5"/>
  <c r="G131" i="5"/>
  <c r="CO130" i="5"/>
  <c r="CM130" i="5"/>
  <c r="CK130" i="5"/>
  <c r="CI130" i="5"/>
  <c r="CG130" i="5"/>
  <c r="CE130" i="5"/>
  <c r="CC130" i="5"/>
  <c r="CA130" i="5"/>
  <c r="BY130" i="5"/>
  <c r="BW130" i="5"/>
  <c r="BU130" i="5"/>
  <c r="BS130" i="5"/>
  <c r="BQ130" i="5"/>
  <c r="BO130" i="5"/>
  <c r="BM130" i="5"/>
  <c r="BK130" i="5"/>
  <c r="BI130" i="5"/>
  <c r="BG130" i="5"/>
  <c r="BE130" i="5"/>
  <c r="BC130" i="5"/>
  <c r="BA130" i="5"/>
  <c r="AY130" i="5"/>
  <c r="AW130" i="5"/>
  <c r="AU130" i="5"/>
  <c r="AS130" i="5"/>
  <c r="AQ130" i="5"/>
  <c r="AO130" i="5"/>
  <c r="AK130" i="5"/>
  <c r="AI130" i="5"/>
  <c r="AG130" i="5"/>
  <c r="AE130" i="5"/>
  <c r="AC130" i="5"/>
  <c r="AA130" i="5"/>
  <c r="Y130" i="5"/>
  <c r="W130" i="5"/>
  <c r="U130" i="5"/>
  <c r="S130" i="5"/>
  <c r="Q130" i="5"/>
  <c r="O130" i="5"/>
  <c r="M130" i="5"/>
  <c r="K130" i="5"/>
  <c r="I130" i="5"/>
  <c r="G130" i="5"/>
  <c r="CO129" i="5"/>
  <c r="CM129" i="5"/>
  <c r="CK129" i="5"/>
  <c r="CI129" i="5"/>
  <c r="CG129" i="5"/>
  <c r="CE129" i="5"/>
  <c r="CC129" i="5"/>
  <c r="CA129" i="5"/>
  <c r="BY129" i="5"/>
  <c r="BW129" i="5"/>
  <c r="BU129" i="5"/>
  <c r="BS129" i="5"/>
  <c r="BO129" i="5"/>
  <c r="BM129" i="5"/>
  <c r="BK129" i="5"/>
  <c r="BI129" i="5"/>
  <c r="BG129" i="5"/>
  <c r="BE129" i="5"/>
  <c r="BC129" i="5"/>
  <c r="BA129" i="5"/>
  <c r="AY129" i="5"/>
  <c r="AW129" i="5"/>
  <c r="AU129" i="5"/>
  <c r="AS129" i="5"/>
  <c r="AQ129" i="5"/>
  <c r="AO129" i="5"/>
  <c r="AM129" i="5"/>
  <c r="AK129" i="5"/>
  <c r="AI129" i="5"/>
  <c r="AG129" i="5"/>
  <c r="AE129" i="5"/>
  <c r="AC129" i="5"/>
  <c r="AA129" i="5"/>
  <c r="Y129" i="5"/>
  <c r="W129" i="5"/>
  <c r="U129" i="5"/>
  <c r="S129" i="5"/>
  <c r="Q129" i="5"/>
  <c r="O129" i="5"/>
  <c r="M129" i="5"/>
  <c r="K129" i="5"/>
  <c r="I129" i="5"/>
  <c r="G129" i="5"/>
  <c r="CO128" i="5"/>
  <c r="CM128" i="5"/>
  <c r="CK128" i="5"/>
  <c r="CI128" i="5"/>
  <c r="CG128" i="5"/>
  <c r="CE128" i="5"/>
  <c r="CC128" i="5"/>
  <c r="CA128" i="5"/>
  <c r="BY128" i="5"/>
  <c r="BW128" i="5"/>
  <c r="BU128" i="5"/>
  <c r="BS128" i="5"/>
  <c r="BQ128" i="5"/>
  <c r="BO128" i="5"/>
  <c r="BM128" i="5"/>
  <c r="BK128" i="5"/>
  <c r="BI128" i="5"/>
  <c r="BG128" i="5"/>
  <c r="BE128" i="5"/>
  <c r="BC128" i="5"/>
  <c r="BA128" i="5"/>
  <c r="AY128" i="5"/>
  <c r="AW128" i="5"/>
  <c r="AU128" i="5"/>
  <c r="AS128" i="5"/>
  <c r="AQ128" i="5"/>
  <c r="AM128" i="5"/>
  <c r="AK128" i="5"/>
  <c r="AI128" i="5"/>
  <c r="AG128" i="5"/>
  <c r="AE128" i="5"/>
  <c r="AC128" i="5"/>
  <c r="AA128" i="5"/>
  <c r="Y128" i="5"/>
  <c r="W128" i="5"/>
  <c r="U128" i="5"/>
  <c r="S128" i="5"/>
  <c r="Q128" i="5"/>
  <c r="O128" i="5"/>
  <c r="M128" i="5"/>
  <c r="K128" i="5"/>
  <c r="I128" i="5"/>
  <c r="G128" i="5"/>
  <c r="CO127" i="5"/>
  <c r="CM127" i="5"/>
  <c r="CK127" i="5"/>
  <c r="CI127" i="5"/>
  <c r="CG127" i="5"/>
  <c r="CE127" i="5"/>
  <c r="CC127" i="5"/>
  <c r="CA127" i="5"/>
  <c r="BY127" i="5"/>
  <c r="BW127" i="5"/>
  <c r="BU127" i="5"/>
  <c r="BS127" i="5"/>
  <c r="BQ127" i="5"/>
  <c r="BO127" i="5"/>
  <c r="BK127" i="5"/>
  <c r="BI127" i="5"/>
  <c r="BG127" i="5"/>
  <c r="BE127" i="5"/>
  <c r="BC127" i="5"/>
  <c r="BA127" i="5"/>
  <c r="AY127" i="5"/>
  <c r="AW127" i="5"/>
  <c r="AU127" i="5"/>
  <c r="AS127" i="5"/>
  <c r="AQ127" i="5"/>
  <c r="AO127" i="5"/>
  <c r="AM127" i="5"/>
  <c r="AK127" i="5"/>
  <c r="AI127" i="5"/>
  <c r="AG127" i="5"/>
  <c r="AE127" i="5"/>
  <c r="AC127" i="5"/>
  <c r="AA127" i="5"/>
  <c r="Y127" i="5"/>
  <c r="W127" i="5"/>
  <c r="U127" i="5"/>
  <c r="S127" i="5"/>
  <c r="Q127" i="5"/>
  <c r="O127" i="5"/>
  <c r="M127" i="5"/>
  <c r="K127" i="5"/>
  <c r="I127" i="5"/>
  <c r="G127" i="5"/>
  <c r="CO126" i="5"/>
  <c r="CM126" i="5"/>
  <c r="CK126" i="5"/>
  <c r="CI126" i="5"/>
  <c r="CG126" i="5"/>
  <c r="CE126" i="5"/>
  <c r="CC126" i="5"/>
  <c r="CA126" i="5"/>
  <c r="BY126" i="5"/>
  <c r="BW126" i="5"/>
  <c r="BU126" i="5"/>
  <c r="BS126" i="5"/>
  <c r="BQ126" i="5"/>
  <c r="BO126" i="5"/>
  <c r="BM126" i="5"/>
  <c r="BK126" i="5"/>
  <c r="BI126" i="5"/>
  <c r="BG126" i="5"/>
  <c r="BE126" i="5"/>
  <c r="BC126" i="5"/>
  <c r="BA126" i="5"/>
  <c r="AY126" i="5"/>
  <c r="AW126" i="5"/>
  <c r="AU126" i="5"/>
  <c r="AS126" i="5"/>
  <c r="AQ126" i="5"/>
  <c r="AO126" i="5"/>
  <c r="AM126" i="5"/>
  <c r="AI126" i="5"/>
  <c r="AG126" i="5"/>
  <c r="AE126" i="5"/>
  <c r="AC126" i="5"/>
  <c r="AA126" i="5"/>
  <c r="Y126" i="5"/>
  <c r="W126" i="5"/>
  <c r="U126" i="5"/>
  <c r="S126" i="5"/>
  <c r="Q126" i="5"/>
  <c r="O126" i="5"/>
  <c r="M126" i="5"/>
  <c r="K126" i="5"/>
  <c r="I126" i="5"/>
  <c r="G126" i="5"/>
  <c r="CO125" i="5"/>
  <c r="CM125" i="5"/>
  <c r="CK125" i="5"/>
  <c r="CI125" i="5"/>
  <c r="CG125" i="5"/>
  <c r="CE125" i="5"/>
  <c r="CC125" i="5"/>
  <c r="CA125" i="5"/>
  <c r="BY125" i="5"/>
  <c r="BW125" i="5"/>
  <c r="BU125" i="5"/>
  <c r="BS125" i="5"/>
  <c r="BQ125" i="5"/>
  <c r="BO125" i="5"/>
  <c r="BM125" i="5"/>
  <c r="BK125" i="5"/>
  <c r="BI125" i="5"/>
  <c r="BG125" i="5"/>
  <c r="BE125" i="5"/>
  <c r="BC125" i="5"/>
  <c r="BA125" i="5"/>
  <c r="AY125" i="5"/>
  <c r="AW125" i="5"/>
  <c r="AU125" i="5"/>
  <c r="AS125" i="5"/>
  <c r="AQ125" i="5"/>
  <c r="AO125" i="5"/>
  <c r="AK125" i="5"/>
  <c r="AI125" i="5"/>
  <c r="AG125" i="5"/>
  <c r="AE125" i="5"/>
  <c r="AC125" i="5"/>
  <c r="AA125" i="5"/>
  <c r="Y125" i="5"/>
  <c r="W125" i="5"/>
  <c r="U125" i="5"/>
  <c r="S125" i="5"/>
  <c r="Q125" i="5"/>
  <c r="O125" i="5"/>
  <c r="M125" i="5"/>
  <c r="K125" i="5"/>
  <c r="I125" i="5"/>
  <c r="G125" i="5"/>
  <c r="CO124" i="5"/>
  <c r="CM124" i="5"/>
  <c r="CI124" i="5"/>
  <c r="CG124" i="5"/>
  <c r="CE124" i="5"/>
  <c r="CC124" i="5"/>
  <c r="BY124" i="5"/>
  <c r="BW124" i="5"/>
  <c r="BU124" i="5"/>
  <c r="BS124" i="5"/>
  <c r="BQ124" i="5"/>
  <c r="BO124" i="5"/>
  <c r="BM124" i="5"/>
  <c r="BK124" i="5"/>
  <c r="BI124" i="5"/>
  <c r="BG124" i="5"/>
  <c r="BE124" i="5"/>
  <c r="BC124" i="5"/>
  <c r="BA124" i="5"/>
  <c r="AY124" i="5"/>
  <c r="AW124" i="5"/>
  <c r="AU124" i="5"/>
  <c r="AS124" i="5"/>
  <c r="AQ124" i="5"/>
  <c r="AO124" i="5"/>
  <c r="AM124" i="5"/>
  <c r="AK124" i="5"/>
  <c r="AI124" i="5"/>
  <c r="AG124" i="5"/>
  <c r="AE124" i="5"/>
  <c r="AC124" i="5"/>
  <c r="AA124" i="5"/>
  <c r="Y124" i="5"/>
  <c r="W124" i="5"/>
  <c r="U124" i="5"/>
  <c r="S124" i="5"/>
  <c r="Q124" i="5"/>
  <c r="O124" i="5"/>
  <c r="M124" i="5"/>
  <c r="K124" i="5"/>
  <c r="I124" i="5"/>
  <c r="G124" i="5"/>
  <c r="CO123" i="5"/>
  <c r="CM123" i="5"/>
  <c r="CK123" i="5"/>
  <c r="CI123" i="5"/>
  <c r="CG123" i="5"/>
  <c r="CE123" i="5"/>
  <c r="CC123" i="5"/>
  <c r="CA123" i="5"/>
  <c r="BY123" i="5"/>
  <c r="BW123" i="5"/>
  <c r="BU123" i="5"/>
  <c r="BS123" i="5"/>
  <c r="BQ123" i="5"/>
  <c r="BO123" i="5"/>
  <c r="BM123" i="5"/>
  <c r="BK123" i="5"/>
  <c r="BI123" i="5"/>
  <c r="BG123" i="5"/>
  <c r="BE123" i="5"/>
  <c r="BC123" i="5"/>
  <c r="BA123" i="5"/>
  <c r="AY123" i="5"/>
  <c r="AW123" i="5"/>
  <c r="AU123" i="5"/>
  <c r="AS123" i="5"/>
  <c r="AQ123" i="5"/>
  <c r="AO123" i="5"/>
  <c r="AM123" i="5"/>
  <c r="AI123" i="5"/>
  <c r="AG123" i="5"/>
  <c r="AE123" i="5"/>
  <c r="AC123" i="5"/>
  <c r="AA123" i="5"/>
  <c r="Y123" i="5"/>
  <c r="W123" i="5"/>
  <c r="U123" i="5"/>
  <c r="S123" i="5"/>
  <c r="Q123" i="5"/>
  <c r="O123" i="5"/>
  <c r="M123" i="5"/>
  <c r="K123" i="5"/>
  <c r="I123" i="5"/>
  <c r="G123" i="5"/>
  <c r="CO122" i="5"/>
  <c r="CM122" i="5"/>
  <c r="CK122" i="5"/>
  <c r="CI122" i="5"/>
  <c r="CG122" i="5"/>
  <c r="CC122" i="5"/>
  <c r="CA122" i="5"/>
  <c r="BY122" i="5"/>
  <c r="BW122" i="5"/>
  <c r="BU122" i="5"/>
  <c r="BS122" i="5"/>
  <c r="BQ122" i="5"/>
  <c r="BM122" i="5"/>
  <c r="BK122" i="5"/>
  <c r="BI122" i="5"/>
  <c r="BG122" i="5"/>
  <c r="BE122" i="5"/>
  <c r="BC122" i="5"/>
  <c r="BA122" i="5"/>
  <c r="AY122" i="5"/>
  <c r="AW122" i="5"/>
  <c r="AU122" i="5"/>
  <c r="AS122" i="5"/>
  <c r="AQ122" i="5"/>
  <c r="AO122" i="5"/>
  <c r="AK122" i="5"/>
  <c r="AI122" i="5"/>
  <c r="AG122" i="5"/>
  <c r="AE122" i="5"/>
  <c r="AC122" i="5"/>
  <c r="AA122" i="5"/>
  <c r="Y122" i="5"/>
  <c r="W122" i="5"/>
  <c r="U122" i="5"/>
  <c r="S122" i="5"/>
  <c r="Q122" i="5"/>
  <c r="O122" i="5"/>
  <c r="M122" i="5"/>
  <c r="K122" i="5"/>
  <c r="I122" i="5"/>
  <c r="G122" i="5"/>
  <c r="CO121" i="5"/>
  <c r="CM121" i="5"/>
  <c r="CK121" i="5"/>
  <c r="CI121" i="5"/>
  <c r="CG121" i="5"/>
  <c r="CE121" i="5"/>
  <c r="CC121" i="5"/>
  <c r="CA121" i="5"/>
  <c r="BY121" i="5"/>
  <c r="BW121" i="5"/>
  <c r="BU121" i="5"/>
  <c r="BS121" i="5"/>
  <c r="BQ121" i="5"/>
  <c r="BO121" i="5"/>
  <c r="BM121" i="5"/>
  <c r="BK121" i="5"/>
  <c r="BI121" i="5"/>
  <c r="BG121" i="5"/>
  <c r="BE121" i="5"/>
  <c r="BC121" i="5"/>
  <c r="BA121" i="5"/>
  <c r="AY121" i="5"/>
  <c r="AW121" i="5"/>
  <c r="AU121" i="5"/>
  <c r="AS121" i="5"/>
  <c r="AQ121" i="5"/>
  <c r="AO121" i="5"/>
  <c r="AM121" i="5"/>
  <c r="AK121" i="5"/>
  <c r="AI121" i="5"/>
  <c r="AG121" i="5"/>
  <c r="AE121" i="5"/>
  <c r="AC121" i="5"/>
  <c r="AA121" i="5"/>
  <c r="Y121" i="5"/>
  <c r="W121" i="5"/>
  <c r="U121" i="5"/>
  <c r="S121" i="5"/>
  <c r="Q121" i="5"/>
  <c r="O121" i="5"/>
  <c r="M121" i="5"/>
  <c r="K121" i="5"/>
  <c r="I121" i="5"/>
  <c r="G121" i="5"/>
  <c r="CO120" i="5"/>
  <c r="CM120" i="5"/>
  <c r="CK120" i="5"/>
  <c r="CI120" i="5"/>
  <c r="CG120" i="5"/>
  <c r="CE120" i="5"/>
  <c r="CC120" i="5"/>
  <c r="CA120" i="5"/>
  <c r="BY120" i="5"/>
  <c r="BW120" i="5"/>
  <c r="BU120" i="5"/>
  <c r="BS120" i="5"/>
  <c r="BQ120" i="5"/>
  <c r="BO120" i="5"/>
  <c r="BM120" i="5"/>
  <c r="BK120" i="5"/>
  <c r="BI120" i="5"/>
  <c r="BG120" i="5"/>
  <c r="BE120" i="5"/>
  <c r="BC120" i="5"/>
  <c r="BA120" i="5"/>
  <c r="AY120" i="5"/>
  <c r="AW120" i="5"/>
  <c r="AU120" i="5"/>
  <c r="AS120" i="5"/>
  <c r="AQ120" i="5"/>
  <c r="AO120" i="5"/>
  <c r="AM120" i="5"/>
  <c r="AK120" i="5"/>
  <c r="AI120" i="5"/>
  <c r="AG120" i="5"/>
  <c r="AE120" i="5"/>
  <c r="AC120" i="5"/>
  <c r="AA120" i="5"/>
  <c r="Y120" i="5"/>
  <c r="W120" i="5"/>
  <c r="U120" i="5"/>
  <c r="S120" i="5"/>
  <c r="Q120" i="5"/>
  <c r="O120" i="5"/>
  <c r="M120" i="5"/>
  <c r="K120" i="5"/>
  <c r="I120" i="5"/>
  <c r="G120" i="5"/>
  <c r="CO119" i="5"/>
  <c r="CM119" i="5"/>
  <c r="CK119" i="5"/>
  <c r="CI119" i="5"/>
  <c r="CG119" i="5"/>
  <c r="CE119" i="5"/>
  <c r="CA119" i="5"/>
  <c r="BY119" i="5"/>
  <c r="BW119" i="5"/>
  <c r="BU119" i="5"/>
  <c r="BS119" i="5"/>
  <c r="BQ119" i="5"/>
  <c r="BO119" i="5"/>
  <c r="BM119" i="5"/>
  <c r="BK119" i="5"/>
  <c r="BI119" i="5"/>
  <c r="BG119" i="5"/>
  <c r="BE119" i="5"/>
  <c r="BC119" i="5"/>
  <c r="BA119" i="5"/>
  <c r="AY119" i="5"/>
  <c r="AW119" i="5"/>
  <c r="AU119" i="5"/>
  <c r="AS119" i="5"/>
  <c r="AQ119" i="5"/>
  <c r="AO119" i="5"/>
  <c r="AM119" i="5"/>
  <c r="AK119" i="5"/>
  <c r="AI119" i="5"/>
  <c r="AG119" i="5"/>
  <c r="AE119" i="5"/>
  <c r="AC119" i="5"/>
  <c r="AA119" i="5"/>
  <c r="Y119" i="5"/>
  <c r="W119" i="5"/>
  <c r="U119" i="5"/>
  <c r="S119" i="5"/>
  <c r="Q119" i="5"/>
  <c r="O119" i="5"/>
  <c r="M119" i="5"/>
  <c r="K119" i="5"/>
  <c r="I119" i="5"/>
  <c r="G119" i="5"/>
  <c r="CO118" i="5"/>
  <c r="CM118" i="5"/>
  <c r="CK118" i="5"/>
  <c r="CI118" i="5"/>
  <c r="CG118" i="5"/>
  <c r="CE118" i="5"/>
  <c r="CC118" i="5"/>
  <c r="CA118" i="5"/>
  <c r="BY118" i="5"/>
  <c r="BW118" i="5"/>
  <c r="BU118" i="5"/>
  <c r="BS118" i="5"/>
  <c r="BQ118" i="5"/>
  <c r="BO118" i="5"/>
  <c r="BM118" i="5"/>
  <c r="BK118" i="5"/>
  <c r="BI118" i="5"/>
  <c r="BG118" i="5"/>
  <c r="BE118" i="5"/>
  <c r="BC118" i="5"/>
  <c r="BA118" i="5"/>
  <c r="AY118" i="5"/>
  <c r="AW118" i="5"/>
  <c r="AU118" i="5"/>
  <c r="AS118" i="5"/>
  <c r="AQ118" i="5"/>
  <c r="AO118" i="5"/>
  <c r="AM118" i="5"/>
  <c r="AI118" i="5"/>
  <c r="AG118" i="5"/>
  <c r="AE118" i="5"/>
  <c r="AC118" i="5"/>
  <c r="AA118" i="5"/>
  <c r="W118" i="5"/>
  <c r="U118" i="5"/>
  <c r="S118" i="5"/>
  <c r="Q118" i="5"/>
  <c r="O118" i="5"/>
  <c r="M118" i="5"/>
  <c r="K118" i="5"/>
  <c r="I118" i="5"/>
  <c r="G118" i="5"/>
  <c r="CO117" i="5"/>
  <c r="CM117" i="5"/>
  <c r="CK117" i="5"/>
  <c r="CI117" i="5"/>
  <c r="CG117" i="5"/>
  <c r="CE117" i="5"/>
  <c r="CC117" i="5"/>
  <c r="CA117" i="5"/>
  <c r="BY117" i="5"/>
  <c r="BW117" i="5"/>
  <c r="BU117" i="5"/>
  <c r="BS117" i="5"/>
  <c r="BQ117" i="5"/>
  <c r="BO117" i="5"/>
  <c r="BM117" i="5"/>
  <c r="BK117" i="5"/>
  <c r="BI117" i="5"/>
  <c r="BG117" i="5"/>
  <c r="BE117" i="5"/>
  <c r="BC117" i="5"/>
  <c r="BA117" i="5"/>
  <c r="AY117" i="5"/>
  <c r="AW117" i="5"/>
  <c r="AU117" i="5"/>
  <c r="AS117" i="5"/>
  <c r="AQ117" i="5"/>
  <c r="AO117" i="5"/>
  <c r="AM117" i="5"/>
  <c r="AK117" i="5"/>
  <c r="AI117" i="5"/>
  <c r="AG117" i="5"/>
  <c r="AE117" i="5"/>
  <c r="AC117" i="5"/>
  <c r="AA117" i="5"/>
  <c r="Y117" i="5"/>
  <c r="W117" i="5"/>
  <c r="U117" i="5"/>
  <c r="S117" i="5"/>
  <c r="Q117" i="5"/>
  <c r="O117" i="5"/>
  <c r="M117" i="5"/>
  <c r="K117" i="5"/>
  <c r="I117" i="5"/>
  <c r="G117" i="5"/>
  <c r="CO116" i="5"/>
  <c r="CM116" i="5"/>
  <c r="CK116" i="5"/>
  <c r="CI116" i="5"/>
  <c r="CG116" i="5"/>
  <c r="CE116" i="5"/>
  <c r="CC116" i="5"/>
  <c r="BY116" i="5"/>
  <c r="BW116" i="5"/>
  <c r="BU116" i="5"/>
  <c r="BQ116" i="5"/>
  <c r="BO116" i="5"/>
  <c r="BM116" i="5"/>
  <c r="BI116" i="5"/>
  <c r="BG116" i="5"/>
  <c r="BE116" i="5"/>
  <c r="BC116" i="5"/>
  <c r="BA116" i="5"/>
  <c r="AY116" i="5"/>
  <c r="AW116" i="5"/>
  <c r="AU116" i="5"/>
  <c r="AS116" i="5"/>
  <c r="AQ116" i="5"/>
  <c r="AO116" i="5"/>
  <c r="AM116" i="5"/>
  <c r="AK116" i="5"/>
  <c r="AI116" i="5"/>
  <c r="AG116" i="5"/>
  <c r="AE116" i="5"/>
  <c r="AC116" i="5"/>
  <c r="AA116" i="5"/>
  <c r="Y116" i="5"/>
  <c r="W116" i="5"/>
  <c r="U116" i="5"/>
  <c r="S116" i="5"/>
  <c r="Q116" i="5"/>
  <c r="O116" i="5"/>
  <c r="M116" i="5"/>
  <c r="K116" i="5"/>
  <c r="I116" i="5"/>
  <c r="G116" i="5"/>
  <c r="CO115" i="5"/>
  <c r="CM115" i="5"/>
  <c r="CK115" i="5"/>
  <c r="CI115" i="5"/>
  <c r="CG115" i="5"/>
  <c r="CE115" i="5"/>
  <c r="CC115" i="5"/>
  <c r="CA115" i="5"/>
  <c r="BY115" i="5"/>
  <c r="BW115" i="5"/>
  <c r="BU115" i="5"/>
  <c r="BS115" i="5"/>
  <c r="BQ115" i="5"/>
  <c r="BO115" i="5"/>
  <c r="BM115" i="5"/>
  <c r="BK115" i="5"/>
  <c r="BI115" i="5"/>
  <c r="BG115" i="5"/>
  <c r="BE115" i="5"/>
  <c r="BC115" i="5"/>
  <c r="BA115" i="5"/>
  <c r="AY115" i="5"/>
  <c r="AW115" i="5"/>
  <c r="AU115" i="5"/>
  <c r="AS115" i="5"/>
  <c r="AQ115" i="5"/>
  <c r="AO115" i="5"/>
  <c r="AM115" i="5"/>
  <c r="AI115" i="5"/>
  <c r="AG115" i="5"/>
  <c r="AE115" i="5"/>
  <c r="AC115" i="5"/>
  <c r="AA115" i="5"/>
  <c r="Y115" i="5"/>
  <c r="W115" i="5"/>
  <c r="U115" i="5"/>
  <c r="S115" i="5"/>
  <c r="Q115" i="5"/>
  <c r="O115" i="5"/>
  <c r="M115" i="5"/>
  <c r="K115" i="5"/>
  <c r="I115" i="5"/>
  <c r="G115" i="5"/>
  <c r="CM114" i="5"/>
  <c r="CK114" i="5"/>
  <c r="CI114" i="5"/>
  <c r="CG114" i="5"/>
  <c r="CC114" i="5"/>
  <c r="CA114" i="5"/>
  <c r="BY114" i="5"/>
  <c r="BW114" i="5"/>
  <c r="BU114" i="5"/>
  <c r="BS114" i="5"/>
  <c r="BQ114" i="5"/>
  <c r="BO114" i="5"/>
  <c r="BM114" i="5"/>
  <c r="BK114" i="5"/>
  <c r="BI114" i="5"/>
  <c r="BG114" i="5"/>
  <c r="BE114" i="5"/>
  <c r="BC114" i="5"/>
  <c r="BA114" i="5"/>
  <c r="AY114" i="5"/>
  <c r="AW114" i="5"/>
  <c r="AU114" i="5"/>
  <c r="AS114" i="5"/>
  <c r="AQ114" i="5"/>
  <c r="AO114" i="5"/>
  <c r="AM114" i="5"/>
  <c r="AK114" i="5"/>
  <c r="AI114" i="5"/>
  <c r="AG114" i="5"/>
  <c r="AE114" i="5"/>
  <c r="AC114" i="5"/>
  <c r="AA114" i="5"/>
  <c r="Y114" i="5"/>
  <c r="W114" i="5"/>
  <c r="U114" i="5"/>
  <c r="S114" i="5"/>
  <c r="Q114" i="5"/>
  <c r="O114" i="5"/>
  <c r="M114" i="5"/>
  <c r="K114" i="5"/>
  <c r="I114" i="5"/>
  <c r="G114" i="5"/>
  <c r="CO113" i="5"/>
  <c r="CM113" i="5"/>
  <c r="CK113" i="5"/>
  <c r="CI113" i="5"/>
  <c r="CG113" i="5"/>
  <c r="CE113" i="5"/>
  <c r="CC113" i="5"/>
  <c r="CA113" i="5"/>
  <c r="BY113" i="5"/>
  <c r="BW113" i="5"/>
  <c r="BU113" i="5"/>
  <c r="BS113" i="5"/>
  <c r="BO113" i="5"/>
  <c r="BM113" i="5"/>
  <c r="BK113" i="5"/>
  <c r="BI113" i="5"/>
  <c r="BG113" i="5"/>
  <c r="BE113" i="5"/>
  <c r="BC113" i="5"/>
  <c r="BA113" i="5"/>
  <c r="AY113" i="5"/>
  <c r="AW113" i="5"/>
  <c r="AU113" i="5"/>
  <c r="AS113" i="5"/>
  <c r="AQ113" i="5"/>
  <c r="AO113" i="5"/>
  <c r="AM113" i="5"/>
  <c r="AK113" i="5"/>
  <c r="AI113" i="5"/>
  <c r="AG113" i="5"/>
  <c r="AE113" i="5"/>
  <c r="AC113" i="5"/>
  <c r="AA113" i="5"/>
  <c r="Y113" i="5"/>
  <c r="W113" i="5"/>
  <c r="U113" i="5"/>
  <c r="S113" i="5"/>
  <c r="Q113" i="5"/>
  <c r="O113" i="5"/>
  <c r="M113" i="5"/>
  <c r="K113" i="5"/>
  <c r="I113" i="5"/>
  <c r="G113" i="5"/>
  <c r="CO112" i="5"/>
  <c r="CM112" i="5"/>
  <c r="CK112" i="5"/>
  <c r="CI112" i="5"/>
  <c r="CG112" i="5"/>
  <c r="CE112" i="5"/>
  <c r="CC112" i="5"/>
  <c r="CA112" i="5"/>
  <c r="BY112" i="5"/>
  <c r="BW112" i="5"/>
  <c r="BU112" i="5"/>
  <c r="BS112" i="5"/>
  <c r="BQ112" i="5"/>
  <c r="BO112" i="5"/>
  <c r="BM112" i="5"/>
  <c r="BK112" i="5"/>
  <c r="BI112" i="5"/>
  <c r="BG112" i="5"/>
  <c r="BE112" i="5"/>
  <c r="BC112" i="5"/>
  <c r="BA112" i="5"/>
  <c r="AY112" i="5"/>
  <c r="AW112" i="5"/>
  <c r="AU112" i="5"/>
  <c r="AS112" i="5"/>
  <c r="AQ112" i="5"/>
  <c r="AO112" i="5"/>
  <c r="AM112" i="5"/>
  <c r="AK112" i="5"/>
  <c r="AI112" i="5"/>
  <c r="AG112" i="5"/>
  <c r="AE112" i="5"/>
  <c r="AC112" i="5"/>
  <c r="AA112" i="5"/>
  <c r="Y112" i="5"/>
  <c r="W112" i="5"/>
  <c r="U112" i="5"/>
  <c r="S112" i="5"/>
  <c r="Q112" i="5"/>
  <c r="O112" i="5"/>
  <c r="M112" i="5"/>
  <c r="K112" i="5"/>
  <c r="I112" i="5"/>
  <c r="G112" i="5"/>
  <c r="CO111" i="5"/>
  <c r="CM111" i="5"/>
  <c r="CK111" i="5"/>
  <c r="CI111" i="5"/>
  <c r="CG111" i="5"/>
  <c r="CE111" i="5"/>
  <c r="CA111" i="5"/>
  <c r="BY111" i="5"/>
  <c r="BW111" i="5"/>
  <c r="BU111" i="5"/>
  <c r="BS111" i="5"/>
  <c r="BQ111" i="5"/>
  <c r="BO111" i="5"/>
  <c r="BK111" i="5"/>
  <c r="BI111" i="5"/>
  <c r="BG111" i="5"/>
  <c r="BE111" i="5"/>
  <c r="BC111" i="5"/>
  <c r="BA111" i="5"/>
  <c r="AY111" i="5"/>
  <c r="AW111" i="5"/>
  <c r="AU111" i="5"/>
  <c r="AS111" i="5"/>
  <c r="AQ111" i="5"/>
  <c r="AO111" i="5"/>
  <c r="AM111" i="5"/>
  <c r="AK111" i="5"/>
  <c r="AI111" i="5"/>
  <c r="AG111" i="5"/>
  <c r="AE111" i="5"/>
  <c r="AC111" i="5"/>
  <c r="AA111" i="5"/>
  <c r="Y111" i="5"/>
  <c r="W111" i="5"/>
  <c r="U111" i="5"/>
  <c r="S111" i="5"/>
  <c r="Q111" i="5"/>
  <c r="O111" i="5"/>
  <c r="M111" i="5"/>
  <c r="K111" i="5"/>
  <c r="I111" i="5"/>
  <c r="G111" i="5"/>
  <c r="CO110" i="5"/>
  <c r="CM110" i="5"/>
  <c r="CK110" i="5"/>
  <c r="CI110" i="5"/>
  <c r="CG110" i="5"/>
  <c r="CE110" i="5"/>
  <c r="CC110" i="5"/>
  <c r="CA110" i="5"/>
  <c r="BY110" i="5"/>
  <c r="BW110" i="5"/>
  <c r="BU110" i="5"/>
  <c r="BS110" i="5"/>
  <c r="BQ110" i="5"/>
  <c r="BO110" i="5"/>
  <c r="BM110" i="5"/>
  <c r="BK110" i="5"/>
  <c r="BI110" i="5"/>
  <c r="BG110" i="5"/>
  <c r="BE110" i="5"/>
  <c r="BC110" i="5"/>
  <c r="BA110" i="5"/>
  <c r="AY110" i="5"/>
  <c r="AW110" i="5"/>
  <c r="AU110" i="5"/>
  <c r="AS110" i="5"/>
  <c r="AQ110" i="5"/>
  <c r="AO110" i="5"/>
  <c r="AM110" i="5"/>
  <c r="AI110" i="5"/>
  <c r="AG110" i="5"/>
  <c r="AE110" i="5"/>
  <c r="AC110" i="5"/>
  <c r="AA110" i="5"/>
  <c r="Y110" i="5"/>
  <c r="W110" i="5"/>
  <c r="U110" i="5"/>
  <c r="S110" i="5"/>
  <c r="Q110" i="5"/>
  <c r="O110" i="5"/>
  <c r="M110" i="5"/>
  <c r="K110" i="5"/>
  <c r="I110" i="5"/>
  <c r="G110" i="5"/>
  <c r="CO109" i="5"/>
  <c r="CM109" i="5"/>
  <c r="CK109" i="5"/>
  <c r="CI109" i="5"/>
  <c r="CG109" i="5"/>
  <c r="CE109" i="5"/>
  <c r="CC109" i="5"/>
  <c r="CA109" i="5"/>
  <c r="BY109" i="5"/>
  <c r="BW109" i="5"/>
  <c r="BU109" i="5"/>
  <c r="BS109" i="5"/>
  <c r="BQ109" i="5"/>
  <c r="BO109" i="5"/>
  <c r="BM109" i="5"/>
  <c r="BK109" i="5"/>
  <c r="BI109" i="5"/>
  <c r="BG109" i="5"/>
  <c r="BE109" i="5"/>
  <c r="BC109" i="5"/>
  <c r="BA109" i="5"/>
  <c r="AY109" i="5"/>
  <c r="AW109" i="5"/>
  <c r="AU109" i="5"/>
  <c r="AS109" i="5"/>
  <c r="AQ109" i="5"/>
  <c r="AM109" i="5"/>
  <c r="AK109" i="5"/>
  <c r="AI109" i="5"/>
  <c r="AG109" i="5"/>
  <c r="AE109" i="5"/>
  <c r="AC109" i="5"/>
  <c r="AA109" i="5"/>
  <c r="Y109" i="5"/>
  <c r="W109" i="5"/>
  <c r="U109" i="5"/>
  <c r="S109" i="5"/>
  <c r="Q109" i="5"/>
  <c r="O109" i="5"/>
  <c r="M109" i="5"/>
  <c r="K109" i="5"/>
  <c r="I109" i="5"/>
  <c r="G109" i="5"/>
  <c r="CO108" i="5"/>
  <c r="CM108" i="5"/>
  <c r="CI108" i="5"/>
  <c r="CG108" i="5"/>
  <c r="CE108" i="5"/>
  <c r="CC108" i="5"/>
  <c r="CA108" i="5"/>
  <c r="BY108" i="5"/>
  <c r="BW108" i="5"/>
  <c r="BU108" i="5"/>
  <c r="BS108" i="5"/>
  <c r="BQ108" i="5"/>
  <c r="BO108" i="5"/>
  <c r="BM108" i="5"/>
  <c r="BK108" i="5"/>
  <c r="BI108" i="5"/>
  <c r="BG108" i="5"/>
  <c r="BE108" i="5"/>
  <c r="BC108" i="5"/>
  <c r="BA108" i="5"/>
  <c r="AY108" i="5"/>
  <c r="AW108" i="5"/>
  <c r="AU108" i="5"/>
  <c r="AS108" i="5"/>
  <c r="AQ108" i="5"/>
  <c r="AO108" i="5"/>
  <c r="AM108" i="5"/>
  <c r="AK108" i="5"/>
  <c r="AI108" i="5"/>
  <c r="AG108" i="5"/>
  <c r="AE108" i="5"/>
  <c r="AC108" i="5"/>
  <c r="AA108" i="5"/>
  <c r="Y108" i="5"/>
  <c r="W108" i="5"/>
  <c r="U108" i="5"/>
  <c r="S108" i="5"/>
  <c r="Q108" i="5"/>
  <c r="O108" i="5"/>
  <c r="M108" i="5"/>
  <c r="K108" i="5"/>
  <c r="I108" i="5"/>
  <c r="G108" i="5"/>
  <c r="CO107" i="5"/>
  <c r="CM107" i="5"/>
  <c r="CK107" i="5"/>
  <c r="CI107" i="5"/>
  <c r="CG107" i="5"/>
  <c r="CE107" i="5"/>
  <c r="CC107" i="5"/>
  <c r="CA107" i="5"/>
  <c r="BY107" i="5"/>
  <c r="BW107" i="5"/>
  <c r="BU107" i="5"/>
  <c r="BS107" i="5"/>
  <c r="BQ107" i="5"/>
  <c r="BO107" i="5"/>
  <c r="BM107" i="5"/>
  <c r="BK107" i="5"/>
  <c r="BI107" i="5"/>
  <c r="BG107" i="5"/>
  <c r="BE107" i="5"/>
  <c r="BC107" i="5"/>
  <c r="AY107" i="5"/>
  <c r="AW107" i="5"/>
  <c r="AU107" i="5"/>
  <c r="AQ107" i="5"/>
  <c r="AO107" i="5"/>
  <c r="AM107" i="5"/>
  <c r="AI107" i="5"/>
  <c r="AG107" i="5"/>
  <c r="AE107" i="5"/>
  <c r="AC107" i="5"/>
  <c r="AA107" i="5"/>
  <c r="Y107" i="5"/>
  <c r="W107" i="5"/>
  <c r="U107" i="5"/>
  <c r="S107" i="5"/>
  <c r="Q107" i="5"/>
  <c r="O107" i="5"/>
  <c r="M107" i="5"/>
  <c r="K107" i="5"/>
  <c r="I107" i="5"/>
  <c r="G107" i="5"/>
  <c r="CO106" i="5"/>
  <c r="CM106" i="5"/>
  <c r="CK106" i="5"/>
  <c r="CI106" i="5"/>
  <c r="CG106" i="5"/>
  <c r="CE106" i="5"/>
  <c r="CC106" i="5"/>
  <c r="CA106" i="5"/>
  <c r="BY106" i="5"/>
  <c r="BW106" i="5"/>
  <c r="BU106" i="5"/>
  <c r="BS106" i="5"/>
  <c r="BQ106" i="5"/>
  <c r="BM106" i="5"/>
  <c r="BK106" i="5"/>
  <c r="BI106" i="5"/>
  <c r="BG106" i="5"/>
  <c r="BE106" i="5"/>
  <c r="BC106" i="5"/>
  <c r="BA106" i="5"/>
  <c r="AY106" i="5"/>
  <c r="AW106" i="5"/>
  <c r="AU106" i="5"/>
  <c r="AS106" i="5"/>
  <c r="AQ106" i="5"/>
  <c r="AO106" i="5"/>
  <c r="AM106" i="5"/>
  <c r="AK106" i="5"/>
  <c r="AI106" i="5"/>
  <c r="AG106" i="5"/>
  <c r="AE106" i="5"/>
  <c r="AC106" i="5"/>
  <c r="AA106" i="5"/>
  <c r="Y106" i="5"/>
  <c r="U106" i="5"/>
  <c r="S106" i="5"/>
  <c r="Q106" i="5"/>
  <c r="O106" i="5"/>
  <c r="M106" i="5"/>
  <c r="K106" i="5"/>
  <c r="I106" i="5"/>
  <c r="G106" i="5"/>
  <c r="CO105" i="5"/>
  <c r="CM105" i="5"/>
  <c r="CK105" i="5"/>
  <c r="CI105" i="5"/>
  <c r="CG105" i="5"/>
  <c r="CE105" i="5"/>
  <c r="CC105" i="5"/>
  <c r="CA105" i="5"/>
  <c r="BY105" i="5"/>
  <c r="BW105" i="5"/>
  <c r="BU105" i="5"/>
  <c r="BS105" i="5"/>
  <c r="BQ105" i="5"/>
  <c r="BO105" i="5"/>
  <c r="BM105" i="5"/>
  <c r="BK105" i="5"/>
  <c r="BI105" i="5"/>
  <c r="BG105" i="5"/>
  <c r="BE105" i="5"/>
  <c r="BC105" i="5"/>
  <c r="BA105" i="5"/>
  <c r="AY105" i="5"/>
  <c r="AW105" i="5"/>
  <c r="AU105" i="5"/>
  <c r="AS105" i="5"/>
  <c r="AQ105" i="5"/>
  <c r="AO105" i="5"/>
  <c r="AM105" i="5"/>
  <c r="AK105" i="5"/>
  <c r="AI105" i="5"/>
  <c r="AG105" i="5"/>
  <c r="AE105" i="5"/>
  <c r="AC105" i="5"/>
  <c r="AA105" i="5"/>
  <c r="Y105" i="5"/>
  <c r="W105" i="5"/>
  <c r="U105" i="5"/>
  <c r="S105" i="5"/>
  <c r="Q105" i="5"/>
  <c r="O105" i="5"/>
  <c r="M105" i="5"/>
  <c r="K105" i="5"/>
  <c r="I105" i="5"/>
  <c r="G105" i="5"/>
  <c r="CO104" i="5"/>
  <c r="CM104" i="5"/>
  <c r="CK104" i="5"/>
  <c r="CI104" i="5"/>
  <c r="CG104" i="5"/>
  <c r="CE104" i="5"/>
  <c r="CC104" i="5"/>
  <c r="CA104" i="5"/>
  <c r="BY104" i="5"/>
  <c r="BW104" i="5"/>
  <c r="BU104" i="5"/>
  <c r="BS104" i="5"/>
  <c r="BQ104" i="5"/>
  <c r="BO104" i="5"/>
  <c r="BM104" i="5"/>
  <c r="BK104" i="5"/>
  <c r="BI104" i="5"/>
  <c r="BG104" i="5"/>
  <c r="BE104" i="5"/>
  <c r="BC104" i="5"/>
  <c r="BA104" i="5"/>
  <c r="AY104" i="5"/>
  <c r="AW104" i="5"/>
  <c r="AU104" i="5"/>
  <c r="AS104" i="5"/>
  <c r="AQ104" i="5"/>
  <c r="AM104" i="5"/>
  <c r="AK104" i="5"/>
  <c r="AI104" i="5"/>
  <c r="AG104" i="5"/>
  <c r="AE104" i="5"/>
  <c r="AC104" i="5"/>
  <c r="AA104" i="5"/>
  <c r="Y104" i="5"/>
  <c r="W104" i="5"/>
  <c r="U104" i="5"/>
  <c r="S104" i="5"/>
  <c r="Q104" i="5"/>
  <c r="O104" i="5"/>
  <c r="M104" i="5"/>
  <c r="K104" i="5"/>
  <c r="I104" i="5"/>
  <c r="G104" i="5"/>
  <c r="CO103" i="5"/>
  <c r="CM103" i="5"/>
  <c r="CK103" i="5"/>
  <c r="CI103" i="5"/>
  <c r="CG103" i="5"/>
  <c r="CE103" i="5"/>
  <c r="CA103" i="5"/>
  <c r="BY103" i="5"/>
  <c r="BW103" i="5"/>
  <c r="BU103" i="5"/>
  <c r="BS103" i="5"/>
  <c r="BQ103" i="5"/>
  <c r="BO103" i="5"/>
  <c r="BM103" i="5"/>
  <c r="BK103" i="5"/>
  <c r="BI103" i="5"/>
  <c r="BG103" i="5"/>
  <c r="BE103" i="5"/>
  <c r="BC103" i="5"/>
  <c r="BA103" i="5"/>
  <c r="AY103" i="5"/>
  <c r="AW103" i="5"/>
  <c r="AU103" i="5"/>
  <c r="AS103" i="5"/>
  <c r="AQ103" i="5"/>
  <c r="AO103" i="5"/>
  <c r="AM103" i="5"/>
  <c r="AK103" i="5"/>
  <c r="AI103" i="5"/>
  <c r="AG103" i="5"/>
  <c r="AE103" i="5"/>
  <c r="AC103" i="5"/>
  <c r="AA103" i="5"/>
  <c r="Y103" i="5"/>
  <c r="U103" i="5"/>
  <c r="S103" i="5"/>
  <c r="Q103" i="5"/>
  <c r="O103" i="5"/>
  <c r="M103" i="5"/>
  <c r="K103" i="5"/>
  <c r="I103" i="5"/>
  <c r="G103" i="5"/>
  <c r="CO102" i="5"/>
  <c r="CM102" i="5"/>
  <c r="CK102" i="5"/>
  <c r="CI102" i="5"/>
  <c r="CG102" i="5"/>
  <c r="CE102" i="5"/>
  <c r="CC102" i="5"/>
  <c r="CA102" i="5"/>
  <c r="BY102" i="5"/>
  <c r="BW102" i="5"/>
  <c r="BU102" i="5"/>
  <c r="BS102" i="5"/>
  <c r="BQ102" i="5"/>
  <c r="BO102" i="5"/>
  <c r="BM102" i="5"/>
  <c r="BK102" i="5"/>
  <c r="BI102" i="5"/>
  <c r="BG102" i="5"/>
  <c r="BE102" i="5"/>
  <c r="BC102" i="5"/>
  <c r="BA102" i="5"/>
  <c r="AY102" i="5"/>
  <c r="AW102" i="5"/>
  <c r="AU102" i="5"/>
  <c r="AS102" i="5"/>
  <c r="AQ102" i="5"/>
  <c r="AO102" i="5"/>
  <c r="AM102" i="5"/>
  <c r="AI102" i="5"/>
  <c r="AG102" i="5"/>
  <c r="AE102" i="5"/>
  <c r="AC102" i="5"/>
  <c r="AA102" i="5"/>
  <c r="Y102" i="5"/>
  <c r="W102" i="5"/>
  <c r="U102" i="5"/>
  <c r="S102" i="5"/>
  <c r="Q102" i="5"/>
  <c r="O102" i="5"/>
  <c r="M102" i="5"/>
  <c r="K102" i="5"/>
  <c r="I102" i="5"/>
  <c r="G102" i="5"/>
  <c r="CO101" i="5"/>
  <c r="CM101" i="5"/>
  <c r="CK101" i="5"/>
  <c r="CI101" i="5"/>
  <c r="CG101" i="5"/>
  <c r="CE101" i="5"/>
  <c r="CC101" i="5"/>
  <c r="CA101" i="5"/>
  <c r="BY101" i="5"/>
  <c r="BW101" i="5"/>
  <c r="BU101" i="5"/>
  <c r="BS101" i="5"/>
  <c r="BQ101" i="5"/>
  <c r="BO101" i="5"/>
  <c r="BM101" i="5"/>
  <c r="BK101" i="5"/>
  <c r="BI101" i="5"/>
  <c r="BG101" i="5"/>
  <c r="BE101" i="5"/>
  <c r="BC101" i="5"/>
  <c r="BA101" i="5"/>
  <c r="AY101" i="5"/>
  <c r="AW101" i="5"/>
  <c r="AU101" i="5"/>
  <c r="AS101" i="5"/>
  <c r="AQ101" i="5"/>
  <c r="AM101" i="5"/>
  <c r="AK101" i="5"/>
  <c r="AI101" i="5"/>
  <c r="AG101" i="5"/>
  <c r="AE101" i="5"/>
  <c r="AC101" i="5"/>
  <c r="AA101" i="5"/>
  <c r="Y101" i="5"/>
  <c r="W101" i="5"/>
  <c r="U101" i="5"/>
  <c r="S101" i="5"/>
  <c r="Q101" i="5"/>
  <c r="O101" i="5"/>
  <c r="M101" i="5"/>
  <c r="K101" i="5"/>
  <c r="I101" i="5"/>
  <c r="G101" i="5"/>
  <c r="CO100" i="5"/>
  <c r="CM100" i="5"/>
  <c r="CI100" i="5"/>
  <c r="CG100" i="5"/>
  <c r="CE100" i="5"/>
  <c r="CC100" i="5"/>
  <c r="CA100" i="5"/>
  <c r="BY100" i="5"/>
  <c r="BW100" i="5"/>
  <c r="BU100" i="5"/>
  <c r="BQ100" i="5"/>
  <c r="BO100" i="5"/>
  <c r="BM100" i="5"/>
  <c r="BI100" i="5"/>
  <c r="BG100" i="5"/>
  <c r="BE100" i="5"/>
  <c r="BC100" i="5"/>
  <c r="BA100" i="5"/>
  <c r="AY100" i="5"/>
  <c r="AW100" i="5"/>
  <c r="AU100" i="5"/>
  <c r="AS100" i="5"/>
  <c r="AQ100" i="5"/>
  <c r="AO100" i="5"/>
  <c r="AM100" i="5"/>
  <c r="AK100" i="5"/>
  <c r="AI100" i="5"/>
  <c r="AG100" i="5"/>
  <c r="AE100" i="5"/>
  <c r="AC100" i="5"/>
  <c r="AA100" i="5"/>
  <c r="Y100" i="5"/>
  <c r="W100" i="5"/>
  <c r="U100" i="5"/>
  <c r="S100" i="5"/>
  <c r="Q100" i="5"/>
  <c r="O100" i="5"/>
  <c r="M100" i="5"/>
  <c r="K100" i="5"/>
  <c r="I100" i="5"/>
  <c r="G100" i="5"/>
  <c r="CO99" i="5"/>
  <c r="CM99" i="5"/>
  <c r="CK99" i="5"/>
  <c r="CI99" i="5"/>
  <c r="CG99" i="5"/>
  <c r="CE99" i="5"/>
  <c r="CC99" i="5"/>
  <c r="CA99" i="5"/>
  <c r="BY99" i="5"/>
  <c r="BW99" i="5"/>
  <c r="BU99" i="5"/>
  <c r="BS99" i="5"/>
  <c r="BQ99" i="5"/>
  <c r="BO99" i="5"/>
  <c r="BM99" i="5"/>
  <c r="BK99" i="5"/>
  <c r="BI99" i="5"/>
  <c r="BG99" i="5"/>
  <c r="BE99" i="5"/>
  <c r="BC99" i="5"/>
  <c r="AY99" i="5"/>
  <c r="AW99" i="5"/>
  <c r="AU99" i="5"/>
  <c r="AS99" i="5"/>
  <c r="AQ99" i="5"/>
  <c r="AO99" i="5"/>
  <c r="AM99" i="5"/>
  <c r="AI99" i="5"/>
  <c r="AG99" i="5"/>
  <c r="AE99" i="5"/>
  <c r="AC99" i="5"/>
  <c r="AA99" i="5"/>
  <c r="Y99" i="5"/>
  <c r="W99" i="5"/>
  <c r="U99" i="5"/>
  <c r="S99" i="5"/>
  <c r="Q99" i="5"/>
  <c r="O99" i="5"/>
  <c r="M99" i="5"/>
  <c r="K99" i="5"/>
  <c r="I99" i="5"/>
  <c r="G99" i="5"/>
  <c r="CO98" i="5"/>
  <c r="CM98" i="5"/>
  <c r="CK98" i="5"/>
  <c r="CI98" i="5"/>
  <c r="CG98" i="5"/>
  <c r="CC98" i="5"/>
  <c r="CA98" i="5"/>
  <c r="BY98" i="5"/>
  <c r="BW98" i="5"/>
  <c r="BU98" i="5"/>
  <c r="BS98" i="5"/>
  <c r="BQ98" i="5"/>
  <c r="BO98" i="5"/>
  <c r="BM98" i="5"/>
  <c r="BK98" i="5"/>
  <c r="BI98" i="5"/>
  <c r="BG98" i="5"/>
  <c r="BE98" i="5"/>
  <c r="BC98" i="5"/>
  <c r="BA98" i="5"/>
  <c r="AY98" i="5"/>
  <c r="AW98" i="5"/>
  <c r="AU98" i="5"/>
  <c r="AS98" i="5"/>
  <c r="AQ98" i="5"/>
  <c r="AO98" i="5"/>
  <c r="AK98" i="5"/>
  <c r="AI98" i="5"/>
  <c r="AG98" i="5"/>
  <c r="AE98" i="5"/>
  <c r="AC98" i="5"/>
  <c r="AA98" i="5"/>
  <c r="Y98" i="5"/>
  <c r="W98" i="5"/>
  <c r="U98" i="5"/>
  <c r="S98" i="5"/>
  <c r="Q98" i="5"/>
  <c r="O98" i="5"/>
  <c r="M98" i="5"/>
  <c r="K98" i="5"/>
  <c r="I98" i="5"/>
  <c r="G98" i="5"/>
  <c r="CO97" i="5"/>
  <c r="CM97" i="5"/>
  <c r="CK97" i="5"/>
  <c r="CI97" i="5"/>
  <c r="CG97" i="5"/>
  <c r="CE97" i="5"/>
  <c r="CC97" i="5"/>
  <c r="CA97" i="5"/>
  <c r="BY97" i="5"/>
  <c r="BW97" i="5"/>
  <c r="BU97" i="5"/>
  <c r="BS97" i="5"/>
  <c r="BO97" i="5"/>
  <c r="BM97" i="5"/>
  <c r="BK97" i="5"/>
  <c r="BI97" i="5"/>
  <c r="BG97" i="5"/>
  <c r="BE97" i="5"/>
  <c r="BC97" i="5"/>
  <c r="BA97" i="5"/>
  <c r="AY97" i="5"/>
  <c r="AW97" i="5"/>
  <c r="AU97" i="5"/>
  <c r="AS97" i="5"/>
  <c r="AQ97" i="5"/>
  <c r="AO97" i="5"/>
  <c r="AM97" i="5"/>
  <c r="AK97" i="5"/>
  <c r="AI97" i="5"/>
  <c r="AG97" i="5"/>
  <c r="AE97" i="5"/>
  <c r="AF97" i="5" s="1"/>
  <c r="AC97" i="5"/>
  <c r="AA97" i="5"/>
  <c r="Y97" i="5"/>
  <c r="W97" i="5"/>
  <c r="U97" i="5"/>
  <c r="S97" i="5"/>
  <c r="Q97" i="5"/>
  <c r="O97" i="5"/>
  <c r="M97" i="5"/>
  <c r="K97" i="5"/>
  <c r="I97" i="5"/>
  <c r="G97" i="5"/>
  <c r="CO96" i="5"/>
  <c r="CM96" i="5"/>
  <c r="CK96" i="5"/>
  <c r="CI96" i="5"/>
  <c r="CG96" i="5"/>
  <c r="CE96" i="5"/>
  <c r="CC96" i="5"/>
  <c r="CA96" i="5"/>
  <c r="BY96" i="5"/>
  <c r="BW96" i="5"/>
  <c r="BU96" i="5"/>
  <c r="BS96" i="5"/>
  <c r="BQ96" i="5"/>
  <c r="BO96" i="5"/>
  <c r="BM96" i="5"/>
  <c r="BK96" i="5"/>
  <c r="BI96" i="5"/>
  <c r="BG96" i="5"/>
  <c r="BE96" i="5"/>
  <c r="BC96" i="5"/>
  <c r="BA96" i="5"/>
  <c r="AY96" i="5"/>
  <c r="AW96" i="5"/>
  <c r="AU96" i="5"/>
  <c r="AS96" i="5"/>
  <c r="AQ96" i="5"/>
  <c r="AO96" i="5"/>
  <c r="AM96" i="5"/>
  <c r="AK96" i="5"/>
  <c r="AI96" i="5"/>
  <c r="AG96" i="5"/>
  <c r="AE96" i="5"/>
  <c r="AC96" i="5"/>
  <c r="AA96" i="5"/>
  <c r="Y96" i="5"/>
  <c r="W96" i="5"/>
  <c r="U96" i="5"/>
  <c r="S96" i="5"/>
  <c r="Q96" i="5"/>
  <c r="O96" i="5"/>
  <c r="M96" i="5"/>
  <c r="K96" i="5"/>
  <c r="I96" i="5"/>
  <c r="G96" i="5"/>
  <c r="CO95" i="5"/>
  <c r="CM95" i="5"/>
  <c r="CK95" i="5"/>
  <c r="CI95" i="5"/>
  <c r="CG95" i="5"/>
  <c r="CE95" i="5"/>
  <c r="CC95" i="5"/>
  <c r="CA95" i="5"/>
  <c r="BY95" i="5"/>
  <c r="BW95" i="5"/>
  <c r="BU95" i="5"/>
  <c r="BS95" i="5"/>
  <c r="BQ95" i="5"/>
  <c r="BO95" i="5"/>
  <c r="BK95" i="5"/>
  <c r="BI95" i="5"/>
  <c r="BG95" i="5"/>
  <c r="BE95" i="5"/>
  <c r="BC95" i="5"/>
  <c r="AY95" i="5"/>
  <c r="AW95" i="5"/>
  <c r="AU95" i="5"/>
  <c r="AS95" i="5"/>
  <c r="AQ95" i="5"/>
  <c r="AO95" i="5"/>
  <c r="AM95" i="5"/>
  <c r="AK95" i="5"/>
  <c r="AI95" i="5"/>
  <c r="AG95" i="5"/>
  <c r="AE95" i="5"/>
  <c r="AC95" i="5"/>
  <c r="AA95" i="5"/>
  <c r="Y95" i="5"/>
  <c r="W95" i="5"/>
  <c r="U95" i="5"/>
  <c r="S95" i="5"/>
  <c r="Q95" i="5"/>
  <c r="O95" i="5"/>
  <c r="M95" i="5"/>
  <c r="K95" i="5"/>
  <c r="I95" i="5"/>
  <c r="G95" i="5"/>
  <c r="CO94" i="5"/>
  <c r="CM94" i="5"/>
  <c r="CK94" i="5"/>
  <c r="CI94" i="5"/>
  <c r="CG94" i="5"/>
  <c r="CE94" i="5"/>
  <c r="CC94" i="5"/>
  <c r="CA94" i="5"/>
  <c r="BY94" i="5"/>
  <c r="BW94" i="5"/>
  <c r="BU94" i="5"/>
  <c r="BS94" i="5"/>
  <c r="BQ94" i="5"/>
  <c r="BO94" i="5"/>
  <c r="BM94" i="5"/>
  <c r="BK94" i="5"/>
  <c r="BI94" i="5"/>
  <c r="BG94" i="5"/>
  <c r="BE94" i="5"/>
  <c r="BC94" i="5"/>
  <c r="BA94" i="5"/>
  <c r="AY94" i="5"/>
  <c r="AW94" i="5"/>
  <c r="AU94" i="5"/>
  <c r="AS94" i="5"/>
  <c r="AQ94" i="5"/>
  <c r="AO94" i="5"/>
  <c r="AM94" i="5"/>
  <c r="AI94" i="5"/>
  <c r="AG94" i="5"/>
  <c r="AE94" i="5"/>
  <c r="AC94" i="5"/>
  <c r="AA94" i="5"/>
  <c r="Y94" i="5"/>
  <c r="W94" i="5"/>
  <c r="U94" i="5"/>
  <c r="S94" i="5"/>
  <c r="Q94" i="5"/>
  <c r="O94" i="5"/>
  <c r="M94" i="5"/>
  <c r="K94" i="5"/>
  <c r="I94" i="5"/>
  <c r="G94" i="5"/>
  <c r="CO93" i="5"/>
  <c r="CM93" i="5"/>
  <c r="CK93" i="5"/>
  <c r="CI93" i="5"/>
  <c r="CG93" i="5"/>
  <c r="CE93" i="5"/>
  <c r="CC93" i="5"/>
  <c r="CA93" i="5"/>
  <c r="BY93" i="5"/>
  <c r="BW93" i="5"/>
  <c r="BU93" i="5"/>
  <c r="BS93" i="5"/>
  <c r="BQ93" i="5"/>
  <c r="BO93" i="5"/>
  <c r="BM93" i="5"/>
  <c r="BK93" i="5"/>
  <c r="BI93" i="5"/>
  <c r="BG93" i="5"/>
  <c r="BE93" i="5"/>
  <c r="BC93" i="5"/>
  <c r="BA93" i="5"/>
  <c r="AY93" i="5"/>
  <c r="AW93" i="5"/>
  <c r="AU93" i="5"/>
  <c r="AS93" i="5"/>
  <c r="AQ93" i="5"/>
  <c r="AO93" i="5"/>
  <c r="AK93" i="5"/>
  <c r="AI93" i="5"/>
  <c r="AG93" i="5"/>
  <c r="AE93" i="5"/>
  <c r="AC93" i="5"/>
  <c r="AA93" i="5"/>
  <c r="Y93" i="5"/>
  <c r="W93" i="5"/>
  <c r="U93" i="5"/>
  <c r="S93" i="5"/>
  <c r="Q93" i="5"/>
  <c r="O93" i="5"/>
  <c r="M93" i="5"/>
  <c r="K93" i="5"/>
  <c r="I93" i="5"/>
  <c r="G93" i="5"/>
  <c r="CO92" i="5"/>
  <c r="CM92" i="5"/>
  <c r="CK92" i="5"/>
  <c r="CI92" i="5"/>
  <c r="CG92" i="5"/>
  <c r="CE92" i="5"/>
  <c r="CC92" i="5"/>
  <c r="CA92" i="5"/>
  <c r="BY92" i="5"/>
  <c r="BW92" i="5"/>
  <c r="BU92" i="5"/>
  <c r="BS92" i="5"/>
  <c r="BQ92" i="5"/>
  <c r="BO92" i="5"/>
  <c r="BM92" i="5"/>
  <c r="BK92" i="5"/>
  <c r="BI92" i="5"/>
  <c r="BG92" i="5"/>
  <c r="BE92" i="5"/>
  <c r="BC92" i="5"/>
  <c r="BA92" i="5"/>
  <c r="AY92" i="5"/>
  <c r="AW92" i="5"/>
  <c r="AU92" i="5"/>
  <c r="AS92" i="5"/>
  <c r="AQ92" i="5"/>
  <c r="AO92" i="5"/>
  <c r="AM92" i="5"/>
  <c r="AK92" i="5"/>
  <c r="AI92" i="5"/>
  <c r="AG92" i="5"/>
  <c r="AE92" i="5"/>
  <c r="AC92" i="5"/>
  <c r="AA92" i="5"/>
  <c r="Y92" i="5"/>
  <c r="W92" i="5"/>
  <c r="U92" i="5"/>
  <c r="S92" i="5"/>
  <c r="Q92" i="5"/>
  <c r="O92" i="5"/>
  <c r="M92" i="5"/>
  <c r="K92" i="5"/>
  <c r="I92" i="5"/>
  <c r="G92" i="5"/>
  <c r="CO91" i="5"/>
  <c r="CM91" i="5"/>
  <c r="CK91" i="5"/>
  <c r="CI91" i="5"/>
  <c r="CG91" i="5"/>
  <c r="CE91" i="5"/>
  <c r="CC91" i="5"/>
  <c r="CA91" i="5"/>
  <c r="BY91" i="5"/>
  <c r="BW91" i="5"/>
  <c r="BU91" i="5"/>
  <c r="BS91" i="5"/>
  <c r="BQ91" i="5"/>
  <c r="BO91" i="5"/>
  <c r="BM91" i="5"/>
  <c r="BK91" i="5"/>
  <c r="BI91" i="5"/>
  <c r="BG91" i="5"/>
  <c r="BE91" i="5"/>
  <c r="BC91" i="5"/>
  <c r="BA91" i="5"/>
  <c r="AY91" i="5"/>
  <c r="AW91" i="5"/>
  <c r="AU91" i="5"/>
  <c r="AS91" i="5"/>
  <c r="AQ91" i="5"/>
  <c r="AO91" i="5"/>
  <c r="AM91" i="5"/>
  <c r="AI91" i="5"/>
  <c r="AG91" i="5"/>
  <c r="AE91" i="5"/>
  <c r="AC91" i="5"/>
  <c r="AA91" i="5"/>
  <c r="Y91" i="5"/>
  <c r="U91" i="5"/>
  <c r="S91" i="5"/>
  <c r="Q91" i="5"/>
  <c r="O91" i="5"/>
  <c r="M91" i="5"/>
  <c r="K91" i="5"/>
  <c r="I91" i="5"/>
  <c r="G91" i="5"/>
  <c r="CO90" i="5"/>
  <c r="CM90" i="5"/>
  <c r="CK90" i="5"/>
  <c r="CI90" i="5"/>
  <c r="CG90" i="5"/>
  <c r="CE90" i="5"/>
  <c r="CC90" i="5"/>
  <c r="CA90" i="5"/>
  <c r="BY90" i="5"/>
  <c r="BW90" i="5"/>
  <c r="BU90" i="5"/>
  <c r="BS90" i="5"/>
  <c r="BQ90" i="5"/>
  <c r="BM90" i="5"/>
  <c r="BK90" i="5"/>
  <c r="BI90" i="5"/>
  <c r="BG90" i="5"/>
  <c r="BE90" i="5"/>
  <c r="BC90" i="5"/>
  <c r="BA90" i="5"/>
  <c r="AY90" i="5"/>
  <c r="AW90" i="5"/>
  <c r="AU90" i="5"/>
  <c r="AS90" i="5"/>
  <c r="AQ90" i="5"/>
  <c r="AO90" i="5"/>
  <c r="AM90" i="5"/>
  <c r="AK90" i="5"/>
  <c r="AI90" i="5"/>
  <c r="AG90" i="5"/>
  <c r="AE90" i="5"/>
  <c r="AC90" i="5"/>
  <c r="AA90" i="5"/>
  <c r="Y90" i="5"/>
  <c r="W90" i="5"/>
  <c r="U90" i="5"/>
  <c r="S90" i="5"/>
  <c r="Q90" i="5"/>
  <c r="O90" i="5"/>
  <c r="M90" i="5"/>
  <c r="K90" i="5"/>
  <c r="I90" i="5"/>
  <c r="G90" i="5"/>
  <c r="CO89" i="5"/>
  <c r="CM89" i="5"/>
  <c r="CK89" i="5"/>
  <c r="CI89" i="5"/>
  <c r="CG89" i="5"/>
  <c r="CE89" i="5"/>
  <c r="CC89" i="5"/>
  <c r="CA89" i="5"/>
  <c r="BY89" i="5"/>
  <c r="BW89" i="5"/>
  <c r="BU89" i="5"/>
  <c r="BS89" i="5"/>
  <c r="BQ89" i="5"/>
  <c r="BO89" i="5"/>
  <c r="BM89" i="5"/>
  <c r="BK89" i="5"/>
  <c r="BI89" i="5"/>
  <c r="BG89" i="5"/>
  <c r="BE89" i="5"/>
  <c r="BC89" i="5"/>
  <c r="BA89" i="5"/>
  <c r="AY89" i="5"/>
  <c r="AW89" i="5"/>
  <c r="AU89" i="5"/>
  <c r="AS89" i="5"/>
  <c r="AQ89" i="5"/>
  <c r="AO89" i="5"/>
  <c r="AM89" i="5"/>
  <c r="AK89" i="5"/>
  <c r="AI89" i="5"/>
  <c r="AG89" i="5"/>
  <c r="AE89" i="5"/>
  <c r="AC89" i="5"/>
  <c r="AA89" i="5"/>
  <c r="Y89" i="5"/>
  <c r="W89" i="5"/>
  <c r="U89" i="5"/>
  <c r="S89" i="5"/>
  <c r="Q89" i="5"/>
  <c r="O89" i="5"/>
  <c r="M89" i="5"/>
  <c r="K89" i="5"/>
  <c r="I89" i="5"/>
  <c r="G89" i="5"/>
  <c r="CO88" i="5"/>
  <c r="CM88" i="5"/>
  <c r="CK88" i="5"/>
  <c r="CI88" i="5"/>
  <c r="CG88" i="5"/>
  <c r="CE88" i="5"/>
  <c r="CC88" i="5"/>
  <c r="CA88" i="5"/>
  <c r="BY88" i="5"/>
  <c r="BW88" i="5"/>
  <c r="BU88" i="5"/>
  <c r="BS88" i="5"/>
  <c r="BO88" i="5"/>
  <c r="BM88" i="5"/>
  <c r="BK88" i="5"/>
  <c r="BI88" i="5"/>
  <c r="BG88" i="5"/>
  <c r="BE88" i="5"/>
  <c r="BC88" i="5"/>
  <c r="BA88" i="5"/>
  <c r="AY88" i="5"/>
  <c r="AW88" i="5"/>
  <c r="AU88" i="5"/>
  <c r="AS88" i="5"/>
  <c r="AQ88" i="5"/>
  <c r="AO88" i="5"/>
  <c r="AM88" i="5"/>
  <c r="AK88" i="5"/>
  <c r="AI88" i="5"/>
  <c r="AG88" i="5"/>
  <c r="AE88" i="5"/>
  <c r="AC88" i="5"/>
  <c r="AA88" i="5"/>
  <c r="Y88" i="5"/>
  <c r="W88" i="5"/>
  <c r="U88" i="5"/>
  <c r="S88" i="5"/>
  <c r="Q88" i="5"/>
  <c r="O88" i="5"/>
  <c r="M88" i="5"/>
  <c r="K88" i="5"/>
  <c r="I88" i="5"/>
  <c r="G88" i="5"/>
  <c r="CO87" i="5"/>
  <c r="CM87" i="5"/>
  <c r="CK87" i="5"/>
  <c r="CI87" i="5"/>
  <c r="CG87" i="5"/>
  <c r="CE87" i="5"/>
  <c r="CA87" i="5"/>
  <c r="BY87" i="5"/>
  <c r="BW87" i="5"/>
  <c r="BU87" i="5"/>
  <c r="BS87" i="5"/>
  <c r="BQ87" i="5"/>
  <c r="BO87" i="5"/>
  <c r="BM87" i="5"/>
  <c r="BK87" i="5"/>
  <c r="BI87" i="5"/>
  <c r="BG87" i="5"/>
  <c r="BE87" i="5"/>
  <c r="BC87" i="5"/>
  <c r="BA87" i="5"/>
  <c r="AY87" i="5"/>
  <c r="AW87" i="5"/>
  <c r="AU87" i="5"/>
  <c r="AS87" i="5"/>
  <c r="AQ87" i="5"/>
  <c r="AO87" i="5"/>
  <c r="AM87" i="5"/>
  <c r="AK87" i="5"/>
  <c r="AI87" i="5"/>
  <c r="AG87" i="5"/>
  <c r="AE87" i="5"/>
  <c r="AC87" i="5"/>
  <c r="AA87" i="5"/>
  <c r="Y87" i="5"/>
  <c r="W87" i="5"/>
  <c r="U87" i="5"/>
  <c r="S87" i="5"/>
  <c r="Q87" i="5"/>
  <c r="O87" i="5"/>
  <c r="M87" i="5"/>
  <c r="K87" i="5"/>
  <c r="I87" i="5"/>
  <c r="G87" i="5"/>
  <c r="CO86" i="5"/>
  <c r="CM86" i="5"/>
  <c r="CK86" i="5"/>
  <c r="CI86" i="5"/>
  <c r="CG86" i="5"/>
  <c r="CE86" i="5"/>
  <c r="CC86" i="5"/>
  <c r="CA86" i="5"/>
  <c r="BY86" i="5"/>
  <c r="BW86" i="5"/>
  <c r="BU86" i="5"/>
  <c r="BS86" i="5"/>
  <c r="BQ86" i="5"/>
  <c r="BO86" i="5"/>
  <c r="BM86" i="5"/>
  <c r="BK86" i="5"/>
  <c r="BI86" i="5"/>
  <c r="BG86" i="5"/>
  <c r="BE86" i="5"/>
  <c r="BC86" i="5"/>
  <c r="BA86" i="5"/>
  <c r="AY86" i="5"/>
  <c r="AW86" i="5"/>
  <c r="AU86" i="5"/>
  <c r="AS86" i="5"/>
  <c r="AQ86" i="5"/>
  <c r="AO86" i="5"/>
  <c r="AM86" i="5"/>
  <c r="AI86" i="5"/>
  <c r="AG86" i="5"/>
  <c r="AE86" i="5"/>
  <c r="AC86" i="5"/>
  <c r="AA86" i="5"/>
  <c r="W86" i="5"/>
  <c r="U86" i="5"/>
  <c r="S86" i="5"/>
  <c r="Q86" i="5"/>
  <c r="O86" i="5"/>
  <c r="M86" i="5"/>
  <c r="K86" i="5"/>
  <c r="I86" i="5"/>
  <c r="G86" i="5"/>
  <c r="CO85" i="5"/>
  <c r="CM85" i="5"/>
  <c r="CK85" i="5"/>
  <c r="CI85" i="5"/>
  <c r="CG85" i="5"/>
  <c r="CE85" i="5"/>
  <c r="CC85" i="5"/>
  <c r="CA85" i="5"/>
  <c r="BY85" i="5"/>
  <c r="BW85" i="5"/>
  <c r="BU85" i="5"/>
  <c r="BS85" i="5"/>
  <c r="BQ85" i="5"/>
  <c r="BO85" i="5"/>
  <c r="BM85" i="5"/>
  <c r="BK85" i="5"/>
  <c r="BI85" i="5"/>
  <c r="BG85" i="5"/>
  <c r="BE85" i="5"/>
  <c r="BC85" i="5"/>
  <c r="BA85" i="5"/>
  <c r="AY85" i="5"/>
  <c r="AW85" i="5"/>
  <c r="AU85" i="5"/>
  <c r="AS85" i="5"/>
  <c r="AQ85" i="5"/>
  <c r="AO85" i="5"/>
  <c r="AK85" i="5"/>
  <c r="AI85" i="5"/>
  <c r="AG85" i="5"/>
  <c r="AE85" i="5"/>
  <c r="AC85" i="5"/>
  <c r="AA85" i="5"/>
  <c r="Y85" i="5"/>
  <c r="W85" i="5"/>
  <c r="U85" i="5"/>
  <c r="S85" i="5"/>
  <c r="Q85" i="5"/>
  <c r="O85" i="5"/>
  <c r="M85" i="5"/>
  <c r="K85" i="5"/>
  <c r="I85" i="5"/>
  <c r="G85" i="5"/>
  <c r="CO84" i="5"/>
  <c r="CM84" i="5"/>
  <c r="CK84" i="5"/>
  <c r="CI84" i="5"/>
  <c r="CG84" i="5"/>
  <c r="CE84" i="5"/>
  <c r="CC84" i="5"/>
  <c r="CA84" i="5"/>
  <c r="BY84" i="5"/>
  <c r="BW84" i="5"/>
  <c r="BU84" i="5"/>
  <c r="BQ84" i="5"/>
  <c r="BO84" i="5"/>
  <c r="BM84" i="5"/>
  <c r="BI84" i="5"/>
  <c r="BG84" i="5"/>
  <c r="BE84" i="5"/>
  <c r="BC84" i="5"/>
  <c r="BA84" i="5"/>
  <c r="AY84" i="5"/>
  <c r="AW84" i="5"/>
  <c r="AU84" i="5"/>
  <c r="AS84" i="5"/>
  <c r="AQ84" i="5"/>
  <c r="AO84" i="5"/>
  <c r="AM84" i="5"/>
  <c r="AK84" i="5"/>
  <c r="AI84" i="5"/>
  <c r="AG84" i="5"/>
  <c r="AE84" i="5"/>
  <c r="AC84" i="5"/>
  <c r="AA84" i="5"/>
  <c r="Y84" i="5"/>
  <c r="W84" i="5"/>
  <c r="U84" i="5"/>
  <c r="S84" i="5"/>
  <c r="Q84" i="5"/>
  <c r="O84" i="5"/>
  <c r="M84" i="5"/>
  <c r="K84" i="5"/>
  <c r="I84" i="5"/>
  <c r="G84" i="5"/>
  <c r="CO83" i="5"/>
  <c r="CM83" i="5"/>
  <c r="CK83" i="5"/>
  <c r="CI83" i="5"/>
  <c r="CG83" i="5"/>
  <c r="CE83" i="5"/>
  <c r="CC83" i="5"/>
  <c r="CA83" i="5"/>
  <c r="BY83" i="5"/>
  <c r="BW83" i="5"/>
  <c r="BU83" i="5"/>
  <c r="BS83" i="5"/>
  <c r="BQ83" i="5"/>
  <c r="BO83" i="5"/>
  <c r="BM83" i="5"/>
  <c r="BK83" i="5"/>
  <c r="BI83" i="5"/>
  <c r="BG83" i="5"/>
  <c r="BE83" i="5"/>
  <c r="BC83" i="5"/>
  <c r="BA83" i="5"/>
  <c r="AY83" i="5"/>
  <c r="AW83" i="5"/>
  <c r="AU83" i="5"/>
  <c r="AS83" i="5"/>
  <c r="AQ83" i="5"/>
  <c r="AO83" i="5"/>
  <c r="AM83" i="5"/>
  <c r="AI83" i="5"/>
  <c r="AG83" i="5"/>
  <c r="AE83" i="5"/>
  <c r="AC83" i="5"/>
  <c r="AA83" i="5"/>
  <c r="Y83" i="5"/>
  <c r="W83" i="5"/>
  <c r="U83" i="5"/>
  <c r="S83" i="5"/>
  <c r="Q83" i="5"/>
  <c r="O83" i="5"/>
  <c r="M83" i="5"/>
  <c r="K83" i="5"/>
  <c r="I83" i="5"/>
  <c r="G83" i="5"/>
  <c r="CO82" i="5"/>
  <c r="CM82" i="5"/>
  <c r="CK82" i="5"/>
  <c r="CI82" i="5"/>
  <c r="CG82" i="5"/>
  <c r="CC82" i="5"/>
  <c r="CA82" i="5"/>
  <c r="BY82" i="5"/>
  <c r="BW82" i="5"/>
  <c r="BU82" i="5"/>
  <c r="BS82" i="5"/>
  <c r="BQ82" i="5"/>
  <c r="BO82" i="5"/>
  <c r="BM82" i="5"/>
  <c r="BK82" i="5"/>
  <c r="BI82" i="5"/>
  <c r="BG82" i="5"/>
  <c r="BE82" i="5"/>
  <c r="BC82" i="5"/>
  <c r="BA82" i="5"/>
  <c r="AY82" i="5"/>
  <c r="AW82" i="5"/>
  <c r="AU82" i="5"/>
  <c r="AS82" i="5"/>
  <c r="AQ82" i="5"/>
  <c r="AO82" i="5"/>
  <c r="AM82" i="5"/>
  <c r="AK82" i="5"/>
  <c r="AI82" i="5"/>
  <c r="AG82" i="5"/>
  <c r="AE82" i="5"/>
  <c r="AC82" i="5"/>
  <c r="AA82" i="5"/>
  <c r="Y82" i="5"/>
  <c r="W82" i="5"/>
  <c r="U82" i="5"/>
  <c r="S82" i="5"/>
  <c r="Q82" i="5"/>
  <c r="O82" i="5"/>
  <c r="M82" i="5"/>
  <c r="K82" i="5"/>
  <c r="I82" i="5"/>
  <c r="G82" i="5"/>
  <c r="CO81" i="5"/>
  <c r="CM81" i="5"/>
  <c r="CK81" i="5"/>
  <c r="CI81" i="5"/>
  <c r="CG81" i="5"/>
  <c r="CE81" i="5"/>
  <c r="CC81" i="5"/>
  <c r="CA81" i="5"/>
  <c r="BY81" i="5"/>
  <c r="BW81" i="5"/>
  <c r="BU81" i="5"/>
  <c r="BS81" i="5"/>
  <c r="BQ81" i="5"/>
  <c r="BO81" i="5"/>
  <c r="BM81" i="5"/>
  <c r="BK81" i="5"/>
  <c r="BI81" i="5"/>
  <c r="BG81" i="5"/>
  <c r="BE81" i="5"/>
  <c r="BC81" i="5"/>
  <c r="BA81" i="5"/>
  <c r="AY81" i="5"/>
  <c r="AW81" i="5"/>
  <c r="AU81" i="5"/>
  <c r="AS81" i="5"/>
  <c r="AQ81" i="5"/>
  <c r="AO81" i="5"/>
  <c r="AM81" i="5"/>
  <c r="AK81" i="5"/>
  <c r="AI81" i="5"/>
  <c r="AG81" i="5"/>
  <c r="AE81" i="5"/>
  <c r="AC81" i="5"/>
  <c r="AA81" i="5"/>
  <c r="Y81" i="5"/>
  <c r="W81" i="5"/>
  <c r="U81" i="5"/>
  <c r="S81" i="5"/>
  <c r="Q81" i="5"/>
  <c r="O81" i="5"/>
  <c r="M81" i="5"/>
  <c r="K81" i="5"/>
  <c r="I81" i="5"/>
  <c r="G81" i="5"/>
  <c r="CO80" i="5"/>
  <c r="CM80" i="5"/>
  <c r="CK80" i="5"/>
  <c r="CI80" i="5"/>
  <c r="CG80" i="5"/>
  <c r="CE80" i="5"/>
  <c r="CC80" i="5"/>
  <c r="CA80" i="5"/>
  <c r="BY80" i="5"/>
  <c r="BW80" i="5"/>
  <c r="BU80" i="5"/>
  <c r="BS80" i="5"/>
  <c r="BQ80" i="5"/>
  <c r="BO80" i="5"/>
  <c r="BM80" i="5"/>
  <c r="BK80" i="5"/>
  <c r="BI80" i="5"/>
  <c r="BG80" i="5"/>
  <c r="BE80" i="5"/>
  <c r="BC80" i="5"/>
  <c r="BA80" i="5"/>
  <c r="AY80" i="5"/>
  <c r="AW80" i="5"/>
  <c r="AU80" i="5"/>
  <c r="AS80" i="5"/>
  <c r="AQ80" i="5"/>
  <c r="AO80" i="5"/>
  <c r="AM80" i="5"/>
  <c r="AK80" i="5"/>
  <c r="AI80" i="5"/>
  <c r="AG80" i="5"/>
  <c r="AE80" i="5"/>
  <c r="AC80" i="5"/>
  <c r="AA80" i="5"/>
  <c r="Y80" i="5"/>
  <c r="W80" i="5"/>
  <c r="U80" i="5"/>
  <c r="S80" i="5"/>
  <c r="Q80" i="5"/>
  <c r="O80" i="5"/>
  <c r="M80" i="5"/>
  <c r="K80" i="5"/>
  <c r="I80" i="5"/>
  <c r="G80" i="5"/>
  <c r="CO79" i="5"/>
  <c r="CM79" i="5"/>
  <c r="CK79" i="5"/>
  <c r="CI79" i="5"/>
  <c r="CG79" i="5"/>
  <c r="CE79" i="5"/>
  <c r="CA79" i="5"/>
  <c r="BY79" i="5"/>
  <c r="BW79" i="5"/>
  <c r="BU79" i="5"/>
  <c r="BS79" i="5"/>
  <c r="BQ79" i="5"/>
  <c r="BO79" i="5"/>
  <c r="BK79" i="5"/>
  <c r="BI79" i="5"/>
  <c r="BG79" i="5"/>
  <c r="BE79" i="5"/>
  <c r="BC79" i="5"/>
  <c r="BA79" i="5"/>
  <c r="AY79" i="5"/>
  <c r="AW79" i="5"/>
  <c r="AU79" i="5"/>
  <c r="AS79" i="5"/>
  <c r="AQ79" i="5"/>
  <c r="AO79" i="5"/>
  <c r="AM79" i="5"/>
  <c r="AK79" i="5"/>
  <c r="AI79" i="5"/>
  <c r="AG79" i="5"/>
  <c r="AE79" i="5"/>
  <c r="AC79" i="5"/>
  <c r="AA79" i="5"/>
  <c r="Y79" i="5"/>
  <c r="W79" i="5"/>
  <c r="U79" i="5"/>
  <c r="S79" i="5"/>
  <c r="Q79" i="5"/>
  <c r="O79" i="5"/>
  <c r="M79" i="5"/>
  <c r="K79" i="5"/>
  <c r="I79" i="5"/>
  <c r="G79" i="5"/>
  <c r="CO78" i="5"/>
  <c r="CM78" i="5"/>
  <c r="CK78" i="5"/>
  <c r="CI78" i="5"/>
  <c r="CG78" i="5"/>
  <c r="CE78" i="5"/>
  <c r="CC78" i="5"/>
  <c r="CA78" i="5"/>
  <c r="BY78" i="5"/>
  <c r="BW78" i="5"/>
  <c r="BU78" i="5"/>
  <c r="BS78" i="5"/>
  <c r="BQ78" i="5"/>
  <c r="BO78" i="5"/>
  <c r="BM78" i="5"/>
  <c r="BK78" i="5"/>
  <c r="BI78" i="5"/>
  <c r="BG78" i="5"/>
  <c r="BE78" i="5"/>
  <c r="BC78" i="5"/>
  <c r="BA78" i="5"/>
  <c r="AY78" i="5"/>
  <c r="AW78" i="5"/>
  <c r="AU78" i="5"/>
  <c r="AS78" i="5"/>
  <c r="AQ78" i="5"/>
  <c r="AO78" i="5"/>
  <c r="AM78" i="5"/>
  <c r="AI78" i="5"/>
  <c r="AG78" i="5"/>
  <c r="AE78" i="5"/>
  <c r="AC78" i="5"/>
  <c r="AA78" i="5"/>
  <c r="W78" i="5"/>
  <c r="U78" i="5"/>
  <c r="S78" i="5"/>
  <c r="Q78" i="5"/>
  <c r="O78" i="5"/>
  <c r="M78" i="5"/>
  <c r="K78" i="5"/>
  <c r="I78" i="5"/>
  <c r="G78" i="5"/>
  <c r="CO77" i="5"/>
  <c r="CM77" i="5"/>
  <c r="CK77" i="5"/>
  <c r="CI77" i="5"/>
  <c r="CG77" i="5"/>
  <c r="CE77" i="5"/>
  <c r="CC77" i="5"/>
  <c r="CA77" i="5"/>
  <c r="BW77" i="5"/>
  <c r="BU77" i="5"/>
  <c r="BS77" i="5"/>
  <c r="BQ77" i="5"/>
  <c r="BO77" i="5"/>
  <c r="BM77" i="5"/>
  <c r="BK77" i="5"/>
  <c r="BI77" i="5"/>
  <c r="BG77" i="5"/>
  <c r="BE77" i="5"/>
  <c r="BC77" i="5"/>
  <c r="BA77" i="5"/>
  <c r="AY77" i="5"/>
  <c r="AW77" i="5"/>
  <c r="AU77" i="5"/>
  <c r="AS77" i="5"/>
  <c r="AQ77" i="5"/>
  <c r="AM77" i="5"/>
  <c r="AK77" i="5"/>
  <c r="AI77" i="5"/>
  <c r="AG77" i="5"/>
  <c r="AE77" i="5"/>
  <c r="AC77" i="5"/>
  <c r="AA77" i="5"/>
  <c r="Y77" i="5"/>
  <c r="W77" i="5"/>
  <c r="U77" i="5"/>
  <c r="S77" i="5"/>
  <c r="Q77" i="5"/>
  <c r="O77" i="5"/>
  <c r="M77" i="5"/>
  <c r="K77" i="5"/>
  <c r="I77" i="5"/>
  <c r="G77" i="5"/>
  <c r="CO76" i="5"/>
  <c r="CM76" i="5"/>
  <c r="CK76" i="5"/>
  <c r="CI76" i="5"/>
  <c r="CG76" i="5"/>
  <c r="CE76" i="5"/>
  <c r="CC76" i="5"/>
  <c r="CA76" i="5"/>
  <c r="BW76" i="5"/>
  <c r="BU76" i="5"/>
  <c r="BS76" i="5"/>
  <c r="BQ76" i="5"/>
  <c r="BO76" i="5"/>
  <c r="BM76" i="5"/>
  <c r="BK76" i="5"/>
  <c r="BI76" i="5"/>
  <c r="BG76" i="5"/>
  <c r="BE76" i="5"/>
  <c r="BC76" i="5"/>
  <c r="BA76" i="5"/>
  <c r="AY76" i="5"/>
  <c r="AW76" i="5"/>
  <c r="AU76" i="5"/>
  <c r="AS76" i="5"/>
  <c r="AQ76" i="5"/>
  <c r="AO76" i="5"/>
  <c r="AM76" i="5"/>
  <c r="AK76" i="5"/>
  <c r="AI76" i="5"/>
  <c r="AG76" i="5"/>
  <c r="AE76" i="5"/>
  <c r="AC76" i="5"/>
  <c r="AA76" i="5"/>
  <c r="Y76" i="5"/>
  <c r="W76" i="5"/>
  <c r="U76" i="5"/>
  <c r="S76" i="5"/>
  <c r="Q76" i="5"/>
  <c r="O76" i="5"/>
  <c r="M76" i="5"/>
  <c r="K76" i="5"/>
  <c r="I76" i="5"/>
  <c r="G76" i="5"/>
  <c r="CO75" i="5"/>
  <c r="CM75" i="5"/>
  <c r="CK75" i="5"/>
  <c r="CI75" i="5"/>
  <c r="CG75" i="5"/>
  <c r="CE75" i="5"/>
  <c r="CC75" i="5"/>
  <c r="CA75" i="5"/>
  <c r="BY75" i="5"/>
  <c r="BW75" i="5"/>
  <c r="BU75" i="5"/>
  <c r="BS75" i="5"/>
  <c r="BQ75" i="5"/>
  <c r="BO75" i="5"/>
  <c r="BM75" i="5"/>
  <c r="BK75" i="5"/>
  <c r="BI75" i="5"/>
  <c r="BG75" i="5"/>
  <c r="BE75" i="5"/>
  <c r="BF75" i="5" s="1"/>
  <c r="BC75" i="5"/>
  <c r="BA75" i="5"/>
  <c r="AY75" i="5"/>
  <c r="AW75" i="5"/>
  <c r="AU75" i="5"/>
  <c r="AS75" i="5"/>
  <c r="AQ75" i="5"/>
  <c r="AO75" i="5"/>
  <c r="AM75" i="5"/>
  <c r="AI75" i="5"/>
  <c r="AG75" i="5"/>
  <c r="AE75" i="5"/>
  <c r="AC75" i="5"/>
  <c r="AA75" i="5"/>
  <c r="Y75" i="5"/>
  <c r="W75" i="5"/>
  <c r="U75" i="5"/>
  <c r="S75" i="5"/>
  <c r="Q75" i="5"/>
  <c r="O75" i="5"/>
  <c r="M75" i="5"/>
  <c r="K75" i="5"/>
  <c r="I75" i="5"/>
  <c r="G75" i="5"/>
  <c r="CO74" i="5"/>
  <c r="CM74" i="5"/>
  <c r="CK74" i="5"/>
  <c r="CI74" i="5"/>
  <c r="CG74" i="5"/>
  <c r="CE74" i="5"/>
  <c r="CC74" i="5"/>
  <c r="CA74" i="5"/>
  <c r="BY74" i="5"/>
  <c r="BW74" i="5"/>
  <c r="BU74" i="5"/>
  <c r="BS74" i="5"/>
  <c r="BQ74" i="5"/>
  <c r="BM74" i="5"/>
  <c r="BK74" i="5"/>
  <c r="BI74" i="5"/>
  <c r="BG74" i="5"/>
  <c r="BE74" i="5"/>
  <c r="BC74" i="5"/>
  <c r="BA74" i="5"/>
  <c r="AY74" i="5"/>
  <c r="AW74" i="5"/>
  <c r="AU74" i="5"/>
  <c r="AS74" i="5"/>
  <c r="AQ74" i="5"/>
  <c r="AO74" i="5"/>
  <c r="AM74" i="5"/>
  <c r="AK74" i="5"/>
  <c r="AI74" i="5"/>
  <c r="AG74" i="5"/>
  <c r="AE74" i="5"/>
  <c r="AC74" i="5"/>
  <c r="AA74" i="5"/>
  <c r="Y74" i="5"/>
  <c r="U74" i="5"/>
  <c r="S74" i="5"/>
  <c r="Q74" i="5"/>
  <c r="O74" i="5"/>
  <c r="M74" i="5"/>
  <c r="K74" i="5"/>
  <c r="I74" i="5"/>
  <c r="G74" i="5"/>
  <c r="CO73" i="5"/>
  <c r="CM73" i="5"/>
  <c r="CK73" i="5"/>
  <c r="CI73" i="5"/>
  <c r="CG73" i="5"/>
  <c r="CE73" i="5"/>
  <c r="CC73" i="5"/>
  <c r="CA73" i="5"/>
  <c r="BY73" i="5"/>
  <c r="BW73" i="5"/>
  <c r="BU73" i="5"/>
  <c r="BS73" i="5"/>
  <c r="BQ73" i="5"/>
  <c r="BO73" i="5"/>
  <c r="BM73" i="5"/>
  <c r="BK73" i="5"/>
  <c r="BI73" i="5"/>
  <c r="BG73" i="5"/>
  <c r="BE73" i="5"/>
  <c r="BC73" i="5"/>
  <c r="BA73" i="5"/>
  <c r="AY73" i="5"/>
  <c r="AW73" i="5"/>
  <c r="AU73" i="5"/>
  <c r="AS73" i="5"/>
  <c r="AQ73" i="5"/>
  <c r="AO73" i="5"/>
  <c r="AM73" i="5"/>
  <c r="AK73" i="5"/>
  <c r="AI73" i="5"/>
  <c r="AG73" i="5"/>
  <c r="AE73" i="5"/>
  <c r="AC73" i="5"/>
  <c r="AA73" i="5"/>
  <c r="Y73" i="5"/>
  <c r="W73" i="5"/>
  <c r="U73" i="5"/>
  <c r="S73" i="5"/>
  <c r="Q73" i="5"/>
  <c r="O73" i="5"/>
  <c r="M73" i="5"/>
  <c r="K73" i="5"/>
  <c r="I73" i="5"/>
  <c r="G73" i="5"/>
  <c r="CO72" i="5"/>
  <c r="CM72" i="5"/>
  <c r="CK72" i="5"/>
  <c r="CI72" i="5"/>
  <c r="CG72" i="5"/>
  <c r="CE72" i="5"/>
  <c r="CC72" i="5"/>
  <c r="CA72" i="5"/>
  <c r="BY72" i="5"/>
  <c r="BW72" i="5"/>
  <c r="BU72" i="5"/>
  <c r="BS72" i="5"/>
  <c r="BQ72" i="5"/>
  <c r="BO72" i="5"/>
  <c r="BM72" i="5"/>
  <c r="BK72" i="5"/>
  <c r="BI72" i="5"/>
  <c r="BG72" i="5"/>
  <c r="BE72" i="5"/>
  <c r="BC72" i="5"/>
  <c r="BA72" i="5"/>
  <c r="AY72" i="5"/>
  <c r="AW72" i="5"/>
  <c r="AU72" i="5"/>
  <c r="AS72" i="5"/>
  <c r="AQ72" i="5"/>
  <c r="AM72" i="5"/>
  <c r="AK72" i="5"/>
  <c r="AI72" i="5"/>
  <c r="AG72" i="5"/>
  <c r="AE72" i="5"/>
  <c r="AC72" i="5"/>
  <c r="AA72" i="5"/>
  <c r="Y72" i="5"/>
  <c r="W72" i="5"/>
  <c r="U72" i="5"/>
  <c r="S72" i="5"/>
  <c r="Q72" i="5"/>
  <c r="O72" i="5"/>
  <c r="M72" i="5"/>
  <c r="K72" i="5"/>
  <c r="I72" i="5"/>
  <c r="G72" i="5"/>
  <c r="CO71" i="5"/>
  <c r="CM71" i="5"/>
  <c r="CK71" i="5"/>
  <c r="CI71" i="5"/>
  <c r="CG71" i="5"/>
  <c r="CE71" i="5"/>
  <c r="CA71" i="5"/>
  <c r="BY71" i="5"/>
  <c r="BW71" i="5"/>
  <c r="BU71" i="5"/>
  <c r="BS71" i="5"/>
  <c r="BQ71" i="5"/>
  <c r="BO71" i="5"/>
  <c r="BM71" i="5"/>
  <c r="BK71" i="5"/>
  <c r="BI71" i="5"/>
  <c r="BG71" i="5"/>
  <c r="BE71" i="5"/>
  <c r="BC71" i="5"/>
  <c r="BA71" i="5"/>
  <c r="AY71" i="5"/>
  <c r="AW71" i="5"/>
  <c r="AU71" i="5"/>
  <c r="AS71" i="5"/>
  <c r="AQ71" i="5"/>
  <c r="AO71" i="5"/>
  <c r="AM71" i="5"/>
  <c r="AK71" i="5"/>
  <c r="AI71" i="5"/>
  <c r="AG71" i="5"/>
  <c r="AE71" i="5"/>
  <c r="AC71" i="5"/>
  <c r="AA71" i="5"/>
  <c r="Y71" i="5"/>
  <c r="U71" i="5"/>
  <c r="S71" i="5"/>
  <c r="Q71" i="5"/>
  <c r="O71" i="5"/>
  <c r="M71" i="5"/>
  <c r="K71" i="5"/>
  <c r="I71" i="5"/>
  <c r="G71" i="5"/>
  <c r="CO70" i="5"/>
  <c r="CM70" i="5"/>
  <c r="CK70" i="5"/>
  <c r="CI70" i="5"/>
  <c r="CG70" i="5"/>
  <c r="CE70" i="5"/>
  <c r="CC70" i="5"/>
  <c r="CA70" i="5"/>
  <c r="BY70" i="5"/>
  <c r="BW70" i="5"/>
  <c r="BU70" i="5"/>
  <c r="BS70" i="5"/>
  <c r="BQ70" i="5"/>
  <c r="BO70" i="5"/>
  <c r="BM70" i="5"/>
  <c r="BK70" i="5"/>
  <c r="BI70" i="5"/>
  <c r="BG70" i="5"/>
  <c r="BE70" i="5"/>
  <c r="BC70" i="5"/>
  <c r="BA70" i="5"/>
  <c r="AY70" i="5"/>
  <c r="AW70" i="5"/>
  <c r="AU70" i="5"/>
  <c r="AS70" i="5"/>
  <c r="AQ70" i="5"/>
  <c r="AO70" i="5"/>
  <c r="AM70" i="5"/>
  <c r="AI70" i="5"/>
  <c r="AG70" i="5"/>
  <c r="AE70" i="5"/>
  <c r="AC70" i="5"/>
  <c r="AA70" i="5"/>
  <c r="Y70" i="5"/>
  <c r="W70" i="5"/>
  <c r="U70" i="5"/>
  <c r="S70" i="5"/>
  <c r="Q70" i="5"/>
  <c r="O70" i="5"/>
  <c r="M70" i="5"/>
  <c r="K70" i="5"/>
  <c r="I70" i="5"/>
  <c r="G70" i="5"/>
  <c r="CO69" i="5"/>
  <c r="CM69" i="5"/>
  <c r="CK69" i="5"/>
  <c r="CI69" i="5"/>
  <c r="CG69" i="5"/>
  <c r="CE69" i="5"/>
  <c r="CC69" i="5"/>
  <c r="CA69" i="5"/>
  <c r="BW69" i="5"/>
  <c r="BU69" i="5"/>
  <c r="BS69" i="5"/>
  <c r="BO69" i="5"/>
  <c r="BM69" i="5"/>
  <c r="BK69" i="5"/>
  <c r="BI69" i="5"/>
  <c r="BG69" i="5"/>
  <c r="BE69" i="5"/>
  <c r="BC69" i="5"/>
  <c r="BA69" i="5"/>
  <c r="AY69" i="5"/>
  <c r="AW69" i="5"/>
  <c r="AU69" i="5"/>
  <c r="AS69" i="5"/>
  <c r="AQ69" i="5"/>
  <c r="AO69" i="5"/>
  <c r="AM69" i="5"/>
  <c r="AK69" i="5"/>
  <c r="AI69" i="5"/>
  <c r="AG69" i="5"/>
  <c r="AE69" i="5"/>
  <c r="AC69" i="5"/>
  <c r="AA69" i="5"/>
  <c r="Y69" i="5"/>
  <c r="W69" i="5"/>
  <c r="U69" i="5"/>
  <c r="S69" i="5"/>
  <c r="Q69" i="5"/>
  <c r="O69" i="5"/>
  <c r="M69" i="5"/>
  <c r="K69" i="5"/>
  <c r="I69" i="5"/>
  <c r="G69" i="5"/>
  <c r="CO68" i="5"/>
  <c r="CM68" i="5"/>
  <c r="CK68" i="5"/>
  <c r="CI68" i="5"/>
  <c r="CG68" i="5"/>
  <c r="CE68" i="5"/>
  <c r="CC68" i="5"/>
  <c r="CA68" i="5"/>
  <c r="BY68" i="5"/>
  <c r="BW68" i="5"/>
  <c r="BU68" i="5"/>
  <c r="BQ68" i="5"/>
  <c r="BO68" i="5"/>
  <c r="BM68" i="5"/>
  <c r="BI68" i="5"/>
  <c r="BG68" i="5"/>
  <c r="BE68" i="5"/>
  <c r="BC68" i="5"/>
  <c r="BA68" i="5"/>
  <c r="AY68" i="5"/>
  <c r="AW68" i="5"/>
  <c r="AU68" i="5"/>
  <c r="AS68" i="5"/>
  <c r="AQ68" i="5"/>
  <c r="AO68" i="5"/>
  <c r="AM68" i="5"/>
  <c r="AK68" i="5"/>
  <c r="AI68" i="5"/>
  <c r="AG68" i="5"/>
  <c r="AE68" i="5"/>
  <c r="AC68" i="5"/>
  <c r="AA68" i="5"/>
  <c r="Y68" i="5"/>
  <c r="W68" i="5"/>
  <c r="U68" i="5"/>
  <c r="S68" i="5"/>
  <c r="Q68" i="5"/>
  <c r="O68" i="5"/>
  <c r="M68" i="5"/>
  <c r="K68" i="5"/>
  <c r="I68" i="5"/>
  <c r="G68" i="5"/>
  <c r="CO67" i="5"/>
  <c r="CM67" i="5"/>
  <c r="CK67" i="5"/>
  <c r="CI67" i="5"/>
  <c r="CG67" i="5"/>
  <c r="CE67" i="5"/>
  <c r="CC67" i="5"/>
  <c r="CA67" i="5"/>
  <c r="BY67" i="5"/>
  <c r="BW67" i="5"/>
  <c r="BU67" i="5"/>
  <c r="BS67" i="5"/>
  <c r="BQ67" i="5"/>
  <c r="BO67" i="5"/>
  <c r="BM67" i="5"/>
  <c r="BK67" i="5"/>
  <c r="BI67" i="5"/>
  <c r="BG67" i="5"/>
  <c r="BE67" i="5"/>
  <c r="BC67" i="5"/>
  <c r="BA67" i="5"/>
  <c r="AY67" i="5"/>
  <c r="AW67" i="5"/>
  <c r="AU67" i="5"/>
  <c r="AS67" i="5"/>
  <c r="AQ67" i="5"/>
  <c r="AO67" i="5"/>
  <c r="AM67" i="5"/>
  <c r="AI67" i="5"/>
  <c r="AG67" i="5"/>
  <c r="AE67" i="5"/>
  <c r="AC67" i="5"/>
  <c r="AA67" i="5"/>
  <c r="Y67" i="5"/>
  <c r="W67" i="5"/>
  <c r="U67" i="5"/>
  <c r="S67" i="5"/>
  <c r="Q67" i="5"/>
  <c r="O67" i="5"/>
  <c r="M67" i="5"/>
  <c r="K67" i="5"/>
  <c r="I67" i="5"/>
  <c r="G67" i="5"/>
  <c r="CO66" i="5"/>
  <c r="CM66" i="5"/>
  <c r="CK66" i="5"/>
  <c r="CI66" i="5"/>
  <c r="CC66" i="5"/>
  <c r="CA66" i="5"/>
  <c r="BY66" i="5"/>
  <c r="BW66" i="5"/>
  <c r="BU66" i="5"/>
  <c r="BS66" i="5"/>
  <c r="BQ66" i="5"/>
  <c r="BO66" i="5"/>
  <c r="BM66" i="5"/>
  <c r="BK66" i="5"/>
  <c r="BI66" i="5"/>
  <c r="BG66" i="5"/>
  <c r="BE66" i="5"/>
  <c r="BC66" i="5"/>
  <c r="BA66" i="5"/>
  <c r="AY66" i="5"/>
  <c r="AW66" i="5"/>
  <c r="AU66" i="5"/>
  <c r="AS66" i="5"/>
  <c r="AQ66" i="5"/>
  <c r="AO66" i="5"/>
  <c r="AK66" i="5"/>
  <c r="AI66" i="5"/>
  <c r="AG66" i="5"/>
  <c r="AE66" i="5"/>
  <c r="AC66" i="5"/>
  <c r="AA66" i="5"/>
  <c r="Y66" i="5"/>
  <c r="W66" i="5"/>
  <c r="U66" i="5"/>
  <c r="S66" i="5"/>
  <c r="Q66" i="5"/>
  <c r="O66" i="5"/>
  <c r="M66" i="5"/>
  <c r="K66" i="5"/>
  <c r="I66" i="5"/>
  <c r="G66" i="5"/>
  <c r="CO65" i="5"/>
  <c r="CM65" i="5"/>
  <c r="CK65" i="5"/>
  <c r="CI65" i="5"/>
  <c r="CG65" i="5"/>
  <c r="CE65" i="5"/>
  <c r="CC65" i="5"/>
  <c r="CA65" i="5"/>
  <c r="BY65" i="5"/>
  <c r="BW65" i="5"/>
  <c r="BU65" i="5"/>
  <c r="BS65" i="5"/>
  <c r="BQ65" i="5"/>
  <c r="BO65" i="5"/>
  <c r="BM65" i="5"/>
  <c r="BK65" i="5"/>
  <c r="BI65" i="5"/>
  <c r="BG65" i="5"/>
  <c r="BE65" i="5"/>
  <c r="BC65" i="5"/>
  <c r="BA65" i="5"/>
  <c r="AY65" i="5"/>
  <c r="AW65" i="5"/>
  <c r="AU65" i="5"/>
  <c r="AS65" i="5"/>
  <c r="AQ65" i="5"/>
  <c r="AO65" i="5"/>
  <c r="AM65" i="5"/>
  <c r="AK65" i="5"/>
  <c r="AI65" i="5"/>
  <c r="AG65" i="5"/>
  <c r="AE65" i="5"/>
  <c r="AC65" i="5"/>
  <c r="AA65" i="5"/>
  <c r="Y65" i="5"/>
  <c r="W65" i="5"/>
  <c r="U65" i="5"/>
  <c r="S65" i="5"/>
  <c r="Q65" i="5"/>
  <c r="O65" i="5"/>
  <c r="M65" i="5"/>
  <c r="K65" i="5"/>
  <c r="I65" i="5"/>
  <c r="G65" i="5"/>
  <c r="CO64" i="5"/>
  <c r="CM64" i="5"/>
  <c r="CK64" i="5"/>
  <c r="CI64" i="5"/>
  <c r="CG64" i="5"/>
  <c r="CE64" i="5"/>
  <c r="CC64" i="5"/>
  <c r="CA64" i="5"/>
  <c r="BY64" i="5"/>
  <c r="BW64" i="5"/>
  <c r="BU64" i="5"/>
  <c r="BS64" i="5"/>
  <c r="BQ64" i="5"/>
  <c r="BO64" i="5"/>
  <c r="BM64" i="5"/>
  <c r="BK64" i="5"/>
  <c r="BI64" i="5"/>
  <c r="BG64" i="5"/>
  <c r="BE64" i="5"/>
  <c r="BC64" i="5"/>
  <c r="BA64" i="5"/>
  <c r="AY64" i="5"/>
  <c r="AW64" i="5"/>
  <c r="AU64" i="5"/>
  <c r="AS64" i="5"/>
  <c r="AQ64" i="5"/>
  <c r="AM64" i="5"/>
  <c r="AK64" i="5"/>
  <c r="AI64" i="5"/>
  <c r="AG64" i="5"/>
  <c r="AE64" i="5"/>
  <c r="AC64" i="5"/>
  <c r="AA64" i="5"/>
  <c r="Y64" i="5"/>
  <c r="W64" i="5"/>
  <c r="U64" i="5"/>
  <c r="S64" i="5"/>
  <c r="Q64" i="5"/>
  <c r="O64" i="5"/>
  <c r="M64" i="5"/>
  <c r="K64" i="5"/>
  <c r="I64" i="5"/>
  <c r="G64" i="5"/>
  <c r="CO63" i="5"/>
  <c r="CM63" i="5"/>
  <c r="CK63" i="5"/>
  <c r="CI63" i="5"/>
  <c r="CG63" i="5"/>
  <c r="CE63" i="5"/>
  <c r="CA63" i="5"/>
  <c r="BY63" i="5"/>
  <c r="BW63" i="5"/>
  <c r="BU63" i="5"/>
  <c r="BS63" i="5"/>
  <c r="BQ63" i="5"/>
  <c r="BO63" i="5"/>
  <c r="BK63" i="5"/>
  <c r="BI63" i="5"/>
  <c r="BG63" i="5"/>
  <c r="BE63" i="5"/>
  <c r="BC63" i="5"/>
  <c r="BA63" i="5"/>
  <c r="AY63" i="5"/>
  <c r="AW63" i="5"/>
  <c r="AU63" i="5"/>
  <c r="AS63" i="5"/>
  <c r="AQ63" i="5"/>
  <c r="AO63" i="5"/>
  <c r="AM63" i="5"/>
  <c r="AI63" i="5"/>
  <c r="AG63" i="5"/>
  <c r="AE63" i="5"/>
  <c r="AC63" i="5"/>
  <c r="AA63" i="5"/>
  <c r="Y63" i="5"/>
  <c r="W63" i="5"/>
  <c r="U63" i="5"/>
  <c r="S63" i="5"/>
  <c r="Q63" i="5"/>
  <c r="O63" i="5"/>
  <c r="M63" i="5"/>
  <c r="K63" i="5"/>
  <c r="I63" i="5"/>
  <c r="G63" i="5"/>
  <c r="CO62" i="5"/>
  <c r="CM62" i="5"/>
  <c r="CK62" i="5"/>
  <c r="CI62" i="5"/>
  <c r="CG62" i="5"/>
  <c r="CE62" i="5"/>
  <c r="CC62" i="5"/>
  <c r="CA62" i="5"/>
  <c r="BY62" i="5"/>
  <c r="BW62" i="5"/>
  <c r="BU62" i="5"/>
  <c r="BS62" i="5"/>
  <c r="BQ62" i="5"/>
  <c r="BO62" i="5"/>
  <c r="BM62" i="5"/>
  <c r="BK62" i="5"/>
  <c r="BI62" i="5"/>
  <c r="BG62" i="5"/>
  <c r="BE62" i="5"/>
  <c r="BC62" i="5"/>
  <c r="BA62" i="5"/>
  <c r="AY62" i="5"/>
  <c r="AW62" i="5"/>
  <c r="AU62" i="5"/>
  <c r="AS62" i="5"/>
  <c r="AQ62" i="5"/>
  <c r="AO62" i="5"/>
  <c r="AM62" i="5"/>
  <c r="AK62" i="5"/>
  <c r="AI62" i="5"/>
  <c r="AG62" i="5"/>
  <c r="AE62" i="5"/>
  <c r="AC62" i="5"/>
  <c r="AA62" i="5"/>
  <c r="Y62" i="5"/>
  <c r="W62" i="5"/>
  <c r="U62" i="5"/>
  <c r="S62" i="5"/>
  <c r="Q62" i="5"/>
  <c r="O62" i="5"/>
  <c r="M62" i="5"/>
  <c r="K62" i="5"/>
  <c r="I62" i="5"/>
  <c r="G62" i="5"/>
  <c r="CO61" i="5"/>
  <c r="CM61" i="5"/>
  <c r="CK61" i="5"/>
  <c r="CI61" i="5"/>
  <c r="CE61" i="5"/>
  <c r="CC61" i="5"/>
  <c r="CA61" i="5"/>
  <c r="BY61" i="5"/>
  <c r="BW61" i="5"/>
  <c r="BU61" i="5"/>
  <c r="BS61" i="5"/>
  <c r="BQ61" i="5"/>
  <c r="BO61" i="5"/>
  <c r="BM61" i="5"/>
  <c r="BK61" i="5"/>
  <c r="BI61" i="5"/>
  <c r="BG61" i="5"/>
  <c r="BE61" i="5"/>
  <c r="BC61" i="5"/>
  <c r="BB61" i="5"/>
  <c r="BA61" i="5"/>
  <c r="AY61" i="5"/>
  <c r="AW61" i="5"/>
  <c r="AU61" i="5"/>
  <c r="AS61" i="5"/>
  <c r="AQ61" i="5"/>
  <c r="AO61" i="5"/>
  <c r="AK61" i="5"/>
  <c r="AI61" i="5"/>
  <c r="AG61" i="5"/>
  <c r="AE61" i="5"/>
  <c r="AC61" i="5"/>
  <c r="AA61" i="5"/>
  <c r="Y61" i="5"/>
  <c r="W61" i="5"/>
  <c r="U61" i="5"/>
  <c r="S61" i="5"/>
  <c r="Q61" i="5"/>
  <c r="O61" i="5"/>
  <c r="M61" i="5"/>
  <c r="K61" i="5"/>
  <c r="I61" i="5"/>
  <c r="G61" i="5"/>
  <c r="CO60" i="5"/>
  <c r="CM60" i="5"/>
  <c r="CK60" i="5"/>
  <c r="CI60" i="5"/>
  <c r="CG60" i="5"/>
  <c r="CE60" i="5"/>
  <c r="CC60" i="5"/>
  <c r="CA60" i="5"/>
  <c r="BY60" i="5"/>
  <c r="BW60" i="5"/>
  <c r="BU60" i="5"/>
  <c r="BS60" i="5"/>
  <c r="BQ60" i="5"/>
  <c r="BO60" i="5"/>
  <c r="BM60" i="5"/>
  <c r="BK60" i="5"/>
  <c r="BL60" i="5" s="1"/>
  <c r="BI60" i="5"/>
  <c r="BG60" i="5"/>
  <c r="BE60" i="5"/>
  <c r="BC60" i="5"/>
  <c r="BA60" i="5"/>
  <c r="AY60" i="5"/>
  <c r="AW60" i="5"/>
  <c r="AU60" i="5"/>
  <c r="AS60" i="5"/>
  <c r="AQ60" i="5"/>
  <c r="AO60" i="5"/>
  <c r="AM60" i="5"/>
  <c r="AK60" i="5"/>
  <c r="AI60" i="5"/>
  <c r="AG60" i="5"/>
  <c r="AE60" i="5"/>
  <c r="AC60" i="5"/>
  <c r="AA60" i="5"/>
  <c r="Y60" i="5"/>
  <c r="W60" i="5"/>
  <c r="U60" i="5"/>
  <c r="S60" i="5"/>
  <c r="Q60" i="5"/>
  <c r="O60" i="5"/>
  <c r="M60" i="5"/>
  <c r="K60" i="5"/>
  <c r="I60" i="5"/>
  <c r="G60" i="5"/>
  <c r="CO59" i="5"/>
  <c r="CM59" i="5"/>
  <c r="CK59" i="5"/>
  <c r="CI59" i="5"/>
  <c r="CG59" i="5"/>
  <c r="CE59" i="5"/>
  <c r="CC59" i="5"/>
  <c r="CA59" i="5"/>
  <c r="BY59" i="5"/>
  <c r="BW59" i="5"/>
  <c r="BU59" i="5"/>
  <c r="BS59" i="5"/>
  <c r="BQ59" i="5"/>
  <c r="BO59" i="5"/>
  <c r="BM59" i="5"/>
  <c r="BK59" i="5"/>
  <c r="BI59" i="5"/>
  <c r="BG59" i="5"/>
  <c r="BE59" i="5"/>
  <c r="BC59" i="5"/>
  <c r="BA59" i="5"/>
  <c r="AY59" i="5"/>
  <c r="AW59" i="5"/>
  <c r="AU59" i="5"/>
  <c r="AS59" i="5"/>
  <c r="AQ59" i="5"/>
  <c r="AO59" i="5"/>
  <c r="AM59" i="5"/>
  <c r="AK59" i="5"/>
  <c r="AI59" i="5"/>
  <c r="AG59" i="5"/>
  <c r="AE59" i="5"/>
  <c r="AC59" i="5"/>
  <c r="AA59" i="5"/>
  <c r="Y59" i="5"/>
  <c r="U59" i="5"/>
  <c r="S59" i="5"/>
  <c r="Q59" i="5"/>
  <c r="O59" i="5"/>
  <c r="M59" i="5"/>
  <c r="K59" i="5"/>
  <c r="I59" i="5"/>
  <c r="G59" i="5"/>
  <c r="CO58" i="5"/>
  <c r="CM58" i="5"/>
  <c r="CK58" i="5"/>
  <c r="CI58" i="5"/>
  <c r="CG58" i="5"/>
  <c r="CE58" i="5"/>
  <c r="CC58" i="5"/>
  <c r="CA58" i="5"/>
  <c r="BY58" i="5"/>
  <c r="BW58" i="5"/>
  <c r="BU58" i="5"/>
  <c r="BS58" i="5"/>
  <c r="BQ58" i="5"/>
  <c r="BM58" i="5"/>
  <c r="BK58" i="5"/>
  <c r="BI58" i="5"/>
  <c r="BG58" i="5"/>
  <c r="BE58" i="5"/>
  <c r="BC58" i="5"/>
  <c r="BA58" i="5"/>
  <c r="AY58" i="5"/>
  <c r="AW58" i="5"/>
  <c r="AU58" i="5"/>
  <c r="AS58" i="5"/>
  <c r="AQ58" i="5"/>
  <c r="AO58" i="5"/>
  <c r="AK58" i="5"/>
  <c r="AI58" i="5"/>
  <c r="AG58" i="5"/>
  <c r="AE58" i="5"/>
  <c r="AC58" i="5"/>
  <c r="AA58" i="5"/>
  <c r="Y58" i="5"/>
  <c r="W58" i="5"/>
  <c r="U58" i="5"/>
  <c r="S58" i="5"/>
  <c r="Q58" i="5"/>
  <c r="O58" i="5"/>
  <c r="M58" i="5"/>
  <c r="K58" i="5"/>
  <c r="I58" i="5"/>
  <c r="G58" i="5"/>
  <c r="CO57" i="5"/>
  <c r="CM57" i="5"/>
  <c r="CK57" i="5"/>
  <c r="CI57" i="5"/>
  <c r="CG57" i="5"/>
  <c r="CE57" i="5"/>
  <c r="CC57" i="5"/>
  <c r="CA57" i="5"/>
  <c r="BY57" i="5"/>
  <c r="BW57" i="5"/>
  <c r="BU57" i="5"/>
  <c r="BS57" i="5"/>
  <c r="BQ57" i="5"/>
  <c r="BO57" i="5"/>
  <c r="BM57" i="5"/>
  <c r="BK57" i="5"/>
  <c r="BI57" i="5"/>
  <c r="BG57" i="5"/>
  <c r="BE57" i="5"/>
  <c r="BC57" i="5"/>
  <c r="BA57" i="5"/>
  <c r="AY57" i="5"/>
  <c r="AW57" i="5"/>
  <c r="AU57" i="5"/>
  <c r="AS57" i="5"/>
  <c r="AQ57" i="5"/>
  <c r="AO57" i="5"/>
  <c r="AM57" i="5"/>
  <c r="AK57" i="5"/>
  <c r="AI57" i="5"/>
  <c r="AG57" i="5"/>
  <c r="AE57" i="5"/>
  <c r="AC57" i="5"/>
  <c r="AA57" i="5"/>
  <c r="Y57" i="5"/>
  <c r="W57" i="5"/>
  <c r="U57" i="5"/>
  <c r="S57" i="5"/>
  <c r="Q57" i="5"/>
  <c r="O57" i="5"/>
  <c r="M57" i="5"/>
  <c r="K57" i="5"/>
  <c r="I57" i="5"/>
  <c r="G57" i="5"/>
  <c r="CO56" i="5"/>
  <c r="CM56" i="5"/>
  <c r="CK56" i="5"/>
  <c r="CI56" i="5"/>
  <c r="CG56" i="5"/>
  <c r="CE56" i="5"/>
  <c r="CC56" i="5"/>
  <c r="CA56" i="5"/>
  <c r="BY56" i="5"/>
  <c r="BW56" i="5"/>
  <c r="BU56" i="5"/>
  <c r="BS56" i="5"/>
  <c r="BR56" i="5"/>
  <c r="BQ56" i="5"/>
  <c r="BO56" i="5"/>
  <c r="BM56" i="5"/>
  <c r="BK56" i="5"/>
  <c r="BI56" i="5"/>
  <c r="BG56" i="5"/>
  <c r="BE56" i="5"/>
  <c r="BC56" i="5"/>
  <c r="BA56" i="5"/>
  <c r="AY56" i="5"/>
  <c r="AW56" i="5"/>
  <c r="AU56" i="5"/>
  <c r="AS56" i="5"/>
  <c r="AQ56" i="5"/>
  <c r="AO56" i="5"/>
  <c r="AM56" i="5"/>
  <c r="AK56" i="5"/>
  <c r="AI56" i="5"/>
  <c r="AG56" i="5"/>
  <c r="AE56" i="5"/>
  <c r="AC56" i="5"/>
  <c r="AA56" i="5"/>
  <c r="Y56" i="5"/>
  <c r="W56" i="5"/>
  <c r="U56" i="5"/>
  <c r="S56" i="5"/>
  <c r="Q56" i="5"/>
  <c r="O56" i="5"/>
  <c r="M56" i="5"/>
  <c r="K56" i="5"/>
  <c r="I56" i="5"/>
  <c r="G56" i="5"/>
  <c r="CO55" i="5"/>
  <c r="CM55" i="5"/>
  <c r="CK55" i="5"/>
  <c r="CI55" i="5"/>
  <c r="CG55" i="5"/>
  <c r="CE55" i="5"/>
  <c r="CA55" i="5"/>
  <c r="BY55" i="5"/>
  <c r="BW55" i="5"/>
  <c r="BU55" i="5"/>
  <c r="BS55" i="5"/>
  <c r="BQ55" i="5"/>
  <c r="BO55" i="5"/>
  <c r="BM55" i="5"/>
  <c r="BK55" i="5"/>
  <c r="BI55" i="5"/>
  <c r="BG55" i="5"/>
  <c r="BE55" i="5"/>
  <c r="BC55" i="5"/>
  <c r="BA55" i="5"/>
  <c r="AY55" i="5"/>
  <c r="AW55" i="5"/>
  <c r="AU55" i="5"/>
  <c r="AS55" i="5"/>
  <c r="AQ55" i="5"/>
  <c r="AO55" i="5"/>
  <c r="AM55" i="5"/>
  <c r="AI55" i="5"/>
  <c r="AG55" i="5"/>
  <c r="AE55" i="5"/>
  <c r="AC55" i="5"/>
  <c r="AA55" i="5"/>
  <c r="Y55" i="5"/>
  <c r="W55" i="5"/>
  <c r="U55" i="5"/>
  <c r="S55" i="5"/>
  <c r="Q55" i="5"/>
  <c r="R55" i="5" s="1"/>
  <c r="O55" i="5"/>
  <c r="M55" i="5"/>
  <c r="K55" i="5"/>
  <c r="I55" i="5"/>
  <c r="G55" i="5"/>
  <c r="CO54" i="5"/>
  <c r="CM54" i="5"/>
  <c r="CK54" i="5"/>
  <c r="CI54" i="5"/>
  <c r="CG54" i="5"/>
  <c r="CE54" i="5"/>
  <c r="CC54" i="5"/>
  <c r="CA54" i="5"/>
  <c r="BY54" i="5"/>
  <c r="BW54" i="5"/>
  <c r="BU54" i="5"/>
  <c r="BS54" i="5"/>
  <c r="BQ54" i="5"/>
  <c r="BO54" i="5"/>
  <c r="BM54" i="5"/>
  <c r="BK54" i="5"/>
  <c r="BI54" i="5"/>
  <c r="BG54" i="5"/>
  <c r="BE54" i="5"/>
  <c r="BC54" i="5"/>
  <c r="BA54" i="5"/>
  <c r="AY54" i="5"/>
  <c r="AW54" i="5"/>
  <c r="AU54" i="5"/>
  <c r="AS54" i="5"/>
  <c r="AQ54" i="5"/>
  <c r="AO54" i="5"/>
  <c r="AM54" i="5"/>
  <c r="AK54" i="5"/>
  <c r="AI54" i="5"/>
  <c r="AG54" i="5"/>
  <c r="AE54" i="5"/>
  <c r="AC54" i="5"/>
  <c r="AA54" i="5"/>
  <c r="W54" i="5"/>
  <c r="U54" i="5"/>
  <c r="S54" i="5"/>
  <c r="Q54" i="5"/>
  <c r="O54" i="5"/>
  <c r="M54" i="5"/>
  <c r="K54" i="5"/>
  <c r="I54" i="5"/>
  <c r="G54" i="5"/>
  <c r="CO53" i="5"/>
  <c r="CM53" i="5"/>
  <c r="CK53" i="5"/>
  <c r="CI53" i="5"/>
  <c r="CG53" i="5"/>
  <c r="CE53" i="5"/>
  <c r="CC53" i="5"/>
  <c r="CA53" i="5"/>
  <c r="BW53" i="5"/>
  <c r="BU53" i="5"/>
  <c r="BS53" i="5"/>
  <c r="BO53" i="5"/>
  <c r="BM53" i="5"/>
  <c r="BK53" i="5"/>
  <c r="BI53" i="5"/>
  <c r="BG53" i="5"/>
  <c r="BE53" i="5"/>
  <c r="BC53" i="5"/>
  <c r="BA53" i="5"/>
  <c r="AY53" i="5"/>
  <c r="AW53" i="5"/>
  <c r="AU53" i="5"/>
  <c r="AS53" i="5"/>
  <c r="AQ53" i="5"/>
  <c r="AO53" i="5"/>
  <c r="AM53" i="5"/>
  <c r="AK53" i="5"/>
  <c r="AI53" i="5"/>
  <c r="AG53" i="5"/>
  <c r="AE53" i="5"/>
  <c r="AC53" i="5"/>
  <c r="AA53" i="5"/>
  <c r="Y53" i="5"/>
  <c r="W53" i="5"/>
  <c r="U53" i="5"/>
  <c r="S53" i="5"/>
  <c r="Q53" i="5"/>
  <c r="O53" i="5"/>
  <c r="M53" i="5"/>
  <c r="K53" i="5"/>
  <c r="I53" i="5"/>
  <c r="G53" i="5"/>
  <c r="CO52" i="5"/>
  <c r="CM52" i="5"/>
  <c r="CK52" i="5"/>
  <c r="CL52" i="5" s="1"/>
  <c r="CI52" i="5"/>
  <c r="CG52" i="5"/>
  <c r="CE52" i="5"/>
  <c r="CC52" i="5"/>
  <c r="CA52" i="5"/>
  <c r="BY52" i="5"/>
  <c r="BW52" i="5"/>
  <c r="BU52" i="5"/>
  <c r="BS52" i="5"/>
  <c r="BQ52" i="5"/>
  <c r="BO52" i="5"/>
  <c r="BM52" i="5"/>
  <c r="BI52" i="5"/>
  <c r="BG52" i="5"/>
  <c r="BE52" i="5"/>
  <c r="BC52" i="5"/>
  <c r="BA52" i="5"/>
  <c r="AY52" i="5"/>
  <c r="AW52" i="5"/>
  <c r="AU52" i="5"/>
  <c r="AS52" i="5"/>
  <c r="AQ52" i="5"/>
  <c r="AO52" i="5"/>
  <c r="AM52" i="5"/>
  <c r="AK52" i="5"/>
  <c r="AI52" i="5"/>
  <c r="AG52" i="5"/>
  <c r="AE52" i="5"/>
  <c r="AC52" i="5"/>
  <c r="AA52" i="5"/>
  <c r="Y52" i="5"/>
  <c r="W52" i="5"/>
  <c r="U52" i="5"/>
  <c r="S52" i="5"/>
  <c r="Q52" i="5"/>
  <c r="O52" i="5"/>
  <c r="M52" i="5"/>
  <c r="K52" i="5"/>
  <c r="I52" i="5"/>
  <c r="G52" i="5"/>
  <c r="CO51" i="5"/>
  <c r="CM51" i="5"/>
  <c r="CK51" i="5"/>
  <c r="CI51" i="5"/>
  <c r="CG51" i="5"/>
  <c r="CE51" i="5"/>
  <c r="CC51" i="5"/>
  <c r="CA51" i="5"/>
  <c r="BY51" i="5"/>
  <c r="BW51" i="5"/>
  <c r="BU51" i="5"/>
  <c r="BS51" i="5"/>
  <c r="BQ51" i="5"/>
  <c r="BO51" i="5"/>
  <c r="BM51" i="5"/>
  <c r="BK51" i="5"/>
  <c r="BI51" i="5"/>
  <c r="BG51" i="5"/>
  <c r="BE51" i="5"/>
  <c r="BC51" i="5"/>
  <c r="BA51" i="5"/>
  <c r="BB51" i="5" s="1"/>
  <c r="AY51" i="5"/>
  <c r="AW51" i="5"/>
  <c r="AU51" i="5"/>
  <c r="AS51" i="5"/>
  <c r="AQ51" i="5"/>
  <c r="AO51" i="5"/>
  <c r="AM51" i="5"/>
  <c r="AK51" i="5"/>
  <c r="AL51" i="5" s="1"/>
  <c r="AI51" i="5"/>
  <c r="AG51" i="5"/>
  <c r="AE51" i="5"/>
  <c r="AC51" i="5"/>
  <c r="AA51" i="5"/>
  <c r="Y51" i="5"/>
  <c r="W51" i="5"/>
  <c r="U51" i="5"/>
  <c r="S51" i="5"/>
  <c r="Q51" i="5"/>
  <c r="O51" i="5"/>
  <c r="M51" i="5"/>
  <c r="K51" i="5"/>
  <c r="I51" i="5"/>
  <c r="G51" i="5"/>
  <c r="CO50" i="5"/>
  <c r="CP50" i="5" s="1"/>
  <c r="CM50" i="5"/>
  <c r="CK50" i="5"/>
  <c r="CI50" i="5"/>
  <c r="CG50" i="5"/>
  <c r="CC50" i="5"/>
  <c r="CA50" i="5"/>
  <c r="BY50" i="5"/>
  <c r="BZ50" i="5" s="1"/>
  <c r="BW50" i="5"/>
  <c r="BU50" i="5"/>
  <c r="BS50" i="5"/>
  <c r="BQ50" i="5"/>
  <c r="BO50" i="5"/>
  <c r="BM50" i="5"/>
  <c r="BK50" i="5"/>
  <c r="BI50" i="5"/>
  <c r="BJ50" i="5" s="1"/>
  <c r="BG50" i="5"/>
  <c r="BE50" i="5"/>
  <c r="BC50" i="5"/>
  <c r="BA50" i="5"/>
  <c r="AY50" i="5"/>
  <c r="AW50" i="5"/>
  <c r="AU50" i="5"/>
  <c r="AS50" i="5"/>
  <c r="AQ50" i="5"/>
  <c r="AO50" i="5"/>
  <c r="AM50" i="5"/>
  <c r="AK50" i="5"/>
  <c r="AI50" i="5"/>
  <c r="AG50" i="5"/>
  <c r="AE50" i="5"/>
  <c r="AC50" i="5"/>
  <c r="AD50" i="5" s="1"/>
  <c r="AA50" i="5"/>
  <c r="Y50" i="5"/>
  <c r="W50" i="5"/>
  <c r="U50" i="5"/>
  <c r="S50" i="5"/>
  <c r="Q50" i="5"/>
  <c r="O50" i="5"/>
  <c r="M50" i="5"/>
  <c r="K50" i="5"/>
  <c r="I50" i="5"/>
  <c r="G50" i="5"/>
  <c r="CO49" i="5"/>
  <c r="CM49" i="5"/>
  <c r="CK49" i="5"/>
  <c r="CI49" i="5"/>
  <c r="CG49" i="5"/>
  <c r="CE49" i="5"/>
  <c r="CC49" i="5"/>
  <c r="CA49" i="5"/>
  <c r="BY49" i="5"/>
  <c r="BW49" i="5"/>
  <c r="BU49" i="5"/>
  <c r="BS49" i="5"/>
  <c r="BT49" i="5" s="1"/>
  <c r="BQ49" i="5"/>
  <c r="BO49" i="5"/>
  <c r="BM49" i="5"/>
  <c r="BK49" i="5"/>
  <c r="BI49" i="5"/>
  <c r="BG49" i="5"/>
  <c r="BE49" i="5"/>
  <c r="BC49" i="5"/>
  <c r="BA49" i="5"/>
  <c r="AY49" i="5"/>
  <c r="AW49" i="5"/>
  <c r="AU49" i="5"/>
  <c r="AS49" i="5"/>
  <c r="AQ49" i="5"/>
  <c r="AO49" i="5"/>
  <c r="AM49" i="5"/>
  <c r="AK49" i="5"/>
  <c r="AI49" i="5"/>
  <c r="AG49" i="5"/>
  <c r="AE49" i="5"/>
  <c r="AC49" i="5"/>
  <c r="AA49" i="5"/>
  <c r="Y49" i="5"/>
  <c r="W49" i="5"/>
  <c r="U49" i="5"/>
  <c r="S49" i="5"/>
  <c r="Q49" i="5"/>
  <c r="O49" i="5"/>
  <c r="M49" i="5"/>
  <c r="K49" i="5"/>
  <c r="I49" i="5"/>
  <c r="G49" i="5"/>
  <c r="CO48" i="5"/>
  <c r="CM48" i="5"/>
  <c r="CK48" i="5"/>
  <c r="CI48" i="5"/>
  <c r="CG48" i="5"/>
  <c r="CE48" i="5"/>
  <c r="CC48" i="5"/>
  <c r="CA48" i="5"/>
  <c r="BY48" i="5"/>
  <c r="BW48" i="5"/>
  <c r="BU48" i="5"/>
  <c r="BS48" i="5"/>
  <c r="BQ48" i="5"/>
  <c r="BO48" i="5"/>
  <c r="BM48" i="5"/>
  <c r="BK48" i="5"/>
  <c r="BI48" i="5"/>
  <c r="BG48" i="5"/>
  <c r="BE48" i="5"/>
  <c r="BC48" i="5"/>
  <c r="BA48" i="5"/>
  <c r="AY48" i="5"/>
  <c r="AW48" i="5"/>
  <c r="AU48" i="5"/>
  <c r="AS48" i="5"/>
  <c r="AQ48" i="5"/>
  <c r="AO48" i="5"/>
  <c r="AM48" i="5"/>
  <c r="AK48" i="5"/>
  <c r="AI48" i="5"/>
  <c r="AG48" i="5"/>
  <c r="AE48" i="5"/>
  <c r="AC48" i="5"/>
  <c r="AA48" i="5"/>
  <c r="Y48" i="5"/>
  <c r="W48" i="5"/>
  <c r="U48" i="5"/>
  <c r="S48" i="5"/>
  <c r="Q48" i="5"/>
  <c r="O48" i="5"/>
  <c r="M48" i="5"/>
  <c r="K48" i="5"/>
  <c r="I48" i="5"/>
  <c r="G48" i="5"/>
  <c r="CO47" i="5"/>
  <c r="CM47" i="5"/>
  <c r="CK47" i="5"/>
  <c r="CI47" i="5"/>
  <c r="CG47" i="5"/>
  <c r="CE47" i="5"/>
  <c r="CA47" i="5"/>
  <c r="BY47" i="5"/>
  <c r="BW47" i="5"/>
  <c r="BU47" i="5"/>
  <c r="BS47" i="5"/>
  <c r="BQ47" i="5"/>
  <c r="BO47" i="5"/>
  <c r="BK47" i="5"/>
  <c r="BI47" i="5"/>
  <c r="BG47" i="5"/>
  <c r="BE47" i="5"/>
  <c r="BC47" i="5"/>
  <c r="BA47" i="5"/>
  <c r="AY47" i="5"/>
  <c r="AW47" i="5"/>
  <c r="AU47" i="5"/>
  <c r="AS47" i="5"/>
  <c r="AQ47" i="5"/>
  <c r="AO47" i="5"/>
  <c r="AM47" i="5"/>
  <c r="AK47" i="5"/>
  <c r="AI47" i="5"/>
  <c r="AG47" i="5"/>
  <c r="AE47" i="5"/>
  <c r="AC47" i="5"/>
  <c r="AA47" i="5"/>
  <c r="Y47" i="5"/>
  <c r="W47" i="5"/>
  <c r="U47" i="5"/>
  <c r="S47" i="5"/>
  <c r="Q47" i="5"/>
  <c r="O47" i="5"/>
  <c r="M47" i="5"/>
  <c r="K47" i="5"/>
  <c r="I47" i="5"/>
  <c r="G47" i="5"/>
  <c r="CO46" i="5"/>
  <c r="CM46" i="5"/>
  <c r="CK46" i="5"/>
  <c r="CI46" i="5"/>
  <c r="CG46" i="5"/>
  <c r="CH46" i="5" s="1"/>
  <c r="CE46" i="5"/>
  <c r="CC46" i="5"/>
  <c r="CA46" i="5"/>
  <c r="BY46" i="5"/>
  <c r="BW46" i="5"/>
  <c r="BU46" i="5"/>
  <c r="BS46" i="5"/>
  <c r="BQ46" i="5"/>
  <c r="BO46" i="5"/>
  <c r="BM46" i="5"/>
  <c r="BK46" i="5"/>
  <c r="BI46" i="5"/>
  <c r="BG46" i="5"/>
  <c r="BE46" i="5"/>
  <c r="BC46" i="5"/>
  <c r="BB46" i="5"/>
  <c r="BA46" i="5"/>
  <c r="AY46" i="5"/>
  <c r="AW46" i="5"/>
  <c r="AU46" i="5"/>
  <c r="AS46" i="5"/>
  <c r="AQ46" i="5"/>
  <c r="AO46" i="5"/>
  <c r="AM46" i="5"/>
  <c r="AK46" i="5"/>
  <c r="AI46" i="5"/>
  <c r="AG46" i="5"/>
  <c r="AE46" i="5"/>
  <c r="AC46" i="5"/>
  <c r="AA46" i="5"/>
  <c r="Y46" i="5"/>
  <c r="W46" i="5"/>
  <c r="U46" i="5"/>
  <c r="S46" i="5"/>
  <c r="Q46" i="5"/>
  <c r="O46" i="5"/>
  <c r="M46" i="5"/>
  <c r="K46" i="5"/>
  <c r="I46" i="5"/>
  <c r="G46" i="5"/>
  <c r="CO45" i="5"/>
  <c r="CM45" i="5"/>
  <c r="CK45" i="5"/>
  <c r="CI45" i="5"/>
  <c r="CG45" i="5"/>
  <c r="CE45" i="5"/>
  <c r="CC45" i="5"/>
  <c r="CA45" i="5"/>
  <c r="BY45" i="5"/>
  <c r="BW45" i="5"/>
  <c r="BU45" i="5"/>
  <c r="BS45" i="5"/>
  <c r="BQ45" i="5"/>
  <c r="BO45" i="5"/>
  <c r="BM45" i="5"/>
  <c r="BN45" i="5" s="1"/>
  <c r="BK45" i="5"/>
  <c r="BI45" i="5"/>
  <c r="BG45" i="5"/>
  <c r="BE45" i="5"/>
  <c r="BC45" i="5"/>
  <c r="BA45" i="5"/>
  <c r="AY45" i="5"/>
  <c r="AW45" i="5"/>
  <c r="AU45" i="5"/>
  <c r="AS45" i="5"/>
  <c r="AQ45" i="5"/>
  <c r="AM45" i="5"/>
  <c r="AK45" i="5"/>
  <c r="AI45" i="5"/>
  <c r="AG45" i="5"/>
  <c r="AH45" i="5" s="1"/>
  <c r="AE45" i="5"/>
  <c r="AC45" i="5"/>
  <c r="AA45" i="5"/>
  <c r="Y45" i="5"/>
  <c r="W45" i="5"/>
  <c r="U45" i="5"/>
  <c r="S45" i="5"/>
  <c r="Q45" i="5"/>
  <c r="O45" i="5"/>
  <c r="M45" i="5"/>
  <c r="K45" i="5"/>
  <c r="I45" i="5"/>
  <c r="G45" i="5"/>
  <c r="CO44" i="5"/>
  <c r="CM44" i="5"/>
  <c r="CK44" i="5"/>
  <c r="CI44" i="5"/>
  <c r="CG44" i="5"/>
  <c r="CE44" i="5"/>
  <c r="CC44" i="5"/>
  <c r="CA44" i="5"/>
  <c r="BY44" i="5"/>
  <c r="BW44" i="5"/>
  <c r="BU44" i="5"/>
  <c r="BQ44" i="5"/>
  <c r="BO44" i="5"/>
  <c r="BM44" i="5"/>
  <c r="BK44" i="5"/>
  <c r="BI44" i="5"/>
  <c r="BG44" i="5"/>
  <c r="BE44" i="5"/>
  <c r="BC44" i="5"/>
  <c r="BA44" i="5"/>
  <c r="AY44" i="5"/>
  <c r="AW44" i="5"/>
  <c r="AU44" i="5"/>
  <c r="AS44" i="5"/>
  <c r="AQ44" i="5"/>
  <c r="AO44" i="5"/>
  <c r="AM44" i="5"/>
  <c r="AK44" i="5"/>
  <c r="AI44" i="5"/>
  <c r="AG44" i="5"/>
  <c r="AE44" i="5"/>
  <c r="AC44" i="5"/>
  <c r="AD44" i="5" s="1"/>
  <c r="AA44" i="5"/>
  <c r="Y44" i="5"/>
  <c r="W44" i="5"/>
  <c r="U44" i="5"/>
  <c r="S44" i="5"/>
  <c r="Q44" i="5"/>
  <c r="O44" i="5"/>
  <c r="N44" i="5"/>
  <c r="M44" i="5"/>
  <c r="K44" i="5"/>
  <c r="I44" i="5"/>
  <c r="G44" i="5"/>
  <c r="CO43" i="5"/>
  <c r="CM43" i="5"/>
  <c r="CK43" i="5"/>
  <c r="CI43" i="5"/>
  <c r="CG43" i="5"/>
  <c r="CE43" i="5"/>
  <c r="CC43" i="5"/>
  <c r="CA43" i="5"/>
  <c r="BY43" i="5"/>
  <c r="BW43" i="5"/>
  <c r="BU43" i="5"/>
  <c r="BS43" i="5"/>
  <c r="BQ43" i="5"/>
  <c r="BO43" i="5"/>
  <c r="BM43" i="5"/>
  <c r="BK43" i="5"/>
  <c r="BI43" i="5"/>
  <c r="BG43" i="5"/>
  <c r="BE43" i="5"/>
  <c r="BF43" i="5" s="1"/>
  <c r="BC43" i="5"/>
  <c r="BA43" i="5"/>
  <c r="AY43" i="5"/>
  <c r="AW43" i="5"/>
  <c r="AU43" i="5"/>
  <c r="AS43" i="5"/>
  <c r="AQ43" i="5"/>
  <c r="AO43" i="5"/>
  <c r="AP43" i="5" s="1"/>
  <c r="AM43" i="5"/>
  <c r="AI43" i="5"/>
  <c r="AG43" i="5"/>
  <c r="AE43" i="5"/>
  <c r="AC43" i="5"/>
  <c r="AA43" i="5"/>
  <c r="Y43" i="5"/>
  <c r="Z43" i="5" s="1"/>
  <c r="W43" i="5"/>
  <c r="U43" i="5"/>
  <c r="S43" i="5"/>
  <c r="Q43" i="5"/>
  <c r="O43" i="5"/>
  <c r="M43" i="5"/>
  <c r="K43" i="5"/>
  <c r="I43" i="5"/>
  <c r="J43" i="5" s="1"/>
  <c r="G43" i="5"/>
  <c r="CO42" i="5"/>
  <c r="CM42" i="5"/>
  <c r="CK42" i="5"/>
  <c r="CI42" i="5"/>
  <c r="CG42" i="5"/>
  <c r="CE42" i="5"/>
  <c r="CC42" i="5"/>
  <c r="CA42" i="5"/>
  <c r="BY42" i="5"/>
  <c r="BW42" i="5"/>
  <c r="BU42" i="5"/>
  <c r="BS42" i="5"/>
  <c r="BQ42" i="5"/>
  <c r="BM42" i="5"/>
  <c r="BN42" i="5" s="1"/>
  <c r="BK42" i="5"/>
  <c r="BI42" i="5"/>
  <c r="BG42" i="5"/>
  <c r="BE42" i="5"/>
  <c r="BC42" i="5"/>
  <c r="BA42" i="5"/>
  <c r="AY42" i="5"/>
  <c r="AW42" i="5"/>
  <c r="AU42" i="5"/>
  <c r="AS42" i="5"/>
  <c r="AQ42" i="5"/>
  <c r="AO42" i="5"/>
  <c r="AM42" i="5"/>
  <c r="AK42" i="5"/>
  <c r="AI42" i="5"/>
  <c r="AG42" i="5"/>
  <c r="AE42" i="5"/>
  <c r="AC42" i="5"/>
  <c r="AA42" i="5"/>
  <c r="Y42" i="5"/>
  <c r="W42" i="5"/>
  <c r="U42" i="5"/>
  <c r="S42" i="5"/>
  <c r="Q42" i="5"/>
  <c r="O42" i="5"/>
  <c r="M42" i="5"/>
  <c r="K42" i="5"/>
  <c r="I42" i="5"/>
  <c r="G42" i="5"/>
  <c r="CO41" i="5"/>
  <c r="CM41" i="5"/>
  <c r="CK41" i="5"/>
  <c r="CI41" i="5"/>
  <c r="CG41" i="5"/>
  <c r="CE41" i="5"/>
  <c r="CC41" i="5"/>
  <c r="CA41" i="5"/>
  <c r="BY41" i="5"/>
  <c r="BW41" i="5"/>
  <c r="BU41" i="5"/>
  <c r="BS41" i="5"/>
  <c r="BQ41" i="5"/>
  <c r="BO41" i="5"/>
  <c r="BM41" i="5"/>
  <c r="BK41" i="5"/>
  <c r="BI41" i="5"/>
  <c r="BG41" i="5"/>
  <c r="BE41" i="5"/>
  <c r="BC41" i="5"/>
  <c r="BA41" i="5"/>
  <c r="AY41" i="5"/>
  <c r="AW41" i="5"/>
  <c r="AX41" i="5" s="1"/>
  <c r="AU41" i="5"/>
  <c r="AS41" i="5"/>
  <c r="AQ41" i="5"/>
  <c r="AO41" i="5"/>
  <c r="AM41" i="5"/>
  <c r="AK41" i="5"/>
  <c r="AI41" i="5"/>
  <c r="AG41" i="5"/>
  <c r="AH41" i="5" s="1"/>
  <c r="AE41" i="5"/>
  <c r="AC41" i="5"/>
  <c r="AA41" i="5"/>
  <c r="Y41" i="5"/>
  <c r="W41" i="5"/>
  <c r="U41" i="5"/>
  <c r="S41" i="5"/>
  <c r="Q41" i="5"/>
  <c r="O41" i="5"/>
  <c r="M41" i="5"/>
  <c r="K41" i="5"/>
  <c r="I41" i="5"/>
  <c r="G41" i="5"/>
  <c r="CO40" i="5"/>
  <c r="CM40" i="5"/>
  <c r="CK40" i="5"/>
  <c r="CI40" i="5"/>
  <c r="CG40" i="5"/>
  <c r="CE40" i="5"/>
  <c r="CC40" i="5"/>
  <c r="CA40" i="5"/>
  <c r="BY40" i="5"/>
  <c r="BW40" i="5"/>
  <c r="BU40" i="5"/>
  <c r="BS40" i="5"/>
  <c r="BQ40" i="5"/>
  <c r="BO40" i="5"/>
  <c r="BM40" i="5"/>
  <c r="BK40" i="5"/>
  <c r="BI40" i="5"/>
  <c r="BG40" i="5"/>
  <c r="BE40" i="5"/>
  <c r="BC40" i="5"/>
  <c r="BA40" i="5"/>
  <c r="AY40" i="5"/>
  <c r="AW40" i="5"/>
  <c r="AU40" i="5"/>
  <c r="AT40" i="5"/>
  <c r="AS40" i="5"/>
  <c r="AQ40" i="5"/>
  <c r="AM40" i="5"/>
  <c r="AK40" i="5"/>
  <c r="AI40" i="5"/>
  <c r="AG40" i="5"/>
  <c r="AE40" i="5"/>
  <c r="AC40" i="5"/>
  <c r="AA40" i="5"/>
  <c r="Y40" i="5"/>
  <c r="W40" i="5"/>
  <c r="U40" i="5"/>
  <c r="S40" i="5"/>
  <c r="Q40" i="5"/>
  <c r="O40" i="5"/>
  <c r="M40" i="5"/>
  <c r="K40" i="5"/>
  <c r="I40" i="5"/>
  <c r="G40" i="5"/>
  <c r="CO39" i="5"/>
  <c r="CM39" i="5"/>
  <c r="CK39" i="5"/>
  <c r="CI39" i="5"/>
  <c r="CG39" i="5"/>
  <c r="CE39" i="5"/>
  <c r="CA39" i="5"/>
  <c r="CB39" i="5" s="1"/>
  <c r="BY39" i="5"/>
  <c r="BW39" i="5"/>
  <c r="BU39" i="5"/>
  <c r="BS39" i="5"/>
  <c r="BQ39" i="5"/>
  <c r="BO39" i="5"/>
  <c r="BM39" i="5"/>
  <c r="BK39" i="5"/>
  <c r="BI39" i="5"/>
  <c r="BG39" i="5"/>
  <c r="BE39" i="5"/>
  <c r="BC39" i="5"/>
  <c r="BA39" i="5"/>
  <c r="AY39" i="5"/>
  <c r="AW39" i="5"/>
  <c r="AU39" i="5"/>
  <c r="AV39" i="5" s="1"/>
  <c r="AS39" i="5"/>
  <c r="AQ39" i="5"/>
  <c r="AO39" i="5"/>
  <c r="AM39" i="5"/>
  <c r="AI39" i="5"/>
  <c r="AG39" i="5"/>
  <c r="AE39" i="5"/>
  <c r="AC39" i="5"/>
  <c r="AA39" i="5"/>
  <c r="Y39" i="5"/>
  <c r="W39" i="5"/>
  <c r="U39" i="5"/>
  <c r="S39" i="5"/>
  <c r="Q39" i="5"/>
  <c r="O39" i="5"/>
  <c r="N39" i="5"/>
  <c r="M39" i="5"/>
  <c r="K39" i="5"/>
  <c r="I39" i="5"/>
  <c r="G39" i="5"/>
  <c r="CO38" i="5"/>
  <c r="CM38" i="5"/>
  <c r="CK38" i="5"/>
  <c r="CI38" i="5"/>
  <c r="CG38" i="5"/>
  <c r="CE38" i="5"/>
  <c r="CC38" i="5"/>
  <c r="CA38" i="5"/>
  <c r="BY38" i="5"/>
  <c r="BW38" i="5"/>
  <c r="BU38" i="5"/>
  <c r="BS38" i="5"/>
  <c r="BR38" i="5"/>
  <c r="BQ38" i="5"/>
  <c r="BO38" i="5"/>
  <c r="BM38" i="5"/>
  <c r="BK38" i="5"/>
  <c r="BI38" i="5"/>
  <c r="BG38" i="5"/>
  <c r="BE38" i="5"/>
  <c r="BC38" i="5"/>
  <c r="BA38" i="5"/>
  <c r="AY38" i="5"/>
  <c r="AW38" i="5"/>
  <c r="AU38" i="5"/>
  <c r="AS38" i="5"/>
  <c r="AQ38" i="5"/>
  <c r="AO38" i="5"/>
  <c r="AM38" i="5"/>
  <c r="AL38" i="5"/>
  <c r="AK38" i="5"/>
  <c r="AI38" i="5"/>
  <c r="AG38" i="5"/>
  <c r="AE38" i="5"/>
  <c r="AC38" i="5"/>
  <c r="AA38" i="5"/>
  <c r="Y38" i="5"/>
  <c r="W38" i="5"/>
  <c r="U38" i="5"/>
  <c r="S38" i="5"/>
  <c r="Q38" i="5"/>
  <c r="O38" i="5"/>
  <c r="M38" i="5"/>
  <c r="K38" i="5"/>
  <c r="I38" i="5"/>
  <c r="G38" i="5"/>
  <c r="CP37" i="5"/>
  <c r="CO37" i="5"/>
  <c r="CM37" i="5"/>
  <c r="CK37" i="5"/>
  <c r="CI37" i="5"/>
  <c r="CE37" i="5"/>
  <c r="CC37" i="5"/>
  <c r="CA37" i="5"/>
  <c r="BW37" i="5"/>
  <c r="BU37" i="5"/>
  <c r="BS37" i="5"/>
  <c r="BO37" i="5"/>
  <c r="BM37" i="5"/>
  <c r="BK37" i="5"/>
  <c r="BI37" i="5"/>
  <c r="BG37" i="5"/>
  <c r="BE37" i="5"/>
  <c r="BC37" i="5"/>
  <c r="BA37" i="5"/>
  <c r="AY37" i="5"/>
  <c r="AW37" i="5"/>
  <c r="AU37" i="5"/>
  <c r="AV37" i="5" s="1"/>
  <c r="AS37" i="5"/>
  <c r="AQ37" i="5"/>
  <c r="AM37" i="5"/>
  <c r="AK37" i="5"/>
  <c r="AI37" i="5"/>
  <c r="AG37" i="5"/>
  <c r="AE37" i="5"/>
  <c r="AC37" i="5"/>
  <c r="AA37" i="5"/>
  <c r="Y37" i="5"/>
  <c r="W37" i="5"/>
  <c r="U37" i="5"/>
  <c r="S37" i="5"/>
  <c r="Q37" i="5"/>
  <c r="O37" i="5"/>
  <c r="N37" i="5"/>
  <c r="M37" i="5"/>
  <c r="K37" i="5"/>
  <c r="I37" i="5"/>
  <c r="G37" i="5"/>
  <c r="CO36" i="5"/>
  <c r="CM36" i="5"/>
  <c r="CK36" i="5"/>
  <c r="CI36" i="5"/>
  <c r="CG36" i="5"/>
  <c r="CE36" i="5"/>
  <c r="CC36" i="5"/>
  <c r="CA36" i="5"/>
  <c r="BY36" i="5"/>
  <c r="BW36" i="5"/>
  <c r="BU36" i="5"/>
  <c r="BS36" i="5"/>
  <c r="BR36" i="5"/>
  <c r="BQ36" i="5"/>
  <c r="BO36" i="5"/>
  <c r="BM36" i="5"/>
  <c r="BI36" i="5"/>
  <c r="BG36" i="5"/>
  <c r="BE36" i="5"/>
  <c r="BC36" i="5"/>
  <c r="BA36" i="5"/>
  <c r="AY36" i="5"/>
  <c r="AW36" i="5"/>
  <c r="AU36" i="5"/>
  <c r="AV36" i="5" s="1"/>
  <c r="AS36" i="5"/>
  <c r="AQ36" i="5"/>
  <c r="AO36" i="5"/>
  <c r="AM36" i="5"/>
  <c r="AK36" i="5"/>
  <c r="AI36" i="5"/>
  <c r="AG36" i="5"/>
  <c r="AE36" i="5"/>
  <c r="AC36" i="5"/>
  <c r="AA36" i="5"/>
  <c r="Y36" i="5"/>
  <c r="W36" i="5"/>
  <c r="U36" i="5"/>
  <c r="S36" i="5"/>
  <c r="Q36" i="5"/>
  <c r="O36" i="5"/>
  <c r="P36" i="5" s="1"/>
  <c r="M36" i="5"/>
  <c r="K36" i="5"/>
  <c r="I36" i="5"/>
  <c r="G36" i="5"/>
  <c r="CO35" i="5"/>
  <c r="CM35" i="5"/>
  <c r="CK35" i="5"/>
  <c r="CI35" i="5"/>
  <c r="CG35" i="5"/>
  <c r="CE35" i="5"/>
  <c r="CC35" i="5"/>
  <c r="CA35" i="5"/>
  <c r="BY35" i="5"/>
  <c r="BW35" i="5"/>
  <c r="BU35" i="5"/>
  <c r="BS35" i="5"/>
  <c r="BT35" i="5" s="1"/>
  <c r="BQ35" i="5"/>
  <c r="BO35" i="5"/>
  <c r="BM35" i="5"/>
  <c r="BK35" i="5"/>
  <c r="BI35" i="5"/>
  <c r="BG35" i="5"/>
  <c r="BE35" i="5"/>
  <c r="BC35" i="5"/>
  <c r="BA35" i="5"/>
  <c r="AY35" i="5"/>
  <c r="AW35" i="5"/>
  <c r="AU35" i="5"/>
  <c r="AS35" i="5"/>
  <c r="AQ35" i="5"/>
  <c r="AO35" i="5"/>
  <c r="AM35" i="5"/>
  <c r="AN35" i="5" s="1"/>
  <c r="AK35" i="5"/>
  <c r="AI35" i="5"/>
  <c r="AG35" i="5"/>
  <c r="AE35" i="5"/>
  <c r="AC35" i="5"/>
  <c r="AA35" i="5"/>
  <c r="Y35" i="5"/>
  <c r="U35" i="5"/>
  <c r="S35" i="5"/>
  <c r="Q35" i="5"/>
  <c r="R35" i="5" s="1"/>
  <c r="O35" i="5"/>
  <c r="M35" i="5"/>
  <c r="K35" i="5"/>
  <c r="I35" i="5"/>
  <c r="G35" i="5"/>
  <c r="CP34" i="5"/>
  <c r="CO34" i="5"/>
  <c r="CM34" i="5"/>
  <c r="CK34" i="5"/>
  <c r="CI34" i="5"/>
  <c r="CG34" i="5"/>
  <c r="CC34" i="5"/>
  <c r="CA34" i="5"/>
  <c r="BY34" i="5"/>
  <c r="BW34" i="5"/>
  <c r="BU34" i="5"/>
  <c r="BS34" i="5"/>
  <c r="BT34" i="5" s="1"/>
  <c r="BQ34" i="5"/>
  <c r="BO34" i="5"/>
  <c r="BM34" i="5"/>
  <c r="BK34" i="5"/>
  <c r="BI34" i="5"/>
  <c r="BG34" i="5"/>
  <c r="BE34" i="5"/>
  <c r="BC34" i="5"/>
  <c r="BA34" i="5"/>
  <c r="AY34" i="5"/>
  <c r="AW34" i="5"/>
  <c r="AU34" i="5"/>
  <c r="AS34" i="5"/>
  <c r="AQ34" i="5"/>
  <c r="AO34" i="5"/>
  <c r="AL34" i="5"/>
  <c r="AK34" i="5"/>
  <c r="AI34" i="5"/>
  <c r="AG34" i="5"/>
  <c r="AE34" i="5"/>
  <c r="AC34" i="5"/>
  <c r="AA34" i="5"/>
  <c r="Y34" i="5"/>
  <c r="W34" i="5"/>
  <c r="U34" i="5"/>
  <c r="S34" i="5"/>
  <c r="Q34" i="5"/>
  <c r="R34" i="5" s="1"/>
  <c r="O34" i="5"/>
  <c r="M34" i="5"/>
  <c r="K34" i="5"/>
  <c r="I34" i="5"/>
  <c r="G34" i="5"/>
  <c r="CP33" i="5"/>
  <c r="CO33" i="5"/>
  <c r="CM33" i="5"/>
  <c r="CK33" i="5"/>
  <c r="CI33" i="5"/>
  <c r="CG33" i="5"/>
  <c r="CE33" i="5"/>
  <c r="CC33" i="5"/>
  <c r="CA33" i="5"/>
  <c r="BY33" i="5"/>
  <c r="BW33" i="5"/>
  <c r="BU33" i="5"/>
  <c r="BV33" i="5" s="1"/>
  <c r="BS33" i="5"/>
  <c r="BQ33" i="5"/>
  <c r="BO33" i="5"/>
  <c r="BM33" i="5"/>
  <c r="BK33" i="5"/>
  <c r="BJ33" i="5"/>
  <c r="BI33" i="5"/>
  <c r="BG33" i="5"/>
  <c r="BE33" i="5"/>
  <c r="BC33" i="5"/>
  <c r="BA33" i="5"/>
  <c r="AY33" i="5"/>
  <c r="AW33" i="5"/>
  <c r="AU33" i="5"/>
  <c r="AS33" i="5"/>
  <c r="AQ33" i="5"/>
  <c r="AO33" i="5"/>
  <c r="AP33" i="5" s="1"/>
  <c r="AM33" i="5"/>
  <c r="AK33" i="5"/>
  <c r="AI33" i="5"/>
  <c r="AG33" i="5"/>
  <c r="AE33" i="5"/>
  <c r="AD33" i="5"/>
  <c r="AC33" i="5"/>
  <c r="AA33" i="5"/>
  <c r="Y33" i="5"/>
  <c r="W33" i="5"/>
  <c r="U33" i="5"/>
  <c r="S33" i="5"/>
  <c r="Q33" i="5"/>
  <c r="O33" i="5"/>
  <c r="M33" i="5"/>
  <c r="K33" i="5"/>
  <c r="I33" i="5"/>
  <c r="J33" i="5" s="1"/>
  <c r="G33" i="5"/>
  <c r="CO32" i="5"/>
  <c r="CM32" i="5"/>
  <c r="CK32" i="5"/>
  <c r="CI32" i="5"/>
  <c r="CH32" i="5"/>
  <c r="CG32" i="5"/>
  <c r="CE32" i="5"/>
  <c r="CC32" i="5"/>
  <c r="CA32" i="5"/>
  <c r="BY32" i="5"/>
  <c r="BW32" i="5"/>
  <c r="BU32" i="5"/>
  <c r="BS32" i="5"/>
  <c r="BQ32" i="5"/>
  <c r="BO32" i="5"/>
  <c r="BM32" i="5"/>
  <c r="BN32" i="5" s="1"/>
  <c r="BK32" i="5"/>
  <c r="BI32" i="5"/>
  <c r="BG32" i="5"/>
  <c r="BE32" i="5"/>
  <c r="BC32" i="5"/>
  <c r="BB32" i="5"/>
  <c r="BA32" i="5"/>
  <c r="AY32" i="5"/>
  <c r="AW32" i="5"/>
  <c r="AU32" i="5"/>
  <c r="AS32" i="5"/>
  <c r="AQ32" i="5"/>
  <c r="AO32" i="5"/>
  <c r="AM32" i="5"/>
  <c r="AK32" i="5"/>
  <c r="AI32" i="5"/>
  <c r="AG32" i="5"/>
  <c r="AH32" i="5" s="1"/>
  <c r="AE32" i="5"/>
  <c r="AC32" i="5"/>
  <c r="AA32" i="5"/>
  <c r="Y32" i="5"/>
  <c r="W32" i="5"/>
  <c r="V32" i="5"/>
  <c r="U32" i="5"/>
  <c r="S32" i="5"/>
  <c r="Q32" i="5"/>
  <c r="O32" i="5"/>
  <c r="M32" i="5"/>
  <c r="K32" i="5"/>
  <c r="I32" i="5"/>
  <c r="G32" i="5"/>
  <c r="CO31" i="5"/>
  <c r="CM31" i="5"/>
  <c r="CK31" i="5"/>
  <c r="CL31" i="5" s="1"/>
  <c r="CI31" i="5"/>
  <c r="CG31" i="5"/>
  <c r="CE31" i="5"/>
  <c r="CA31" i="5"/>
  <c r="BY31" i="5"/>
  <c r="BW31" i="5"/>
  <c r="BX31" i="5" s="1"/>
  <c r="BU31" i="5"/>
  <c r="BS31" i="5"/>
  <c r="BQ31" i="5"/>
  <c r="BO31" i="5"/>
  <c r="BP31" i="5" s="1"/>
  <c r="BK31" i="5"/>
  <c r="BI31" i="5"/>
  <c r="BG31" i="5"/>
  <c r="BH31" i="5" s="1"/>
  <c r="BE31" i="5"/>
  <c r="BC31" i="5"/>
  <c r="BB31" i="5"/>
  <c r="BA31" i="5"/>
  <c r="AY31" i="5"/>
  <c r="AW31" i="5"/>
  <c r="AU31" i="5"/>
  <c r="AS31" i="5"/>
  <c r="AQ31" i="5"/>
  <c r="AO31" i="5"/>
  <c r="AM31" i="5"/>
  <c r="AK31" i="5"/>
  <c r="AI31" i="5"/>
  <c r="AG31" i="5"/>
  <c r="AH31" i="5" s="1"/>
  <c r="AE31" i="5"/>
  <c r="AC31" i="5"/>
  <c r="AA31" i="5"/>
  <c r="AB31" i="5" s="1"/>
  <c r="Y31" i="5"/>
  <c r="W31" i="5"/>
  <c r="V31" i="5"/>
  <c r="U31" i="5"/>
  <c r="S31" i="5"/>
  <c r="Q31" i="5"/>
  <c r="O31" i="5"/>
  <c r="M31" i="5"/>
  <c r="K31" i="5"/>
  <c r="I31" i="5"/>
  <c r="G31" i="5"/>
  <c r="CO30" i="5"/>
  <c r="CM30" i="5"/>
  <c r="CK30" i="5"/>
  <c r="CL30" i="5" s="1"/>
  <c r="CI30" i="5"/>
  <c r="CG30" i="5"/>
  <c r="CE30" i="5"/>
  <c r="CF30" i="5" s="1"/>
  <c r="CC30" i="5"/>
  <c r="CA30" i="5"/>
  <c r="BZ30" i="5"/>
  <c r="BY30" i="5"/>
  <c r="BW30" i="5"/>
  <c r="BU30" i="5"/>
  <c r="BS30" i="5"/>
  <c r="BQ30" i="5"/>
  <c r="BO30" i="5"/>
  <c r="BM30" i="5"/>
  <c r="BK30" i="5"/>
  <c r="BI30" i="5"/>
  <c r="BJ30" i="5" s="1"/>
  <c r="BG30" i="5"/>
  <c r="BE30" i="5"/>
  <c r="BF30" i="5" s="1"/>
  <c r="BC30" i="5"/>
  <c r="BA30" i="5"/>
  <c r="AY30" i="5"/>
  <c r="AZ30" i="5" s="1"/>
  <c r="AW30" i="5"/>
  <c r="AT30" i="5"/>
  <c r="AS30" i="5"/>
  <c r="AQ30" i="5"/>
  <c r="AO30" i="5"/>
  <c r="AM30" i="5"/>
  <c r="AK30" i="5"/>
  <c r="AI30" i="5"/>
  <c r="AG30" i="5"/>
  <c r="AE30" i="5"/>
  <c r="AC30" i="5"/>
  <c r="AD30" i="5" s="1"/>
  <c r="AA30" i="5"/>
  <c r="Y30" i="5"/>
  <c r="Z30" i="5" s="1"/>
  <c r="W30" i="5"/>
  <c r="U30" i="5"/>
  <c r="S30" i="5"/>
  <c r="T30" i="5" s="1"/>
  <c r="Q30" i="5"/>
  <c r="O30" i="5"/>
  <c r="N30" i="5"/>
  <c r="M30" i="5"/>
  <c r="K30" i="5"/>
  <c r="I30" i="5"/>
  <c r="G30" i="5"/>
  <c r="CO29" i="5"/>
  <c r="CM29" i="5"/>
  <c r="CK29" i="5"/>
  <c r="CI29" i="5"/>
  <c r="CG29" i="5"/>
  <c r="CH29" i="5" s="1"/>
  <c r="CE29" i="5"/>
  <c r="CC29" i="5"/>
  <c r="CD29" i="5" s="1"/>
  <c r="CA29" i="5"/>
  <c r="BY29" i="5"/>
  <c r="BW29" i="5"/>
  <c r="BX29" i="5" s="1"/>
  <c r="BU29" i="5"/>
  <c r="BS29" i="5"/>
  <c r="BR29" i="5"/>
  <c r="BQ29" i="5"/>
  <c r="BO29" i="5"/>
  <c r="BM29" i="5"/>
  <c r="BK29" i="5"/>
  <c r="BI29" i="5"/>
  <c r="BG29" i="5"/>
  <c r="BE29" i="5"/>
  <c r="BC29" i="5"/>
  <c r="BA29" i="5"/>
  <c r="BB29" i="5" s="1"/>
  <c r="AY29" i="5"/>
  <c r="AW29" i="5"/>
  <c r="AX29" i="5" s="1"/>
  <c r="AU29" i="5"/>
  <c r="AS29" i="5"/>
  <c r="AQ29" i="5"/>
  <c r="AR29" i="5" s="1"/>
  <c r="AO29" i="5"/>
  <c r="AL29" i="5"/>
  <c r="AK29" i="5"/>
  <c r="AI29" i="5"/>
  <c r="AG29" i="5"/>
  <c r="AE29" i="5"/>
  <c r="AC29" i="5"/>
  <c r="AA29" i="5"/>
  <c r="Y29" i="5"/>
  <c r="W29" i="5"/>
  <c r="U29" i="5"/>
  <c r="V29" i="5" s="1"/>
  <c r="S29" i="5"/>
  <c r="Q29" i="5"/>
  <c r="R29" i="5" s="1"/>
  <c r="O29" i="5"/>
  <c r="M29" i="5"/>
  <c r="K29" i="5"/>
  <c r="L29" i="5" s="1"/>
  <c r="I29" i="5"/>
  <c r="G29" i="5"/>
  <c r="CP28" i="5"/>
  <c r="CO28" i="5"/>
  <c r="CM28" i="5"/>
  <c r="CK28" i="5"/>
  <c r="CI28" i="5"/>
  <c r="CG28" i="5"/>
  <c r="CE28" i="5"/>
  <c r="CC28" i="5"/>
  <c r="CA28" i="5"/>
  <c r="BY28" i="5"/>
  <c r="BZ28" i="5" s="1"/>
  <c r="BW28" i="5"/>
  <c r="BU28" i="5"/>
  <c r="BV28" i="5" s="1"/>
  <c r="BQ28" i="5"/>
  <c r="BO28" i="5"/>
  <c r="BP28" i="5" s="1"/>
  <c r="BM28" i="5"/>
  <c r="BK28" i="5"/>
  <c r="BJ28" i="5"/>
  <c r="BI28" i="5"/>
  <c r="BG28" i="5"/>
  <c r="BE28" i="5"/>
  <c r="BC28" i="5"/>
  <c r="BA28" i="5"/>
  <c r="AY28" i="5"/>
  <c r="AW28" i="5"/>
  <c r="AU28" i="5"/>
  <c r="AS28" i="5"/>
  <c r="AT28" i="5" s="1"/>
  <c r="AQ28" i="5"/>
  <c r="AO28" i="5"/>
  <c r="AP28" i="5" s="1"/>
  <c r="AM28" i="5"/>
  <c r="AK28" i="5"/>
  <c r="AI28" i="5"/>
  <c r="AJ28" i="5" s="1"/>
  <c r="AG28" i="5"/>
  <c r="AE28" i="5"/>
  <c r="AD28" i="5"/>
  <c r="AC28" i="5"/>
  <c r="AA28" i="5"/>
  <c r="Y28" i="5"/>
  <c r="W28" i="5"/>
  <c r="U28" i="5"/>
  <c r="S28" i="5"/>
  <c r="Q28" i="5"/>
  <c r="O28" i="5"/>
  <c r="M28" i="5"/>
  <c r="N28" i="5" s="1"/>
  <c r="K28" i="5"/>
  <c r="I28" i="5"/>
  <c r="J28" i="5" s="1"/>
  <c r="G28" i="5"/>
  <c r="CO27" i="5"/>
  <c r="CM27" i="5"/>
  <c r="CN27" i="5" s="1"/>
  <c r="CK27" i="5"/>
  <c r="CI27" i="5"/>
  <c r="CH27" i="5"/>
  <c r="CG27" i="5"/>
  <c r="CE27" i="5"/>
  <c r="CC27" i="5"/>
  <c r="CA27" i="5"/>
  <c r="BY27" i="5"/>
  <c r="BW27" i="5"/>
  <c r="BU27" i="5"/>
  <c r="BS27" i="5"/>
  <c r="BQ27" i="5"/>
  <c r="BR27" i="5" s="1"/>
  <c r="BO27" i="5"/>
  <c r="BM27" i="5"/>
  <c r="BN27" i="5" s="1"/>
  <c r="BK27" i="5"/>
  <c r="BI27" i="5"/>
  <c r="BG27" i="5"/>
  <c r="BH27" i="5" s="1"/>
  <c r="BE27" i="5"/>
  <c r="BC27" i="5"/>
  <c r="BB27" i="5"/>
  <c r="BA27" i="5"/>
  <c r="AY27" i="5"/>
  <c r="AW27" i="5"/>
  <c r="AU27" i="5"/>
  <c r="AS27" i="5"/>
  <c r="AQ27" i="5"/>
  <c r="AO27" i="5"/>
  <c r="AM27" i="5"/>
  <c r="AK27" i="5"/>
  <c r="AL27" i="5" s="1"/>
  <c r="AI27" i="5"/>
  <c r="AG27" i="5"/>
  <c r="AH27" i="5" s="1"/>
  <c r="AE27" i="5"/>
  <c r="AC27" i="5"/>
  <c r="AA27" i="5"/>
  <c r="AB27" i="5" s="1"/>
  <c r="Y27" i="5"/>
  <c r="V27" i="5"/>
  <c r="U27" i="5"/>
  <c r="S27" i="5"/>
  <c r="Q27" i="5"/>
  <c r="O27" i="5"/>
  <c r="M27" i="5"/>
  <c r="K27" i="5"/>
  <c r="I27" i="5"/>
  <c r="G27" i="5"/>
  <c r="CO26" i="5"/>
  <c r="CP26" i="5" s="1"/>
  <c r="CM26" i="5"/>
  <c r="CK26" i="5"/>
  <c r="CL26" i="5" s="1"/>
  <c r="CI26" i="5"/>
  <c r="CG26" i="5"/>
  <c r="CE26" i="5"/>
  <c r="CF26" i="5" s="1"/>
  <c r="CC26" i="5"/>
  <c r="CA26" i="5"/>
  <c r="BZ26" i="5"/>
  <c r="BY26" i="5"/>
  <c r="BW26" i="5"/>
  <c r="BU26" i="5"/>
  <c r="BS26" i="5"/>
  <c r="BQ26" i="5"/>
  <c r="BM26" i="5"/>
  <c r="BK26" i="5"/>
  <c r="BI26" i="5"/>
  <c r="BJ26" i="5" s="1"/>
  <c r="BG26" i="5"/>
  <c r="BE26" i="5"/>
  <c r="BF26" i="5" s="1"/>
  <c r="BC26" i="5"/>
  <c r="BA26" i="5"/>
  <c r="AY26" i="5"/>
  <c r="AZ26" i="5" s="1"/>
  <c r="AW26" i="5"/>
  <c r="AU26" i="5"/>
  <c r="AT26" i="5"/>
  <c r="AS26" i="5"/>
  <c r="AQ26" i="5"/>
  <c r="AO26" i="5"/>
  <c r="AM26" i="5"/>
  <c r="AK26" i="5"/>
  <c r="AI26" i="5"/>
  <c r="AG26" i="5"/>
  <c r="AE26" i="5"/>
  <c r="AC26" i="5"/>
  <c r="AD26" i="5" s="1"/>
  <c r="AA26" i="5"/>
  <c r="Y26" i="5"/>
  <c r="Z26" i="5" s="1"/>
  <c r="W26" i="5"/>
  <c r="U26" i="5"/>
  <c r="S26" i="5"/>
  <c r="T26" i="5" s="1"/>
  <c r="Q26" i="5"/>
  <c r="O26" i="5"/>
  <c r="N26" i="5"/>
  <c r="M26" i="5"/>
  <c r="K26" i="5"/>
  <c r="I26" i="5"/>
  <c r="G26" i="5"/>
  <c r="CO25" i="5"/>
  <c r="CM25" i="5"/>
  <c r="CK25" i="5"/>
  <c r="CI25" i="5"/>
  <c r="CG25" i="5"/>
  <c r="CH25" i="5" s="1"/>
  <c r="CE25" i="5"/>
  <c r="CC25" i="5"/>
  <c r="CD25" i="5" s="1"/>
  <c r="CA25" i="5"/>
  <c r="BY25" i="5"/>
  <c r="BW25" i="5"/>
  <c r="BX25" i="5" s="1"/>
  <c r="BU25" i="5"/>
  <c r="BS25" i="5"/>
  <c r="BR25" i="5"/>
  <c r="BQ25" i="5"/>
  <c r="BO25" i="5"/>
  <c r="BM25" i="5"/>
  <c r="BK25" i="5"/>
  <c r="BI25" i="5"/>
  <c r="BG25" i="5"/>
  <c r="BE25" i="5"/>
  <c r="BC25" i="5"/>
  <c r="BA25" i="5"/>
  <c r="BB25" i="5" s="1"/>
  <c r="AY25" i="5"/>
  <c r="AW25" i="5"/>
  <c r="AX25" i="5" s="1"/>
  <c r="AU25" i="5"/>
  <c r="AS25" i="5"/>
  <c r="AQ25" i="5"/>
  <c r="AR25" i="5" s="1"/>
  <c r="AO25" i="5"/>
  <c r="AM25" i="5"/>
  <c r="AL25" i="5"/>
  <c r="AK25" i="5"/>
  <c r="AI25" i="5"/>
  <c r="AG25" i="5"/>
  <c r="AE25" i="5"/>
  <c r="AC25" i="5"/>
  <c r="AA25" i="5"/>
  <c r="Y25" i="5"/>
  <c r="W25" i="5"/>
  <c r="U25" i="5"/>
  <c r="V25" i="5" s="1"/>
  <c r="S25" i="5"/>
  <c r="Q25" i="5"/>
  <c r="R25" i="5" s="1"/>
  <c r="O25" i="5"/>
  <c r="M25" i="5"/>
  <c r="K25" i="5"/>
  <c r="L25" i="5" s="1"/>
  <c r="I25" i="5"/>
  <c r="G25" i="5"/>
  <c r="CP24" i="5"/>
  <c r="CO24" i="5"/>
  <c r="CM24" i="5"/>
  <c r="CK24" i="5"/>
  <c r="CI24" i="5"/>
  <c r="CG24" i="5"/>
  <c r="CE24" i="5"/>
  <c r="CC24" i="5"/>
  <c r="CA24" i="5"/>
  <c r="BY24" i="5"/>
  <c r="BZ24" i="5" s="1"/>
  <c r="BW24" i="5"/>
  <c r="BU24" i="5"/>
  <c r="BV24" i="5" s="1"/>
  <c r="BS24" i="5"/>
  <c r="BQ24" i="5"/>
  <c r="BO24" i="5"/>
  <c r="BP24" i="5" s="1"/>
  <c r="BM24" i="5"/>
  <c r="BK24" i="5"/>
  <c r="BJ24" i="5"/>
  <c r="BI24" i="5"/>
  <c r="BG24" i="5"/>
  <c r="BE24" i="5"/>
  <c r="BC24" i="5"/>
  <c r="BA24" i="5"/>
  <c r="AY24" i="5"/>
  <c r="AW24" i="5"/>
  <c r="AU24" i="5"/>
  <c r="AS24" i="5"/>
  <c r="AT24" i="5" s="1"/>
  <c r="AQ24" i="5"/>
  <c r="AO24" i="5"/>
  <c r="AP24" i="5" s="1"/>
  <c r="AM24" i="5"/>
  <c r="AK24" i="5"/>
  <c r="AI24" i="5"/>
  <c r="AJ24" i="5" s="1"/>
  <c r="AG24" i="5"/>
  <c r="AE24" i="5"/>
  <c r="AD24" i="5"/>
  <c r="AC24" i="5"/>
  <c r="AA24" i="5"/>
  <c r="Y24" i="5"/>
  <c r="W24" i="5"/>
  <c r="U24" i="5"/>
  <c r="S24" i="5"/>
  <c r="Q24" i="5"/>
  <c r="O24" i="5"/>
  <c r="M24" i="5"/>
  <c r="N24" i="5" s="1"/>
  <c r="K24" i="5"/>
  <c r="I24" i="5"/>
  <c r="J24" i="5" s="1"/>
  <c r="G24" i="5"/>
  <c r="CO23" i="5"/>
  <c r="CM23" i="5"/>
  <c r="CN23" i="5" s="1"/>
  <c r="CK23" i="5"/>
  <c r="CI23" i="5"/>
  <c r="CH23" i="5"/>
  <c r="CG23" i="5"/>
  <c r="CE23" i="5"/>
  <c r="CA23" i="5"/>
  <c r="BY23" i="5"/>
  <c r="BW23" i="5"/>
  <c r="BU23" i="5"/>
  <c r="BS23" i="5"/>
  <c r="BQ23" i="5"/>
  <c r="BR23" i="5" s="1"/>
  <c r="BO23" i="5"/>
  <c r="BM23" i="5"/>
  <c r="BN23" i="5" s="1"/>
  <c r="BK23" i="5"/>
  <c r="BI23" i="5"/>
  <c r="BG23" i="5"/>
  <c r="BH23" i="5" s="1"/>
  <c r="BE23" i="5"/>
  <c r="BC23" i="5"/>
  <c r="BB23" i="5"/>
  <c r="BA23" i="5"/>
  <c r="AY23" i="5"/>
  <c r="AW23" i="5"/>
  <c r="AU23" i="5"/>
  <c r="AS23" i="5"/>
  <c r="AQ23" i="5"/>
  <c r="AO23" i="5"/>
  <c r="AM23" i="5"/>
  <c r="AK23" i="5"/>
  <c r="AL23" i="5" s="1"/>
  <c r="AI23" i="5"/>
  <c r="AG23" i="5"/>
  <c r="AH23" i="5" s="1"/>
  <c r="AE23" i="5"/>
  <c r="AC23" i="5"/>
  <c r="AA23" i="5"/>
  <c r="AB23" i="5" s="1"/>
  <c r="Y23" i="5"/>
  <c r="W23" i="5"/>
  <c r="V23" i="5"/>
  <c r="U23" i="5"/>
  <c r="S23" i="5"/>
  <c r="Q23" i="5"/>
  <c r="O23" i="5"/>
  <c r="M23" i="5"/>
  <c r="K23" i="5"/>
  <c r="I23" i="5"/>
  <c r="G23" i="5"/>
  <c r="CO22" i="5"/>
  <c r="CM22" i="5"/>
  <c r="CN22" i="5" s="1"/>
  <c r="CK22" i="5"/>
  <c r="CL22" i="5" s="1"/>
  <c r="CI22" i="5"/>
  <c r="CJ22" i="5" s="1"/>
  <c r="CG22" i="5"/>
  <c r="CE22" i="5"/>
  <c r="CF22" i="5" s="1"/>
  <c r="CC22" i="5"/>
  <c r="CD22" i="5" s="1"/>
  <c r="CA22" i="5"/>
  <c r="CB22" i="5" s="1"/>
  <c r="BY22" i="5"/>
  <c r="BW22" i="5"/>
  <c r="BX22" i="5" s="1"/>
  <c r="BU22" i="5"/>
  <c r="BV22" i="5" s="1"/>
  <c r="BS22" i="5"/>
  <c r="BT22" i="5" s="1"/>
  <c r="BQ22" i="5"/>
  <c r="BO22" i="5"/>
  <c r="BP22" i="5" s="1"/>
  <c r="BM22" i="5"/>
  <c r="BN22" i="5" s="1"/>
  <c r="BK22" i="5"/>
  <c r="BL22" i="5" s="1"/>
  <c r="BI22" i="5"/>
  <c r="BG22" i="5"/>
  <c r="BH22" i="5" s="1"/>
  <c r="BE22" i="5"/>
  <c r="BF22" i="5" s="1"/>
  <c r="BC22" i="5"/>
  <c r="BD22" i="5" s="1"/>
  <c r="BA22" i="5"/>
  <c r="AY22" i="5"/>
  <c r="AZ22" i="5" s="1"/>
  <c r="AW22" i="5"/>
  <c r="AX22" i="5" s="1"/>
  <c r="AS22" i="5"/>
  <c r="AQ22" i="5"/>
  <c r="AR22" i="5" s="1"/>
  <c r="AO22" i="5"/>
  <c r="AP22" i="5" s="1"/>
  <c r="AM22" i="5"/>
  <c r="AN22" i="5" s="1"/>
  <c r="AK22" i="5"/>
  <c r="AI22" i="5"/>
  <c r="AJ22" i="5" s="1"/>
  <c r="AG22" i="5"/>
  <c r="AH22" i="5" s="1"/>
  <c r="AE22" i="5"/>
  <c r="AF22" i="5" s="1"/>
  <c r="AC22" i="5"/>
  <c r="AA22" i="5"/>
  <c r="AB22" i="5" s="1"/>
  <c r="W22" i="5"/>
  <c r="X22" i="5" s="1"/>
  <c r="U22" i="5"/>
  <c r="S22" i="5"/>
  <c r="T22" i="5" s="1"/>
  <c r="Q22" i="5"/>
  <c r="R22" i="5" s="1"/>
  <c r="O22" i="5"/>
  <c r="P22" i="5" s="1"/>
  <c r="M22" i="5"/>
  <c r="K22" i="5"/>
  <c r="L22" i="5" s="1"/>
  <c r="I22" i="5"/>
  <c r="J22" i="5" s="1"/>
  <c r="G22" i="5"/>
  <c r="H22" i="5" s="1"/>
  <c r="CO21" i="5"/>
  <c r="CM21" i="5"/>
  <c r="CN21" i="5" s="1"/>
  <c r="CK21" i="5"/>
  <c r="CL21" i="5" s="1"/>
  <c r="CI21" i="5"/>
  <c r="CJ21" i="5" s="1"/>
  <c r="CG21" i="5"/>
  <c r="CE21" i="5"/>
  <c r="CF21" i="5" s="1"/>
  <c r="CC21" i="5"/>
  <c r="CD21" i="5" s="1"/>
  <c r="CA21" i="5"/>
  <c r="CB21" i="5" s="1"/>
  <c r="BY21" i="5"/>
  <c r="BW21" i="5"/>
  <c r="BX21" i="5" s="1"/>
  <c r="BU21" i="5"/>
  <c r="BV21" i="5" s="1"/>
  <c r="BS21" i="5"/>
  <c r="BT21" i="5" s="1"/>
  <c r="BO21" i="5"/>
  <c r="BP21" i="5" s="1"/>
  <c r="BM21" i="5"/>
  <c r="BN21" i="5" s="1"/>
  <c r="BK21" i="5"/>
  <c r="BL21" i="5" s="1"/>
  <c r="BI21" i="5"/>
  <c r="BG21" i="5"/>
  <c r="BH21" i="5" s="1"/>
  <c r="BE21" i="5"/>
  <c r="BF21" i="5" s="1"/>
  <c r="BC21" i="5"/>
  <c r="BD21" i="5" s="1"/>
  <c r="BA21" i="5"/>
  <c r="AY21" i="5"/>
  <c r="AZ21" i="5" s="1"/>
  <c r="AW21" i="5"/>
  <c r="AX21" i="5" s="1"/>
  <c r="AU21" i="5"/>
  <c r="AV21" i="5" s="1"/>
  <c r="AS21" i="5"/>
  <c r="AQ21" i="5"/>
  <c r="AR21" i="5" s="1"/>
  <c r="AO21" i="5"/>
  <c r="AP21" i="5" s="1"/>
  <c r="AK21" i="5"/>
  <c r="AI21" i="5"/>
  <c r="AJ21" i="5" s="1"/>
  <c r="AG21" i="5"/>
  <c r="AH21" i="5" s="1"/>
  <c r="AE21" i="5"/>
  <c r="AF21" i="5" s="1"/>
  <c r="AC21" i="5"/>
  <c r="AA21" i="5"/>
  <c r="AB21" i="5" s="1"/>
  <c r="Y21" i="5"/>
  <c r="Z21" i="5" s="1"/>
  <c r="W21" i="5"/>
  <c r="X21" i="5" s="1"/>
  <c r="U21" i="5"/>
  <c r="S21" i="5"/>
  <c r="T21" i="5" s="1"/>
  <c r="Q21" i="5"/>
  <c r="R21" i="5" s="1"/>
  <c r="O21" i="5"/>
  <c r="P21" i="5" s="1"/>
  <c r="M21" i="5"/>
  <c r="K21" i="5"/>
  <c r="L21" i="5" s="1"/>
  <c r="I21" i="5"/>
  <c r="J21" i="5" s="1"/>
  <c r="G21" i="5"/>
  <c r="H21" i="5" s="1"/>
  <c r="CP20" i="5"/>
  <c r="CO20" i="5"/>
  <c r="CM20" i="5"/>
  <c r="CN20" i="5" s="1"/>
  <c r="CK20" i="5"/>
  <c r="CL20" i="5" s="1"/>
  <c r="CI20" i="5"/>
  <c r="CJ20" i="5" s="1"/>
  <c r="CH20" i="5"/>
  <c r="CG20" i="5"/>
  <c r="CE20" i="5"/>
  <c r="CF20" i="5" s="1"/>
  <c r="CC20" i="5"/>
  <c r="CD20" i="5" s="1"/>
  <c r="CA20" i="5"/>
  <c r="CB20" i="5" s="1"/>
  <c r="BZ20" i="5"/>
  <c r="BY20" i="5"/>
  <c r="BW20" i="5"/>
  <c r="BX20" i="5" s="1"/>
  <c r="BU20" i="5"/>
  <c r="BV20" i="5" s="1"/>
  <c r="BS20" i="5"/>
  <c r="BT20" i="5" s="1"/>
  <c r="BR20" i="5"/>
  <c r="BQ20" i="5"/>
  <c r="BO20" i="5"/>
  <c r="BP20" i="5" s="1"/>
  <c r="BM20" i="5"/>
  <c r="BN20" i="5" s="1"/>
  <c r="BJ20" i="5"/>
  <c r="BI20" i="5"/>
  <c r="BG20" i="5"/>
  <c r="BH20" i="5" s="1"/>
  <c r="BE20" i="5"/>
  <c r="BF20" i="5" s="1"/>
  <c r="BC20" i="5"/>
  <c r="BD20" i="5" s="1"/>
  <c r="BB20" i="5"/>
  <c r="BA20" i="5"/>
  <c r="AY20" i="5"/>
  <c r="AZ20" i="5" s="1"/>
  <c r="AW20" i="5"/>
  <c r="AX20" i="5" s="1"/>
  <c r="AU20" i="5"/>
  <c r="AV20" i="5" s="1"/>
  <c r="AT20" i="5"/>
  <c r="AS20" i="5"/>
  <c r="AQ20" i="5"/>
  <c r="AR20" i="5" s="1"/>
  <c r="AO20" i="5"/>
  <c r="AP20" i="5" s="1"/>
  <c r="AM20" i="5"/>
  <c r="AN20" i="5" s="1"/>
  <c r="AL20" i="5"/>
  <c r="AK20" i="5"/>
  <c r="AI20" i="5"/>
  <c r="AJ20" i="5" s="1"/>
  <c r="AG20" i="5"/>
  <c r="AH20" i="5" s="1"/>
  <c r="AE20" i="5"/>
  <c r="AF20" i="5" s="1"/>
  <c r="AD20" i="5"/>
  <c r="AC20" i="5"/>
  <c r="AA20" i="5"/>
  <c r="AB20" i="5" s="1"/>
  <c r="Y20" i="5"/>
  <c r="Z20" i="5" s="1"/>
  <c r="W20" i="5"/>
  <c r="X20" i="5" s="1"/>
  <c r="V20" i="5"/>
  <c r="U20" i="5"/>
  <c r="S20" i="5"/>
  <c r="T20" i="5" s="1"/>
  <c r="Q20" i="5"/>
  <c r="R20" i="5" s="1"/>
  <c r="O20" i="5"/>
  <c r="P20" i="5" s="1"/>
  <c r="N20" i="5"/>
  <c r="M20" i="5"/>
  <c r="K20" i="5"/>
  <c r="L20" i="5" s="1"/>
  <c r="I20" i="5"/>
  <c r="J20" i="5" s="1"/>
  <c r="G20" i="5"/>
  <c r="H20" i="5" s="1"/>
  <c r="CP19" i="5"/>
  <c r="CO19" i="5"/>
  <c r="CM19" i="5"/>
  <c r="CN19" i="5" s="1"/>
  <c r="CK19" i="5"/>
  <c r="CL19" i="5" s="1"/>
  <c r="CI19" i="5"/>
  <c r="CJ19" i="5" s="1"/>
  <c r="CH19" i="5"/>
  <c r="CG19" i="5"/>
  <c r="CE19" i="5"/>
  <c r="CF19" i="5" s="1"/>
  <c r="CC19" i="5"/>
  <c r="CD19" i="5" s="1"/>
  <c r="CA19" i="5"/>
  <c r="CB19" i="5" s="1"/>
  <c r="BZ19" i="5"/>
  <c r="BY19" i="5"/>
  <c r="BW19" i="5"/>
  <c r="BX19" i="5" s="1"/>
  <c r="BU19" i="5"/>
  <c r="BV19" i="5" s="1"/>
  <c r="BS19" i="5"/>
  <c r="BT19" i="5" s="1"/>
  <c r="BR19" i="5"/>
  <c r="BQ19" i="5"/>
  <c r="BO19" i="5"/>
  <c r="BP19" i="5" s="1"/>
  <c r="BM19" i="5"/>
  <c r="BN19" i="5" s="1"/>
  <c r="BK19" i="5"/>
  <c r="BL19" i="5" s="1"/>
  <c r="BJ19" i="5"/>
  <c r="BI19" i="5"/>
  <c r="BG19" i="5"/>
  <c r="BH19" i="5" s="1"/>
  <c r="BE19" i="5"/>
  <c r="BF19" i="5" s="1"/>
  <c r="BC19" i="5"/>
  <c r="BD19" i="5" s="1"/>
  <c r="BB19" i="5"/>
  <c r="BA19" i="5"/>
  <c r="AY19" i="5"/>
  <c r="AZ19" i="5" s="1"/>
  <c r="AW19" i="5"/>
  <c r="AX19" i="5" s="1"/>
  <c r="AU19" i="5"/>
  <c r="AV19" i="5" s="1"/>
  <c r="AT19" i="5"/>
  <c r="AS19" i="5"/>
  <c r="AQ19" i="5"/>
  <c r="AR19" i="5" s="1"/>
  <c r="AO19" i="5"/>
  <c r="AP19" i="5" s="1"/>
  <c r="AM19" i="5"/>
  <c r="AN19" i="5" s="1"/>
  <c r="AL19" i="5"/>
  <c r="AK19" i="5"/>
  <c r="AI19" i="5"/>
  <c r="AJ19" i="5" s="1"/>
  <c r="AG19" i="5"/>
  <c r="AH19" i="5" s="1"/>
  <c r="AE19" i="5"/>
  <c r="AF19" i="5" s="1"/>
  <c r="AD19" i="5"/>
  <c r="AC19" i="5"/>
  <c r="AA19" i="5"/>
  <c r="AB19" i="5" s="1"/>
  <c r="Y19" i="5"/>
  <c r="Z19" i="5" s="1"/>
  <c r="V19" i="5"/>
  <c r="U19" i="5"/>
  <c r="S19" i="5"/>
  <c r="T19" i="5" s="1"/>
  <c r="Q19" i="5"/>
  <c r="R19" i="5" s="1"/>
  <c r="O19" i="5"/>
  <c r="P19" i="5" s="1"/>
  <c r="N19" i="5"/>
  <c r="M19" i="5"/>
  <c r="K19" i="5"/>
  <c r="L19" i="5" s="1"/>
  <c r="I19" i="5"/>
  <c r="J19" i="5" s="1"/>
  <c r="G19" i="5"/>
  <c r="H19" i="5" s="1"/>
  <c r="CP18" i="5"/>
  <c r="CO18" i="5"/>
  <c r="CM18" i="5"/>
  <c r="CN18" i="5" s="1"/>
  <c r="CK18" i="5"/>
  <c r="CL18" i="5" s="1"/>
  <c r="CI18" i="5"/>
  <c r="CJ18" i="5" s="1"/>
  <c r="CH18" i="5"/>
  <c r="CG18" i="5"/>
  <c r="CC18" i="5"/>
  <c r="CD18" i="5" s="1"/>
  <c r="CA18" i="5"/>
  <c r="CB18" i="5" s="1"/>
  <c r="BZ18" i="5"/>
  <c r="BY18" i="5"/>
  <c r="BW18" i="5"/>
  <c r="BX18" i="5" s="1"/>
  <c r="BU18" i="5"/>
  <c r="BV18" i="5" s="1"/>
  <c r="BS18" i="5"/>
  <c r="BT18" i="5" s="1"/>
  <c r="BR18" i="5"/>
  <c r="BQ18" i="5"/>
  <c r="BO18" i="5"/>
  <c r="BP18" i="5" s="1"/>
  <c r="BM18" i="5"/>
  <c r="BN18" i="5" s="1"/>
  <c r="BK18" i="5"/>
  <c r="BL18" i="5" s="1"/>
  <c r="BJ18" i="5"/>
  <c r="BI18" i="5"/>
  <c r="BG18" i="5"/>
  <c r="BH18" i="5" s="1"/>
  <c r="BE18" i="5"/>
  <c r="BF18" i="5" s="1"/>
  <c r="BC18" i="5"/>
  <c r="BD18" i="5" s="1"/>
  <c r="BB18" i="5"/>
  <c r="BA18" i="5"/>
  <c r="AY18" i="5"/>
  <c r="AZ18" i="5" s="1"/>
  <c r="AW18" i="5"/>
  <c r="AX18" i="5" s="1"/>
  <c r="AU18" i="5"/>
  <c r="AV18" i="5" s="1"/>
  <c r="AT18" i="5"/>
  <c r="AS18" i="5"/>
  <c r="AQ18" i="5"/>
  <c r="AR18" i="5" s="1"/>
  <c r="AO18" i="5"/>
  <c r="AP18" i="5" s="1"/>
  <c r="AL18" i="5"/>
  <c r="AK18" i="5"/>
  <c r="AI18" i="5"/>
  <c r="AJ18" i="5" s="1"/>
  <c r="AG18" i="5"/>
  <c r="AH18" i="5" s="1"/>
  <c r="AE18" i="5"/>
  <c r="AF18" i="5" s="1"/>
  <c r="AD18" i="5"/>
  <c r="AC18" i="5"/>
  <c r="AA18" i="5"/>
  <c r="AB18" i="5" s="1"/>
  <c r="Y18" i="5"/>
  <c r="Z18" i="5" s="1"/>
  <c r="W18" i="5"/>
  <c r="X18" i="5" s="1"/>
  <c r="V18" i="5"/>
  <c r="U18" i="5"/>
  <c r="S18" i="5"/>
  <c r="T18" i="5" s="1"/>
  <c r="Q18" i="5"/>
  <c r="R18" i="5" s="1"/>
  <c r="O18" i="5"/>
  <c r="P18" i="5" s="1"/>
  <c r="N18" i="5"/>
  <c r="M18" i="5"/>
  <c r="K18" i="5"/>
  <c r="L18" i="5" s="1"/>
  <c r="I18" i="5"/>
  <c r="J18" i="5" s="1"/>
  <c r="G18" i="5"/>
  <c r="H18" i="5" s="1"/>
  <c r="CP17" i="5"/>
  <c r="CO17" i="5"/>
  <c r="CM17" i="5"/>
  <c r="CN17" i="5" s="1"/>
  <c r="CK17" i="5"/>
  <c r="CL17" i="5" s="1"/>
  <c r="CI17" i="5"/>
  <c r="CJ17" i="5" s="1"/>
  <c r="CH17" i="5"/>
  <c r="CG17" i="5"/>
  <c r="CE17" i="5"/>
  <c r="CF17" i="5" s="1"/>
  <c r="CC17" i="5"/>
  <c r="CD17" i="5" s="1"/>
  <c r="CA17" i="5"/>
  <c r="CB17" i="5" s="1"/>
  <c r="BZ17" i="5"/>
  <c r="BY17" i="5"/>
  <c r="BW17" i="5"/>
  <c r="BX17" i="5" s="1"/>
  <c r="BU17" i="5"/>
  <c r="BV17" i="5" s="1"/>
  <c r="BS17" i="5"/>
  <c r="BT17" i="5" s="1"/>
  <c r="BR17" i="5"/>
  <c r="BQ17" i="5"/>
  <c r="BO17" i="5"/>
  <c r="BP17" i="5" s="1"/>
  <c r="BM17" i="5"/>
  <c r="BN17" i="5" s="1"/>
  <c r="BK17" i="5"/>
  <c r="BL17" i="5" s="1"/>
  <c r="BJ17" i="5"/>
  <c r="BI17" i="5"/>
  <c r="BG17" i="5"/>
  <c r="BH17" i="5" s="1"/>
  <c r="BE17" i="5"/>
  <c r="BF17" i="5" s="1"/>
  <c r="BC17" i="5"/>
  <c r="BD17" i="5" s="1"/>
  <c r="BB17" i="5"/>
  <c r="BA17" i="5"/>
  <c r="AY17" i="5"/>
  <c r="AZ17" i="5" s="1"/>
  <c r="AW17" i="5"/>
  <c r="AX17" i="5" s="1"/>
  <c r="AU17" i="5"/>
  <c r="AV17" i="5" s="1"/>
  <c r="AT17" i="5"/>
  <c r="AS17" i="5"/>
  <c r="AQ17" i="5"/>
  <c r="AR17" i="5" s="1"/>
  <c r="AO17" i="5"/>
  <c r="AP17" i="5" s="1"/>
  <c r="AM17" i="5"/>
  <c r="AN17" i="5" s="1"/>
  <c r="AL17" i="5"/>
  <c r="AK17" i="5"/>
  <c r="AI17" i="5"/>
  <c r="AJ17" i="5" s="1"/>
  <c r="AG17" i="5"/>
  <c r="AH17" i="5" s="1"/>
  <c r="AE17" i="5"/>
  <c r="AF17" i="5" s="1"/>
  <c r="AD17" i="5"/>
  <c r="AC17" i="5"/>
  <c r="Y17" i="5"/>
  <c r="Z17" i="5" s="1"/>
  <c r="W17" i="5"/>
  <c r="X17" i="5" s="1"/>
  <c r="V17" i="5"/>
  <c r="U17" i="5"/>
  <c r="S17" i="5"/>
  <c r="T17" i="5" s="1"/>
  <c r="Q17" i="5"/>
  <c r="R17" i="5" s="1"/>
  <c r="O17" i="5"/>
  <c r="P17" i="5" s="1"/>
  <c r="N17" i="5"/>
  <c r="M17" i="5"/>
  <c r="K17" i="5"/>
  <c r="L17" i="5" s="1"/>
  <c r="I17" i="5"/>
  <c r="J17" i="5" s="1"/>
  <c r="G17" i="5"/>
  <c r="H17" i="5" s="1"/>
  <c r="CP16" i="5"/>
  <c r="CO16" i="5"/>
  <c r="CM16" i="5"/>
  <c r="CN16" i="5" s="1"/>
  <c r="CK16" i="5"/>
  <c r="CL16" i="5" s="1"/>
  <c r="CI16" i="5"/>
  <c r="CJ16" i="5" s="1"/>
  <c r="CH16" i="5"/>
  <c r="CG16" i="5"/>
  <c r="CE16" i="5"/>
  <c r="CF16" i="5" s="1"/>
  <c r="CC16" i="5"/>
  <c r="CD16" i="5" s="1"/>
  <c r="CA16" i="5"/>
  <c r="CB16" i="5" s="1"/>
  <c r="BZ16" i="5"/>
  <c r="BY16" i="5"/>
  <c r="BW16" i="5"/>
  <c r="BX16" i="5" s="1"/>
  <c r="BU16" i="5"/>
  <c r="BV16" i="5" s="1"/>
  <c r="BS16" i="5"/>
  <c r="BT16" i="5" s="1"/>
  <c r="BR16" i="5"/>
  <c r="BQ16" i="5"/>
  <c r="BO16" i="5"/>
  <c r="BP16" i="5" s="1"/>
  <c r="BM16" i="5"/>
  <c r="BN16" i="5" s="1"/>
  <c r="BK16" i="5"/>
  <c r="BL16" i="5" s="1"/>
  <c r="BJ16" i="5"/>
  <c r="BI16" i="5"/>
  <c r="BG16" i="5"/>
  <c r="BH16" i="5" s="1"/>
  <c r="BE16" i="5"/>
  <c r="BF16" i="5" s="1"/>
  <c r="BC16" i="5"/>
  <c r="BD16" i="5" s="1"/>
  <c r="BB16" i="5"/>
  <c r="BA16" i="5"/>
  <c r="AY16" i="5"/>
  <c r="AZ16" i="5" s="1"/>
  <c r="AW16" i="5"/>
  <c r="AX16" i="5" s="1"/>
  <c r="AU16" i="5"/>
  <c r="AV16" i="5" s="1"/>
  <c r="AT16" i="5"/>
  <c r="AS16" i="5"/>
  <c r="AQ16" i="5"/>
  <c r="AR16" i="5" s="1"/>
  <c r="AO16" i="5"/>
  <c r="AP16" i="5" s="1"/>
  <c r="AM16" i="5"/>
  <c r="AN16" i="5" s="1"/>
  <c r="AL16" i="5"/>
  <c r="AK16" i="5"/>
  <c r="AI16" i="5"/>
  <c r="AJ16" i="5" s="1"/>
  <c r="AG16" i="5"/>
  <c r="AH16" i="5" s="1"/>
  <c r="AE16" i="5"/>
  <c r="AF16" i="5" s="1"/>
  <c r="AD16" i="5"/>
  <c r="AC16" i="5"/>
  <c r="AA16" i="5"/>
  <c r="AB16" i="5" s="1"/>
  <c r="Y16" i="5"/>
  <c r="Z16" i="5" s="1"/>
  <c r="W16" i="5"/>
  <c r="X16" i="5" s="1"/>
  <c r="V16" i="5"/>
  <c r="U16" i="5"/>
  <c r="S16" i="5"/>
  <c r="T16" i="5" s="1"/>
  <c r="Q16" i="5"/>
  <c r="R16" i="5" s="1"/>
  <c r="O16" i="5"/>
  <c r="P16" i="5" s="1"/>
  <c r="N16" i="5"/>
  <c r="M16" i="5"/>
  <c r="K16" i="5"/>
  <c r="L16" i="5" s="1"/>
  <c r="I16" i="5"/>
  <c r="J16" i="5" s="1"/>
  <c r="G16" i="5"/>
  <c r="H16" i="5" s="1"/>
  <c r="CP15" i="5"/>
  <c r="CO15" i="5"/>
  <c r="CM15" i="5"/>
  <c r="CN15" i="5" s="1"/>
  <c r="CK15" i="5"/>
  <c r="CL15" i="5" s="1"/>
  <c r="CI15" i="5"/>
  <c r="CJ15" i="5" s="1"/>
  <c r="CH15" i="5"/>
  <c r="CG15" i="5"/>
  <c r="CE15" i="5"/>
  <c r="CF15" i="5" s="1"/>
  <c r="CA15" i="5"/>
  <c r="CB15" i="5" s="1"/>
  <c r="BZ15" i="5"/>
  <c r="BY15" i="5"/>
  <c r="BW15" i="5"/>
  <c r="BX15" i="5" s="1"/>
  <c r="BU15" i="5"/>
  <c r="BV15" i="5" s="1"/>
  <c r="BS15" i="5"/>
  <c r="BT15" i="5" s="1"/>
  <c r="BR15" i="5"/>
  <c r="BQ15" i="5"/>
  <c r="BO15" i="5"/>
  <c r="BP15" i="5" s="1"/>
  <c r="BK15" i="5"/>
  <c r="BL15" i="5" s="1"/>
  <c r="BJ15" i="5"/>
  <c r="BI15" i="5"/>
  <c r="BG15" i="5"/>
  <c r="BH15" i="5" s="1"/>
  <c r="BE15" i="5"/>
  <c r="BF15" i="5" s="1"/>
  <c r="BC15" i="5"/>
  <c r="BD15" i="5" s="1"/>
  <c r="BB15" i="5"/>
  <c r="BA15" i="5"/>
  <c r="AY15" i="5"/>
  <c r="AZ15" i="5" s="1"/>
  <c r="AW15" i="5"/>
  <c r="AX15" i="5" s="1"/>
  <c r="AU15" i="5"/>
  <c r="AV15" i="5" s="1"/>
  <c r="AT15" i="5"/>
  <c r="AS15" i="5"/>
  <c r="AQ15" i="5"/>
  <c r="AR15" i="5" s="1"/>
  <c r="AO15" i="5"/>
  <c r="AP15" i="5" s="1"/>
  <c r="AM15" i="5"/>
  <c r="AN15" i="5" s="1"/>
  <c r="AL15" i="5"/>
  <c r="AK15" i="5"/>
  <c r="AI15" i="5"/>
  <c r="AJ15" i="5" s="1"/>
  <c r="AG15" i="5"/>
  <c r="AH15" i="5" s="1"/>
  <c r="AE15" i="5"/>
  <c r="AF15" i="5" s="1"/>
  <c r="AD15" i="5"/>
  <c r="AC15" i="5"/>
  <c r="AA15" i="5"/>
  <c r="AB15" i="5" s="1"/>
  <c r="Y15" i="5"/>
  <c r="Z15" i="5" s="1"/>
  <c r="W15" i="5"/>
  <c r="X15" i="5" s="1"/>
  <c r="V15" i="5"/>
  <c r="U15" i="5"/>
  <c r="S15" i="5"/>
  <c r="T15" i="5" s="1"/>
  <c r="Q15" i="5"/>
  <c r="R15" i="5" s="1"/>
  <c r="O15" i="5"/>
  <c r="P15" i="5" s="1"/>
  <c r="N15" i="5"/>
  <c r="M15" i="5"/>
  <c r="K15" i="5"/>
  <c r="L15" i="5" s="1"/>
  <c r="I15" i="5"/>
  <c r="J15" i="5" s="1"/>
  <c r="G15" i="5"/>
  <c r="H15" i="5" s="1"/>
  <c r="CP14" i="5"/>
  <c r="CO14" i="5"/>
  <c r="CM14" i="5"/>
  <c r="CN14" i="5" s="1"/>
  <c r="CK14" i="5"/>
  <c r="CL14" i="5" s="1"/>
  <c r="CI14" i="5"/>
  <c r="CJ14" i="5" s="1"/>
  <c r="CH14" i="5"/>
  <c r="CG14" i="5"/>
  <c r="CE14" i="5"/>
  <c r="CF14" i="5" s="1"/>
  <c r="CC14" i="5"/>
  <c r="CD14" i="5" s="1"/>
  <c r="CA14" i="5"/>
  <c r="CB14" i="5" s="1"/>
  <c r="BZ14" i="5"/>
  <c r="BY14" i="5"/>
  <c r="BW14" i="5"/>
  <c r="BX14" i="5" s="1"/>
  <c r="BU14" i="5"/>
  <c r="BV14" i="5" s="1"/>
  <c r="BS14" i="5"/>
  <c r="BT14" i="5" s="1"/>
  <c r="BR14" i="5"/>
  <c r="BQ14" i="5"/>
  <c r="BO14" i="5"/>
  <c r="BP14" i="5" s="1"/>
  <c r="BM14" i="5"/>
  <c r="BN14" i="5" s="1"/>
  <c r="BK14" i="5"/>
  <c r="BL14" i="5" s="1"/>
  <c r="BJ14" i="5"/>
  <c r="BI14" i="5"/>
  <c r="BG14" i="5"/>
  <c r="BH14" i="5" s="1"/>
  <c r="BE14" i="5"/>
  <c r="BF14" i="5" s="1"/>
  <c r="BC14" i="5"/>
  <c r="BD14" i="5" s="1"/>
  <c r="BB14" i="5"/>
  <c r="BA14" i="5"/>
  <c r="AY14" i="5"/>
  <c r="AZ14" i="5" s="1"/>
  <c r="AW14" i="5"/>
  <c r="AX14" i="5" s="1"/>
  <c r="AU14" i="5"/>
  <c r="AV14" i="5" s="1"/>
  <c r="AT14" i="5"/>
  <c r="AS14" i="5"/>
  <c r="AQ14" i="5"/>
  <c r="AR14" i="5" s="1"/>
  <c r="AO14" i="5"/>
  <c r="AP14" i="5" s="1"/>
  <c r="AM14" i="5"/>
  <c r="AN14" i="5" s="1"/>
  <c r="AL14" i="5"/>
  <c r="AK14" i="5"/>
  <c r="AI14" i="5"/>
  <c r="AJ14" i="5" s="1"/>
  <c r="AG14" i="5"/>
  <c r="AH14" i="5" s="1"/>
  <c r="AE14" i="5"/>
  <c r="AF14" i="5" s="1"/>
  <c r="AD14" i="5"/>
  <c r="AC14" i="5"/>
  <c r="AA14" i="5"/>
  <c r="AB14" i="5" s="1"/>
  <c r="W14" i="5"/>
  <c r="X14" i="5" s="1"/>
  <c r="V14" i="5"/>
  <c r="U14" i="5"/>
  <c r="S14" i="5"/>
  <c r="T14" i="5" s="1"/>
  <c r="Q14" i="5"/>
  <c r="R14" i="5" s="1"/>
  <c r="O14" i="5"/>
  <c r="P14" i="5" s="1"/>
  <c r="N14" i="5"/>
  <c r="M14" i="5"/>
  <c r="K14" i="5"/>
  <c r="L14" i="5" s="1"/>
  <c r="I14" i="5"/>
  <c r="J14" i="5" s="1"/>
  <c r="G14" i="5"/>
  <c r="H14" i="5" s="1"/>
  <c r="CP13" i="5"/>
  <c r="CO13" i="5"/>
  <c r="CM13" i="5"/>
  <c r="CN13" i="5" s="1"/>
  <c r="CK13" i="5"/>
  <c r="CL13" i="5" s="1"/>
  <c r="CI13" i="5"/>
  <c r="CJ13" i="5" s="1"/>
  <c r="CH13" i="5"/>
  <c r="CG13" i="5"/>
  <c r="CE13" i="5"/>
  <c r="CF13" i="5" s="1"/>
  <c r="CC13" i="5"/>
  <c r="CD13" i="5" s="1"/>
  <c r="CA13" i="5"/>
  <c r="CB13" i="5" s="1"/>
  <c r="BZ13" i="5"/>
  <c r="BY13" i="5"/>
  <c r="BW13" i="5"/>
  <c r="BX13" i="5" s="1"/>
  <c r="BU13" i="5"/>
  <c r="BV13" i="5" s="1"/>
  <c r="BS13" i="5"/>
  <c r="BT13" i="5" s="1"/>
  <c r="BR13" i="5"/>
  <c r="BQ13" i="5"/>
  <c r="BO13" i="5"/>
  <c r="BP13" i="5" s="1"/>
  <c r="BM13" i="5"/>
  <c r="BN13" i="5" s="1"/>
  <c r="BK13" i="5"/>
  <c r="BL13" i="5" s="1"/>
  <c r="BJ13" i="5"/>
  <c r="BI13" i="5"/>
  <c r="BG13" i="5"/>
  <c r="BH13" i="5" s="1"/>
  <c r="BE13" i="5"/>
  <c r="BF13" i="5" s="1"/>
  <c r="BC13" i="5"/>
  <c r="BD13" i="5" s="1"/>
  <c r="BB13" i="5"/>
  <c r="BA13" i="5"/>
  <c r="AY13" i="5"/>
  <c r="AZ13" i="5" s="1"/>
  <c r="AW13" i="5"/>
  <c r="AX13" i="5" s="1"/>
  <c r="AU13" i="5"/>
  <c r="AV13" i="5" s="1"/>
  <c r="AT13" i="5"/>
  <c r="AS13" i="5"/>
  <c r="AQ13" i="5"/>
  <c r="AR13" i="5" s="1"/>
  <c r="AM13" i="5"/>
  <c r="AN13" i="5" s="1"/>
  <c r="AL13" i="5"/>
  <c r="AK13" i="5"/>
  <c r="AI13" i="5"/>
  <c r="AJ13" i="5" s="1"/>
  <c r="AG13" i="5"/>
  <c r="AH13" i="5" s="1"/>
  <c r="AE13" i="5"/>
  <c r="AF13" i="5" s="1"/>
  <c r="AD13" i="5"/>
  <c r="AC13" i="5"/>
  <c r="AA13" i="5"/>
  <c r="AB13" i="5" s="1"/>
  <c r="Y13" i="5"/>
  <c r="Z13" i="5" s="1"/>
  <c r="W13" i="5"/>
  <c r="X13" i="5" s="1"/>
  <c r="V13" i="5"/>
  <c r="U13" i="5"/>
  <c r="S13" i="5"/>
  <c r="T13" i="5" s="1"/>
  <c r="Q13" i="5"/>
  <c r="R13" i="5" s="1"/>
  <c r="O13" i="5"/>
  <c r="P13" i="5" s="1"/>
  <c r="N13" i="5"/>
  <c r="M13" i="5"/>
  <c r="K13" i="5"/>
  <c r="L13" i="5" s="1"/>
  <c r="I13" i="5"/>
  <c r="J13" i="5" s="1"/>
  <c r="G13" i="5"/>
  <c r="H13" i="5" s="1"/>
  <c r="CP12" i="5"/>
  <c r="CO12" i="5"/>
  <c r="CM12" i="5"/>
  <c r="CN12" i="5" s="1"/>
  <c r="CK12" i="5"/>
  <c r="CL12" i="5" s="1"/>
  <c r="CI12" i="5"/>
  <c r="CJ12" i="5" s="1"/>
  <c r="CH12" i="5"/>
  <c r="CG12" i="5"/>
  <c r="CE12" i="5"/>
  <c r="CF12" i="5" s="1"/>
  <c r="CC12" i="5"/>
  <c r="CD12" i="5" s="1"/>
  <c r="CA12" i="5"/>
  <c r="CB12" i="5" s="1"/>
  <c r="BZ12" i="5"/>
  <c r="BY12" i="5"/>
  <c r="BW12" i="5"/>
  <c r="BX12" i="5" s="1"/>
  <c r="BU12" i="5"/>
  <c r="BV12" i="5" s="1"/>
  <c r="BR12" i="5"/>
  <c r="BQ12" i="5"/>
  <c r="BO12" i="5"/>
  <c r="BP12" i="5" s="1"/>
  <c r="BM12" i="5"/>
  <c r="BN12" i="5" s="1"/>
  <c r="BK12" i="5"/>
  <c r="BL12" i="5" s="1"/>
  <c r="BJ12" i="5"/>
  <c r="BI12" i="5"/>
  <c r="BG12" i="5"/>
  <c r="BH12" i="5" s="1"/>
  <c r="BE12" i="5"/>
  <c r="BF12" i="5" s="1"/>
  <c r="BC12" i="5"/>
  <c r="BD12" i="5" s="1"/>
  <c r="BB12" i="5"/>
  <c r="BA12" i="5"/>
  <c r="AY12" i="5"/>
  <c r="AZ12" i="5" s="1"/>
  <c r="AW12" i="5"/>
  <c r="AX12" i="5" s="1"/>
  <c r="AU12" i="5"/>
  <c r="AV12" i="5" s="1"/>
  <c r="AT12" i="5"/>
  <c r="AS12" i="5"/>
  <c r="AQ12" i="5"/>
  <c r="AR12" i="5" s="1"/>
  <c r="AO12" i="5"/>
  <c r="AP12" i="5" s="1"/>
  <c r="AM12" i="5"/>
  <c r="AN12" i="5" s="1"/>
  <c r="AL12" i="5"/>
  <c r="AK12" i="5"/>
  <c r="AI12" i="5"/>
  <c r="AJ12" i="5" s="1"/>
  <c r="AG12" i="5"/>
  <c r="AH12" i="5" s="1"/>
  <c r="AE12" i="5"/>
  <c r="AF12" i="5" s="1"/>
  <c r="AD12" i="5"/>
  <c r="AC12" i="5"/>
  <c r="AA12" i="5"/>
  <c r="AB12" i="5" s="1"/>
  <c r="Y12" i="5"/>
  <c r="Z12" i="5" s="1"/>
  <c r="W12" i="5"/>
  <c r="X12" i="5" s="1"/>
  <c r="V12" i="5"/>
  <c r="U12" i="5"/>
  <c r="S12" i="5"/>
  <c r="T12" i="5" s="1"/>
  <c r="Q12" i="5"/>
  <c r="R12" i="5" s="1"/>
  <c r="O12" i="5"/>
  <c r="P12" i="5" s="1"/>
  <c r="N12" i="5"/>
  <c r="M12" i="5"/>
  <c r="K12" i="5"/>
  <c r="L12" i="5" s="1"/>
  <c r="I12" i="5"/>
  <c r="J12" i="5" s="1"/>
  <c r="G12" i="5"/>
  <c r="H12" i="5" s="1"/>
  <c r="CP11" i="5"/>
  <c r="CO11" i="5"/>
  <c r="CM11" i="5"/>
  <c r="CN11" i="5" s="1"/>
  <c r="CK11" i="5"/>
  <c r="CL11" i="5" s="1"/>
  <c r="CI11" i="5"/>
  <c r="CJ11" i="5" s="1"/>
  <c r="CH11" i="5"/>
  <c r="CG11" i="5"/>
  <c r="CE11" i="5"/>
  <c r="CF11" i="5" s="1"/>
  <c r="CC11" i="5"/>
  <c r="CD11" i="5" s="1"/>
  <c r="CA11" i="5"/>
  <c r="CB11" i="5" s="1"/>
  <c r="BZ11" i="5"/>
  <c r="BY11" i="5"/>
  <c r="BW11" i="5"/>
  <c r="BX11" i="5" s="1"/>
  <c r="BU11" i="5"/>
  <c r="BV11" i="5" s="1"/>
  <c r="BS11" i="5"/>
  <c r="BT11" i="5" s="1"/>
  <c r="BR11" i="5"/>
  <c r="BQ11" i="5"/>
  <c r="BO11" i="5"/>
  <c r="BP11" i="5" s="1"/>
  <c r="BM11" i="5"/>
  <c r="BN11" i="5" s="1"/>
  <c r="BK11" i="5"/>
  <c r="BL11" i="5" s="1"/>
  <c r="BJ11" i="5"/>
  <c r="BI11" i="5"/>
  <c r="BG11" i="5"/>
  <c r="BH11" i="5" s="1"/>
  <c r="BE11" i="5"/>
  <c r="BF11" i="5" s="1"/>
  <c r="BC11" i="5"/>
  <c r="BD11" i="5" s="1"/>
  <c r="BB11" i="5"/>
  <c r="BA11" i="5"/>
  <c r="AY11" i="5"/>
  <c r="AZ11" i="5" s="1"/>
  <c r="AW11" i="5"/>
  <c r="AX11" i="5" s="1"/>
  <c r="AU11" i="5"/>
  <c r="AV11" i="5" s="1"/>
  <c r="AT11" i="5"/>
  <c r="AS11" i="5"/>
  <c r="AQ11" i="5"/>
  <c r="AR11" i="5" s="1"/>
  <c r="AO11" i="5"/>
  <c r="AP11" i="5" s="1"/>
  <c r="AM11" i="5"/>
  <c r="AN11" i="5" s="1"/>
  <c r="AL11" i="5"/>
  <c r="AK11" i="5"/>
  <c r="AI11" i="5"/>
  <c r="AJ11" i="5" s="1"/>
  <c r="AG11" i="5"/>
  <c r="AH11" i="5" s="1"/>
  <c r="AE11" i="5"/>
  <c r="AF11" i="5" s="1"/>
  <c r="AD11" i="5"/>
  <c r="AC11" i="5"/>
  <c r="AA11" i="5"/>
  <c r="AB11" i="5" s="1"/>
  <c r="Y11" i="5"/>
  <c r="Z11" i="5" s="1"/>
  <c r="W11" i="5"/>
  <c r="X11" i="5" s="1"/>
  <c r="V11" i="5"/>
  <c r="U11" i="5"/>
  <c r="S11" i="5"/>
  <c r="T11" i="5" s="1"/>
  <c r="Q11" i="5"/>
  <c r="R11" i="5" s="1"/>
  <c r="O11" i="5"/>
  <c r="P11" i="5" s="1"/>
  <c r="N11" i="5"/>
  <c r="M11" i="5"/>
  <c r="K11" i="5"/>
  <c r="L11" i="5" s="1"/>
  <c r="I11" i="5"/>
  <c r="J11" i="5" s="1"/>
  <c r="G11" i="5"/>
  <c r="H11" i="5" s="1"/>
  <c r="CP10" i="5"/>
  <c r="CO10" i="5"/>
  <c r="CM10" i="5"/>
  <c r="CN10" i="5" s="1"/>
  <c r="CK10" i="5"/>
  <c r="CL10" i="5" s="1"/>
  <c r="CI10" i="5"/>
  <c r="CJ10" i="5" s="1"/>
  <c r="CH10" i="5"/>
  <c r="CG10" i="5"/>
  <c r="CE10" i="5"/>
  <c r="CF10" i="5" s="1"/>
  <c r="CC10" i="5"/>
  <c r="CD10" i="5" s="1"/>
  <c r="CA10" i="5"/>
  <c r="CB10" i="5" s="1"/>
  <c r="BZ10" i="5"/>
  <c r="BY10" i="5"/>
  <c r="BW10" i="5"/>
  <c r="BX10" i="5" s="1"/>
  <c r="BU10" i="5"/>
  <c r="BV10" i="5" s="1"/>
  <c r="BS10" i="5"/>
  <c r="BT10" i="5" s="1"/>
  <c r="BR10" i="5"/>
  <c r="BQ10" i="5"/>
  <c r="BM10" i="5"/>
  <c r="BN10" i="5" s="1"/>
  <c r="BK10" i="5"/>
  <c r="BL10" i="5" s="1"/>
  <c r="BJ10" i="5"/>
  <c r="BI10" i="5"/>
  <c r="BG10" i="5"/>
  <c r="BH10" i="5" s="1"/>
  <c r="BE10" i="5"/>
  <c r="BF10" i="5" s="1"/>
  <c r="BC10" i="5"/>
  <c r="BD10" i="5" s="1"/>
  <c r="BB10" i="5"/>
  <c r="BA10" i="5"/>
  <c r="AY10" i="5"/>
  <c r="AZ10" i="5" s="1"/>
  <c r="AW10" i="5"/>
  <c r="AX10" i="5" s="1"/>
  <c r="AU10" i="5"/>
  <c r="AV10" i="5" s="1"/>
  <c r="AT10" i="5"/>
  <c r="AS10" i="5"/>
  <c r="AQ10" i="5"/>
  <c r="AR10" i="5" s="1"/>
  <c r="AO10" i="5"/>
  <c r="AP10" i="5" s="1"/>
  <c r="AM10" i="5"/>
  <c r="AN10" i="5" s="1"/>
  <c r="AL10" i="5"/>
  <c r="AK10" i="5"/>
  <c r="AI10" i="5"/>
  <c r="AJ10" i="5" s="1"/>
  <c r="AG10" i="5"/>
  <c r="AH10" i="5" s="1"/>
  <c r="AE10" i="5"/>
  <c r="AF10" i="5" s="1"/>
  <c r="AD10" i="5"/>
  <c r="AC10" i="5"/>
  <c r="AA10" i="5"/>
  <c r="AB10" i="5" s="1"/>
  <c r="Y10" i="5"/>
  <c r="Z10" i="5" s="1"/>
  <c r="W10" i="5"/>
  <c r="X10" i="5" s="1"/>
  <c r="V10" i="5"/>
  <c r="U10" i="5"/>
  <c r="S10" i="5"/>
  <c r="T10" i="5" s="1"/>
  <c r="Q10" i="5"/>
  <c r="R10" i="5" s="1"/>
  <c r="O10" i="5"/>
  <c r="P10" i="5" s="1"/>
  <c r="N10" i="5"/>
  <c r="M10" i="5"/>
  <c r="K10" i="5"/>
  <c r="L10" i="5" s="1"/>
  <c r="I10" i="5"/>
  <c r="J10" i="5" s="1"/>
  <c r="G10" i="5"/>
  <c r="H10" i="5" s="1"/>
  <c r="CP9" i="5"/>
  <c r="CO9" i="5"/>
  <c r="CP47" i="5" s="1"/>
  <c r="CM9" i="5"/>
  <c r="CN32" i="5" s="1"/>
  <c r="CK9" i="5"/>
  <c r="CI9" i="5"/>
  <c r="CH9" i="5"/>
  <c r="CG9" i="5"/>
  <c r="CH58" i="5" s="1"/>
  <c r="CE9" i="5"/>
  <c r="CC9" i="5"/>
  <c r="CD9" i="5" s="1"/>
  <c r="CA9" i="5"/>
  <c r="BZ9" i="5"/>
  <c r="BY9" i="5"/>
  <c r="BZ44" i="5" s="1"/>
  <c r="BW9" i="5"/>
  <c r="BX33" i="5" s="1"/>
  <c r="BU9" i="5"/>
  <c r="BS9" i="5"/>
  <c r="BR9" i="5"/>
  <c r="BQ9" i="5"/>
  <c r="BR39" i="5" s="1"/>
  <c r="BO9" i="5"/>
  <c r="BP33" i="5" s="1"/>
  <c r="BM9" i="5"/>
  <c r="BN9" i="5" s="1"/>
  <c r="BK9" i="5"/>
  <c r="BL82" i="5" s="1"/>
  <c r="BJ9" i="5"/>
  <c r="BI9" i="5"/>
  <c r="BJ35" i="5" s="1"/>
  <c r="BG9" i="5"/>
  <c r="BH39" i="5" s="1"/>
  <c r="BE9" i="5"/>
  <c r="BC9" i="5"/>
  <c r="BB9" i="5"/>
  <c r="BA9" i="5"/>
  <c r="AY9" i="5"/>
  <c r="AZ39" i="5" s="1"/>
  <c r="AW9" i="5"/>
  <c r="AX9" i="5" s="1"/>
  <c r="AU9" i="5"/>
  <c r="AV84" i="5" s="1"/>
  <c r="AT9" i="5"/>
  <c r="AS9" i="5"/>
  <c r="AT57" i="5" s="1"/>
  <c r="AQ9" i="5"/>
  <c r="AR38" i="5" s="1"/>
  <c r="AO9" i="5"/>
  <c r="AM9" i="5"/>
  <c r="AL9" i="5"/>
  <c r="AK9" i="5"/>
  <c r="AL36" i="5" s="1"/>
  <c r="AI9" i="5"/>
  <c r="AG9" i="5"/>
  <c r="AE9" i="5"/>
  <c r="AD9" i="5"/>
  <c r="AC9" i="5"/>
  <c r="AD47" i="5" s="1"/>
  <c r="AA9" i="5"/>
  <c r="AB35" i="5" s="1"/>
  <c r="Y9" i="5"/>
  <c r="Z9" i="5" s="1"/>
  <c r="W9" i="5"/>
  <c r="V9" i="5"/>
  <c r="U9" i="5"/>
  <c r="S9" i="5"/>
  <c r="T39" i="5" s="1"/>
  <c r="Q9" i="5"/>
  <c r="O9" i="5"/>
  <c r="N9" i="5"/>
  <c r="M9" i="5"/>
  <c r="N53" i="5" s="1"/>
  <c r="K9" i="5"/>
  <c r="L38" i="5" s="1"/>
  <c r="I9" i="5"/>
  <c r="J9" i="5" s="1"/>
  <c r="G9" i="5"/>
  <c r="CO7" i="5"/>
  <c r="CM7" i="5"/>
  <c r="CK7" i="5"/>
  <c r="CI7" i="5"/>
  <c r="CG7" i="5"/>
  <c r="CE7" i="5"/>
  <c r="CC7" i="5"/>
  <c r="CA7" i="5"/>
  <c r="BY7" i="5"/>
  <c r="BW7" i="5"/>
  <c r="BU7" i="5"/>
  <c r="BS7" i="5"/>
  <c r="BQ7" i="5"/>
  <c r="BO7" i="5"/>
  <c r="BM7" i="5"/>
  <c r="BK7" i="5"/>
  <c r="BI7" i="5"/>
  <c r="BG7" i="5"/>
  <c r="BE7" i="5"/>
  <c r="BC7" i="5"/>
  <c r="BA7" i="5"/>
  <c r="AY7" i="5"/>
  <c r="AW7" i="5"/>
  <c r="AU7" i="5"/>
  <c r="AS7" i="5"/>
  <c r="AQ7" i="5"/>
  <c r="AM7" i="5"/>
  <c r="AK7" i="5"/>
  <c r="AI7" i="5"/>
  <c r="AG7" i="5"/>
  <c r="AE7" i="5"/>
  <c r="AC7" i="5"/>
  <c r="AA7" i="5"/>
  <c r="Y7" i="5"/>
  <c r="W7" i="5"/>
  <c r="U7" i="5"/>
  <c r="S7" i="5"/>
  <c r="Q7" i="5"/>
  <c r="O7" i="5"/>
  <c r="M7" i="5"/>
  <c r="K7" i="5"/>
  <c r="I7" i="5"/>
  <c r="G7" i="5"/>
  <c r="AJ107" i="5" l="1"/>
  <c r="AJ106" i="5"/>
  <c r="AJ110" i="5"/>
  <c r="AJ109" i="5"/>
  <c r="AJ105" i="5"/>
  <c r="AJ95" i="5"/>
  <c r="AJ108" i="5"/>
  <c r="AJ72" i="5"/>
  <c r="AJ75" i="5"/>
  <c r="AJ69" i="5"/>
  <c r="AJ68" i="5"/>
  <c r="AJ76" i="5"/>
  <c r="AJ73" i="5"/>
  <c r="AJ74" i="5"/>
  <c r="R156" i="5"/>
  <c r="R155" i="5"/>
  <c r="R154" i="5"/>
  <c r="R153" i="5"/>
  <c r="R148" i="5"/>
  <c r="R127" i="5"/>
  <c r="R149" i="5"/>
  <c r="R123" i="5"/>
  <c r="R69" i="5"/>
  <c r="R39" i="5"/>
  <c r="R38" i="5"/>
  <c r="R37" i="5"/>
  <c r="R70" i="5"/>
  <c r="AH156" i="5"/>
  <c r="AH155" i="5"/>
  <c r="AH154" i="5"/>
  <c r="AH153" i="5"/>
  <c r="AH125" i="5"/>
  <c r="AH129" i="5"/>
  <c r="AH94" i="5"/>
  <c r="AH68" i="5"/>
  <c r="AH65" i="5"/>
  <c r="AH39" i="5"/>
  <c r="AH38" i="5"/>
  <c r="AH37" i="5"/>
  <c r="AH36" i="5"/>
  <c r="AH40" i="5"/>
  <c r="AP156" i="5"/>
  <c r="AP155" i="5"/>
  <c r="AP154" i="5"/>
  <c r="AP153" i="5"/>
  <c r="AP122" i="5"/>
  <c r="AP126" i="5"/>
  <c r="AP94" i="5"/>
  <c r="AP66" i="5"/>
  <c r="AP68" i="5"/>
  <c r="AP69" i="5"/>
  <c r="AP39" i="5"/>
  <c r="AP38" i="5"/>
  <c r="AP36" i="5"/>
  <c r="BF156" i="5"/>
  <c r="BF155" i="5"/>
  <c r="BF154" i="5"/>
  <c r="BF153" i="5"/>
  <c r="BF148" i="5"/>
  <c r="BF128" i="5"/>
  <c r="BF124" i="5"/>
  <c r="BF67" i="5"/>
  <c r="BF69" i="5"/>
  <c r="BF39" i="5"/>
  <c r="BF38" i="5"/>
  <c r="BF37" i="5"/>
  <c r="BF36" i="5"/>
  <c r="BV156" i="5"/>
  <c r="BV155" i="5"/>
  <c r="BV154" i="5"/>
  <c r="BV153" i="5"/>
  <c r="BV126" i="5"/>
  <c r="BV122" i="5"/>
  <c r="BV69" i="5"/>
  <c r="BV66" i="5"/>
  <c r="BV39" i="5"/>
  <c r="BV38" i="5"/>
  <c r="BV37" i="5"/>
  <c r="BV36" i="5"/>
  <c r="BV67" i="5"/>
  <c r="CL156" i="5"/>
  <c r="CL155" i="5"/>
  <c r="CL154" i="5"/>
  <c r="CL153" i="5"/>
  <c r="CL128" i="5"/>
  <c r="CL69" i="5"/>
  <c r="CL64" i="5"/>
  <c r="CL66" i="5"/>
  <c r="CL65" i="5"/>
  <c r="CL67" i="5"/>
  <c r="CL39" i="5"/>
  <c r="CL38" i="5"/>
  <c r="CL37" i="5"/>
  <c r="CL36" i="5"/>
  <c r="R9" i="5"/>
  <c r="AH9" i="5"/>
  <c r="AP9" i="5"/>
  <c r="BF9" i="5"/>
  <c r="BV9" i="5"/>
  <c r="CL9" i="5"/>
  <c r="AF23" i="5"/>
  <c r="BL23" i="5"/>
  <c r="H24" i="5"/>
  <c r="AN24" i="5"/>
  <c r="BT24" i="5"/>
  <c r="P25" i="5"/>
  <c r="AV25" i="5"/>
  <c r="CB25" i="5"/>
  <c r="X26" i="5"/>
  <c r="BD26" i="5"/>
  <c r="CJ26" i="5"/>
  <c r="AF27" i="5"/>
  <c r="BL27" i="5"/>
  <c r="H28" i="5"/>
  <c r="AN28" i="5"/>
  <c r="P29" i="5"/>
  <c r="AV29" i="5"/>
  <c r="CB29" i="5"/>
  <c r="X30" i="5"/>
  <c r="BD30" i="5"/>
  <c r="CJ30" i="5"/>
  <c r="AF31" i="5"/>
  <c r="BL31" i="5"/>
  <c r="CJ31" i="5"/>
  <c r="AF32" i="5"/>
  <c r="BL32" i="5"/>
  <c r="H33" i="5"/>
  <c r="AN33" i="5"/>
  <c r="BT33" i="5"/>
  <c r="P34" i="5"/>
  <c r="AX34" i="5"/>
  <c r="BH34" i="5"/>
  <c r="BR34" i="5"/>
  <c r="CD34" i="5"/>
  <c r="P35" i="5"/>
  <c r="AL35" i="5"/>
  <c r="AX35" i="5"/>
  <c r="BH35" i="5"/>
  <c r="BR35" i="5"/>
  <c r="CD35" i="5"/>
  <c r="CN35" i="5"/>
  <c r="N36" i="5"/>
  <c r="Z36" i="5"/>
  <c r="AJ36" i="5"/>
  <c r="AT36" i="5"/>
  <c r="CB36" i="5"/>
  <c r="X37" i="5"/>
  <c r="AT37" i="5"/>
  <c r="BP37" i="5"/>
  <c r="P38" i="5"/>
  <c r="AV38" i="5"/>
  <c r="CB38" i="5"/>
  <c r="X39" i="5"/>
  <c r="AT39" i="5"/>
  <c r="BP39" i="5"/>
  <c r="BZ39" i="5"/>
  <c r="N40" i="5"/>
  <c r="BH40" i="5"/>
  <c r="CL40" i="5"/>
  <c r="R41" i="5"/>
  <c r="T42" i="5"/>
  <c r="AH42" i="5"/>
  <c r="AX42" i="5"/>
  <c r="CD42" i="5"/>
  <c r="BR43" i="5"/>
  <c r="CH43" i="5"/>
  <c r="BF44" i="5"/>
  <c r="CL44" i="5"/>
  <c r="R45" i="5"/>
  <c r="AX45" i="5"/>
  <c r="BZ45" i="5"/>
  <c r="V46" i="5"/>
  <c r="BP46" i="5"/>
  <c r="H49" i="5"/>
  <c r="BB49" i="5"/>
  <c r="CH49" i="5"/>
  <c r="N50" i="5"/>
  <c r="Z52" i="5"/>
  <c r="AT53" i="5"/>
  <c r="AP54" i="5"/>
  <c r="AD55" i="5"/>
  <c r="CP55" i="5"/>
  <c r="AL56" i="5"/>
  <c r="CF56" i="5"/>
  <c r="CJ59" i="5"/>
  <c r="BP61" i="5"/>
  <c r="AH63" i="5"/>
  <c r="R66" i="5"/>
  <c r="AB110" i="5"/>
  <c r="AB106" i="5"/>
  <c r="AB105" i="5"/>
  <c r="AB108" i="5"/>
  <c r="AB98" i="5"/>
  <c r="AB107" i="5"/>
  <c r="AB75" i="5"/>
  <c r="AB78" i="5"/>
  <c r="AB70" i="5"/>
  <c r="AB69" i="5"/>
  <c r="AB68" i="5"/>
  <c r="AB71" i="5"/>
  <c r="AB77" i="5"/>
  <c r="AB76" i="5"/>
  <c r="AB66" i="5"/>
  <c r="CF109" i="5"/>
  <c r="CF105" i="5"/>
  <c r="CF104" i="5"/>
  <c r="CF107" i="5"/>
  <c r="CF97" i="5"/>
  <c r="CF106" i="5"/>
  <c r="CF78" i="5"/>
  <c r="CF70" i="5"/>
  <c r="CF73" i="5"/>
  <c r="CF69" i="5"/>
  <c r="CF68" i="5"/>
  <c r="CF74" i="5"/>
  <c r="CF65" i="5"/>
  <c r="CF72" i="5"/>
  <c r="CF71" i="5"/>
  <c r="L23" i="5"/>
  <c r="CF24" i="5"/>
  <c r="AB25" i="5"/>
  <c r="AJ26" i="5"/>
  <c r="T28" i="5"/>
  <c r="AB29" i="5"/>
  <c r="CN29" i="5"/>
  <c r="AJ30" i="5"/>
  <c r="L31" i="5"/>
  <c r="AB34" i="5"/>
  <c r="BH38" i="5"/>
  <c r="CN38" i="5"/>
  <c r="AJ39" i="5"/>
  <c r="CN39" i="5"/>
  <c r="T48" i="5"/>
  <c r="L9" i="5"/>
  <c r="T9" i="5"/>
  <c r="AB9" i="5"/>
  <c r="AJ9" i="5"/>
  <c r="AR9" i="5"/>
  <c r="AZ9" i="5"/>
  <c r="BH9" i="5"/>
  <c r="BP9" i="5"/>
  <c r="BX9" i="5"/>
  <c r="CF9" i="5"/>
  <c r="CN9" i="5"/>
  <c r="X23" i="5"/>
  <c r="BD23" i="5"/>
  <c r="CJ23" i="5"/>
  <c r="AF24" i="5"/>
  <c r="BL24" i="5"/>
  <c r="H25" i="5"/>
  <c r="AN25" i="5"/>
  <c r="BT25" i="5"/>
  <c r="P26" i="5"/>
  <c r="AV26" i="5"/>
  <c r="CB26" i="5"/>
  <c r="BD27" i="5"/>
  <c r="CJ27" i="5"/>
  <c r="AF28" i="5"/>
  <c r="BL28" i="5"/>
  <c r="H29" i="5"/>
  <c r="BT29" i="5"/>
  <c r="P30" i="5"/>
  <c r="CB30" i="5"/>
  <c r="X31" i="5"/>
  <c r="BD31" i="5"/>
  <c r="BZ31" i="5"/>
  <c r="X32" i="5"/>
  <c r="BD32" i="5"/>
  <c r="CJ32" i="5"/>
  <c r="AF33" i="5"/>
  <c r="BL33" i="5"/>
  <c r="H34" i="5"/>
  <c r="AP34" i="5"/>
  <c r="AZ34" i="5"/>
  <c r="BJ34" i="5"/>
  <c r="BV34" i="5"/>
  <c r="H35" i="5"/>
  <c r="AD35" i="5"/>
  <c r="AP35" i="5"/>
  <c r="AZ35" i="5"/>
  <c r="BV35" i="5"/>
  <c r="CF35" i="5"/>
  <c r="CP35" i="5"/>
  <c r="R36" i="5"/>
  <c r="AB36" i="5"/>
  <c r="BH36" i="5"/>
  <c r="BT36" i="5"/>
  <c r="P37" i="5"/>
  <c r="BH37" i="5"/>
  <c r="BT37" i="5"/>
  <c r="CF37" i="5"/>
  <c r="H38" i="5"/>
  <c r="AN38" i="5"/>
  <c r="BT38" i="5"/>
  <c r="P39" i="5"/>
  <c r="R40" i="5"/>
  <c r="BZ40" i="5"/>
  <c r="BN41" i="5"/>
  <c r="CD41" i="5"/>
  <c r="AB43" i="5"/>
  <c r="BH43" i="5"/>
  <c r="BV43" i="5"/>
  <c r="CL43" i="5"/>
  <c r="AT44" i="5"/>
  <c r="BJ44" i="5"/>
  <c r="CP44" i="5"/>
  <c r="AP46" i="5"/>
  <c r="BJ47" i="5"/>
  <c r="AL48" i="5"/>
  <c r="CF48" i="5"/>
  <c r="AV50" i="5"/>
  <c r="X51" i="5"/>
  <c r="BR51" i="5"/>
  <c r="N52" i="5"/>
  <c r="AD52" i="5"/>
  <c r="BN53" i="5"/>
  <c r="AD54" i="5"/>
  <c r="AT54" i="5"/>
  <c r="BF56" i="5"/>
  <c r="AJ58" i="5"/>
  <c r="BX59" i="5"/>
  <c r="AP61" i="5"/>
  <c r="AF62" i="5"/>
  <c r="BL74" i="5"/>
  <c r="BH110" i="5"/>
  <c r="BH106" i="5"/>
  <c r="BH105" i="5"/>
  <c r="BH109" i="5"/>
  <c r="BH108" i="5"/>
  <c r="BH104" i="5"/>
  <c r="BH98" i="5"/>
  <c r="BH94" i="5"/>
  <c r="BH107" i="5"/>
  <c r="BH71" i="5"/>
  <c r="BH74" i="5"/>
  <c r="BH69" i="5"/>
  <c r="BH68" i="5"/>
  <c r="BH75" i="5"/>
  <c r="BH73" i="5"/>
  <c r="BH72" i="5"/>
  <c r="L32" i="5"/>
  <c r="AR32" i="5"/>
  <c r="AZ33" i="5"/>
  <c r="AB38" i="5"/>
  <c r="N156" i="5"/>
  <c r="N152" i="5"/>
  <c r="N144" i="5"/>
  <c r="N137" i="5"/>
  <c r="N127" i="5"/>
  <c r="N123" i="5"/>
  <c r="N154" i="5"/>
  <c r="N146" i="5"/>
  <c r="N139" i="5"/>
  <c r="N131" i="5"/>
  <c r="N124" i="5"/>
  <c r="N142" i="5"/>
  <c r="N134" i="5"/>
  <c r="N126" i="5"/>
  <c r="N122" i="5"/>
  <c r="N85" i="5"/>
  <c r="N84" i="5"/>
  <c r="N80" i="5"/>
  <c r="N71" i="5"/>
  <c r="N74" i="5"/>
  <c r="N92" i="5"/>
  <c r="N93" i="5"/>
  <c r="N89" i="5"/>
  <c r="N82" i="5"/>
  <c r="N75" i="5"/>
  <c r="N94" i="5"/>
  <c r="N90" i="5"/>
  <c r="N91" i="5"/>
  <c r="N87" i="5"/>
  <c r="N86" i="5"/>
  <c r="N88" i="5"/>
  <c r="N66" i="5"/>
  <c r="N72" i="5"/>
  <c r="N64" i="5"/>
  <c r="N81" i="5"/>
  <c r="N55" i="5"/>
  <c r="N47" i="5"/>
  <c r="N43" i="5"/>
  <c r="N62" i="5"/>
  <c r="N63" i="5"/>
  <c r="N57" i="5"/>
  <c r="N58" i="5"/>
  <c r="N73" i="5"/>
  <c r="N59" i="5"/>
  <c r="N51" i="5"/>
  <c r="N45" i="5"/>
  <c r="N41" i="5"/>
  <c r="N60" i="5"/>
  <c r="N46" i="5"/>
  <c r="V150" i="5"/>
  <c r="V149" i="5"/>
  <c r="V148" i="5"/>
  <c r="V153" i="5"/>
  <c r="V142" i="5"/>
  <c r="V134" i="5"/>
  <c r="V128" i="5"/>
  <c r="V124" i="5"/>
  <c r="V156" i="5"/>
  <c r="V139" i="5"/>
  <c r="V123" i="5"/>
  <c r="V146" i="5"/>
  <c r="V131" i="5"/>
  <c r="V127" i="5"/>
  <c r="V94" i="5"/>
  <c r="V90" i="5"/>
  <c r="V88" i="5"/>
  <c r="V81" i="5"/>
  <c r="V76" i="5"/>
  <c r="V87" i="5"/>
  <c r="V86" i="5"/>
  <c r="V71" i="5"/>
  <c r="V91" i="5"/>
  <c r="V85" i="5"/>
  <c r="V77" i="5"/>
  <c r="V83" i="5"/>
  <c r="V79" i="5"/>
  <c r="V72" i="5"/>
  <c r="V92" i="5"/>
  <c r="V89" i="5"/>
  <c r="V93" i="5"/>
  <c r="V64" i="5"/>
  <c r="V78" i="5"/>
  <c r="V60" i="5"/>
  <c r="V52" i="5"/>
  <c r="V44" i="5"/>
  <c r="V40" i="5"/>
  <c r="V61" i="5"/>
  <c r="V65" i="5"/>
  <c r="V82" i="5"/>
  <c r="V62" i="5"/>
  <c r="V56" i="5"/>
  <c r="V48" i="5"/>
  <c r="V42" i="5"/>
  <c r="V63" i="5"/>
  <c r="V57" i="5"/>
  <c r="V59" i="5"/>
  <c r="V51" i="5"/>
  <c r="AD152" i="5"/>
  <c r="AD151" i="5"/>
  <c r="AD150" i="5"/>
  <c r="AD146" i="5"/>
  <c r="AD139" i="5"/>
  <c r="AD131" i="5"/>
  <c r="AD129" i="5"/>
  <c r="AD125" i="5"/>
  <c r="AD147" i="5"/>
  <c r="AD141" i="5"/>
  <c r="AD133" i="5"/>
  <c r="AD149" i="5"/>
  <c r="AD122" i="5"/>
  <c r="AD128" i="5"/>
  <c r="AD136" i="5"/>
  <c r="AD124" i="5"/>
  <c r="AD92" i="5"/>
  <c r="AD82" i="5"/>
  <c r="AD73" i="5"/>
  <c r="AD93" i="5"/>
  <c r="AD76" i="5"/>
  <c r="AD89" i="5"/>
  <c r="AD88" i="5"/>
  <c r="AD94" i="5"/>
  <c r="AD90" i="5"/>
  <c r="AD87" i="5"/>
  <c r="AD86" i="5"/>
  <c r="AD85" i="5"/>
  <c r="AD84" i="5"/>
  <c r="AD80" i="5"/>
  <c r="AD77" i="5"/>
  <c r="AD91" i="5"/>
  <c r="AD83" i="5"/>
  <c r="AD74" i="5"/>
  <c r="AD64" i="5"/>
  <c r="AD79" i="5"/>
  <c r="AD75" i="5"/>
  <c r="AD63" i="5"/>
  <c r="AD57" i="5"/>
  <c r="AD49" i="5"/>
  <c r="AD45" i="5"/>
  <c r="AD41" i="5"/>
  <c r="AD58" i="5"/>
  <c r="AD59" i="5"/>
  <c r="AD40" i="5"/>
  <c r="AD60" i="5"/>
  <c r="AD61" i="5"/>
  <c r="AD53" i="5"/>
  <c r="AD43" i="5"/>
  <c r="AD62" i="5"/>
  <c r="AD48" i="5"/>
  <c r="AL155" i="5"/>
  <c r="AL154" i="5"/>
  <c r="AL136" i="5"/>
  <c r="AL122" i="5"/>
  <c r="AL153" i="5"/>
  <c r="AL145" i="5"/>
  <c r="AL138" i="5"/>
  <c r="AL130" i="5"/>
  <c r="AL129" i="5"/>
  <c r="AL148" i="5"/>
  <c r="AL141" i="5"/>
  <c r="AL147" i="5"/>
  <c r="AL133" i="5"/>
  <c r="AL125" i="5"/>
  <c r="AL79" i="5"/>
  <c r="AL73" i="5"/>
  <c r="AL92" i="5"/>
  <c r="AL93" i="5"/>
  <c r="AL88" i="5"/>
  <c r="AL81" i="5"/>
  <c r="AL74" i="5"/>
  <c r="AL89" i="5"/>
  <c r="AL87" i="5"/>
  <c r="AL90" i="5"/>
  <c r="AL80" i="5"/>
  <c r="AL71" i="5"/>
  <c r="AL65" i="5"/>
  <c r="AL66" i="5"/>
  <c r="AL64" i="5"/>
  <c r="AL84" i="5"/>
  <c r="AL72" i="5"/>
  <c r="AL85" i="5"/>
  <c r="AL54" i="5"/>
  <c r="AL46" i="5"/>
  <c r="AL42" i="5"/>
  <c r="AL62" i="5"/>
  <c r="AL41" i="5"/>
  <c r="AL57" i="5"/>
  <c r="AL58" i="5"/>
  <c r="AL50" i="5"/>
  <c r="AL44" i="5"/>
  <c r="AL59" i="5"/>
  <c r="AL61" i="5"/>
  <c r="AT149" i="5"/>
  <c r="AT156" i="5"/>
  <c r="AT152" i="5"/>
  <c r="AT147" i="5"/>
  <c r="AT141" i="5"/>
  <c r="AT133" i="5"/>
  <c r="AT127" i="5"/>
  <c r="AT123" i="5"/>
  <c r="AT151" i="5"/>
  <c r="AT143" i="5"/>
  <c r="AT135" i="5"/>
  <c r="AT155" i="5"/>
  <c r="AT138" i="5"/>
  <c r="AT126" i="5"/>
  <c r="AT145" i="5"/>
  <c r="AT122" i="5"/>
  <c r="AT130" i="5"/>
  <c r="AT93" i="5"/>
  <c r="AT89" i="5"/>
  <c r="AT84" i="5"/>
  <c r="AT80" i="5"/>
  <c r="AT75" i="5"/>
  <c r="AT90" i="5"/>
  <c r="AT86" i="5"/>
  <c r="AT85" i="5"/>
  <c r="AT78" i="5"/>
  <c r="AT70" i="5"/>
  <c r="AT94" i="5"/>
  <c r="AT82" i="5"/>
  <c r="AT71" i="5"/>
  <c r="AT91" i="5"/>
  <c r="AT87" i="5"/>
  <c r="AT77" i="5"/>
  <c r="AT76" i="5"/>
  <c r="AT81" i="5"/>
  <c r="AT92" i="5"/>
  <c r="AT64" i="5"/>
  <c r="AT66" i="5"/>
  <c r="AT59" i="5"/>
  <c r="AT51" i="5"/>
  <c r="AT43" i="5"/>
  <c r="AT60" i="5"/>
  <c r="AT61" i="5"/>
  <c r="AT88" i="5"/>
  <c r="AT55" i="5"/>
  <c r="AT47" i="5"/>
  <c r="AT45" i="5"/>
  <c r="AT41" i="5"/>
  <c r="AT62" i="5"/>
  <c r="AT63" i="5"/>
  <c r="AT58" i="5"/>
  <c r="AT50" i="5"/>
  <c r="BB153" i="5"/>
  <c r="BB150" i="5"/>
  <c r="BB145" i="5"/>
  <c r="BB138" i="5"/>
  <c r="BB130" i="5"/>
  <c r="BB128" i="5"/>
  <c r="BB124" i="5"/>
  <c r="BB149" i="5"/>
  <c r="BB140" i="5"/>
  <c r="BB132" i="5"/>
  <c r="BB148" i="5"/>
  <c r="BB143" i="5"/>
  <c r="BB123" i="5"/>
  <c r="BB154" i="5"/>
  <c r="BB135" i="5"/>
  <c r="BB127" i="5"/>
  <c r="BB91" i="5"/>
  <c r="BB81" i="5"/>
  <c r="BB72" i="5"/>
  <c r="BB92" i="5"/>
  <c r="BB88" i="5"/>
  <c r="BB87" i="5"/>
  <c r="BB75" i="5"/>
  <c r="BB84" i="5"/>
  <c r="BB93" i="5"/>
  <c r="BB89" i="5"/>
  <c r="BB86" i="5"/>
  <c r="BB85" i="5"/>
  <c r="BB90" i="5"/>
  <c r="BB83" i="5"/>
  <c r="BB79" i="5"/>
  <c r="BB76" i="5"/>
  <c r="BB94" i="5"/>
  <c r="BB74" i="5"/>
  <c r="BB64" i="5"/>
  <c r="BB82" i="5"/>
  <c r="BB73" i="5"/>
  <c r="BB62" i="5"/>
  <c r="BB56" i="5"/>
  <c r="BB48" i="5"/>
  <c r="BB44" i="5"/>
  <c r="BB40" i="5"/>
  <c r="BB57" i="5"/>
  <c r="BB63" i="5"/>
  <c r="BB58" i="5"/>
  <c r="BB59" i="5"/>
  <c r="BB60" i="5"/>
  <c r="BB52" i="5"/>
  <c r="BB42" i="5"/>
  <c r="BB47" i="5"/>
  <c r="BJ151" i="5"/>
  <c r="BJ143" i="5"/>
  <c r="BJ135" i="5"/>
  <c r="BJ125" i="5"/>
  <c r="BJ121" i="5"/>
  <c r="BJ144" i="5"/>
  <c r="BJ129" i="5"/>
  <c r="BJ122" i="5"/>
  <c r="BJ140" i="5"/>
  <c r="BJ124" i="5"/>
  <c r="BJ132" i="5"/>
  <c r="BJ128" i="5"/>
  <c r="BJ82" i="5"/>
  <c r="BJ77" i="5"/>
  <c r="BJ72" i="5"/>
  <c r="BJ91" i="5"/>
  <c r="BJ87" i="5"/>
  <c r="BJ78" i="5"/>
  <c r="BJ92" i="5"/>
  <c r="BJ88" i="5"/>
  <c r="BJ84" i="5"/>
  <c r="BJ80" i="5"/>
  <c r="BJ73" i="5"/>
  <c r="BJ86" i="5"/>
  <c r="BJ85" i="5"/>
  <c r="BJ90" i="5"/>
  <c r="BJ83" i="5"/>
  <c r="BJ89" i="5"/>
  <c r="BJ71" i="5"/>
  <c r="BJ79" i="5"/>
  <c r="BJ65" i="5"/>
  <c r="BJ64" i="5"/>
  <c r="BJ63" i="5"/>
  <c r="BJ70" i="5"/>
  <c r="BJ53" i="5"/>
  <c r="BJ45" i="5"/>
  <c r="BJ41" i="5"/>
  <c r="BJ61" i="5"/>
  <c r="BJ40" i="5"/>
  <c r="BJ62" i="5"/>
  <c r="BJ56" i="5"/>
  <c r="BJ93" i="5"/>
  <c r="BJ57" i="5"/>
  <c r="BJ49" i="5"/>
  <c r="BJ43" i="5"/>
  <c r="BJ58" i="5"/>
  <c r="BJ60" i="5"/>
  <c r="BR155" i="5"/>
  <c r="BR140" i="5"/>
  <c r="BR132" i="5"/>
  <c r="BR126" i="5"/>
  <c r="BR122" i="5"/>
  <c r="BR142" i="5"/>
  <c r="BR134" i="5"/>
  <c r="BR123" i="5"/>
  <c r="BR137" i="5"/>
  <c r="BR151" i="5"/>
  <c r="BR144" i="5"/>
  <c r="BR121" i="5"/>
  <c r="BR125" i="5"/>
  <c r="BR83" i="5"/>
  <c r="BR79" i="5"/>
  <c r="BR74" i="5"/>
  <c r="BR93" i="5"/>
  <c r="BR89" i="5"/>
  <c r="BR77" i="5"/>
  <c r="BR90" i="5"/>
  <c r="BR81" i="5"/>
  <c r="BR78" i="5"/>
  <c r="BR70" i="5"/>
  <c r="BR87" i="5"/>
  <c r="BR92" i="5"/>
  <c r="BR86" i="5"/>
  <c r="BR85" i="5"/>
  <c r="BR84" i="5"/>
  <c r="BR76" i="5"/>
  <c r="BR64" i="5"/>
  <c r="BR63" i="5"/>
  <c r="BR91" i="5"/>
  <c r="BR65" i="5"/>
  <c r="BR75" i="5"/>
  <c r="BR58" i="5"/>
  <c r="BR50" i="5"/>
  <c r="BR42" i="5"/>
  <c r="BR59" i="5"/>
  <c r="BR60" i="5"/>
  <c r="BR61" i="5"/>
  <c r="BR54" i="5"/>
  <c r="BR46" i="5"/>
  <c r="BR44" i="5"/>
  <c r="BR40" i="5"/>
  <c r="BR57" i="5"/>
  <c r="BR49" i="5"/>
  <c r="BZ156" i="5"/>
  <c r="BZ152" i="5"/>
  <c r="BZ148" i="5"/>
  <c r="BZ154" i="5"/>
  <c r="BZ149" i="5"/>
  <c r="BZ144" i="5"/>
  <c r="BZ137" i="5"/>
  <c r="BZ129" i="5"/>
  <c r="BZ127" i="5"/>
  <c r="BZ123" i="5"/>
  <c r="BZ146" i="5"/>
  <c r="BZ139" i="5"/>
  <c r="BZ131" i="5"/>
  <c r="BZ147" i="5"/>
  <c r="BZ142" i="5"/>
  <c r="BZ126" i="5"/>
  <c r="BZ134" i="5"/>
  <c r="BZ122" i="5"/>
  <c r="BZ80" i="5"/>
  <c r="BZ71" i="5"/>
  <c r="BZ91" i="5"/>
  <c r="BZ86" i="5"/>
  <c r="BZ85" i="5"/>
  <c r="BZ74" i="5"/>
  <c r="BZ92" i="5"/>
  <c r="BZ84" i="5"/>
  <c r="BZ88" i="5"/>
  <c r="BZ93" i="5"/>
  <c r="BZ89" i="5"/>
  <c r="BZ82" i="5"/>
  <c r="BZ75" i="5"/>
  <c r="BZ87" i="5"/>
  <c r="BZ81" i="5"/>
  <c r="BZ73" i="5"/>
  <c r="BZ66" i="5"/>
  <c r="BZ64" i="5"/>
  <c r="BZ63" i="5"/>
  <c r="BZ90" i="5"/>
  <c r="BZ72" i="5"/>
  <c r="BZ55" i="5"/>
  <c r="BZ47" i="5"/>
  <c r="BZ43" i="5"/>
  <c r="BZ62" i="5"/>
  <c r="BZ56" i="5"/>
  <c r="BZ57" i="5"/>
  <c r="BZ58" i="5"/>
  <c r="BZ59" i="5"/>
  <c r="BZ51" i="5"/>
  <c r="BZ41" i="5"/>
  <c r="BZ60" i="5"/>
  <c r="BZ61" i="5"/>
  <c r="BZ46" i="5"/>
  <c r="CH154" i="5"/>
  <c r="CH150" i="5"/>
  <c r="CH156" i="5"/>
  <c r="CH153" i="5"/>
  <c r="CH152" i="5"/>
  <c r="CH142" i="5"/>
  <c r="CH134" i="5"/>
  <c r="CH128" i="5"/>
  <c r="CH124" i="5"/>
  <c r="CH143" i="5"/>
  <c r="CH136" i="5"/>
  <c r="CH121" i="5"/>
  <c r="CH139" i="5"/>
  <c r="CH151" i="5"/>
  <c r="CH127" i="5"/>
  <c r="CH123" i="5"/>
  <c r="CH81" i="5"/>
  <c r="CH76" i="5"/>
  <c r="CH90" i="5"/>
  <c r="CH71" i="5"/>
  <c r="CH87" i="5"/>
  <c r="CH86" i="5"/>
  <c r="CH85" i="5"/>
  <c r="CH77" i="5"/>
  <c r="CH91" i="5"/>
  <c r="CH84" i="5"/>
  <c r="CH83" i="5"/>
  <c r="CH79" i="5"/>
  <c r="CH72" i="5"/>
  <c r="CH92" i="5"/>
  <c r="CH93" i="5"/>
  <c r="CH89" i="5"/>
  <c r="CH88" i="5"/>
  <c r="CH82" i="5"/>
  <c r="CH64" i="5"/>
  <c r="CH63" i="5"/>
  <c r="CH65" i="5"/>
  <c r="CH60" i="5"/>
  <c r="CH52" i="5"/>
  <c r="CH44" i="5"/>
  <c r="CH40" i="5"/>
  <c r="CH70" i="5"/>
  <c r="CH62" i="5"/>
  <c r="CH56" i="5"/>
  <c r="CH48" i="5"/>
  <c r="CH42" i="5"/>
  <c r="CH57" i="5"/>
  <c r="CH59" i="5"/>
  <c r="CH51" i="5"/>
  <c r="CP139" i="5"/>
  <c r="CP131" i="5"/>
  <c r="CP125" i="5"/>
  <c r="CP121" i="5"/>
  <c r="CP154" i="5"/>
  <c r="CP141" i="5"/>
  <c r="CP133" i="5"/>
  <c r="CP128" i="5"/>
  <c r="CP148" i="5"/>
  <c r="CP150" i="5"/>
  <c r="CP122" i="5"/>
  <c r="CP124" i="5"/>
  <c r="CP136" i="5"/>
  <c r="CP143" i="5"/>
  <c r="CP92" i="5"/>
  <c r="CP82" i="5"/>
  <c r="CP78" i="5"/>
  <c r="CP73" i="5"/>
  <c r="CP88" i="5"/>
  <c r="CP76" i="5"/>
  <c r="CP93" i="5"/>
  <c r="CP89" i="5"/>
  <c r="CP90" i="5"/>
  <c r="CP87" i="5"/>
  <c r="CP80" i="5"/>
  <c r="CP77" i="5"/>
  <c r="CP86" i="5"/>
  <c r="CP85" i="5"/>
  <c r="CP91" i="5"/>
  <c r="CP75" i="5"/>
  <c r="CP79" i="5"/>
  <c r="CP63" i="5"/>
  <c r="CP74" i="5"/>
  <c r="CP64" i="5"/>
  <c r="CP84" i="5"/>
  <c r="CP57" i="5"/>
  <c r="CP49" i="5"/>
  <c r="CP41" i="5"/>
  <c r="CP58" i="5"/>
  <c r="CP59" i="5"/>
  <c r="CP40" i="5"/>
  <c r="CP60" i="5"/>
  <c r="CP83" i="5"/>
  <c r="CP53" i="5"/>
  <c r="CP45" i="5"/>
  <c r="CP43" i="5"/>
  <c r="CP62" i="5"/>
  <c r="CP56" i="5"/>
  <c r="CP48" i="5"/>
  <c r="N23" i="5"/>
  <c r="Z23" i="5"/>
  <c r="AJ23" i="5"/>
  <c r="AT23" i="5"/>
  <c r="BF23" i="5"/>
  <c r="BP23" i="5"/>
  <c r="BZ23" i="5"/>
  <c r="CL23" i="5"/>
  <c r="L24" i="5"/>
  <c r="V24" i="5"/>
  <c r="AH24" i="5"/>
  <c r="AR24" i="5"/>
  <c r="BB24" i="5"/>
  <c r="BN24" i="5"/>
  <c r="BX24" i="5"/>
  <c r="CH24" i="5"/>
  <c r="J25" i="5"/>
  <c r="T25" i="5"/>
  <c r="AD25" i="5"/>
  <c r="AP25" i="5"/>
  <c r="AZ25" i="5"/>
  <c r="BJ25" i="5"/>
  <c r="BV25" i="5"/>
  <c r="CF25" i="5"/>
  <c r="CP25" i="5"/>
  <c r="R26" i="5"/>
  <c r="AB26" i="5"/>
  <c r="AL26" i="5"/>
  <c r="AX26" i="5"/>
  <c r="BH26" i="5"/>
  <c r="BR26" i="5"/>
  <c r="CD26" i="5"/>
  <c r="CN26" i="5"/>
  <c r="N27" i="5"/>
  <c r="Z27" i="5"/>
  <c r="AJ27" i="5"/>
  <c r="AT27" i="5"/>
  <c r="BF27" i="5"/>
  <c r="BP27" i="5"/>
  <c r="BZ27" i="5"/>
  <c r="CL27" i="5"/>
  <c r="L28" i="5"/>
  <c r="V28" i="5"/>
  <c r="AH28" i="5"/>
  <c r="AR28" i="5"/>
  <c r="BB28" i="5"/>
  <c r="BN28" i="5"/>
  <c r="BX28" i="5"/>
  <c r="CH28" i="5"/>
  <c r="J29" i="5"/>
  <c r="T29" i="5"/>
  <c r="AD29" i="5"/>
  <c r="AP29" i="5"/>
  <c r="AZ29" i="5"/>
  <c r="BJ29" i="5"/>
  <c r="BV29" i="5"/>
  <c r="CF29" i="5"/>
  <c r="CP29" i="5"/>
  <c r="R30" i="5"/>
  <c r="AB30" i="5"/>
  <c r="AL30" i="5"/>
  <c r="AX30" i="5"/>
  <c r="BH30" i="5"/>
  <c r="BR30" i="5"/>
  <c r="CD30" i="5"/>
  <c r="CN30" i="5"/>
  <c r="N31" i="5"/>
  <c r="Z31" i="5"/>
  <c r="AJ31" i="5"/>
  <c r="AT31" i="5"/>
  <c r="BF31" i="5"/>
  <c r="CB31" i="5"/>
  <c r="CN31" i="5"/>
  <c r="N32" i="5"/>
  <c r="Z32" i="5"/>
  <c r="AJ32" i="5"/>
  <c r="AT32" i="5"/>
  <c r="BF32" i="5"/>
  <c r="BP32" i="5"/>
  <c r="BZ32" i="5"/>
  <c r="CL32" i="5"/>
  <c r="L33" i="5"/>
  <c r="V33" i="5"/>
  <c r="AH33" i="5"/>
  <c r="AR33" i="5"/>
  <c r="BB33" i="5"/>
  <c r="BN33" i="5"/>
  <c r="CH33" i="5"/>
  <c r="J34" i="5"/>
  <c r="T34" i="5"/>
  <c r="AD34" i="5"/>
  <c r="BL34" i="5"/>
  <c r="CH34" i="5"/>
  <c r="J35" i="5"/>
  <c r="T35" i="5"/>
  <c r="AF35" i="5"/>
  <c r="BL35" i="5"/>
  <c r="H36" i="5"/>
  <c r="AN36" i="5"/>
  <c r="CF36" i="5"/>
  <c r="CP36" i="5"/>
  <c r="AB37" i="5"/>
  <c r="AL37" i="5"/>
  <c r="T38" i="5"/>
  <c r="AD38" i="5"/>
  <c r="AZ38" i="5"/>
  <c r="BJ38" i="5"/>
  <c r="CF38" i="5"/>
  <c r="CP38" i="5"/>
  <c r="AB39" i="5"/>
  <c r="AN39" i="5"/>
  <c r="BT39" i="5"/>
  <c r="CF39" i="5"/>
  <c r="CP39" i="5"/>
  <c r="AJ40" i="5"/>
  <c r="AX40" i="5"/>
  <c r="V41" i="5"/>
  <c r="J42" i="5"/>
  <c r="Z42" i="5"/>
  <c r="CN43" i="5"/>
  <c r="R44" i="5"/>
  <c r="AH44" i="5"/>
  <c r="V45" i="5"/>
  <c r="AL45" i="5"/>
  <c r="BB45" i="5"/>
  <c r="BR45" i="5"/>
  <c r="R47" i="5"/>
  <c r="BR48" i="5"/>
  <c r="N49" i="5"/>
  <c r="BH49" i="5"/>
  <c r="CJ51" i="5"/>
  <c r="AT52" i="5"/>
  <c r="BJ52" i="5"/>
  <c r="BZ52" i="5"/>
  <c r="CP52" i="5"/>
  <c r="CH53" i="5"/>
  <c r="N54" i="5"/>
  <c r="BJ54" i="5"/>
  <c r="BZ54" i="5"/>
  <c r="CP54" i="5"/>
  <c r="V55" i="5"/>
  <c r="BB55" i="5"/>
  <c r="BR55" i="5"/>
  <c r="CH55" i="5"/>
  <c r="AH57" i="5"/>
  <c r="V58" i="5"/>
  <c r="BV58" i="5"/>
  <c r="BJ59" i="5"/>
  <c r="AZ60" i="5"/>
  <c r="H63" i="5"/>
  <c r="AF65" i="5"/>
  <c r="BX108" i="5"/>
  <c r="BX104" i="5"/>
  <c r="BX110" i="5"/>
  <c r="BX106" i="5"/>
  <c r="BX96" i="5"/>
  <c r="BX105" i="5"/>
  <c r="BX73" i="5"/>
  <c r="BX76" i="5"/>
  <c r="BX69" i="5"/>
  <c r="BX68" i="5"/>
  <c r="BX77" i="5"/>
  <c r="BX75" i="5"/>
  <c r="BX74" i="5"/>
  <c r="CF33" i="5"/>
  <c r="N21" i="5"/>
  <c r="V21" i="5"/>
  <c r="AD21" i="5"/>
  <c r="AL21" i="5"/>
  <c r="AT21" i="5"/>
  <c r="BB21" i="5"/>
  <c r="BJ21" i="5"/>
  <c r="BZ21" i="5"/>
  <c r="CH21" i="5"/>
  <c r="CP21" i="5"/>
  <c r="N22" i="5"/>
  <c r="V22" i="5"/>
  <c r="AD22" i="5"/>
  <c r="AL22" i="5"/>
  <c r="AT22" i="5"/>
  <c r="BB22" i="5"/>
  <c r="BJ22" i="5"/>
  <c r="BR22" i="5"/>
  <c r="BZ22" i="5"/>
  <c r="CH22" i="5"/>
  <c r="CP22" i="5"/>
  <c r="P23" i="5"/>
  <c r="AV23" i="5"/>
  <c r="CB23" i="5"/>
  <c r="X24" i="5"/>
  <c r="BD24" i="5"/>
  <c r="CJ24" i="5"/>
  <c r="AF25" i="5"/>
  <c r="BL25" i="5"/>
  <c r="H26" i="5"/>
  <c r="AN26" i="5"/>
  <c r="BT26" i="5"/>
  <c r="P27" i="5"/>
  <c r="AV27" i="5"/>
  <c r="CB27" i="5"/>
  <c r="X28" i="5"/>
  <c r="BD28" i="5"/>
  <c r="CJ28" i="5"/>
  <c r="AF29" i="5"/>
  <c r="BL29" i="5"/>
  <c r="H30" i="5"/>
  <c r="AN30" i="5"/>
  <c r="BT30" i="5"/>
  <c r="P31" i="5"/>
  <c r="AV31" i="5"/>
  <c r="BR31" i="5"/>
  <c r="P32" i="5"/>
  <c r="AV32" i="5"/>
  <c r="CB32" i="5"/>
  <c r="X33" i="5"/>
  <c r="BD33" i="5"/>
  <c r="CJ33" i="5"/>
  <c r="AF34" i="5"/>
  <c r="AR34" i="5"/>
  <c r="BB34" i="5"/>
  <c r="BN34" i="5"/>
  <c r="BX34" i="5"/>
  <c r="CJ34" i="5"/>
  <c r="AH35" i="5"/>
  <c r="AR35" i="5"/>
  <c r="BB35" i="5"/>
  <c r="BN35" i="5"/>
  <c r="BX35" i="5"/>
  <c r="CH35" i="5"/>
  <c r="J36" i="5"/>
  <c r="T36" i="5"/>
  <c r="AD36" i="5"/>
  <c r="AZ36" i="5"/>
  <c r="BJ36" i="5"/>
  <c r="H37" i="5"/>
  <c r="AN37" i="5"/>
  <c r="AZ37" i="5"/>
  <c r="BJ37" i="5"/>
  <c r="CJ37" i="5"/>
  <c r="AF38" i="5"/>
  <c r="BL38" i="5"/>
  <c r="H39" i="5"/>
  <c r="BJ39" i="5"/>
  <c r="BP40" i="5"/>
  <c r="CD40" i="5"/>
  <c r="J41" i="5"/>
  <c r="BB41" i="5"/>
  <c r="BR41" i="5"/>
  <c r="AP42" i="5"/>
  <c r="BF42" i="5"/>
  <c r="BV42" i="5"/>
  <c r="CL42" i="5"/>
  <c r="AJ44" i="5"/>
  <c r="AX44" i="5"/>
  <c r="BN44" i="5"/>
  <c r="CD44" i="5"/>
  <c r="CH45" i="5"/>
  <c r="AD46" i="5"/>
  <c r="AT46" i="5"/>
  <c r="BF48" i="5"/>
  <c r="AT49" i="5"/>
  <c r="BZ49" i="5"/>
  <c r="AJ50" i="5"/>
  <c r="L51" i="5"/>
  <c r="V53" i="5"/>
  <c r="AL53" i="5"/>
  <c r="BB53" i="5"/>
  <c r="P54" i="5"/>
  <c r="CB54" i="5"/>
  <c r="BD55" i="5"/>
  <c r="N56" i="5"/>
  <c r="AD56" i="5"/>
  <c r="AT56" i="5"/>
  <c r="J58" i="5"/>
  <c r="AX59" i="5"/>
  <c r="AL60" i="5"/>
  <c r="AB61" i="5"/>
  <c r="T62" i="5"/>
  <c r="R65" i="5"/>
  <c r="AP73" i="5"/>
  <c r="CB82" i="5"/>
  <c r="AZ105" i="5"/>
  <c r="AZ109" i="5"/>
  <c r="AZ104" i="5"/>
  <c r="AZ107" i="5"/>
  <c r="AZ94" i="5"/>
  <c r="AZ97" i="5"/>
  <c r="AZ106" i="5"/>
  <c r="AZ74" i="5"/>
  <c r="AZ77" i="5"/>
  <c r="AZ69" i="5"/>
  <c r="AZ68" i="5"/>
  <c r="AZ78" i="5"/>
  <c r="AZ70" i="5"/>
  <c r="AZ75" i="5"/>
  <c r="AZ65" i="5"/>
  <c r="AZ76" i="5"/>
  <c r="CN25" i="5"/>
  <c r="AR27" i="5"/>
  <c r="BX27" i="5"/>
  <c r="CF28" i="5"/>
  <c r="AR31" i="5"/>
  <c r="CN36" i="5"/>
  <c r="AJ37" i="5"/>
  <c r="CF42" i="5"/>
  <c r="AR47" i="5"/>
  <c r="BH57" i="5"/>
  <c r="P120" i="5"/>
  <c r="P121" i="5"/>
  <c r="P117" i="5"/>
  <c r="P118" i="5"/>
  <c r="P116" i="5"/>
  <c r="P113" i="5"/>
  <c r="P111" i="5"/>
  <c r="P119" i="5"/>
  <c r="P98" i="5"/>
  <c r="P97" i="5"/>
  <c r="P94" i="5"/>
  <c r="P93" i="5"/>
  <c r="P92" i="5"/>
  <c r="P91" i="5"/>
  <c r="P90" i="5"/>
  <c r="P89" i="5"/>
  <c r="P83" i="5"/>
  <c r="P79" i="5"/>
  <c r="P77" i="5"/>
  <c r="P72" i="5"/>
  <c r="P78" i="5"/>
  <c r="P88" i="5"/>
  <c r="P81" i="5"/>
  <c r="P73" i="5"/>
  <c r="P96" i="5"/>
  <c r="P87" i="5"/>
  <c r="P86" i="5"/>
  <c r="P84" i="5"/>
  <c r="P85" i="5"/>
  <c r="P80" i="5"/>
  <c r="P71" i="5"/>
  <c r="AN148" i="5"/>
  <c r="AN120" i="5"/>
  <c r="AN121" i="5"/>
  <c r="AN116" i="5"/>
  <c r="AN117" i="5"/>
  <c r="AN119" i="5"/>
  <c r="AN110" i="5"/>
  <c r="AN114" i="5"/>
  <c r="AN115" i="5"/>
  <c r="AN118" i="5"/>
  <c r="AN97" i="5"/>
  <c r="AN96" i="5"/>
  <c r="AN94" i="5"/>
  <c r="AN92" i="5"/>
  <c r="AN91" i="5"/>
  <c r="AN90" i="5"/>
  <c r="AN89" i="5"/>
  <c r="AN112" i="5"/>
  <c r="AN82" i="5"/>
  <c r="AN76" i="5"/>
  <c r="AN71" i="5"/>
  <c r="AN88" i="5"/>
  <c r="AN87" i="5"/>
  <c r="AN77" i="5"/>
  <c r="AN84" i="5"/>
  <c r="AN80" i="5"/>
  <c r="AN72" i="5"/>
  <c r="AN95" i="5"/>
  <c r="AN86" i="5"/>
  <c r="AN70" i="5"/>
  <c r="AN83" i="5"/>
  <c r="AN78" i="5"/>
  <c r="AN79" i="5"/>
  <c r="AV117" i="5"/>
  <c r="AV118" i="5"/>
  <c r="AV119" i="5"/>
  <c r="AV113" i="5"/>
  <c r="AV120" i="5"/>
  <c r="AV121" i="5"/>
  <c r="AV115" i="5"/>
  <c r="AV112" i="5"/>
  <c r="AV109" i="5"/>
  <c r="AV98" i="5"/>
  <c r="AV97" i="5"/>
  <c r="AV94" i="5"/>
  <c r="AV93" i="5"/>
  <c r="AV92" i="5"/>
  <c r="AV91" i="5"/>
  <c r="AV90" i="5"/>
  <c r="AV89" i="5"/>
  <c r="AV88" i="5"/>
  <c r="AV83" i="5"/>
  <c r="AV79" i="5"/>
  <c r="AV73" i="5"/>
  <c r="AV76" i="5"/>
  <c r="AV96" i="5"/>
  <c r="AV81" i="5"/>
  <c r="AV77" i="5"/>
  <c r="AV87" i="5"/>
  <c r="AV86" i="5"/>
  <c r="AV85" i="5"/>
  <c r="AV80" i="5"/>
  <c r="AV75" i="5"/>
  <c r="AV74" i="5"/>
  <c r="BL119" i="5"/>
  <c r="BL120" i="5"/>
  <c r="BL115" i="5"/>
  <c r="BL118" i="5"/>
  <c r="BL111" i="5"/>
  <c r="BL117" i="5"/>
  <c r="BL96" i="5"/>
  <c r="BL114" i="5"/>
  <c r="BL95" i="5"/>
  <c r="BL93" i="5"/>
  <c r="BL92" i="5"/>
  <c r="BL91" i="5"/>
  <c r="BL90" i="5"/>
  <c r="BL89" i="5"/>
  <c r="BL88" i="5"/>
  <c r="BL98" i="5"/>
  <c r="BL81" i="5"/>
  <c r="BL75" i="5"/>
  <c r="BL87" i="5"/>
  <c r="BL78" i="5"/>
  <c r="BL70" i="5"/>
  <c r="BL86" i="5"/>
  <c r="BL85" i="5"/>
  <c r="BL83" i="5"/>
  <c r="BL79" i="5"/>
  <c r="BL71" i="5"/>
  <c r="BL94" i="5"/>
  <c r="BL77" i="5"/>
  <c r="BL76" i="5"/>
  <c r="BT117" i="5"/>
  <c r="BT118" i="5"/>
  <c r="BT112" i="5"/>
  <c r="BT119" i="5"/>
  <c r="BT120" i="5"/>
  <c r="BT114" i="5"/>
  <c r="BT111" i="5"/>
  <c r="BT97" i="5"/>
  <c r="BT96" i="5"/>
  <c r="BT93" i="5"/>
  <c r="BT92" i="5"/>
  <c r="BT91" i="5"/>
  <c r="BT90" i="5"/>
  <c r="BT89" i="5"/>
  <c r="BT88" i="5"/>
  <c r="BT82" i="5"/>
  <c r="BT72" i="5"/>
  <c r="BT75" i="5"/>
  <c r="BT110" i="5"/>
  <c r="BT87" i="5"/>
  <c r="BT80" i="5"/>
  <c r="BT76" i="5"/>
  <c r="BT86" i="5"/>
  <c r="BT85" i="5"/>
  <c r="BT74" i="5"/>
  <c r="BT95" i="5"/>
  <c r="BT83" i="5"/>
  <c r="BT73" i="5"/>
  <c r="BT79" i="5"/>
  <c r="CJ147" i="5"/>
  <c r="CJ118" i="5"/>
  <c r="CJ119" i="5"/>
  <c r="CJ114" i="5"/>
  <c r="CJ120" i="5"/>
  <c r="CJ117" i="5"/>
  <c r="CJ113" i="5"/>
  <c r="CJ110" i="5"/>
  <c r="CJ116" i="5"/>
  <c r="CJ95" i="5"/>
  <c r="CJ98" i="5"/>
  <c r="CJ94" i="5"/>
  <c r="CJ93" i="5"/>
  <c r="CJ92" i="5"/>
  <c r="CJ91" i="5"/>
  <c r="CJ90" i="5"/>
  <c r="CJ89" i="5"/>
  <c r="CJ88" i="5"/>
  <c r="CJ87" i="5"/>
  <c r="CJ80" i="5"/>
  <c r="CJ74" i="5"/>
  <c r="CJ97" i="5"/>
  <c r="CJ86" i="5"/>
  <c r="CJ85" i="5"/>
  <c r="CJ77" i="5"/>
  <c r="CJ84" i="5"/>
  <c r="CJ82" i="5"/>
  <c r="CJ78" i="5"/>
  <c r="CJ70" i="5"/>
  <c r="CJ76" i="5"/>
  <c r="CJ81" i="5"/>
  <c r="CJ75" i="5"/>
  <c r="H23" i="5"/>
  <c r="R23" i="5"/>
  <c r="AX23" i="5"/>
  <c r="Z24" i="5"/>
  <c r="BF24" i="5"/>
  <c r="CL24" i="5"/>
  <c r="AH25" i="5"/>
  <c r="BN25" i="5"/>
  <c r="J26" i="5"/>
  <c r="AP26" i="5"/>
  <c r="BV26" i="5"/>
  <c r="R27" i="5"/>
  <c r="AX27" i="5"/>
  <c r="CD27" i="5"/>
  <c r="Z28" i="5"/>
  <c r="BF28" i="5"/>
  <c r="CL28" i="5"/>
  <c r="AH29" i="5"/>
  <c r="BN29" i="5"/>
  <c r="J30" i="5"/>
  <c r="AP30" i="5"/>
  <c r="BV30" i="5"/>
  <c r="CP30" i="5"/>
  <c r="R31" i="5"/>
  <c r="AL31" i="5"/>
  <c r="AX31" i="5"/>
  <c r="BT31" i="5"/>
  <c r="CF31" i="5"/>
  <c r="CP31" i="5"/>
  <c r="R32" i="5"/>
  <c r="AB32" i="5"/>
  <c r="AL32" i="5"/>
  <c r="AX32" i="5"/>
  <c r="BH32" i="5"/>
  <c r="BR32" i="5"/>
  <c r="CD32" i="5"/>
  <c r="N33" i="5"/>
  <c r="Z33" i="5"/>
  <c r="AJ33" i="5"/>
  <c r="AT33" i="5"/>
  <c r="BF33" i="5"/>
  <c r="BZ33" i="5"/>
  <c r="CL33" i="5"/>
  <c r="L34" i="5"/>
  <c r="V34" i="5"/>
  <c r="AH34" i="5"/>
  <c r="BD34" i="5"/>
  <c r="CL34" i="5"/>
  <c r="L35" i="5"/>
  <c r="V35" i="5"/>
  <c r="BD35" i="5"/>
  <c r="CJ35" i="5"/>
  <c r="AF36" i="5"/>
  <c r="BX36" i="5"/>
  <c r="CH36" i="5"/>
  <c r="T37" i="5"/>
  <c r="AD37" i="5"/>
  <c r="BL37" i="5"/>
  <c r="BX37" i="5"/>
  <c r="V38" i="5"/>
  <c r="BB38" i="5"/>
  <c r="BX38" i="5"/>
  <c r="CH38" i="5"/>
  <c r="AD39" i="5"/>
  <c r="BL39" i="5"/>
  <c r="CH39" i="5"/>
  <c r="J40" i="5"/>
  <c r="AL40" i="5"/>
  <c r="L41" i="5"/>
  <c r="Z41" i="5"/>
  <c r="AP41" i="5"/>
  <c r="CH41" i="5"/>
  <c r="N42" i="5"/>
  <c r="R43" i="5"/>
  <c r="AH43" i="5"/>
  <c r="AX43" i="5"/>
  <c r="BN43" i="5"/>
  <c r="BP44" i="5"/>
  <c r="L45" i="5"/>
  <c r="Z45" i="5"/>
  <c r="AR45" i="5"/>
  <c r="BF45" i="5"/>
  <c r="P46" i="5"/>
  <c r="BJ46" i="5"/>
  <c r="CP46" i="5"/>
  <c r="V47" i="5"/>
  <c r="BR47" i="5"/>
  <c r="CH47" i="5"/>
  <c r="AH49" i="5"/>
  <c r="V50" i="5"/>
  <c r="BB50" i="5"/>
  <c r="CH50" i="5"/>
  <c r="AD51" i="5"/>
  <c r="BX51" i="5"/>
  <c r="AN53" i="5"/>
  <c r="AF56" i="5"/>
  <c r="Z60" i="5"/>
  <c r="N61" i="5"/>
  <c r="CP61" i="5"/>
  <c r="CF62" i="5"/>
  <c r="CB63" i="5"/>
  <c r="J64" i="5"/>
  <c r="Z64" i="5"/>
  <c r="AR64" i="5"/>
  <c r="BH64" i="5"/>
  <c r="BX64" i="5"/>
  <c r="L108" i="5"/>
  <c r="L110" i="5"/>
  <c r="L107" i="5"/>
  <c r="L106" i="5"/>
  <c r="L109" i="5"/>
  <c r="L96" i="5"/>
  <c r="L73" i="5"/>
  <c r="L76" i="5"/>
  <c r="L70" i="5"/>
  <c r="L69" i="5"/>
  <c r="L68" i="5"/>
  <c r="L77" i="5"/>
  <c r="L105" i="5"/>
  <c r="L75" i="5"/>
  <c r="L74" i="5"/>
  <c r="AR108" i="5"/>
  <c r="AR104" i="5"/>
  <c r="AR107" i="5"/>
  <c r="AR106" i="5"/>
  <c r="AR110" i="5"/>
  <c r="AR96" i="5"/>
  <c r="AR105" i="5"/>
  <c r="AR77" i="5"/>
  <c r="AR72" i="5"/>
  <c r="AR69" i="5"/>
  <c r="AR68" i="5"/>
  <c r="AR78" i="5"/>
  <c r="AR73" i="5"/>
  <c r="AR65" i="5"/>
  <c r="AR71" i="5"/>
  <c r="AR70" i="5"/>
  <c r="AR66" i="5"/>
  <c r="BP107" i="5"/>
  <c r="BP110" i="5"/>
  <c r="BP105" i="5"/>
  <c r="BP108" i="5"/>
  <c r="BP95" i="5"/>
  <c r="BP109" i="5"/>
  <c r="BP104" i="5"/>
  <c r="BP76" i="5"/>
  <c r="BP71" i="5"/>
  <c r="BP69" i="5"/>
  <c r="BP68" i="5"/>
  <c r="BP77" i="5"/>
  <c r="BP72" i="5"/>
  <c r="BP78" i="5"/>
  <c r="BP70" i="5"/>
  <c r="BP65" i="5"/>
  <c r="AR23" i="5"/>
  <c r="AZ24" i="5"/>
  <c r="AZ28" i="5"/>
  <c r="H148" i="5"/>
  <c r="H117" i="5"/>
  <c r="H118" i="5"/>
  <c r="H112" i="5"/>
  <c r="H119" i="5"/>
  <c r="H120" i="5"/>
  <c r="H114" i="5"/>
  <c r="H110" i="5"/>
  <c r="H121" i="5"/>
  <c r="H111" i="5"/>
  <c r="H116" i="5"/>
  <c r="H97" i="5"/>
  <c r="H96" i="5"/>
  <c r="H94" i="5"/>
  <c r="H93" i="5"/>
  <c r="H92" i="5"/>
  <c r="H91" i="5"/>
  <c r="H90" i="5"/>
  <c r="H89" i="5"/>
  <c r="H99" i="5"/>
  <c r="H82" i="5"/>
  <c r="H72" i="5"/>
  <c r="H75" i="5"/>
  <c r="H88" i="5"/>
  <c r="H87" i="5"/>
  <c r="H86" i="5"/>
  <c r="H85" i="5"/>
  <c r="H84" i="5"/>
  <c r="H80" i="5"/>
  <c r="H76" i="5"/>
  <c r="H79" i="5"/>
  <c r="H95" i="5"/>
  <c r="H73" i="5"/>
  <c r="H83" i="5"/>
  <c r="H74" i="5"/>
  <c r="X118" i="5"/>
  <c r="X119" i="5"/>
  <c r="X114" i="5"/>
  <c r="X120" i="5"/>
  <c r="X121" i="5"/>
  <c r="X117" i="5"/>
  <c r="X116" i="5"/>
  <c r="X113" i="5"/>
  <c r="X99" i="5"/>
  <c r="X95" i="5"/>
  <c r="X98" i="5"/>
  <c r="X94" i="5"/>
  <c r="X93" i="5"/>
  <c r="X92" i="5"/>
  <c r="X90" i="5"/>
  <c r="X89" i="5"/>
  <c r="X85" i="5"/>
  <c r="X84" i="5"/>
  <c r="X80" i="5"/>
  <c r="X77" i="5"/>
  <c r="X97" i="5"/>
  <c r="X82" i="5"/>
  <c r="X78" i="5"/>
  <c r="X87" i="5"/>
  <c r="X86" i="5"/>
  <c r="X75" i="5"/>
  <c r="X88" i="5"/>
  <c r="X81" i="5"/>
  <c r="X76" i="5"/>
  <c r="AF117" i="5"/>
  <c r="AF111" i="5"/>
  <c r="AF118" i="5"/>
  <c r="AF119" i="5"/>
  <c r="AF121" i="5"/>
  <c r="AF120" i="5"/>
  <c r="AF113" i="5"/>
  <c r="AF115" i="5"/>
  <c r="AF96" i="5"/>
  <c r="AF99" i="5"/>
  <c r="AF95" i="5"/>
  <c r="AF94" i="5"/>
  <c r="AF93" i="5"/>
  <c r="AF92" i="5"/>
  <c r="AF91" i="5"/>
  <c r="AF90" i="5"/>
  <c r="AF89" i="5"/>
  <c r="AF98" i="5"/>
  <c r="AF88" i="5"/>
  <c r="AF81" i="5"/>
  <c r="AF71" i="5"/>
  <c r="AF87" i="5"/>
  <c r="AF74" i="5"/>
  <c r="AF86" i="5"/>
  <c r="AF85" i="5"/>
  <c r="AF84" i="5"/>
  <c r="AF83" i="5"/>
  <c r="AF79" i="5"/>
  <c r="AF75" i="5"/>
  <c r="AF82" i="5"/>
  <c r="AF72" i="5"/>
  <c r="AF73" i="5"/>
  <c r="BD148" i="5"/>
  <c r="BD121" i="5"/>
  <c r="BD117" i="5"/>
  <c r="BD118" i="5"/>
  <c r="BD119" i="5"/>
  <c r="BD120" i="5"/>
  <c r="BD114" i="5"/>
  <c r="BD112" i="5"/>
  <c r="BD95" i="5"/>
  <c r="BD98" i="5"/>
  <c r="BD94" i="5"/>
  <c r="BD93" i="5"/>
  <c r="BD92" i="5"/>
  <c r="BD91" i="5"/>
  <c r="BD90" i="5"/>
  <c r="BD89" i="5"/>
  <c r="BD88" i="5"/>
  <c r="BD84" i="5"/>
  <c r="BD80" i="5"/>
  <c r="BD78" i="5"/>
  <c r="BD70" i="5"/>
  <c r="BD97" i="5"/>
  <c r="BD86" i="5"/>
  <c r="BD85" i="5"/>
  <c r="BD73" i="5"/>
  <c r="BD82" i="5"/>
  <c r="BD74" i="5"/>
  <c r="BD87" i="5"/>
  <c r="BD72" i="5"/>
  <c r="BD81" i="5"/>
  <c r="BD71" i="5"/>
  <c r="CB147" i="5"/>
  <c r="CB120" i="5"/>
  <c r="CB117" i="5"/>
  <c r="CB118" i="5"/>
  <c r="CB119" i="5"/>
  <c r="CB113" i="5"/>
  <c r="CB111" i="5"/>
  <c r="CB98" i="5"/>
  <c r="CB94" i="5"/>
  <c r="CB97" i="5"/>
  <c r="CB93" i="5"/>
  <c r="CB92" i="5"/>
  <c r="CB91" i="5"/>
  <c r="CB90" i="5"/>
  <c r="CB89" i="5"/>
  <c r="CB88" i="5"/>
  <c r="CB84" i="5"/>
  <c r="CB83" i="5"/>
  <c r="CB79" i="5"/>
  <c r="CB77" i="5"/>
  <c r="CB72" i="5"/>
  <c r="CB96" i="5"/>
  <c r="CB78" i="5"/>
  <c r="CB81" i="5"/>
  <c r="CB73" i="5"/>
  <c r="CB87" i="5"/>
  <c r="CB86" i="5"/>
  <c r="CB85" i="5"/>
  <c r="CB80" i="5"/>
  <c r="CB70" i="5"/>
  <c r="CB71" i="5"/>
  <c r="H9" i="5"/>
  <c r="P9" i="5"/>
  <c r="X9" i="5"/>
  <c r="AF9" i="5"/>
  <c r="AN9" i="5"/>
  <c r="AV9" i="5"/>
  <c r="BD9" i="5"/>
  <c r="BL9" i="5"/>
  <c r="BT9" i="5"/>
  <c r="CB9" i="5"/>
  <c r="CJ9" i="5"/>
  <c r="AN23" i="5"/>
  <c r="BT23" i="5"/>
  <c r="P24" i="5"/>
  <c r="AV24" i="5"/>
  <c r="CB24" i="5"/>
  <c r="X25" i="5"/>
  <c r="BD25" i="5"/>
  <c r="CJ25" i="5"/>
  <c r="AF26" i="5"/>
  <c r="BL26" i="5"/>
  <c r="H27" i="5"/>
  <c r="AN27" i="5"/>
  <c r="BT27" i="5"/>
  <c r="P28" i="5"/>
  <c r="AV28" i="5"/>
  <c r="CB28" i="5"/>
  <c r="X29" i="5"/>
  <c r="BD29" i="5"/>
  <c r="CJ29" i="5"/>
  <c r="AF30" i="5"/>
  <c r="BL30" i="5"/>
  <c r="H31" i="5"/>
  <c r="AN31" i="5"/>
  <c r="BV31" i="5"/>
  <c r="H32" i="5"/>
  <c r="AN32" i="5"/>
  <c r="BT32" i="5"/>
  <c r="P33" i="5"/>
  <c r="AV33" i="5"/>
  <c r="CB33" i="5"/>
  <c r="X34" i="5"/>
  <c r="AT34" i="5"/>
  <c r="BF34" i="5"/>
  <c r="BP34" i="5"/>
  <c r="BZ34" i="5"/>
  <c r="Z35" i="5"/>
  <c r="AJ35" i="5"/>
  <c r="AT35" i="5"/>
  <c r="BF35" i="5"/>
  <c r="BP35" i="5"/>
  <c r="BZ35" i="5"/>
  <c r="CL35" i="5"/>
  <c r="L36" i="5"/>
  <c r="V36" i="5"/>
  <c r="AR36" i="5"/>
  <c r="BB36" i="5"/>
  <c r="CJ36" i="5"/>
  <c r="AF37" i="5"/>
  <c r="AR37" i="5"/>
  <c r="BB37" i="5"/>
  <c r="X38" i="5"/>
  <c r="BD38" i="5"/>
  <c r="CJ38" i="5"/>
  <c r="AF39" i="5"/>
  <c r="AR39" i="5"/>
  <c r="BB39" i="5"/>
  <c r="BX39" i="5"/>
  <c r="CJ39" i="5"/>
  <c r="Z40" i="5"/>
  <c r="AR41" i="5"/>
  <c r="BF41" i="5"/>
  <c r="BV41" i="5"/>
  <c r="AD42" i="5"/>
  <c r="AT42" i="5"/>
  <c r="BZ42" i="5"/>
  <c r="CD43" i="5"/>
  <c r="J44" i="5"/>
  <c r="CB46" i="5"/>
  <c r="AL47" i="5"/>
  <c r="N48" i="5"/>
  <c r="AT48" i="5"/>
  <c r="BJ48" i="5"/>
  <c r="J50" i="5"/>
  <c r="BJ51" i="5"/>
  <c r="CP51" i="5"/>
  <c r="AZ52" i="5"/>
  <c r="CN53" i="5"/>
  <c r="BP54" i="5"/>
  <c r="AR55" i="5"/>
  <c r="H57" i="5"/>
  <c r="CL60" i="5"/>
  <c r="CB61" i="5"/>
  <c r="BR62" i="5"/>
  <c r="AV63" i="5"/>
  <c r="BL66" i="5"/>
  <c r="BR80" i="5"/>
  <c r="T109" i="5"/>
  <c r="T105" i="5"/>
  <c r="T107" i="5"/>
  <c r="T97" i="5"/>
  <c r="T106" i="5"/>
  <c r="T78" i="5"/>
  <c r="T73" i="5"/>
  <c r="T70" i="5"/>
  <c r="T69" i="5"/>
  <c r="T68" i="5"/>
  <c r="T74" i="5"/>
  <c r="T65" i="5"/>
  <c r="T71" i="5"/>
  <c r="T66" i="5"/>
  <c r="T72" i="5"/>
  <c r="CN109" i="5"/>
  <c r="CN106" i="5"/>
  <c r="CN105" i="5"/>
  <c r="CN108" i="5"/>
  <c r="CN104" i="5"/>
  <c r="CN98" i="5"/>
  <c r="CN94" i="5"/>
  <c r="CN107" i="5"/>
  <c r="CN75" i="5"/>
  <c r="CN70" i="5"/>
  <c r="CN69" i="5"/>
  <c r="CN68" i="5"/>
  <c r="CN67" i="5"/>
  <c r="CN76" i="5"/>
  <c r="CN71" i="5"/>
  <c r="CN77" i="5"/>
  <c r="CN64" i="5"/>
  <c r="BX23" i="5"/>
  <c r="T24" i="5"/>
  <c r="BH25" i="5"/>
  <c r="L27" i="5"/>
  <c r="BH29" i="5"/>
  <c r="BP30" i="5"/>
  <c r="BX32" i="5"/>
  <c r="T33" i="5"/>
  <c r="AZ42" i="5"/>
  <c r="L59" i="5"/>
  <c r="BX65" i="5"/>
  <c r="J156" i="5"/>
  <c r="J155" i="5"/>
  <c r="J154" i="5"/>
  <c r="J153" i="5"/>
  <c r="J122" i="5"/>
  <c r="J126" i="5"/>
  <c r="J69" i="5"/>
  <c r="J70" i="5"/>
  <c r="J66" i="5"/>
  <c r="J39" i="5"/>
  <c r="J38" i="5"/>
  <c r="J37" i="5"/>
  <c r="J67" i="5"/>
  <c r="J45" i="5"/>
  <c r="Z156" i="5"/>
  <c r="Z155" i="5"/>
  <c r="Z154" i="5"/>
  <c r="Z153" i="5"/>
  <c r="Z148" i="5"/>
  <c r="Z128" i="5"/>
  <c r="Z124" i="5"/>
  <c r="Z94" i="5"/>
  <c r="Z70" i="5"/>
  <c r="Z65" i="5"/>
  <c r="Z67" i="5"/>
  <c r="Z39" i="5"/>
  <c r="Z38" i="5"/>
  <c r="Z37" i="5"/>
  <c r="Z66" i="5"/>
  <c r="Z69" i="5"/>
  <c r="AX156" i="5"/>
  <c r="AX155" i="5"/>
  <c r="AX154" i="5"/>
  <c r="AX153" i="5"/>
  <c r="AX127" i="5"/>
  <c r="AX123" i="5"/>
  <c r="AX94" i="5"/>
  <c r="AX39" i="5"/>
  <c r="AX38" i="5"/>
  <c r="AX37" i="5"/>
  <c r="AX36" i="5"/>
  <c r="AX68" i="5"/>
  <c r="AX65" i="5"/>
  <c r="BN156" i="5"/>
  <c r="BN155" i="5"/>
  <c r="BN154" i="5"/>
  <c r="BN153" i="5"/>
  <c r="BN125" i="5"/>
  <c r="BN121" i="5"/>
  <c r="BN65" i="5"/>
  <c r="BN67" i="5"/>
  <c r="BN68" i="5"/>
  <c r="BN66" i="5"/>
  <c r="BN69" i="5"/>
  <c r="BN39" i="5"/>
  <c r="BN38" i="5"/>
  <c r="BN37" i="5"/>
  <c r="BN36" i="5"/>
  <c r="BN40" i="5"/>
  <c r="CD156" i="5"/>
  <c r="CD155" i="5"/>
  <c r="CD154" i="5"/>
  <c r="CD153" i="5"/>
  <c r="CD147" i="5"/>
  <c r="CD123" i="5"/>
  <c r="CD127" i="5"/>
  <c r="CD66" i="5"/>
  <c r="CD69" i="5"/>
  <c r="CD38" i="5"/>
  <c r="CD37" i="5"/>
  <c r="CD36" i="5"/>
  <c r="J23" i="5"/>
  <c r="T23" i="5"/>
  <c r="AD23" i="5"/>
  <c r="AP23" i="5"/>
  <c r="AZ23" i="5"/>
  <c r="BJ23" i="5"/>
  <c r="BV23" i="5"/>
  <c r="CF23" i="5"/>
  <c r="CP23" i="5"/>
  <c r="R24" i="5"/>
  <c r="AB24" i="5"/>
  <c r="AL24" i="5"/>
  <c r="AX24" i="5"/>
  <c r="BH24" i="5"/>
  <c r="BR24" i="5"/>
  <c r="CD24" i="5"/>
  <c r="CN24" i="5"/>
  <c r="N25" i="5"/>
  <c r="Z25" i="5"/>
  <c r="AJ25" i="5"/>
  <c r="AT25" i="5"/>
  <c r="BF25" i="5"/>
  <c r="BP25" i="5"/>
  <c r="BZ25" i="5"/>
  <c r="CL25" i="5"/>
  <c r="L26" i="5"/>
  <c r="V26" i="5"/>
  <c r="AH26" i="5"/>
  <c r="AR26" i="5"/>
  <c r="BB26" i="5"/>
  <c r="BN26" i="5"/>
  <c r="BX26" i="5"/>
  <c r="CH26" i="5"/>
  <c r="J27" i="5"/>
  <c r="T27" i="5"/>
  <c r="AD27" i="5"/>
  <c r="AP27" i="5"/>
  <c r="AZ27" i="5"/>
  <c r="BJ27" i="5"/>
  <c r="BV27" i="5"/>
  <c r="CF27" i="5"/>
  <c r="CP27" i="5"/>
  <c r="R28" i="5"/>
  <c r="AB28" i="5"/>
  <c r="AL28" i="5"/>
  <c r="AX28" i="5"/>
  <c r="BH28" i="5"/>
  <c r="BR28" i="5"/>
  <c r="CD28" i="5"/>
  <c r="CN28" i="5"/>
  <c r="N29" i="5"/>
  <c r="Z29" i="5"/>
  <c r="AJ29" i="5"/>
  <c r="AT29" i="5"/>
  <c r="BF29" i="5"/>
  <c r="BP29" i="5"/>
  <c r="BZ29" i="5"/>
  <c r="CL29" i="5"/>
  <c r="L30" i="5"/>
  <c r="V30" i="5"/>
  <c r="AH30" i="5"/>
  <c r="AR30" i="5"/>
  <c r="BB30" i="5"/>
  <c r="BN30" i="5"/>
  <c r="BX30" i="5"/>
  <c r="CH30" i="5"/>
  <c r="J31" i="5"/>
  <c r="T31" i="5"/>
  <c r="AD31" i="5"/>
  <c r="AP31" i="5"/>
  <c r="AZ31" i="5"/>
  <c r="BJ31" i="5"/>
  <c r="CH31" i="5"/>
  <c r="J32" i="5"/>
  <c r="T32" i="5"/>
  <c r="AD32" i="5"/>
  <c r="AP32" i="5"/>
  <c r="AZ32" i="5"/>
  <c r="BJ32" i="5"/>
  <c r="BV32" i="5"/>
  <c r="CF32" i="5"/>
  <c r="CP32" i="5"/>
  <c r="R33" i="5"/>
  <c r="AB33" i="5"/>
  <c r="AL33" i="5"/>
  <c r="AX33" i="5"/>
  <c r="BH33" i="5"/>
  <c r="BR33" i="5"/>
  <c r="CD33" i="5"/>
  <c r="CN33" i="5"/>
  <c r="N34" i="5"/>
  <c r="Z34" i="5"/>
  <c r="AJ34" i="5"/>
  <c r="AV34" i="5"/>
  <c r="CB34" i="5"/>
  <c r="CN34" i="5"/>
  <c r="N35" i="5"/>
  <c r="AV35" i="5"/>
  <c r="CB35" i="5"/>
  <c r="X36" i="5"/>
  <c r="BD36" i="5"/>
  <c r="BP36" i="5"/>
  <c r="BZ36" i="5"/>
  <c r="L37" i="5"/>
  <c r="V37" i="5"/>
  <c r="BD37" i="5"/>
  <c r="CB37" i="5"/>
  <c r="CN37" i="5"/>
  <c r="N38" i="5"/>
  <c r="AJ38" i="5"/>
  <c r="AT38" i="5"/>
  <c r="BP38" i="5"/>
  <c r="BZ38" i="5"/>
  <c r="L39" i="5"/>
  <c r="V39" i="5"/>
  <c r="BD39" i="5"/>
  <c r="AB40" i="5"/>
  <c r="BF40" i="5"/>
  <c r="BV40" i="5"/>
  <c r="BX41" i="5"/>
  <c r="CL41" i="5"/>
  <c r="R42" i="5"/>
  <c r="BJ42" i="5"/>
  <c r="CP42" i="5"/>
  <c r="V43" i="5"/>
  <c r="BB43" i="5"/>
  <c r="Z44" i="5"/>
  <c r="AP44" i="5"/>
  <c r="BV44" i="5"/>
  <c r="CN45" i="5"/>
  <c r="BD47" i="5"/>
  <c r="AF48" i="5"/>
  <c r="BZ48" i="5"/>
  <c r="V49" i="5"/>
  <c r="AL49" i="5"/>
  <c r="BV50" i="5"/>
  <c r="AX51" i="5"/>
  <c r="AL52" i="5"/>
  <c r="BR52" i="5"/>
  <c r="AB53" i="5"/>
  <c r="V54" i="5"/>
  <c r="BB54" i="5"/>
  <c r="CH54" i="5"/>
  <c r="BJ55" i="5"/>
  <c r="T56" i="5"/>
  <c r="BT57" i="5"/>
  <c r="AV58" i="5"/>
  <c r="BF62" i="5"/>
  <c r="CB76" i="5"/>
  <c r="BT78" i="5"/>
  <c r="CH78" i="5"/>
  <c r="X40" i="5"/>
  <c r="BD40" i="5"/>
  <c r="CJ40" i="5"/>
  <c r="AF41" i="5"/>
  <c r="BL41" i="5"/>
  <c r="H42" i="5"/>
  <c r="AN42" i="5"/>
  <c r="BT42" i="5"/>
  <c r="P43" i="5"/>
  <c r="AV43" i="5"/>
  <c r="CB43" i="5"/>
  <c r="X44" i="5"/>
  <c r="BD44" i="5"/>
  <c r="CJ44" i="5"/>
  <c r="AF45" i="5"/>
  <c r="BL45" i="5"/>
  <c r="CL45" i="5"/>
  <c r="AB46" i="5"/>
  <c r="AN46" i="5"/>
  <c r="BN46" i="5"/>
  <c r="CN46" i="5"/>
  <c r="P47" i="5"/>
  <c r="AP47" i="5"/>
  <c r="BP47" i="5"/>
  <c r="CB47" i="5"/>
  <c r="R48" i="5"/>
  <c r="AR48" i="5"/>
  <c r="BD48" i="5"/>
  <c r="CD48" i="5"/>
  <c r="T49" i="5"/>
  <c r="AF49" i="5"/>
  <c r="BF49" i="5"/>
  <c r="CF49" i="5"/>
  <c r="H50" i="5"/>
  <c r="AH50" i="5"/>
  <c r="BH50" i="5"/>
  <c r="BT50" i="5"/>
  <c r="J51" i="5"/>
  <c r="AJ51" i="5"/>
  <c r="AV51" i="5"/>
  <c r="BV51" i="5"/>
  <c r="L52" i="5"/>
  <c r="X52" i="5"/>
  <c r="AX52" i="5"/>
  <c r="BX52" i="5"/>
  <c r="CJ52" i="5"/>
  <c r="Z53" i="5"/>
  <c r="AZ53" i="5"/>
  <c r="BL53" i="5"/>
  <c r="CL53" i="5"/>
  <c r="AB54" i="5"/>
  <c r="AN54" i="5"/>
  <c r="BN54" i="5"/>
  <c r="CN54" i="5"/>
  <c r="P55" i="5"/>
  <c r="AP55" i="5"/>
  <c r="BP55" i="5"/>
  <c r="CB55" i="5"/>
  <c r="R56" i="5"/>
  <c r="AR56" i="5"/>
  <c r="BD56" i="5"/>
  <c r="CD56" i="5"/>
  <c r="T57" i="5"/>
  <c r="AF57" i="5"/>
  <c r="BF57" i="5"/>
  <c r="CF57" i="5"/>
  <c r="H58" i="5"/>
  <c r="AH58" i="5"/>
  <c r="BH58" i="5"/>
  <c r="BT58" i="5"/>
  <c r="J59" i="5"/>
  <c r="AJ59" i="5"/>
  <c r="AV59" i="5"/>
  <c r="BV59" i="5"/>
  <c r="L60" i="5"/>
  <c r="X60" i="5"/>
  <c r="AX60" i="5"/>
  <c r="BX60" i="5"/>
  <c r="CJ60" i="5"/>
  <c r="Z61" i="5"/>
  <c r="BN61" i="5"/>
  <c r="R62" i="5"/>
  <c r="AR62" i="5"/>
  <c r="BD62" i="5"/>
  <c r="CD62" i="5"/>
  <c r="T63" i="5"/>
  <c r="AF63" i="5"/>
  <c r="BH63" i="5"/>
  <c r="H64" i="5"/>
  <c r="X64" i="5"/>
  <c r="AN64" i="5"/>
  <c r="BF64" i="5"/>
  <c r="BV64" i="5"/>
  <c r="AD65" i="5"/>
  <c r="AT65" i="5"/>
  <c r="BH65" i="5"/>
  <c r="BV65" i="5"/>
  <c r="AD66" i="5"/>
  <c r="BJ66" i="5"/>
  <c r="AJ67" i="5"/>
  <c r="BF68" i="5"/>
  <c r="AH69" i="5"/>
  <c r="AX69" i="5"/>
  <c r="P40" i="5"/>
  <c r="AV40" i="5"/>
  <c r="CB40" i="5"/>
  <c r="X41" i="5"/>
  <c r="BD41" i="5"/>
  <c r="CJ41" i="5"/>
  <c r="AF42" i="5"/>
  <c r="BL42" i="5"/>
  <c r="H43" i="5"/>
  <c r="AN43" i="5"/>
  <c r="BT43" i="5"/>
  <c r="P44" i="5"/>
  <c r="AV44" i="5"/>
  <c r="CB44" i="5"/>
  <c r="X45" i="5"/>
  <c r="BD45" i="5"/>
  <c r="BP45" i="5"/>
  <c r="CB45" i="5"/>
  <c r="R46" i="5"/>
  <c r="AR46" i="5"/>
  <c r="BD46" i="5"/>
  <c r="CD46" i="5"/>
  <c r="T47" i="5"/>
  <c r="AF47" i="5"/>
  <c r="BF47" i="5"/>
  <c r="CF47" i="5"/>
  <c r="H48" i="5"/>
  <c r="AH48" i="5"/>
  <c r="BH48" i="5"/>
  <c r="BT48" i="5"/>
  <c r="J49" i="5"/>
  <c r="AJ49" i="5"/>
  <c r="AV49" i="5"/>
  <c r="BV49" i="5"/>
  <c r="L50" i="5"/>
  <c r="X50" i="5"/>
  <c r="AX50" i="5"/>
  <c r="BX50" i="5"/>
  <c r="CJ50" i="5"/>
  <c r="Z51" i="5"/>
  <c r="AZ51" i="5"/>
  <c r="BL51" i="5"/>
  <c r="CL51" i="5"/>
  <c r="AB52" i="5"/>
  <c r="AN52" i="5"/>
  <c r="BN52" i="5"/>
  <c r="CN52" i="5"/>
  <c r="P53" i="5"/>
  <c r="AP53" i="5"/>
  <c r="BP53" i="5"/>
  <c r="CB53" i="5"/>
  <c r="R54" i="5"/>
  <c r="AR54" i="5"/>
  <c r="BD54" i="5"/>
  <c r="CD54" i="5"/>
  <c r="T55" i="5"/>
  <c r="AF55" i="5"/>
  <c r="BF55" i="5"/>
  <c r="CF55" i="5"/>
  <c r="H56" i="5"/>
  <c r="AH56" i="5"/>
  <c r="BH56" i="5"/>
  <c r="BT56" i="5"/>
  <c r="J57" i="5"/>
  <c r="AJ57" i="5"/>
  <c r="AV57" i="5"/>
  <c r="BV57" i="5"/>
  <c r="L58" i="5"/>
  <c r="X58" i="5"/>
  <c r="AX58" i="5"/>
  <c r="BX58" i="5"/>
  <c r="CJ58" i="5"/>
  <c r="Z59" i="5"/>
  <c r="AZ59" i="5"/>
  <c r="BL59" i="5"/>
  <c r="CL59" i="5"/>
  <c r="AB60" i="5"/>
  <c r="AN60" i="5"/>
  <c r="BN60" i="5"/>
  <c r="CN60" i="5"/>
  <c r="P61" i="5"/>
  <c r="AR61" i="5"/>
  <c r="BD61" i="5"/>
  <c r="CD61" i="5"/>
  <c r="H62" i="5"/>
  <c r="AH62" i="5"/>
  <c r="BH62" i="5"/>
  <c r="BT62" i="5"/>
  <c r="J63" i="5"/>
  <c r="AJ63" i="5"/>
  <c r="AX63" i="5"/>
  <c r="BL63" i="5"/>
  <c r="CF63" i="5"/>
  <c r="L64" i="5"/>
  <c r="AB64" i="5"/>
  <c r="BZ65" i="5"/>
  <c r="CN65" i="5"/>
  <c r="AH66" i="5"/>
  <c r="AX66" i="5"/>
  <c r="X67" i="5"/>
  <c r="AP67" i="5"/>
  <c r="CJ67" i="5"/>
  <c r="AF70" i="5"/>
  <c r="CN40" i="5"/>
  <c r="AJ41" i="5"/>
  <c r="BP41" i="5"/>
  <c r="L42" i="5"/>
  <c r="AR42" i="5"/>
  <c r="BX42" i="5"/>
  <c r="T43" i="5"/>
  <c r="AZ43" i="5"/>
  <c r="CF43" i="5"/>
  <c r="AB44" i="5"/>
  <c r="BH44" i="5"/>
  <c r="CN44" i="5"/>
  <c r="AJ45" i="5"/>
  <c r="CD45" i="5"/>
  <c r="T46" i="5"/>
  <c r="AF46" i="5"/>
  <c r="BF46" i="5"/>
  <c r="CF46" i="5"/>
  <c r="H47" i="5"/>
  <c r="AH47" i="5"/>
  <c r="BH47" i="5"/>
  <c r="BT47" i="5"/>
  <c r="J48" i="5"/>
  <c r="AJ48" i="5"/>
  <c r="AV48" i="5"/>
  <c r="BV48" i="5"/>
  <c r="L49" i="5"/>
  <c r="X49" i="5"/>
  <c r="AX49" i="5"/>
  <c r="BX49" i="5"/>
  <c r="CJ49" i="5"/>
  <c r="Z50" i="5"/>
  <c r="AZ50" i="5"/>
  <c r="BL50" i="5"/>
  <c r="CL50" i="5"/>
  <c r="AB51" i="5"/>
  <c r="AN51" i="5"/>
  <c r="BN51" i="5"/>
  <c r="CN51" i="5"/>
  <c r="P52" i="5"/>
  <c r="AP52" i="5"/>
  <c r="BP52" i="5"/>
  <c r="CB52" i="5"/>
  <c r="R53" i="5"/>
  <c r="AR53" i="5"/>
  <c r="BD53" i="5"/>
  <c r="CD53" i="5"/>
  <c r="T54" i="5"/>
  <c r="AF54" i="5"/>
  <c r="BF54" i="5"/>
  <c r="CF54" i="5"/>
  <c r="H55" i="5"/>
  <c r="AH55" i="5"/>
  <c r="BH55" i="5"/>
  <c r="BT55" i="5"/>
  <c r="J56" i="5"/>
  <c r="AJ56" i="5"/>
  <c r="AV56" i="5"/>
  <c r="BV56" i="5"/>
  <c r="L57" i="5"/>
  <c r="X57" i="5"/>
  <c r="AX57" i="5"/>
  <c r="BX57" i="5"/>
  <c r="CJ57" i="5"/>
  <c r="Z58" i="5"/>
  <c r="AZ58" i="5"/>
  <c r="BL58" i="5"/>
  <c r="CL58" i="5"/>
  <c r="AB59" i="5"/>
  <c r="AN59" i="5"/>
  <c r="BN59" i="5"/>
  <c r="CN59" i="5"/>
  <c r="P60" i="5"/>
  <c r="AP60" i="5"/>
  <c r="BP60" i="5"/>
  <c r="CB60" i="5"/>
  <c r="R61" i="5"/>
  <c r="BF61" i="5"/>
  <c r="CF61" i="5"/>
  <c r="J62" i="5"/>
  <c r="AJ62" i="5"/>
  <c r="AV62" i="5"/>
  <c r="BV62" i="5"/>
  <c r="L63" i="5"/>
  <c r="X63" i="5"/>
  <c r="AZ63" i="5"/>
  <c r="BP63" i="5"/>
  <c r="AV64" i="5"/>
  <c r="BL64" i="5"/>
  <c r="CB64" i="5"/>
  <c r="AJ65" i="5"/>
  <c r="CP65" i="5"/>
  <c r="V66" i="5"/>
  <c r="AJ66" i="5"/>
  <c r="AZ66" i="5"/>
  <c r="R68" i="5"/>
  <c r="CD68" i="5"/>
  <c r="AN69" i="5"/>
  <c r="AB80" i="5"/>
  <c r="H40" i="5"/>
  <c r="AN40" i="5"/>
  <c r="BT40" i="5"/>
  <c r="P41" i="5"/>
  <c r="AV41" i="5"/>
  <c r="CB41" i="5"/>
  <c r="X42" i="5"/>
  <c r="BD42" i="5"/>
  <c r="CJ42" i="5"/>
  <c r="AF43" i="5"/>
  <c r="BL43" i="5"/>
  <c r="H44" i="5"/>
  <c r="AN44" i="5"/>
  <c r="P45" i="5"/>
  <c r="AV45" i="5"/>
  <c r="CF45" i="5"/>
  <c r="H46" i="5"/>
  <c r="AH46" i="5"/>
  <c r="BH46" i="5"/>
  <c r="BT46" i="5"/>
  <c r="J47" i="5"/>
  <c r="AJ47" i="5"/>
  <c r="AV47" i="5"/>
  <c r="BV47" i="5"/>
  <c r="L48" i="5"/>
  <c r="X48" i="5"/>
  <c r="AX48" i="5"/>
  <c r="BX48" i="5"/>
  <c r="CJ48" i="5"/>
  <c r="Z49" i="5"/>
  <c r="AZ49" i="5"/>
  <c r="BL49" i="5"/>
  <c r="CL49" i="5"/>
  <c r="AB50" i="5"/>
  <c r="AN50" i="5"/>
  <c r="BN50" i="5"/>
  <c r="CN50" i="5"/>
  <c r="P51" i="5"/>
  <c r="AP51" i="5"/>
  <c r="BP51" i="5"/>
  <c r="CB51" i="5"/>
  <c r="R52" i="5"/>
  <c r="AR52" i="5"/>
  <c r="BD52" i="5"/>
  <c r="CD52" i="5"/>
  <c r="T53" i="5"/>
  <c r="AF53" i="5"/>
  <c r="BF53" i="5"/>
  <c r="CF53" i="5"/>
  <c r="H54" i="5"/>
  <c r="AH54" i="5"/>
  <c r="BH54" i="5"/>
  <c r="BT54" i="5"/>
  <c r="J55" i="5"/>
  <c r="AJ55" i="5"/>
  <c r="AV55" i="5"/>
  <c r="BV55" i="5"/>
  <c r="L56" i="5"/>
  <c r="X56" i="5"/>
  <c r="AX56" i="5"/>
  <c r="BX56" i="5"/>
  <c r="CJ56" i="5"/>
  <c r="Z57" i="5"/>
  <c r="AZ57" i="5"/>
  <c r="BL57" i="5"/>
  <c r="CL57" i="5"/>
  <c r="AB58" i="5"/>
  <c r="BN58" i="5"/>
  <c r="CN58" i="5"/>
  <c r="P59" i="5"/>
  <c r="AP59" i="5"/>
  <c r="BP59" i="5"/>
  <c r="CB59" i="5"/>
  <c r="R60" i="5"/>
  <c r="AR60" i="5"/>
  <c r="BD60" i="5"/>
  <c r="CD60" i="5"/>
  <c r="T61" i="5"/>
  <c r="AF61" i="5"/>
  <c r="BH61" i="5"/>
  <c r="BT61" i="5"/>
  <c r="L62" i="5"/>
  <c r="X62" i="5"/>
  <c r="AX62" i="5"/>
  <c r="BX62" i="5"/>
  <c r="CJ62" i="5"/>
  <c r="Z63" i="5"/>
  <c r="AN63" i="5"/>
  <c r="CJ63" i="5"/>
  <c r="P64" i="5"/>
  <c r="AF64" i="5"/>
  <c r="AX64" i="5"/>
  <c r="BN64" i="5"/>
  <c r="CD64" i="5"/>
  <c r="CD65" i="5"/>
  <c r="H66" i="5"/>
  <c r="BB66" i="5"/>
  <c r="BR66" i="5"/>
  <c r="BJ67" i="5"/>
  <c r="CP69" i="5"/>
  <c r="V74" i="5"/>
  <c r="AL76" i="5"/>
  <c r="T40" i="5"/>
  <c r="AZ40" i="5"/>
  <c r="CF40" i="5"/>
  <c r="AB41" i="5"/>
  <c r="BH41" i="5"/>
  <c r="CN41" i="5"/>
  <c r="AJ42" i="5"/>
  <c r="L43" i="5"/>
  <c r="AR43" i="5"/>
  <c r="BX43" i="5"/>
  <c r="T44" i="5"/>
  <c r="AZ44" i="5"/>
  <c r="CF44" i="5"/>
  <c r="AB45" i="5"/>
  <c r="BH45" i="5"/>
  <c r="BT45" i="5"/>
  <c r="J46" i="5"/>
  <c r="AJ46" i="5"/>
  <c r="AV46" i="5"/>
  <c r="BV46" i="5"/>
  <c r="L47" i="5"/>
  <c r="X47" i="5"/>
  <c r="AX47" i="5"/>
  <c r="BX47" i="5"/>
  <c r="CJ47" i="5"/>
  <c r="Z48" i="5"/>
  <c r="AZ48" i="5"/>
  <c r="BL48" i="5"/>
  <c r="CL48" i="5"/>
  <c r="AB49" i="5"/>
  <c r="AN49" i="5"/>
  <c r="BN49" i="5"/>
  <c r="CN49" i="5"/>
  <c r="P50" i="5"/>
  <c r="AP50" i="5"/>
  <c r="BP50" i="5"/>
  <c r="CB50" i="5"/>
  <c r="R51" i="5"/>
  <c r="AR51" i="5"/>
  <c r="BD51" i="5"/>
  <c r="CD51" i="5"/>
  <c r="T52" i="5"/>
  <c r="AF52" i="5"/>
  <c r="BF52" i="5"/>
  <c r="CF52" i="5"/>
  <c r="H53" i="5"/>
  <c r="AH53" i="5"/>
  <c r="BH53" i="5"/>
  <c r="BT53" i="5"/>
  <c r="J54" i="5"/>
  <c r="AJ54" i="5"/>
  <c r="AV54" i="5"/>
  <c r="BV54" i="5"/>
  <c r="L55" i="5"/>
  <c r="X55" i="5"/>
  <c r="AX55" i="5"/>
  <c r="BX55" i="5"/>
  <c r="CJ55" i="5"/>
  <c r="Z56" i="5"/>
  <c r="AZ56" i="5"/>
  <c r="BL56" i="5"/>
  <c r="CL56" i="5"/>
  <c r="AB57" i="5"/>
  <c r="AN57" i="5"/>
  <c r="BN57" i="5"/>
  <c r="CN57" i="5"/>
  <c r="P58" i="5"/>
  <c r="AP58" i="5"/>
  <c r="CB58" i="5"/>
  <c r="R59" i="5"/>
  <c r="AR59" i="5"/>
  <c r="BD59" i="5"/>
  <c r="CD59" i="5"/>
  <c r="T60" i="5"/>
  <c r="AF60" i="5"/>
  <c r="BF60" i="5"/>
  <c r="CF60" i="5"/>
  <c r="H61" i="5"/>
  <c r="AH61" i="5"/>
  <c r="AV61" i="5"/>
  <c r="BV61" i="5"/>
  <c r="CJ61" i="5"/>
  <c r="Z62" i="5"/>
  <c r="AZ62" i="5"/>
  <c r="BL62" i="5"/>
  <c r="CL62" i="5"/>
  <c r="AB63" i="5"/>
  <c r="AP63" i="5"/>
  <c r="BT63" i="5"/>
  <c r="CL63" i="5"/>
  <c r="R64" i="5"/>
  <c r="AH64" i="5"/>
  <c r="AZ64" i="5"/>
  <c r="BP64" i="5"/>
  <c r="CF64" i="5"/>
  <c r="J65" i="5"/>
  <c r="BB65" i="5"/>
  <c r="AL68" i="5"/>
  <c r="N69" i="5"/>
  <c r="CD73" i="5"/>
  <c r="P75" i="5"/>
  <c r="J76" i="5"/>
  <c r="CF77" i="5"/>
  <c r="CJ79" i="5"/>
  <c r="BP81" i="5"/>
  <c r="AZ83" i="5"/>
  <c r="AX86" i="5"/>
  <c r="CD86" i="5"/>
  <c r="Z87" i="5"/>
  <c r="BF87" i="5"/>
  <c r="CN87" i="5"/>
  <c r="AF40" i="5"/>
  <c r="BL40" i="5"/>
  <c r="H41" i="5"/>
  <c r="AN41" i="5"/>
  <c r="BT41" i="5"/>
  <c r="P42" i="5"/>
  <c r="AV42" i="5"/>
  <c r="CB42" i="5"/>
  <c r="X43" i="5"/>
  <c r="BD43" i="5"/>
  <c r="CJ43" i="5"/>
  <c r="AF44" i="5"/>
  <c r="BL44" i="5"/>
  <c r="H45" i="5"/>
  <c r="AN45" i="5"/>
  <c r="BV45" i="5"/>
  <c r="L46" i="5"/>
  <c r="X46" i="5"/>
  <c r="AX46" i="5"/>
  <c r="BX46" i="5"/>
  <c r="CJ46" i="5"/>
  <c r="Z47" i="5"/>
  <c r="AZ47" i="5"/>
  <c r="BL47" i="5"/>
  <c r="CL47" i="5"/>
  <c r="AB48" i="5"/>
  <c r="AN48" i="5"/>
  <c r="BN48" i="5"/>
  <c r="CN48" i="5"/>
  <c r="P49" i="5"/>
  <c r="AP49" i="5"/>
  <c r="BP49" i="5"/>
  <c r="CB49" i="5"/>
  <c r="R50" i="5"/>
  <c r="AR50" i="5"/>
  <c r="BD50" i="5"/>
  <c r="CD50" i="5"/>
  <c r="T51" i="5"/>
  <c r="AF51" i="5"/>
  <c r="BF51" i="5"/>
  <c r="CF51" i="5"/>
  <c r="H52" i="5"/>
  <c r="AH52" i="5"/>
  <c r="BH52" i="5"/>
  <c r="BT52" i="5"/>
  <c r="J53" i="5"/>
  <c r="AJ53" i="5"/>
  <c r="AV53" i="5"/>
  <c r="BV53" i="5"/>
  <c r="L54" i="5"/>
  <c r="X54" i="5"/>
  <c r="AX54" i="5"/>
  <c r="BX54" i="5"/>
  <c r="CJ54" i="5"/>
  <c r="Z55" i="5"/>
  <c r="AZ55" i="5"/>
  <c r="BL55" i="5"/>
  <c r="CL55" i="5"/>
  <c r="AB56" i="5"/>
  <c r="AN56" i="5"/>
  <c r="BN56" i="5"/>
  <c r="CN56" i="5"/>
  <c r="P57" i="5"/>
  <c r="AP57" i="5"/>
  <c r="BP57" i="5"/>
  <c r="CB57" i="5"/>
  <c r="R58" i="5"/>
  <c r="AR58" i="5"/>
  <c r="BD58" i="5"/>
  <c r="CD58" i="5"/>
  <c r="T59" i="5"/>
  <c r="AF59" i="5"/>
  <c r="BF59" i="5"/>
  <c r="CF59" i="5"/>
  <c r="H60" i="5"/>
  <c r="AH60" i="5"/>
  <c r="BH60" i="5"/>
  <c r="BT60" i="5"/>
  <c r="J61" i="5"/>
  <c r="AJ61" i="5"/>
  <c r="AX61" i="5"/>
  <c r="BX61" i="5"/>
  <c r="CL61" i="5"/>
  <c r="AB62" i="5"/>
  <c r="AN62" i="5"/>
  <c r="BN62" i="5"/>
  <c r="CN62" i="5"/>
  <c r="P63" i="5"/>
  <c r="AR63" i="5"/>
  <c r="BD63" i="5"/>
  <c r="BV63" i="5"/>
  <c r="CN63" i="5"/>
  <c r="T64" i="5"/>
  <c r="AJ64" i="5"/>
  <c r="L65" i="5"/>
  <c r="AP65" i="5"/>
  <c r="L66" i="5"/>
  <c r="BF66" i="5"/>
  <c r="AX67" i="5"/>
  <c r="L40" i="5"/>
  <c r="AR40" i="5"/>
  <c r="BX40" i="5"/>
  <c r="T41" i="5"/>
  <c r="AZ41" i="5"/>
  <c r="CF41" i="5"/>
  <c r="AB42" i="5"/>
  <c r="BH42" i="5"/>
  <c r="CN42" i="5"/>
  <c r="AJ43" i="5"/>
  <c r="BP43" i="5"/>
  <c r="L44" i="5"/>
  <c r="AR44" i="5"/>
  <c r="BX44" i="5"/>
  <c r="T45" i="5"/>
  <c r="AZ45" i="5"/>
  <c r="BX45" i="5"/>
  <c r="CJ45" i="5"/>
  <c r="Z46" i="5"/>
  <c r="AZ46" i="5"/>
  <c r="BL46" i="5"/>
  <c r="CL46" i="5"/>
  <c r="AB47" i="5"/>
  <c r="AN47" i="5"/>
  <c r="CN47" i="5"/>
  <c r="P48" i="5"/>
  <c r="AP48" i="5"/>
  <c r="BP48" i="5"/>
  <c r="CB48" i="5"/>
  <c r="R49" i="5"/>
  <c r="AR49" i="5"/>
  <c r="BD49" i="5"/>
  <c r="CD49" i="5"/>
  <c r="T50" i="5"/>
  <c r="AF50" i="5"/>
  <c r="BF50" i="5"/>
  <c r="H51" i="5"/>
  <c r="AH51" i="5"/>
  <c r="BH51" i="5"/>
  <c r="BT51" i="5"/>
  <c r="J52" i="5"/>
  <c r="AJ52" i="5"/>
  <c r="AV52" i="5"/>
  <c r="BV52" i="5"/>
  <c r="L53" i="5"/>
  <c r="X53" i="5"/>
  <c r="AX53" i="5"/>
  <c r="BX53" i="5"/>
  <c r="CJ53" i="5"/>
  <c r="AZ54" i="5"/>
  <c r="BL54" i="5"/>
  <c r="CL54" i="5"/>
  <c r="AB55" i="5"/>
  <c r="AN55" i="5"/>
  <c r="BN55" i="5"/>
  <c r="CN55" i="5"/>
  <c r="P56" i="5"/>
  <c r="AP56" i="5"/>
  <c r="BP56" i="5"/>
  <c r="CB56" i="5"/>
  <c r="R57" i="5"/>
  <c r="AR57" i="5"/>
  <c r="BD57" i="5"/>
  <c r="CD57" i="5"/>
  <c r="T58" i="5"/>
  <c r="AF58" i="5"/>
  <c r="BF58" i="5"/>
  <c r="CF58" i="5"/>
  <c r="H59" i="5"/>
  <c r="AH59" i="5"/>
  <c r="BH59" i="5"/>
  <c r="BT59" i="5"/>
  <c r="J60" i="5"/>
  <c r="AJ60" i="5"/>
  <c r="AV60" i="5"/>
  <c r="BV60" i="5"/>
  <c r="L61" i="5"/>
  <c r="X61" i="5"/>
  <c r="AZ61" i="5"/>
  <c r="BL61" i="5"/>
  <c r="CN61" i="5"/>
  <c r="P62" i="5"/>
  <c r="AP62" i="5"/>
  <c r="BP62" i="5"/>
  <c r="CB62" i="5"/>
  <c r="R63" i="5"/>
  <c r="BF63" i="5"/>
  <c r="BX63" i="5"/>
  <c r="BD64" i="5"/>
  <c r="BT64" i="5"/>
  <c r="N65" i="5"/>
  <c r="AB65" i="5"/>
  <c r="BF65" i="5"/>
  <c r="R67" i="5"/>
  <c r="AH67" i="5"/>
  <c r="CD67" i="5"/>
  <c r="J68" i="5"/>
  <c r="Z68" i="5"/>
  <c r="BV68" i="5"/>
  <c r="CL68" i="5"/>
  <c r="BR73" i="5"/>
  <c r="CN74" i="5"/>
  <c r="CH75" i="5"/>
  <c r="AJ77" i="5"/>
  <c r="BD79" i="5"/>
  <c r="AN81" i="5"/>
  <c r="AN65" i="5"/>
  <c r="P66" i="5"/>
  <c r="V67" i="5"/>
  <c r="AV67" i="5"/>
  <c r="BH67" i="5"/>
  <c r="CH67" i="5"/>
  <c r="X68" i="5"/>
  <c r="BJ68" i="5"/>
  <c r="CJ68" i="5"/>
  <c r="AL69" i="5"/>
  <c r="BL69" i="5"/>
  <c r="CB69" i="5"/>
  <c r="AD70" i="5"/>
  <c r="BH70" i="5"/>
  <c r="BT70" i="5"/>
  <c r="L71" i="5"/>
  <c r="Z71" i="5"/>
  <c r="BB71" i="5"/>
  <c r="BN71" i="5"/>
  <c r="AV72" i="5"/>
  <c r="BX72" i="5"/>
  <c r="CJ72" i="5"/>
  <c r="AB73" i="5"/>
  <c r="AN73" i="5"/>
  <c r="BP73" i="5"/>
  <c r="BJ74" i="5"/>
  <c r="AR75" i="5"/>
  <c r="BD75" i="5"/>
  <c r="CF75" i="5"/>
  <c r="T77" i="5"/>
  <c r="H78" i="5"/>
  <c r="BB80" i="5"/>
  <c r="CP81" i="5"/>
  <c r="T83" i="5"/>
  <c r="BZ83" i="5"/>
  <c r="BH88" i="5"/>
  <c r="Z90" i="5"/>
  <c r="BX93" i="5"/>
  <c r="X65" i="5"/>
  <c r="CJ65" i="5"/>
  <c r="BX66" i="5"/>
  <c r="CJ66" i="5"/>
  <c r="L67" i="5"/>
  <c r="BL67" i="5"/>
  <c r="BX67" i="5"/>
  <c r="N68" i="5"/>
  <c r="AN68" i="5"/>
  <c r="BZ68" i="5"/>
  <c r="P69" i="5"/>
  <c r="BB69" i="5"/>
  <c r="H70" i="5"/>
  <c r="AV70" i="5"/>
  <c r="BX70" i="5"/>
  <c r="AD71" i="5"/>
  <c r="BR71" i="5"/>
  <c r="L72" i="5"/>
  <c r="X72" i="5"/>
  <c r="AZ72" i="5"/>
  <c r="BL72" i="5"/>
  <c r="CN72" i="5"/>
  <c r="H77" i="5"/>
  <c r="AL77" i="5"/>
  <c r="BB77" i="5"/>
  <c r="L78" i="5"/>
  <c r="BH78" i="5"/>
  <c r="N79" i="5"/>
  <c r="CH80" i="5"/>
  <c r="AL82" i="5"/>
  <c r="X83" i="5"/>
  <c r="V84" i="5"/>
  <c r="CF84" i="5"/>
  <c r="CN90" i="5"/>
  <c r="CF91" i="5"/>
  <c r="AX93" i="5"/>
  <c r="P65" i="5"/>
  <c r="CB65" i="5"/>
  <c r="BD66" i="5"/>
  <c r="N67" i="5"/>
  <c r="AN67" i="5"/>
  <c r="AZ67" i="5"/>
  <c r="BZ67" i="5"/>
  <c r="P68" i="5"/>
  <c r="BB68" i="5"/>
  <c r="CB68" i="5"/>
  <c r="AD69" i="5"/>
  <c r="BD69" i="5"/>
  <c r="V70" i="5"/>
  <c r="AJ70" i="5"/>
  <c r="AX70" i="5"/>
  <c r="BZ70" i="5"/>
  <c r="CL70" i="5"/>
  <c r="BT71" i="5"/>
  <c r="BN72" i="5"/>
  <c r="CP72" i="5"/>
  <c r="R73" i="5"/>
  <c r="AT73" i="5"/>
  <c r="CH73" i="5"/>
  <c r="AB74" i="5"/>
  <c r="AN74" i="5"/>
  <c r="CB74" i="5"/>
  <c r="T75" i="5"/>
  <c r="BJ75" i="5"/>
  <c r="N76" i="5"/>
  <c r="CF76" i="5"/>
  <c r="J77" i="5"/>
  <c r="BD77" i="5"/>
  <c r="N78" i="5"/>
  <c r="AD78" i="5"/>
  <c r="BX78" i="5"/>
  <c r="AF80" i="5"/>
  <c r="BH80" i="5"/>
  <c r="BT81" i="5"/>
  <c r="L82" i="5"/>
  <c r="BD83" i="5"/>
  <c r="CF83" i="5"/>
  <c r="AJ88" i="5"/>
  <c r="BH92" i="5"/>
  <c r="BH96" i="5"/>
  <c r="BT107" i="5"/>
  <c r="CJ107" i="5"/>
  <c r="H65" i="5"/>
  <c r="BT65" i="5"/>
  <c r="AV66" i="5"/>
  <c r="BP66" i="5"/>
  <c r="P67" i="5"/>
  <c r="AB67" i="5"/>
  <c r="BB67" i="5"/>
  <c r="CB67" i="5"/>
  <c r="AD68" i="5"/>
  <c r="BD68" i="5"/>
  <c r="CP68" i="5"/>
  <c r="AF69" i="5"/>
  <c r="BT69" i="5"/>
  <c r="CH69" i="5"/>
  <c r="X70" i="5"/>
  <c r="CJ71" i="5"/>
  <c r="AB72" i="5"/>
  <c r="CJ73" i="5"/>
  <c r="CD74" i="5"/>
  <c r="V75" i="5"/>
  <c r="AH75" i="5"/>
  <c r="P76" i="5"/>
  <c r="AR76" i="5"/>
  <c r="BD76" i="5"/>
  <c r="BT77" i="5"/>
  <c r="AF78" i="5"/>
  <c r="AV78" i="5"/>
  <c r="BZ78" i="5"/>
  <c r="AT79" i="5"/>
  <c r="AD81" i="5"/>
  <c r="BR82" i="5"/>
  <c r="AB85" i="5"/>
  <c r="L89" i="5"/>
  <c r="BF91" i="5"/>
  <c r="AJ93" i="5"/>
  <c r="L99" i="5"/>
  <c r="AB99" i="5"/>
  <c r="AB103" i="5"/>
  <c r="AR103" i="5"/>
  <c r="BH103" i="5"/>
  <c r="BX103" i="5"/>
  <c r="CP103" i="5"/>
  <c r="V104" i="5"/>
  <c r="AL104" i="5"/>
  <c r="BD104" i="5"/>
  <c r="CJ64" i="5"/>
  <c r="BL65" i="5"/>
  <c r="CB66" i="5"/>
  <c r="CN66" i="5"/>
  <c r="AD67" i="5"/>
  <c r="BD67" i="5"/>
  <c r="BP67" i="5"/>
  <c r="CP67" i="5"/>
  <c r="AF68" i="5"/>
  <c r="BR68" i="5"/>
  <c r="H69" i="5"/>
  <c r="AT69" i="5"/>
  <c r="CJ69" i="5"/>
  <c r="BB70" i="5"/>
  <c r="CP70" i="5"/>
  <c r="AJ71" i="5"/>
  <c r="AV71" i="5"/>
  <c r="BX71" i="5"/>
  <c r="CL71" i="5"/>
  <c r="AD72" i="5"/>
  <c r="BR72" i="5"/>
  <c r="V73" i="5"/>
  <c r="AR74" i="5"/>
  <c r="N77" i="5"/>
  <c r="BH77" i="5"/>
  <c r="BV77" i="5"/>
  <c r="AX78" i="5"/>
  <c r="T79" i="5"/>
  <c r="BZ79" i="5"/>
  <c r="BL80" i="5"/>
  <c r="CN80" i="5"/>
  <c r="P82" i="5"/>
  <c r="AR82" i="5"/>
  <c r="N83" i="5"/>
  <c r="CJ83" i="5"/>
  <c r="AB84" i="5"/>
  <c r="BX89" i="5"/>
  <c r="AH92" i="5"/>
  <c r="BP98" i="5"/>
  <c r="CH98" i="5"/>
  <c r="BD65" i="5"/>
  <c r="AF66" i="5"/>
  <c r="BH66" i="5"/>
  <c r="CP66" i="5"/>
  <c r="AF67" i="5"/>
  <c r="AR67" i="5"/>
  <c r="BR67" i="5"/>
  <c r="H68" i="5"/>
  <c r="AT68" i="5"/>
  <c r="V69" i="5"/>
  <c r="AV69" i="5"/>
  <c r="N70" i="5"/>
  <c r="H71" i="5"/>
  <c r="X73" i="5"/>
  <c r="AZ73" i="5"/>
  <c r="BL73" i="5"/>
  <c r="CN73" i="5"/>
  <c r="P74" i="5"/>
  <c r="AT74" i="5"/>
  <c r="BF74" i="5"/>
  <c r="CH74" i="5"/>
  <c r="AN75" i="5"/>
  <c r="BP75" i="5"/>
  <c r="CB75" i="5"/>
  <c r="T76" i="5"/>
  <c r="AF76" i="5"/>
  <c r="BH76" i="5"/>
  <c r="AJ78" i="5"/>
  <c r="V80" i="5"/>
  <c r="BJ81" i="5"/>
  <c r="AT83" i="5"/>
  <c r="BV88" i="5"/>
  <c r="AZ90" i="5"/>
  <c r="J93" i="5"/>
  <c r="AJ98" i="5"/>
  <c r="BB98" i="5"/>
  <c r="AV65" i="5"/>
  <c r="X66" i="5"/>
  <c r="BT66" i="5"/>
  <c r="H67" i="5"/>
  <c r="T67" i="5"/>
  <c r="AT67" i="5"/>
  <c r="BT67" i="5"/>
  <c r="CF67" i="5"/>
  <c r="V68" i="5"/>
  <c r="AV68" i="5"/>
  <c r="CH68" i="5"/>
  <c r="X69" i="5"/>
  <c r="BJ69" i="5"/>
  <c r="P70" i="5"/>
  <c r="AZ71" i="5"/>
  <c r="CP71" i="5"/>
  <c r="AT72" i="5"/>
  <c r="R74" i="5"/>
  <c r="AH76" i="5"/>
  <c r="BJ76" i="5"/>
  <c r="BV76" i="5"/>
  <c r="AF77" i="5"/>
  <c r="BB78" i="5"/>
  <c r="X79" i="5"/>
  <c r="AZ79" i="5"/>
  <c r="CF79" i="5"/>
  <c r="H81" i="5"/>
  <c r="AJ81" i="5"/>
  <c r="AV82" i="5"/>
  <c r="BX82" i="5"/>
  <c r="BH84" i="5"/>
  <c r="AX85" i="5"/>
  <c r="CD85" i="5"/>
  <c r="AB86" i="5"/>
  <c r="AX89" i="5"/>
  <c r="V98" i="5"/>
  <c r="BF70" i="5"/>
  <c r="AH71" i="5"/>
  <c r="J72" i="5"/>
  <c r="BV72" i="5"/>
  <c r="AX73" i="5"/>
  <c r="Z74" i="5"/>
  <c r="CL74" i="5"/>
  <c r="BN75" i="5"/>
  <c r="AP76" i="5"/>
  <c r="R77" i="5"/>
  <c r="CD77" i="5"/>
  <c r="BF78" i="5"/>
  <c r="R79" i="5"/>
  <c r="AX79" i="5"/>
  <c r="Z80" i="5"/>
  <c r="BF80" i="5"/>
  <c r="CL80" i="5"/>
  <c r="AH81" i="5"/>
  <c r="BN81" i="5"/>
  <c r="J82" i="5"/>
  <c r="AP82" i="5"/>
  <c r="BV82" i="5"/>
  <c r="R83" i="5"/>
  <c r="AX83" i="5"/>
  <c r="CD83" i="5"/>
  <c r="Z84" i="5"/>
  <c r="BF84" i="5"/>
  <c r="CD84" i="5"/>
  <c r="Z85" i="5"/>
  <c r="BH85" i="5"/>
  <c r="CN85" i="5"/>
  <c r="BH86" i="5"/>
  <c r="CN86" i="5"/>
  <c r="AJ87" i="5"/>
  <c r="BP87" i="5"/>
  <c r="CL87" i="5"/>
  <c r="AH88" i="5"/>
  <c r="BF88" i="5"/>
  <c r="J89" i="5"/>
  <c r="AJ89" i="5"/>
  <c r="BV89" i="5"/>
  <c r="L90" i="5"/>
  <c r="AX90" i="5"/>
  <c r="CL90" i="5"/>
  <c r="AR91" i="5"/>
  <c r="CD91" i="5"/>
  <c r="T92" i="5"/>
  <c r="BF92" i="5"/>
  <c r="CF92" i="5"/>
  <c r="AH93" i="5"/>
  <c r="BV93" i="5"/>
  <c r="L94" i="5"/>
  <c r="AZ95" i="5"/>
  <c r="AB96" i="5"/>
  <c r="CJ96" i="5"/>
  <c r="AT97" i="5"/>
  <c r="BH97" i="5"/>
  <c r="BZ97" i="5"/>
  <c r="CN97" i="5"/>
  <c r="T98" i="5"/>
  <c r="AZ98" i="5"/>
  <c r="AR99" i="5"/>
  <c r="AP70" i="5"/>
  <c r="R71" i="5"/>
  <c r="BF72" i="5"/>
  <c r="AH73" i="5"/>
  <c r="J74" i="5"/>
  <c r="BV74" i="5"/>
  <c r="AX75" i="5"/>
  <c r="Z76" i="5"/>
  <c r="CL76" i="5"/>
  <c r="BN77" i="5"/>
  <c r="AP78" i="5"/>
  <c r="J79" i="5"/>
  <c r="AP79" i="5"/>
  <c r="BV79" i="5"/>
  <c r="R80" i="5"/>
  <c r="AX80" i="5"/>
  <c r="CD80" i="5"/>
  <c r="Z81" i="5"/>
  <c r="BF81" i="5"/>
  <c r="CL81" i="5"/>
  <c r="AH82" i="5"/>
  <c r="BN82" i="5"/>
  <c r="J83" i="5"/>
  <c r="AP83" i="5"/>
  <c r="BV83" i="5"/>
  <c r="R84" i="5"/>
  <c r="AX84" i="5"/>
  <c r="BV84" i="5"/>
  <c r="R85" i="5"/>
  <c r="AZ85" i="5"/>
  <c r="CF85" i="5"/>
  <c r="AZ86" i="5"/>
  <c r="CF86" i="5"/>
  <c r="AB87" i="5"/>
  <c r="BH87" i="5"/>
  <c r="Z88" i="5"/>
  <c r="BX88" i="5"/>
  <c r="Z89" i="5"/>
  <c r="AZ89" i="5"/>
  <c r="CL89" i="5"/>
  <c r="AB90" i="5"/>
  <c r="BN90" i="5"/>
  <c r="R91" i="5"/>
  <c r="BH91" i="5"/>
  <c r="J92" i="5"/>
  <c r="AJ92" i="5"/>
  <c r="BV92" i="5"/>
  <c r="L93" i="5"/>
  <c r="AZ93" i="5"/>
  <c r="CL93" i="5"/>
  <c r="AB94" i="5"/>
  <c r="BP94" i="5"/>
  <c r="CF94" i="5"/>
  <c r="CN96" i="5"/>
  <c r="BL97" i="5"/>
  <c r="H98" i="5"/>
  <c r="AD99" i="5"/>
  <c r="AZ102" i="5"/>
  <c r="BP102" i="5"/>
  <c r="CF102" i="5"/>
  <c r="L103" i="5"/>
  <c r="AH70" i="5"/>
  <c r="J71" i="5"/>
  <c r="BV71" i="5"/>
  <c r="AX72" i="5"/>
  <c r="Z73" i="5"/>
  <c r="CL73" i="5"/>
  <c r="BN74" i="5"/>
  <c r="AP75" i="5"/>
  <c r="R76" i="5"/>
  <c r="CD76" i="5"/>
  <c r="BF77" i="5"/>
  <c r="AH78" i="5"/>
  <c r="L79" i="5"/>
  <c r="AR79" i="5"/>
  <c r="BX79" i="5"/>
  <c r="T80" i="5"/>
  <c r="AZ80" i="5"/>
  <c r="CF80" i="5"/>
  <c r="AB81" i="5"/>
  <c r="BH81" i="5"/>
  <c r="CN81" i="5"/>
  <c r="AJ82" i="5"/>
  <c r="BP82" i="5"/>
  <c r="L83" i="5"/>
  <c r="AR83" i="5"/>
  <c r="BX83" i="5"/>
  <c r="T84" i="5"/>
  <c r="AZ84" i="5"/>
  <c r="BX84" i="5"/>
  <c r="T85" i="5"/>
  <c r="AP85" i="5"/>
  <c r="BV85" i="5"/>
  <c r="R86" i="5"/>
  <c r="AP86" i="5"/>
  <c r="BV86" i="5"/>
  <c r="R87" i="5"/>
  <c r="AX87" i="5"/>
  <c r="CF87" i="5"/>
  <c r="AB88" i="5"/>
  <c r="AX88" i="5"/>
  <c r="CL88" i="5"/>
  <c r="AB89" i="5"/>
  <c r="BN89" i="5"/>
  <c r="CN89" i="5"/>
  <c r="AP90" i="5"/>
  <c r="CD90" i="5"/>
  <c r="T91" i="5"/>
  <c r="AH91" i="5"/>
  <c r="BV91" i="5"/>
  <c r="L92" i="5"/>
  <c r="AX92" i="5"/>
  <c r="BX92" i="5"/>
  <c r="Z93" i="5"/>
  <c r="BN93" i="5"/>
  <c r="CN93" i="5"/>
  <c r="AR94" i="5"/>
  <c r="CH94" i="5"/>
  <c r="L95" i="5"/>
  <c r="AB95" i="5"/>
  <c r="BH95" i="5"/>
  <c r="BX95" i="5"/>
  <c r="CN95" i="5"/>
  <c r="AJ97" i="5"/>
  <c r="BT98" i="5"/>
  <c r="P99" i="5"/>
  <c r="AR101" i="5"/>
  <c r="BH101" i="5"/>
  <c r="BX101" i="5"/>
  <c r="CN101" i="5"/>
  <c r="T102" i="5"/>
  <c r="AJ102" i="5"/>
  <c r="AX77" i="5"/>
  <c r="CL78" i="5"/>
  <c r="AH79" i="5"/>
  <c r="J80" i="5"/>
  <c r="AP80" i="5"/>
  <c r="BV80" i="5"/>
  <c r="R81" i="5"/>
  <c r="AX81" i="5"/>
  <c r="CD81" i="5"/>
  <c r="Z82" i="5"/>
  <c r="BF82" i="5"/>
  <c r="CL82" i="5"/>
  <c r="AH83" i="5"/>
  <c r="BN83" i="5"/>
  <c r="J84" i="5"/>
  <c r="AP84" i="5"/>
  <c r="J85" i="5"/>
  <c r="AR85" i="5"/>
  <c r="BX85" i="5"/>
  <c r="T86" i="5"/>
  <c r="AR86" i="5"/>
  <c r="BX86" i="5"/>
  <c r="T87" i="5"/>
  <c r="AZ87" i="5"/>
  <c r="R88" i="5"/>
  <c r="AZ88" i="5"/>
  <c r="CN88" i="5"/>
  <c r="AP89" i="5"/>
  <c r="BP89" i="5"/>
  <c r="R90" i="5"/>
  <c r="AR90" i="5"/>
  <c r="CF90" i="5"/>
  <c r="AJ91" i="5"/>
  <c r="AX91" i="5"/>
  <c r="BX91" i="5"/>
  <c r="Z92" i="5"/>
  <c r="AZ92" i="5"/>
  <c r="CL92" i="5"/>
  <c r="AB93" i="5"/>
  <c r="AP93" i="5"/>
  <c r="BP93" i="5"/>
  <c r="R94" i="5"/>
  <c r="BT94" i="5"/>
  <c r="AD95" i="5"/>
  <c r="AR95" i="5"/>
  <c r="BJ95" i="5"/>
  <c r="CP95" i="5"/>
  <c r="T96" i="5"/>
  <c r="AJ96" i="5"/>
  <c r="BP97" i="5"/>
  <c r="L98" i="5"/>
  <c r="AR98" i="5"/>
  <c r="L101" i="5"/>
  <c r="AB101" i="5"/>
  <c r="CB106" i="5"/>
  <c r="AV111" i="5"/>
  <c r="L112" i="5"/>
  <c r="CD70" i="5"/>
  <c r="BF71" i="5"/>
  <c r="AH72" i="5"/>
  <c r="J73" i="5"/>
  <c r="BV73" i="5"/>
  <c r="AX74" i="5"/>
  <c r="Z75" i="5"/>
  <c r="CL75" i="5"/>
  <c r="BN76" i="5"/>
  <c r="R78" i="5"/>
  <c r="CD78" i="5"/>
  <c r="CN78" i="5"/>
  <c r="AJ79" i="5"/>
  <c r="BP79" i="5"/>
  <c r="L80" i="5"/>
  <c r="AR80" i="5"/>
  <c r="BX80" i="5"/>
  <c r="T81" i="5"/>
  <c r="AZ81" i="5"/>
  <c r="CF81" i="5"/>
  <c r="AB82" i="5"/>
  <c r="BH82" i="5"/>
  <c r="CN82" i="5"/>
  <c r="AJ83" i="5"/>
  <c r="BP83" i="5"/>
  <c r="L84" i="5"/>
  <c r="AR84" i="5"/>
  <c r="BN84" i="5"/>
  <c r="L85" i="5"/>
  <c r="BN85" i="5"/>
  <c r="J86" i="5"/>
  <c r="BN86" i="5"/>
  <c r="J87" i="5"/>
  <c r="AP87" i="5"/>
  <c r="BV87" i="5"/>
  <c r="T88" i="5"/>
  <c r="BN88" i="5"/>
  <c r="R89" i="5"/>
  <c r="AR89" i="5"/>
  <c r="CD89" i="5"/>
  <c r="T90" i="5"/>
  <c r="BF90" i="5"/>
  <c r="J91" i="5"/>
  <c r="AZ91" i="5"/>
  <c r="CL91" i="5"/>
  <c r="AB92" i="5"/>
  <c r="BN92" i="5"/>
  <c r="CN92" i="5"/>
  <c r="AR93" i="5"/>
  <c r="CD93" i="5"/>
  <c r="T94" i="5"/>
  <c r="P95" i="5"/>
  <c r="CB95" i="5"/>
  <c r="AL96" i="5"/>
  <c r="AZ96" i="5"/>
  <c r="BP96" i="5"/>
  <c r="BX98" i="5"/>
  <c r="T99" i="5"/>
  <c r="CF100" i="5"/>
  <c r="AF106" i="5"/>
  <c r="AV106" i="5"/>
  <c r="P109" i="5"/>
  <c r="AF109" i="5"/>
  <c r="BV70" i="5"/>
  <c r="AX71" i="5"/>
  <c r="Z72" i="5"/>
  <c r="CL72" i="5"/>
  <c r="BN73" i="5"/>
  <c r="AP74" i="5"/>
  <c r="R75" i="5"/>
  <c r="CD75" i="5"/>
  <c r="BF76" i="5"/>
  <c r="AH77" i="5"/>
  <c r="J78" i="5"/>
  <c r="BV78" i="5"/>
  <c r="Z79" i="5"/>
  <c r="BF79" i="5"/>
  <c r="CL79" i="5"/>
  <c r="AH80" i="5"/>
  <c r="BN80" i="5"/>
  <c r="J81" i="5"/>
  <c r="AP81" i="5"/>
  <c r="BV81" i="5"/>
  <c r="R82" i="5"/>
  <c r="AX82" i="5"/>
  <c r="CD82" i="5"/>
  <c r="Z83" i="5"/>
  <c r="BF83" i="5"/>
  <c r="CL83" i="5"/>
  <c r="AH84" i="5"/>
  <c r="BP84" i="5"/>
  <c r="CL84" i="5"/>
  <c r="AH85" i="5"/>
  <c r="BP85" i="5"/>
  <c r="L86" i="5"/>
  <c r="AH86" i="5"/>
  <c r="BP86" i="5"/>
  <c r="L87" i="5"/>
  <c r="AR87" i="5"/>
  <c r="BX87" i="5"/>
  <c r="J88" i="5"/>
  <c r="AP88" i="5"/>
  <c r="BP88" i="5"/>
  <c r="CD88" i="5"/>
  <c r="T89" i="5"/>
  <c r="BF89" i="5"/>
  <c r="CF89" i="5"/>
  <c r="AH90" i="5"/>
  <c r="BH90" i="5"/>
  <c r="BV90" i="5"/>
  <c r="L91" i="5"/>
  <c r="Z91" i="5"/>
  <c r="BN91" i="5"/>
  <c r="CN91" i="5"/>
  <c r="AP92" i="5"/>
  <c r="BP92" i="5"/>
  <c r="R93" i="5"/>
  <c r="BF93" i="5"/>
  <c r="CF93" i="5"/>
  <c r="BX94" i="5"/>
  <c r="AV95" i="5"/>
  <c r="X96" i="5"/>
  <c r="BR96" i="5"/>
  <c r="CF96" i="5"/>
  <c r="L97" i="5"/>
  <c r="BP100" i="5"/>
  <c r="CJ105" i="5"/>
  <c r="P106" i="5"/>
  <c r="BN70" i="5"/>
  <c r="AP71" i="5"/>
  <c r="R72" i="5"/>
  <c r="CD72" i="5"/>
  <c r="BF73" i="5"/>
  <c r="AH74" i="5"/>
  <c r="J75" i="5"/>
  <c r="BV75" i="5"/>
  <c r="AX76" i="5"/>
  <c r="Z77" i="5"/>
  <c r="CL77" i="5"/>
  <c r="BN78" i="5"/>
  <c r="AB79" i="5"/>
  <c r="BH79" i="5"/>
  <c r="CN79" i="5"/>
  <c r="AJ80" i="5"/>
  <c r="BP80" i="5"/>
  <c r="L81" i="5"/>
  <c r="AR81" i="5"/>
  <c r="BX81" i="5"/>
  <c r="T82" i="5"/>
  <c r="AZ82" i="5"/>
  <c r="AB83" i="5"/>
  <c r="BH83" i="5"/>
  <c r="CN83" i="5"/>
  <c r="AJ84" i="5"/>
  <c r="CN84" i="5"/>
  <c r="AJ85" i="5"/>
  <c r="BF85" i="5"/>
  <c r="CL85" i="5"/>
  <c r="AJ86" i="5"/>
  <c r="BF86" i="5"/>
  <c r="CL86" i="5"/>
  <c r="AH87" i="5"/>
  <c r="BN87" i="5"/>
  <c r="L88" i="5"/>
  <c r="AR88" i="5"/>
  <c r="CF88" i="5"/>
  <c r="AH89" i="5"/>
  <c r="BH89" i="5"/>
  <c r="J90" i="5"/>
  <c r="AJ90" i="5"/>
  <c r="BX90" i="5"/>
  <c r="AB91" i="5"/>
  <c r="AP91" i="5"/>
  <c r="BP91" i="5"/>
  <c r="R92" i="5"/>
  <c r="AR92" i="5"/>
  <c r="CD92" i="5"/>
  <c r="T93" i="5"/>
  <c r="BH93" i="5"/>
  <c r="J94" i="5"/>
  <c r="AJ94" i="5"/>
  <c r="T95" i="5"/>
  <c r="CF95" i="5"/>
  <c r="BD96" i="5"/>
  <c r="N97" i="5"/>
  <c r="AB97" i="5"/>
  <c r="AR97" i="5"/>
  <c r="BX97" i="5"/>
  <c r="BH99" i="5"/>
  <c r="BX99" i="5"/>
  <c r="CN99" i="5"/>
  <c r="T100" i="5"/>
  <c r="AJ100" i="5"/>
  <c r="AZ100" i="5"/>
  <c r="BV94" i="5"/>
  <c r="R95" i="5"/>
  <c r="AX95" i="5"/>
  <c r="CD95" i="5"/>
  <c r="Z96" i="5"/>
  <c r="BF96" i="5"/>
  <c r="CL96" i="5"/>
  <c r="AH97" i="5"/>
  <c r="BN97" i="5"/>
  <c r="J98" i="5"/>
  <c r="AP98" i="5"/>
  <c r="BV98" i="5"/>
  <c r="R99" i="5"/>
  <c r="AP99" i="5"/>
  <c r="BF99" i="5"/>
  <c r="BV99" i="5"/>
  <c r="CL99" i="5"/>
  <c r="R100" i="5"/>
  <c r="AH100" i="5"/>
  <c r="AX100" i="5"/>
  <c r="BN100" i="5"/>
  <c r="CD100" i="5"/>
  <c r="J101" i="5"/>
  <c r="Z101" i="5"/>
  <c r="BF101" i="5"/>
  <c r="BV101" i="5"/>
  <c r="CL101" i="5"/>
  <c r="R102" i="5"/>
  <c r="AH102" i="5"/>
  <c r="AX102" i="5"/>
  <c r="BN102" i="5"/>
  <c r="CD102" i="5"/>
  <c r="J103" i="5"/>
  <c r="Z103" i="5"/>
  <c r="AP103" i="5"/>
  <c r="BF103" i="5"/>
  <c r="BV103" i="5"/>
  <c r="CN103" i="5"/>
  <c r="T104" i="5"/>
  <c r="AJ104" i="5"/>
  <c r="BD105" i="5"/>
  <c r="BT105" i="5"/>
  <c r="BD107" i="5"/>
  <c r="BF108" i="5"/>
  <c r="BT108" i="5"/>
  <c r="CJ108" i="5"/>
  <c r="BL109" i="5"/>
  <c r="CH110" i="5"/>
  <c r="CJ112" i="5"/>
  <c r="BL113" i="5"/>
  <c r="BN94" i="5"/>
  <c r="J95" i="5"/>
  <c r="AP95" i="5"/>
  <c r="BV95" i="5"/>
  <c r="R96" i="5"/>
  <c r="AX96" i="5"/>
  <c r="CD96" i="5"/>
  <c r="Z97" i="5"/>
  <c r="BF97" i="5"/>
  <c r="CL97" i="5"/>
  <c r="AH98" i="5"/>
  <c r="BN98" i="5"/>
  <c r="J99" i="5"/>
  <c r="AT99" i="5"/>
  <c r="BJ99" i="5"/>
  <c r="BZ99" i="5"/>
  <c r="CP99" i="5"/>
  <c r="V100" i="5"/>
  <c r="AL100" i="5"/>
  <c r="BB100" i="5"/>
  <c r="BR100" i="5"/>
  <c r="CH100" i="5"/>
  <c r="N101" i="5"/>
  <c r="AD101" i="5"/>
  <c r="AT101" i="5"/>
  <c r="BJ101" i="5"/>
  <c r="BZ101" i="5"/>
  <c r="CP101" i="5"/>
  <c r="V102" i="5"/>
  <c r="BB102" i="5"/>
  <c r="BR102" i="5"/>
  <c r="CH102" i="5"/>
  <c r="N103" i="5"/>
  <c r="AD103" i="5"/>
  <c r="AT103" i="5"/>
  <c r="BJ103" i="5"/>
  <c r="BZ103" i="5"/>
  <c r="H104" i="5"/>
  <c r="X104" i="5"/>
  <c r="AN104" i="5"/>
  <c r="BF104" i="5"/>
  <c r="BT104" i="5"/>
  <c r="CJ104" i="5"/>
  <c r="BL106" i="5"/>
  <c r="H107" i="5"/>
  <c r="X107" i="5"/>
  <c r="AN107" i="5"/>
  <c r="P108" i="5"/>
  <c r="AF108" i="5"/>
  <c r="AH109" i="5"/>
  <c r="CD109" i="5"/>
  <c r="AZ113" i="5"/>
  <c r="X115" i="5"/>
  <c r="BZ94" i="5"/>
  <c r="V95" i="5"/>
  <c r="CH95" i="5"/>
  <c r="AD96" i="5"/>
  <c r="BJ96" i="5"/>
  <c r="CP96" i="5"/>
  <c r="AL97" i="5"/>
  <c r="N98" i="5"/>
  <c r="AT98" i="5"/>
  <c r="BZ98" i="5"/>
  <c r="V99" i="5"/>
  <c r="AV99" i="5"/>
  <c r="BL99" i="5"/>
  <c r="CB99" i="5"/>
  <c r="H100" i="5"/>
  <c r="X100" i="5"/>
  <c r="AN100" i="5"/>
  <c r="BD100" i="5"/>
  <c r="CJ100" i="5"/>
  <c r="P101" i="5"/>
  <c r="AF101" i="5"/>
  <c r="AV101" i="5"/>
  <c r="BL101" i="5"/>
  <c r="CB101" i="5"/>
  <c r="H102" i="5"/>
  <c r="X102" i="5"/>
  <c r="AN102" i="5"/>
  <c r="BD102" i="5"/>
  <c r="BT102" i="5"/>
  <c r="CJ102" i="5"/>
  <c r="P103" i="5"/>
  <c r="AF103" i="5"/>
  <c r="AV103" i="5"/>
  <c r="BL103" i="5"/>
  <c r="CB103" i="5"/>
  <c r="J104" i="5"/>
  <c r="Z104" i="5"/>
  <c r="CL104" i="5"/>
  <c r="P105" i="5"/>
  <c r="AF105" i="5"/>
  <c r="BX107" i="5"/>
  <c r="AV108" i="5"/>
  <c r="BL108" i="5"/>
  <c r="BZ114" i="5"/>
  <c r="J115" i="5"/>
  <c r="BF94" i="5"/>
  <c r="CL94" i="5"/>
  <c r="AH95" i="5"/>
  <c r="J96" i="5"/>
  <c r="AP96" i="5"/>
  <c r="BV96" i="5"/>
  <c r="R97" i="5"/>
  <c r="AX97" i="5"/>
  <c r="CD97" i="5"/>
  <c r="Z98" i="5"/>
  <c r="BF98" i="5"/>
  <c r="CL98" i="5"/>
  <c r="AH99" i="5"/>
  <c r="AX99" i="5"/>
  <c r="BN99" i="5"/>
  <c r="CD99" i="5"/>
  <c r="J100" i="5"/>
  <c r="Z100" i="5"/>
  <c r="AP100" i="5"/>
  <c r="BF100" i="5"/>
  <c r="BV100" i="5"/>
  <c r="R101" i="5"/>
  <c r="AH101" i="5"/>
  <c r="AX101" i="5"/>
  <c r="BN101" i="5"/>
  <c r="CD101" i="5"/>
  <c r="J102" i="5"/>
  <c r="Z102" i="5"/>
  <c r="AP102" i="5"/>
  <c r="BF102" i="5"/>
  <c r="BV102" i="5"/>
  <c r="CL102" i="5"/>
  <c r="R103" i="5"/>
  <c r="AH103" i="5"/>
  <c r="AX103" i="5"/>
  <c r="BN103" i="5"/>
  <c r="CF103" i="5"/>
  <c r="L104" i="5"/>
  <c r="AB104" i="5"/>
  <c r="AH105" i="5"/>
  <c r="AV105" i="5"/>
  <c r="BL105" i="5"/>
  <c r="T108" i="5"/>
  <c r="CB108" i="5"/>
  <c r="H109" i="5"/>
  <c r="BR94" i="5"/>
  <c r="N95" i="5"/>
  <c r="AT95" i="5"/>
  <c r="BZ95" i="5"/>
  <c r="V96" i="5"/>
  <c r="BB96" i="5"/>
  <c r="CH96" i="5"/>
  <c r="AD97" i="5"/>
  <c r="BJ97" i="5"/>
  <c r="CP97" i="5"/>
  <c r="AL98" i="5"/>
  <c r="BR98" i="5"/>
  <c r="N99" i="5"/>
  <c r="AJ99" i="5"/>
  <c r="AZ99" i="5"/>
  <c r="BP99" i="5"/>
  <c r="CF99" i="5"/>
  <c r="L100" i="5"/>
  <c r="AB100" i="5"/>
  <c r="AR100" i="5"/>
  <c r="BH100" i="5"/>
  <c r="BX100" i="5"/>
  <c r="CN100" i="5"/>
  <c r="T101" i="5"/>
  <c r="AJ101" i="5"/>
  <c r="AZ101" i="5"/>
  <c r="BP101" i="5"/>
  <c r="CF101" i="5"/>
  <c r="L102" i="5"/>
  <c r="AB102" i="5"/>
  <c r="AR102" i="5"/>
  <c r="BH102" i="5"/>
  <c r="BX102" i="5"/>
  <c r="CN102" i="5"/>
  <c r="T103" i="5"/>
  <c r="AJ103" i="5"/>
  <c r="AZ103" i="5"/>
  <c r="BP103" i="5"/>
  <c r="CH103" i="5"/>
  <c r="N104" i="5"/>
  <c r="AD104" i="5"/>
  <c r="AV104" i="5"/>
  <c r="BL104" i="5"/>
  <c r="BN105" i="5"/>
  <c r="CB105" i="5"/>
  <c r="H106" i="5"/>
  <c r="AN106" i="5"/>
  <c r="BT106" i="5"/>
  <c r="AV107" i="5"/>
  <c r="BL107" i="5"/>
  <c r="CB107" i="5"/>
  <c r="AZ108" i="5"/>
  <c r="X109" i="5"/>
  <c r="BF109" i="5"/>
  <c r="X111" i="5"/>
  <c r="AN111" i="5"/>
  <c r="AZ114" i="5"/>
  <c r="CB115" i="5"/>
  <c r="V116" i="5"/>
  <c r="CD94" i="5"/>
  <c r="Z95" i="5"/>
  <c r="BF95" i="5"/>
  <c r="CL95" i="5"/>
  <c r="AH96" i="5"/>
  <c r="BN96" i="5"/>
  <c r="J97" i="5"/>
  <c r="AP97" i="5"/>
  <c r="BV97" i="5"/>
  <c r="R98" i="5"/>
  <c r="AX98" i="5"/>
  <c r="CD98" i="5"/>
  <c r="Z99" i="5"/>
  <c r="BR99" i="5"/>
  <c r="CH99" i="5"/>
  <c r="N100" i="5"/>
  <c r="AD100" i="5"/>
  <c r="AT100" i="5"/>
  <c r="BJ100" i="5"/>
  <c r="BZ100" i="5"/>
  <c r="CP100" i="5"/>
  <c r="V101" i="5"/>
  <c r="AL101" i="5"/>
  <c r="BB101" i="5"/>
  <c r="BR101" i="5"/>
  <c r="CH101" i="5"/>
  <c r="N102" i="5"/>
  <c r="AD102" i="5"/>
  <c r="AT102" i="5"/>
  <c r="BJ102" i="5"/>
  <c r="BZ102" i="5"/>
  <c r="CP102" i="5"/>
  <c r="V103" i="5"/>
  <c r="AL103" i="5"/>
  <c r="BB103" i="5"/>
  <c r="BR103" i="5"/>
  <c r="CJ103" i="5"/>
  <c r="P104" i="5"/>
  <c r="AF104" i="5"/>
  <c r="CB104" i="5"/>
  <c r="H105" i="5"/>
  <c r="J106" i="5"/>
  <c r="AP106" i="5"/>
  <c r="BD106" i="5"/>
  <c r="BV106" i="5"/>
  <c r="CJ106" i="5"/>
  <c r="P107" i="5"/>
  <c r="AX107" i="5"/>
  <c r="CD107" i="5"/>
  <c r="H108" i="5"/>
  <c r="X108" i="5"/>
  <c r="CF108" i="5"/>
  <c r="AR109" i="5"/>
  <c r="AH110" i="5"/>
  <c r="AZ110" i="5"/>
  <c r="J111" i="5"/>
  <c r="V114" i="5"/>
  <c r="P115" i="5"/>
  <c r="BJ94" i="5"/>
  <c r="CP94" i="5"/>
  <c r="AL95" i="5"/>
  <c r="BR95" i="5"/>
  <c r="N96" i="5"/>
  <c r="AT96" i="5"/>
  <c r="BZ96" i="5"/>
  <c r="V97" i="5"/>
  <c r="BB97" i="5"/>
  <c r="CH97" i="5"/>
  <c r="AD98" i="5"/>
  <c r="BJ98" i="5"/>
  <c r="CP98" i="5"/>
  <c r="AN99" i="5"/>
  <c r="BD99" i="5"/>
  <c r="BT99" i="5"/>
  <c r="CJ99" i="5"/>
  <c r="P100" i="5"/>
  <c r="AF100" i="5"/>
  <c r="AV100" i="5"/>
  <c r="CB100" i="5"/>
  <c r="H101" i="5"/>
  <c r="X101" i="5"/>
  <c r="AN101" i="5"/>
  <c r="BD101" i="5"/>
  <c r="BT101" i="5"/>
  <c r="CJ101" i="5"/>
  <c r="P102" i="5"/>
  <c r="AF102" i="5"/>
  <c r="AV102" i="5"/>
  <c r="BL102" i="5"/>
  <c r="CB102" i="5"/>
  <c r="H103" i="5"/>
  <c r="AN103" i="5"/>
  <c r="BD103" i="5"/>
  <c r="BT103" i="5"/>
  <c r="CL103" i="5"/>
  <c r="R104" i="5"/>
  <c r="AH104" i="5"/>
  <c r="X105" i="5"/>
  <c r="AN105" i="5"/>
  <c r="R107" i="5"/>
  <c r="AF107" i="5"/>
  <c r="Z108" i="5"/>
  <c r="AN108" i="5"/>
  <c r="BD108" i="5"/>
  <c r="AB109" i="5"/>
  <c r="BX109" i="5"/>
  <c r="T110" i="5"/>
  <c r="X112" i="5"/>
  <c r="BB112" i="5"/>
  <c r="BP115" i="5"/>
  <c r="AT104" i="5"/>
  <c r="BZ104" i="5"/>
  <c r="V105" i="5"/>
  <c r="BB105" i="5"/>
  <c r="CH105" i="5"/>
  <c r="AD106" i="5"/>
  <c r="BJ106" i="5"/>
  <c r="CP106" i="5"/>
  <c r="BR107" i="5"/>
  <c r="N108" i="5"/>
  <c r="AT108" i="5"/>
  <c r="BZ108" i="5"/>
  <c r="V109" i="5"/>
  <c r="BD109" i="5"/>
  <c r="CB109" i="5"/>
  <c r="AF110" i="5"/>
  <c r="BF110" i="5"/>
  <c r="CF110" i="5"/>
  <c r="V111" i="5"/>
  <c r="AZ111" i="5"/>
  <c r="BP111" i="5"/>
  <c r="J112" i="5"/>
  <c r="BN112" i="5"/>
  <c r="CD112" i="5"/>
  <c r="H113" i="5"/>
  <c r="AX113" i="5"/>
  <c r="CP113" i="5"/>
  <c r="H115" i="5"/>
  <c r="AJ115" i="5"/>
  <c r="BN115" i="5"/>
  <c r="AH116" i="5"/>
  <c r="AX116" i="5"/>
  <c r="N117" i="5"/>
  <c r="BB118" i="5"/>
  <c r="T120" i="5"/>
  <c r="CJ121" i="5"/>
  <c r="BR124" i="5"/>
  <c r="Z126" i="5"/>
  <c r="N135" i="5"/>
  <c r="AD135" i="5"/>
  <c r="CH146" i="5"/>
  <c r="N147" i="5"/>
  <c r="BZ117" i="5"/>
  <c r="AD119" i="5"/>
  <c r="CF120" i="5"/>
  <c r="V129" i="5"/>
  <c r="AN134" i="5"/>
  <c r="E25" i="37"/>
  <c r="E23" i="37"/>
  <c r="E21" i="37"/>
  <c r="E19" i="37"/>
  <c r="E17" i="37"/>
  <c r="E15" i="37"/>
  <c r="E13" i="37"/>
  <c r="E11" i="37"/>
  <c r="E9" i="37"/>
  <c r="E7" i="37"/>
  <c r="E24" i="37"/>
  <c r="E22" i="37"/>
  <c r="E20" i="37"/>
  <c r="E18" i="37"/>
  <c r="E16" i="37"/>
  <c r="E14" i="37"/>
  <c r="E12" i="37"/>
  <c r="E10" i="37"/>
  <c r="E8" i="37"/>
  <c r="E6" i="37"/>
  <c r="H154" i="5"/>
  <c r="BR104" i="5"/>
  <c r="N105" i="5"/>
  <c r="AT105" i="5"/>
  <c r="BZ105" i="5"/>
  <c r="V106" i="5"/>
  <c r="BB106" i="5"/>
  <c r="CH106" i="5"/>
  <c r="AD107" i="5"/>
  <c r="BJ107" i="5"/>
  <c r="CP107" i="5"/>
  <c r="AL108" i="5"/>
  <c r="BR108" i="5"/>
  <c r="N109" i="5"/>
  <c r="AV110" i="5"/>
  <c r="BJ110" i="5"/>
  <c r="BV110" i="5"/>
  <c r="Z111" i="5"/>
  <c r="AP111" i="5"/>
  <c r="BD111" i="5"/>
  <c r="CH111" i="5"/>
  <c r="AB112" i="5"/>
  <c r="BR112" i="5"/>
  <c r="L113" i="5"/>
  <c r="AL113" i="5"/>
  <c r="BP113" i="5"/>
  <c r="CF113" i="5"/>
  <c r="BB114" i="5"/>
  <c r="BN114" i="5"/>
  <c r="CB114" i="5"/>
  <c r="BB115" i="5"/>
  <c r="CF115" i="5"/>
  <c r="AL116" i="5"/>
  <c r="BV116" i="5"/>
  <c r="BH121" i="5"/>
  <c r="AP124" i="5"/>
  <c r="CH125" i="5"/>
  <c r="CB128" i="5"/>
  <c r="AT139" i="5"/>
  <c r="BJ139" i="5"/>
  <c r="CF144" i="5"/>
  <c r="AX104" i="5"/>
  <c r="CD104" i="5"/>
  <c r="Z105" i="5"/>
  <c r="BF105" i="5"/>
  <c r="CL105" i="5"/>
  <c r="AH106" i="5"/>
  <c r="BN106" i="5"/>
  <c r="J107" i="5"/>
  <c r="AP107" i="5"/>
  <c r="BV107" i="5"/>
  <c r="R108" i="5"/>
  <c r="AX108" i="5"/>
  <c r="CD108" i="5"/>
  <c r="Z109" i="5"/>
  <c r="BT109" i="5"/>
  <c r="CH109" i="5"/>
  <c r="J110" i="5"/>
  <c r="BL110" i="5"/>
  <c r="N111" i="5"/>
  <c r="CJ111" i="5"/>
  <c r="P112" i="5"/>
  <c r="AR112" i="5"/>
  <c r="N113" i="5"/>
  <c r="Z113" i="5"/>
  <c r="AN113" i="5"/>
  <c r="BD113" i="5"/>
  <c r="BT113" i="5"/>
  <c r="Z114" i="5"/>
  <c r="CD114" i="5"/>
  <c r="AB115" i="5"/>
  <c r="AP115" i="5"/>
  <c r="BD115" i="5"/>
  <c r="BT115" i="5"/>
  <c r="L116" i="5"/>
  <c r="BD116" i="5"/>
  <c r="AZ117" i="5"/>
  <c r="AB118" i="5"/>
  <c r="CN118" i="5"/>
  <c r="AP125" i="5"/>
  <c r="BF125" i="5"/>
  <c r="AN127" i="5"/>
  <c r="BX132" i="5"/>
  <c r="BR138" i="5"/>
  <c r="CH138" i="5"/>
  <c r="T144" i="5"/>
  <c r="AL144" i="5"/>
  <c r="BB144" i="5"/>
  <c r="BJ104" i="5"/>
  <c r="CP104" i="5"/>
  <c r="AL105" i="5"/>
  <c r="BR105" i="5"/>
  <c r="N106" i="5"/>
  <c r="AT106" i="5"/>
  <c r="BZ106" i="5"/>
  <c r="V107" i="5"/>
  <c r="CH107" i="5"/>
  <c r="AD108" i="5"/>
  <c r="BJ108" i="5"/>
  <c r="CP108" i="5"/>
  <c r="AL109" i="5"/>
  <c r="AX109" i="5"/>
  <c r="BV109" i="5"/>
  <c r="CJ109" i="5"/>
  <c r="X110" i="5"/>
  <c r="BN110" i="5"/>
  <c r="AD111" i="5"/>
  <c r="BH111" i="5"/>
  <c r="BV111" i="5"/>
  <c r="CL111" i="5"/>
  <c r="R112" i="5"/>
  <c r="AF112" i="5"/>
  <c r="BV112" i="5"/>
  <c r="AP113" i="5"/>
  <c r="BF113" i="5"/>
  <c r="AB114" i="5"/>
  <c r="BR114" i="5"/>
  <c r="CH114" i="5"/>
  <c r="AD115" i="5"/>
  <c r="BF115" i="5"/>
  <c r="BV115" i="5"/>
  <c r="CJ115" i="5"/>
  <c r="AP116" i="5"/>
  <c r="BP119" i="5"/>
  <c r="BF120" i="5"/>
  <c r="BF122" i="5"/>
  <c r="AZ128" i="5"/>
  <c r="L132" i="5"/>
  <c r="CP137" i="5"/>
  <c r="V138" i="5"/>
  <c r="BJ149" i="5"/>
  <c r="CP149" i="5"/>
  <c r="BV104" i="5"/>
  <c r="R105" i="5"/>
  <c r="AX105" i="5"/>
  <c r="CD105" i="5"/>
  <c r="Z106" i="5"/>
  <c r="BF106" i="5"/>
  <c r="CL106" i="5"/>
  <c r="AH107" i="5"/>
  <c r="BN107" i="5"/>
  <c r="J108" i="5"/>
  <c r="AP108" i="5"/>
  <c r="BV108" i="5"/>
  <c r="R109" i="5"/>
  <c r="AN109" i="5"/>
  <c r="CL109" i="5"/>
  <c r="Z110" i="5"/>
  <c r="CN110" i="5"/>
  <c r="BJ111" i="5"/>
  <c r="BX112" i="5"/>
  <c r="AD113" i="5"/>
  <c r="BX113" i="5"/>
  <c r="N114" i="5"/>
  <c r="AR114" i="5"/>
  <c r="AT115" i="5"/>
  <c r="AR116" i="5"/>
  <c r="BH116" i="5"/>
  <c r="AH121" i="5"/>
  <c r="BF123" i="5"/>
  <c r="BV123" i="5"/>
  <c r="AB125" i="5"/>
  <c r="L127" i="5"/>
  <c r="AD137" i="5"/>
  <c r="AT137" i="5"/>
  <c r="CH148" i="5"/>
  <c r="BB104" i="5"/>
  <c r="CH104" i="5"/>
  <c r="AD105" i="5"/>
  <c r="BJ105" i="5"/>
  <c r="CP105" i="5"/>
  <c r="AL106" i="5"/>
  <c r="BR106" i="5"/>
  <c r="N107" i="5"/>
  <c r="BZ107" i="5"/>
  <c r="V108" i="5"/>
  <c r="BB108" i="5"/>
  <c r="CH108" i="5"/>
  <c r="AD109" i="5"/>
  <c r="AP110" i="5"/>
  <c r="CB110" i="5"/>
  <c r="AH111" i="5"/>
  <c r="BZ111" i="5"/>
  <c r="CP111" i="5"/>
  <c r="AJ112" i="5"/>
  <c r="BJ112" i="5"/>
  <c r="CN112" i="5"/>
  <c r="AT113" i="5"/>
  <c r="BZ113" i="5"/>
  <c r="CL113" i="5"/>
  <c r="P114" i="5"/>
  <c r="AF114" i="5"/>
  <c r="BH114" i="5"/>
  <c r="CL114" i="5"/>
  <c r="BJ115" i="5"/>
  <c r="CN115" i="5"/>
  <c r="AD116" i="5"/>
  <c r="Z117" i="5"/>
  <c r="BN118" i="5"/>
  <c r="AT120" i="5"/>
  <c r="BH130" i="5"/>
  <c r="BD136" i="5"/>
  <c r="BN104" i="5"/>
  <c r="J105" i="5"/>
  <c r="AP105" i="5"/>
  <c r="BV105" i="5"/>
  <c r="R106" i="5"/>
  <c r="AX106" i="5"/>
  <c r="CD106" i="5"/>
  <c r="Z107" i="5"/>
  <c r="BF107" i="5"/>
  <c r="CL107" i="5"/>
  <c r="AH108" i="5"/>
  <c r="BN108" i="5"/>
  <c r="J109" i="5"/>
  <c r="BB109" i="5"/>
  <c r="BN109" i="5"/>
  <c r="P110" i="5"/>
  <c r="AD110" i="5"/>
  <c r="BD110" i="5"/>
  <c r="AJ111" i="5"/>
  <c r="AL112" i="5"/>
  <c r="AX112" i="5"/>
  <c r="BL112" i="5"/>
  <c r="CB112" i="5"/>
  <c r="T113" i="5"/>
  <c r="R114" i="5"/>
  <c r="AH114" i="5"/>
  <c r="AV114" i="5"/>
  <c r="CN114" i="5"/>
  <c r="T115" i="5"/>
  <c r="CP115" i="5"/>
  <c r="R116" i="5"/>
  <c r="AF116" i="5"/>
  <c r="AV116" i="5"/>
  <c r="CL117" i="5"/>
  <c r="AP119" i="5"/>
  <c r="V121" i="5"/>
  <c r="CF129" i="5"/>
  <c r="CP135" i="5"/>
  <c r="AT109" i="5"/>
  <c r="BZ109" i="5"/>
  <c r="V110" i="5"/>
  <c r="BB110" i="5"/>
  <c r="L111" i="5"/>
  <c r="AL111" i="5"/>
  <c r="AX111" i="5"/>
  <c r="BX111" i="5"/>
  <c r="N112" i="5"/>
  <c r="Z112" i="5"/>
  <c r="AZ112" i="5"/>
  <c r="BZ112" i="5"/>
  <c r="CL112" i="5"/>
  <c r="AB113" i="5"/>
  <c r="BB113" i="5"/>
  <c r="BN113" i="5"/>
  <c r="CN113" i="5"/>
  <c r="AD114" i="5"/>
  <c r="AP114" i="5"/>
  <c r="BP114" i="5"/>
  <c r="R115" i="5"/>
  <c r="AR115" i="5"/>
  <c r="BR115" i="5"/>
  <c r="CD115" i="5"/>
  <c r="T116" i="5"/>
  <c r="AT116" i="5"/>
  <c r="BF116" i="5"/>
  <c r="L117" i="5"/>
  <c r="AL117" i="5"/>
  <c r="AX117" i="5"/>
  <c r="BX117" i="5"/>
  <c r="N118" i="5"/>
  <c r="AZ118" i="5"/>
  <c r="BZ118" i="5"/>
  <c r="CL118" i="5"/>
  <c r="AB119" i="5"/>
  <c r="BB119" i="5"/>
  <c r="BN119" i="5"/>
  <c r="CP119" i="5"/>
  <c r="R120" i="5"/>
  <c r="AR120" i="5"/>
  <c r="BR120" i="5"/>
  <c r="CD120" i="5"/>
  <c r="T121" i="5"/>
  <c r="AT121" i="5"/>
  <c r="BF121" i="5"/>
  <c r="Z122" i="5"/>
  <c r="CH122" i="5"/>
  <c r="Z123" i="5"/>
  <c r="AR123" i="5"/>
  <c r="BT123" i="5"/>
  <c r="CF124" i="5"/>
  <c r="J125" i="5"/>
  <c r="Z125" i="5"/>
  <c r="BD125" i="5"/>
  <c r="BB126" i="5"/>
  <c r="CD126" i="5"/>
  <c r="J127" i="5"/>
  <c r="AL127" i="5"/>
  <c r="CP127" i="5"/>
  <c r="AH128" i="5"/>
  <c r="AX128" i="5"/>
  <c r="BZ128" i="5"/>
  <c r="BL133" i="5"/>
  <c r="AL134" i="5"/>
  <c r="BB134" i="5"/>
  <c r="BB136" i="5"/>
  <c r="BR136" i="5"/>
  <c r="AX140" i="5"/>
  <c r="Z141" i="5"/>
  <c r="CL141" i="5"/>
  <c r="BN142" i="5"/>
  <c r="AP143" i="5"/>
  <c r="T150" i="5"/>
  <c r="BR150" i="5"/>
  <c r="BR109" i="5"/>
  <c r="N110" i="5"/>
  <c r="AT110" i="5"/>
  <c r="BZ110" i="5"/>
  <c r="CL110" i="5"/>
  <c r="AB111" i="5"/>
  <c r="BB111" i="5"/>
  <c r="CN111" i="5"/>
  <c r="AD112" i="5"/>
  <c r="AP112" i="5"/>
  <c r="BP112" i="5"/>
  <c r="CP112" i="5"/>
  <c r="R113" i="5"/>
  <c r="AR113" i="5"/>
  <c r="CD113" i="5"/>
  <c r="T114" i="5"/>
  <c r="AT114" i="5"/>
  <c r="BF114" i="5"/>
  <c r="V115" i="5"/>
  <c r="AH115" i="5"/>
  <c r="BH115" i="5"/>
  <c r="CH115" i="5"/>
  <c r="J116" i="5"/>
  <c r="AJ116" i="5"/>
  <c r="BJ116" i="5"/>
  <c r="BX116" i="5"/>
  <c r="CL116" i="5"/>
  <c r="AB117" i="5"/>
  <c r="BB117" i="5"/>
  <c r="BN117" i="5"/>
  <c r="CN117" i="5"/>
  <c r="AD118" i="5"/>
  <c r="AP118" i="5"/>
  <c r="BP118" i="5"/>
  <c r="CP118" i="5"/>
  <c r="R119" i="5"/>
  <c r="AR119" i="5"/>
  <c r="BR119" i="5"/>
  <c r="CF119" i="5"/>
  <c r="V120" i="5"/>
  <c r="AH120" i="5"/>
  <c r="BH120" i="5"/>
  <c r="CH120" i="5"/>
  <c r="J121" i="5"/>
  <c r="AJ121" i="5"/>
  <c r="BV121" i="5"/>
  <c r="CL121" i="5"/>
  <c r="CL122" i="5"/>
  <c r="AD123" i="5"/>
  <c r="BX123" i="5"/>
  <c r="P124" i="5"/>
  <c r="N125" i="5"/>
  <c r="BH125" i="5"/>
  <c r="CJ125" i="5"/>
  <c r="BF126" i="5"/>
  <c r="CH126" i="5"/>
  <c r="Z127" i="5"/>
  <c r="AP127" i="5"/>
  <c r="BR127" i="5"/>
  <c r="J128" i="5"/>
  <c r="AL128" i="5"/>
  <c r="BN128" i="5"/>
  <c r="CD128" i="5"/>
  <c r="X129" i="5"/>
  <c r="BB129" i="5"/>
  <c r="CH129" i="5"/>
  <c r="N130" i="5"/>
  <c r="AD130" i="5"/>
  <c r="BJ130" i="5"/>
  <c r="BZ130" i="5"/>
  <c r="CP130" i="5"/>
  <c r="AJ131" i="5"/>
  <c r="BB131" i="5"/>
  <c r="BR131" i="5"/>
  <c r="N132" i="5"/>
  <c r="AD132" i="5"/>
  <c r="AT132" i="5"/>
  <c r="BZ132" i="5"/>
  <c r="CP132" i="5"/>
  <c r="V133" i="5"/>
  <c r="AZ133" i="5"/>
  <c r="P135" i="5"/>
  <c r="BZ135" i="5"/>
  <c r="AF137" i="5"/>
  <c r="H138" i="5"/>
  <c r="BT138" i="5"/>
  <c r="AV139" i="5"/>
  <c r="V140" i="5"/>
  <c r="AL140" i="5"/>
  <c r="CH140" i="5"/>
  <c r="N141" i="5"/>
  <c r="BJ141" i="5"/>
  <c r="BZ141" i="5"/>
  <c r="AL142" i="5"/>
  <c r="BB142" i="5"/>
  <c r="BZ143" i="5"/>
  <c r="CH144" i="5"/>
  <c r="N145" i="5"/>
  <c r="AD145" i="5"/>
  <c r="BH145" i="5"/>
  <c r="BZ145" i="5"/>
  <c r="CP145" i="5"/>
  <c r="AJ146" i="5"/>
  <c r="BB146" i="5"/>
  <c r="BR146" i="5"/>
  <c r="CJ146" i="5"/>
  <c r="BJ147" i="5"/>
  <c r="BX152" i="5"/>
  <c r="AJ156" i="5"/>
  <c r="BZ116" i="5"/>
  <c r="CN116" i="5"/>
  <c r="AD117" i="5"/>
  <c r="AP117" i="5"/>
  <c r="BP117" i="5"/>
  <c r="CP117" i="5"/>
  <c r="R118" i="5"/>
  <c r="AR118" i="5"/>
  <c r="BR118" i="5"/>
  <c r="CD118" i="5"/>
  <c r="T119" i="5"/>
  <c r="AT119" i="5"/>
  <c r="BF119" i="5"/>
  <c r="CH119" i="5"/>
  <c r="J120" i="5"/>
  <c r="AJ120" i="5"/>
  <c r="BJ120" i="5"/>
  <c r="BV120" i="5"/>
  <c r="L121" i="5"/>
  <c r="AL121" i="5"/>
  <c r="AX121" i="5"/>
  <c r="CN121" i="5"/>
  <c r="AF122" i="5"/>
  <c r="BJ123" i="5"/>
  <c r="CL123" i="5"/>
  <c r="R124" i="5"/>
  <c r="AT124" i="5"/>
  <c r="BV124" i="5"/>
  <c r="AT125" i="5"/>
  <c r="BV125" i="5"/>
  <c r="CL125" i="5"/>
  <c r="AD126" i="5"/>
  <c r="AR127" i="5"/>
  <c r="BT127" i="5"/>
  <c r="J129" i="5"/>
  <c r="Z129" i="5"/>
  <c r="BB133" i="5"/>
  <c r="BR133" i="5"/>
  <c r="CH133" i="5"/>
  <c r="AB134" i="5"/>
  <c r="CB135" i="5"/>
  <c r="AR136" i="5"/>
  <c r="X140" i="5"/>
  <c r="CJ140" i="5"/>
  <c r="BL141" i="5"/>
  <c r="AN142" i="5"/>
  <c r="N143" i="5"/>
  <c r="AD143" i="5"/>
  <c r="CB143" i="5"/>
  <c r="BF144" i="5"/>
  <c r="BJ145" i="5"/>
  <c r="BL147" i="5"/>
  <c r="J148" i="5"/>
  <c r="BJ152" i="5"/>
  <c r="CP155" i="5"/>
  <c r="BJ109" i="5"/>
  <c r="CP109" i="5"/>
  <c r="BR110" i="5"/>
  <c r="CP110" i="5"/>
  <c r="R111" i="5"/>
  <c r="AR111" i="5"/>
  <c r="BR111" i="5"/>
  <c r="T112" i="5"/>
  <c r="AT112" i="5"/>
  <c r="BF112" i="5"/>
  <c r="CF112" i="5"/>
  <c r="V113" i="5"/>
  <c r="AH113" i="5"/>
  <c r="BH113" i="5"/>
  <c r="CH113" i="5"/>
  <c r="J114" i="5"/>
  <c r="AJ114" i="5"/>
  <c r="BJ114" i="5"/>
  <c r="BV114" i="5"/>
  <c r="L115" i="5"/>
  <c r="AX115" i="5"/>
  <c r="BX115" i="5"/>
  <c r="N116" i="5"/>
  <c r="Z116" i="5"/>
  <c r="AZ116" i="5"/>
  <c r="CP116" i="5"/>
  <c r="R117" i="5"/>
  <c r="AR117" i="5"/>
  <c r="BR117" i="5"/>
  <c r="CD117" i="5"/>
  <c r="T118" i="5"/>
  <c r="AT118" i="5"/>
  <c r="BF118" i="5"/>
  <c r="CF118" i="5"/>
  <c r="V119" i="5"/>
  <c r="AH119" i="5"/>
  <c r="BH119" i="5"/>
  <c r="L120" i="5"/>
  <c r="AL120" i="5"/>
  <c r="AX120" i="5"/>
  <c r="BX120" i="5"/>
  <c r="N121" i="5"/>
  <c r="Z121" i="5"/>
  <c r="AZ121" i="5"/>
  <c r="BZ121" i="5"/>
  <c r="R122" i="5"/>
  <c r="AH122" i="5"/>
  <c r="BL122" i="5"/>
  <c r="AH123" i="5"/>
  <c r="T124" i="5"/>
  <c r="AV124" i="5"/>
  <c r="R125" i="5"/>
  <c r="CN125" i="5"/>
  <c r="AF126" i="5"/>
  <c r="BJ126" i="5"/>
  <c r="CL126" i="5"/>
  <c r="AD127" i="5"/>
  <c r="BF127" i="5"/>
  <c r="BV127" i="5"/>
  <c r="N128" i="5"/>
  <c r="BR128" i="5"/>
  <c r="AP129" i="5"/>
  <c r="BF129" i="5"/>
  <c r="AH130" i="5"/>
  <c r="J131" i="5"/>
  <c r="BV131" i="5"/>
  <c r="AX132" i="5"/>
  <c r="Z133" i="5"/>
  <c r="AD134" i="5"/>
  <c r="AT134" i="5"/>
  <c r="BJ134" i="5"/>
  <c r="CN134" i="5"/>
  <c r="AT136" i="5"/>
  <c r="BJ136" i="5"/>
  <c r="BZ136" i="5"/>
  <c r="T137" i="5"/>
  <c r="CF137" i="5"/>
  <c r="AJ139" i="5"/>
  <c r="P143" i="5"/>
  <c r="AH145" i="5"/>
  <c r="J146" i="5"/>
  <c r="BV146" i="5"/>
  <c r="BV148" i="5"/>
  <c r="AV155" i="5"/>
  <c r="R110" i="5"/>
  <c r="AX110" i="5"/>
  <c r="CD110" i="5"/>
  <c r="T111" i="5"/>
  <c r="AT111" i="5"/>
  <c r="BF111" i="5"/>
  <c r="CF111" i="5"/>
  <c r="V112" i="5"/>
  <c r="AH112" i="5"/>
  <c r="BH112" i="5"/>
  <c r="CH112" i="5"/>
  <c r="J113" i="5"/>
  <c r="AJ113" i="5"/>
  <c r="BJ113" i="5"/>
  <c r="BV113" i="5"/>
  <c r="L114" i="5"/>
  <c r="AL114" i="5"/>
  <c r="AX114" i="5"/>
  <c r="BX114" i="5"/>
  <c r="N115" i="5"/>
  <c r="Z115" i="5"/>
  <c r="AZ115" i="5"/>
  <c r="BZ115" i="5"/>
  <c r="CL115" i="5"/>
  <c r="AB116" i="5"/>
  <c r="BB116" i="5"/>
  <c r="BN116" i="5"/>
  <c r="CD116" i="5"/>
  <c r="T117" i="5"/>
  <c r="AT117" i="5"/>
  <c r="BF117" i="5"/>
  <c r="CF117" i="5"/>
  <c r="V118" i="5"/>
  <c r="AH118" i="5"/>
  <c r="BH118" i="5"/>
  <c r="CH118" i="5"/>
  <c r="J119" i="5"/>
  <c r="AJ119" i="5"/>
  <c r="BJ119" i="5"/>
  <c r="BV119" i="5"/>
  <c r="N120" i="5"/>
  <c r="Z120" i="5"/>
  <c r="AZ120" i="5"/>
  <c r="BZ120" i="5"/>
  <c r="CL120" i="5"/>
  <c r="AB121" i="5"/>
  <c r="BB121" i="5"/>
  <c r="AJ122" i="5"/>
  <c r="AX122" i="5"/>
  <c r="BN122" i="5"/>
  <c r="H123" i="5"/>
  <c r="BN123" i="5"/>
  <c r="CP123" i="5"/>
  <c r="AH124" i="5"/>
  <c r="AX124" i="5"/>
  <c r="BZ124" i="5"/>
  <c r="AX125" i="5"/>
  <c r="BZ125" i="5"/>
  <c r="R126" i="5"/>
  <c r="AH126" i="5"/>
  <c r="BL126" i="5"/>
  <c r="BX127" i="5"/>
  <c r="P128" i="5"/>
  <c r="N129" i="5"/>
  <c r="CL133" i="5"/>
  <c r="CP134" i="5"/>
  <c r="V135" i="5"/>
  <c r="AL135" i="5"/>
  <c r="BP135" i="5"/>
  <c r="CH135" i="5"/>
  <c r="N136" i="5"/>
  <c r="V137" i="5"/>
  <c r="AL137" i="5"/>
  <c r="BB137" i="5"/>
  <c r="CH137" i="5"/>
  <c r="N138" i="5"/>
  <c r="AD138" i="5"/>
  <c r="BH138" i="5"/>
  <c r="BZ138" i="5"/>
  <c r="CP138" i="5"/>
  <c r="AL139" i="5"/>
  <c r="BB139" i="5"/>
  <c r="BR139" i="5"/>
  <c r="L140" i="5"/>
  <c r="AZ141" i="5"/>
  <c r="AB142" i="5"/>
  <c r="BP143" i="5"/>
  <c r="AD144" i="5"/>
  <c r="AT144" i="5"/>
  <c r="CP146" i="5"/>
  <c r="V147" i="5"/>
  <c r="AZ147" i="5"/>
  <c r="N148" i="5"/>
  <c r="H151" i="5"/>
  <c r="BP116" i="5"/>
  <c r="CF116" i="5"/>
  <c r="V117" i="5"/>
  <c r="AH117" i="5"/>
  <c r="BH117" i="5"/>
  <c r="CH117" i="5"/>
  <c r="J118" i="5"/>
  <c r="AJ118" i="5"/>
  <c r="BJ118" i="5"/>
  <c r="BV118" i="5"/>
  <c r="L119" i="5"/>
  <c r="AL119" i="5"/>
  <c r="AX119" i="5"/>
  <c r="BX119" i="5"/>
  <c r="CL119" i="5"/>
  <c r="AB120" i="5"/>
  <c r="BB120" i="5"/>
  <c r="BN120" i="5"/>
  <c r="CN120" i="5"/>
  <c r="AD121" i="5"/>
  <c r="AP121" i="5"/>
  <c r="CD121" i="5"/>
  <c r="V122" i="5"/>
  <c r="J123" i="5"/>
  <c r="AN123" i="5"/>
  <c r="AZ124" i="5"/>
  <c r="V125" i="5"/>
  <c r="AJ126" i="5"/>
  <c r="AX126" i="5"/>
  <c r="BN126" i="5"/>
  <c r="CP126" i="5"/>
  <c r="AH127" i="5"/>
  <c r="BJ127" i="5"/>
  <c r="CL127" i="5"/>
  <c r="R128" i="5"/>
  <c r="AT128" i="5"/>
  <c r="BV128" i="5"/>
  <c r="AT129" i="5"/>
  <c r="CP129" i="5"/>
  <c r="V130" i="5"/>
  <c r="BR130" i="5"/>
  <c r="CH130" i="5"/>
  <c r="AT131" i="5"/>
  <c r="BJ131" i="5"/>
  <c r="V132" i="5"/>
  <c r="AL132" i="5"/>
  <c r="CH132" i="5"/>
  <c r="N133" i="5"/>
  <c r="BN134" i="5"/>
  <c r="BR135" i="5"/>
  <c r="CD136" i="5"/>
  <c r="BJ138" i="5"/>
  <c r="N140" i="5"/>
  <c r="AD140" i="5"/>
  <c r="AT140" i="5"/>
  <c r="BX140" i="5"/>
  <c r="CP140" i="5"/>
  <c r="V141" i="5"/>
  <c r="BB141" i="5"/>
  <c r="BR141" i="5"/>
  <c r="CH141" i="5"/>
  <c r="AD142" i="5"/>
  <c r="AT142" i="5"/>
  <c r="BJ142" i="5"/>
  <c r="CN142" i="5"/>
  <c r="BR143" i="5"/>
  <c r="AF144" i="5"/>
  <c r="CP144" i="5"/>
  <c r="V145" i="5"/>
  <c r="CH145" i="5"/>
  <c r="AT146" i="5"/>
  <c r="BJ146" i="5"/>
  <c r="BB147" i="5"/>
  <c r="BR147" i="5"/>
  <c r="AT148" i="5"/>
  <c r="CD150" i="5"/>
  <c r="AN154" i="5"/>
  <c r="BR116" i="5"/>
  <c r="CH116" i="5"/>
  <c r="J117" i="5"/>
  <c r="AJ117" i="5"/>
  <c r="BJ117" i="5"/>
  <c r="BV117" i="5"/>
  <c r="L118" i="5"/>
  <c r="AX118" i="5"/>
  <c r="BX118" i="5"/>
  <c r="N119" i="5"/>
  <c r="Z119" i="5"/>
  <c r="AZ119" i="5"/>
  <c r="BZ119" i="5"/>
  <c r="CN119" i="5"/>
  <c r="AD120" i="5"/>
  <c r="AP120" i="5"/>
  <c r="BP120" i="5"/>
  <c r="CP120" i="5"/>
  <c r="R121" i="5"/>
  <c r="AR121" i="5"/>
  <c r="BB122" i="5"/>
  <c r="CD122" i="5"/>
  <c r="L123" i="5"/>
  <c r="AP123" i="5"/>
  <c r="J124" i="5"/>
  <c r="AL124" i="5"/>
  <c r="BN124" i="5"/>
  <c r="CD124" i="5"/>
  <c r="X125" i="5"/>
  <c r="BB125" i="5"/>
  <c r="CD125" i="5"/>
  <c r="V126" i="5"/>
  <c r="BP126" i="5"/>
  <c r="H127" i="5"/>
  <c r="T128" i="5"/>
  <c r="AV128" i="5"/>
  <c r="R129" i="5"/>
  <c r="H130" i="5"/>
  <c r="BT130" i="5"/>
  <c r="AV131" i="5"/>
  <c r="X132" i="5"/>
  <c r="CJ132" i="5"/>
  <c r="BJ133" i="5"/>
  <c r="BZ133" i="5"/>
  <c r="AP135" i="5"/>
  <c r="R136" i="5"/>
  <c r="BF137" i="5"/>
  <c r="AH138" i="5"/>
  <c r="J139" i="5"/>
  <c r="BV139" i="5"/>
  <c r="BZ140" i="5"/>
  <c r="CP142" i="5"/>
  <c r="V143" i="5"/>
  <c r="H145" i="5"/>
  <c r="BT145" i="5"/>
  <c r="AV146" i="5"/>
  <c r="Z147" i="5"/>
  <c r="CL147" i="5"/>
  <c r="BL153" i="5"/>
  <c r="CH155" i="5"/>
  <c r="BJ156" i="5"/>
  <c r="BX121" i="5"/>
  <c r="T122" i="5"/>
  <c r="AZ122" i="5"/>
  <c r="AB123" i="5"/>
  <c r="BH123" i="5"/>
  <c r="CN123" i="5"/>
  <c r="AJ124" i="5"/>
  <c r="BP124" i="5"/>
  <c r="L125" i="5"/>
  <c r="AR125" i="5"/>
  <c r="BX125" i="5"/>
  <c r="T126" i="5"/>
  <c r="AZ126" i="5"/>
  <c r="CF126" i="5"/>
  <c r="AB127" i="5"/>
  <c r="BH127" i="5"/>
  <c r="CN127" i="5"/>
  <c r="AJ128" i="5"/>
  <c r="BP128" i="5"/>
  <c r="L129" i="5"/>
  <c r="AR129" i="5"/>
  <c r="BD129" i="5"/>
  <c r="CD129" i="5"/>
  <c r="T130" i="5"/>
  <c r="AF130" i="5"/>
  <c r="BF130" i="5"/>
  <c r="CF130" i="5"/>
  <c r="H131" i="5"/>
  <c r="AH131" i="5"/>
  <c r="BH131" i="5"/>
  <c r="BT131" i="5"/>
  <c r="J132" i="5"/>
  <c r="AJ132" i="5"/>
  <c r="AV132" i="5"/>
  <c r="BV132" i="5"/>
  <c r="L133" i="5"/>
  <c r="X133" i="5"/>
  <c r="AX133" i="5"/>
  <c r="BX133" i="5"/>
  <c r="CJ133" i="5"/>
  <c r="Z134" i="5"/>
  <c r="AZ134" i="5"/>
  <c r="BL134" i="5"/>
  <c r="CL134" i="5"/>
  <c r="AB135" i="5"/>
  <c r="AN135" i="5"/>
  <c r="BN135" i="5"/>
  <c r="CN135" i="5"/>
  <c r="P136" i="5"/>
  <c r="BP136" i="5"/>
  <c r="CB136" i="5"/>
  <c r="R137" i="5"/>
  <c r="AR137" i="5"/>
  <c r="BD137" i="5"/>
  <c r="CD137" i="5"/>
  <c r="T138" i="5"/>
  <c r="AF138" i="5"/>
  <c r="BF138" i="5"/>
  <c r="CF138" i="5"/>
  <c r="H139" i="5"/>
  <c r="AH139" i="5"/>
  <c r="BH139" i="5"/>
  <c r="BT139" i="5"/>
  <c r="J140" i="5"/>
  <c r="AJ140" i="5"/>
  <c r="AV140" i="5"/>
  <c r="BV140" i="5"/>
  <c r="L141" i="5"/>
  <c r="X141" i="5"/>
  <c r="AX141" i="5"/>
  <c r="BX141" i="5"/>
  <c r="CJ141" i="5"/>
  <c r="AZ142" i="5"/>
  <c r="BL142" i="5"/>
  <c r="CL142" i="5"/>
  <c r="AB143" i="5"/>
  <c r="AN143" i="5"/>
  <c r="R144" i="5"/>
  <c r="AR144" i="5"/>
  <c r="BD144" i="5"/>
  <c r="CD144" i="5"/>
  <c r="T145" i="5"/>
  <c r="AF145" i="5"/>
  <c r="BF145" i="5"/>
  <c r="CF145" i="5"/>
  <c r="H146" i="5"/>
  <c r="AH146" i="5"/>
  <c r="BH146" i="5"/>
  <c r="BT146" i="5"/>
  <c r="L147" i="5"/>
  <c r="X147" i="5"/>
  <c r="AX147" i="5"/>
  <c r="BX148" i="5"/>
  <c r="R150" i="5"/>
  <c r="V151" i="5"/>
  <c r="BB151" i="5"/>
  <c r="L152" i="5"/>
  <c r="BV152" i="5"/>
  <c r="CJ152" i="5"/>
  <c r="AT153" i="5"/>
  <c r="BZ153" i="5"/>
  <c r="CP153" i="5"/>
  <c r="V154" i="5"/>
  <c r="BR154" i="5"/>
  <c r="N155" i="5"/>
  <c r="BJ155" i="5"/>
  <c r="BZ155" i="5"/>
  <c r="BP121" i="5"/>
  <c r="L122" i="5"/>
  <c r="AR122" i="5"/>
  <c r="BX122" i="5"/>
  <c r="T123" i="5"/>
  <c r="AZ123" i="5"/>
  <c r="CF123" i="5"/>
  <c r="AB124" i="5"/>
  <c r="BH124" i="5"/>
  <c r="CN124" i="5"/>
  <c r="AJ125" i="5"/>
  <c r="BP125" i="5"/>
  <c r="L126" i="5"/>
  <c r="AR126" i="5"/>
  <c r="BX126" i="5"/>
  <c r="T127" i="5"/>
  <c r="AZ127" i="5"/>
  <c r="CF127" i="5"/>
  <c r="AB128" i="5"/>
  <c r="BH128" i="5"/>
  <c r="CN128" i="5"/>
  <c r="AJ129" i="5"/>
  <c r="BH129" i="5"/>
  <c r="BT129" i="5"/>
  <c r="J130" i="5"/>
  <c r="AJ130" i="5"/>
  <c r="AV130" i="5"/>
  <c r="BV130" i="5"/>
  <c r="L131" i="5"/>
  <c r="X131" i="5"/>
  <c r="AX131" i="5"/>
  <c r="BX131" i="5"/>
  <c r="CJ131" i="5"/>
  <c r="Z132" i="5"/>
  <c r="AZ132" i="5"/>
  <c r="CL132" i="5"/>
  <c r="AB133" i="5"/>
  <c r="AN133" i="5"/>
  <c r="BN133" i="5"/>
  <c r="CN133" i="5"/>
  <c r="P134" i="5"/>
  <c r="AP134" i="5"/>
  <c r="BP134" i="5"/>
  <c r="CB134" i="5"/>
  <c r="R135" i="5"/>
  <c r="AR135" i="5"/>
  <c r="BD135" i="5"/>
  <c r="T136" i="5"/>
  <c r="AF136" i="5"/>
  <c r="BF136" i="5"/>
  <c r="CF136" i="5"/>
  <c r="H137" i="5"/>
  <c r="AH137" i="5"/>
  <c r="BH137" i="5"/>
  <c r="BT137" i="5"/>
  <c r="J138" i="5"/>
  <c r="AJ138" i="5"/>
  <c r="AV138" i="5"/>
  <c r="BV138" i="5"/>
  <c r="L139" i="5"/>
  <c r="AX139" i="5"/>
  <c r="BX139" i="5"/>
  <c r="CJ139" i="5"/>
  <c r="Z140" i="5"/>
  <c r="AZ140" i="5"/>
  <c r="BL140" i="5"/>
  <c r="CL140" i="5"/>
  <c r="AB141" i="5"/>
  <c r="AN141" i="5"/>
  <c r="BN141" i="5"/>
  <c r="CN141" i="5"/>
  <c r="P142" i="5"/>
  <c r="AP142" i="5"/>
  <c r="BP142" i="5"/>
  <c r="CB142" i="5"/>
  <c r="R143" i="5"/>
  <c r="AR143" i="5"/>
  <c r="BD143" i="5"/>
  <c r="CF143" i="5"/>
  <c r="H144" i="5"/>
  <c r="AH144" i="5"/>
  <c r="BH144" i="5"/>
  <c r="BT144" i="5"/>
  <c r="J145" i="5"/>
  <c r="AJ145" i="5"/>
  <c r="AV145" i="5"/>
  <c r="BV145" i="5"/>
  <c r="L146" i="5"/>
  <c r="X146" i="5"/>
  <c r="AX146" i="5"/>
  <c r="BX146" i="5"/>
  <c r="CL146" i="5"/>
  <c r="AB147" i="5"/>
  <c r="AN147" i="5"/>
  <c r="BN147" i="5"/>
  <c r="P148" i="5"/>
  <c r="AB148" i="5"/>
  <c r="AP148" i="5"/>
  <c r="BN148" i="5"/>
  <c r="CD148" i="5"/>
  <c r="T149" i="5"/>
  <c r="CB149" i="5"/>
  <c r="AL150" i="5"/>
  <c r="CF150" i="5"/>
  <c r="BF151" i="5"/>
  <c r="BT151" i="5"/>
  <c r="AV152" i="5"/>
  <c r="AJ155" i="5"/>
  <c r="AL156" i="5"/>
  <c r="BB156" i="5"/>
  <c r="CB121" i="5"/>
  <c r="X122" i="5"/>
  <c r="BD122" i="5"/>
  <c r="CJ122" i="5"/>
  <c r="AF123" i="5"/>
  <c r="BL123" i="5"/>
  <c r="H124" i="5"/>
  <c r="AN124" i="5"/>
  <c r="BT124" i="5"/>
  <c r="P125" i="5"/>
  <c r="AV125" i="5"/>
  <c r="CB125" i="5"/>
  <c r="X126" i="5"/>
  <c r="BD126" i="5"/>
  <c r="CJ126" i="5"/>
  <c r="AF127" i="5"/>
  <c r="BL127" i="5"/>
  <c r="H128" i="5"/>
  <c r="AN128" i="5"/>
  <c r="BT128" i="5"/>
  <c r="P129" i="5"/>
  <c r="AV129" i="5"/>
  <c r="BV129" i="5"/>
  <c r="L130" i="5"/>
  <c r="X130" i="5"/>
  <c r="AX130" i="5"/>
  <c r="BX130" i="5"/>
  <c r="CJ130" i="5"/>
  <c r="Z131" i="5"/>
  <c r="AZ131" i="5"/>
  <c r="BL131" i="5"/>
  <c r="CL131" i="5"/>
  <c r="AB132" i="5"/>
  <c r="AN132" i="5"/>
  <c r="BN132" i="5"/>
  <c r="CN132" i="5"/>
  <c r="P133" i="5"/>
  <c r="AP133" i="5"/>
  <c r="BP133" i="5"/>
  <c r="CB133" i="5"/>
  <c r="R134" i="5"/>
  <c r="AR134" i="5"/>
  <c r="BD134" i="5"/>
  <c r="CD134" i="5"/>
  <c r="T135" i="5"/>
  <c r="AF135" i="5"/>
  <c r="BF135" i="5"/>
  <c r="CF135" i="5"/>
  <c r="H136" i="5"/>
  <c r="AH136" i="5"/>
  <c r="BH136" i="5"/>
  <c r="BT136" i="5"/>
  <c r="J137" i="5"/>
  <c r="AJ137" i="5"/>
  <c r="AV137" i="5"/>
  <c r="BV137" i="5"/>
  <c r="L138" i="5"/>
  <c r="X138" i="5"/>
  <c r="AX138" i="5"/>
  <c r="BX138" i="5"/>
  <c r="CJ138" i="5"/>
  <c r="Z139" i="5"/>
  <c r="AZ139" i="5"/>
  <c r="BL139" i="5"/>
  <c r="CL139" i="5"/>
  <c r="AB140" i="5"/>
  <c r="AN140" i="5"/>
  <c r="BN140" i="5"/>
  <c r="CN140" i="5"/>
  <c r="P141" i="5"/>
  <c r="BP141" i="5"/>
  <c r="CB141" i="5"/>
  <c r="R142" i="5"/>
  <c r="AR142" i="5"/>
  <c r="BD142" i="5"/>
  <c r="CD142" i="5"/>
  <c r="T143" i="5"/>
  <c r="AF143" i="5"/>
  <c r="BF143" i="5"/>
  <c r="J144" i="5"/>
  <c r="AJ144" i="5"/>
  <c r="AV144" i="5"/>
  <c r="BV144" i="5"/>
  <c r="L145" i="5"/>
  <c r="X145" i="5"/>
  <c r="AX145" i="5"/>
  <c r="BX145" i="5"/>
  <c r="CJ145" i="5"/>
  <c r="Z146" i="5"/>
  <c r="AZ146" i="5"/>
  <c r="BL146" i="5"/>
  <c r="CN146" i="5"/>
  <c r="P147" i="5"/>
  <c r="AP147" i="5"/>
  <c r="BP147" i="5"/>
  <c r="CP147" i="5"/>
  <c r="AD148" i="5"/>
  <c r="CF148" i="5"/>
  <c r="H149" i="5"/>
  <c r="CD149" i="5"/>
  <c r="BD150" i="5"/>
  <c r="BH151" i="5"/>
  <c r="AX152" i="5"/>
  <c r="CP152" i="5"/>
  <c r="AZ153" i="5"/>
  <c r="AB154" i="5"/>
  <c r="T155" i="5"/>
  <c r="X156" i="5"/>
  <c r="BR156" i="5"/>
  <c r="CJ156" i="5"/>
  <c r="CF128" i="5"/>
  <c r="AB129" i="5"/>
  <c r="AX129" i="5"/>
  <c r="BX129" i="5"/>
  <c r="CJ129" i="5"/>
  <c r="Z130" i="5"/>
  <c r="AZ130" i="5"/>
  <c r="BL130" i="5"/>
  <c r="CL130" i="5"/>
  <c r="AB131" i="5"/>
  <c r="AN131" i="5"/>
  <c r="BN131" i="5"/>
  <c r="CN131" i="5"/>
  <c r="P132" i="5"/>
  <c r="AP132" i="5"/>
  <c r="BP132" i="5"/>
  <c r="CB132" i="5"/>
  <c r="R133" i="5"/>
  <c r="AR133" i="5"/>
  <c r="BD133" i="5"/>
  <c r="CD133" i="5"/>
  <c r="T134" i="5"/>
  <c r="AF134" i="5"/>
  <c r="BF134" i="5"/>
  <c r="CF134" i="5"/>
  <c r="H135" i="5"/>
  <c r="AH135" i="5"/>
  <c r="BH135" i="5"/>
  <c r="BT135" i="5"/>
  <c r="J136" i="5"/>
  <c r="AJ136" i="5"/>
  <c r="AV136" i="5"/>
  <c r="BV136" i="5"/>
  <c r="L137" i="5"/>
  <c r="X137" i="5"/>
  <c r="AX137" i="5"/>
  <c r="BX137" i="5"/>
  <c r="CJ137" i="5"/>
  <c r="Z138" i="5"/>
  <c r="AZ138" i="5"/>
  <c r="BL138" i="5"/>
  <c r="CL138" i="5"/>
  <c r="AB139" i="5"/>
  <c r="AN139" i="5"/>
  <c r="BN139" i="5"/>
  <c r="CN139" i="5"/>
  <c r="P140" i="5"/>
  <c r="AP140" i="5"/>
  <c r="BP140" i="5"/>
  <c r="R141" i="5"/>
  <c r="AR141" i="5"/>
  <c r="BD141" i="5"/>
  <c r="CD141" i="5"/>
  <c r="T142" i="5"/>
  <c r="AF142" i="5"/>
  <c r="BF142" i="5"/>
  <c r="CF142" i="5"/>
  <c r="H143" i="5"/>
  <c r="AH143" i="5"/>
  <c r="BH143" i="5"/>
  <c r="BT143" i="5"/>
  <c r="L144" i="5"/>
  <c r="X144" i="5"/>
  <c r="AX144" i="5"/>
  <c r="BX144" i="5"/>
  <c r="CJ144" i="5"/>
  <c r="Z145" i="5"/>
  <c r="AZ145" i="5"/>
  <c r="BL145" i="5"/>
  <c r="CL145" i="5"/>
  <c r="AB146" i="5"/>
  <c r="AN146" i="5"/>
  <c r="BN146" i="5"/>
  <c r="R147" i="5"/>
  <c r="AR147" i="5"/>
  <c r="BD147" i="5"/>
  <c r="AF148" i="5"/>
  <c r="BR148" i="5"/>
  <c r="J149" i="5"/>
  <c r="AL149" i="5"/>
  <c r="BP149" i="5"/>
  <c r="BF150" i="5"/>
  <c r="N151" i="5"/>
  <c r="AJ152" i="5"/>
  <c r="X153" i="5"/>
  <c r="BR153" i="5"/>
  <c r="AD154" i="5"/>
  <c r="AT154" i="5"/>
  <c r="V155" i="5"/>
  <c r="BB155" i="5"/>
  <c r="L156" i="5"/>
  <c r="BT121" i="5"/>
  <c r="P122" i="5"/>
  <c r="AV122" i="5"/>
  <c r="CB122" i="5"/>
  <c r="X123" i="5"/>
  <c r="BD123" i="5"/>
  <c r="CJ123" i="5"/>
  <c r="AF124" i="5"/>
  <c r="BL124" i="5"/>
  <c r="H125" i="5"/>
  <c r="BT125" i="5"/>
  <c r="P126" i="5"/>
  <c r="AV126" i="5"/>
  <c r="CB126" i="5"/>
  <c r="X127" i="5"/>
  <c r="BD127" i="5"/>
  <c r="CJ127" i="5"/>
  <c r="AF128" i="5"/>
  <c r="BL128" i="5"/>
  <c r="H129" i="5"/>
  <c r="AN129" i="5"/>
  <c r="AZ129" i="5"/>
  <c r="BL129" i="5"/>
  <c r="CL129" i="5"/>
  <c r="AB130" i="5"/>
  <c r="BN130" i="5"/>
  <c r="CN130" i="5"/>
  <c r="P131" i="5"/>
  <c r="AP131" i="5"/>
  <c r="BP131" i="5"/>
  <c r="CB131" i="5"/>
  <c r="R132" i="5"/>
  <c r="AR132" i="5"/>
  <c r="BD132" i="5"/>
  <c r="CD132" i="5"/>
  <c r="T133" i="5"/>
  <c r="AF133" i="5"/>
  <c r="BF133" i="5"/>
  <c r="CF133" i="5"/>
  <c r="H134" i="5"/>
  <c r="AH134" i="5"/>
  <c r="BH134" i="5"/>
  <c r="BT134" i="5"/>
  <c r="J135" i="5"/>
  <c r="AJ135" i="5"/>
  <c r="AV135" i="5"/>
  <c r="BV135" i="5"/>
  <c r="L136" i="5"/>
  <c r="X136" i="5"/>
  <c r="AX136" i="5"/>
  <c r="BX136" i="5"/>
  <c r="CJ136" i="5"/>
  <c r="Z137" i="5"/>
  <c r="AZ137" i="5"/>
  <c r="BL137" i="5"/>
  <c r="CL137" i="5"/>
  <c r="AB138" i="5"/>
  <c r="AN138" i="5"/>
  <c r="BN138" i="5"/>
  <c r="CN138" i="5"/>
  <c r="P139" i="5"/>
  <c r="AP139" i="5"/>
  <c r="BP139" i="5"/>
  <c r="CB139" i="5"/>
  <c r="R140" i="5"/>
  <c r="AR140" i="5"/>
  <c r="BD140" i="5"/>
  <c r="CD140" i="5"/>
  <c r="T141" i="5"/>
  <c r="AF141" i="5"/>
  <c r="BF141" i="5"/>
  <c r="CF141" i="5"/>
  <c r="H142" i="5"/>
  <c r="AH142" i="5"/>
  <c r="BH142" i="5"/>
  <c r="BT142" i="5"/>
  <c r="J143" i="5"/>
  <c r="AJ143" i="5"/>
  <c r="AV143" i="5"/>
  <c r="BV143" i="5"/>
  <c r="CJ143" i="5"/>
  <c r="Z144" i="5"/>
  <c r="AZ144" i="5"/>
  <c r="BL144" i="5"/>
  <c r="CL144" i="5"/>
  <c r="AB145" i="5"/>
  <c r="AN145" i="5"/>
  <c r="BN145" i="5"/>
  <c r="CN145" i="5"/>
  <c r="P146" i="5"/>
  <c r="AP146" i="5"/>
  <c r="BP146" i="5"/>
  <c r="CB146" i="5"/>
  <c r="T147" i="5"/>
  <c r="AF147" i="5"/>
  <c r="BF147" i="5"/>
  <c r="T148" i="5"/>
  <c r="AH148" i="5"/>
  <c r="Z149" i="5"/>
  <c r="BR149" i="5"/>
  <c r="CH149" i="5"/>
  <c r="AR150" i="5"/>
  <c r="AF151" i="5"/>
  <c r="BZ151" i="5"/>
  <c r="CP151" i="5"/>
  <c r="AL152" i="5"/>
  <c r="BB152" i="5"/>
  <c r="CJ153" i="5"/>
  <c r="P154" i="5"/>
  <c r="BJ154" i="5"/>
  <c r="CB154" i="5"/>
  <c r="H155" i="5"/>
  <c r="BT155" i="5"/>
  <c r="CF121" i="5"/>
  <c r="AB122" i="5"/>
  <c r="BH122" i="5"/>
  <c r="CN122" i="5"/>
  <c r="AJ123" i="5"/>
  <c r="BP123" i="5"/>
  <c r="L124" i="5"/>
  <c r="AR124" i="5"/>
  <c r="BX124" i="5"/>
  <c r="T125" i="5"/>
  <c r="AZ125" i="5"/>
  <c r="CF125" i="5"/>
  <c r="AB126" i="5"/>
  <c r="BH126" i="5"/>
  <c r="CN126" i="5"/>
  <c r="AJ127" i="5"/>
  <c r="BP127" i="5"/>
  <c r="L128" i="5"/>
  <c r="AR128" i="5"/>
  <c r="BX128" i="5"/>
  <c r="T129" i="5"/>
  <c r="BN129" i="5"/>
  <c r="CN129" i="5"/>
  <c r="P130" i="5"/>
  <c r="AP130" i="5"/>
  <c r="BP130" i="5"/>
  <c r="CB130" i="5"/>
  <c r="R131" i="5"/>
  <c r="AR131" i="5"/>
  <c r="BD131" i="5"/>
  <c r="CD131" i="5"/>
  <c r="T132" i="5"/>
  <c r="AF132" i="5"/>
  <c r="BF132" i="5"/>
  <c r="CF132" i="5"/>
  <c r="H133" i="5"/>
  <c r="AH133" i="5"/>
  <c r="BH133" i="5"/>
  <c r="BT133" i="5"/>
  <c r="J134" i="5"/>
  <c r="AJ134" i="5"/>
  <c r="AV134" i="5"/>
  <c r="BV134" i="5"/>
  <c r="L135" i="5"/>
  <c r="X135" i="5"/>
  <c r="AX135" i="5"/>
  <c r="BX135" i="5"/>
  <c r="CJ135" i="5"/>
  <c r="Z136" i="5"/>
  <c r="AZ136" i="5"/>
  <c r="BL136" i="5"/>
  <c r="CL136" i="5"/>
  <c r="AB137" i="5"/>
  <c r="AN137" i="5"/>
  <c r="BN137" i="5"/>
  <c r="CN137" i="5"/>
  <c r="P138" i="5"/>
  <c r="AP138" i="5"/>
  <c r="CB138" i="5"/>
  <c r="R139" i="5"/>
  <c r="AR139" i="5"/>
  <c r="BD139" i="5"/>
  <c r="CD139" i="5"/>
  <c r="T140" i="5"/>
  <c r="AF140" i="5"/>
  <c r="BF140" i="5"/>
  <c r="CF140" i="5"/>
  <c r="H141" i="5"/>
  <c r="AH141" i="5"/>
  <c r="BH141" i="5"/>
  <c r="BT141" i="5"/>
  <c r="J142" i="5"/>
  <c r="AJ142" i="5"/>
  <c r="AV142" i="5"/>
  <c r="BV142" i="5"/>
  <c r="L143" i="5"/>
  <c r="X143" i="5"/>
  <c r="AX143" i="5"/>
  <c r="BX143" i="5"/>
  <c r="CL143" i="5"/>
  <c r="AB144" i="5"/>
  <c r="AN144" i="5"/>
  <c r="BN144" i="5"/>
  <c r="CN144" i="5"/>
  <c r="P145" i="5"/>
  <c r="AP145" i="5"/>
  <c r="BP145" i="5"/>
  <c r="CB145" i="5"/>
  <c r="R146" i="5"/>
  <c r="AR146" i="5"/>
  <c r="BD146" i="5"/>
  <c r="CD146" i="5"/>
  <c r="H147" i="5"/>
  <c r="AH147" i="5"/>
  <c r="BH147" i="5"/>
  <c r="BT147" i="5"/>
  <c r="AJ148" i="5"/>
  <c r="AV148" i="5"/>
  <c r="N149" i="5"/>
  <c r="AB149" i="5"/>
  <c r="AP149" i="5"/>
  <c r="BD149" i="5"/>
  <c r="N150" i="5"/>
  <c r="AT150" i="5"/>
  <c r="BJ150" i="5"/>
  <c r="AH151" i="5"/>
  <c r="X152" i="5"/>
  <c r="BR152" i="5"/>
  <c r="L153" i="5"/>
  <c r="AD156" i="5"/>
  <c r="BX156" i="5"/>
  <c r="CP156" i="5"/>
  <c r="BL121" i="5"/>
  <c r="H122" i="5"/>
  <c r="BT122" i="5"/>
  <c r="P123" i="5"/>
  <c r="AV123" i="5"/>
  <c r="CB123" i="5"/>
  <c r="X124" i="5"/>
  <c r="BD124" i="5"/>
  <c r="CJ124" i="5"/>
  <c r="AF125" i="5"/>
  <c r="BL125" i="5"/>
  <c r="H126" i="5"/>
  <c r="AN126" i="5"/>
  <c r="BT126" i="5"/>
  <c r="P127" i="5"/>
  <c r="AV127" i="5"/>
  <c r="CB127" i="5"/>
  <c r="X128" i="5"/>
  <c r="BD128" i="5"/>
  <c r="CJ128" i="5"/>
  <c r="AF129" i="5"/>
  <c r="BP129" i="5"/>
  <c r="CB129" i="5"/>
  <c r="R130" i="5"/>
  <c r="AR130" i="5"/>
  <c r="BD130" i="5"/>
  <c r="CD130" i="5"/>
  <c r="T131" i="5"/>
  <c r="AF131" i="5"/>
  <c r="BF131" i="5"/>
  <c r="CF131" i="5"/>
  <c r="H132" i="5"/>
  <c r="AH132" i="5"/>
  <c r="BH132" i="5"/>
  <c r="BT132" i="5"/>
  <c r="J133" i="5"/>
  <c r="AJ133" i="5"/>
  <c r="AV133" i="5"/>
  <c r="BV133" i="5"/>
  <c r="L134" i="5"/>
  <c r="X134" i="5"/>
  <c r="AX134" i="5"/>
  <c r="BX134" i="5"/>
  <c r="CJ134" i="5"/>
  <c r="Z135" i="5"/>
  <c r="AZ135" i="5"/>
  <c r="BL135" i="5"/>
  <c r="CL135" i="5"/>
  <c r="AB136" i="5"/>
  <c r="AN136" i="5"/>
  <c r="BN136" i="5"/>
  <c r="CN136" i="5"/>
  <c r="P137" i="5"/>
  <c r="AP137" i="5"/>
  <c r="BP137" i="5"/>
  <c r="CB137" i="5"/>
  <c r="R138" i="5"/>
  <c r="AR138" i="5"/>
  <c r="BD138" i="5"/>
  <c r="CD138" i="5"/>
  <c r="T139" i="5"/>
  <c r="AF139" i="5"/>
  <c r="BF139" i="5"/>
  <c r="CF139" i="5"/>
  <c r="H140" i="5"/>
  <c r="AH140" i="5"/>
  <c r="BH140" i="5"/>
  <c r="BT140" i="5"/>
  <c r="J141" i="5"/>
  <c r="AJ141" i="5"/>
  <c r="AV141" i="5"/>
  <c r="BV141" i="5"/>
  <c r="L142" i="5"/>
  <c r="X142" i="5"/>
  <c r="AX142" i="5"/>
  <c r="BX142" i="5"/>
  <c r="CJ142" i="5"/>
  <c r="Z143" i="5"/>
  <c r="AZ143" i="5"/>
  <c r="BL143" i="5"/>
  <c r="CN143" i="5"/>
  <c r="P144" i="5"/>
  <c r="AP144" i="5"/>
  <c r="BP144" i="5"/>
  <c r="CB144" i="5"/>
  <c r="R145" i="5"/>
  <c r="AR145" i="5"/>
  <c r="BD145" i="5"/>
  <c r="CD145" i="5"/>
  <c r="T146" i="5"/>
  <c r="AF146" i="5"/>
  <c r="BF146" i="5"/>
  <c r="J147" i="5"/>
  <c r="AJ147" i="5"/>
  <c r="AV147" i="5"/>
  <c r="BV147" i="5"/>
  <c r="X148" i="5"/>
  <c r="AX148" i="5"/>
  <c r="BJ148" i="5"/>
  <c r="CL148" i="5"/>
  <c r="AR149" i="5"/>
  <c r="AF150" i="5"/>
  <c r="BZ150" i="5"/>
  <c r="T151" i="5"/>
  <c r="J152" i="5"/>
  <c r="N153" i="5"/>
  <c r="AD153" i="5"/>
  <c r="BX153" i="5"/>
  <c r="AD155" i="5"/>
  <c r="BH155" i="5"/>
  <c r="AV156" i="5"/>
  <c r="BN149" i="5"/>
  <c r="CN149" i="5"/>
  <c r="P150" i="5"/>
  <c r="AP150" i="5"/>
  <c r="BP150" i="5"/>
  <c r="CB150" i="5"/>
  <c r="R151" i="5"/>
  <c r="AR151" i="5"/>
  <c r="BD151" i="5"/>
  <c r="CF151" i="5"/>
  <c r="H152" i="5"/>
  <c r="AH152" i="5"/>
  <c r="BH152" i="5"/>
  <c r="BT152" i="5"/>
  <c r="AJ153" i="5"/>
  <c r="AV153" i="5"/>
  <c r="AZ154" i="5"/>
  <c r="BL154" i="5"/>
  <c r="AF155" i="5"/>
  <c r="CF155" i="5"/>
  <c r="H156" i="5"/>
  <c r="BH156" i="5"/>
  <c r="BT156" i="5"/>
  <c r="L148" i="5"/>
  <c r="CJ148" i="5"/>
  <c r="AF149" i="5"/>
  <c r="BF149" i="5"/>
  <c r="CF149" i="5"/>
  <c r="H150" i="5"/>
  <c r="AH150" i="5"/>
  <c r="BH150" i="5"/>
  <c r="BT150" i="5"/>
  <c r="J151" i="5"/>
  <c r="AJ151" i="5"/>
  <c r="AV151" i="5"/>
  <c r="BV151" i="5"/>
  <c r="CJ151" i="5"/>
  <c r="Z152" i="5"/>
  <c r="AZ152" i="5"/>
  <c r="BL152" i="5"/>
  <c r="CL152" i="5"/>
  <c r="AB153" i="5"/>
  <c r="AN153" i="5"/>
  <c r="CN153" i="5"/>
  <c r="AR154" i="5"/>
  <c r="BD154" i="5"/>
  <c r="BX155" i="5"/>
  <c r="CJ155" i="5"/>
  <c r="AZ156" i="5"/>
  <c r="BL156" i="5"/>
  <c r="CN156" i="5"/>
  <c r="CN147" i="5"/>
  <c r="BP148" i="5"/>
  <c r="L149" i="5"/>
  <c r="AH149" i="5"/>
  <c r="BH149" i="5"/>
  <c r="BT149" i="5"/>
  <c r="J150" i="5"/>
  <c r="AJ150" i="5"/>
  <c r="AV150" i="5"/>
  <c r="BV150" i="5"/>
  <c r="L151" i="5"/>
  <c r="X151" i="5"/>
  <c r="AX151" i="5"/>
  <c r="BX151" i="5"/>
  <c r="CL151" i="5"/>
  <c r="AB152" i="5"/>
  <c r="AN152" i="5"/>
  <c r="BN152" i="5"/>
  <c r="CN152" i="5"/>
  <c r="P153" i="5"/>
  <c r="BP153" i="5"/>
  <c r="CB153" i="5"/>
  <c r="T154" i="5"/>
  <c r="AF154" i="5"/>
  <c r="BT154" i="5"/>
  <c r="L155" i="5"/>
  <c r="AZ155" i="5"/>
  <c r="BL155" i="5"/>
  <c r="AB156" i="5"/>
  <c r="AN156" i="5"/>
  <c r="CF147" i="5"/>
  <c r="BH148" i="5"/>
  <c r="X149" i="5"/>
  <c r="AJ149" i="5"/>
  <c r="AV149" i="5"/>
  <c r="BV149" i="5"/>
  <c r="L150" i="5"/>
  <c r="X150" i="5"/>
  <c r="AX150" i="5"/>
  <c r="BX150" i="5"/>
  <c r="CJ150" i="5"/>
  <c r="Z151" i="5"/>
  <c r="AZ151" i="5"/>
  <c r="BL151" i="5"/>
  <c r="CN151" i="5"/>
  <c r="P152" i="5"/>
  <c r="AP152" i="5"/>
  <c r="BP152" i="5"/>
  <c r="CB152" i="5"/>
  <c r="AR153" i="5"/>
  <c r="BD153" i="5"/>
  <c r="BH154" i="5"/>
  <c r="CJ154" i="5"/>
  <c r="AB155" i="5"/>
  <c r="AN155" i="5"/>
  <c r="CN155" i="5"/>
  <c r="P156" i="5"/>
  <c r="BP156" i="5"/>
  <c r="BX147" i="5"/>
  <c r="AZ148" i="5"/>
  <c r="CN148" i="5"/>
  <c r="AX149" i="5"/>
  <c r="BX149" i="5"/>
  <c r="CJ149" i="5"/>
  <c r="AZ150" i="5"/>
  <c r="BL150" i="5"/>
  <c r="CL150" i="5"/>
  <c r="AB151" i="5"/>
  <c r="AN151" i="5"/>
  <c r="BN151" i="5"/>
  <c r="R152" i="5"/>
  <c r="AR152" i="5"/>
  <c r="BD152" i="5"/>
  <c r="CD152" i="5"/>
  <c r="T153" i="5"/>
  <c r="AF153" i="5"/>
  <c r="CF153" i="5"/>
  <c r="AJ154" i="5"/>
  <c r="AV154" i="5"/>
  <c r="BX154" i="5"/>
  <c r="BP155" i="5"/>
  <c r="CB155" i="5"/>
  <c r="AR156" i="5"/>
  <c r="BD156" i="5"/>
  <c r="CF156" i="5"/>
  <c r="AR148" i="5"/>
  <c r="BT148" i="5"/>
  <c r="P149" i="5"/>
  <c r="AZ149" i="5"/>
  <c r="BL149" i="5"/>
  <c r="CL149" i="5"/>
  <c r="AB150" i="5"/>
  <c r="AN150" i="5"/>
  <c r="BN150" i="5"/>
  <c r="CN150" i="5"/>
  <c r="P151" i="5"/>
  <c r="AP151" i="5"/>
  <c r="BP151" i="5"/>
  <c r="CB151" i="5"/>
  <c r="T152" i="5"/>
  <c r="AF152" i="5"/>
  <c r="BF152" i="5"/>
  <c r="CF152" i="5"/>
  <c r="H153" i="5"/>
  <c r="BH153" i="5"/>
  <c r="BT153" i="5"/>
  <c r="L154" i="5"/>
  <c r="X154" i="5"/>
  <c r="CN154" i="5"/>
  <c r="P155" i="5"/>
  <c r="AR155" i="5"/>
  <c r="BD155" i="5"/>
  <c r="T156" i="5"/>
  <c r="AF156" i="5"/>
  <c r="E78" i="37"/>
  <c r="E79" i="37"/>
  <c r="E80" i="37"/>
  <c r="E81" i="37"/>
  <c r="E82" i="37"/>
  <c r="E83" i="37"/>
  <c r="E84" i="37"/>
  <c r="E85" i="37"/>
  <c r="E86" i="37"/>
  <c r="E87" i="37"/>
  <c r="E88" i="37"/>
  <c r="E89" i="37"/>
  <c r="E90" i="37"/>
  <c r="E91" i="37"/>
  <c r="E92" i="37"/>
  <c r="E93" i="37"/>
  <c r="E94" i="37"/>
  <c r="E95" i="37"/>
  <c r="E96" i="37"/>
  <c r="E150" i="37"/>
  <c r="E151" i="37"/>
  <c r="E152" i="37"/>
  <c r="E153" i="37"/>
  <c r="E154" i="37"/>
  <c r="E155" i="37"/>
  <c r="E156" i="37"/>
  <c r="E157" i="37"/>
  <c r="E158" i="37"/>
  <c r="E159" i="37"/>
  <c r="E160" i="37"/>
  <c r="E161" i="37"/>
  <c r="E162" i="37"/>
  <c r="E163" i="37"/>
  <c r="E164" i="37"/>
  <c r="E165" i="37"/>
  <c r="E166" i="37"/>
  <c r="E167" i="37"/>
  <c r="E168" i="37"/>
  <c r="F265" i="37"/>
  <c r="F264" i="37"/>
  <c r="F263" i="37"/>
  <c r="F262" i="37"/>
  <c r="F261" i="37"/>
  <c r="F260" i="37"/>
  <c r="F259" i="37"/>
  <c r="F258" i="37"/>
  <c r="F257" i="37"/>
  <c r="F256" i="37"/>
  <c r="F255" i="37"/>
  <c r="F254" i="37"/>
  <c r="F253" i="37"/>
  <c r="F252" i="37"/>
  <c r="F251" i="37"/>
  <c r="F250" i="37"/>
  <c r="F249" i="37"/>
  <c r="F248" i="37"/>
  <c r="F247" i="37"/>
  <c r="F54" i="37"/>
  <c r="F55" i="37"/>
  <c r="F56" i="37"/>
  <c r="F57" i="37"/>
  <c r="F58" i="37"/>
  <c r="F59" i="37"/>
  <c r="F60" i="37"/>
  <c r="F61" i="37"/>
  <c r="F62" i="37"/>
  <c r="F63" i="37"/>
  <c r="F64" i="37"/>
  <c r="F65" i="37"/>
  <c r="F66" i="37"/>
  <c r="F67" i="37"/>
  <c r="F68" i="37"/>
  <c r="F69" i="37"/>
  <c r="F70" i="37"/>
  <c r="F71" i="37"/>
  <c r="F72" i="37"/>
  <c r="F78" i="37"/>
  <c r="F79" i="37"/>
  <c r="F80" i="37"/>
  <c r="F81" i="37"/>
  <c r="F82" i="37"/>
  <c r="F83" i="37"/>
  <c r="F84" i="37"/>
  <c r="F85" i="37"/>
  <c r="F86" i="37"/>
  <c r="F87" i="37"/>
  <c r="F88" i="37"/>
  <c r="F89" i="37"/>
  <c r="F90" i="37"/>
  <c r="F91" i="37"/>
  <c r="F92" i="37"/>
  <c r="F93" i="37"/>
  <c r="F94" i="37"/>
  <c r="F95" i="37"/>
  <c r="F96" i="37"/>
  <c r="F174" i="37"/>
  <c r="F175" i="37"/>
  <c r="F176" i="37"/>
  <c r="F177" i="37"/>
  <c r="F178" i="37"/>
  <c r="F179" i="37"/>
  <c r="F180" i="37"/>
  <c r="F181" i="37"/>
  <c r="F182" i="37"/>
  <c r="F183" i="37"/>
  <c r="F184" i="37"/>
  <c r="F185" i="37"/>
  <c r="F186" i="37"/>
  <c r="F187" i="37"/>
  <c r="F188" i="37"/>
  <c r="F189" i="37"/>
  <c r="F190" i="37"/>
  <c r="F191" i="37"/>
  <c r="F192" i="37"/>
  <c r="G153" i="14"/>
  <c r="U152" i="5" s="1"/>
  <c r="V152" i="5" s="1"/>
  <c r="G36" i="29"/>
  <c r="W35" i="5" s="1"/>
  <c r="X35" i="5" s="1"/>
  <c r="G60" i="29"/>
  <c r="W59" i="5" s="1"/>
  <c r="X59" i="5" s="1"/>
  <c r="G72" i="29"/>
  <c r="W71" i="5" s="1"/>
  <c r="X71" i="5" s="1"/>
  <c r="G75" i="29"/>
  <c r="W74" i="5" s="1"/>
  <c r="X74" i="5" s="1"/>
  <c r="G23" i="31"/>
  <c r="Y22" i="5" s="1"/>
  <c r="Z22" i="5" s="1"/>
  <c r="G87" i="31"/>
  <c r="Y86" i="5" s="1"/>
  <c r="Z86" i="5" s="1"/>
  <c r="G151" i="31"/>
  <c r="Y150" i="5" s="1"/>
  <c r="Z150" i="5" s="1"/>
  <c r="G145" i="14"/>
  <c r="U144" i="5" s="1"/>
  <c r="V144" i="5" s="1"/>
  <c r="G28" i="29"/>
  <c r="W27" i="5" s="1"/>
  <c r="X27" i="5" s="1"/>
  <c r="G156" i="29"/>
  <c r="W155" i="5" s="1"/>
  <c r="X155" i="5" s="1"/>
  <c r="G137" i="14"/>
  <c r="U136" i="5" s="1"/>
  <c r="V136" i="5" s="1"/>
  <c r="G20" i="29"/>
  <c r="W19" i="5" s="1"/>
  <c r="X19" i="5" s="1"/>
  <c r="G92" i="29"/>
  <c r="W91" i="5" s="1"/>
  <c r="X91" i="5" s="1"/>
  <c r="G104" i="29"/>
  <c r="W103" i="5" s="1"/>
  <c r="X103" i="5" s="1"/>
  <c r="G107" i="29"/>
  <c r="W106" i="5" s="1"/>
  <c r="X106" i="5" s="1"/>
  <c r="G140" i="29"/>
  <c r="W139" i="5" s="1"/>
  <c r="X139" i="5" s="1"/>
  <c r="G55" i="31"/>
  <c r="Y54" i="5" s="1"/>
  <c r="Z54" i="5" s="1"/>
  <c r="G119" i="31"/>
  <c r="Y118" i="5" s="1"/>
  <c r="Z118" i="5" s="1"/>
  <c r="G15" i="31"/>
  <c r="Y14" i="5" s="1"/>
  <c r="Z14" i="5" s="1"/>
  <c r="G79" i="31"/>
  <c r="Y78" i="5" s="1"/>
  <c r="Z78" i="5" s="1"/>
  <c r="G143" i="31"/>
  <c r="Y142" i="5" s="1"/>
  <c r="Z142" i="5" s="1"/>
  <c r="G18" i="32"/>
  <c r="AA17" i="5" s="1"/>
  <c r="AB17" i="5" s="1"/>
  <c r="G44" i="11"/>
  <c r="AK43" i="5" s="1"/>
  <c r="AL43" i="5" s="1"/>
  <c r="G56" i="11"/>
  <c r="AK55" i="5" s="1"/>
  <c r="AL55" i="5" s="1"/>
  <c r="G68" i="11"/>
  <c r="AK67" i="5" s="1"/>
  <c r="AL67" i="5" s="1"/>
  <c r="G71" i="11"/>
  <c r="AK70" i="5" s="1"/>
  <c r="AL70" i="5" s="1"/>
  <c r="G84" i="11"/>
  <c r="AK83" i="5" s="1"/>
  <c r="AL83" i="5" s="1"/>
  <c r="G87" i="11"/>
  <c r="AK86" i="5" s="1"/>
  <c r="AL86" i="5" s="1"/>
  <c r="G100" i="11"/>
  <c r="AK99" i="5" s="1"/>
  <c r="AL99" i="5" s="1"/>
  <c r="G103" i="11"/>
  <c r="AK102" i="5" s="1"/>
  <c r="AL102" i="5" s="1"/>
  <c r="G116" i="11"/>
  <c r="AK115" i="5" s="1"/>
  <c r="AL115" i="5" s="1"/>
  <c r="G119" i="11"/>
  <c r="AK118" i="5" s="1"/>
  <c r="AL118" i="5" s="1"/>
  <c r="G132" i="11"/>
  <c r="AK131" i="5" s="1"/>
  <c r="AL131" i="5" s="1"/>
  <c r="G152" i="11"/>
  <c r="AK151" i="5" s="1"/>
  <c r="AL151" i="5" s="1"/>
  <c r="G30" i="12"/>
  <c r="AM29" i="5" s="1"/>
  <c r="AN29" i="5" s="1"/>
  <c r="G67" i="12"/>
  <c r="AM66" i="5" s="1"/>
  <c r="AN66" i="5" s="1"/>
  <c r="G94" i="12"/>
  <c r="AM93" i="5" s="1"/>
  <c r="AN93" i="5" s="1"/>
  <c r="G131" i="12"/>
  <c r="AM130" i="5" s="1"/>
  <c r="AN130" i="5" s="1"/>
  <c r="G7" i="13"/>
  <c r="G46" i="13"/>
  <c r="AO45" i="5" s="1"/>
  <c r="AP45" i="5" s="1"/>
  <c r="G73" i="13"/>
  <c r="AO72" i="5" s="1"/>
  <c r="AP72" i="5" s="1"/>
  <c r="G110" i="13"/>
  <c r="AO109" i="5" s="1"/>
  <c r="AP109" i="5" s="1"/>
  <c r="G137" i="13"/>
  <c r="AO136" i="5" s="1"/>
  <c r="AP136" i="5" s="1"/>
  <c r="G76" i="11"/>
  <c r="AK75" i="5" s="1"/>
  <c r="AL75" i="5" s="1"/>
  <c r="G79" i="11"/>
  <c r="AK78" i="5" s="1"/>
  <c r="AL78" i="5" s="1"/>
  <c r="G92" i="11"/>
  <c r="AK91" i="5" s="1"/>
  <c r="AL91" i="5" s="1"/>
  <c r="G95" i="11"/>
  <c r="AK94" i="5" s="1"/>
  <c r="AL94" i="5" s="1"/>
  <c r="G108" i="11"/>
  <c r="AK107" i="5" s="1"/>
  <c r="AL107" i="5" s="1"/>
  <c r="G111" i="11"/>
  <c r="AK110" i="5" s="1"/>
  <c r="AL110" i="5" s="1"/>
  <c r="G124" i="11"/>
  <c r="AK123" i="5" s="1"/>
  <c r="AL123" i="5" s="1"/>
  <c r="G127" i="11"/>
  <c r="AK126" i="5" s="1"/>
  <c r="AL126" i="5" s="1"/>
  <c r="G147" i="11"/>
  <c r="AK146" i="5" s="1"/>
  <c r="AL146" i="5" s="1"/>
  <c r="G35" i="12"/>
  <c r="AM34" i="5" s="1"/>
  <c r="AN34" i="5" s="1"/>
  <c r="G62" i="12"/>
  <c r="AM61" i="5" s="1"/>
  <c r="AN61" i="5" s="1"/>
  <c r="G99" i="12"/>
  <c r="AM98" i="5" s="1"/>
  <c r="AN98" i="5" s="1"/>
  <c r="G126" i="12"/>
  <c r="AM125" i="5" s="1"/>
  <c r="AN125" i="5" s="1"/>
  <c r="G14" i="13"/>
  <c r="AO13" i="5" s="1"/>
  <c r="AP13" i="5" s="1"/>
  <c r="G41" i="13"/>
  <c r="AO40" i="5" s="1"/>
  <c r="AP40" i="5" s="1"/>
  <c r="G78" i="13"/>
  <c r="AO77" i="5" s="1"/>
  <c r="AP77" i="5" s="1"/>
  <c r="G105" i="13"/>
  <c r="AO104" i="5" s="1"/>
  <c r="AP104" i="5" s="1"/>
  <c r="G142" i="13"/>
  <c r="AO141" i="5" s="1"/>
  <c r="AP141" i="5" s="1"/>
  <c r="G40" i="11"/>
  <c r="AK39" i="5" s="1"/>
  <c r="AL39" i="5" s="1"/>
  <c r="G64" i="11"/>
  <c r="AK63" i="5" s="1"/>
  <c r="AL63" i="5" s="1"/>
  <c r="G144" i="11"/>
  <c r="AK143" i="5" s="1"/>
  <c r="AL143" i="5" s="1"/>
  <c r="G22" i="12"/>
  <c r="AM21" i="5" s="1"/>
  <c r="AN21" i="5" s="1"/>
  <c r="G59" i="12"/>
  <c r="AM58" i="5" s="1"/>
  <c r="AN58" i="5" s="1"/>
  <c r="G86" i="12"/>
  <c r="AM85" i="5" s="1"/>
  <c r="AN85" i="5" s="1"/>
  <c r="G123" i="12"/>
  <c r="AM122" i="5" s="1"/>
  <c r="AN122" i="5" s="1"/>
  <c r="G150" i="12"/>
  <c r="AM149" i="5" s="1"/>
  <c r="AN149" i="5" s="1"/>
  <c r="G38" i="13"/>
  <c r="AO37" i="5" s="1"/>
  <c r="AP37" i="5" s="1"/>
  <c r="G65" i="13"/>
  <c r="AO64" i="5" s="1"/>
  <c r="AP64" i="5" s="1"/>
  <c r="G102" i="13"/>
  <c r="AO101" i="5" s="1"/>
  <c r="AP101" i="5" s="1"/>
  <c r="G129" i="13"/>
  <c r="AO128" i="5" s="1"/>
  <c r="AP128" i="5" s="1"/>
  <c r="G108" i="25"/>
  <c r="AS107" i="5" s="1"/>
  <c r="AT107" i="5" s="1"/>
  <c r="G23" i="27"/>
  <c r="AU22" i="5" s="1"/>
  <c r="AV22" i="5" s="1"/>
  <c r="G19" i="12"/>
  <c r="AM18" i="5" s="1"/>
  <c r="AN18" i="5" s="1"/>
  <c r="G31" i="27"/>
  <c r="AU30" i="5" s="1"/>
  <c r="AV30" i="5" s="1"/>
  <c r="G96" i="38"/>
  <c r="BA95" i="5" s="1"/>
  <c r="BB95" i="5" s="1"/>
  <c r="G108" i="38"/>
  <c r="BA107" i="5" s="1"/>
  <c r="BB107" i="5" s="1"/>
  <c r="G100" i="38"/>
  <c r="BA99" i="5" s="1"/>
  <c r="BB99" i="5" s="1"/>
  <c r="G21" i="43"/>
  <c r="BK20" i="5" s="1"/>
  <c r="BL20" i="5" s="1"/>
  <c r="G85" i="43"/>
  <c r="BK84" i="5" s="1"/>
  <c r="BL84" i="5" s="1"/>
  <c r="G149" i="43"/>
  <c r="BK148" i="5" s="1"/>
  <c r="BL148" i="5" s="1"/>
  <c r="G64" i="44"/>
  <c r="BM63" i="5" s="1"/>
  <c r="BN63" i="5" s="1"/>
  <c r="G128" i="44"/>
  <c r="BM127" i="5" s="1"/>
  <c r="BN127" i="5" s="1"/>
  <c r="G43" i="45"/>
  <c r="BO42" i="5" s="1"/>
  <c r="BP42" i="5" s="1"/>
  <c r="G107" i="45"/>
  <c r="BO106" i="5" s="1"/>
  <c r="BP106" i="5" s="1"/>
  <c r="G22" i="46"/>
  <c r="BQ21" i="5" s="1"/>
  <c r="BR21" i="5" s="1"/>
  <c r="G154" i="42"/>
  <c r="BI153" i="5" s="1"/>
  <c r="BJ153" i="5" s="1"/>
  <c r="G69" i="43"/>
  <c r="BK68" i="5" s="1"/>
  <c r="BL68" i="5" s="1"/>
  <c r="G133" i="43"/>
  <c r="BK132" i="5" s="1"/>
  <c r="BL132" i="5" s="1"/>
  <c r="G48" i="44"/>
  <c r="BM47" i="5" s="1"/>
  <c r="BN47" i="5" s="1"/>
  <c r="G112" i="44"/>
  <c r="BM111" i="5" s="1"/>
  <c r="BN111" i="5" s="1"/>
  <c r="G27" i="45"/>
  <c r="BO26" i="5" s="1"/>
  <c r="BP26" i="5" s="1"/>
  <c r="G91" i="45"/>
  <c r="BO90" i="5" s="1"/>
  <c r="BP90" i="5" s="1"/>
  <c r="G155" i="45"/>
  <c r="BO154" i="5" s="1"/>
  <c r="BP154" i="5" s="1"/>
  <c r="G70" i="46"/>
  <c r="BQ69" i="5" s="1"/>
  <c r="BR69" i="5" s="1"/>
  <c r="G138" i="42"/>
  <c r="BI137" i="5" s="1"/>
  <c r="BJ137" i="5" s="1"/>
  <c r="G53" i="43"/>
  <c r="BK52" i="5" s="1"/>
  <c r="BL52" i="5" s="1"/>
  <c r="G117" i="43"/>
  <c r="BK116" i="5" s="1"/>
  <c r="BL116" i="5" s="1"/>
  <c r="G32" i="44"/>
  <c r="BM31" i="5" s="1"/>
  <c r="BN31" i="5" s="1"/>
  <c r="G96" i="44"/>
  <c r="BM95" i="5" s="1"/>
  <c r="BN95" i="5" s="1"/>
  <c r="G11" i="45"/>
  <c r="BO10" i="5" s="1"/>
  <c r="BP10" i="5" s="1"/>
  <c r="G75" i="45"/>
  <c r="BO74" i="5" s="1"/>
  <c r="BP74" i="5" s="1"/>
  <c r="G139" i="45"/>
  <c r="BO138" i="5" s="1"/>
  <c r="BP138" i="5" s="1"/>
  <c r="G54" i="46"/>
  <c r="BQ53" i="5" s="1"/>
  <c r="BR53" i="5" s="1"/>
  <c r="G37" i="43"/>
  <c r="BK36" i="5" s="1"/>
  <c r="BL36" i="5" s="1"/>
  <c r="G101" i="43"/>
  <c r="BK100" i="5" s="1"/>
  <c r="BL100" i="5" s="1"/>
  <c r="G16" i="44"/>
  <c r="BM15" i="5" s="1"/>
  <c r="BN15" i="5" s="1"/>
  <c r="G80" i="44"/>
  <c r="BM79" i="5" s="1"/>
  <c r="BN79" i="5" s="1"/>
  <c r="G144" i="44"/>
  <c r="BM143" i="5" s="1"/>
  <c r="BN143" i="5" s="1"/>
  <c r="G59" i="45"/>
  <c r="BO58" i="5" s="1"/>
  <c r="BP58" i="5" s="1"/>
  <c r="G123" i="45"/>
  <c r="BO122" i="5" s="1"/>
  <c r="BP122" i="5" s="1"/>
  <c r="G38" i="46"/>
  <c r="BQ37" i="5" s="1"/>
  <c r="BR37" i="5" s="1"/>
  <c r="G89" i="46"/>
  <c r="BQ88" i="5" s="1"/>
  <c r="BR88" i="5" s="1"/>
  <c r="G69" i="47"/>
  <c r="BS68" i="5" s="1"/>
  <c r="BT68" i="5" s="1"/>
  <c r="G85" i="47"/>
  <c r="BS84" i="5" s="1"/>
  <c r="BT84" i="5" s="1"/>
  <c r="G101" i="47"/>
  <c r="BS100" i="5" s="1"/>
  <c r="BT100" i="5" s="1"/>
  <c r="G117" i="47"/>
  <c r="BS116" i="5" s="1"/>
  <c r="BT116" i="5" s="1"/>
  <c r="G98" i="46"/>
  <c r="BQ97" i="5" s="1"/>
  <c r="BR97" i="5" s="1"/>
  <c r="G114" i="46"/>
  <c r="BQ113" i="5" s="1"/>
  <c r="BR113" i="5" s="1"/>
  <c r="G130" i="46"/>
  <c r="BQ129" i="5" s="1"/>
  <c r="BR129" i="5" s="1"/>
  <c r="G146" i="46"/>
  <c r="BQ145" i="5" s="1"/>
  <c r="BR145" i="5" s="1"/>
  <c r="G13" i="47"/>
  <c r="BS12" i="5" s="1"/>
  <c r="BT12" i="5" s="1"/>
  <c r="G29" i="47"/>
  <c r="BS28" i="5" s="1"/>
  <c r="BT28" i="5" s="1"/>
  <c r="G45" i="47"/>
  <c r="BS44" i="5" s="1"/>
  <c r="BT44" i="5" s="1"/>
  <c r="G78" i="49"/>
  <c r="BY77" i="5" s="1"/>
  <c r="BZ77" i="5" s="1"/>
  <c r="G141" i="50"/>
  <c r="CA140" i="5" s="1"/>
  <c r="CB140" i="5" s="1"/>
  <c r="G24" i="51"/>
  <c r="CC23" i="5" s="1"/>
  <c r="CD23" i="5" s="1"/>
  <c r="G56" i="51"/>
  <c r="CC55" i="5" s="1"/>
  <c r="CD55" i="5" s="1"/>
  <c r="G88" i="51"/>
  <c r="CC87" i="5" s="1"/>
  <c r="CD87" i="5" s="1"/>
  <c r="G120" i="51"/>
  <c r="CC119" i="5" s="1"/>
  <c r="CD119" i="5" s="1"/>
  <c r="G152" i="51"/>
  <c r="CC151" i="5" s="1"/>
  <c r="CD151" i="5" s="1"/>
  <c r="G35" i="52"/>
  <c r="CE34" i="5" s="1"/>
  <c r="CF34" i="5" s="1"/>
  <c r="G67" i="52"/>
  <c r="CE66" i="5" s="1"/>
  <c r="CF66" i="5" s="1"/>
  <c r="G99" i="52"/>
  <c r="CE98" i="5" s="1"/>
  <c r="CF98" i="5" s="1"/>
  <c r="G147" i="52"/>
  <c r="CE146" i="5" s="1"/>
  <c r="CF146" i="5" s="1"/>
  <c r="G62" i="53"/>
  <c r="CG61" i="5" s="1"/>
  <c r="CH61" i="5" s="1"/>
  <c r="G70" i="49"/>
  <c r="BY69" i="5" s="1"/>
  <c r="BZ69" i="5" s="1"/>
  <c r="G117" i="50"/>
  <c r="CA116" i="5" s="1"/>
  <c r="CB116" i="5" s="1"/>
  <c r="G149" i="50"/>
  <c r="CA148" i="5" s="1"/>
  <c r="CB148" i="5" s="1"/>
  <c r="G32" i="51"/>
  <c r="CC31" i="5" s="1"/>
  <c r="CD31" i="5" s="1"/>
  <c r="G64" i="51"/>
  <c r="CC63" i="5" s="1"/>
  <c r="CD63" i="5" s="1"/>
  <c r="G155" i="52"/>
  <c r="CE154" i="5" s="1"/>
  <c r="CF154" i="5" s="1"/>
  <c r="G54" i="49"/>
  <c r="BY53" i="5" s="1"/>
  <c r="BZ53" i="5" s="1"/>
  <c r="G125" i="50"/>
  <c r="CA124" i="5" s="1"/>
  <c r="CB124" i="5" s="1"/>
  <c r="G157" i="50"/>
  <c r="CA156" i="5" s="1"/>
  <c r="CB156" i="5" s="1"/>
  <c r="G40" i="51"/>
  <c r="CC39" i="5" s="1"/>
  <c r="CD39" i="5" s="1"/>
  <c r="G72" i="51"/>
  <c r="CC71" i="5" s="1"/>
  <c r="CD71" i="5" s="1"/>
  <c r="G104" i="51"/>
  <c r="CC103" i="5" s="1"/>
  <c r="CD103" i="5" s="1"/>
  <c r="G136" i="51"/>
  <c r="CC135" i="5" s="1"/>
  <c r="CD135" i="5" s="1"/>
  <c r="G19" i="52"/>
  <c r="CE18" i="5" s="1"/>
  <c r="CF18" i="5" s="1"/>
  <c r="G51" i="52"/>
  <c r="CE50" i="5" s="1"/>
  <c r="CF50" i="5" s="1"/>
  <c r="G83" i="52"/>
  <c r="CE82" i="5" s="1"/>
  <c r="CF82" i="5" s="1"/>
  <c r="G115" i="52"/>
  <c r="CE114" i="5" s="1"/>
  <c r="CF114" i="5" s="1"/>
  <c r="G38" i="49"/>
  <c r="BY37" i="5" s="1"/>
  <c r="BZ37" i="5" s="1"/>
  <c r="G77" i="49"/>
  <c r="BY76" i="5" s="1"/>
  <c r="BZ76" i="5" s="1"/>
  <c r="G16" i="51"/>
  <c r="CC15" i="5" s="1"/>
  <c r="CD15" i="5" s="1"/>
  <c r="G48" i="51"/>
  <c r="CC47" i="5" s="1"/>
  <c r="CD47" i="5" s="1"/>
  <c r="G80" i="51"/>
  <c r="CC79" i="5" s="1"/>
  <c r="CD79" i="5" s="1"/>
  <c r="G112" i="51"/>
  <c r="CC111" i="5" s="1"/>
  <c r="CD111" i="5" s="1"/>
  <c r="G144" i="51"/>
  <c r="CC143" i="5" s="1"/>
  <c r="CD143" i="5" s="1"/>
  <c r="G123" i="52"/>
  <c r="CE122" i="5" s="1"/>
  <c r="CF122" i="5" s="1"/>
  <c r="G38" i="53"/>
  <c r="CG37" i="5" s="1"/>
  <c r="CH37" i="5" s="1"/>
  <c r="G101" i="55"/>
  <c r="CK100" i="5" s="1"/>
  <c r="CL100" i="5" s="1"/>
  <c r="G148" i="53"/>
  <c r="CG147" i="5" s="1"/>
  <c r="CH147" i="5" s="1"/>
  <c r="G109" i="55"/>
  <c r="CK108" i="5" s="1"/>
  <c r="CL108" i="5" s="1"/>
  <c r="G125" i="55"/>
  <c r="CK124" i="5" s="1"/>
  <c r="CL124" i="5" s="1"/>
  <c r="G67" i="53"/>
  <c r="CG66" i="5" s="1"/>
  <c r="CH66" i="5" s="1"/>
  <c r="G132" i="53"/>
  <c r="CG131" i="5" s="1"/>
  <c r="CH131" i="5" s="1"/>
  <c r="G115" i="57"/>
  <c r="CO114" i="5" s="1"/>
  <c r="CP114" i="5" s="1"/>
  <c r="L169" i="37" l="1"/>
  <c r="L168" i="37"/>
  <c r="L167" i="37"/>
  <c r="L166" i="37"/>
  <c r="L165" i="37"/>
  <c r="L164" i="37"/>
  <c r="L163" i="37"/>
  <c r="L162" i="37"/>
  <c r="L161" i="37"/>
  <c r="L160" i="37"/>
  <c r="L159" i="37"/>
  <c r="L158" i="37"/>
  <c r="L157" i="37"/>
  <c r="L156" i="37"/>
  <c r="L155" i="37"/>
  <c r="L154" i="37"/>
  <c r="L153" i="37"/>
  <c r="L152" i="37"/>
  <c r="L151" i="37"/>
  <c r="L150" i="37"/>
  <c r="AO7" i="5"/>
</calcChain>
</file>

<file path=xl/sharedStrings.xml><?xml version="1.0" encoding="utf-8"?>
<sst xmlns="http://schemas.openxmlformats.org/spreadsheetml/2006/main" count="15901" uniqueCount="443">
  <si>
    <t>Population (thousands)</t>
  </si>
  <si>
    <t>Total</t>
  </si>
  <si>
    <t>All Causes</t>
  </si>
  <si>
    <t>GHE 2012 cause category</t>
  </si>
  <si>
    <t>I.</t>
  </si>
  <si>
    <t>Communicable, maternal, perinatal and nutritional conditions</t>
  </si>
  <si>
    <t>A.</t>
  </si>
  <si>
    <t>Infectious and parasitic diseases</t>
  </si>
  <si>
    <t>1.</t>
  </si>
  <si>
    <t>Tuberculosis</t>
  </si>
  <si>
    <t>2.</t>
  </si>
  <si>
    <t>STDs excluding HIV</t>
  </si>
  <si>
    <t>a.</t>
  </si>
  <si>
    <t>Syphilis</t>
  </si>
  <si>
    <t>b.</t>
  </si>
  <si>
    <t>Chlamydia</t>
  </si>
  <si>
    <t>c.</t>
  </si>
  <si>
    <t>Gonorrhoea</t>
  </si>
  <si>
    <t>d.</t>
  </si>
  <si>
    <t>Trichomoniasis</t>
  </si>
  <si>
    <t>e.</t>
  </si>
  <si>
    <t>Other STDs</t>
  </si>
  <si>
    <t>3.</t>
  </si>
  <si>
    <t>HIV/AIDS</t>
  </si>
  <si>
    <t>4.</t>
  </si>
  <si>
    <t>Diarrhoeal diseases</t>
  </si>
  <si>
    <t>5.</t>
  </si>
  <si>
    <t>Childhood-cluster diseases</t>
  </si>
  <si>
    <t>Whooping cough</t>
  </si>
  <si>
    <t>Diphtheria</t>
  </si>
  <si>
    <t>Measles</t>
  </si>
  <si>
    <t>Tetanus</t>
  </si>
  <si>
    <t>6.</t>
  </si>
  <si>
    <t>Meningitis</t>
  </si>
  <si>
    <t>7.</t>
  </si>
  <si>
    <t>Encephalitis</t>
  </si>
  <si>
    <t>8.</t>
  </si>
  <si>
    <t>Acute hepatitis B</t>
  </si>
  <si>
    <t>9.</t>
  </si>
  <si>
    <t>Acute hepatitis C</t>
  </si>
  <si>
    <t>10.</t>
  </si>
  <si>
    <t>Parasitic and vector diseases</t>
  </si>
  <si>
    <t>Malaria</t>
  </si>
  <si>
    <t>Trypanosomiasis</t>
  </si>
  <si>
    <t>Chagas disease</t>
  </si>
  <si>
    <t>Schistosomiasis</t>
  </si>
  <si>
    <t>Leishmaniasis</t>
  </si>
  <si>
    <t>f.</t>
  </si>
  <si>
    <t>g.</t>
  </si>
  <si>
    <t>Onchocerciasis</t>
  </si>
  <si>
    <t>Leprosy</t>
  </si>
  <si>
    <t>Dengue</t>
  </si>
  <si>
    <t>Trachoma</t>
  </si>
  <si>
    <t>Rabies</t>
  </si>
  <si>
    <t>11.</t>
  </si>
  <si>
    <t>Intestinal nematode infections</t>
  </si>
  <si>
    <t>Ascariasis</t>
  </si>
  <si>
    <t>Trichuriasis</t>
  </si>
  <si>
    <t>Hookworm disease</t>
  </si>
  <si>
    <t>12.</t>
  </si>
  <si>
    <t>Other infectious diseases</t>
  </si>
  <si>
    <t>B.</t>
  </si>
  <si>
    <t>Respiratory infections</t>
  </si>
  <si>
    <t>Lower respiratory infections</t>
  </si>
  <si>
    <t>Upper respiratory infections</t>
  </si>
  <si>
    <t>Otitis media</t>
  </si>
  <si>
    <t>C.</t>
  </si>
  <si>
    <t>Maternal conditions</t>
  </si>
  <si>
    <t>D.</t>
  </si>
  <si>
    <t>Neonatal conditions</t>
  </si>
  <si>
    <t>Preterm birth complications</t>
  </si>
  <si>
    <t>Birth asphyxia and birth trauma</t>
  </si>
  <si>
    <t>Neonatal sepsis and infections</t>
  </si>
  <si>
    <t>Other neonatal conditions</t>
  </si>
  <si>
    <t>E.</t>
  </si>
  <si>
    <t>Nutritional deficiencies</t>
  </si>
  <si>
    <t>Protein-energy malnutrition</t>
  </si>
  <si>
    <t>Iodine deficiency</t>
  </si>
  <si>
    <t>Vitamin A deficiency</t>
  </si>
  <si>
    <t>Iron-deficiency anaemia</t>
  </si>
  <si>
    <t>Other nutritional deficiencies</t>
  </si>
  <si>
    <t>II.</t>
  </si>
  <si>
    <t>Noncommunicable diseases</t>
  </si>
  <si>
    <t>Malignant neoplasms</t>
  </si>
  <si>
    <t>Mouth and oropharynx cancers</t>
  </si>
  <si>
    <t>Oesophagus cancer</t>
  </si>
  <si>
    <t>Stomach cancer</t>
  </si>
  <si>
    <t>Colon and rectum cancers</t>
  </si>
  <si>
    <t>Liver cancer</t>
  </si>
  <si>
    <t>Pancreas cancer</t>
  </si>
  <si>
    <t>Trachea, bronchus, lung cancers</t>
  </si>
  <si>
    <t>Melanoma and other skin cancers</t>
  </si>
  <si>
    <t>Breast cancer</t>
  </si>
  <si>
    <t>Cervix uteri cancer</t>
  </si>
  <si>
    <t>Corpus uteri cancer</t>
  </si>
  <si>
    <t>Ovary cancer</t>
  </si>
  <si>
    <t>13.</t>
  </si>
  <si>
    <t>Prostate cancer</t>
  </si>
  <si>
    <t>14.</t>
  </si>
  <si>
    <t>Bladder cancer</t>
  </si>
  <si>
    <t>15.</t>
  </si>
  <si>
    <t>Lymphomas, multiple myeloma</t>
  </si>
  <si>
    <t>16.</t>
  </si>
  <si>
    <t>Leukaemia</t>
  </si>
  <si>
    <t>Other malignant neoplasms</t>
  </si>
  <si>
    <t>Other neoplasms</t>
  </si>
  <si>
    <t>Diabetes mellitus</t>
  </si>
  <si>
    <t>Endocrine, blood, immune disorders</t>
  </si>
  <si>
    <t>Mental and behavioral disorders</t>
  </si>
  <si>
    <t>Unipolar depressive disorders</t>
  </si>
  <si>
    <t>Bipolar disorder</t>
  </si>
  <si>
    <t>Schizophrenia</t>
  </si>
  <si>
    <t>Alcohol use disorders</t>
  </si>
  <si>
    <t>Drug use disorders</t>
  </si>
  <si>
    <t>Anxiety disorders</t>
  </si>
  <si>
    <t>Eating disorders</t>
  </si>
  <si>
    <t>Pervasive developmental disorders</t>
  </si>
  <si>
    <t>Childhood behavioural disorders</t>
  </si>
  <si>
    <t>Idiopathic intellectual disability</t>
  </si>
  <si>
    <t>Other mental and behavioural disorders</t>
  </si>
  <si>
    <t>F.</t>
  </si>
  <si>
    <t>Neurological conditions</t>
  </si>
  <si>
    <t>Alzheimer's disease and other dementias</t>
  </si>
  <si>
    <t>Parkinson's disease</t>
  </si>
  <si>
    <t>Epilepsy</t>
  </si>
  <si>
    <t>Multiple sclerosis</t>
  </si>
  <si>
    <t>Migraine</t>
  </si>
  <si>
    <t>Non-migraine headache</t>
  </si>
  <si>
    <t>Other neurological conditions</t>
  </si>
  <si>
    <t>G.</t>
  </si>
  <si>
    <t>Sense organ diseases</t>
  </si>
  <si>
    <t>H.</t>
  </si>
  <si>
    <t>Cardiovascular diseases</t>
  </si>
  <si>
    <t>Rheumatic heart disease</t>
  </si>
  <si>
    <t>Hypertensive heart disease</t>
  </si>
  <si>
    <t>Ischaemic heart disease</t>
  </si>
  <si>
    <t>Stroke</t>
  </si>
  <si>
    <t>Cardiomyopathy, myocarditis, endocarditis</t>
  </si>
  <si>
    <t>Other circulatory diseases</t>
  </si>
  <si>
    <t>Respiratory diseases</t>
  </si>
  <si>
    <t>Chronic obstructive pulmonary disease</t>
  </si>
  <si>
    <t>Asthma</t>
  </si>
  <si>
    <t>Other respiratory diseases</t>
  </si>
  <si>
    <t>J.</t>
  </si>
  <si>
    <t>Digestive diseases</t>
  </si>
  <si>
    <t>Peptic ulcer disease</t>
  </si>
  <si>
    <t>Cirrhosis of the liver</t>
  </si>
  <si>
    <t>Appendicitis</t>
  </si>
  <si>
    <t>Other digestive diseases</t>
  </si>
  <si>
    <t>K.</t>
  </si>
  <si>
    <t>Genitourinary diseases</t>
  </si>
  <si>
    <t>Kidney diseases</t>
  </si>
  <si>
    <t>Hyperplasia of prostate</t>
  </si>
  <si>
    <t>Urolithiasis</t>
  </si>
  <si>
    <t>Infertility</t>
  </si>
  <si>
    <t>Gynecological diseases</t>
  </si>
  <si>
    <t>L.</t>
  </si>
  <si>
    <t>Skin diseases</t>
  </si>
  <si>
    <t>M.</t>
  </si>
  <si>
    <t>Musculoskeletal diseases</t>
  </si>
  <si>
    <t>Rheumatoid arthritis</t>
  </si>
  <si>
    <t>Osteoarthritis</t>
  </si>
  <si>
    <t>Gout</t>
  </si>
  <si>
    <t>Back and neck pain</t>
  </si>
  <si>
    <t>Other musculoskeletal disorders</t>
  </si>
  <si>
    <t>N.</t>
  </si>
  <si>
    <t>Congenital anomalies</t>
  </si>
  <si>
    <t>Neural tube defects</t>
  </si>
  <si>
    <t>Cleft lip and cleft palate</t>
  </si>
  <si>
    <t>Down's syndrome</t>
  </si>
  <si>
    <t>Congenital heart anomalies</t>
  </si>
  <si>
    <t>Other chromosomal anomalies</t>
  </si>
  <si>
    <t>Other congenital anomalies</t>
  </si>
  <si>
    <t>O.</t>
  </si>
  <si>
    <t>Oral conditions</t>
  </si>
  <si>
    <t>III.</t>
  </si>
  <si>
    <t>Injuries</t>
  </si>
  <si>
    <t>Unintentional injuries</t>
  </si>
  <si>
    <t>Road injury</t>
  </si>
  <si>
    <t>Poisonings</t>
  </si>
  <si>
    <t>Falls</t>
  </si>
  <si>
    <t>Fire, heat and hot substances</t>
  </si>
  <si>
    <t>Drowning</t>
  </si>
  <si>
    <t>Exposure to forces of nature</t>
  </si>
  <si>
    <t>Other unintentional injuries</t>
  </si>
  <si>
    <t>Intentional injuries</t>
  </si>
  <si>
    <t>Self-harm</t>
  </si>
  <si>
    <t>Interpersonal violence</t>
  </si>
  <si>
    <t>Collective violence and legal intervention</t>
  </si>
  <si>
    <t>GHE 2012 code</t>
  </si>
  <si>
    <t>Both sexes</t>
  </si>
  <si>
    <t>Male</t>
  </si>
  <si>
    <t>Female</t>
  </si>
  <si>
    <t>Region:</t>
  </si>
  <si>
    <t>Year:</t>
  </si>
  <si>
    <t>Sex</t>
  </si>
  <si>
    <t>Age group</t>
  </si>
  <si>
    <t>5-14 years</t>
  </si>
  <si>
    <t>15-29 years</t>
  </si>
  <si>
    <t>70+ years</t>
  </si>
  <si>
    <t>30-49 years</t>
  </si>
  <si>
    <t>50-69 years</t>
  </si>
  <si>
    <t>Region</t>
  </si>
  <si>
    <t>WORLD</t>
  </si>
  <si>
    <t>Year</t>
  </si>
  <si>
    <t>GHE code</t>
  </si>
  <si>
    <t>GHE cause category</t>
  </si>
  <si>
    <t>World</t>
  </si>
  <si>
    <t>% total</t>
  </si>
  <si>
    <t>Deaths (000s)</t>
  </si>
  <si>
    <t>Australia</t>
  </si>
  <si>
    <t>Austria</t>
  </si>
  <si>
    <t>Bahamas</t>
  </si>
  <si>
    <t>Bahrain</t>
  </si>
  <si>
    <t>Belgium</t>
  </si>
  <si>
    <t>Brunei Darussalam</t>
  </si>
  <si>
    <t>Canada</t>
  </si>
  <si>
    <t>Cyprus</t>
  </si>
  <si>
    <t>Denmark</t>
  </si>
  <si>
    <t>Finland</t>
  </si>
  <si>
    <t>France</t>
  </si>
  <si>
    <t>Germany</t>
  </si>
  <si>
    <t>Greece</t>
  </si>
  <si>
    <t>Iceland</t>
  </si>
  <si>
    <t>Ireland</t>
  </si>
  <si>
    <t>Israel</t>
  </si>
  <si>
    <t>Italy</t>
  </si>
  <si>
    <t>Japan</t>
  </si>
  <si>
    <t>Kuwait</t>
  </si>
  <si>
    <t>Luxembourg</t>
  </si>
  <si>
    <t>Netherlands</t>
  </si>
  <si>
    <t>New Zealand</t>
  </si>
  <si>
    <t>Norway</t>
  </si>
  <si>
    <t>Portugal</t>
  </si>
  <si>
    <t>Qatar</t>
  </si>
  <si>
    <t>Republic of Korea</t>
  </si>
  <si>
    <t>Singapore</t>
  </si>
  <si>
    <t>Slovenia</t>
  </si>
  <si>
    <t>Spain</t>
  </si>
  <si>
    <t>Sweden</t>
  </si>
  <si>
    <t>Switzerland</t>
  </si>
  <si>
    <t>United Arab Emirates</t>
  </si>
  <si>
    <t>United Kingdom</t>
  </si>
  <si>
    <t>United States of America</t>
  </si>
  <si>
    <t>Cambodia</t>
  </si>
  <si>
    <t>China</t>
  </si>
  <si>
    <t>Democratic People's Republic of Korea</t>
  </si>
  <si>
    <t>Fiji</t>
  </si>
  <si>
    <t>Indonesia</t>
  </si>
  <si>
    <t>Kiribati</t>
  </si>
  <si>
    <t>Lao People's Democratic Republic</t>
  </si>
  <si>
    <t>Malaysia</t>
  </si>
  <si>
    <t>Marshall Islands</t>
  </si>
  <si>
    <t>Micronesia (Federated States of)</t>
  </si>
  <si>
    <t>Mongolia</t>
  </si>
  <si>
    <t>Myanmar</t>
  </si>
  <si>
    <t>Papua New Guinea</t>
  </si>
  <si>
    <t>Philippines</t>
  </si>
  <si>
    <t>Samoa</t>
  </si>
  <si>
    <t>Solomon Islands</t>
  </si>
  <si>
    <t>Thailand</t>
  </si>
  <si>
    <t>Timor-Leste</t>
  </si>
  <si>
    <t>Tonga</t>
  </si>
  <si>
    <t>Vanuatu</t>
  </si>
  <si>
    <t>Viet Nam</t>
  </si>
  <si>
    <t>Albania</t>
  </si>
  <si>
    <t>Armenia</t>
  </si>
  <si>
    <t>Azerbaijan</t>
  </si>
  <si>
    <t>Belarus</t>
  </si>
  <si>
    <t>Bosnia and Herzegovina</t>
  </si>
  <si>
    <t>Bulgaria</t>
  </si>
  <si>
    <t>Croatia</t>
  </si>
  <si>
    <t>Estonia</t>
  </si>
  <si>
    <t>Georgia</t>
  </si>
  <si>
    <t>Hungary</t>
  </si>
  <si>
    <t>Kazakhstan</t>
  </si>
  <si>
    <t>Kyrgyzstan</t>
  </si>
  <si>
    <t>Latvia</t>
  </si>
  <si>
    <t>Lithuania</t>
  </si>
  <si>
    <t>Poland</t>
  </si>
  <si>
    <t>Republic of Moldova</t>
  </si>
  <si>
    <t>Romania</t>
  </si>
  <si>
    <t>Russian Federation</t>
  </si>
  <si>
    <t>Slovakia</t>
  </si>
  <si>
    <t>Tajikistan</t>
  </si>
  <si>
    <t>The former Yugoslav Republic of Macedonia</t>
  </si>
  <si>
    <t>Turkey</t>
  </si>
  <si>
    <t>Turkmenistan</t>
  </si>
  <si>
    <t>Ukraine</t>
  </si>
  <si>
    <t>Uzbekistan</t>
  </si>
  <si>
    <t>Antigua and Barbuda</t>
  </si>
  <si>
    <t>Argentina</t>
  </si>
  <si>
    <t>Barbados</t>
  </si>
  <si>
    <t>Belize</t>
  </si>
  <si>
    <t>Brazil</t>
  </si>
  <si>
    <t>Chile</t>
  </si>
  <si>
    <t>Colombia</t>
  </si>
  <si>
    <t>Costa Rica</t>
  </si>
  <si>
    <t>Cuba</t>
  </si>
  <si>
    <t>Dominican Republic</t>
  </si>
  <si>
    <t>Ecuador</t>
  </si>
  <si>
    <t>El Salvador</t>
  </si>
  <si>
    <t>Grenada</t>
  </si>
  <si>
    <t>Guatemala</t>
  </si>
  <si>
    <t>Guyana</t>
  </si>
  <si>
    <t>Haiti</t>
  </si>
  <si>
    <t>Honduras</t>
  </si>
  <si>
    <t>Jamaica</t>
  </si>
  <si>
    <t>Mexico</t>
  </si>
  <si>
    <t>Nicaragua</t>
  </si>
  <si>
    <t>Panama</t>
  </si>
  <si>
    <t>Paraguay</t>
  </si>
  <si>
    <t>Peru</t>
  </si>
  <si>
    <t>Saint Lucia</t>
  </si>
  <si>
    <t>Saint Vincent and the Grenadines</t>
  </si>
  <si>
    <t>Suriname</t>
  </si>
  <si>
    <t>Trinidad and Tobago</t>
  </si>
  <si>
    <t>Uruguay</t>
  </si>
  <si>
    <t>Venezuela (Bolivarian Republic of)</t>
  </si>
  <si>
    <t>Algeria</t>
  </si>
  <si>
    <t>Djibouti</t>
  </si>
  <si>
    <t>Egypt</t>
  </si>
  <si>
    <t>Iran (Islamic Republic of)</t>
  </si>
  <si>
    <t>Iraq</t>
  </si>
  <si>
    <t>Jordan</t>
  </si>
  <si>
    <t>Lebanon</t>
  </si>
  <si>
    <t>Malta</t>
  </si>
  <si>
    <t>Morocco</t>
  </si>
  <si>
    <t>Oman</t>
  </si>
  <si>
    <t>Saudi Arabia</t>
  </si>
  <si>
    <t>Syrian Arab Republic</t>
  </si>
  <si>
    <t>Tunisia</t>
  </si>
  <si>
    <t>Yemen</t>
  </si>
  <si>
    <t>Afghanistan</t>
  </si>
  <si>
    <t>Bangladesh</t>
  </si>
  <si>
    <t>Bhutan</t>
  </si>
  <si>
    <t>India</t>
  </si>
  <si>
    <t>Maldives</t>
  </si>
  <si>
    <t>Nepal</t>
  </si>
  <si>
    <t>Pakistan</t>
  </si>
  <si>
    <t>Sri Lanka</t>
  </si>
  <si>
    <t>Angola</t>
  </si>
  <si>
    <t>Benin</t>
  </si>
  <si>
    <t>Botswana</t>
  </si>
  <si>
    <t>Burkina Faso</t>
  </si>
  <si>
    <t>Burundi</t>
  </si>
  <si>
    <t>Cameroon</t>
  </si>
  <si>
    <t>Central African Republic</t>
  </si>
  <si>
    <t>Chad</t>
  </si>
  <si>
    <t>Comoros</t>
  </si>
  <si>
    <t>Congo</t>
  </si>
  <si>
    <t>Democratic Republic of the Congo</t>
  </si>
  <si>
    <t>Equatorial Guinea</t>
  </si>
  <si>
    <t>Eritrea</t>
  </si>
  <si>
    <t>Ethiopia</t>
  </si>
  <si>
    <t>Gabon</t>
  </si>
  <si>
    <t>Gambia</t>
  </si>
  <si>
    <t>Ghana</t>
  </si>
  <si>
    <t>Guinea</t>
  </si>
  <si>
    <t>Guinea-Bissau</t>
  </si>
  <si>
    <t>Kenya</t>
  </si>
  <si>
    <t>Lesotho</t>
  </si>
  <si>
    <t>Liberia</t>
  </si>
  <si>
    <t>Madagascar</t>
  </si>
  <si>
    <t>Malawi</t>
  </si>
  <si>
    <t>Mali</t>
  </si>
  <si>
    <t>Mauritania</t>
  </si>
  <si>
    <t>Mauritius</t>
  </si>
  <si>
    <t>Mozambique</t>
  </si>
  <si>
    <t>Namibia</t>
  </si>
  <si>
    <t>Niger</t>
  </si>
  <si>
    <t>Nigeria</t>
  </si>
  <si>
    <t>Rwanda</t>
  </si>
  <si>
    <t>Sao Tome and Principe</t>
  </si>
  <si>
    <t>Senegal</t>
  </si>
  <si>
    <t>Seychelles</t>
  </si>
  <si>
    <t>Sierra Leone</t>
  </si>
  <si>
    <t>Somalia</t>
  </si>
  <si>
    <t>South Africa</t>
  </si>
  <si>
    <t>Sudan</t>
  </si>
  <si>
    <t>Swaziland</t>
  </si>
  <si>
    <t>Togo</t>
  </si>
  <si>
    <t>Uganda</t>
  </si>
  <si>
    <t>United Republic of Tanzania</t>
  </si>
  <si>
    <t>Zambia</t>
  </si>
  <si>
    <t>Zimbabwe</t>
  </si>
  <si>
    <t>List of Countries in Regional Categories</t>
  </si>
  <si>
    <t>Bolivia (Plurinational State of)</t>
  </si>
  <si>
    <t>Libya</t>
  </si>
  <si>
    <t>Montenegro</t>
  </si>
  <si>
    <t>Serbia</t>
  </si>
  <si>
    <t>South Sudan</t>
  </si>
  <si>
    <t>Countries included</t>
  </si>
  <si>
    <t>Lymphatic filariasis</t>
  </si>
  <si>
    <t>h.</t>
  </si>
  <si>
    <t>i.</t>
  </si>
  <si>
    <t>j.</t>
  </si>
  <si>
    <t>k.</t>
  </si>
  <si>
    <t>Côte d'Ivoire</t>
  </si>
  <si>
    <t>Developed regions</t>
  </si>
  <si>
    <t>Caucasus and Central Asia</t>
  </si>
  <si>
    <t>Eastern Asia</t>
  </si>
  <si>
    <t>Latin America and the Caribbean</t>
  </si>
  <si>
    <t>Northern Africa</t>
  </si>
  <si>
    <t>Oceania</t>
  </si>
  <si>
    <t>South-eastern Asia</t>
  </si>
  <si>
    <t>Southern Asia</t>
  </si>
  <si>
    <t>Sub-Saharan Africa</t>
  </si>
  <si>
    <t>Western Asia</t>
  </si>
  <si>
    <t>Summary: Deaths (thousands) by cause and by MDG region</t>
  </si>
  <si>
    <t>Caucasus and Central Asia (developing region)</t>
  </si>
  <si>
    <t>Eastern Asia (developing region)</t>
  </si>
  <si>
    <t>Latin America and the Caribbean (developing region)</t>
  </si>
  <si>
    <t>North Africa (developing region)</t>
  </si>
  <si>
    <t>Oceania (developing region)</t>
  </si>
  <si>
    <t>South-eastern Asia (developing region)</t>
  </si>
  <si>
    <t>Sub-Saharan Africa (developing region)</t>
  </si>
  <si>
    <t>Western Asia (developing region)</t>
  </si>
  <si>
    <t>Southern Asia (developing region)</t>
  </si>
  <si>
    <t>Developing regions</t>
  </si>
  <si>
    <t>North Africa</t>
  </si>
  <si>
    <t>South Asia</t>
  </si>
  <si>
    <t>Other genitourinary diseases</t>
  </si>
  <si>
    <t>http://www.who.int/healthinfo/global_burden_disease/en/</t>
  </si>
  <si>
    <t>0-4 years</t>
  </si>
  <si>
    <t>20 Leading Causes of Death</t>
  </si>
  <si>
    <t>WORLD, 2000</t>
  </si>
  <si>
    <t>WORLD, 2011</t>
  </si>
  <si>
    <t>Rank</t>
  </si>
  <si>
    <t>Cause</t>
  </si>
  <si>
    <t>% deaths</t>
  </si>
  <si>
    <t>Deaths per 100,000 population</t>
  </si>
  <si>
    <t>(developing regions)</t>
  </si>
  <si>
    <t>Global Health Estimates (GHE) 2016: Deaths by age, sex and cause</t>
  </si>
  <si>
    <t>Alzheimer disease and other dementias</t>
  </si>
  <si>
    <t>Lymphomas and multiple myeloma</t>
  </si>
  <si>
    <t>Parkinson disease</t>
  </si>
  <si>
    <t>SDG Region</t>
  </si>
  <si>
    <t>Central Asia</t>
  </si>
  <si>
    <t>Czechia</t>
  </si>
  <si>
    <t>Cabo Verde</t>
  </si>
  <si>
    <r>
      <rPr>
        <b/>
        <sz val="12"/>
        <color indexed="8"/>
        <rFont val="Calibri"/>
        <family val="2"/>
      </rPr>
      <t xml:space="preserve">GLOBAL HEALTH ESTIMATES SUMMARY TABLES: </t>
    </r>
    <r>
      <rPr>
        <b/>
        <sz val="16"/>
        <color indexed="8"/>
        <rFont val="Calibri"/>
        <family val="2"/>
      </rPr>
      <t xml:space="preserve">
</t>
    </r>
    <r>
      <rPr>
        <b/>
        <sz val="12"/>
        <color indexed="8"/>
        <rFont val="Calibri"/>
        <family val="2"/>
      </rPr>
      <t>PROJECTION OF DEATHS BY CAUSE, AGE AND SEX, BY UNITED NATIONS MILLENNIUM DEVELOPMENT GOALS (SDG) REGION</t>
    </r>
    <r>
      <rPr>
        <sz val="11"/>
        <color theme="1"/>
        <rFont val="Calibri"/>
        <family val="2"/>
        <scheme val="minor"/>
      </rPr>
      <t xml:space="preserve">
</t>
    </r>
    <r>
      <rPr>
        <sz val="10"/>
        <color indexed="8"/>
        <rFont val="Calibri"/>
        <family val="2"/>
      </rPr>
      <t xml:space="preserve">
October 2018
World Health Organization
Geneva, Switzerland</t>
    </r>
  </si>
  <si>
    <r>
      <t xml:space="preserve">Global Health Estimates Summary Tables: Projection
</t>
    </r>
    <r>
      <rPr>
        <sz val="10"/>
        <color theme="1"/>
        <rFont val="Calibri"/>
        <family val="2"/>
        <scheme val="minor"/>
      </rPr>
      <t xml:space="preserve">This workbook contains summary projections of mortality by cause, sex, age and region.  Following the release of the WHO Global Health Estimates of deaths by cause, age, sex and country for years 2000-2016 (1), WHO projections of mortality and causes of death have been updated and extended for years 2017-2060 (2). These projections are an update of previous projections released in 2006 (3), 2008 (4) and 2013 (5). A set of relatively simple models were used to project future health trends for baseline, optimistic and pessimistic scenarios, based largely on projections of economic and social development, and using the historically observed relationships of these with cause-specific mortality rates. Projected death rates were converted to numbers of deaths using the median population projections of the World Population Prospects 2017 (7). For a more detailed summary of methods and data inputs, refer to the documentation available on the WHO website at &lt;url&gt; (8).
All projection covariates have been revised and updated. These include country level projections of gross domestic product (GDP) per capita in purchasing parity adjusted 2011 dollars, average years of education for men and women aged 25 years and over, and smoking impact SI, the component of observed lung cancer mortality attributable to tobacco smoking. SI was projected using 25-year lagged projections of prevalence of tobacco smoking and average cigarettes per smoker per day.  
In the original projections, separate projection models were developed for HIV/AIDS, tuberculosis, lung cancer, diabetes mellitus and chronic respiratory diseases (3).  These models have been revised and updated as described in the projections documentation (8). Additional special projection models have also been developed for malaria, maternal  deaths, road injury, homicide, natural disasters and war and conflict (8). 
These projections are less firm than the base year assessments for 2016, and provide “business-as-usual” projections under specified assumptions that do not specifically take account of trends in major risk factors apart from tobacco smoking, and to a limited extent, overweight and obesity. This spreadsheet includes point estimates for projected deaths by region, cause, age and sex under a business-as-usual scenario for projected covariates. Explicit uncertainty ranges are not included here, uncertainty in projections is better conveyed through comparison of optimistic and pessimistic scenarios with varying input assumptions (under preparation and not yet released). 
The number of significant figures displayed in worksheet cells in this this Excel workbook do not provide  information on uncertainty ranges of projected estimates. The base scenario does not necessarily represent the best predictions or potential range of future global and regional health trends; it is possible that more sophisticated causal models incorporating projections of important determinants may provide better predictions for specific diseases. 
The preparation of these statistics was undertaken by the WHO Department of Health Statistics and Informatics in collaboration with WHO technical programs. Documentation and regional-level summary tables are available on the WHO website (8). For other queries, please send an email to healthstat@who.int. 
References
1.	Global Health Estimates 2016: Deaths by cause, age and sex, by country and by region, 2000-2016. Geneva: World Health Organization; 2018. Available at  http://www.who.int/healthinfo/global_burden_disease/estimates/en/.
2.	World Health Organization (2018). Projections of mortality and causes of death, 2017-2060. Available on the WHO website at http://www.who.int/healthinfo/global_burden_disease/projections/en/.
3.	Mathers CD, Loncar D. Projections of global mortality and burden of disease from 2002 to 2030. PLoS Medicine, 2006, 3(11): e442.
4.	World Health Organization. The global burden of disease: 2004 update. Geneva, World Health Organization, 2008.
5.	World Health Organization (2013). Projections of mortality and causes of death, 2012-2030. Available on the WHO website at http://www.who.int/healthinfo/global_burden_disease/projections/en/.
6.	Murray CJL, Lopez AD, eds. The global burden of disease: a comprehensive assessment of mortality and disability from diseases, injuries and risk factors  in 1990 and projected to 2020. Cambridge, Harvard School of Public Health on behalf of the World Health Organization and the World Bank, 1996.
7.	UN Population Division. World Population Prospects - the 2017 revision. New York, United Nations, 2017.
8.	World Health Organization (2018). Updated projections of mortality and causes of death, 2016-2060. Available on the WHO website at http://www.who.int/healthinfo/global_burden_disease/projections/en/.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</si>
</sst>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quot;$&quot;#,##0;\-&quot;$&quot;#,##0"/>
    <numFmt numFmtId="165" formatCode="0.0"/>
    <numFmt numFmtId="166" formatCode="0_)"/>
  </numFmts>
  <fonts count="45">
    <font>
      <sz val="11"/>
      <color theme="1"/>
      <name val="Calibri"/>
      <family val="2"/>
      <scheme val="minor"/>
    </font>
    <font>
      <b/>
      <sz val="10"/>
      <name val="Arial"/>
      <family val="2"/>
    </font>
    <font>
      <b/>
      <sz val="10"/>
      <color indexed="8"/>
      <name val="Arial"/>
      <family val="2"/>
    </font>
    <font>
      <b/>
      <i/>
      <sz val="9"/>
      <name val="Arial"/>
      <family val="2"/>
    </font>
    <font>
      <sz val="9"/>
      <color indexed="8"/>
      <name val="Arial"/>
      <family val="2"/>
    </font>
    <font>
      <b/>
      <sz val="9"/>
      <name val="Arial"/>
      <family val="2"/>
    </font>
    <font>
      <sz val="9"/>
      <name val="Arial"/>
      <family val="2"/>
    </font>
    <font>
      <b/>
      <i/>
      <sz val="9"/>
      <color indexed="8"/>
      <name val="Arial"/>
      <family val="2"/>
    </font>
    <font>
      <b/>
      <sz val="9"/>
      <color indexed="8"/>
      <name val="Arial"/>
      <family val="2"/>
    </font>
    <font>
      <sz val="9"/>
      <color indexed="10"/>
      <name val="Arial"/>
      <family val="2"/>
    </font>
    <font>
      <b/>
      <sz val="9"/>
      <color indexed="10"/>
      <name val="Arial"/>
      <family val="2"/>
    </font>
    <font>
      <i/>
      <sz val="9"/>
      <name val="Arial"/>
      <family val="2"/>
    </font>
    <font>
      <i/>
      <sz val="8"/>
      <name val="Arial"/>
      <family val="2"/>
    </font>
    <font>
      <b/>
      <i/>
      <sz val="8"/>
      <name val="Arial"/>
      <family val="2"/>
    </font>
    <font>
      <sz val="10"/>
      <name val="Arial"/>
      <family val="2"/>
    </font>
    <font>
      <sz val="10"/>
      <name val="Arial"/>
      <family val="2"/>
    </font>
    <font>
      <b/>
      <sz val="12"/>
      <name val="Helvetica"/>
    </font>
    <font>
      <sz val="10"/>
      <name val="Geneva"/>
    </font>
    <font>
      <sz val="9"/>
      <name val="Helvetica"/>
    </font>
    <font>
      <b/>
      <i/>
      <sz val="9"/>
      <name val="Helvetica"/>
    </font>
    <font>
      <b/>
      <sz val="12"/>
      <color indexed="8"/>
      <name val="Calibri"/>
      <family val="2"/>
    </font>
    <font>
      <b/>
      <sz val="16"/>
      <color indexed="8"/>
      <name val="Calibri"/>
      <family val="2"/>
    </font>
    <font>
      <b/>
      <sz val="11"/>
      <color indexed="8"/>
      <name val="Arial"/>
      <family val="2"/>
    </font>
    <font>
      <b/>
      <sz val="11"/>
      <name val="Arial"/>
      <family val="2"/>
    </font>
    <font>
      <sz val="10"/>
      <color indexed="8"/>
      <name val="Calibri"/>
      <family val="2"/>
    </font>
    <font>
      <sz val="11"/>
      <color theme="1"/>
      <name val="Calibri"/>
      <family val="2"/>
      <scheme val="minor"/>
    </font>
    <font>
      <u/>
      <sz val="11"/>
      <color theme="10"/>
      <name val="Calibri"/>
      <family val="2"/>
      <scheme val="minor"/>
    </font>
    <font>
      <sz val="11"/>
      <color theme="1"/>
      <name val="Arial"/>
      <family val="2"/>
    </font>
    <font>
      <sz val="10"/>
      <color theme="1"/>
      <name val="Arial"/>
      <family val="2"/>
    </font>
    <font>
      <b/>
      <sz val="11"/>
      <color theme="1"/>
      <name val="Arial"/>
      <family val="2"/>
    </font>
    <font>
      <b/>
      <sz val="12"/>
      <color theme="1"/>
      <name val="Arial"/>
      <family val="2"/>
    </font>
    <font>
      <sz val="9"/>
      <color theme="1"/>
      <name val="Arial"/>
      <family val="2"/>
    </font>
    <font>
      <b/>
      <sz val="10"/>
      <color theme="1"/>
      <name val="Arial"/>
      <family val="2"/>
    </font>
    <font>
      <b/>
      <i/>
      <sz val="10"/>
      <color theme="1"/>
      <name val="Arial"/>
      <family val="2"/>
    </font>
    <font>
      <b/>
      <sz val="9"/>
      <color theme="1"/>
      <name val="Arial"/>
      <family val="2"/>
    </font>
    <font>
      <i/>
      <sz val="9"/>
      <color theme="1"/>
      <name val="Arial"/>
      <family val="2"/>
    </font>
    <font>
      <b/>
      <i/>
      <sz val="9"/>
      <color theme="1"/>
      <name val="Arial"/>
      <family val="2"/>
    </font>
    <font>
      <sz val="8"/>
      <color theme="1"/>
      <name val="Arial"/>
      <family val="2"/>
    </font>
    <font>
      <b/>
      <sz val="12"/>
      <color theme="1"/>
      <name val="Calibri"/>
      <family val="2"/>
      <scheme val="minor"/>
    </font>
    <font>
      <b/>
      <sz val="11"/>
      <color theme="1"/>
      <name val="Calibri"/>
      <family val="2"/>
      <scheme val="minor"/>
    </font>
    <font>
      <b/>
      <i/>
      <sz val="11"/>
      <color theme="1"/>
      <name val="Calibri"/>
      <family val="2"/>
      <scheme val="minor"/>
    </font>
    <font>
      <sz val="11"/>
      <color theme="3"/>
      <name val="Calibri"/>
      <family val="2"/>
      <scheme val="minor"/>
    </font>
    <font>
      <b/>
      <sz val="11"/>
      <name val="Calibri"/>
      <family val="2"/>
      <scheme val="minor"/>
    </font>
    <font>
      <u/>
      <sz val="10"/>
      <color theme="10"/>
      <name val="Calibri"/>
      <family val="2"/>
      <scheme val="minor"/>
    </font>
    <font>
      <sz val="10"/>
      <color theme="1"/>
      <name val="Calibri"/>
      <family val="2"/>
      <scheme val="minor"/>
    </font>
  </fonts>
  <fills count="13">
    <fill>
      <patternFill patternType="none"/>
    </fill>
    <fill>
      <patternFill patternType="gray125"/>
    </fill>
    <fill>
      <patternFill patternType="solid">
        <fgColor theme="4" tint="0.39997558519241921"/>
        <bgColor indexed="64"/>
      </patternFill>
    </fill>
    <fill>
      <patternFill patternType="solid">
        <fgColor theme="9" tint="0.59996337778862885"/>
        <bgColor indexed="64"/>
      </patternFill>
    </fill>
    <fill>
      <patternFill patternType="solid">
        <fgColor theme="4" tint="0.59996337778862885"/>
        <bgColor indexed="64"/>
      </patternFill>
    </fill>
    <fill>
      <patternFill patternType="solid">
        <fgColor theme="4" tint="0.79995117038483843"/>
        <bgColor indexed="64"/>
      </patternFill>
    </fill>
    <fill>
      <patternFill patternType="solid">
        <fgColor theme="0" tint="-0.14999847407452621"/>
        <bgColor indexed="64"/>
      </patternFill>
    </fill>
    <fill>
      <patternFill patternType="solid">
        <fgColor theme="8" tint="0.39997558519241921"/>
        <bgColor indexed="64"/>
      </patternFill>
    </fill>
    <fill>
      <patternFill patternType="solid">
        <fgColor theme="7" tint="0.79995117038483843"/>
        <bgColor indexed="64"/>
      </patternFill>
    </fill>
    <fill>
      <patternFill patternType="solid">
        <fgColor theme="3" tint="0.59996337778862885"/>
        <bgColor indexed="64"/>
      </patternFill>
    </fill>
    <fill>
      <patternFill patternType="solid">
        <fgColor theme="7" tint="0.39997558519241921"/>
        <bgColor indexed="64"/>
      </patternFill>
    </fill>
    <fill>
      <patternFill patternType="solid">
        <fgColor theme="8" tint="0.79995117038483843"/>
        <bgColor indexed="64"/>
      </patternFill>
    </fill>
    <fill>
      <patternFill patternType="solid">
        <fgColor theme="0" tint="-0.34998626667073579"/>
        <bgColor indexed="64"/>
      </patternFill>
    </fill>
  </fills>
  <borders count="46">
    <border>
      <left/>
      <right/>
      <top/>
      <bottom/>
      <diagonal/>
    </border>
    <border>
      <left/>
      <right/>
      <top style="thin">
        <color indexed="64"/>
      </top>
      <bottom/>
      <diagonal/>
    </border>
    <border>
      <left/>
      <right style="thin">
        <color indexed="64"/>
      </right>
      <top/>
      <bottom/>
      <diagonal/>
    </border>
    <border>
      <left/>
      <right/>
      <top/>
      <bottom style="double">
        <color indexed="64"/>
      </bottom>
      <diagonal/>
    </border>
    <border>
      <left/>
      <right/>
      <top style="double">
        <color indexed="64"/>
      </top>
      <bottom style="double">
        <color indexed="64"/>
      </bottom>
      <diagonal/>
    </border>
    <border>
      <left style="medium">
        <color indexed="64"/>
      </left>
      <right/>
      <top/>
      <bottom style="double">
        <color indexed="64"/>
      </bottom>
      <diagonal/>
    </border>
    <border>
      <left style="medium">
        <color indexed="64"/>
      </left>
      <right/>
      <top style="double">
        <color indexed="64"/>
      </top>
      <bottom style="double">
        <color indexed="64"/>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double">
        <color indexed="64"/>
      </bottom>
      <diagonal/>
    </border>
    <border>
      <left/>
      <right style="medium">
        <color indexed="64"/>
      </right>
      <top style="double">
        <color indexed="64"/>
      </top>
      <bottom style="double">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double">
        <color indexed="64"/>
      </bottom>
      <diagonal/>
    </border>
    <border>
      <left style="medium">
        <color indexed="64"/>
      </left>
      <right style="medium">
        <color indexed="64"/>
      </right>
      <top/>
      <bottom style="medium">
        <color indexed="64"/>
      </bottom>
      <diagonal/>
    </border>
    <border>
      <left style="thin">
        <color indexed="64"/>
      </left>
      <right style="medium">
        <color indexed="64"/>
      </right>
      <top/>
      <bottom style="double">
        <color indexed="64"/>
      </bottom>
      <diagonal/>
    </border>
    <border>
      <left style="thin">
        <color indexed="64"/>
      </left>
      <right style="medium">
        <color indexed="64"/>
      </right>
      <top style="double">
        <color indexed="64"/>
      </top>
      <bottom style="double">
        <color indexed="64"/>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indexed="64"/>
      </left>
      <right style="medium">
        <color indexed="64"/>
      </right>
      <top style="double">
        <color indexed="64"/>
      </top>
      <bottom style="double">
        <color indexed="64"/>
      </bottom>
      <diagonal/>
    </border>
    <border>
      <left style="medium">
        <color indexed="64"/>
      </left>
      <right style="thin">
        <color indexed="64"/>
      </right>
      <top style="double">
        <color indexed="64"/>
      </top>
      <bottom style="double">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style="thin">
        <color indexed="64"/>
      </right>
      <top style="double">
        <color indexed="64"/>
      </top>
      <bottom style="double">
        <color indexed="64"/>
      </bottom>
      <diagonal/>
    </border>
    <border>
      <left style="medium">
        <color indexed="64"/>
      </left>
      <right style="thin">
        <color indexed="64"/>
      </right>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s>
  <cellStyleXfs count="14">
    <xf numFmtId="0" fontId="0" fillId="0" borderId="0"/>
    <xf numFmtId="43" fontId="25" fillId="0" borderId="0" applyFont="0" applyFill="0" applyBorder="0" applyAlignment="0" applyProtection="0"/>
    <xf numFmtId="3" fontId="15" fillId="0" borderId="0" applyFont="0" applyFill="0" applyBorder="0" applyAlignment="0" applyProtection="0"/>
    <xf numFmtId="164" fontId="15" fillId="0" borderId="0" applyFont="0" applyFill="0" applyBorder="0" applyAlignment="0" applyProtection="0"/>
    <xf numFmtId="14" fontId="15" fillId="0" borderId="0" applyFont="0" applyFill="0" applyBorder="0" applyAlignment="0" applyProtection="0"/>
    <xf numFmtId="2" fontId="15" fillId="0" borderId="0" applyFont="0" applyFill="0" applyBorder="0" applyAlignment="0" applyProtection="0"/>
    <xf numFmtId="166" fontId="16" fillId="0" borderId="1" applyNumberFormat="0" applyFill="0" applyBorder="0" applyProtection="0">
      <alignment horizontal="left"/>
    </xf>
    <xf numFmtId="0" fontId="26" fillId="0" borderId="0" applyNumberFormat="0" applyFill="0" applyBorder="0" applyAlignment="0" applyProtection="0"/>
    <xf numFmtId="0" fontId="17" fillId="0" borderId="0"/>
    <xf numFmtId="0" fontId="14" fillId="0" borderId="0"/>
    <xf numFmtId="9" fontId="25" fillId="0" borderId="0" applyFont="0" applyFill="0" applyBorder="0" applyAlignment="0" applyProtection="0"/>
    <xf numFmtId="166" fontId="18" fillId="0" borderId="1" applyNumberFormat="0" applyFill="0" applyBorder="0" applyProtection="0">
      <alignment horizontal="left"/>
    </xf>
    <xf numFmtId="166" fontId="18" fillId="0" borderId="1" applyNumberFormat="0" applyFill="0" applyBorder="0" applyProtection="0">
      <alignment horizontal="right"/>
    </xf>
    <xf numFmtId="166" fontId="19" fillId="0" borderId="0" applyNumberFormat="0" applyFill="0" applyBorder="0" applyAlignment="0" applyProtection="0">
      <alignment horizontal="left"/>
    </xf>
  </cellStyleXfs>
  <cellXfs count="335">
    <xf numFmtId="0" fontId="0" fillId="0" borderId="0" xfId="0"/>
    <xf numFmtId="0" fontId="27" fillId="0" borderId="0" xfId="0" applyFont="1"/>
    <xf numFmtId="0" fontId="28" fillId="0" borderId="0" xfId="0" applyFont="1"/>
    <xf numFmtId="0" fontId="28" fillId="0" borderId="0" xfId="0" applyFont="1" applyBorder="1"/>
    <xf numFmtId="0" fontId="29" fillId="0" borderId="0" xfId="0" applyFont="1"/>
    <xf numFmtId="0" fontId="30" fillId="0" borderId="0" xfId="0" applyFont="1"/>
    <xf numFmtId="0" fontId="28" fillId="0" borderId="0" xfId="0" applyFont="1" applyAlignment="1">
      <alignment horizontal="left"/>
    </xf>
    <xf numFmtId="1" fontId="31" fillId="0" borderId="0" xfId="0" applyNumberFormat="1" applyFont="1" applyBorder="1"/>
    <xf numFmtId="0" fontId="6" fillId="0" borderId="0" xfId="0" applyFont="1" applyBorder="1" applyAlignment="1">
      <alignment vertical="top"/>
    </xf>
    <xf numFmtId="0" fontId="4" fillId="0" borderId="2" xfId="0" applyFont="1" applyBorder="1" applyAlignment="1">
      <alignment vertical="center"/>
    </xf>
    <xf numFmtId="0" fontId="9" fillId="0" borderId="0" xfId="0" applyFont="1" applyBorder="1" applyAlignment="1">
      <alignment horizontal="left" vertical="top"/>
    </xf>
    <xf numFmtId="0" fontId="10" fillId="0" borderId="0" xfId="0" applyFont="1" applyBorder="1" applyAlignment="1">
      <alignment horizontal="left" vertical="top"/>
    </xf>
    <xf numFmtId="0" fontId="4" fillId="0" borderId="0" xfId="0" applyFont="1" applyBorder="1"/>
    <xf numFmtId="0" fontId="6" fillId="0" borderId="0" xfId="1" applyNumberFormat="1" applyFont="1" applyFill="1" applyBorder="1" applyAlignment="1">
      <alignment horizontal="left" vertical="top"/>
    </xf>
    <xf numFmtId="0" fontId="6" fillId="0" borderId="0" xfId="0" applyFont="1" applyBorder="1"/>
    <xf numFmtId="0" fontId="4" fillId="0" borderId="0" xfId="0" applyNumberFormat="1" applyFont="1" applyFill="1" applyBorder="1" applyAlignment="1">
      <alignment horizontal="left" vertical="top"/>
    </xf>
    <xf numFmtId="0" fontId="5" fillId="0" borderId="0" xfId="0" applyFont="1" applyBorder="1" applyAlignment="1">
      <alignment horizontal="left" vertical="top"/>
    </xf>
    <xf numFmtId="0" fontId="6" fillId="0" borderId="0" xfId="0" applyFont="1" applyBorder="1" applyAlignment="1">
      <alignment horizontal="left" vertical="top"/>
    </xf>
    <xf numFmtId="0" fontId="32" fillId="0" borderId="0" xfId="0" applyFont="1"/>
    <xf numFmtId="0" fontId="33" fillId="0" borderId="0" xfId="0" applyFont="1"/>
    <xf numFmtId="0" fontId="34" fillId="0" borderId="3" xfId="0" applyFont="1" applyBorder="1" applyAlignment="1">
      <alignment horizontal="center"/>
    </xf>
    <xf numFmtId="0" fontId="34" fillId="0" borderId="3" xfId="0" applyFont="1" applyBorder="1"/>
    <xf numFmtId="0" fontId="31" fillId="0" borderId="4" xfId="0" applyFont="1" applyBorder="1"/>
    <xf numFmtId="0" fontId="3" fillId="0" borderId="4" xfId="0" applyNumberFormat="1" applyFont="1" applyBorder="1" applyAlignment="1">
      <alignment horizontal="right" wrapText="1"/>
    </xf>
    <xf numFmtId="0" fontId="34" fillId="0" borderId="5" xfId="0" applyFont="1" applyBorder="1" applyAlignment="1">
      <alignment horizontal="center"/>
    </xf>
    <xf numFmtId="0" fontId="31" fillId="0" borderId="6" xfId="0" applyFont="1" applyBorder="1"/>
    <xf numFmtId="1" fontId="31" fillId="0" borderId="7" xfId="0" applyNumberFormat="1" applyFont="1" applyBorder="1"/>
    <xf numFmtId="1" fontId="31" fillId="0" borderId="8" xfId="0" applyNumberFormat="1" applyFont="1" applyBorder="1"/>
    <xf numFmtId="1" fontId="31" fillId="0" borderId="9" xfId="0" applyNumberFormat="1" applyFont="1" applyBorder="1"/>
    <xf numFmtId="1" fontId="31" fillId="0" borderId="6" xfId="0" applyNumberFormat="1" applyFont="1" applyBorder="1"/>
    <xf numFmtId="0" fontId="34" fillId="0" borderId="10" xfId="0" applyFont="1" applyBorder="1"/>
    <xf numFmtId="0" fontId="34" fillId="0" borderId="11" xfId="0" applyFont="1" applyBorder="1"/>
    <xf numFmtId="0" fontId="35" fillId="0" borderId="12" xfId="0" applyFont="1" applyBorder="1" applyAlignment="1">
      <alignment horizontal="right"/>
    </xf>
    <xf numFmtId="0" fontId="34" fillId="0" borderId="5" xfId="0" applyFont="1" applyBorder="1"/>
    <xf numFmtId="0" fontId="35" fillId="0" borderId="13" xfId="0" applyFont="1" applyBorder="1" applyAlignment="1">
      <alignment horizontal="right"/>
    </xf>
    <xf numFmtId="0" fontId="3" fillId="0" borderId="6" xfId="0" applyNumberFormat="1" applyFont="1" applyBorder="1" applyAlignment="1">
      <alignment horizontal="center" wrapText="1"/>
    </xf>
    <xf numFmtId="0" fontId="3" fillId="0" borderId="14" xfId="0" applyNumberFormat="1" applyFont="1" applyBorder="1" applyAlignment="1">
      <alignment horizontal="right" wrapText="1"/>
    </xf>
    <xf numFmtId="0" fontId="4" fillId="0" borderId="7" xfId="0" applyFont="1" applyBorder="1"/>
    <xf numFmtId="0" fontId="6" fillId="0" borderId="0" xfId="0" quotePrefix="1" applyFont="1" applyBorder="1" applyAlignment="1">
      <alignment vertical="top"/>
    </xf>
    <xf numFmtId="0" fontId="5" fillId="0" borderId="0" xfId="0" applyNumberFormat="1" applyFont="1" applyBorder="1" applyAlignment="1">
      <alignment horizontal="left" vertical="top"/>
    </xf>
    <xf numFmtId="0" fontId="5" fillId="0" borderId="15" xfId="0" applyFont="1" applyBorder="1" applyAlignment="1">
      <alignment horizontal="left" vertical="top"/>
    </xf>
    <xf numFmtId="0" fontId="6" fillId="0" borderId="0" xfId="0" quotePrefix="1" applyFont="1" applyBorder="1" applyAlignment="1">
      <alignment horizontal="left" vertical="top"/>
    </xf>
    <xf numFmtId="0" fontId="6" fillId="0" borderId="15" xfId="0" applyNumberFormat="1" applyFont="1" applyBorder="1" applyAlignment="1">
      <alignment horizontal="left" vertical="top"/>
    </xf>
    <xf numFmtId="0" fontId="4" fillId="0" borderId="15" xfId="0" applyFont="1" applyBorder="1"/>
    <xf numFmtId="0" fontId="9" fillId="0" borderId="15" xfId="0" applyNumberFormat="1" applyFont="1" applyBorder="1" applyAlignment="1">
      <alignment horizontal="left" vertical="top"/>
    </xf>
    <xf numFmtId="0" fontId="6" fillId="0" borderId="0" xfId="0" applyNumberFormat="1" applyFont="1" applyBorder="1" applyAlignment="1">
      <alignment horizontal="left" vertical="top"/>
    </xf>
    <xf numFmtId="0" fontId="9" fillId="0" borderId="15" xfId="0" applyFont="1" applyBorder="1" applyAlignment="1">
      <alignment horizontal="left" vertical="top"/>
    </xf>
    <xf numFmtId="0" fontId="6" fillId="0" borderId="0" xfId="1" applyNumberFormat="1" applyFont="1" applyBorder="1" applyAlignment="1">
      <alignment horizontal="left" vertical="top"/>
    </xf>
    <xf numFmtId="0" fontId="6" fillId="0" borderId="15" xfId="0" applyFont="1" applyBorder="1"/>
    <xf numFmtId="0" fontId="4" fillId="0" borderId="0" xfId="0" applyNumberFormat="1" applyFont="1" applyBorder="1" applyAlignment="1">
      <alignment horizontal="left" vertical="top"/>
    </xf>
    <xf numFmtId="0" fontId="9" fillId="0" borderId="0" xfId="0" quotePrefix="1" applyFont="1" applyBorder="1" applyAlignment="1">
      <alignment vertical="top"/>
    </xf>
    <xf numFmtId="0" fontId="10" fillId="0" borderId="15" xfId="0" applyFont="1" applyBorder="1" applyAlignment="1">
      <alignment horizontal="left" vertical="top"/>
    </xf>
    <xf numFmtId="0" fontId="4" fillId="0" borderId="0" xfId="0" quotePrefix="1" applyFont="1" applyBorder="1" applyAlignment="1">
      <alignment vertical="top"/>
    </xf>
    <xf numFmtId="0" fontId="6" fillId="0" borderId="15" xfId="0" applyFont="1" applyBorder="1" applyAlignment="1">
      <alignment horizontal="left" vertical="top"/>
    </xf>
    <xf numFmtId="0" fontId="4" fillId="0" borderId="0" xfId="0" applyNumberFormat="1" applyFont="1" applyBorder="1" applyAlignment="1">
      <alignment vertical="top"/>
    </xf>
    <xf numFmtId="0" fontId="3" fillId="0" borderId="15" xfId="0" applyFont="1" applyBorder="1" applyAlignment="1">
      <alignment horizontal="left" vertical="top"/>
    </xf>
    <xf numFmtId="0" fontId="4" fillId="0" borderId="8" xfId="0" applyFont="1" applyBorder="1"/>
    <xf numFmtId="0" fontId="6" fillId="0" borderId="9" xfId="0" applyFont="1" applyBorder="1" applyAlignment="1">
      <alignment horizontal="left" vertical="top"/>
    </xf>
    <xf numFmtId="0" fontId="5" fillId="0" borderId="9" xfId="0" applyFont="1" applyBorder="1" applyAlignment="1">
      <alignment horizontal="left" vertical="top"/>
    </xf>
    <xf numFmtId="0" fontId="6" fillId="0" borderId="9" xfId="0" quotePrefix="1" applyFont="1" applyBorder="1" applyAlignment="1">
      <alignment vertical="top"/>
    </xf>
    <xf numFmtId="0" fontId="4" fillId="0" borderId="9" xfId="0" applyNumberFormat="1" applyFont="1" applyBorder="1" applyAlignment="1">
      <alignment horizontal="left" vertical="top"/>
    </xf>
    <xf numFmtId="0" fontId="5" fillId="0" borderId="16" xfId="0" applyFont="1" applyBorder="1" applyAlignment="1">
      <alignment horizontal="left" vertical="top"/>
    </xf>
    <xf numFmtId="0" fontId="2" fillId="2" borderId="7" xfId="0" applyFont="1" applyFill="1" applyBorder="1" applyAlignment="1">
      <alignment horizontal="right" vertical="top" wrapText="1"/>
    </xf>
    <xf numFmtId="0" fontId="1" fillId="2" borderId="0" xfId="0" applyNumberFormat="1" applyFont="1" applyFill="1" applyBorder="1" applyAlignment="1">
      <alignment vertical="top"/>
    </xf>
    <xf numFmtId="0" fontId="1" fillId="2" borderId="0" xfId="0" applyFont="1" applyFill="1" applyBorder="1" applyAlignment="1">
      <alignment vertical="top"/>
    </xf>
    <xf numFmtId="0" fontId="1" fillId="2" borderId="15" xfId="0" applyFont="1" applyFill="1" applyBorder="1" applyAlignment="1">
      <alignment vertical="top"/>
    </xf>
    <xf numFmtId="1" fontId="32" fillId="2" borderId="17" xfId="0" applyNumberFormat="1" applyFont="1" applyFill="1" applyBorder="1"/>
    <xf numFmtId="1" fontId="32" fillId="2" borderId="7" xfId="0" applyNumberFormat="1" applyFont="1" applyFill="1" applyBorder="1"/>
    <xf numFmtId="1" fontId="32" fillId="2" borderId="0" xfId="0" applyNumberFormat="1" applyFont="1" applyFill="1" applyBorder="1"/>
    <xf numFmtId="0" fontId="31" fillId="3" borderId="6" xfId="0" applyFont="1" applyFill="1" applyBorder="1"/>
    <xf numFmtId="0" fontId="31" fillId="3" borderId="4" xfId="0" applyFont="1" applyFill="1" applyBorder="1"/>
    <xf numFmtId="0" fontId="31" fillId="3" borderId="14" xfId="0" applyFont="1" applyFill="1" applyBorder="1"/>
    <xf numFmtId="0" fontId="7" fillId="4" borderId="7" xfId="0" applyFont="1" applyFill="1" applyBorder="1"/>
    <xf numFmtId="0" fontId="7" fillId="4" borderId="0" xfId="0" applyFont="1" applyFill="1" applyBorder="1" applyAlignment="1">
      <alignment horizontal="left" vertical="top"/>
    </xf>
    <xf numFmtId="1" fontId="36" fillId="4" borderId="17" xfId="0" applyNumberFormat="1" applyFont="1" applyFill="1" applyBorder="1"/>
    <xf numFmtId="1" fontId="36" fillId="4" borderId="7" xfId="0" applyNumberFormat="1" applyFont="1" applyFill="1" applyBorder="1"/>
    <xf numFmtId="1" fontId="36" fillId="4" borderId="0" xfId="0" applyNumberFormat="1" applyFont="1" applyFill="1" applyBorder="1"/>
    <xf numFmtId="0" fontId="7" fillId="4" borderId="0" xfId="0" applyNumberFormat="1" applyFont="1" applyFill="1" applyBorder="1" applyAlignment="1">
      <alignment vertical="top"/>
    </xf>
    <xf numFmtId="0" fontId="7" fillId="4" borderId="0" xfId="0" applyFont="1" applyFill="1" applyBorder="1" applyAlignment="1">
      <alignment vertical="top"/>
    </xf>
    <xf numFmtId="0" fontId="7" fillId="4" borderId="15" xfId="0" applyFont="1" applyFill="1" applyBorder="1" applyAlignment="1">
      <alignment vertical="top"/>
    </xf>
    <xf numFmtId="0" fontId="3" fillId="4" borderId="0" xfId="0" applyFont="1" applyFill="1" applyBorder="1" applyAlignment="1">
      <alignment horizontal="left" vertical="top"/>
    </xf>
    <xf numFmtId="0" fontId="3" fillId="4" borderId="0" xfId="0" applyNumberFormat="1" applyFont="1" applyFill="1" applyBorder="1" applyAlignment="1">
      <alignment vertical="top"/>
    </xf>
    <xf numFmtId="0" fontId="3" fillId="4" borderId="0" xfId="0" applyFont="1" applyFill="1" applyBorder="1" applyAlignment="1">
      <alignment vertical="top"/>
    </xf>
    <xf numFmtId="0" fontId="3" fillId="4" borderId="15" xfId="0" applyFont="1" applyFill="1" applyBorder="1" applyAlignment="1">
      <alignment vertical="top"/>
    </xf>
    <xf numFmtId="0" fontId="27" fillId="0" borderId="0" xfId="0" applyFont="1" applyAlignment="1">
      <alignment horizontal="left"/>
    </xf>
    <xf numFmtId="0" fontId="8" fillId="5" borderId="7" xfId="0" applyFont="1" applyFill="1" applyBorder="1"/>
    <xf numFmtId="0" fontId="8" fillId="5" borderId="0" xfId="0" applyFont="1" applyFill="1" applyBorder="1" applyAlignment="1">
      <alignment horizontal="left" vertical="top"/>
    </xf>
    <xf numFmtId="0" fontId="8" fillId="5" borderId="0" xfId="0" applyNumberFormat="1" applyFont="1" applyFill="1" applyBorder="1" applyAlignment="1">
      <alignment vertical="top"/>
    </xf>
    <xf numFmtId="0" fontId="8" fillId="5" borderId="0" xfId="0" applyFont="1" applyFill="1" applyBorder="1" applyAlignment="1">
      <alignment vertical="top"/>
    </xf>
    <xf numFmtId="0" fontId="8" fillId="5" borderId="15" xfId="0" applyFont="1" applyFill="1" applyBorder="1" applyAlignment="1">
      <alignment vertical="top"/>
    </xf>
    <xf numFmtId="1" fontId="34" fillId="5" borderId="17" xfId="0" applyNumberFormat="1" applyFont="1" applyFill="1" applyBorder="1"/>
    <xf numFmtId="1" fontId="34" fillId="5" borderId="7" xfId="0" applyNumberFormat="1" applyFont="1" applyFill="1" applyBorder="1"/>
    <xf numFmtId="1" fontId="34" fillId="5" borderId="0" xfId="0" applyNumberFormat="1" applyFont="1" applyFill="1" applyBorder="1"/>
    <xf numFmtId="0" fontId="4" fillId="5" borderId="7" xfId="0" applyFont="1" applyFill="1" applyBorder="1"/>
    <xf numFmtId="0" fontId="6" fillId="5" borderId="0" xfId="0" applyFont="1" applyFill="1" applyBorder="1" applyAlignment="1">
      <alignment horizontal="left" vertical="top"/>
    </xf>
    <xf numFmtId="0" fontId="5" fillId="5" borderId="0" xfId="0" applyFont="1" applyFill="1" applyBorder="1" applyAlignment="1">
      <alignment horizontal="left" vertical="top"/>
    </xf>
    <xf numFmtId="0" fontId="5" fillId="5" borderId="0" xfId="0" applyNumberFormat="1" applyFont="1" applyFill="1" applyBorder="1" applyAlignment="1">
      <alignment vertical="top"/>
    </xf>
    <xf numFmtId="0" fontId="5" fillId="5" borderId="0" xfId="0" applyFont="1" applyFill="1" applyBorder="1" applyAlignment="1">
      <alignment vertical="top"/>
    </xf>
    <xf numFmtId="0" fontId="5" fillId="5" borderId="15" xfId="0" applyFont="1" applyFill="1" applyBorder="1" applyAlignment="1">
      <alignment vertical="top"/>
    </xf>
    <xf numFmtId="1" fontId="31" fillId="5" borderId="17" xfId="0" applyNumberFormat="1" applyFont="1" applyFill="1" applyBorder="1"/>
    <xf numFmtId="1" fontId="31" fillId="5" borderId="7" xfId="0" applyNumberFormat="1" applyFont="1" applyFill="1" applyBorder="1"/>
    <xf numFmtId="1" fontId="31" fillId="5" borderId="0" xfId="0" applyNumberFormat="1" applyFont="1" applyFill="1" applyBorder="1"/>
    <xf numFmtId="0" fontId="9" fillId="5" borderId="0" xfId="0" applyFont="1" applyFill="1" applyBorder="1" applyAlignment="1">
      <alignment horizontal="left" vertical="top"/>
    </xf>
    <xf numFmtId="0" fontId="8" fillId="5" borderId="0" xfId="0" applyFont="1" applyFill="1" applyBorder="1"/>
    <xf numFmtId="0" fontId="6" fillId="5" borderId="0" xfId="0" applyFont="1" applyFill="1" applyBorder="1" applyAlignment="1">
      <alignment vertical="top"/>
    </xf>
    <xf numFmtId="0" fontId="6" fillId="5" borderId="15" xfId="0" applyFont="1" applyFill="1" applyBorder="1" applyAlignment="1">
      <alignment vertical="top"/>
    </xf>
    <xf numFmtId="0" fontId="34" fillId="0" borderId="5" xfId="0" applyFont="1" applyBorder="1" applyAlignment="1">
      <alignment horizontal="center" vertical="center"/>
    </xf>
    <xf numFmtId="0" fontId="34" fillId="0" borderId="3" xfId="0" applyFont="1" applyBorder="1" applyAlignment="1">
      <alignment horizontal="center" vertical="center"/>
    </xf>
    <xf numFmtId="0" fontId="32" fillId="0" borderId="0" xfId="0" applyFont="1" applyAlignment="1">
      <alignment horizontal="center" vertical="center"/>
    </xf>
    <xf numFmtId="0" fontId="34" fillId="0" borderId="7" xfId="0" applyFont="1" applyBorder="1"/>
    <xf numFmtId="0" fontId="34" fillId="0" borderId="0" xfId="0" applyFont="1" applyBorder="1"/>
    <xf numFmtId="1" fontId="31" fillId="6" borderId="17" xfId="0" applyNumberFormat="1" applyFont="1" applyFill="1" applyBorder="1"/>
    <xf numFmtId="0" fontId="34" fillId="6" borderId="18" xfId="0" applyFont="1" applyFill="1" applyBorder="1" applyAlignment="1">
      <alignment horizontal="center"/>
    </xf>
    <xf numFmtId="0" fontId="34" fillId="6" borderId="19" xfId="0" applyFont="1" applyFill="1" applyBorder="1" applyAlignment="1">
      <alignment horizontal="center"/>
    </xf>
    <xf numFmtId="1" fontId="31" fillId="6" borderId="20" xfId="0" applyNumberFormat="1" applyFont="1" applyFill="1" applyBorder="1"/>
    <xf numFmtId="0" fontId="28" fillId="0" borderId="4" xfId="0" applyFont="1" applyBorder="1"/>
    <xf numFmtId="0" fontId="11" fillId="0" borderId="4" xfId="0" applyNumberFormat="1" applyFont="1" applyBorder="1" applyAlignment="1">
      <alignment horizontal="left"/>
    </xf>
    <xf numFmtId="0" fontId="12" fillId="0" borderId="6" xfId="0" applyNumberFormat="1" applyFont="1" applyBorder="1" applyAlignment="1">
      <alignment horizontal="center" wrapText="1"/>
    </xf>
    <xf numFmtId="0" fontId="12" fillId="0" borderId="4" xfId="0" applyNumberFormat="1" applyFont="1" applyBorder="1" applyAlignment="1">
      <alignment horizontal="right" wrapText="1"/>
    </xf>
    <xf numFmtId="0" fontId="13" fillId="0" borderId="14" xfId="0" applyNumberFormat="1" applyFont="1" applyBorder="1" applyAlignment="1">
      <alignment horizontal="right" wrapText="1"/>
    </xf>
    <xf numFmtId="0" fontId="34" fillId="6" borderId="21" xfId="0" applyFont="1" applyFill="1" applyBorder="1" applyAlignment="1">
      <alignment horizontal="center"/>
    </xf>
    <xf numFmtId="0" fontId="31" fillId="3" borderId="22" xfId="0" applyFont="1" applyFill="1" applyBorder="1"/>
    <xf numFmtId="0" fontId="31" fillId="6" borderId="22" xfId="0" applyFont="1" applyFill="1" applyBorder="1"/>
    <xf numFmtId="1" fontId="32" fillId="2" borderId="23" xfId="0" applyNumberFormat="1" applyFont="1" applyFill="1" applyBorder="1"/>
    <xf numFmtId="1" fontId="36" fillId="4" borderId="23" xfId="0" applyNumberFormat="1" applyFont="1" applyFill="1" applyBorder="1"/>
    <xf numFmtId="1" fontId="34" fillId="5" borderId="23" xfId="0" applyNumberFormat="1" applyFont="1" applyFill="1" applyBorder="1"/>
    <xf numFmtId="1" fontId="31" fillId="6" borderId="23" xfId="0" applyNumberFormat="1" applyFont="1" applyFill="1" applyBorder="1"/>
    <xf numFmtId="1" fontId="31" fillId="5" borderId="23" xfId="0" applyNumberFormat="1" applyFont="1" applyFill="1" applyBorder="1"/>
    <xf numFmtId="1" fontId="31" fillId="6" borderId="24" xfId="0" applyNumberFormat="1" applyFont="1" applyFill="1" applyBorder="1"/>
    <xf numFmtId="0" fontId="27" fillId="0" borderId="0" xfId="0" applyFont="1" applyAlignment="1"/>
    <xf numFmtId="1" fontId="31" fillId="6" borderId="25" xfId="0" applyNumberFormat="1" applyFont="1" applyFill="1" applyBorder="1"/>
    <xf numFmtId="0" fontId="11" fillId="0" borderId="4" xfId="0" applyNumberFormat="1" applyFont="1" applyBorder="1" applyAlignment="1">
      <alignment horizontal="left" vertical="center"/>
    </xf>
    <xf numFmtId="0" fontId="37" fillId="7" borderId="26" xfId="0" applyFont="1" applyFill="1" applyBorder="1" applyAlignment="1">
      <alignment horizontal="center" vertical="center" wrapText="1"/>
    </xf>
    <xf numFmtId="0" fontId="37" fillId="7" borderId="22" xfId="0" applyFont="1" applyFill="1" applyBorder="1" applyAlignment="1">
      <alignment horizontal="center" vertical="center"/>
    </xf>
    <xf numFmtId="1" fontId="34" fillId="5" borderId="27" xfId="0" applyNumberFormat="1" applyFont="1" applyFill="1" applyBorder="1"/>
    <xf numFmtId="165" fontId="34" fillId="5" borderId="23" xfId="0" applyNumberFormat="1" applyFont="1" applyFill="1" applyBorder="1"/>
    <xf numFmtId="1" fontId="31" fillId="7" borderId="27" xfId="0" applyNumberFormat="1" applyFont="1" applyFill="1" applyBorder="1"/>
    <xf numFmtId="165" fontId="31" fillId="7" borderId="23" xfId="0" applyNumberFormat="1" applyFont="1" applyFill="1" applyBorder="1"/>
    <xf numFmtId="1" fontId="31" fillId="5" borderId="27" xfId="0" applyNumberFormat="1" applyFont="1" applyFill="1" applyBorder="1"/>
    <xf numFmtId="165" fontId="31" fillId="5" borderId="23" xfId="0" applyNumberFormat="1" applyFont="1" applyFill="1" applyBorder="1"/>
    <xf numFmtId="1" fontId="31" fillId="7" borderId="28" xfId="0" applyNumberFormat="1" applyFont="1" applyFill="1" applyBorder="1"/>
    <xf numFmtId="165" fontId="31" fillId="7" borderId="24" xfId="0" applyNumberFormat="1" applyFont="1" applyFill="1" applyBorder="1"/>
    <xf numFmtId="0" fontId="37" fillId="0" borderId="26" xfId="0" applyFont="1" applyFill="1" applyBorder="1" applyAlignment="1">
      <alignment horizontal="center" vertical="center" wrapText="1"/>
    </xf>
    <xf numFmtId="0" fontId="37" fillId="0" borderId="22" xfId="0" applyFont="1" applyFill="1" applyBorder="1" applyAlignment="1">
      <alignment horizontal="center" vertical="center"/>
    </xf>
    <xf numFmtId="1" fontId="31" fillId="0" borderId="27" xfId="0" applyNumberFormat="1" applyFont="1" applyBorder="1"/>
    <xf numFmtId="1" fontId="31" fillId="0" borderId="28" xfId="0" applyNumberFormat="1" applyFont="1" applyBorder="1"/>
    <xf numFmtId="1" fontId="31" fillId="0" borderId="27" xfId="0" applyNumberFormat="1" applyFont="1" applyFill="1" applyBorder="1"/>
    <xf numFmtId="165" fontId="31" fillId="0" borderId="23" xfId="0" applyNumberFormat="1" applyFont="1" applyBorder="1"/>
    <xf numFmtId="165" fontId="31" fillId="0" borderId="24" xfId="0" applyNumberFormat="1" applyFont="1" applyBorder="1"/>
    <xf numFmtId="1" fontId="31" fillId="3" borderId="6" xfId="0" applyNumberFormat="1" applyFont="1" applyFill="1" applyBorder="1"/>
    <xf numFmtId="1" fontId="31" fillId="3" borderId="4" xfId="0" applyNumberFormat="1" applyFont="1" applyFill="1" applyBorder="1"/>
    <xf numFmtId="1" fontId="31" fillId="3" borderId="22" xfId="0" applyNumberFormat="1" applyFont="1" applyFill="1" applyBorder="1"/>
    <xf numFmtId="1" fontId="31" fillId="3" borderId="25" xfId="0" applyNumberFormat="1" applyFont="1" applyFill="1" applyBorder="1"/>
    <xf numFmtId="1" fontId="31" fillId="3" borderId="26" xfId="0" applyNumberFormat="1" applyFont="1" applyFill="1" applyBorder="1"/>
    <xf numFmtId="1" fontId="28" fillId="0" borderId="0" xfId="0" applyNumberFormat="1" applyFont="1"/>
    <xf numFmtId="0" fontId="0" fillId="0" borderId="0" xfId="0" applyFill="1"/>
    <xf numFmtId="1" fontId="31" fillId="3" borderId="29" xfId="0" applyNumberFormat="1" applyFont="1" applyFill="1" applyBorder="1"/>
    <xf numFmtId="0" fontId="27" fillId="0" borderId="0" xfId="0" applyFont="1" applyAlignment="1">
      <alignment horizontal="left"/>
    </xf>
    <xf numFmtId="0" fontId="38" fillId="8" borderId="10" xfId="0" applyFont="1" applyFill="1" applyBorder="1"/>
    <xf numFmtId="0" fontId="0" fillId="8" borderId="12" xfId="0" applyFill="1" applyBorder="1"/>
    <xf numFmtId="0" fontId="0" fillId="8" borderId="15" xfId="0" applyFill="1" applyBorder="1"/>
    <xf numFmtId="0" fontId="0" fillId="8" borderId="16" xfId="0" applyFill="1" applyBorder="1"/>
    <xf numFmtId="0" fontId="39" fillId="8" borderId="7" xfId="0" applyFont="1" applyFill="1" applyBorder="1"/>
    <xf numFmtId="0" fontId="39" fillId="8" borderId="8" xfId="0" applyFont="1" applyFill="1" applyBorder="1"/>
    <xf numFmtId="0" fontId="40" fillId="8" borderId="5" xfId="0" applyFont="1" applyFill="1" applyBorder="1"/>
    <xf numFmtId="0" fontId="40" fillId="8" borderId="13" xfId="0" applyFont="1" applyFill="1" applyBorder="1"/>
    <xf numFmtId="0" fontId="27" fillId="0" borderId="0" xfId="0" applyFont="1" applyAlignment="1">
      <alignment horizontal="left"/>
    </xf>
    <xf numFmtId="0" fontId="27" fillId="0" borderId="0" xfId="0" applyFont="1" applyAlignment="1">
      <alignment horizontal="left"/>
    </xf>
    <xf numFmtId="1" fontId="31" fillId="3" borderId="30" xfId="0" applyNumberFormat="1" applyFont="1" applyFill="1" applyBorder="1"/>
    <xf numFmtId="0" fontId="31" fillId="3" borderId="21" xfId="0" applyFont="1" applyFill="1" applyBorder="1"/>
    <xf numFmtId="0" fontId="8" fillId="4" borderId="7" xfId="0" applyFont="1" applyFill="1" applyBorder="1"/>
    <xf numFmtId="0" fontId="5" fillId="4" borderId="0" xfId="0" applyFont="1" applyFill="1" applyBorder="1" applyAlignment="1">
      <alignment horizontal="left" vertical="top"/>
    </xf>
    <xf numFmtId="0" fontId="5" fillId="4" borderId="0" xfId="0" applyNumberFormat="1" applyFont="1" applyFill="1" applyBorder="1" applyAlignment="1">
      <alignment vertical="top"/>
    </xf>
    <xf numFmtId="0" fontId="5" fillId="4" borderId="0" xfId="0" applyFont="1" applyFill="1" applyBorder="1" applyAlignment="1">
      <alignment vertical="top"/>
    </xf>
    <xf numFmtId="0" fontId="5" fillId="4" borderId="15" xfId="0" applyFont="1" applyFill="1" applyBorder="1" applyAlignment="1">
      <alignment vertical="top"/>
    </xf>
    <xf numFmtId="1" fontId="34" fillId="4" borderId="27" xfId="0" applyNumberFormat="1" applyFont="1" applyFill="1" applyBorder="1"/>
    <xf numFmtId="165" fontId="34" fillId="4" borderId="23" xfId="0" applyNumberFormat="1" applyFont="1" applyFill="1" applyBorder="1"/>
    <xf numFmtId="0" fontId="8" fillId="4" borderId="0" xfId="0" applyFont="1" applyFill="1" applyBorder="1" applyAlignment="1">
      <alignment horizontal="left" vertical="top"/>
    </xf>
    <xf numFmtId="0" fontId="8" fillId="4" borderId="0" xfId="0" applyNumberFormat="1" applyFont="1" applyFill="1" applyBorder="1" applyAlignment="1">
      <alignment vertical="top"/>
    </xf>
    <xf numFmtId="0" fontId="8" fillId="4" borderId="0" xfId="0" applyFont="1" applyFill="1" applyBorder="1" applyAlignment="1">
      <alignment vertical="top"/>
    </xf>
    <xf numFmtId="0" fontId="8" fillId="4" borderId="15" xfId="0" applyFont="1" applyFill="1" applyBorder="1" applyAlignment="1">
      <alignment vertical="top"/>
    </xf>
    <xf numFmtId="0" fontId="8" fillId="4" borderId="7" xfId="0" applyFont="1" applyFill="1" applyBorder="1" applyAlignment="1">
      <alignment vertical="center"/>
    </xf>
    <xf numFmtId="0" fontId="8" fillId="4" borderId="0" xfId="0" applyFont="1" applyFill="1" applyBorder="1" applyAlignment="1">
      <alignment horizontal="left" vertical="center"/>
    </xf>
    <xf numFmtId="1" fontId="34" fillId="4" borderId="27" xfId="0" applyNumberFormat="1" applyFont="1" applyFill="1" applyBorder="1" applyAlignment="1">
      <alignment vertical="center"/>
    </xf>
    <xf numFmtId="165" fontId="34" fillId="4" borderId="23" xfId="0" applyNumberFormat="1" applyFont="1" applyFill="1" applyBorder="1" applyAlignment="1">
      <alignment vertical="center"/>
    </xf>
    <xf numFmtId="0" fontId="32" fillId="0" borderId="0" xfId="0" applyFont="1" applyAlignment="1">
      <alignment vertical="center"/>
    </xf>
    <xf numFmtId="0" fontId="22" fillId="2" borderId="7" xfId="0" applyFont="1" applyFill="1" applyBorder="1" applyAlignment="1">
      <alignment horizontal="right" vertical="top" wrapText="1"/>
    </xf>
    <xf numFmtId="0" fontId="23" fillId="2" borderId="0" xfId="0" applyNumberFormat="1" applyFont="1" applyFill="1" applyBorder="1" applyAlignment="1">
      <alignment vertical="top"/>
    </xf>
    <xf numFmtId="0" fontId="23" fillId="2" borderId="0" xfId="0" applyFont="1" applyFill="1" applyBorder="1" applyAlignment="1">
      <alignment vertical="top"/>
    </xf>
    <xf numFmtId="0" fontId="23" fillId="2" borderId="15" xfId="0" applyFont="1" applyFill="1" applyBorder="1" applyAlignment="1">
      <alignment vertical="top"/>
    </xf>
    <xf numFmtId="1" fontId="29" fillId="2" borderId="27" xfId="0" applyNumberFormat="1" applyFont="1" applyFill="1" applyBorder="1"/>
    <xf numFmtId="1" fontId="29" fillId="2" borderId="23" xfId="10" applyNumberFormat="1" applyFont="1" applyFill="1" applyBorder="1"/>
    <xf numFmtId="0" fontId="38" fillId="0" borderId="0" xfId="0" applyFont="1"/>
    <xf numFmtId="0" fontId="39" fillId="0" borderId="31" xfId="0" applyFont="1" applyFill="1" applyBorder="1" applyAlignment="1">
      <alignment horizontal="center" vertical="top" wrapText="1"/>
    </xf>
    <xf numFmtId="0" fontId="39" fillId="0" borderId="31" xfId="0" applyFont="1" applyFill="1" applyBorder="1" applyAlignment="1">
      <alignment vertical="top"/>
    </xf>
    <xf numFmtId="0" fontId="39" fillId="0" borderId="31" xfId="0" applyFont="1" applyFill="1" applyBorder="1" applyAlignment="1">
      <alignment horizontal="center" vertical="top"/>
    </xf>
    <xf numFmtId="0" fontId="39" fillId="0" borderId="0" xfId="0" applyFont="1" applyAlignment="1">
      <alignment vertical="top"/>
    </xf>
    <xf numFmtId="0" fontId="0" fillId="0" borderId="31" xfId="0" applyFont="1" applyFill="1" applyBorder="1"/>
    <xf numFmtId="165" fontId="0" fillId="0" borderId="31" xfId="0" applyNumberFormat="1" applyFont="1" applyFill="1" applyBorder="1" applyAlignment="1">
      <alignment horizontal="center"/>
    </xf>
    <xf numFmtId="1" fontId="0" fillId="0" borderId="31" xfId="0" applyNumberFormat="1" applyFont="1" applyFill="1" applyBorder="1" applyAlignment="1">
      <alignment horizontal="center"/>
    </xf>
    <xf numFmtId="0" fontId="41" fillId="0" borderId="31" xfId="0" applyFont="1" applyFill="1" applyBorder="1"/>
    <xf numFmtId="165" fontId="41" fillId="0" borderId="31" xfId="0" applyNumberFormat="1" applyFont="1" applyFill="1" applyBorder="1" applyAlignment="1">
      <alignment horizontal="center"/>
    </xf>
    <xf numFmtId="1" fontId="41" fillId="0" borderId="31" xfId="0" applyNumberFormat="1" applyFont="1" applyFill="1" applyBorder="1" applyAlignment="1">
      <alignment horizontal="center"/>
    </xf>
    <xf numFmtId="0" fontId="41" fillId="0" borderId="32" xfId="0" applyFont="1" applyFill="1" applyBorder="1"/>
    <xf numFmtId="1" fontId="41" fillId="0" borderId="32" xfId="0" applyNumberFormat="1" applyFont="1" applyFill="1" applyBorder="1" applyAlignment="1">
      <alignment horizontal="center"/>
    </xf>
    <xf numFmtId="165" fontId="41" fillId="0" borderId="32" xfId="0" applyNumberFormat="1" applyFont="1" applyFill="1" applyBorder="1" applyAlignment="1">
      <alignment horizontal="center"/>
    </xf>
    <xf numFmtId="0" fontId="42" fillId="0" borderId="0" xfId="0" applyFont="1"/>
    <xf numFmtId="0" fontId="39" fillId="0" borderId="0" xfId="0" applyFont="1"/>
    <xf numFmtId="0" fontId="39" fillId="0" borderId="33" xfId="0" applyFont="1" applyFill="1" applyBorder="1" applyAlignment="1">
      <alignment horizontal="center" vertical="top" wrapText="1"/>
    </xf>
    <xf numFmtId="1" fontId="0" fillId="0" borderId="33" xfId="0" applyNumberFormat="1" applyFont="1" applyFill="1" applyBorder="1" applyAlignment="1">
      <alignment horizontal="center"/>
    </xf>
    <xf numFmtId="1" fontId="41" fillId="0" borderId="33" xfId="0" applyNumberFormat="1" applyFont="1" applyFill="1" applyBorder="1" applyAlignment="1">
      <alignment horizontal="center"/>
    </xf>
    <xf numFmtId="1" fontId="41" fillId="0" borderId="34" xfId="0" applyNumberFormat="1" applyFont="1" applyFill="1" applyBorder="1" applyAlignment="1">
      <alignment horizontal="center"/>
    </xf>
    <xf numFmtId="0" fontId="39" fillId="0" borderId="35" xfId="0" applyFont="1" applyFill="1" applyBorder="1" applyAlignment="1">
      <alignment horizontal="center" vertical="top"/>
    </xf>
    <xf numFmtId="1" fontId="0" fillId="0" borderId="35" xfId="0" applyNumberFormat="1" applyFont="1" applyFill="1" applyBorder="1" applyAlignment="1">
      <alignment horizontal="center"/>
    </xf>
    <xf numFmtId="1" fontId="41" fillId="0" borderId="35" xfId="0" applyNumberFormat="1" applyFont="1" applyFill="1" applyBorder="1" applyAlignment="1">
      <alignment horizontal="center"/>
    </xf>
    <xf numFmtId="1" fontId="41" fillId="0" borderId="36" xfId="0" applyNumberFormat="1" applyFont="1" applyFill="1" applyBorder="1" applyAlignment="1">
      <alignment horizontal="center"/>
    </xf>
    <xf numFmtId="0" fontId="39" fillId="5" borderId="37" xfId="0" applyFont="1" applyFill="1" applyBorder="1" applyAlignment="1">
      <alignment horizontal="center" vertical="top"/>
    </xf>
    <xf numFmtId="0" fontId="39" fillId="5" borderId="31" xfId="0" applyFont="1" applyFill="1" applyBorder="1" applyAlignment="1">
      <alignment horizontal="center" vertical="top" wrapText="1"/>
    </xf>
    <xf numFmtId="0" fontId="39" fillId="5" borderId="31" xfId="0" applyFont="1" applyFill="1" applyBorder="1" applyAlignment="1">
      <alignment vertical="top"/>
    </xf>
    <xf numFmtId="0" fontId="39" fillId="5" borderId="31" xfId="0" applyFont="1" applyFill="1" applyBorder="1" applyAlignment="1">
      <alignment horizontal="center" vertical="top"/>
    </xf>
    <xf numFmtId="0" fontId="39" fillId="5" borderId="33" xfId="0" applyFont="1" applyFill="1" applyBorder="1" applyAlignment="1">
      <alignment horizontal="center" vertical="top" wrapText="1"/>
    </xf>
    <xf numFmtId="0" fontId="0" fillId="5" borderId="37" xfId="0" applyFont="1" applyFill="1" applyBorder="1" applyAlignment="1">
      <alignment horizontal="center" vertical="top"/>
    </xf>
    <xf numFmtId="0" fontId="0" fillId="5" borderId="31" xfId="0" applyFont="1" applyFill="1" applyBorder="1" applyAlignment="1">
      <alignment horizontal="center" vertical="top"/>
    </xf>
    <xf numFmtId="0" fontId="0" fillId="5" borderId="31" xfId="0" applyFont="1" applyFill="1" applyBorder="1"/>
    <xf numFmtId="1" fontId="0" fillId="5" borderId="31" xfId="0" applyNumberFormat="1" applyFont="1" applyFill="1" applyBorder="1" applyAlignment="1">
      <alignment horizontal="center" vertical="top"/>
    </xf>
    <xf numFmtId="165" fontId="0" fillId="5" borderId="31" xfId="0" applyNumberFormat="1" applyFont="1" applyFill="1" applyBorder="1" applyAlignment="1">
      <alignment horizontal="center"/>
    </xf>
    <xf numFmtId="1" fontId="0" fillId="5" borderId="33" xfId="0" applyNumberFormat="1" applyFont="1" applyFill="1" applyBorder="1" applyAlignment="1">
      <alignment horizontal="center" vertical="top"/>
    </xf>
    <xf numFmtId="1" fontId="0" fillId="5" borderId="31" xfId="0" applyNumberFormat="1" applyFont="1" applyFill="1" applyBorder="1" applyAlignment="1">
      <alignment horizontal="center"/>
    </xf>
    <xf numFmtId="1" fontId="0" fillId="5" borderId="33" xfId="0" applyNumberFormat="1" applyFont="1" applyFill="1" applyBorder="1" applyAlignment="1">
      <alignment horizontal="center"/>
    </xf>
    <xf numFmtId="0" fontId="41" fillId="5" borderId="37" xfId="0" applyFont="1" applyFill="1" applyBorder="1" applyAlignment="1">
      <alignment horizontal="center" vertical="top"/>
    </xf>
    <xf numFmtId="0" fontId="41" fillId="5" borderId="31" xfId="0" applyFont="1" applyFill="1" applyBorder="1" applyAlignment="1">
      <alignment horizontal="center" vertical="top"/>
    </xf>
    <xf numFmtId="0" fontId="41" fillId="5" borderId="31" xfId="0" applyFont="1" applyFill="1" applyBorder="1"/>
    <xf numFmtId="1" fontId="41" fillId="5" borderId="31" xfId="0" applyNumberFormat="1" applyFont="1" applyFill="1" applyBorder="1" applyAlignment="1">
      <alignment horizontal="center" vertical="top"/>
    </xf>
    <xf numFmtId="165" fontId="41" fillId="5" borderId="31" xfId="0" applyNumberFormat="1" applyFont="1" applyFill="1" applyBorder="1" applyAlignment="1">
      <alignment horizontal="center"/>
    </xf>
    <xf numFmtId="1" fontId="41" fillId="5" borderId="33" xfId="0" applyNumberFormat="1" applyFont="1" applyFill="1" applyBorder="1" applyAlignment="1">
      <alignment horizontal="center"/>
    </xf>
    <xf numFmtId="1" fontId="41" fillId="5" borderId="31" xfId="0" applyNumberFormat="1" applyFont="1" applyFill="1" applyBorder="1" applyAlignment="1">
      <alignment horizontal="center"/>
    </xf>
    <xf numFmtId="0" fontId="41" fillId="5" borderId="38" xfId="0" applyFont="1" applyFill="1" applyBorder="1" applyAlignment="1">
      <alignment horizontal="center" vertical="top"/>
    </xf>
    <xf numFmtId="0" fontId="41" fillId="5" borderId="32" xfId="0" applyFont="1" applyFill="1" applyBorder="1" applyAlignment="1">
      <alignment horizontal="center" vertical="top"/>
    </xf>
    <xf numFmtId="0" fontId="41" fillId="5" borderId="32" xfId="0" applyFont="1" applyFill="1" applyBorder="1"/>
    <xf numFmtId="1" fontId="41" fillId="5" borderId="32" xfId="0" applyNumberFormat="1" applyFont="1" applyFill="1" applyBorder="1" applyAlignment="1">
      <alignment horizontal="center"/>
    </xf>
    <xf numFmtId="165" fontId="41" fillId="5" borderId="32" xfId="0" applyNumberFormat="1" applyFont="1" applyFill="1" applyBorder="1" applyAlignment="1">
      <alignment horizontal="center"/>
    </xf>
    <xf numFmtId="1" fontId="41" fillId="5" borderId="34" xfId="0" applyNumberFormat="1" applyFont="1" applyFill="1" applyBorder="1" applyAlignment="1">
      <alignment horizontal="center"/>
    </xf>
    <xf numFmtId="0" fontId="39" fillId="6" borderId="37" xfId="0" applyFont="1" applyFill="1" applyBorder="1" applyAlignment="1">
      <alignment horizontal="center" vertical="top"/>
    </xf>
    <xf numFmtId="0" fontId="39" fillId="6" borderId="31" xfId="0" applyFont="1" applyFill="1" applyBorder="1" applyAlignment="1">
      <alignment horizontal="center" vertical="top" wrapText="1"/>
    </xf>
    <xf numFmtId="0" fontId="39" fillId="6" borderId="31" xfId="0" applyFont="1" applyFill="1" applyBorder="1" applyAlignment="1">
      <alignment vertical="top"/>
    </xf>
    <xf numFmtId="0" fontId="39" fillId="6" borderId="31" xfId="0" applyFont="1" applyFill="1" applyBorder="1" applyAlignment="1">
      <alignment horizontal="center" vertical="top"/>
    </xf>
    <xf numFmtId="0" fontId="39" fillId="6" borderId="33" xfId="0" applyFont="1" applyFill="1" applyBorder="1" applyAlignment="1">
      <alignment horizontal="center" vertical="top" wrapText="1"/>
    </xf>
    <xf numFmtId="0" fontId="0" fillId="6" borderId="37" xfId="0" applyFont="1" applyFill="1" applyBorder="1" applyAlignment="1">
      <alignment horizontal="center" vertical="top"/>
    </xf>
    <xf numFmtId="0" fontId="0" fillId="6" borderId="31" xfId="0" applyFont="1" applyFill="1" applyBorder="1" applyAlignment="1">
      <alignment horizontal="center" vertical="top"/>
    </xf>
    <xf numFmtId="0" fontId="0" fillId="6" borderId="31" xfId="0" applyFont="1" applyFill="1" applyBorder="1"/>
    <xf numFmtId="1" fontId="0" fillId="6" borderId="31" xfId="0" applyNumberFormat="1" applyFont="1" applyFill="1" applyBorder="1" applyAlignment="1">
      <alignment horizontal="center" vertical="top"/>
    </xf>
    <xf numFmtId="165" fontId="0" fillId="6" borderId="31" xfId="0" applyNumberFormat="1" applyFont="1" applyFill="1" applyBorder="1" applyAlignment="1">
      <alignment horizontal="center"/>
    </xf>
    <xf numFmtId="1" fontId="0" fillId="6" borderId="33" xfId="0" applyNumberFormat="1" applyFont="1" applyFill="1" applyBorder="1" applyAlignment="1">
      <alignment horizontal="center" vertical="top"/>
    </xf>
    <xf numFmtId="1" fontId="0" fillId="6" borderId="31" xfId="0" applyNumberFormat="1" applyFont="1" applyFill="1" applyBorder="1" applyAlignment="1">
      <alignment horizontal="center"/>
    </xf>
    <xf numFmtId="1" fontId="0" fillId="6" borderId="33" xfId="0" applyNumberFormat="1" applyFont="1" applyFill="1" applyBorder="1" applyAlignment="1">
      <alignment horizontal="center"/>
    </xf>
    <xf numFmtId="0" fontId="41" fillId="6" borderId="37" xfId="0" applyFont="1" applyFill="1" applyBorder="1" applyAlignment="1">
      <alignment horizontal="center" vertical="top"/>
    </xf>
    <xf numFmtId="0" fontId="41" fillId="6" borderId="31" xfId="0" applyFont="1" applyFill="1" applyBorder="1" applyAlignment="1">
      <alignment horizontal="center" vertical="top"/>
    </xf>
    <xf numFmtId="0" fontId="41" fillId="6" borderId="31" xfId="0" applyFont="1" applyFill="1" applyBorder="1"/>
    <xf numFmtId="1" fontId="41" fillId="6" borderId="31" xfId="0" applyNumberFormat="1" applyFont="1" applyFill="1" applyBorder="1" applyAlignment="1">
      <alignment horizontal="center" vertical="top"/>
    </xf>
    <xf numFmtId="165" fontId="41" fillId="6" borderId="31" xfId="0" applyNumberFormat="1" applyFont="1" applyFill="1" applyBorder="1" applyAlignment="1">
      <alignment horizontal="center"/>
    </xf>
    <xf numFmtId="1" fontId="41" fillId="6" borderId="33" xfId="0" applyNumberFormat="1" applyFont="1" applyFill="1" applyBorder="1" applyAlignment="1">
      <alignment horizontal="center"/>
    </xf>
    <xf numFmtId="1" fontId="41" fillId="6" borderId="31" xfId="0" applyNumberFormat="1" applyFont="1" applyFill="1" applyBorder="1" applyAlignment="1">
      <alignment horizontal="center"/>
    </xf>
    <xf numFmtId="0" fontId="41" fillId="6" borderId="38" xfId="0" applyFont="1" applyFill="1" applyBorder="1" applyAlignment="1">
      <alignment horizontal="center" vertical="top"/>
    </xf>
    <xf numFmtId="0" fontId="41" fillId="6" borderId="32" xfId="0" applyFont="1" applyFill="1" applyBorder="1" applyAlignment="1">
      <alignment horizontal="center" vertical="top"/>
    </xf>
    <xf numFmtId="0" fontId="41" fillId="6" borderId="32" xfId="0" applyFont="1" applyFill="1" applyBorder="1"/>
    <xf numFmtId="1" fontId="41" fillId="6" borderId="32" xfId="0" applyNumberFormat="1" applyFont="1" applyFill="1" applyBorder="1" applyAlignment="1">
      <alignment horizontal="center"/>
    </xf>
    <xf numFmtId="165" fontId="41" fillId="6" borderId="32" xfId="0" applyNumberFormat="1" applyFont="1" applyFill="1" applyBorder="1" applyAlignment="1">
      <alignment horizontal="center"/>
    </xf>
    <xf numFmtId="1" fontId="41" fillId="6" borderId="34" xfId="0" applyNumberFormat="1" applyFont="1" applyFill="1" applyBorder="1" applyAlignment="1">
      <alignment horizontal="center"/>
    </xf>
    <xf numFmtId="0" fontId="27" fillId="0" borderId="0" xfId="0" applyFont="1" applyAlignment="1">
      <alignment horizontal="left"/>
    </xf>
    <xf numFmtId="0" fontId="27" fillId="0" borderId="0" xfId="0" applyFont="1" applyAlignment="1">
      <alignment horizontal="left"/>
    </xf>
    <xf numFmtId="1" fontId="32" fillId="2" borderId="27" xfId="0" applyNumberFormat="1" applyFont="1" applyFill="1" applyBorder="1"/>
    <xf numFmtId="0" fontId="0" fillId="9" borderId="10" xfId="0" applyFill="1" applyBorder="1" applyAlignment="1">
      <alignment horizontal="center" vertical="top" wrapText="1"/>
    </xf>
    <xf numFmtId="0" fontId="0" fillId="9" borderId="11" xfId="0" applyFill="1" applyBorder="1" applyAlignment="1">
      <alignment horizontal="center" vertical="top" wrapText="1"/>
    </xf>
    <xf numFmtId="0" fontId="0" fillId="9" borderId="12" xfId="0" applyFill="1" applyBorder="1" applyAlignment="1">
      <alignment horizontal="center" vertical="top" wrapText="1"/>
    </xf>
    <xf numFmtId="0" fontId="43" fillId="9" borderId="8" xfId="7" applyFont="1" applyFill="1" applyBorder="1" applyAlignment="1">
      <alignment horizontal="center" vertical="top" wrapText="1"/>
    </xf>
    <xf numFmtId="0" fontId="44" fillId="9" borderId="9" xfId="0" applyFont="1" applyFill="1" applyBorder="1" applyAlignment="1">
      <alignment horizontal="center" vertical="top" wrapText="1"/>
    </xf>
    <xf numFmtId="0" fontId="44" fillId="9" borderId="16" xfId="0" applyFont="1" applyFill="1" applyBorder="1" applyAlignment="1">
      <alignment horizontal="center" vertical="top" wrapText="1"/>
    </xf>
    <xf numFmtId="0" fontId="39" fillId="4" borderId="10" xfId="0" applyFont="1" applyFill="1" applyBorder="1" applyAlignment="1">
      <alignment horizontal="left" vertical="top" wrapText="1"/>
    </xf>
    <xf numFmtId="0" fontId="39" fillId="4" borderId="11" xfId="0" applyFont="1" applyFill="1" applyBorder="1" applyAlignment="1">
      <alignment horizontal="left" vertical="top" wrapText="1"/>
    </xf>
    <xf numFmtId="0" fontId="39" fillId="4" borderId="12" xfId="0" applyFont="1" applyFill="1" applyBorder="1" applyAlignment="1">
      <alignment horizontal="left" vertical="top" wrapText="1"/>
    </xf>
    <xf numFmtId="0" fontId="39" fillId="4" borderId="8" xfId="0" applyFont="1" applyFill="1" applyBorder="1" applyAlignment="1">
      <alignment horizontal="left" vertical="top" wrapText="1"/>
    </xf>
    <xf numFmtId="0" fontId="39" fillId="4" borderId="9" xfId="0" applyFont="1" applyFill="1" applyBorder="1" applyAlignment="1">
      <alignment horizontal="left" vertical="top" wrapText="1"/>
    </xf>
    <xf numFmtId="0" fontId="39" fillId="4" borderId="16" xfId="0" applyFont="1" applyFill="1" applyBorder="1" applyAlignment="1">
      <alignment horizontal="left" vertical="top" wrapText="1"/>
    </xf>
    <xf numFmtId="0" fontId="34" fillId="0" borderId="10" xfId="0" applyFont="1" applyFill="1" applyBorder="1" applyAlignment="1">
      <alignment horizontal="center" vertical="center" wrapText="1"/>
    </xf>
    <xf numFmtId="0" fontId="34" fillId="0" borderId="11" xfId="0" applyFont="1" applyFill="1" applyBorder="1" applyAlignment="1">
      <alignment horizontal="center" vertical="center" wrapText="1"/>
    </xf>
    <xf numFmtId="0" fontId="34" fillId="0" borderId="5" xfId="0" applyFont="1" applyFill="1" applyBorder="1" applyAlignment="1">
      <alignment horizontal="center" vertical="center" wrapText="1"/>
    </xf>
    <xf numFmtId="0" fontId="34" fillId="0" borderId="3" xfId="0" applyFont="1" applyFill="1" applyBorder="1" applyAlignment="1">
      <alignment horizontal="center" vertical="center" wrapText="1"/>
    </xf>
    <xf numFmtId="0" fontId="34" fillId="0" borderId="12" xfId="0" applyFont="1" applyFill="1" applyBorder="1" applyAlignment="1">
      <alignment horizontal="center" vertical="center" wrapText="1"/>
    </xf>
    <xf numFmtId="0" fontId="34" fillId="0" borderId="8" xfId="0" applyFont="1" applyFill="1" applyBorder="1" applyAlignment="1">
      <alignment horizontal="center" vertical="center" wrapText="1"/>
    </xf>
    <xf numFmtId="0" fontId="34" fillId="0" borderId="16" xfId="0" applyFont="1" applyFill="1" applyBorder="1" applyAlignment="1">
      <alignment horizontal="center" vertical="center" wrapText="1"/>
    </xf>
    <xf numFmtId="0" fontId="34" fillId="0" borderId="10" xfId="0" applyFont="1" applyFill="1" applyBorder="1" applyAlignment="1">
      <alignment horizontal="center" vertical="center"/>
    </xf>
    <xf numFmtId="0" fontId="34" fillId="0" borderId="12" xfId="0" applyFont="1" applyFill="1" applyBorder="1" applyAlignment="1">
      <alignment horizontal="center" vertical="center"/>
    </xf>
    <xf numFmtId="0" fontId="34" fillId="0" borderId="5" xfId="0" applyFont="1" applyFill="1" applyBorder="1" applyAlignment="1">
      <alignment horizontal="center" vertical="center"/>
    </xf>
    <xf numFmtId="0" fontId="34" fillId="0" borderId="13" xfId="0" applyFont="1" applyFill="1" applyBorder="1" applyAlignment="1">
      <alignment horizontal="center" vertical="center"/>
    </xf>
    <xf numFmtId="0" fontId="34" fillId="0" borderId="11" xfId="0" applyFont="1" applyFill="1" applyBorder="1" applyAlignment="1">
      <alignment horizontal="center" vertical="center"/>
    </xf>
    <xf numFmtId="0" fontId="34" fillId="0" borderId="3" xfId="0" applyFont="1" applyFill="1" applyBorder="1" applyAlignment="1">
      <alignment horizontal="center" vertical="center"/>
    </xf>
    <xf numFmtId="0" fontId="34" fillId="10" borderId="39" xfId="0" applyFont="1" applyFill="1" applyBorder="1" applyAlignment="1">
      <alignment horizontal="center"/>
    </xf>
    <xf numFmtId="0" fontId="34" fillId="10" borderId="40" xfId="0" applyFont="1" applyFill="1" applyBorder="1" applyAlignment="1">
      <alignment horizontal="center"/>
    </xf>
    <xf numFmtId="0" fontId="34" fillId="10" borderId="41" xfId="0" applyFont="1" applyFill="1" applyBorder="1" applyAlignment="1">
      <alignment horizontal="center"/>
    </xf>
    <xf numFmtId="0" fontId="34" fillId="7" borderId="10" xfId="0" applyFont="1" applyFill="1" applyBorder="1" applyAlignment="1">
      <alignment horizontal="center" vertical="center" wrapText="1"/>
    </xf>
    <xf numFmtId="0" fontId="34" fillId="7" borderId="12" xfId="0" applyFont="1" applyFill="1" applyBorder="1" applyAlignment="1">
      <alignment horizontal="center" vertical="center" wrapText="1"/>
    </xf>
    <xf numFmtId="0" fontId="34" fillId="7" borderId="7" xfId="0" applyFont="1" applyFill="1" applyBorder="1" applyAlignment="1">
      <alignment horizontal="center" vertical="center" wrapText="1"/>
    </xf>
    <xf numFmtId="0" fontId="34" fillId="7" borderId="15" xfId="0" applyFont="1" applyFill="1" applyBorder="1" applyAlignment="1">
      <alignment horizontal="center" vertical="center" wrapText="1"/>
    </xf>
    <xf numFmtId="0" fontId="34" fillId="7" borderId="5" xfId="0" applyFont="1" applyFill="1" applyBorder="1" applyAlignment="1">
      <alignment horizontal="center" vertical="center" wrapText="1"/>
    </xf>
    <xf numFmtId="0" fontId="34" fillId="7" borderId="13" xfId="0" applyFont="1" applyFill="1" applyBorder="1" applyAlignment="1">
      <alignment horizontal="center" vertical="center" wrapText="1"/>
    </xf>
    <xf numFmtId="0" fontId="34" fillId="11" borderId="10" xfId="0" applyFont="1" applyFill="1" applyBorder="1" applyAlignment="1">
      <alignment horizontal="center" vertical="center" wrapText="1"/>
    </xf>
    <xf numFmtId="0" fontId="34" fillId="11" borderId="12" xfId="0" applyFont="1" applyFill="1" applyBorder="1" applyAlignment="1">
      <alignment horizontal="center" vertical="center" wrapText="1"/>
    </xf>
    <xf numFmtId="0" fontId="34" fillId="11" borderId="7" xfId="0" applyFont="1" applyFill="1" applyBorder="1" applyAlignment="1">
      <alignment horizontal="center" vertical="center" wrapText="1"/>
    </xf>
    <xf numFmtId="0" fontId="34" fillId="11" borderId="15" xfId="0" applyFont="1" applyFill="1" applyBorder="1" applyAlignment="1">
      <alignment horizontal="center" vertical="center" wrapText="1"/>
    </xf>
    <xf numFmtId="0" fontId="34" fillId="11" borderId="5" xfId="0" applyFont="1" applyFill="1" applyBorder="1" applyAlignment="1">
      <alignment horizontal="center" vertical="center" wrapText="1"/>
    </xf>
    <xf numFmtId="0" fontId="34" fillId="11" borderId="13" xfId="0" applyFont="1" applyFill="1" applyBorder="1" applyAlignment="1">
      <alignment horizontal="center" vertical="center" wrapText="1"/>
    </xf>
    <xf numFmtId="0" fontId="34" fillId="11" borderId="39" xfId="0" applyFont="1" applyFill="1" applyBorder="1" applyAlignment="1">
      <alignment horizontal="center"/>
    </xf>
    <xf numFmtId="0" fontId="34" fillId="11" borderId="40" xfId="0" applyFont="1" applyFill="1" applyBorder="1" applyAlignment="1">
      <alignment horizontal="center"/>
    </xf>
    <xf numFmtId="0" fontId="34" fillId="11" borderId="41" xfId="0" applyFont="1" applyFill="1" applyBorder="1" applyAlignment="1">
      <alignment horizontal="center"/>
    </xf>
    <xf numFmtId="0" fontId="8" fillId="4" borderId="0" xfId="0" applyNumberFormat="1" applyFont="1" applyFill="1" applyBorder="1" applyAlignment="1">
      <alignment vertical="center" wrapText="1"/>
    </xf>
    <xf numFmtId="0" fontId="5" fillId="4" borderId="0" xfId="0" applyFont="1" applyFill="1" applyBorder="1" applyAlignment="1">
      <alignment vertical="center" wrapText="1"/>
    </xf>
    <xf numFmtId="0" fontId="5" fillId="4" borderId="15" xfId="0" applyFont="1" applyFill="1" applyBorder="1" applyAlignment="1">
      <alignment vertical="center" wrapText="1"/>
    </xf>
    <xf numFmtId="0" fontId="35" fillId="0" borderId="15" xfId="0" applyFont="1" applyBorder="1" applyAlignment="1">
      <alignment horizontal="right" vertical="center"/>
    </xf>
    <xf numFmtId="0" fontId="35" fillId="0" borderId="13" xfId="0" applyFont="1" applyBorder="1" applyAlignment="1">
      <alignment horizontal="right" vertical="center"/>
    </xf>
    <xf numFmtId="0" fontId="39" fillId="6" borderId="42" xfId="0" applyFont="1" applyFill="1" applyBorder="1" applyAlignment="1">
      <alignment horizontal="center"/>
    </xf>
    <xf numFmtId="0" fontId="39" fillId="6" borderId="43" xfId="0" applyFont="1" applyFill="1" applyBorder="1" applyAlignment="1">
      <alignment horizontal="center"/>
    </xf>
    <xf numFmtId="0" fontId="39" fillId="6" borderId="44" xfId="0" applyFont="1" applyFill="1" applyBorder="1" applyAlignment="1">
      <alignment horizontal="center"/>
    </xf>
    <xf numFmtId="0" fontId="39" fillId="0" borderId="45" xfId="0" applyFont="1" applyFill="1" applyBorder="1" applyAlignment="1">
      <alignment horizontal="center"/>
    </xf>
    <xf numFmtId="0" fontId="39" fillId="0" borderId="43" xfId="0" applyFont="1" applyFill="1" applyBorder="1" applyAlignment="1">
      <alignment horizontal="center"/>
    </xf>
    <xf numFmtId="0" fontId="39" fillId="0" borderId="44" xfId="0" applyFont="1" applyFill="1" applyBorder="1" applyAlignment="1">
      <alignment horizontal="center"/>
    </xf>
    <xf numFmtId="0" fontId="39" fillId="5" borderId="42" xfId="0" applyFont="1" applyFill="1" applyBorder="1" applyAlignment="1">
      <alignment horizontal="center"/>
    </xf>
    <xf numFmtId="0" fontId="39" fillId="5" borderId="43" xfId="0" applyFont="1" applyFill="1" applyBorder="1" applyAlignment="1">
      <alignment horizontal="center"/>
    </xf>
    <xf numFmtId="0" fontId="39" fillId="5" borderId="44" xfId="0" applyFont="1" applyFill="1" applyBorder="1" applyAlignment="1">
      <alignment horizontal="center"/>
    </xf>
    <xf numFmtId="0" fontId="27" fillId="0" borderId="0" xfId="0" applyFont="1" applyAlignment="1">
      <alignment horizontal="left"/>
    </xf>
    <xf numFmtId="0" fontId="34" fillId="12" borderId="10" xfId="0" applyFont="1" applyFill="1" applyBorder="1" applyAlignment="1">
      <alignment horizontal="center"/>
    </xf>
    <xf numFmtId="0" fontId="34" fillId="12" borderId="11" xfId="0" applyFont="1" applyFill="1" applyBorder="1" applyAlignment="1">
      <alignment horizontal="center"/>
    </xf>
    <xf numFmtId="0" fontId="34" fillId="12" borderId="12" xfId="0" applyFont="1" applyFill="1" applyBorder="1" applyAlignment="1">
      <alignment horizontal="center"/>
    </xf>
    <xf numFmtId="0" fontId="7" fillId="4" borderId="0" xfId="0" applyNumberFormat="1" applyFont="1" applyFill="1" applyBorder="1" applyAlignment="1">
      <alignment vertical="top" wrapText="1"/>
    </xf>
    <xf numFmtId="0" fontId="3" fillId="4" borderId="0" xfId="0" applyFont="1" applyFill="1" applyBorder="1" applyAlignment="1">
      <alignment vertical="top" wrapText="1"/>
    </xf>
    <xf numFmtId="0" fontId="3" fillId="4" borderId="15" xfId="0" applyFont="1" applyFill="1" applyBorder="1" applyAlignment="1">
      <alignment vertical="top" wrapText="1"/>
    </xf>
  </cellXfs>
  <cellStyles count="14">
    <cellStyle name="Comma" xfId="1" builtinId="3"/>
    <cellStyle name="Comma0" xfId="2" xr:uid="{00000000-0005-0000-0000-000001000000}"/>
    <cellStyle name="Currency0" xfId="3" xr:uid="{00000000-0005-0000-0000-000002000000}"/>
    <cellStyle name="Date" xfId="4" xr:uid="{00000000-0005-0000-0000-000003000000}"/>
    <cellStyle name="Fixed" xfId="5" xr:uid="{00000000-0005-0000-0000-000004000000}"/>
    <cellStyle name="Heading" xfId="6" xr:uid="{00000000-0005-0000-0000-000005000000}"/>
    <cellStyle name="Hyperlink" xfId="7" builtinId="8"/>
    <cellStyle name="Microsoft Excel found an error in the formula you entered. Do you want to accept the correction proposed below?_x000a__x000a_|_x000a__x000a_• To accept the correction, click Yes._x000a_• To close this message and correct the formula yourself, click No." xfId="8" xr:uid="{00000000-0005-0000-0000-000007000000}"/>
    <cellStyle name="Normal" xfId="0" builtinId="0"/>
    <cellStyle name="Normal 2" xfId="9" xr:uid="{00000000-0005-0000-0000-000009000000}"/>
    <cellStyle name="Percent" xfId="10" builtinId="5"/>
    <cellStyle name="Stub" xfId="11" xr:uid="{00000000-0005-0000-0000-00000C000000}"/>
    <cellStyle name="Top" xfId="12" xr:uid="{00000000-0005-0000-0000-00000D000000}"/>
    <cellStyle name="Totals" xfId="13" xr:uid="{00000000-0005-0000-0000-00000E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externalLink" Target="externalLinks/externalLink2.xml"/><Relationship Id="rId55" Type="http://schemas.openxmlformats.org/officeDocument/2006/relationships/externalLink" Target="externalLinks/externalLink7.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externalLink" Target="externalLinks/externalLink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externalLink" Target="externalLinks/externalLink5.xml"/><Relationship Id="rId58"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externalLink" Target="externalLinks/externalLink1.xml"/><Relationship Id="rId57"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externalLink" Target="externalLinks/externalLink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externalLink" Target="externalLinks/externalLink3.xml"/><Relationship Id="rId3" Type="http://schemas.openxmlformats.org/officeDocument/2006/relationships/worksheet" Target="worksheets/sheet3.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19050</xdr:colOff>
          <xdr:row>1</xdr:row>
          <xdr:rowOff>0</xdr:rowOff>
        </xdr:from>
        <xdr:to>
          <xdr:col>1</xdr:col>
          <xdr:colOff>952500</xdr:colOff>
          <xdr:row>1</xdr:row>
          <xdr:rowOff>266700</xdr:rowOff>
        </xdr:to>
        <xdr:sp macro="" textlink="">
          <xdr:nvSpPr>
            <xdr:cNvPr id="33793" name="Object 1" hidden="1">
              <a:extLst>
                <a:ext uri="{63B3BB69-23CF-44E3-9099-C40C66FF867C}">
                  <a14:compatExt spid="_x0000_s33793"/>
                </a:ext>
                <a:ext uri="{FF2B5EF4-FFF2-40B4-BE49-F238E27FC236}">
                  <a16:creationId xmlns:a16="http://schemas.microsoft.com/office/drawing/2014/main" id="{00000000-0008-0000-0000-000001840000}"/>
                </a:ext>
              </a:extLst>
            </xdr:cNvPr>
            <xdr:cNvSpPr/>
          </xdr:nvSpPr>
          <xdr:spPr bwMode="auto">
            <a:xfrm>
              <a:off x="0" y="0"/>
              <a:ext cx="0" cy="0"/>
            </a:xfrm>
            <a:prstGeom prst="rect">
              <a:avLst/>
            </a:prstGeom>
            <a:solidFill>
              <a:srgbClr val="FFFFFF" mc:Ignorable="a14" a14:legacySpreadsheetColorIndex="65"/>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WHQWILLOW\SecureD\DATA98\TARGET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www.who.int/whr/1999/en/excel/popgbdag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WHQWILLOW\SecureD\TEMP\Estimating%20adult%20mortality\Relational\BaseYearUN\RegionalLifeTable.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www.who.int/whr/1999/en/excel/D95a.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WHR2003\GBD\NBD\Templates%20v2\Italy\DALYs%20country%204180%20year%202002.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WHQWILLOW\SecureD\Estimating%20adult%20mortality\Relational\New%20Stand-WHO\Country\AUSTRIA.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E:\country%20consultation%202004\India\DALYs%20country%203100%20year%20200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nder5"/>
      <sheetName val="Sheet1"/>
      <sheetName val="summary-targets"/>
    </sheetNames>
    <sheetDataSet>
      <sheetData sheetId="0" refreshError="1"/>
      <sheetData sheetId="1" refreshError="1"/>
      <sheetData sheetId="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whoreg"/>
      <sheetName val="whoregeco"/>
    </sheetNames>
    <sheetDataSet>
      <sheetData sheetId="0" refreshError="1"/>
      <sheetData sheetId="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x"/>
      <sheetName val="Adj lx"/>
      <sheetName val="slop-inter"/>
      <sheetName val="DB"/>
      <sheetName val="Sheet1"/>
      <sheetName val="Global"/>
      <sheetName val="EurA"/>
      <sheetName val="EurB"/>
      <sheetName val="EurC"/>
      <sheetName val="AmrA"/>
      <sheetName val="AmrB"/>
      <sheetName val="SearD"/>
      <sheetName val="WprA"/>
      <sheetName val="WprB"/>
      <sheetName val="AmrD"/>
      <sheetName val="EmrB"/>
      <sheetName val="EmrD"/>
      <sheetName val="SearB"/>
      <sheetName val="EurA-M"/>
      <sheetName val="Chart2"/>
      <sheetName val="EurA-F"/>
      <sheetName val="Sheet2"/>
      <sheetName val="Sheet3"/>
      <sheetName val="Sheet3 (2)"/>
    </sheetNames>
    <sheetDataSet>
      <sheetData sheetId="0" refreshError="1">
        <row r="1788">
          <cell r="D1788" t="str">
            <v>MALES</v>
          </cell>
          <cell r="E1788">
            <v>0</v>
          </cell>
        </row>
        <row r="1789">
          <cell r="D1789" t="str">
            <v>MALES</v>
          </cell>
          <cell r="E1789">
            <v>1</v>
          </cell>
        </row>
        <row r="1790">
          <cell r="D1790" t="str">
            <v>MALES</v>
          </cell>
          <cell r="E1790">
            <v>5</v>
          </cell>
        </row>
        <row r="1791">
          <cell r="D1791" t="str">
            <v>MALES</v>
          </cell>
          <cell r="E1791">
            <v>10</v>
          </cell>
        </row>
        <row r="1792">
          <cell r="D1792" t="str">
            <v>MALES</v>
          </cell>
          <cell r="E1792">
            <v>15</v>
          </cell>
        </row>
        <row r="1793">
          <cell r="D1793" t="str">
            <v>MALES</v>
          </cell>
          <cell r="E1793">
            <v>20</v>
          </cell>
        </row>
        <row r="1794">
          <cell r="D1794" t="str">
            <v>MALES</v>
          </cell>
          <cell r="E1794">
            <v>25</v>
          </cell>
        </row>
        <row r="1795">
          <cell r="D1795" t="str">
            <v>MALES</v>
          </cell>
          <cell r="E1795">
            <v>30</v>
          </cell>
        </row>
        <row r="1796">
          <cell r="D1796" t="str">
            <v>MALES</v>
          </cell>
          <cell r="E1796">
            <v>35</v>
          </cell>
        </row>
        <row r="1797">
          <cell r="D1797" t="str">
            <v>MALES</v>
          </cell>
          <cell r="E1797">
            <v>40</v>
          </cell>
        </row>
        <row r="1798">
          <cell r="D1798" t="str">
            <v>MALES</v>
          </cell>
          <cell r="E1798">
            <v>45</v>
          </cell>
        </row>
        <row r="1799">
          <cell r="D1799" t="str">
            <v>MALES</v>
          </cell>
          <cell r="E1799">
            <v>50</v>
          </cell>
        </row>
        <row r="1800">
          <cell r="D1800" t="str">
            <v>MALES</v>
          </cell>
          <cell r="E1800">
            <v>55</v>
          </cell>
        </row>
        <row r="1801">
          <cell r="D1801" t="str">
            <v>MALES</v>
          </cell>
          <cell r="E1801">
            <v>60</v>
          </cell>
        </row>
        <row r="1802">
          <cell r="D1802" t="str">
            <v>MALES</v>
          </cell>
          <cell r="E1802">
            <v>65</v>
          </cell>
        </row>
        <row r="1803">
          <cell r="D1803" t="str">
            <v>MALES</v>
          </cell>
          <cell r="E1803">
            <v>70</v>
          </cell>
        </row>
        <row r="1804">
          <cell r="D1804" t="str">
            <v>MALES</v>
          </cell>
          <cell r="E1804">
            <v>75</v>
          </cell>
        </row>
        <row r="1805">
          <cell r="D1805" t="str">
            <v>MALES</v>
          </cell>
          <cell r="E1805">
            <v>80</v>
          </cell>
        </row>
        <row r="1806">
          <cell r="D1806" t="str">
            <v>MALES</v>
          </cell>
          <cell r="E1806">
            <v>85</v>
          </cell>
        </row>
        <row r="1807">
          <cell r="D1807" t="str">
            <v>FEMALES</v>
          </cell>
          <cell r="E1807">
            <v>0</v>
          </cell>
        </row>
        <row r="1808">
          <cell r="D1808" t="str">
            <v>FEMALES</v>
          </cell>
          <cell r="E1808">
            <v>1</v>
          </cell>
        </row>
        <row r="1809">
          <cell r="D1809" t="str">
            <v>FEMALES</v>
          </cell>
          <cell r="E1809">
            <v>5</v>
          </cell>
        </row>
        <row r="1810">
          <cell r="D1810" t="str">
            <v>FEMALES</v>
          </cell>
          <cell r="E1810">
            <v>10</v>
          </cell>
        </row>
        <row r="1811">
          <cell r="D1811" t="str">
            <v>FEMALES</v>
          </cell>
          <cell r="E1811">
            <v>15</v>
          </cell>
        </row>
        <row r="1812">
          <cell r="D1812" t="str">
            <v>FEMALES</v>
          </cell>
          <cell r="E1812">
            <v>20</v>
          </cell>
        </row>
        <row r="1813">
          <cell r="D1813" t="str">
            <v>FEMALES</v>
          </cell>
          <cell r="E1813">
            <v>25</v>
          </cell>
        </row>
        <row r="1814">
          <cell r="D1814" t="str">
            <v>FEMALES</v>
          </cell>
          <cell r="E1814">
            <v>30</v>
          </cell>
        </row>
        <row r="1815">
          <cell r="D1815" t="str">
            <v>FEMALES</v>
          </cell>
          <cell r="E1815">
            <v>35</v>
          </cell>
        </row>
        <row r="1816">
          <cell r="D1816" t="str">
            <v>FEMALES</v>
          </cell>
          <cell r="E1816">
            <v>40</v>
          </cell>
        </row>
        <row r="1817">
          <cell r="D1817" t="str">
            <v>FEMALES</v>
          </cell>
          <cell r="E1817">
            <v>45</v>
          </cell>
        </row>
        <row r="1818">
          <cell r="D1818" t="str">
            <v>FEMALES</v>
          </cell>
          <cell r="E1818">
            <v>50</v>
          </cell>
        </row>
        <row r="1819">
          <cell r="D1819" t="str">
            <v>FEMALES</v>
          </cell>
          <cell r="E1819">
            <v>55</v>
          </cell>
        </row>
        <row r="1820">
          <cell r="D1820" t="str">
            <v>FEMALES</v>
          </cell>
          <cell r="E1820">
            <v>60</v>
          </cell>
        </row>
        <row r="1821">
          <cell r="D1821" t="str">
            <v>FEMALES</v>
          </cell>
          <cell r="E1821">
            <v>65</v>
          </cell>
        </row>
        <row r="1822">
          <cell r="D1822" t="str">
            <v>FEMALES</v>
          </cell>
          <cell r="E1822">
            <v>70</v>
          </cell>
        </row>
        <row r="1823">
          <cell r="D1823" t="str">
            <v>FEMALES</v>
          </cell>
          <cell r="E1823">
            <v>75</v>
          </cell>
        </row>
        <row r="1824">
          <cell r="D1824" t="str">
            <v>FEMALES</v>
          </cell>
          <cell r="E1824">
            <v>80</v>
          </cell>
        </row>
        <row r="1825">
          <cell r="D1825" t="str">
            <v>FEMALES</v>
          </cell>
          <cell r="E1825">
            <v>85</v>
          </cell>
        </row>
      </sheetData>
      <sheetData sheetId="1" refreshError="1"/>
      <sheetData sheetId="2" refreshError="1">
        <row r="45">
          <cell r="A45">
            <v>3350</v>
          </cell>
          <cell r="B45" t="str">
            <v>SINGAPORE</v>
          </cell>
          <cell r="C45" t="str">
            <v>slope</v>
          </cell>
          <cell r="D45" t="str">
            <v>M</v>
          </cell>
          <cell r="E45">
            <v>0.92907723090646332</v>
          </cell>
          <cell r="F45">
            <v>0.9726291217792149</v>
          </cell>
          <cell r="G45">
            <v>0.94807665791612961</v>
          </cell>
          <cell r="H45">
            <v>0.93923159322195715</v>
          </cell>
          <cell r="I45">
            <v>0.98307654438077763</v>
          </cell>
          <cell r="J45">
            <v>1.0345509019934083</v>
          </cell>
          <cell r="K45">
            <v>1.0264115781044727</v>
          </cell>
          <cell r="L45">
            <v>1.0375525553320615</v>
          </cell>
          <cell r="M45">
            <v>0.99139473843277581</v>
          </cell>
          <cell r="N45">
            <v>1.0150676435807644</v>
          </cell>
          <cell r="O45">
            <v>1.0326143945712434</v>
          </cell>
          <cell r="P45">
            <v>1.0601860528220253</v>
          </cell>
          <cell r="Q45">
            <v>1.0082616749230897</v>
          </cell>
          <cell r="R45">
            <v>1.0737311185184544</v>
          </cell>
          <cell r="S45">
            <v>1.0634108443217154</v>
          </cell>
          <cell r="T45">
            <v>1.0626655849320432</v>
          </cell>
          <cell r="U45">
            <v>1.0562592114062257</v>
          </cell>
          <cell r="V45">
            <v>1.0401280061131593</v>
          </cell>
          <cell r="W45">
            <v>1.0756131198949326</v>
          </cell>
          <cell r="X45">
            <v>1.1195196873331612</v>
          </cell>
          <cell r="Y45">
            <v>1.0572364001947208</v>
          </cell>
          <cell r="Z45">
            <v>1.1161806648123604</v>
          </cell>
          <cell r="AA45">
            <v>1.1044937968777109</v>
          </cell>
          <cell r="AB45">
            <v>1.1156589789809499</v>
          </cell>
          <cell r="AC45">
            <v>1.1373970370876185</v>
          </cell>
          <cell r="AD45">
            <v>1.1281482122827089</v>
          </cell>
          <cell r="AE45">
            <v>1.1489790388558383</v>
          </cell>
          <cell r="AF45">
            <v>1.1152291079741574</v>
          </cell>
          <cell r="AG45"/>
        </row>
        <row r="46">
          <cell r="A46">
            <v>3350</v>
          </cell>
          <cell r="B46" t="str">
            <v>SINGAPORE</v>
          </cell>
          <cell r="C46" t="str">
            <v>intercept</v>
          </cell>
          <cell r="D46" t="str">
            <v>M</v>
          </cell>
          <cell r="E46">
            <v>0.48822078638460709</v>
          </cell>
          <cell r="F46">
            <v>0.53465310115286635</v>
          </cell>
          <cell r="G46">
            <v>0.48391656620727552</v>
          </cell>
          <cell r="H46">
            <v>0.48085810577519439</v>
          </cell>
          <cell r="I46">
            <v>0.48028861196330097</v>
          </cell>
          <cell r="J46">
            <v>0.51430865574765572</v>
          </cell>
          <cell r="K46">
            <v>0.47871725747371308</v>
          </cell>
          <cell r="L46">
            <v>0.472813105791279</v>
          </cell>
          <cell r="M46">
            <v>0.42280594531848892</v>
          </cell>
          <cell r="N46">
            <v>0.42342479940472844</v>
          </cell>
          <cell r="O46">
            <v>0.43803257698906162</v>
          </cell>
          <cell r="P46">
            <v>0.46412064042382495</v>
          </cell>
          <cell r="Q46">
            <v>0.40200301601480359</v>
          </cell>
          <cell r="R46">
            <v>0.44701940116006722</v>
          </cell>
          <cell r="S46">
            <v>0.43247464566239358</v>
          </cell>
          <cell r="T46">
            <v>0.39648868976386709</v>
          </cell>
          <cell r="U46">
            <v>0.34848308055124222</v>
          </cell>
          <cell r="V46">
            <v>0.31066971609285066</v>
          </cell>
          <cell r="W46">
            <v>0.34343637926589299</v>
          </cell>
          <cell r="X46">
            <v>0.38637933019703197</v>
          </cell>
          <cell r="Y46">
            <v>0.29982125460255649</v>
          </cell>
          <cell r="Z46">
            <v>0.33971474154837944</v>
          </cell>
          <cell r="AA46">
            <v>0.33365550585674497</v>
          </cell>
          <cell r="AB46">
            <v>0.31210207020634084</v>
          </cell>
          <cell r="AC46">
            <v>0.3470551975406917</v>
          </cell>
          <cell r="AD46">
            <v>0.32772299104861013</v>
          </cell>
          <cell r="AE46">
            <v>0.3418503400499262</v>
          </cell>
          <cell r="AF46">
            <v>0.27654006494243011</v>
          </cell>
          <cell r="AG46"/>
        </row>
        <row r="47">
          <cell r="A47">
            <v>3350</v>
          </cell>
          <cell r="B47" t="str">
            <v>SINGAPORE</v>
          </cell>
          <cell r="C47" t="str">
            <v>slope</v>
          </cell>
          <cell r="D47" t="str">
            <v>F</v>
          </cell>
          <cell r="E47">
            <v>0.90053210931392869</v>
          </cell>
          <cell r="F47">
            <v>0.95901062940412485</v>
          </cell>
          <cell r="G47">
            <v>0.97621557152946037</v>
          </cell>
          <cell r="H47">
            <v>0.96662212736929121</v>
          </cell>
          <cell r="I47">
            <v>1.0100005099199116</v>
          </cell>
          <cell r="J47">
            <v>1.0391160543129312</v>
          </cell>
          <cell r="K47">
            <v>1.0764834383618378</v>
          </cell>
          <cell r="L47">
            <v>1.0941255343910061</v>
          </cell>
          <cell r="M47">
            <v>1.0595686980705281</v>
          </cell>
          <cell r="N47">
            <v>1.0172091108974974</v>
          </cell>
          <cell r="O47">
            <v>0.99601859736581255</v>
          </cell>
          <cell r="P47">
            <v>1.0626442300840344</v>
          </cell>
          <cell r="Q47">
            <v>1.0754185135592416</v>
          </cell>
          <cell r="R47">
            <v>1.0731642188692434</v>
          </cell>
          <cell r="S47">
            <v>1.0547151017279017</v>
          </cell>
          <cell r="T47">
            <v>1.0877195180102848</v>
          </cell>
          <cell r="U47">
            <v>1.0771444071546934</v>
          </cell>
          <cell r="V47">
            <v>1.1187449944104657</v>
          </cell>
          <cell r="W47">
            <v>1.0727970543655949</v>
          </cell>
          <cell r="X47">
            <v>1.1262822839870867</v>
          </cell>
          <cell r="Y47">
            <v>1.1099578085691246</v>
          </cell>
          <cell r="Z47">
            <v>1.1453166675783055</v>
          </cell>
          <cell r="AA47">
            <v>1.155800275632777</v>
          </cell>
          <cell r="AB47">
            <v>1.170349105509745</v>
          </cell>
          <cell r="AC47">
            <v>1.1732623719009996</v>
          </cell>
          <cell r="AD47">
            <v>1.2078011431317033</v>
          </cell>
          <cell r="AE47">
            <v>1.1657625064633219</v>
          </cell>
          <cell r="AF47">
            <v>1.2182581200282534</v>
          </cell>
          <cell r="AG47"/>
        </row>
        <row r="48">
          <cell r="A48">
            <v>3350</v>
          </cell>
          <cell r="B48" t="str">
            <v>SINGAPORE</v>
          </cell>
          <cell r="C48" t="str">
            <v>intercept</v>
          </cell>
          <cell r="D48" t="str">
            <v>F</v>
          </cell>
          <cell r="E48">
            <v>0.47863718975290293</v>
          </cell>
          <cell r="F48">
            <v>0.54862855998066995</v>
          </cell>
          <cell r="G48">
            <v>0.54938517012214394</v>
          </cell>
          <cell r="H48">
            <v>0.52879530370292227</v>
          </cell>
          <cell r="I48">
            <v>0.55541440141446774</v>
          </cell>
          <cell r="J48">
            <v>0.558096583302925</v>
          </cell>
          <cell r="K48">
            <v>0.57776790476960826</v>
          </cell>
          <cell r="L48">
            <v>0.60960304867675141</v>
          </cell>
          <cell r="M48">
            <v>0.55924564117177322</v>
          </cell>
          <cell r="N48">
            <v>0.50976798999590223</v>
          </cell>
          <cell r="O48">
            <v>0.46833625463318884</v>
          </cell>
          <cell r="P48">
            <v>0.54911775209368474</v>
          </cell>
          <cell r="Q48">
            <v>0.5262423670441565</v>
          </cell>
          <cell r="R48">
            <v>0.51340840937526422</v>
          </cell>
          <cell r="S48">
            <v>0.46377726005992992</v>
          </cell>
          <cell r="T48">
            <v>0.50522080275526604</v>
          </cell>
          <cell r="U48">
            <v>0.45602643878312521</v>
          </cell>
          <cell r="V48">
            <v>0.51406527227909971</v>
          </cell>
          <cell r="W48">
            <v>0.45248314082031893</v>
          </cell>
          <cell r="X48">
            <v>0.49396062432154464</v>
          </cell>
          <cell r="Y48">
            <v>0.45665235545638194</v>
          </cell>
          <cell r="Z48">
            <v>0.47089656871161667</v>
          </cell>
          <cell r="AA48">
            <v>0.46741420779840759</v>
          </cell>
          <cell r="AB48">
            <v>0.47425052449810434</v>
          </cell>
          <cell r="AC48">
            <v>0.46522097475741031</v>
          </cell>
          <cell r="AD48">
            <v>0.5007598572543368</v>
          </cell>
          <cell r="AE48">
            <v>0.42553008334550579</v>
          </cell>
          <cell r="AF48">
            <v>0.47278848198392787</v>
          </cell>
          <cell r="AG48"/>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aths"/>
    </sheetNames>
    <sheetDataSet>
      <sheetData sheetId="0" refreshError="1">
        <row r="1">
          <cell r="A1" t="str">
            <v>seq_s98</v>
          </cell>
          <cell r="B1" t="str">
            <v>UN CODs</v>
          </cell>
          <cell r="C1" t="str">
            <v>UN NAME_98</v>
          </cell>
          <cell r="D1" t="str">
            <v>MS_98</v>
          </cell>
          <cell r="E1" t="str">
            <v>REG_nb</v>
          </cell>
          <cell r="F1" t="str">
            <v>REG</v>
          </cell>
          <cell r="G1" t="str">
            <v>GBD_nb</v>
          </cell>
          <cell r="H1" t="str">
            <v>GBD</v>
          </cell>
          <cell r="I1" t="str">
            <v>WHR99, eco n</v>
          </cell>
          <cell r="J1" t="str">
            <v>WHR99, eco</v>
          </cell>
          <cell r="K1" t="str">
            <v>sex</v>
          </cell>
          <cell r="L1" t="str">
            <v>Period</v>
          </cell>
          <cell r="M1" t="str">
            <v>Total</v>
          </cell>
          <cell r="N1" t="str">
            <v>0-4</v>
          </cell>
          <cell r="O1" t="str">
            <v>5-14</v>
          </cell>
          <cell r="P1" t="str">
            <v>15-29</v>
          </cell>
          <cell r="Q1" t="str">
            <v>30-44</v>
          </cell>
          <cell r="R1" t="str">
            <v>45-59</v>
          </cell>
          <cell r="S1" t="str">
            <v>60-69</v>
          </cell>
          <cell r="T1" t="str">
            <v>70+</v>
          </cell>
        </row>
        <row r="2">
          <cell r="A2">
            <v>74</v>
          </cell>
          <cell r="B2">
            <v>4</v>
          </cell>
          <cell r="C2" t="str">
            <v>Afghanistan</v>
          </cell>
          <cell r="D2">
            <v>0</v>
          </cell>
          <cell r="E2">
            <v>3</v>
          </cell>
          <cell r="F2" t="str">
            <v>Emro</v>
          </cell>
          <cell r="G2">
            <v>8</v>
          </cell>
          <cell r="H2" t="str">
            <v>mec</v>
          </cell>
          <cell r="I2">
            <v>1</v>
          </cell>
          <cell r="J2" t="str">
            <v>low and middle</v>
          </cell>
          <cell r="K2" t="str">
            <v>both sexes</v>
          </cell>
          <cell r="L2" t="str">
            <v>1995-2000</v>
          </cell>
          <cell r="M2">
            <v>2177.4299999999998</v>
          </cell>
          <cell r="N2">
            <v>1311.1790000000001</v>
          </cell>
          <cell r="O2">
            <v>113.756</v>
          </cell>
          <cell r="P2">
            <v>160.30199999999999</v>
          </cell>
          <cell r="Q2">
            <v>132</v>
          </cell>
          <cell r="R2">
            <v>146.99700000000001</v>
          </cell>
          <cell r="S2">
            <v>134.68299999999999</v>
          </cell>
          <cell r="T2">
            <v>178.51300000000001</v>
          </cell>
        </row>
        <row r="3">
          <cell r="A3">
            <v>143</v>
          </cell>
          <cell r="B3">
            <v>8</v>
          </cell>
          <cell r="C3" t="str">
            <v>Albania</v>
          </cell>
          <cell r="D3">
            <v>0</v>
          </cell>
          <cell r="E3">
            <v>4</v>
          </cell>
          <cell r="F3" t="str">
            <v>Euro</v>
          </cell>
          <cell r="G3">
            <v>2</v>
          </cell>
          <cell r="H3" t="str">
            <v>fse</v>
          </cell>
          <cell r="I3">
            <v>1</v>
          </cell>
          <cell r="J3" t="str">
            <v>low and middle</v>
          </cell>
          <cell r="K3" t="str">
            <v>both sexes</v>
          </cell>
          <cell r="L3" t="str">
            <v>1995-2000</v>
          </cell>
          <cell r="M3">
            <v>87.087000000000003</v>
          </cell>
          <cell r="N3">
            <v>13.597</v>
          </cell>
          <cell r="O3">
            <v>1.827</v>
          </cell>
          <cell r="P3">
            <v>2.9370000000000003</v>
          </cell>
          <cell r="Q3">
            <v>3.9449999999999998</v>
          </cell>
          <cell r="R3">
            <v>8.7629999999999999</v>
          </cell>
          <cell r="S3">
            <v>14.305</v>
          </cell>
          <cell r="T3">
            <v>41.713000000000001</v>
          </cell>
        </row>
        <row r="4">
          <cell r="A4">
            <v>34</v>
          </cell>
          <cell r="B4">
            <v>12</v>
          </cell>
          <cell r="C4" t="str">
            <v>Algeria</v>
          </cell>
          <cell r="D4">
            <v>0</v>
          </cell>
          <cell r="E4">
            <v>1</v>
          </cell>
          <cell r="F4" t="str">
            <v>Afro</v>
          </cell>
          <cell r="G4">
            <v>8</v>
          </cell>
          <cell r="H4" t="str">
            <v>mec</v>
          </cell>
          <cell r="I4">
            <v>1</v>
          </cell>
          <cell r="J4" t="str">
            <v>low and middle</v>
          </cell>
          <cell r="K4" t="str">
            <v>both sexes</v>
          </cell>
          <cell r="L4" t="str">
            <v>1995-2000</v>
          </cell>
          <cell r="M4">
            <v>832.15</v>
          </cell>
          <cell r="N4">
            <v>223.05799999999999</v>
          </cell>
          <cell r="O4">
            <v>29.783000000000001</v>
          </cell>
          <cell r="P4">
            <v>48.436</v>
          </cell>
          <cell r="Q4">
            <v>52.965000000000003</v>
          </cell>
          <cell r="R4">
            <v>74.546999999999997</v>
          </cell>
          <cell r="S4">
            <v>113.395</v>
          </cell>
          <cell r="T4">
            <v>289.96600000000007</v>
          </cell>
        </row>
        <row r="5">
          <cell r="A5">
            <v>25</v>
          </cell>
          <cell r="B5">
            <v>24</v>
          </cell>
          <cell r="C5" t="str">
            <v>Angola</v>
          </cell>
          <cell r="D5">
            <v>0</v>
          </cell>
          <cell r="E5">
            <v>1</v>
          </cell>
          <cell r="F5" t="str">
            <v>Afro</v>
          </cell>
          <cell r="G5">
            <v>6</v>
          </cell>
          <cell r="H5" t="str">
            <v>ssa</v>
          </cell>
          <cell r="I5">
            <v>1</v>
          </cell>
          <cell r="J5" t="str">
            <v>low and middle</v>
          </cell>
          <cell r="K5" t="str">
            <v>both sexes</v>
          </cell>
          <cell r="L5" t="str">
            <v>1995-2000</v>
          </cell>
          <cell r="M5">
            <v>1118.31</v>
          </cell>
          <cell r="N5">
            <v>602.28399999999999</v>
          </cell>
          <cell r="O5">
            <v>104.325</v>
          </cell>
          <cell r="P5">
            <v>93.799000000000007</v>
          </cell>
          <cell r="Q5">
            <v>77.826999999999998</v>
          </cell>
          <cell r="R5">
            <v>76.793999999999997</v>
          </cell>
          <cell r="S5">
            <v>65.759</v>
          </cell>
          <cell r="T5">
            <v>97.521999999999991</v>
          </cell>
        </row>
        <row r="6">
          <cell r="A6">
            <v>102</v>
          </cell>
          <cell r="B6">
            <v>31</v>
          </cell>
          <cell r="C6" t="str">
            <v>Azerbaijan</v>
          </cell>
          <cell r="D6">
            <v>0</v>
          </cell>
          <cell r="E6">
            <v>4</v>
          </cell>
          <cell r="F6" t="str">
            <v>Euro</v>
          </cell>
          <cell r="G6">
            <v>8</v>
          </cell>
          <cell r="H6" t="str">
            <v>mec</v>
          </cell>
          <cell r="I6">
            <v>1</v>
          </cell>
          <cell r="J6" t="str">
            <v>low and middle</v>
          </cell>
          <cell r="K6" t="str">
            <v>both sexes</v>
          </cell>
          <cell r="L6" t="str">
            <v>1995-2000</v>
          </cell>
          <cell r="M6">
            <v>257.23099999999999</v>
          </cell>
          <cell r="N6">
            <v>32.682000000000002</v>
          </cell>
          <cell r="O6">
            <v>5.1100000000000003</v>
          </cell>
          <cell r="P6">
            <v>10.056000000000001</v>
          </cell>
          <cell r="Q6">
            <v>22.314</v>
          </cell>
          <cell r="R6">
            <v>35.090000000000003</v>
          </cell>
          <cell r="S6">
            <v>56.853999999999999</v>
          </cell>
          <cell r="T6">
            <v>95.125</v>
          </cell>
        </row>
        <row r="7">
          <cell r="A7">
            <v>185</v>
          </cell>
          <cell r="B7">
            <v>32</v>
          </cell>
          <cell r="C7" t="str">
            <v>Argentina</v>
          </cell>
          <cell r="D7">
            <v>0</v>
          </cell>
          <cell r="E7">
            <v>2</v>
          </cell>
          <cell r="F7" t="str">
            <v>Amro</v>
          </cell>
          <cell r="G7">
            <v>7</v>
          </cell>
          <cell r="H7" t="str">
            <v>lac</v>
          </cell>
          <cell r="I7">
            <v>1</v>
          </cell>
          <cell r="J7" t="str">
            <v>low and middle</v>
          </cell>
          <cell r="K7" t="str">
            <v>both sexes</v>
          </cell>
          <cell r="L7" t="str">
            <v>1995-2000</v>
          </cell>
          <cell r="M7">
            <v>1426.0920000000001</v>
          </cell>
          <cell r="N7">
            <v>91.304000000000002</v>
          </cell>
          <cell r="O7">
            <v>10.260999999999999</v>
          </cell>
          <cell r="P7">
            <v>37.046999999999997</v>
          </cell>
          <cell r="Q7">
            <v>66.525999999999996</v>
          </cell>
          <cell r="R7">
            <v>178.81299999999999</v>
          </cell>
          <cell r="S7">
            <v>236.25700000000001</v>
          </cell>
          <cell r="T7">
            <v>805.88400000000001</v>
          </cell>
        </row>
        <row r="8">
          <cell r="A8">
            <v>202</v>
          </cell>
          <cell r="B8">
            <v>36</v>
          </cell>
          <cell r="C8" t="str">
            <v>Australia (13)</v>
          </cell>
          <cell r="D8">
            <v>0</v>
          </cell>
          <cell r="E8">
            <v>6</v>
          </cell>
          <cell r="F8" t="str">
            <v>Wpro</v>
          </cell>
          <cell r="G8">
            <v>1</v>
          </cell>
          <cell r="H8" t="str">
            <v>eme</v>
          </cell>
          <cell r="I8">
            <v>4</v>
          </cell>
          <cell r="J8" t="str">
            <v>high</v>
          </cell>
          <cell r="K8" t="str">
            <v>both sexes</v>
          </cell>
          <cell r="L8" t="str">
            <v>1995-2000</v>
          </cell>
          <cell r="M8">
            <v>698.71</v>
          </cell>
          <cell r="N8">
            <v>8.7989999999999995</v>
          </cell>
          <cell r="O8">
            <v>2.1120000000000001</v>
          </cell>
          <cell r="P8">
            <v>12.759</v>
          </cell>
          <cell r="Q8">
            <v>23.852</v>
          </cell>
          <cell r="R8">
            <v>59.674999999999997</v>
          </cell>
          <cell r="S8">
            <v>93.140999999999991</v>
          </cell>
          <cell r="T8">
            <v>498.37200000000001</v>
          </cell>
        </row>
        <row r="9">
          <cell r="A9">
            <v>155</v>
          </cell>
          <cell r="B9">
            <v>40</v>
          </cell>
          <cell r="C9" t="str">
            <v>Austria</v>
          </cell>
          <cell r="D9">
            <v>0</v>
          </cell>
          <cell r="E9">
            <v>4</v>
          </cell>
          <cell r="F9" t="str">
            <v>Euro</v>
          </cell>
          <cell r="G9">
            <v>1</v>
          </cell>
          <cell r="H9" t="str">
            <v>eme</v>
          </cell>
          <cell r="I9">
            <v>4</v>
          </cell>
          <cell r="J9" t="str">
            <v>high</v>
          </cell>
          <cell r="K9" t="str">
            <v>both sexes</v>
          </cell>
          <cell r="L9" t="str">
            <v>1995-2000</v>
          </cell>
          <cell r="M9">
            <v>405.363</v>
          </cell>
          <cell r="N9">
            <v>3.2719999999999998</v>
          </cell>
          <cell r="O9">
            <v>0.74399999999999999</v>
          </cell>
          <cell r="P9">
            <v>5.6539999999999999</v>
          </cell>
          <cell r="Q9">
            <v>12.847999999999999</v>
          </cell>
          <cell r="R9">
            <v>36.653000000000006</v>
          </cell>
          <cell r="S9">
            <v>55.228999999999999</v>
          </cell>
          <cell r="T9">
            <v>290.96299999999997</v>
          </cell>
        </row>
        <row r="10">
          <cell r="A10">
            <v>164</v>
          </cell>
          <cell r="B10">
            <v>44</v>
          </cell>
          <cell r="C10" t="str">
            <v>Bahamas</v>
          </cell>
          <cell r="D10">
            <v>0</v>
          </cell>
          <cell r="E10">
            <v>2</v>
          </cell>
          <cell r="F10" t="str">
            <v>Amro</v>
          </cell>
          <cell r="G10">
            <v>7</v>
          </cell>
          <cell r="H10" t="str">
            <v>lac</v>
          </cell>
          <cell r="I10">
            <v>4</v>
          </cell>
          <cell r="J10" t="str">
            <v>high</v>
          </cell>
          <cell r="K10" t="str">
            <v>both sexes</v>
          </cell>
          <cell r="L10" t="str">
            <v>1995-2000</v>
          </cell>
          <cell r="M10">
            <v>7.2549999999999999</v>
          </cell>
          <cell r="N10">
            <v>0.6</v>
          </cell>
          <cell r="O10">
            <v>7.3999999999999996E-2</v>
          </cell>
          <cell r="P10">
            <v>0.40899999999999997</v>
          </cell>
          <cell r="Q10">
            <v>0.89800000000000013</v>
          </cell>
          <cell r="R10">
            <v>1.2610000000000001</v>
          </cell>
          <cell r="S10">
            <v>1.1560000000000001</v>
          </cell>
          <cell r="T10">
            <v>2.8569999999999998</v>
          </cell>
        </row>
        <row r="11">
          <cell r="A11">
            <v>103</v>
          </cell>
          <cell r="B11">
            <v>48</v>
          </cell>
          <cell r="C11" t="str">
            <v>Bahrain</v>
          </cell>
          <cell r="D11">
            <v>0</v>
          </cell>
          <cell r="E11">
            <v>3</v>
          </cell>
          <cell r="F11" t="str">
            <v>Emro</v>
          </cell>
          <cell r="G11">
            <v>8</v>
          </cell>
          <cell r="H11" t="str">
            <v>mec</v>
          </cell>
          <cell r="I11">
            <v>1</v>
          </cell>
          <cell r="J11" t="str">
            <v>low and middle</v>
          </cell>
          <cell r="K11" t="str">
            <v>both sexes</v>
          </cell>
          <cell r="L11" t="str">
            <v>1995-2000</v>
          </cell>
          <cell r="M11">
            <v>10.502000000000001</v>
          </cell>
          <cell r="N11">
            <v>1.3420000000000001</v>
          </cell>
          <cell r="O11">
            <v>0.16699999999999998</v>
          </cell>
          <cell r="P11">
            <v>0.48</v>
          </cell>
          <cell r="Q11">
            <v>1.337</v>
          </cell>
          <cell r="R11">
            <v>2.0459999999999998</v>
          </cell>
          <cell r="S11">
            <v>1.754</v>
          </cell>
          <cell r="T11">
            <v>3.3760000000000003</v>
          </cell>
        </row>
        <row r="12">
          <cell r="A12">
            <v>75</v>
          </cell>
          <cell r="B12">
            <v>50</v>
          </cell>
          <cell r="C12" t="str">
            <v>Bangladesh</v>
          </cell>
          <cell r="D12">
            <v>0</v>
          </cell>
          <cell r="E12">
            <v>5</v>
          </cell>
          <cell r="F12" t="str">
            <v>Searo</v>
          </cell>
          <cell r="G12">
            <v>5</v>
          </cell>
          <cell r="H12" t="str">
            <v>oai</v>
          </cell>
          <cell r="I12">
            <v>1</v>
          </cell>
          <cell r="J12" t="str">
            <v>low and middle</v>
          </cell>
          <cell r="K12" t="str">
            <v>both sexes</v>
          </cell>
          <cell r="L12" t="str">
            <v>1995-2000</v>
          </cell>
          <cell r="M12">
            <v>5940.4089999999997</v>
          </cell>
          <cell r="N12">
            <v>1878.85</v>
          </cell>
          <cell r="O12">
            <v>309.23400000000004</v>
          </cell>
          <cell r="P12">
            <v>649.97800000000007</v>
          </cell>
          <cell r="Q12">
            <v>586.03300000000002</v>
          </cell>
          <cell r="R12">
            <v>729.726</v>
          </cell>
          <cell r="S12">
            <v>644.74300000000005</v>
          </cell>
          <cell r="T12">
            <v>1141.845</v>
          </cell>
        </row>
        <row r="13">
          <cell r="A13">
            <v>101</v>
          </cell>
          <cell r="B13">
            <v>51</v>
          </cell>
          <cell r="C13" t="str">
            <v>Armenia</v>
          </cell>
          <cell r="D13">
            <v>0</v>
          </cell>
          <cell r="E13">
            <v>4</v>
          </cell>
          <cell r="F13" t="str">
            <v>Euro</v>
          </cell>
          <cell r="G13">
            <v>8</v>
          </cell>
          <cell r="H13" t="str">
            <v>mec</v>
          </cell>
          <cell r="I13">
            <v>1</v>
          </cell>
          <cell r="J13" t="str">
            <v>low and middle</v>
          </cell>
          <cell r="K13" t="str">
            <v>both sexes</v>
          </cell>
          <cell r="L13" t="str">
            <v>1995-2000</v>
          </cell>
          <cell r="M13">
            <v>135.547</v>
          </cell>
          <cell r="N13">
            <v>7.8949999999999996</v>
          </cell>
          <cell r="O13">
            <v>1.3940000000000001</v>
          </cell>
          <cell r="P13">
            <v>4.1059999999999999</v>
          </cell>
          <cell r="Q13">
            <v>11.193000000000001</v>
          </cell>
          <cell r="R13">
            <v>18.588999999999999</v>
          </cell>
          <cell r="S13">
            <v>32.867999999999995</v>
          </cell>
          <cell r="T13">
            <v>59.502000000000002</v>
          </cell>
        </row>
        <row r="14">
          <cell r="A14">
            <v>165</v>
          </cell>
          <cell r="B14">
            <v>52</v>
          </cell>
          <cell r="C14" t="str">
            <v>Barbados</v>
          </cell>
          <cell r="D14">
            <v>0</v>
          </cell>
          <cell r="E14">
            <v>2</v>
          </cell>
          <cell r="F14" t="str">
            <v>Amro</v>
          </cell>
          <cell r="G14">
            <v>7</v>
          </cell>
          <cell r="H14" t="str">
            <v>lac</v>
          </cell>
          <cell r="I14">
            <v>1</v>
          </cell>
          <cell r="J14" t="str">
            <v>low and middle</v>
          </cell>
          <cell r="K14" t="str">
            <v>both sexes</v>
          </cell>
          <cell r="L14" t="str">
            <v>1995-2000</v>
          </cell>
          <cell r="M14">
            <v>10.987</v>
          </cell>
          <cell r="N14">
            <v>0.249</v>
          </cell>
          <cell r="O14">
            <v>3.9E-2</v>
          </cell>
          <cell r="P14">
            <v>0.157</v>
          </cell>
          <cell r="Q14">
            <v>0.4</v>
          </cell>
          <cell r="R14">
            <v>0.88500000000000001</v>
          </cell>
          <cell r="S14">
            <v>1.278</v>
          </cell>
          <cell r="T14">
            <v>7.9790000000000001</v>
          </cell>
        </row>
        <row r="15">
          <cell r="A15">
            <v>156</v>
          </cell>
          <cell r="B15">
            <v>56</v>
          </cell>
          <cell r="C15" t="str">
            <v>Belgium</v>
          </cell>
          <cell r="D15">
            <v>0</v>
          </cell>
          <cell r="E15">
            <v>4</v>
          </cell>
          <cell r="F15" t="str">
            <v>Euro</v>
          </cell>
          <cell r="G15">
            <v>1</v>
          </cell>
          <cell r="H15" t="str">
            <v>eme</v>
          </cell>
          <cell r="I15">
            <v>4</v>
          </cell>
          <cell r="J15" t="str">
            <v>high</v>
          </cell>
          <cell r="K15" t="str">
            <v>both sexes</v>
          </cell>
          <cell r="L15" t="str">
            <v>1995-2000</v>
          </cell>
          <cell r="M15">
            <v>531.83600000000001</v>
          </cell>
          <cell r="N15">
            <v>4.5970000000000004</v>
          </cell>
          <cell r="O15">
            <v>0.95400000000000007</v>
          </cell>
          <cell r="P15">
            <v>5.8559999999999999</v>
          </cell>
          <cell r="Q15">
            <v>13.807</v>
          </cell>
          <cell r="R15">
            <v>41.387999999999998</v>
          </cell>
          <cell r="S15">
            <v>79.936000000000007</v>
          </cell>
          <cell r="T15">
            <v>385.298</v>
          </cell>
        </row>
        <row r="16">
          <cell r="A16">
            <v>76</v>
          </cell>
          <cell r="B16">
            <v>64</v>
          </cell>
          <cell r="C16" t="str">
            <v>Bhutan</v>
          </cell>
          <cell r="D16">
            <v>0</v>
          </cell>
          <cell r="E16">
            <v>5</v>
          </cell>
          <cell r="F16" t="str">
            <v>Searo</v>
          </cell>
          <cell r="G16">
            <v>5</v>
          </cell>
          <cell r="H16" t="str">
            <v>oai</v>
          </cell>
          <cell r="I16">
            <v>1</v>
          </cell>
          <cell r="J16" t="str">
            <v>low and middle</v>
          </cell>
          <cell r="K16" t="str">
            <v>both sexes</v>
          </cell>
          <cell r="L16" t="str">
            <v>1995-2000</v>
          </cell>
          <cell r="M16">
            <v>97.08</v>
          </cell>
          <cell r="N16">
            <v>36.088999999999999</v>
          </cell>
          <cell r="O16">
            <v>6.4890000000000008</v>
          </cell>
          <cell r="P16">
            <v>8.3979999999999997</v>
          </cell>
          <cell r="Q16">
            <v>7.9109999999999996</v>
          </cell>
          <cell r="R16">
            <v>9.5609999999999999</v>
          </cell>
          <cell r="S16">
            <v>9.7830000000000013</v>
          </cell>
          <cell r="T16">
            <v>18.848999999999997</v>
          </cell>
        </row>
        <row r="17">
          <cell r="A17">
            <v>186</v>
          </cell>
          <cell r="B17">
            <v>68</v>
          </cell>
          <cell r="C17" t="str">
            <v>Bolivia</v>
          </cell>
          <cell r="D17">
            <v>0</v>
          </cell>
          <cell r="E17">
            <v>2</v>
          </cell>
          <cell r="F17" t="str">
            <v>Amro</v>
          </cell>
          <cell r="G17">
            <v>7</v>
          </cell>
          <cell r="H17" t="str">
            <v>lac</v>
          </cell>
          <cell r="I17">
            <v>1</v>
          </cell>
          <cell r="J17" t="str">
            <v>low and middle</v>
          </cell>
          <cell r="K17" t="str">
            <v>both sexes</v>
          </cell>
          <cell r="L17" t="str">
            <v>1995-2000</v>
          </cell>
          <cell r="M17">
            <v>358.38799999999998</v>
          </cell>
          <cell r="N17">
            <v>116.941</v>
          </cell>
          <cell r="O17">
            <v>21.748000000000001</v>
          </cell>
          <cell r="P17">
            <v>31.746000000000002</v>
          </cell>
          <cell r="Q17">
            <v>30.616</v>
          </cell>
          <cell r="R17">
            <v>39.874000000000002</v>
          </cell>
          <cell r="S17">
            <v>40.465999999999994</v>
          </cell>
          <cell r="T17">
            <v>76.996999999999986</v>
          </cell>
        </row>
        <row r="18">
          <cell r="A18">
            <v>144</v>
          </cell>
          <cell r="B18">
            <v>70</v>
          </cell>
          <cell r="C18" t="str">
            <v>Bosnia and Herzegovina</v>
          </cell>
          <cell r="D18">
            <v>0</v>
          </cell>
          <cell r="E18">
            <v>4</v>
          </cell>
          <cell r="F18" t="str">
            <v>Euro</v>
          </cell>
          <cell r="G18">
            <v>2</v>
          </cell>
          <cell r="H18" t="str">
            <v>fse</v>
          </cell>
          <cell r="I18">
            <v>1</v>
          </cell>
          <cell r="J18" t="str">
            <v>low and middle</v>
          </cell>
          <cell r="K18" t="str">
            <v>both sexes</v>
          </cell>
          <cell r="L18" t="str">
            <v>1995-2000</v>
          </cell>
          <cell r="M18">
            <v>136.75700000000001</v>
          </cell>
          <cell r="N18">
            <v>3.5569999999999999</v>
          </cell>
          <cell r="O18">
            <v>0.72099999999999997</v>
          </cell>
          <cell r="P18">
            <v>2.9350000000000001</v>
          </cell>
          <cell r="Q18">
            <v>7.89</v>
          </cell>
          <cell r="R18">
            <v>20.271000000000001</v>
          </cell>
          <cell r="S18">
            <v>35.258000000000003</v>
          </cell>
          <cell r="T18">
            <v>66.125</v>
          </cell>
        </row>
        <row r="19">
          <cell r="A19">
            <v>42</v>
          </cell>
          <cell r="B19">
            <v>72</v>
          </cell>
          <cell r="C19" t="str">
            <v>Botswana</v>
          </cell>
          <cell r="D19">
            <v>0</v>
          </cell>
          <cell r="E19">
            <v>1</v>
          </cell>
          <cell r="F19" t="str">
            <v>Afro</v>
          </cell>
          <cell r="G19">
            <v>6</v>
          </cell>
          <cell r="H19" t="str">
            <v>ssa</v>
          </cell>
          <cell r="I19">
            <v>1</v>
          </cell>
          <cell r="J19" t="str">
            <v>low and middle</v>
          </cell>
          <cell r="K19" t="str">
            <v>both sexes</v>
          </cell>
          <cell r="L19" t="str">
            <v>1995-2000</v>
          </cell>
          <cell r="M19">
            <v>115.024</v>
          </cell>
          <cell r="N19">
            <v>27.532</v>
          </cell>
          <cell r="O19">
            <v>4.7229999999999999</v>
          </cell>
          <cell r="P19">
            <v>13.266</v>
          </cell>
          <cell r="Q19">
            <v>28.175000000000001</v>
          </cell>
          <cell r="R19">
            <v>21.860999999999997</v>
          </cell>
          <cell r="S19">
            <v>8.6229999999999993</v>
          </cell>
          <cell r="T19">
            <v>10.844000000000001</v>
          </cell>
        </row>
        <row r="20">
          <cell r="A20">
            <v>187</v>
          </cell>
          <cell r="B20">
            <v>76</v>
          </cell>
          <cell r="C20" t="str">
            <v>Brazil</v>
          </cell>
          <cell r="D20">
            <v>0</v>
          </cell>
          <cell r="E20">
            <v>2</v>
          </cell>
          <cell r="F20" t="str">
            <v>Amro</v>
          </cell>
          <cell r="G20">
            <v>7</v>
          </cell>
          <cell r="H20" t="str">
            <v>lac</v>
          </cell>
          <cell r="I20">
            <v>1</v>
          </cell>
          <cell r="J20" t="str">
            <v>low and middle</v>
          </cell>
          <cell r="K20" t="str">
            <v>both sexes</v>
          </cell>
          <cell r="L20" t="str">
            <v>1995-2000</v>
          </cell>
          <cell r="M20">
            <v>5951.4369999999999</v>
          </cell>
          <cell r="N20">
            <v>811.96500000000003</v>
          </cell>
          <cell r="O20">
            <v>116.947</v>
          </cell>
          <cell r="P20">
            <v>430.23900000000003</v>
          </cell>
          <cell r="Q20">
            <v>746.69800000000009</v>
          </cell>
          <cell r="R20">
            <v>1018.97</v>
          </cell>
          <cell r="S20">
            <v>898.34500000000003</v>
          </cell>
          <cell r="T20">
            <v>1928.2730000000001</v>
          </cell>
        </row>
        <row r="21">
          <cell r="A21">
            <v>176</v>
          </cell>
          <cell r="B21">
            <v>84</v>
          </cell>
          <cell r="C21" t="str">
            <v>Belize</v>
          </cell>
          <cell r="D21">
            <v>0</v>
          </cell>
          <cell r="E21">
            <v>2</v>
          </cell>
          <cell r="F21" t="str">
            <v>Amro</v>
          </cell>
          <cell r="G21">
            <v>7</v>
          </cell>
          <cell r="H21" t="str">
            <v>lac</v>
          </cell>
          <cell r="I21">
            <v>1</v>
          </cell>
          <cell r="J21" t="str">
            <v>low and middle</v>
          </cell>
          <cell r="K21" t="str">
            <v>both sexes</v>
          </cell>
          <cell r="L21" t="str">
            <v>1995-2000</v>
          </cell>
          <cell r="M21">
            <v>4.78</v>
          </cell>
          <cell r="N21">
            <v>1.3009999999999999</v>
          </cell>
          <cell r="O21">
            <v>0.11599999999999999</v>
          </cell>
          <cell r="P21">
            <v>0.20100000000000001</v>
          </cell>
          <cell r="Q21">
            <v>0.248</v>
          </cell>
          <cell r="R21">
            <v>0.35799999999999998</v>
          </cell>
          <cell r="S21">
            <v>0.58199999999999996</v>
          </cell>
          <cell r="T21">
            <v>1.974</v>
          </cell>
        </row>
        <row r="22">
          <cell r="A22">
            <v>208</v>
          </cell>
          <cell r="B22">
            <v>90</v>
          </cell>
          <cell r="C22" t="str">
            <v>Solomon Islands</v>
          </cell>
          <cell r="D22">
            <v>0</v>
          </cell>
          <cell r="E22">
            <v>6</v>
          </cell>
          <cell r="F22" t="str">
            <v>Wpro</v>
          </cell>
          <cell r="G22">
            <v>5</v>
          </cell>
          <cell r="H22" t="str">
            <v>oai</v>
          </cell>
          <cell r="I22">
            <v>1</v>
          </cell>
          <cell r="J22" t="str">
            <v>low and middle</v>
          </cell>
          <cell r="K22" t="str">
            <v>both sexes</v>
          </cell>
          <cell r="L22" t="str">
            <v>1995-2000</v>
          </cell>
          <cell r="M22">
            <v>8.1940000000000008</v>
          </cell>
          <cell r="N22">
            <v>1.974</v>
          </cell>
          <cell r="O22">
            <v>0.217</v>
          </cell>
          <cell r="P22">
            <v>0.51100000000000001</v>
          </cell>
          <cell r="Q22">
            <v>0.54100000000000004</v>
          </cell>
          <cell r="R22">
            <v>1.0900000000000001</v>
          </cell>
          <cell r="S22">
            <v>1.2889999999999999</v>
          </cell>
          <cell r="T22">
            <v>2.5719999999999996</v>
          </cell>
        </row>
        <row r="23">
          <cell r="A23">
            <v>89</v>
          </cell>
          <cell r="B23">
            <v>96</v>
          </cell>
          <cell r="C23" t="str">
            <v>Brunei Darussalam</v>
          </cell>
          <cell r="D23">
            <v>0</v>
          </cell>
          <cell r="E23">
            <v>6</v>
          </cell>
          <cell r="F23" t="str">
            <v>Wpro</v>
          </cell>
          <cell r="G23">
            <v>5</v>
          </cell>
          <cell r="H23" t="str">
            <v>oai</v>
          </cell>
          <cell r="I23">
            <v>4</v>
          </cell>
          <cell r="J23" t="str">
            <v>high</v>
          </cell>
          <cell r="K23" t="str">
            <v>both sexes</v>
          </cell>
          <cell r="L23" t="str">
            <v>1995-2000</v>
          </cell>
          <cell r="M23">
            <v>4.7539999999999996</v>
          </cell>
          <cell r="N23">
            <v>0.40600000000000003</v>
          </cell>
          <cell r="O23">
            <v>9.8000000000000004E-2</v>
          </cell>
          <cell r="P23">
            <v>0.26800000000000002</v>
          </cell>
          <cell r="Q23">
            <v>0.39500000000000002</v>
          </cell>
          <cell r="R23">
            <v>0.78899999999999992</v>
          </cell>
          <cell r="S23">
            <v>0.8</v>
          </cell>
          <cell r="T23">
            <v>1.998</v>
          </cell>
        </row>
        <row r="24">
          <cell r="A24">
            <v>122</v>
          </cell>
          <cell r="B24">
            <v>100</v>
          </cell>
          <cell r="C24" t="str">
            <v>Bulgaria</v>
          </cell>
          <cell r="D24">
            <v>0</v>
          </cell>
          <cell r="E24">
            <v>4</v>
          </cell>
          <cell r="F24" t="str">
            <v>Euro</v>
          </cell>
          <cell r="G24">
            <v>2</v>
          </cell>
          <cell r="H24" t="str">
            <v>fse</v>
          </cell>
          <cell r="I24">
            <v>1</v>
          </cell>
          <cell r="J24" t="str">
            <v>low and middle</v>
          </cell>
          <cell r="K24" t="str">
            <v>both sexes</v>
          </cell>
          <cell r="L24" t="str">
            <v>1995-2000</v>
          </cell>
          <cell r="M24">
            <v>563.53399999999999</v>
          </cell>
          <cell r="N24">
            <v>7.6470000000000002</v>
          </cell>
          <cell r="O24">
            <v>2.2130000000000001</v>
          </cell>
          <cell r="P24">
            <v>9.0510000000000002</v>
          </cell>
          <cell r="Q24">
            <v>20.573999999999998</v>
          </cell>
          <cell r="R24">
            <v>66.691999999999993</v>
          </cell>
          <cell r="S24">
            <v>112.01599999999999</v>
          </cell>
          <cell r="T24">
            <v>345.34100000000001</v>
          </cell>
        </row>
        <row r="25">
          <cell r="A25">
            <v>95</v>
          </cell>
          <cell r="B25">
            <v>104</v>
          </cell>
          <cell r="C25" t="str">
            <v>Myanmar</v>
          </cell>
          <cell r="D25">
            <v>0</v>
          </cell>
          <cell r="E25">
            <v>5</v>
          </cell>
          <cell r="F25" t="str">
            <v>Searo</v>
          </cell>
          <cell r="G25">
            <v>5</v>
          </cell>
          <cell r="H25" t="str">
            <v>oai</v>
          </cell>
          <cell r="I25">
            <v>1</v>
          </cell>
          <cell r="J25" t="str">
            <v>low and middle</v>
          </cell>
          <cell r="K25" t="str">
            <v>both sexes</v>
          </cell>
          <cell r="L25" t="str">
            <v>1995-2000</v>
          </cell>
          <cell r="M25">
            <v>2068.0259999999998</v>
          </cell>
          <cell r="N25">
            <v>532.68200000000002</v>
          </cell>
          <cell r="O25">
            <v>84.356999999999999</v>
          </cell>
          <cell r="P25">
            <v>124.77200000000001</v>
          </cell>
          <cell r="Q25">
            <v>168.649</v>
          </cell>
          <cell r="R25">
            <v>278.48699999999997</v>
          </cell>
          <cell r="S25">
            <v>349.29500000000002</v>
          </cell>
          <cell r="T25">
            <v>529.78399999999999</v>
          </cell>
        </row>
        <row r="26">
          <cell r="A26">
            <v>7</v>
          </cell>
          <cell r="B26">
            <v>108</v>
          </cell>
          <cell r="C26" t="str">
            <v>Burundi</v>
          </cell>
          <cell r="D26">
            <v>0</v>
          </cell>
          <cell r="E26">
            <v>1</v>
          </cell>
          <cell r="F26" t="str">
            <v>Afro</v>
          </cell>
          <cell r="G26">
            <v>6</v>
          </cell>
          <cell r="H26" t="str">
            <v>ssa</v>
          </cell>
          <cell r="I26">
            <v>1</v>
          </cell>
          <cell r="J26" t="str">
            <v>low and middle</v>
          </cell>
          <cell r="K26" t="str">
            <v>both sexes</v>
          </cell>
          <cell r="L26" t="str">
            <v>1995-2000</v>
          </cell>
          <cell r="M26">
            <v>639.15</v>
          </cell>
          <cell r="N26">
            <v>254.42099999999999</v>
          </cell>
          <cell r="O26">
            <v>68.456999999999994</v>
          </cell>
          <cell r="P26">
            <v>64.546000000000006</v>
          </cell>
          <cell r="Q26">
            <v>91.237000000000009</v>
          </cell>
          <cell r="R26">
            <v>66.533000000000001</v>
          </cell>
          <cell r="S26">
            <v>35.805</v>
          </cell>
          <cell r="T26">
            <v>58.150999999999996</v>
          </cell>
        </row>
        <row r="27">
          <cell r="A27">
            <v>121</v>
          </cell>
          <cell r="B27">
            <v>112</v>
          </cell>
          <cell r="C27" t="str">
            <v>Belarus</v>
          </cell>
          <cell r="D27">
            <v>0</v>
          </cell>
          <cell r="E27">
            <v>4</v>
          </cell>
          <cell r="F27" t="str">
            <v>Euro</v>
          </cell>
          <cell r="G27">
            <v>2</v>
          </cell>
          <cell r="H27" t="str">
            <v>fse</v>
          </cell>
          <cell r="I27">
            <v>1</v>
          </cell>
          <cell r="J27" t="str">
            <v>low and middle</v>
          </cell>
          <cell r="K27" t="str">
            <v>both sexes</v>
          </cell>
          <cell r="L27" t="str">
            <v>1995-2000</v>
          </cell>
          <cell r="M27">
            <v>680.79499999999996</v>
          </cell>
          <cell r="N27">
            <v>15.14</v>
          </cell>
          <cell r="O27">
            <v>4.2649999999999997</v>
          </cell>
          <cell r="P27">
            <v>18.640999999999998</v>
          </cell>
          <cell r="Q27">
            <v>47.058999999999997</v>
          </cell>
          <cell r="R27">
            <v>101.03100000000001</v>
          </cell>
          <cell r="S27">
            <v>146.74799999999999</v>
          </cell>
          <cell r="T27">
            <v>347.911</v>
          </cell>
        </row>
        <row r="28">
          <cell r="A28">
            <v>90</v>
          </cell>
          <cell r="B28">
            <v>116</v>
          </cell>
          <cell r="C28" t="str">
            <v>Cambodia</v>
          </cell>
          <cell r="D28">
            <v>0</v>
          </cell>
          <cell r="E28">
            <v>6</v>
          </cell>
          <cell r="F28" t="str">
            <v>Wpro</v>
          </cell>
          <cell r="G28">
            <v>5</v>
          </cell>
          <cell r="H28" t="str">
            <v>oai</v>
          </cell>
          <cell r="I28">
            <v>1</v>
          </cell>
          <cell r="J28" t="str">
            <v>low and middle</v>
          </cell>
          <cell r="K28" t="str">
            <v>both sexes</v>
          </cell>
          <cell r="L28" t="str">
            <v>1995-2000</v>
          </cell>
          <cell r="M28">
            <v>670.24699999999996</v>
          </cell>
          <cell r="N28">
            <v>252.489</v>
          </cell>
          <cell r="O28">
            <v>48.302</v>
          </cell>
          <cell r="P28">
            <v>59.246000000000002</v>
          </cell>
          <cell r="Q28">
            <v>81.233999999999995</v>
          </cell>
          <cell r="R28">
            <v>81.544000000000011</v>
          </cell>
          <cell r="S28">
            <v>59.23</v>
          </cell>
          <cell r="T28">
            <v>88.201999999999984</v>
          </cell>
        </row>
        <row r="29">
          <cell r="A29">
            <v>26</v>
          </cell>
          <cell r="B29">
            <v>120</v>
          </cell>
          <cell r="C29" t="str">
            <v>Cameroon</v>
          </cell>
          <cell r="D29">
            <v>0</v>
          </cell>
          <cell r="E29">
            <v>1</v>
          </cell>
          <cell r="F29" t="str">
            <v>Afro</v>
          </cell>
          <cell r="G29">
            <v>6</v>
          </cell>
          <cell r="H29" t="str">
            <v>ssa</v>
          </cell>
          <cell r="I29">
            <v>1</v>
          </cell>
          <cell r="J29" t="str">
            <v>low and middle</v>
          </cell>
          <cell r="K29" t="str">
            <v>both sexes</v>
          </cell>
          <cell r="L29" t="str">
            <v>1995-2000</v>
          </cell>
          <cell r="M29">
            <v>878.24300000000005</v>
          </cell>
          <cell r="N29">
            <v>322.75700000000001</v>
          </cell>
          <cell r="O29">
            <v>70.426999999999992</v>
          </cell>
          <cell r="P29">
            <v>82.525000000000006</v>
          </cell>
          <cell r="Q29">
            <v>98.614999999999995</v>
          </cell>
          <cell r="R29">
            <v>96.861999999999995</v>
          </cell>
          <cell r="S29">
            <v>73.863</v>
          </cell>
          <cell r="T29">
            <v>133.19399999999999</v>
          </cell>
        </row>
        <row r="30">
          <cell r="A30">
            <v>198</v>
          </cell>
          <cell r="B30">
            <v>124</v>
          </cell>
          <cell r="C30" t="str">
            <v>Canada</v>
          </cell>
          <cell r="D30">
            <v>0</v>
          </cell>
          <cell r="E30">
            <v>2</v>
          </cell>
          <cell r="F30" t="str">
            <v>Amro</v>
          </cell>
          <cell r="G30">
            <v>1</v>
          </cell>
          <cell r="H30" t="str">
            <v>eme</v>
          </cell>
          <cell r="I30">
            <v>4</v>
          </cell>
          <cell r="J30" t="str">
            <v>high</v>
          </cell>
          <cell r="K30" t="str">
            <v>both sexes</v>
          </cell>
          <cell r="L30" t="str">
            <v>1995-2000</v>
          </cell>
          <cell r="M30">
            <v>1073.499</v>
          </cell>
          <cell r="N30">
            <v>12.964</v>
          </cell>
          <cell r="O30">
            <v>3.3890000000000002</v>
          </cell>
          <cell r="P30">
            <v>18.350000000000001</v>
          </cell>
          <cell r="Q30">
            <v>44.89</v>
          </cell>
          <cell r="R30">
            <v>105.512</v>
          </cell>
          <cell r="S30">
            <v>160.202</v>
          </cell>
          <cell r="T30">
            <v>728.19199999999989</v>
          </cell>
        </row>
        <row r="31">
          <cell r="A31">
            <v>50</v>
          </cell>
          <cell r="B31">
            <v>132</v>
          </cell>
          <cell r="C31" t="str">
            <v>Cape Verde</v>
          </cell>
          <cell r="D31">
            <v>0</v>
          </cell>
          <cell r="E31">
            <v>1</v>
          </cell>
          <cell r="F31" t="str">
            <v>Afro</v>
          </cell>
          <cell r="G31">
            <v>6</v>
          </cell>
          <cell r="H31" t="str">
            <v>ssa</v>
          </cell>
          <cell r="I31">
            <v>1</v>
          </cell>
          <cell r="J31" t="str">
            <v>low and middle</v>
          </cell>
          <cell r="K31" t="str">
            <v>both sexes</v>
          </cell>
          <cell r="L31" t="str">
            <v>1995-2000</v>
          </cell>
          <cell r="M31">
            <v>12.901999999999999</v>
          </cell>
          <cell r="N31">
            <v>4.1280000000000001</v>
          </cell>
          <cell r="O31">
            <v>0.253</v>
          </cell>
          <cell r="P31">
            <v>0.66300000000000003</v>
          </cell>
          <cell r="Q31">
            <v>0.84799999999999998</v>
          </cell>
          <cell r="R31">
            <v>0.72499999999999998</v>
          </cell>
          <cell r="S31">
            <v>1.69</v>
          </cell>
          <cell r="T31">
            <v>4.5949999999999998</v>
          </cell>
        </row>
        <row r="32">
          <cell r="A32">
            <v>27</v>
          </cell>
          <cell r="B32">
            <v>140</v>
          </cell>
          <cell r="C32" t="str">
            <v>Central African Republic</v>
          </cell>
          <cell r="D32">
            <v>0</v>
          </cell>
          <cell r="E32">
            <v>1</v>
          </cell>
          <cell r="F32" t="str">
            <v>Afro</v>
          </cell>
          <cell r="G32">
            <v>6</v>
          </cell>
          <cell r="H32" t="str">
            <v>ssa</v>
          </cell>
          <cell r="I32">
            <v>1</v>
          </cell>
          <cell r="J32" t="str">
            <v>low and middle</v>
          </cell>
          <cell r="K32" t="str">
            <v>both sexes</v>
          </cell>
          <cell r="L32" t="str">
            <v>1995-2000</v>
          </cell>
          <cell r="M32">
            <v>322.44900000000001</v>
          </cell>
          <cell r="N32">
            <v>105.4</v>
          </cell>
          <cell r="O32">
            <v>29.103000000000002</v>
          </cell>
          <cell r="P32">
            <v>32.055</v>
          </cell>
          <cell r="Q32">
            <v>48.18</v>
          </cell>
          <cell r="R32">
            <v>41.764000000000003</v>
          </cell>
          <cell r="S32">
            <v>25.571999999999999</v>
          </cell>
          <cell r="T32">
            <v>40.375</v>
          </cell>
        </row>
        <row r="33">
          <cell r="A33">
            <v>84</v>
          </cell>
          <cell r="B33">
            <v>144</v>
          </cell>
          <cell r="C33" t="str">
            <v>Sri Lanka</v>
          </cell>
          <cell r="D33">
            <v>0</v>
          </cell>
          <cell r="E33">
            <v>5</v>
          </cell>
          <cell r="F33" t="str">
            <v>Searo</v>
          </cell>
          <cell r="G33">
            <v>5</v>
          </cell>
          <cell r="H33" t="str">
            <v>oai</v>
          </cell>
          <cell r="I33">
            <v>1</v>
          </cell>
          <cell r="J33" t="str">
            <v>low and middle</v>
          </cell>
          <cell r="K33" t="str">
            <v>both sexes</v>
          </cell>
          <cell r="L33" t="str">
            <v>1995-2000</v>
          </cell>
          <cell r="M33">
            <v>527.29399999999998</v>
          </cell>
          <cell r="N33">
            <v>34.707000000000001</v>
          </cell>
          <cell r="O33">
            <v>6.173</v>
          </cell>
          <cell r="P33">
            <v>24.677999999999997</v>
          </cell>
          <cell r="Q33">
            <v>35.829000000000001</v>
          </cell>
          <cell r="R33">
            <v>75.338999999999999</v>
          </cell>
          <cell r="S33">
            <v>96.841999999999999</v>
          </cell>
          <cell r="T33">
            <v>253.726</v>
          </cell>
        </row>
        <row r="34">
          <cell r="A34">
            <v>28</v>
          </cell>
          <cell r="B34">
            <v>148</v>
          </cell>
          <cell r="C34" t="str">
            <v>Chad</v>
          </cell>
          <cell r="D34">
            <v>0</v>
          </cell>
          <cell r="E34">
            <v>1</v>
          </cell>
          <cell r="F34" t="str">
            <v>Afro</v>
          </cell>
          <cell r="G34">
            <v>6</v>
          </cell>
          <cell r="H34" t="str">
            <v>ssa</v>
          </cell>
          <cell r="I34">
            <v>1</v>
          </cell>
          <cell r="J34" t="str">
            <v>low and middle</v>
          </cell>
          <cell r="K34" t="str">
            <v>both sexes</v>
          </cell>
          <cell r="L34" t="str">
            <v>1995-2000</v>
          </cell>
          <cell r="M34">
            <v>635.44899999999996</v>
          </cell>
          <cell r="N34">
            <v>282.92</v>
          </cell>
          <cell r="O34">
            <v>65.450999999999993</v>
          </cell>
          <cell r="P34">
            <v>55.186999999999998</v>
          </cell>
          <cell r="Q34">
            <v>60.798000000000002</v>
          </cell>
          <cell r="R34">
            <v>56.838999999999999</v>
          </cell>
          <cell r="S34">
            <v>44.361999999999995</v>
          </cell>
          <cell r="T34">
            <v>69.89200000000001</v>
          </cell>
        </row>
        <row r="35">
          <cell r="A35">
            <v>188</v>
          </cell>
          <cell r="B35">
            <v>152</v>
          </cell>
          <cell r="C35" t="str">
            <v>Chile</v>
          </cell>
          <cell r="D35">
            <v>0</v>
          </cell>
          <cell r="E35">
            <v>2</v>
          </cell>
          <cell r="F35" t="str">
            <v>Amro</v>
          </cell>
          <cell r="G35">
            <v>7</v>
          </cell>
          <cell r="H35" t="str">
            <v>lac</v>
          </cell>
          <cell r="I35">
            <v>1</v>
          </cell>
          <cell r="J35" t="str">
            <v>low and middle</v>
          </cell>
          <cell r="K35" t="str">
            <v>both sexes</v>
          </cell>
          <cell r="L35" t="str">
            <v>1995-2000</v>
          </cell>
          <cell r="M35">
            <v>411.48700000000002</v>
          </cell>
          <cell r="N35">
            <v>22.606999999999999</v>
          </cell>
          <cell r="O35">
            <v>3.8210000000000002</v>
          </cell>
          <cell r="P35">
            <v>15.298000000000002</v>
          </cell>
          <cell r="Q35">
            <v>29.103000000000002</v>
          </cell>
          <cell r="R35">
            <v>56.652999999999992</v>
          </cell>
          <cell r="S35">
            <v>68.819999999999993</v>
          </cell>
          <cell r="T35">
            <v>215.185</v>
          </cell>
        </row>
        <row r="36">
          <cell r="A36">
            <v>66</v>
          </cell>
          <cell r="B36">
            <v>156</v>
          </cell>
          <cell r="C36" t="str">
            <v>China (5)</v>
          </cell>
          <cell r="D36">
            <v>0</v>
          </cell>
          <cell r="E36">
            <v>6</v>
          </cell>
          <cell r="F36" t="str">
            <v>Wpro</v>
          </cell>
          <cell r="G36">
            <v>4</v>
          </cell>
          <cell r="H36" t="str">
            <v>chn</v>
          </cell>
          <cell r="I36">
            <v>5</v>
          </cell>
          <cell r="J36" t="str">
            <v>chn</v>
          </cell>
          <cell r="K36" t="str">
            <v>both sexes</v>
          </cell>
          <cell r="L36" t="str">
            <v>1995-2000</v>
          </cell>
          <cell r="M36">
            <v>43382.82</v>
          </cell>
          <cell r="N36">
            <v>4894.9560000000001</v>
          </cell>
          <cell r="O36">
            <v>541.58100000000002</v>
          </cell>
          <cell r="P36">
            <v>1524.999</v>
          </cell>
          <cell r="Q36">
            <v>2521.2719999999999</v>
          </cell>
          <cell r="R36">
            <v>5590.2880000000005</v>
          </cell>
          <cell r="S36">
            <v>8630.6080000000002</v>
          </cell>
          <cell r="T36">
            <v>19679.115999999998</v>
          </cell>
        </row>
        <row r="37">
          <cell r="A37">
            <v>189</v>
          </cell>
          <cell r="B37">
            <v>170</v>
          </cell>
          <cell r="C37" t="str">
            <v>Colombia</v>
          </cell>
          <cell r="D37">
            <v>0</v>
          </cell>
          <cell r="E37">
            <v>2</v>
          </cell>
          <cell r="F37" t="str">
            <v>Amro</v>
          </cell>
          <cell r="G37">
            <v>7</v>
          </cell>
          <cell r="H37" t="str">
            <v>lac</v>
          </cell>
          <cell r="I37">
            <v>1</v>
          </cell>
          <cell r="J37" t="str">
            <v>low and middle</v>
          </cell>
          <cell r="K37" t="str">
            <v>both sexes</v>
          </cell>
          <cell r="L37" t="str">
            <v>1995-2000</v>
          </cell>
          <cell r="M37">
            <v>1170.528</v>
          </cell>
          <cell r="N37">
            <v>193.184</v>
          </cell>
          <cell r="O37">
            <v>24.021999999999998</v>
          </cell>
          <cell r="P37">
            <v>124.87</v>
          </cell>
          <cell r="Q37">
            <v>126.104</v>
          </cell>
          <cell r="R37">
            <v>143.16899999999998</v>
          </cell>
          <cell r="S37">
            <v>150.108</v>
          </cell>
          <cell r="T37">
            <v>409.07100000000003</v>
          </cell>
        </row>
        <row r="38">
          <cell r="A38">
            <v>8</v>
          </cell>
          <cell r="B38">
            <v>174</v>
          </cell>
          <cell r="C38" t="str">
            <v>Comoros</v>
          </cell>
          <cell r="D38">
            <v>0</v>
          </cell>
          <cell r="E38">
            <v>1</v>
          </cell>
          <cell r="F38" t="str">
            <v>Afro</v>
          </cell>
          <cell r="G38">
            <v>6</v>
          </cell>
          <cell r="H38" t="str">
            <v>ssa</v>
          </cell>
          <cell r="I38">
            <v>1</v>
          </cell>
          <cell r="J38" t="str">
            <v>low and middle</v>
          </cell>
          <cell r="K38" t="str">
            <v>both sexes</v>
          </cell>
          <cell r="L38" t="str">
            <v>1995-2000</v>
          </cell>
          <cell r="M38">
            <v>30.402000000000001</v>
          </cell>
          <cell r="N38">
            <v>12.544</v>
          </cell>
          <cell r="O38">
            <v>1.6579999999999999</v>
          </cell>
          <cell r="P38">
            <v>3.056</v>
          </cell>
          <cell r="Q38">
            <v>2.629</v>
          </cell>
          <cell r="R38">
            <v>3.1470000000000002</v>
          </cell>
          <cell r="S38">
            <v>2.87</v>
          </cell>
          <cell r="T38">
            <v>4.4980000000000002</v>
          </cell>
        </row>
        <row r="39">
          <cell r="A39">
            <v>29</v>
          </cell>
          <cell r="B39">
            <v>178</v>
          </cell>
          <cell r="C39" t="str">
            <v>Congo</v>
          </cell>
          <cell r="D39">
            <v>0</v>
          </cell>
          <cell r="E39">
            <v>1</v>
          </cell>
          <cell r="F39" t="str">
            <v>Afro</v>
          </cell>
          <cell r="G39">
            <v>6</v>
          </cell>
          <cell r="H39" t="str">
            <v>ssa</v>
          </cell>
          <cell r="I39">
            <v>1</v>
          </cell>
          <cell r="J39" t="str">
            <v>low and middle</v>
          </cell>
          <cell r="K39" t="str">
            <v>both sexes</v>
          </cell>
          <cell r="L39" t="str">
            <v>1995-2000</v>
          </cell>
          <cell r="M39">
            <v>217.43600000000001</v>
          </cell>
          <cell r="N39">
            <v>80.656000000000006</v>
          </cell>
          <cell r="O39">
            <v>17.849</v>
          </cell>
          <cell r="P39">
            <v>21.222999999999999</v>
          </cell>
          <cell r="Q39">
            <v>30.654</v>
          </cell>
          <cell r="R39">
            <v>26.080999999999996</v>
          </cell>
          <cell r="S39">
            <v>15.481999999999999</v>
          </cell>
          <cell r="T39">
            <v>25.491000000000003</v>
          </cell>
        </row>
        <row r="40">
          <cell r="A40">
            <v>30</v>
          </cell>
          <cell r="B40">
            <v>180</v>
          </cell>
          <cell r="C40" t="str">
            <v>Dem. Republic of the Congo</v>
          </cell>
          <cell r="D40">
            <v>0</v>
          </cell>
          <cell r="E40">
            <v>1</v>
          </cell>
          <cell r="F40" t="str">
            <v>Afro</v>
          </cell>
          <cell r="G40">
            <v>6</v>
          </cell>
          <cell r="H40" t="str">
            <v>ssa</v>
          </cell>
          <cell r="I40">
            <v>1</v>
          </cell>
          <cell r="J40" t="str">
            <v>low and middle</v>
          </cell>
          <cell r="K40" t="str">
            <v>both sexes</v>
          </cell>
          <cell r="L40" t="str">
            <v>1995-2000</v>
          </cell>
          <cell r="M40">
            <v>3569.25</v>
          </cell>
          <cell r="N40">
            <v>1583.05</v>
          </cell>
          <cell r="O40">
            <v>331.32499999999999</v>
          </cell>
          <cell r="P40">
            <v>321.666</v>
          </cell>
          <cell r="Q40">
            <v>383.53800000000001</v>
          </cell>
          <cell r="R40">
            <v>350.21499999999997</v>
          </cell>
          <cell r="S40">
            <v>237.488</v>
          </cell>
          <cell r="T40">
            <v>361.96800000000007</v>
          </cell>
        </row>
        <row r="41">
          <cell r="A41">
            <v>177</v>
          </cell>
          <cell r="B41">
            <v>188</v>
          </cell>
          <cell r="C41" t="str">
            <v>Costa Rica</v>
          </cell>
          <cell r="D41">
            <v>0</v>
          </cell>
          <cell r="E41">
            <v>2</v>
          </cell>
          <cell r="F41" t="str">
            <v>Amro</v>
          </cell>
          <cell r="G41">
            <v>7</v>
          </cell>
          <cell r="H41" t="str">
            <v>lac</v>
          </cell>
          <cell r="I41">
            <v>1</v>
          </cell>
          <cell r="J41" t="str">
            <v>low and middle</v>
          </cell>
          <cell r="K41" t="str">
            <v>both sexes</v>
          </cell>
          <cell r="L41" t="str">
            <v>1995-2000</v>
          </cell>
          <cell r="M41">
            <v>72.631</v>
          </cell>
          <cell r="N41">
            <v>6.5259999999999998</v>
          </cell>
          <cell r="O41">
            <v>1.1360000000000001</v>
          </cell>
          <cell r="P41">
            <v>3.3709999999999996</v>
          </cell>
          <cell r="Q41">
            <v>5.7089999999999996</v>
          </cell>
          <cell r="R41">
            <v>9.2940000000000005</v>
          </cell>
          <cell r="S41">
            <v>11.147</v>
          </cell>
          <cell r="T41">
            <v>35.448</v>
          </cell>
        </row>
        <row r="42">
          <cell r="A42">
            <v>145</v>
          </cell>
          <cell r="B42">
            <v>191</v>
          </cell>
          <cell r="C42" t="str">
            <v>Croatia</v>
          </cell>
          <cell r="D42">
            <v>0</v>
          </cell>
          <cell r="E42">
            <v>4</v>
          </cell>
          <cell r="F42" t="str">
            <v>Euro</v>
          </cell>
          <cell r="G42">
            <v>2</v>
          </cell>
          <cell r="H42" t="str">
            <v>fse</v>
          </cell>
          <cell r="I42">
            <v>1</v>
          </cell>
          <cell r="J42" t="str">
            <v>low and middle</v>
          </cell>
          <cell r="K42" t="str">
            <v>both sexes</v>
          </cell>
          <cell r="L42" t="str">
            <v>1995-2000</v>
          </cell>
          <cell r="M42">
            <v>257.56200000000001</v>
          </cell>
          <cell r="N42">
            <v>3.0150000000000001</v>
          </cell>
          <cell r="O42">
            <v>0.82200000000000006</v>
          </cell>
          <cell r="P42">
            <v>3.8220000000000001</v>
          </cell>
          <cell r="Q42">
            <v>10.516</v>
          </cell>
          <cell r="R42">
            <v>33.561999999999998</v>
          </cell>
          <cell r="S42">
            <v>55.563000000000002</v>
          </cell>
          <cell r="T42">
            <v>150.26200000000003</v>
          </cell>
        </row>
        <row r="43">
          <cell r="A43">
            <v>166</v>
          </cell>
          <cell r="B43">
            <v>192</v>
          </cell>
          <cell r="C43" t="str">
            <v>Cuba</v>
          </cell>
          <cell r="D43">
            <v>0</v>
          </cell>
          <cell r="E43">
            <v>2</v>
          </cell>
          <cell r="F43" t="str">
            <v>Amro</v>
          </cell>
          <cell r="G43">
            <v>7</v>
          </cell>
          <cell r="H43" t="str">
            <v>lac</v>
          </cell>
          <cell r="I43">
            <v>1</v>
          </cell>
          <cell r="J43" t="str">
            <v>low and middle</v>
          </cell>
          <cell r="K43" t="str">
            <v>both sexes</v>
          </cell>
          <cell r="L43" t="str">
            <v>1995-2000</v>
          </cell>
          <cell r="M43">
            <v>389.76</v>
          </cell>
          <cell r="N43">
            <v>8.8160000000000007</v>
          </cell>
          <cell r="O43">
            <v>3.069</v>
          </cell>
          <cell r="P43">
            <v>14.347</v>
          </cell>
          <cell r="Q43">
            <v>22.85</v>
          </cell>
          <cell r="R43">
            <v>49.567999999999998</v>
          </cell>
          <cell r="S43">
            <v>57.926000000000002</v>
          </cell>
          <cell r="T43">
            <v>233.184</v>
          </cell>
        </row>
        <row r="44">
          <cell r="A44">
            <v>104</v>
          </cell>
          <cell r="B44">
            <v>196</v>
          </cell>
          <cell r="C44" t="str">
            <v>Cyprus</v>
          </cell>
          <cell r="D44">
            <v>0</v>
          </cell>
          <cell r="E44">
            <v>3</v>
          </cell>
          <cell r="F44" t="str">
            <v>Emro</v>
          </cell>
          <cell r="G44">
            <v>8</v>
          </cell>
          <cell r="H44" t="str">
            <v>mec</v>
          </cell>
          <cell r="I44">
            <v>4</v>
          </cell>
          <cell r="J44" t="str">
            <v>high</v>
          </cell>
          <cell r="K44" t="str">
            <v>both sexes</v>
          </cell>
          <cell r="L44" t="str">
            <v>1995-2000</v>
          </cell>
          <cell r="M44">
            <v>27.991</v>
          </cell>
          <cell r="N44">
            <v>0.51900000000000002</v>
          </cell>
          <cell r="O44">
            <v>9.1999999999999998E-2</v>
          </cell>
          <cell r="P44">
            <v>0.65700000000000003</v>
          </cell>
          <cell r="Q44">
            <v>0.96300000000000008</v>
          </cell>
          <cell r="R44">
            <v>2.637</v>
          </cell>
          <cell r="S44">
            <v>3.7989999999999999</v>
          </cell>
          <cell r="T44">
            <v>19.323999999999998</v>
          </cell>
        </row>
        <row r="45">
          <cell r="A45">
            <v>123</v>
          </cell>
          <cell r="B45">
            <v>203</v>
          </cell>
          <cell r="C45" t="str">
            <v>Czech Republic</v>
          </cell>
          <cell r="D45">
            <v>0</v>
          </cell>
          <cell r="E45">
            <v>4</v>
          </cell>
          <cell r="F45" t="str">
            <v>Euro</v>
          </cell>
          <cell r="G45">
            <v>2</v>
          </cell>
          <cell r="H45" t="str">
            <v>fse</v>
          </cell>
          <cell r="I45">
            <v>1</v>
          </cell>
          <cell r="J45" t="str">
            <v>low and middle</v>
          </cell>
          <cell r="K45" t="str">
            <v>both sexes</v>
          </cell>
          <cell r="L45" t="str">
            <v>1995-2000</v>
          </cell>
          <cell r="M45">
            <v>569.48800000000006</v>
          </cell>
          <cell r="N45">
            <v>4.085</v>
          </cell>
          <cell r="O45">
            <v>1.4039999999999999</v>
          </cell>
          <cell r="P45">
            <v>8.0120000000000005</v>
          </cell>
          <cell r="Q45">
            <v>17.771000000000001</v>
          </cell>
          <cell r="R45">
            <v>70.631</v>
          </cell>
          <cell r="S45">
            <v>100.313</v>
          </cell>
          <cell r="T45">
            <v>367.27199999999999</v>
          </cell>
        </row>
        <row r="46">
          <cell r="A46">
            <v>48</v>
          </cell>
          <cell r="B46">
            <v>204</v>
          </cell>
          <cell r="C46" t="str">
            <v>Benin</v>
          </cell>
          <cell r="D46">
            <v>0</v>
          </cell>
          <cell r="E46">
            <v>1</v>
          </cell>
          <cell r="F46" t="str">
            <v>Afro</v>
          </cell>
          <cell r="G46">
            <v>6</v>
          </cell>
          <cell r="H46" t="str">
            <v>ssa</v>
          </cell>
          <cell r="I46">
            <v>1</v>
          </cell>
          <cell r="J46" t="str">
            <v>low and middle</v>
          </cell>
          <cell r="K46" t="str">
            <v>both sexes</v>
          </cell>
          <cell r="L46" t="str">
            <v>1995-2000</v>
          </cell>
          <cell r="M46">
            <v>371.49799999999999</v>
          </cell>
          <cell r="N46">
            <v>161.35</v>
          </cell>
          <cell r="O46">
            <v>38.707999999999998</v>
          </cell>
          <cell r="P46">
            <v>34.244</v>
          </cell>
          <cell r="Q46">
            <v>34.914999999999999</v>
          </cell>
          <cell r="R46">
            <v>30.76</v>
          </cell>
          <cell r="S46">
            <v>23.852</v>
          </cell>
          <cell r="T46">
            <v>47.668999999999997</v>
          </cell>
        </row>
        <row r="47">
          <cell r="A47">
            <v>132</v>
          </cell>
          <cell r="B47">
            <v>208</v>
          </cell>
          <cell r="C47" t="str">
            <v>Denmark</v>
          </cell>
          <cell r="D47">
            <v>0</v>
          </cell>
          <cell r="E47">
            <v>4</v>
          </cell>
          <cell r="F47" t="str">
            <v>Euro</v>
          </cell>
          <cell r="G47">
            <v>1</v>
          </cell>
          <cell r="H47" t="str">
            <v>eme</v>
          </cell>
          <cell r="I47">
            <v>4</v>
          </cell>
          <cell r="J47" t="str">
            <v>high</v>
          </cell>
          <cell r="K47" t="str">
            <v>both sexes</v>
          </cell>
          <cell r="L47" t="str">
            <v>1995-2000</v>
          </cell>
          <cell r="M47">
            <v>307.43200000000002</v>
          </cell>
          <cell r="N47">
            <v>2.8130000000000002</v>
          </cell>
          <cell r="O47">
            <v>0.54500000000000004</v>
          </cell>
          <cell r="P47">
            <v>2.8819999999999997</v>
          </cell>
          <cell r="Q47">
            <v>8.6439999999999984</v>
          </cell>
          <cell r="R47">
            <v>33.134</v>
          </cell>
          <cell r="S47">
            <v>45.231000000000002</v>
          </cell>
          <cell r="T47">
            <v>214.18300000000002</v>
          </cell>
        </row>
        <row r="48">
          <cell r="A48">
            <v>167</v>
          </cell>
          <cell r="B48">
            <v>214</v>
          </cell>
          <cell r="C48" t="str">
            <v>Dominican Republic</v>
          </cell>
          <cell r="D48">
            <v>0</v>
          </cell>
          <cell r="E48">
            <v>2</v>
          </cell>
          <cell r="F48" t="str">
            <v>Amro</v>
          </cell>
          <cell r="G48">
            <v>7</v>
          </cell>
          <cell r="H48" t="str">
            <v>lac</v>
          </cell>
          <cell r="I48">
            <v>1</v>
          </cell>
          <cell r="J48" t="str">
            <v>low and middle</v>
          </cell>
          <cell r="K48" t="str">
            <v>both sexes</v>
          </cell>
          <cell r="L48" t="str">
            <v>1995-2000</v>
          </cell>
          <cell r="M48">
            <v>216.28200000000001</v>
          </cell>
          <cell r="N48">
            <v>45.902999999999999</v>
          </cell>
          <cell r="O48">
            <v>6.3140000000000001</v>
          </cell>
          <cell r="P48">
            <v>13.788</v>
          </cell>
          <cell r="Q48">
            <v>19.905000000000001</v>
          </cell>
          <cell r="R48">
            <v>27.356000000000002</v>
          </cell>
          <cell r="S48">
            <v>30.516000000000002</v>
          </cell>
          <cell r="T48">
            <v>72.5</v>
          </cell>
        </row>
        <row r="49">
          <cell r="A49">
            <v>190</v>
          </cell>
          <cell r="B49">
            <v>218</v>
          </cell>
          <cell r="C49" t="str">
            <v>Ecuador</v>
          </cell>
          <cell r="D49">
            <v>0</v>
          </cell>
          <cell r="E49">
            <v>2</v>
          </cell>
          <cell r="F49" t="str">
            <v>Amro</v>
          </cell>
          <cell r="G49">
            <v>7</v>
          </cell>
          <cell r="H49" t="str">
            <v>lac</v>
          </cell>
          <cell r="I49">
            <v>1</v>
          </cell>
          <cell r="J49" t="str">
            <v>low and middle</v>
          </cell>
          <cell r="K49" t="str">
            <v>both sexes</v>
          </cell>
          <cell r="L49" t="str">
            <v>1995-2000</v>
          </cell>
          <cell r="M49">
            <v>359.47500000000002</v>
          </cell>
          <cell r="N49">
            <v>92.406000000000006</v>
          </cell>
          <cell r="O49">
            <v>10.93</v>
          </cell>
          <cell r="P49">
            <v>25.100999999999999</v>
          </cell>
          <cell r="Q49">
            <v>32.808</v>
          </cell>
          <cell r="R49">
            <v>41.044000000000004</v>
          </cell>
          <cell r="S49">
            <v>41.2</v>
          </cell>
          <cell r="T49">
            <v>115.98599999999999</v>
          </cell>
        </row>
        <row r="50">
          <cell r="A50">
            <v>178</v>
          </cell>
          <cell r="B50">
            <v>222</v>
          </cell>
          <cell r="C50" t="str">
            <v>El Salvador</v>
          </cell>
          <cell r="D50">
            <v>0</v>
          </cell>
          <cell r="E50">
            <v>2</v>
          </cell>
          <cell r="F50" t="str">
            <v>Amro</v>
          </cell>
          <cell r="G50">
            <v>7</v>
          </cell>
          <cell r="H50" t="str">
            <v>lac</v>
          </cell>
          <cell r="I50">
            <v>1</v>
          </cell>
          <cell r="J50" t="str">
            <v>low and middle</v>
          </cell>
          <cell r="K50" t="str">
            <v>both sexes</v>
          </cell>
          <cell r="L50" t="str">
            <v>1995-2000</v>
          </cell>
          <cell r="M50">
            <v>182.595</v>
          </cell>
          <cell r="N50">
            <v>34.28</v>
          </cell>
          <cell r="O50">
            <v>5.2679999999999998</v>
          </cell>
          <cell r="P50">
            <v>17.314</v>
          </cell>
          <cell r="Q50">
            <v>19.227</v>
          </cell>
          <cell r="R50">
            <v>23.541</v>
          </cell>
          <cell r="S50">
            <v>23.21</v>
          </cell>
          <cell r="T50">
            <v>59.755000000000003</v>
          </cell>
        </row>
        <row r="51">
          <cell r="A51">
            <v>31</v>
          </cell>
          <cell r="B51">
            <v>226</v>
          </cell>
          <cell r="C51" t="str">
            <v>Equatorial Guinea</v>
          </cell>
          <cell r="D51">
            <v>0</v>
          </cell>
          <cell r="E51">
            <v>1</v>
          </cell>
          <cell r="F51" t="str">
            <v>Afro</v>
          </cell>
          <cell r="G51">
            <v>6</v>
          </cell>
          <cell r="H51" t="str">
            <v>ssa</v>
          </cell>
          <cell r="I51">
            <v>1</v>
          </cell>
          <cell r="J51" t="str">
            <v>low and middle</v>
          </cell>
          <cell r="K51" t="str">
            <v>both sexes</v>
          </cell>
          <cell r="L51" t="str">
            <v>1995-2000</v>
          </cell>
          <cell r="M51">
            <v>34.652000000000001</v>
          </cell>
          <cell r="N51">
            <v>15.648</v>
          </cell>
          <cell r="O51">
            <v>2.8259999999999996</v>
          </cell>
          <cell r="P51">
            <v>2.9660000000000002</v>
          </cell>
          <cell r="Q51">
            <v>2.726</v>
          </cell>
          <cell r="R51">
            <v>2.867</v>
          </cell>
          <cell r="S51">
            <v>2.7679999999999998</v>
          </cell>
          <cell r="T51">
            <v>4.8510000000000009</v>
          </cell>
        </row>
        <row r="52">
          <cell r="A52">
            <v>11</v>
          </cell>
          <cell r="B52">
            <v>231</v>
          </cell>
          <cell r="C52" t="str">
            <v>Ethiopia</v>
          </cell>
          <cell r="D52">
            <v>0</v>
          </cell>
          <cell r="E52">
            <v>1</v>
          </cell>
          <cell r="F52" t="str">
            <v>Afro</v>
          </cell>
          <cell r="G52">
            <v>6</v>
          </cell>
          <cell r="H52" t="str">
            <v>ssa</v>
          </cell>
          <cell r="I52">
            <v>1</v>
          </cell>
          <cell r="J52" t="str">
            <v>low and middle</v>
          </cell>
          <cell r="K52" t="str">
            <v>both sexes</v>
          </cell>
          <cell r="L52" t="str">
            <v>1995-2000</v>
          </cell>
          <cell r="M52">
            <v>5837.0159999999996</v>
          </cell>
          <cell r="N52">
            <v>2463.846</v>
          </cell>
          <cell r="O52">
            <v>544.69200000000001</v>
          </cell>
          <cell r="P52">
            <v>548.94799999999998</v>
          </cell>
          <cell r="Q52">
            <v>762.21399999999994</v>
          </cell>
          <cell r="R52">
            <v>648.19599999999991</v>
          </cell>
          <cell r="S52">
            <v>370.35699999999997</v>
          </cell>
          <cell r="T52">
            <v>498.76300000000003</v>
          </cell>
        </row>
        <row r="53">
          <cell r="A53">
            <v>10</v>
          </cell>
          <cell r="B53">
            <v>232</v>
          </cell>
          <cell r="C53" t="str">
            <v>Eritrea</v>
          </cell>
          <cell r="D53">
            <v>0</v>
          </cell>
          <cell r="E53">
            <v>1</v>
          </cell>
          <cell r="F53" t="str">
            <v>Afro</v>
          </cell>
          <cell r="G53">
            <v>6</v>
          </cell>
          <cell r="H53" t="str">
            <v>ssa</v>
          </cell>
          <cell r="I53">
            <v>1</v>
          </cell>
          <cell r="J53" t="str">
            <v>low and middle</v>
          </cell>
          <cell r="K53" t="str">
            <v>both sexes</v>
          </cell>
          <cell r="L53" t="str">
            <v>1995-2000</v>
          </cell>
          <cell r="M53">
            <v>253.072</v>
          </cell>
          <cell r="N53">
            <v>106.636</v>
          </cell>
          <cell r="O53">
            <v>21.389000000000003</v>
          </cell>
          <cell r="P53">
            <v>23.951999999999998</v>
          </cell>
          <cell r="Q53">
            <v>27.759</v>
          </cell>
          <cell r="R53">
            <v>27.717000000000002</v>
          </cell>
          <cell r="S53">
            <v>19.574999999999999</v>
          </cell>
          <cell r="T53">
            <v>26.043999999999997</v>
          </cell>
        </row>
        <row r="54">
          <cell r="A54">
            <v>133</v>
          </cell>
          <cell r="B54">
            <v>233</v>
          </cell>
          <cell r="C54" t="str">
            <v>Estonia</v>
          </cell>
          <cell r="D54">
            <v>0</v>
          </cell>
          <cell r="E54">
            <v>4</v>
          </cell>
          <cell r="F54" t="str">
            <v>Euro</v>
          </cell>
          <cell r="G54">
            <v>2</v>
          </cell>
          <cell r="H54" t="str">
            <v>fse</v>
          </cell>
          <cell r="I54">
            <v>1</v>
          </cell>
          <cell r="J54" t="str">
            <v>low and middle</v>
          </cell>
          <cell r="K54" t="str">
            <v>both sexes</v>
          </cell>
          <cell r="L54" t="str">
            <v>1995-2000</v>
          </cell>
          <cell r="M54">
            <v>97.805999999999997</v>
          </cell>
          <cell r="N54">
            <v>1.702</v>
          </cell>
          <cell r="O54">
            <v>0.63200000000000001</v>
          </cell>
          <cell r="P54">
            <v>2.5990000000000002</v>
          </cell>
          <cell r="Q54">
            <v>5.7770000000000001</v>
          </cell>
          <cell r="R54">
            <v>13.933</v>
          </cell>
          <cell r="S54">
            <v>20.331000000000003</v>
          </cell>
          <cell r="T54">
            <v>52.832000000000001</v>
          </cell>
        </row>
        <row r="55">
          <cell r="A55">
            <v>205</v>
          </cell>
          <cell r="B55">
            <v>242</v>
          </cell>
          <cell r="C55" t="str">
            <v>Fiji</v>
          </cell>
          <cell r="D55">
            <v>0</v>
          </cell>
          <cell r="E55">
            <v>6</v>
          </cell>
          <cell r="F55" t="str">
            <v>Wpro</v>
          </cell>
          <cell r="G55">
            <v>5</v>
          </cell>
          <cell r="H55" t="str">
            <v>oai</v>
          </cell>
          <cell r="I55">
            <v>1</v>
          </cell>
          <cell r="J55" t="str">
            <v>low and middle</v>
          </cell>
          <cell r="K55" t="str">
            <v>both sexes</v>
          </cell>
          <cell r="L55" t="str">
            <v>1995-2000</v>
          </cell>
          <cell r="M55">
            <v>17.792000000000002</v>
          </cell>
          <cell r="N55">
            <v>2.0230000000000001</v>
          </cell>
          <cell r="O55">
            <v>0.28800000000000003</v>
          </cell>
          <cell r="P55">
            <v>0.84100000000000008</v>
          </cell>
          <cell r="Q55">
            <v>1.1819999999999999</v>
          </cell>
          <cell r="R55">
            <v>2.87</v>
          </cell>
          <cell r="S55">
            <v>3.53</v>
          </cell>
          <cell r="T55">
            <v>7.0579999999999998</v>
          </cell>
        </row>
        <row r="56">
          <cell r="A56">
            <v>134</v>
          </cell>
          <cell r="B56">
            <v>246</v>
          </cell>
          <cell r="C56" t="str">
            <v>Finland</v>
          </cell>
          <cell r="D56">
            <v>0</v>
          </cell>
          <cell r="E56">
            <v>4</v>
          </cell>
          <cell r="F56" t="str">
            <v>Euro</v>
          </cell>
          <cell r="G56">
            <v>1</v>
          </cell>
          <cell r="H56" t="str">
            <v>eme</v>
          </cell>
          <cell r="I56">
            <v>4</v>
          </cell>
          <cell r="J56" t="str">
            <v>high</v>
          </cell>
          <cell r="K56" t="str">
            <v>both sexes</v>
          </cell>
          <cell r="L56" t="str">
            <v>1995-2000</v>
          </cell>
          <cell r="M56">
            <v>250.08199999999999</v>
          </cell>
          <cell r="N56">
            <v>2.004</v>
          </cell>
          <cell r="O56">
            <v>0.505</v>
          </cell>
          <cell r="P56">
            <v>3.4460000000000002</v>
          </cell>
          <cell r="Q56">
            <v>8.99</v>
          </cell>
          <cell r="R56">
            <v>26.118000000000002</v>
          </cell>
          <cell r="S56">
            <v>37.817999999999998</v>
          </cell>
          <cell r="T56">
            <v>171.20099999999999</v>
          </cell>
        </row>
        <row r="57">
          <cell r="A57">
            <v>157</v>
          </cell>
          <cell r="B57">
            <v>250</v>
          </cell>
          <cell r="C57" t="str">
            <v>France</v>
          </cell>
          <cell r="D57">
            <v>0</v>
          </cell>
          <cell r="E57">
            <v>4</v>
          </cell>
          <cell r="F57" t="str">
            <v>Euro</v>
          </cell>
          <cell r="G57">
            <v>1</v>
          </cell>
          <cell r="H57" t="str">
            <v>eme</v>
          </cell>
          <cell r="I57">
            <v>4</v>
          </cell>
          <cell r="J57" t="str">
            <v>high</v>
          </cell>
          <cell r="K57" t="str">
            <v>both sexes</v>
          </cell>
          <cell r="L57" t="str">
            <v>1995-2000</v>
          </cell>
          <cell r="M57">
            <v>2714.7</v>
          </cell>
          <cell r="N57">
            <v>27.489000000000001</v>
          </cell>
          <cell r="O57">
            <v>6.0259999999999998</v>
          </cell>
          <cell r="P57">
            <v>45.178000000000004</v>
          </cell>
          <cell r="Q57">
            <v>101.39</v>
          </cell>
          <cell r="R57">
            <v>249.32300000000001</v>
          </cell>
          <cell r="S57">
            <v>370.26499999999999</v>
          </cell>
          <cell r="T57">
            <v>1915.029</v>
          </cell>
        </row>
        <row r="58">
          <cell r="A58">
            <v>213</v>
          </cell>
          <cell r="B58">
            <v>258</v>
          </cell>
          <cell r="C58" t="str">
            <v>French Polynesia</v>
          </cell>
          <cell r="G58">
            <v>5</v>
          </cell>
          <cell r="H58" t="str">
            <v>oai</v>
          </cell>
          <cell r="I58">
            <v>4</v>
          </cell>
          <cell r="J58" t="str">
            <v>high</v>
          </cell>
          <cell r="K58" t="str">
            <v>both sexes</v>
          </cell>
          <cell r="L58" t="str">
            <v>1995-2000</v>
          </cell>
          <cell r="M58">
            <v>5.3289999999999997</v>
          </cell>
          <cell r="N58">
            <v>0.38800000000000001</v>
          </cell>
          <cell r="O58">
            <v>8.8999999999999996E-2</v>
          </cell>
          <cell r="P58">
            <v>0.34200000000000003</v>
          </cell>
          <cell r="Q58">
            <v>0.41800000000000004</v>
          </cell>
          <cell r="R58">
            <v>0.99900000000000011</v>
          </cell>
          <cell r="S58">
            <v>1.1830000000000001</v>
          </cell>
          <cell r="T58">
            <v>1.91</v>
          </cell>
        </row>
        <row r="59">
          <cell r="A59">
            <v>9</v>
          </cell>
          <cell r="B59">
            <v>262</v>
          </cell>
          <cell r="C59" t="str">
            <v>Djibouti</v>
          </cell>
          <cell r="D59">
            <v>0</v>
          </cell>
          <cell r="E59">
            <v>3</v>
          </cell>
          <cell r="F59" t="str">
            <v>Emro</v>
          </cell>
          <cell r="G59">
            <v>6</v>
          </cell>
          <cell r="H59" t="str">
            <v>ssa</v>
          </cell>
          <cell r="I59">
            <v>1</v>
          </cell>
          <cell r="J59" t="str">
            <v>low and middle</v>
          </cell>
          <cell r="K59" t="str">
            <v>both sexes</v>
          </cell>
          <cell r="L59" t="str">
            <v>1995-2000</v>
          </cell>
          <cell r="M59">
            <v>45.902999999999999</v>
          </cell>
          <cell r="N59">
            <v>20.187999999999999</v>
          </cell>
          <cell r="O59">
            <v>3.9429999999999996</v>
          </cell>
          <cell r="P59">
            <v>4.516</v>
          </cell>
          <cell r="Q59">
            <v>4.0539999999999994</v>
          </cell>
          <cell r="R59">
            <v>4.3879999999999999</v>
          </cell>
          <cell r="S59">
            <v>3.6480000000000001</v>
          </cell>
          <cell r="T59">
            <v>5.1660000000000013</v>
          </cell>
        </row>
        <row r="60">
          <cell r="A60">
            <v>32</v>
          </cell>
          <cell r="B60">
            <v>266</v>
          </cell>
          <cell r="C60" t="str">
            <v>Gabon</v>
          </cell>
          <cell r="D60">
            <v>0</v>
          </cell>
          <cell r="E60">
            <v>1</v>
          </cell>
          <cell r="F60" t="str">
            <v>Afro</v>
          </cell>
          <cell r="G60">
            <v>6</v>
          </cell>
          <cell r="H60" t="str">
            <v>ssa</v>
          </cell>
          <cell r="I60">
            <v>1</v>
          </cell>
          <cell r="J60" t="str">
            <v>low and middle</v>
          </cell>
          <cell r="K60" t="str">
            <v>both sexes</v>
          </cell>
          <cell r="L60" t="str">
            <v>1995-2000</v>
          </cell>
          <cell r="M60">
            <v>91.844999999999999</v>
          </cell>
          <cell r="N60">
            <v>29.628</v>
          </cell>
          <cell r="O60">
            <v>6.1820000000000004</v>
          </cell>
          <cell r="P60">
            <v>6.86</v>
          </cell>
          <cell r="Q60">
            <v>8.9949999999999992</v>
          </cell>
          <cell r="R60">
            <v>10.814</v>
          </cell>
          <cell r="S60">
            <v>9.5440000000000005</v>
          </cell>
          <cell r="T60">
            <v>19.821999999999996</v>
          </cell>
        </row>
        <row r="61">
          <cell r="A61">
            <v>106</v>
          </cell>
          <cell r="B61">
            <v>268</v>
          </cell>
          <cell r="C61" t="str">
            <v>Georgia</v>
          </cell>
          <cell r="D61">
            <v>0</v>
          </cell>
          <cell r="E61">
            <v>4</v>
          </cell>
          <cell r="F61" t="str">
            <v>Euro</v>
          </cell>
          <cell r="G61">
            <v>8</v>
          </cell>
          <cell r="H61" t="str">
            <v>mec</v>
          </cell>
          <cell r="I61">
            <v>1</v>
          </cell>
          <cell r="J61" t="str">
            <v>low and middle</v>
          </cell>
          <cell r="K61" t="str">
            <v>both sexes</v>
          </cell>
          <cell r="L61" t="str">
            <v>1995-2000</v>
          </cell>
          <cell r="M61">
            <v>238.56899999999999</v>
          </cell>
          <cell r="N61">
            <v>8.3320000000000007</v>
          </cell>
          <cell r="O61">
            <v>1.2970000000000002</v>
          </cell>
          <cell r="P61">
            <v>5.3620000000000001</v>
          </cell>
          <cell r="Q61">
            <v>13.101000000000001</v>
          </cell>
          <cell r="R61">
            <v>29.870999999999999</v>
          </cell>
          <cell r="S61">
            <v>52.040999999999997</v>
          </cell>
          <cell r="T61">
            <v>128.565</v>
          </cell>
        </row>
        <row r="62">
          <cell r="A62">
            <v>52</v>
          </cell>
          <cell r="B62">
            <v>270</v>
          </cell>
          <cell r="C62" t="str">
            <v>Gambia</v>
          </cell>
          <cell r="D62">
            <v>0</v>
          </cell>
          <cell r="E62">
            <v>1</v>
          </cell>
          <cell r="F62" t="str">
            <v>Afro</v>
          </cell>
          <cell r="G62">
            <v>6</v>
          </cell>
          <cell r="H62" t="str">
            <v>ssa</v>
          </cell>
          <cell r="I62">
            <v>1</v>
          </cell>
          <cell r="J62" t="str">
            <v>low and middle</v>
          </cell>
          <cell r="K62" t="str">
            <v>both sexes</v>
          </cell>
          <cell r="L62" t="str">
            <v>1995-2000</v>
          </cell>
          <cell r="M62">
            <v>105.282</v>
          </cell>
          <cell r="N62">
            <v>50.026000000000003</v>
          </cell>
          <cell r="O62">
            <v>8.8650000000000002</v>
          </cell>
          <cell r="P62">
            <v>9.56</v>
          </cell>
          <cell r="Q62">
            <v>10.013999999999999</v>
          </cell>
          <cell r="R62">
            <v>9.6110000000000007</v>
          </cell>
          <cell r="S62">
            <v>7.399</v>
          </cell>
          <cell r="T62">
            <v>9.8070000000000022</v>
          </cell>
        </row>
        <row r="63">
          <cell r="A63">
            <v>105</v>
          </cell>
          <cell r="B63">
            <v>274</v>
          </cell>
          <cell r="C63" t="str">
            <v>Gaza Strip</v>
          </cell>
          <cell r="G63">
            <v>8</v>
          </cell>
          <cell r="H63" t="str">
            <v>mec</v>
          </cell>
          <cell r="I63">
            <v>1</v>
          </cell>
          <cell r="J63" t="str">
            <v>low and middle</v>
          </cell>
          <cell r="K63" t="str">
            <v>both sexes</v>
          </cell>
          <cell r="L63" t="str">
            <v>1995-2000</v>
          </cell>
          <cell r="M63">
            <v>23.219000000000001</v>
          </cell>
          <cell r="N63">
            <v>6.9139999999999997</v>
          </cell>
          <cell r="O63">
            <v>0.623</v>
          </cell>
          <cell r="P63">
            <v>1.222</v>
          </cell>
          <cell r="Q63">
            <v>1.1339999999999999</v>
          </cell>
          <cell r="R63">
            <v>1.9359999999999999</v>
          </cell>
          <cell r="S63">
            <v>2.9530000000000003</v>
          </cell>
          <cell r="T63">
            <v>8.4369999999999994</v>
          </cell>
        </row>
        <row r="64">
          <cell r="A64">
            <v>158</v>
          </cell>
          <cell r="B64">
            <v>276</v>
          </cell>
          <cell r="C64" t="str">
            <v>Germany</v>
          </cell>
          <cell r="D64">
            <v>0</v>
          </cell>
          <cell r="E64">
            <v>4</v>
          </cell>
          <cell r="F64" t="str">
            <v>Euro</v>
          </cell>
          <cell r="G64">
            <v>1</v>
          </cell>
          <cell r="H64" t="str">
            <v>eme</v>
          </cell>
          <cell r="I64">
            <v>4</v>
          </cell>
          <cell r="J64" t="str">
            <v>high</v>
          </cell>
          <cell r="K64" t="str">
            <v>both sexes</v>
          </cell>
          <cell r="L64" t="str">
            <v>1995-2000</v>
          </cell>
          <cell r="M64">
            <v>4411.9530000000004</v>
          </cell>
          <cell r="N64">
            <v>24.347000000000001</v>
          </cell>
          <cell r="O64">
            <v>6.2770000000000001</v>
          </cell>
          <cell r="P64">
            <v>42.991</v>
          </cell>
          <cell r="Q64">
            <v>130.40300000000002</v>
          </cell>
          <cell r="R64">
            <v>409.88</v>
          </cell>
          <cell r="S64">
            <v>698.01400000000001</v>
          </cell>
          <cell r="T64">
            <v>3100.0410000000002</v>
          </cell>
        </row>
        <row r="65">
          <cell r="A65">
            <v>53</v>
          </cell>
          <cell r="B65">
            <v>288</v>
          </cell>
          <cell r="C65" t="str">
            <v>Ghana</v>
          </cell>
          <cell r="D65">
            <v>0</v>
          </cell>
          <cell r="E65">
            <v>1</v>
          </cell>
          <cell r="F65" t="str">
            <v>Afro</v>
          </cell>
          <cell r="G65">
            <v>6</v>
          </cell>
          <cell r="H65" t="str">
            <v>ssa</v>
          </cell>
          <cell r="I65">
            <v>1</v>
          </cell>
          <cell r="J65" t="str">
            <v>low and middle</v>
          </cell>
          <cell r="K65" t="str">
            <v>both sexes</v>
          </cell>
          <cell r="L65" t="str">
            <v>1995-2000</v>
          </cell>
          <cell r="M65">
            <v>892.28899999999999</v>
          </cell>
          <cell r="N65">
            <v>360.87099999999998</v>
          </cell>
          <cell r="O65">
            <v>68.829000000000008</v>
          </cell>
          <cell r="P65">
            <v>87.254999999999995</v>
          </cell>
          <cell r="Q65">
            <v>76.753000000000014</v>
          </cell>
          <cell r="R65">
            <v>82.863</v>
          </cell>
          <cell r="S65">
            <v>75.588999999999999</v>
          </cell>
          <cell r="T65">
            <v>140.12899999999999</v>
          </cell>
        </row>
        <row r="66">
          <cell r="A66">
            <v>146</v>
          </cell>
          <cell r="B66">
            <v>300</v>
          </cell>
          <cell r="C66" t="str">
            <v>Greece</v>
          </cell>
          <cell r="D66">
            <v>0</v>
          </cell>
          <cell r="E66">
            <v>4</v>
          </cell>
          <cell r="F66" t="str">
            <v>Euro</v>
          </cell>
          <cell r="G66">
            <v>1</v>
          </cell>
          <cell r="H66" t="str">
            <v>eme</v>
          </cell>
          <cell r="I66">
            <v>4</v>
          </cell>
          <cell r="J66" t="str">
            <v>high</v>
          </cell>
          <cell r="K66" t="str">
            <v>both sexes</v>
          </cell>
          <cell r="L66" t="str">
            <v>1995-2000</v>
          </cell>
          <cell r="M66">
            <v>508.76600000000002</v>
          </cell>
          <cell r="N66">
            <v>4.524</v>
          </cell>
          <cell r="O66">
            <v>0.83</v>
          </cell>
          <cell r="P66">
            <v>7.32</v>
          </cell>
          <cell r="Q66">
            <v>11.843</v>
          </cell>
          <cell r="R66">
            <v>36.045999999999999</v>
          </cell>
          <cell r="S66">
            <v>77.992000000000004</v>
          </cell>
          <cell r="T66">
            <v>370.21100000000001</v>
          </cell>
        </row>
        <row r="67">
          <cell r="A67">
            <v>168</v>
          </cell>
          <cell r="B67">
            <v>312</v>
          </cell>
          <cell r="C67" t="str">
            <v>Guadeloupe</v>
          </cell>
          <cell r="G67">
            <v>7</v>
          </cell>
          <cell r="H67" t="str">
            <v>lac</v>
          </cell>
          <cell r="I67">
            <v>1</v>
          </cell>
          <cell r="J67" t="str">
            <v>low and middle</v>
          </cell>
          <cell r="K67" t="str">
            <v>both sexes</v>
          </cell>
          <cell r="L67" t="str">
            <v>1995-2000</v>
          </cell>
          <cell r="M67">
            <v>12.709</v>
          </cell>
          <cell r="N67">
            <v>0.39300000000000002</v>
          </cell>
          <cell r="O67">
            <v>6.2E-2</v>
          </cell>
          <cell r="P67">
            <v>0.46</v>
          </cell>
          <cell r="Q67">
            <v>1.052</v>
          </cell>
          <cell r="R67">
            <v>1.44</v>
          </cell>
          <cell r="S67">
            <v>1.845</v>
          </cell>
          <cell r="T67">
            <v>7.4569999999999999</v>
          </cell>
        </row>
        <row r="68">
          <cell r="A68">
            <v>211</v>
          </cell>
          <cell r="B68">
            <v>316</v>
          </cell>
          <cell r="C68" t="str">
            <v>Guam</v>
          </cell>
          <cell r="G68">
            <v>5</v>
          </cell>
          <cell r="H68" t="str">
            <v>oai</v>
          </cell>
          <cell r="I68">
            <v>4</v>
          </cell>
          <cell r="J68" t="str">
            <v>high</v>
          </cell>
          <cell r="K68" t="str">
            <v>both sexes</v>
          </cell>
          <cell r="L68" t="str">
            <v>1995-2000</v>
          </cell>
          <cell r="M68">
            <v>3.4790000000000001</v>
          </cell>
          <cell r="N68">
            <v>0.24199999999999999</v>
          </cell>
          <cell r="O68">
            <v>4.8000000000000001E-2</v>
          </cell>
          <cell r="P68">
            <v>0.19500000000000001</v>
          </cell>
          <cell r="Q68">
            <v>0.35899999999999999</v>
          </cell>
          <cell r="R68">
            <v>0.625</v>
          </cell>
          <cell r="S68">
            <v>0.68900000000000006</v>
          </cell>
          <cell r="T68">
            <v>1.321</v>
          </cell>
        </row>
        <row r="69">
          <cell r="A69">
            <v>179</v>
          </cell>
          <cell r="B69">
            <v>320</v>
          </cell>
          <cell r="C69" t="str">
            <v>Guatemala</v>
          </cell>
          <cell r="D69">
            <v>0</v>
          </cell>
          <cell r="E69">
            <v>2</v>
          </cell>
          <cell r="F69" t="str">
            <v>Amro</v>
          </cell>
          <cell r="G69">
            <v>7</v>
          </cell>
          <cell r="H69" t="str">
            <v>lac</v>
          </cell>
          <cell r="I69">
            <v>1</v>
          </cell>
          <cell r="J69" t="str">
            <v>low and middle</v>
          </cell>
          <cell r="K69" t="str">
            <v>both sexes</v>
          </cell>
          <cell r="L69" t="str">
            <v>1995-2000</v>
          </cell>
          <cell r="M69">
            <v>394.25400000000002</v>
          </cell>
          <cell r="N69">
            <v>118.965</v>
          </cell>
          <cell r="O69">
            <v>15.888999999999999</v>
          </cell>
          <cell r="P69">
            <v>40.332000000000001</v>
          </cell>
          <cell r="Q69">
            <v>43.670999999999999</v>
          </cell>
          <cell r="R69">
            <v>45.98</v>
          </cell>
          <cell r="S69">
            <v>44.933</v>
          </cell>
          <cell r="T69">
            <v>84.483999999999995</v>
          </cell>
        </row>
        <row r="70">
          <cell r="A70">
            <v>54</v>
          </cell>
          <cell r="B70">
            <v>324</v>
          </cell>
          <cell r="C70" t="str">
            <v>Guinea</v>
          </cell>
          <cell r="D70">
            <v>0</v>
          </cell>
          <cell r="E70">
            <v>1</v>
          </cell>
          <cell r="F70" t="str">
            <v>Afro</v>
          </cell>
          <cell r="G70">
            <v>6</v>
          </cell>
          <cell r="H70" t="str">
            <v>ssa</v>
          </cell>
          <cell r="I70">
            <v>1</v>
          </cell>
          <cell r="J70" t="str">
            <v>low and middle</v>
          </cell>
          <cell r="K70" t="str">
            <v>both sexes</v>
          </cell>
          <cell r="L70" t="str">
            <v>1995-2000</v>
          </cell>
          <cell r="M70">
            <v>637.00900000000001</v>
          </cell>
          <cell r="N70">
            <v>317.267</v>
          </cell>
          <cell r="O70">
            <v>62.802</v>
          </cell>
          <cell r="P70">
            <v>61.942999999999998</v>
          </cell>
          <cell r="Q70">
            <v>52.486000000000004</v>
          </cell>
          <cell r="R70">
            <v>47.655999999999999</v>
          </cell>
          <cell r="S70">
            <v>39.195999999999998</v>
          </cell>
          <cell r="T70">
            <v>55.659000000000006</v>
          </cell>
        </row>
        <row r="71">
          <cell r="A71">
            <v>191</v>
          </cell>
          <cell r="B71">
            <v>328</v>
          </cell>
          <cell r="C71" t="str">
            <v>Guyana</v>
          </cell>
          <cell r="D71">
            <v>0</v>
          </cell>
          <cell r="E71">
            <v>2</v>
          </cell>
          <cell r="F71" t="str">
            <v>Amro</v>
          </cell>
          <cell r="G71">
            <v>7</v>
          </cell>
          <cell r="H71" t="str">
            <v>lac</v>
          </cell>
          <cell r="I71">
            <v>1</v>
          </cell>
          <cell r="J71" t="str">
            <v>low and middle</v>
          </cell>
          <cell r="K71" t="str">
            <v>both sexes</v>
          </cell>
          <cell r="L71" t="str">
            <v>1995-2000</v>
          </cell>
          <cell r="M71">
            <v>31.251000000000001</v>
          </cell>
          <cell r="N71">
            <v>7.2480000000000002</v>
          </cell>
          <cell r="O71">
            <v>0.95100000000000007</v>
          </cell>
          <cell r="P71">
            <v>2.157</v>
          </cell>
          <cell r="Q71">
            <v>3.423</v>
          </cell>
          <cell r="R71">
            <v>4.2530000000000001</v>
          </cell>
          <cell r="S71">
            <v>4.4710000000000001</v>
          </cell>
          <cell r="T71">
            <v>8.7480000000000011</v>
          </cell>
        </row>
        <row r="72">
          <cell r="A72">
            <v>169</v>
          </cell>
          <cell r="B72">
            <v>332</v>
          </cell>
          <cell r="C72" t="str">
            <v>Haiti</v>
          </cell>
          <cell r="D72">
            <v>0</v>
          </cell>
          <cell r="E72">
            <v>2</v>
          </cell>
          <cell r="F72" t="str">
            <v>Amro</v>
          </cell>
          <cell r="G72">
            <v>7</v>
          </cell>
          <cell r="H72" t="str">
            <v>lac</v>
          </cell>
          <cell r="I72">
            <v>1</v>
          </cell>
          <cell r="J72" t="str">
            <v>low and middle</v>
          </cell>
          <cell r="K72" t="str">
            <v>both sexes</v>
          </cell>
          <cell r="L72" t="str">
            <v>1995-2000</v>
          </cell>
          <cell r="M72">
            <v>491.01799999999997</v>
          </cell>
          <cell r="N72">
            <v>134.76</v>
          </cell>
          <cell r="O72">
            <v>33.378</v>
          </cell>
          <cell r="P72">
            <v>49.308</v>
          </cell>
          <cell r="Q72">
            <v>66.016000000000005</v>
          </cell>
          <cell r="R72">
            <v>69.727000000000004</v>
          </cell>
          <cell r="S72">
            <v>50.899000000000001</v>
          </cell>
          <cell r="T72">
            <v>86.93</v>
          </cell>
        </row>
        <row r="73">
          <cell r="A73">
            <v>180</v>
          </cell>
          <cell r="B73">
            <v>340</v>
          </cell>
          <cell r="C73" t="str">
            <v>Honduras</v>
          </cell>
          <cell r="D73">
            <v>0</v>
          </cell>
          <cell r="E73">
            <v>2</v>
          </cell>
          <cell r="F73" t="str">
            <v>Amro</v>
          </cell>
          <cell r="G73">
            <v>7</v>
          </cell>
          <cell r="H73" t="str">
            <v>lac</v>
          </cell>
          <cell r="I73">
            <v>1</v>
          </cell>
          <cell r="J73" t="str">
            <v>low and middle</v>
          </cell>
          <cell r="K73" t="str">
            <v>both sexes</v>
          </cell>
          <cell r="L73" t="str">
            <v>1995-2000</v>
          </cell>
          <cell r="M73">
            <v>163.45699999999999</v>
          </cell>
          <cell r="N73">
            <v>50.219000000000001</v>
          </cell>
          <cell r="O73">
            <v>8.23</v>
          </cell>
          <cell r="P73">
            <v>15.472999999999999</v>
          </cell>
          <cell r="Q73">
            <v>17.513000000000002</v>
          </cell>
          <cell r="R73">
            <v>17.350999999999999</v>
          </cell>
          <cell r="S73">
            <v>16.166</v>
          </cell>
          <cell r="T73">
            <v>38.505000000000003</v>
          </cell>
        </row>
        <row r="74">
          <cell r="A74">
            <v>67</v>
          </cell>
          <cell r="B74">
            <v>344</v>
          </cell>
          <cell r="C74" t="str">
            <v>China, Hong Kong SAR (6)</v>
          </cell>
          <cell r="G74">
            <v>5</v>
          </cell>
          <cell r="H74" t="str">
            <v>oai</v>
          </cell>
          <cell r="I74">
            <v>4</v>
          </cell>
          <cell r="J74" t="str">
            <v>high</v>
          </cell>
          <cell r="K74" t="str">
            <v>both sexes</v>
          </cell>
          <cell r="L74" t="str">
            <v>1995-2000</v>
          </cell>
          <cell r="M74">
            <v>190.85300000000001</v>
          </cell>
          <cell r="N74">
            <v>2.4990000000000001</v>
          </cell>
          <cell r="O74">
            <v>0.63200000000000001</v>
          </cell>
          <cell r="P74">
            <v>3.11</v>
          </cell>
          <cell r="Q74">
            <v>9.1750000000000007</v>
          </cell>
          <cell r="R74">
            <v>21.454000000000001</v>
          </cell>
          <cell r="S74">
            <v>36.269000000000005</v>
          </cell>
          <cell r="T74">
            <v>117.71400000000001</v>
          </cell>
        </row>
        <row r="75">
          <cell r="A75">
            <v>124</v>
          </cell>
          <cell r="B75">
            <v>348</v>
          </cell>
          <cell r="C75" t="str">
            <v>Hungary</v>
          </cell>
          <cell r="D75">
            <v>0</v>
          </cell>
          <cell r="E75">
            <v>4</v>
          </cell>
          <cell r="F75" t="str">
            <v>Euro</v>
          </cell>
          <cell r="G75">
            <v>2</v>
          </cell>
          <cell r="H75" t="str">
            <v>fse</v>
          </cell>
          <cell r="I75">
            <v>1</v>
          </cell>
          <cell r="J75" t="str">
            <v>low and middle</v>
          </cell>
          <cell r="K75" t="str">
            <v>both sexes</v>
          </cell>
          <cell r="L75" t="str">
            <v>1995-2000</v>
          </cell>
          <cell r="M75">
            <v>692.76800000000003</v>
          </cell>
          <cell r="N75">
            <v>6.07</v>
          </cell>
          <cell r="O75">
            <v>1.278</v>
          </cell>
          <cell r="P75">
            <v>7.5329999999999995</v>
          </cell>
          <cell r="Q75">
            <v>35.409999999999997</v>
          </cell>
          <cell r="R75">
            <v>108.846</v>
          </cell>
          <cell r="S75">
            <v>133.48500000000001</v>
          </cell>
          <cell r="T75">
            <v>400.14600000000002</v>
          </cell>
        </row>
        <row r="76">
          <cell r="A76">
            <v>135</v>
          </cell>
          <cell r="B76">
            <v>352</v>
          </cell>
          <cell r="C76" t="str">
            <v>Iceland</v>
          </cell>
          <cell r="D76">
            <v>0</v>
          </cell>
          <cell r="E76">
            <v>4</v>
          </cell>
          <cell r="F76" t="str">
            <v>Euro</v>
          </cell>
          <cell r="G76">
            <v>1</v>
          </cell>
          <cell r="H76" t="str">
            <v>eme</v>
          </cell>
          <cell r="I76">
            <v>4</v>
          </cell>
          <cell r="J76" t="str">
            <v>high</v>
          </cell>
          <cell r="K76" t="str">
            <v>both sexes</v>
          </cell>
          <cell r="L76" t="str">
            <v>1995-2000</v>
          </cell>
          <cell r="M76">
            <v>9.1999999999999993</v>
          </cell>
          <cell r="N76">
            <v>0.13500000000000001</v>
          </cell>
          <cell r="O76">
            <v>2.8000000000000001E-2</v>
          </cell>
          <cell r="P76">
            <v>0.16900000000000001</v>
          </cell>
          <cell r="Q76">
            <v>0.26600000000000001</v>
          </cell>
          <cell r="R76">
            <v>0.78400000000000003</v>
          </cell>
          <cell r="S76">
            <v>1.238</v>
          </cell>
          <cell r="T76">
            <v>6.58</v>
          </cell>
        </row>
        <row r="77">
          <cell r="A77">
            <v>77</v>
          </cell>
          <cell r="B77">
            <v>356</v>
          </cell>
          <cell r="C77" t="str">
            <v>India</v>
          </cell>
          <cell r="D77">
            <v>0</v>
          </cell>
          <cell r="E77">
            <v>5</v>
          </cell>
          <cell r="F77" t="str">
            <v>Searo</v>
          </cell>
          <cell r="G77">
            <v>3</v>
          </cell>
          <cell r="H77" t="str">
            <v>ind</v>
          </cell>
          <cell r="I77">
            <v>6</v>
          </cell>
          <cell r="J77" t="str">
            <v>ind</v>
          </cell>
          <cell r="K77" t="str">
            <v>both sexes</v>
          </cell>
          <cell r="L77" t="str">
            <v>1995-2000</v>
          </cell>
          <cell r="M77">
            <v>43222.786999999997</v>
          </cell>
          <cell r="N77">
            <v>11662.937</v>
          </cell>
          <cell r="O77">
            <v>2506.9690000000001</v>
          </cell>
          <cell r="P77">
            <v>2344.665</v>
          </cell>
          <cell r="Q77">
            <v>3030.3649999999998</v>
          </cell>
          <cell r="R77">
            <v>5494.3179999999993</v>
          </cell>
          <cell r="S77">
            <v>6541.6139999999996</v>
          </cell>
          <cell r="T77">
            <v>11641.919</v>
          </cell>
        </row>
        <row r="78">
          <cell r="A78">
            <v>92</v>
          </cell>
          <cell r="B78">
            <v>360</v>
          </cell>
          <cell r="C78" t="str">
            <v>Indonesia</v>
          </cell>
          <cell r="D78">
            <v>0</v>
          </cell>
          <cell r="E78">
            <v>5</v>
          </cell>
          <cell r="F78" t="str">
            <v>Searo</v>
          </cell>
          <cell r="G78">
            <v>5</v>
          </cell>
          <cell r="H78" t="str">
            <v>oai</v>
          </cell>
          <cell r="I78">
            <v>1</v>
          </cell>
          <cell r="J78" t="str">
            <v>low and middle</v>
          </cell>
          <cell r="K78" t="str">
            <v>both sexes</v>
          </cell>
          <cell r="L78" t="str">
            <v>1995-2000</v>
          </cell>
          <cell r="M78">
            <v>7729.5209999999997</v>
          </cell>
          <cell r="N78">
            <v>1475.759</v>
          </cell>
          <cell r="O78">
            <v>218.614</v>
          </cell>
          <cell r="P78">
            <v>604.85500000000002</v>
          </cell>
          <cell r="Q78">
            <v>718.68299999999999</v>
          </cell>
          <cell r="R78">
            <v>1124.143</v>
          </cell>
          <cell r="S78">
            <v>1275.6310000000001</v>
          </cell>
          <cell r="T78">
            <v>2311.8359999999998</v>
          </cell>
        </row>
        <row r="79">
          <cell r="A79">
            <v>78</v>
          </cell>
          <cell r="B79">
            <v>364</v>
          </cell>
          <cell r="C79" t="str">
            <v>Iran (Islamic Republic of)</v>
          </cell>
          <cell r="D79">
            <v>0</v>
          </cell>
          <cell r="E79">
            <v>3</v>
          </cell>
          <cell r="F79" t="str">
            <v>Emro</v>
          </cell>
          <cell r="G79">
            <v>8</v>
          </cell>
          <cell r="H79" t="str">
            <v>mec</v>
          </cell>
          <cell r="I79">
            <v>1</v>
          </cell>
          <cell r="J79" t="str">
            <v>low and middle</v>
          </cell>
          <cell r="K79" t="str">
            <v>both sexes</v>
          </cell>
          <cell r="L79" t="str">
            <v>1995-2000</v>
          </cell>
          <cell r="M79">
            <v>1778.7539999999999</v>
          </cell>
          <cell r="N79">
            <v>395.45</v>
          </cell>
          <cell r="O79">
            <v>90.225999999999999</v>
          </cell>
          <cell r="P79">
            <v>118.72300000000001</v>
          </cell>
          <cell r="Q79">
            <v>116.723</v>
          </cell>
          <cell r="R79">
            <v>200.80599999999998</v>
          </cell>
          <cell r="S79">
            <v>298.524</v>
          </cell>
          <cell r="T79">
            <v>558.30200000000002</v>
          </cell>
        </row>
        <row r="80">
          <cell r="A80">
            <v>107</v>
          </cell>
          <cell r="B80">
            <v>368</v>
          </cell>
          <cell r="C80" t="str">
            <v>Iraq</v>
          </cell>
          <cell r="D80">
            <v>0</v>
          </cell>
          <cell r="E80">
            <v>3</v>
          </cell>
          <cell r="F80" t="str">
            <v>Emro</v>
          </cell>
          <cell r="G80">
            <v>8</v>
          </cell>
          <cell r="H80" t="str">
            <v>mec</v>
          </cell>
          <cell r="I80">
            <v>1</v>
          </cell>
          <cell r="J80" t="str">
            <v>low and middle</v>
          </cell>
          <cell r="K80" t="str">
            <v>both sexes</v>
          </cell>
          <cell r="L80" t="str">
            <v>1995-2000</v>
          </cell>
          <cell r="M80">
            <v>916.28800000000001</v>
          </cell>
          <cell r="N80">
            <v>443.92700000000002</v>
          </cell>
          <cell r="O80">
            <v>30.6</v>
          </cell>
          <cell r="P80">
            <v>52.146000000000001</v>
          </cell>
          <cell r="Q80">
            <v>62.474000000000004</v>
          </cell>
          <cell r="R80">
            <v>96.27600000000001</v>
          </cell>
          <cell r="S80">
            <v>87.24</v>
          </cell>
          <cell r="T80">
            <v>143.625</v>
          </cell>
        </row>
        <row r="81">
          <cell r="A81">
            <v>136</v>
          </cell>
          <cell r="B81">
            <v>372</v>
          </cell>
          <cell r="C81" t="str">
            <v>Ireland</v>
          </cell>
          <cell r="D81">
            <v>0</v>
          </cell>
          <cell r="E81">
            <v>4</v>
          </cell>
          <cell r="F81" t="str">
            <v>Euro</v>
          </cell>
          <cell r="G81">
            <v>1</v>
          </cell>
          <cell r="H81" t="str">
            <v>eme</v>
          </cell>
          <cell r="I81">
            <v>4</v>
          </cell>
          <cell r="J81" t="str">
            <v>high</v>
          </cell>
          <cell r="K81" t="str">
            <v>both sexes</v>
          </cell>
          <cell r="L81" t="str">
            <v>1995-2000</v>
          </cell>
          <cell r="M81">
            <v>154.721</v>
          </cell>
          <cell r="N81">
            <v>2.2309999999999999</v>
          </cell>
          <cell r="O81">
            <v>0.432</v>
          </cell>
          <cell r="P81">
            <v>2.3540000000000001</v>
          </cell>
          <cell r="Q81">
            <v>3.661</v>
          </cell>
          <cell r="R81">
            <v>13.58</v>
          </cell>
          <cell r="S81">
            <v>23.754999999999999</v>
          </cell>
          <cell r="T81">
            <v>108.708</v>
          </cell>
        </row>
        <row r="82">
          <cell r="A82">
            <v>108</v>
          </cell>
          <cell r="B82">
            <v>376</v>
          </cell>
          <cell r="C82" t="str">
            <v>Israel</v>
          </cell>
          <cell r="D82">
            <v>0</v>
          </cell>
          <cell r="E82">
            <v>4</v>
          </cell>
          <cell r="F82" t="str">
            <v>Euro</v>
          </cell>
          <cell r="G82">
            <v>8</v>
          </cell>
          <cell r="H82" t="str">
            <v>mec</v>
          </cell>
          <cell r="I82">
            <v>4</v>
          </cell>
          <cell r="J82" t="str">
            <v>high</v>
          </cell>
          <cell r="K82" t="str">
            <v>both sexes</v>
          </cell>
          <cell r="L82" t="str">
            <v>1995-2000</v>
          </cell>
          <cell r="M82">
            <v>181.416</v>
          </cell>
          <cell r="N82">
            <v>6.069</v>
          </cell>
          <cell r="O82">
            <v>0.95499999999999996</v>
          </cell>
          <cell r="P82">
            <v>3.3230000000000004</v>
          </cell>
          <cell r="Q82">
            <v>5.4939999999999998</v>
          </cell>
          <cell r="R82">
            <v>15.863000000000001</v>
          </cell>
          <cell r="S82">
            <v>27.654000000000003</v>
          </cell>
          <cell r="T82">
            <v>122.05799999999999</v>
          </cell>
        </row>
        <row r="83">
          <cell r="A83">
            <v>147</v>
          </cell>
          <cell r="B83">
            <v>380</v>
          </cell>
          <cell r="C83" t="str">
            <v>Italy</v>
          </cell>
          <cell r="D83">
            <v>0</v>
          </cell>
          <cell r="E83">
            <v>4</v>
          </cell>
          <cell r="F83" t="str">
            <v>Euro</v>
          </cell>
          <cell r="G83">
            <v>1</v>
          </cell>
          <cell r="H83" t="str">
            <v>eme</v>
          </cell>
          <cell r="I83">
            <v>4</v>
          </cell>
          <cell r="J83" t="str">
            <v>high</v>
          </cell>
          <cell r="K83" t="str">
            <v>both sexes</v>
          </cell>
          <cell r="L83" t="str">
            <v>1995-2000</v>
          </cell>
          <cell r="M83">
            <v>2976.5729999999999</v>
          </cell>
          <cell r="N83">
            <v>22.439</v>
          </cell>
          <cell r="O83">
            <v>5.1870000000000003</v>
          </cell>
          <cell r="P83">
            <v>31.869</v>
          </cell>
          <cell r="Q83">
            <v>62.069000000000003</v>
          </cell>
          <cell r="R83">
            <v>222.86699999999999</v>
          </cell>
          <cell r="S83">
            <v>446.60400000000004</v>
          </cell>
          <cell r="T83">
            <v>2185.538</v>
          </cell>
        </row>
        <row r="84">
          <cell r="A84">
            <v>51</v>
          </cell>
          <cell r="B84">
            <v>384</v>
          </cell>
          <cell r="C84" t="str">
            <v>Cote d'Ivoire</v>
          </cell>
          <cell r="D84">
            <v>0</v>
          </cell>
          <cell r="E84">
            <v>1</v>
          </cell>
          <cell r="F84" t="str">
            <v>Afro</v>
          </cell>
          <cell r="G84">
            <v>6</v>
          </cell>
          <cell r="H84" t="str">
            <v>ssa</v>
          </cell>
          <cell r="I84">
            <v>1</v>
          </cell>
          <cell r="J84" t="str">
            <v>low and middle</v>
          </cell>
          <cell r="K84" t="str">
            <v>both sexes</v>
          </cell>
          <cell r="L84" t="str">
            <v>1995-2000</v>
          </cell>
          <cell r="M84">
            <v>1142.9110000000001</v>
          </cell>
          <cell r="N84">
            <v>369.91300000000001</v>
          </cell>
          <cell r="O84">
            <v>97.823999999999998</v>
          </cell>
          <cell r="P84">
            <v>125.295</v>
          </cell>
          <cell r="Q84">
            <v>191.649</v>
          </cell>
          <cell r="R84">
            <v>160.80500000000001</v>
          </cell>
          <cell r="S84">
            <v>86.872</v>
          </cell>
          <cell r="T84">
            <v>110.553</v>
          </cell>
        </row>
        <row r="85">
          <cell r="A85">
            <v>170</v>
          </cell>
          <cell r="B85">
            <v>388</v>
          </cell>
          <cell r="C85" t="str">
            <v>Jamaica</v>
          </cell>
          <cell r="D85">
            <v>0</v>
          </cell>
          <cell r="E85">
            <v>2</v>
          </cell>
          <cell r="F85" t="str">
            <v>Amro</v>
          </cell>
          <cell r="G85">
            <v>7</v>
          </cell>
          <cell r="H85" t="str">
            <v>lac</v>
          </cell>
          <cell r="I85">
            <v>1</v>
          </cell>
          <cell r="J85" t="str">
            <v>low and middle</v>
          </cell>
          <cell r="K85" t="str">
            <v>both sexes</v>
          </cell>
          <cell r="L85" t="str">
            <v>1995-2000</v>
          </cell>
          <cell r="M85">
            <v>74.876000000000005</v>
          </cell>
          <cell r="N85">
            <v>7.52</v>
          </cell>
          <cell r="O85">
            <v>0.98199999999999998</v>
          </cell>
          <cell r="P85">
            <v>2.2930000000000001</v>
          </cell>
          <cell r="Q85">
            <v>3.52</v>
          </cell>
          <cell r="R85">
            <v>6.3879999999999999</v>
          </cell>
          <cell r="S85">
            <v>9.411999999999999</v>
          </cell>
          <cell r="T85">
            <v>44.760999999999996</v>
          </cell>
        </row>
        <row r="86">
          <cell r="A86">
            <v>69</v>
          </cell>
          <cell r="B86">
            <v>392</v>
          </cell>
          <cell r="C86" t="str">
            <v>Japan</v>
          </cell>
          <cell r="D86">
            <v>0</v>
          </cell>
          <cell r="E86">
            <v>6</v>
          </cell>
          <cell r="F86" t="str">
            <v>Wpro</v>
          </cell>
          <cell r="G86">
            <v>1</v>
          </cell>
          <cell r="H86" t="str">
            <v>eme</v>
          </cell>
          <cell r="I86">
            <v>4</v>
          </cell>
          <cell r="J86" t="str">
            <v>high</v>
          </cell>
          <cell r="K86" t="str">
            <v>both sexes</v>
          </cell>
          <cell r="L86" t="str">
            <v>1995-2000</v>
          </cell>
          <cell r="M86">
            <v>5026.9279999999999</v>
          </cell>
          <cell r="N86">
            <v>37.021000000000001</v>
          </cell>
          <cell r="O86">
            <v>9.86</v>
          </cell>
          <cell r="P86">
            <v>60.429000000000002</v>
          </cell>
          <cell r="Q86">
            <v>118.708</v>
          </cell>
          <cell r="R86">
            <v>513.89</v>
          </cell>
          <cell r="S86">
            <v>803.88499999999999</v>
          </cell>
          <cell r="T86">
            <v>3483.1350000000002</v>
          </cell>
        </row>
        <row r="87">
          <cell r="A87">
            <v>79</v>
          </cell>
          <cell r="B87">
            <v>398</v>
          </cell>
          <cell r="C87" t="str">
            <v>Kazakhstan</v>
          </cell>
          <cell r="D87">
            <v>0</v>
          </cell>
          <cell r="E87">
            <v>4</v>
          </cell>
          <cell r="F87" t="str">
            <v>Euro</v>
          </cell>
          <cell r="G87">
            <v>8</v>
          </cell>
          <cell r="H87" t="str">
            <v>mec</v>
          </cell>
          <cell r="I87">
            <v>1</v>
          </cell>
          <cell r="J87" t="str">
            <v>low and middle</v>
          </cell>
          <cell r="K87" t="str">
            <v>both sexes</v>
          </cell>
          <cell r="L87" t="str">
            <v>1995-2000</v>
          </cell>
          <cell r="M87">
            <v>697.66399999999999</v>
          </cell>
          <cell r="N87">
            <v>62.820999999999998</v>
          </cell>
          <cell r="O87">
            <v>9.7650000000000006</v>
          </cell>
          <cell r="P87">
            <v>32.725000000000001</v>
          </cell>
          <cell r="Q87">
            <v>64.596000000000004</v>
          </cell>
          <cell r="R87">
            <v>116.738</v>
          </cell>
          <cell r="S87">
            <v>140.459</v>
          </cell>
          <cell r="T87">
            <v>270.56</v>
          </cell>
        </row>
        <row r="88">
          <cell r="A88">
            <v>109</v>
          </cell>
          <cell r="B88">
            <v>400</v>
          </cell>
          <cell r="C88" t="str">
            <v>Jordan</v>
          </cell>
          <cell r="D88">
            <v>0</v>
          </cell>
          <cell r="E88">
            <v>3</v>
          </cell>
          <cell r="F88" t="str">
            <v>Emro</v>
          </cell>
          <cell r="G88">
            <v>8</v>
          </cell>
          <cell r="H88" t="str">
            <v>mec</v>
          </cell>
          <cell r="I88">
            <v>1</v>
          </cell>
          <cell r="J88" t="str">
            <v>low and middle</v>
          </cell>
          <cell r="K88" t="str">
            <v>both sexes</v>
          </cell>
          <cell r="L88" t="str">
            <v>1995-2000</v>
          </cell>
          <cell r="M88">
            <v>142.655</v>
          </cell>
          <cell r="N88">
            <v>33.677999999999997</v>
          </cell>
          <cell r="O88">
            <v>4.1399999999999997</v>
          </cell>
          <cell r="P88">
            <v>10.079000000000001</v>
          </cell>
          <cell r="Q88">
            <v>11.106999999999999</v>
          </cell>
          <cell r="R88">
            <v>18.37</v>
          </cell>
          <cell r="S88">
            <v>20.672000000000001</v>
          </cell>
          <cell r="T88">
            <v>44.609000000000002</v>
          </cell>
        </row>
        <row r="89">
          <cell r="A89">
            <v>12</v>
          </cell>
          <cell r="B89">
            <v>404</v>
          </cell>
          <cell r="C89" t="str">
            <v>Kenya</v>
          </cell>
          <cell r="D89">
            <v>0</v>
          </cell>
          <cell r="E89">
            <v>1</v>
          </cell>
          <cell r="F89" t="str">
            <v>Afro</v>
          </cell>
          <cell r="G89">
            <v>6</v>
          </cell>
          <cell r="H89" t="str">
            <v>ssa</v>
          </cell>
          <cell r="I89">
            <v>1</v>
          </cell>
          <cell r="J89" t="str">
            <v>low and middle</v>
          </cell>
          <cell r="K89" t="str">
            <v>both sexes</v>
          </cell>
          <cell r="L89" t="str">
            <v>1995-2000</v>
          </cell>
          <cell r="M89">
            <v>1748.837</v>
          </cell>
          <cell r="N89">
            <v>520.94100000000003</v>
          </cell>
          <cell r="O89">
            <v>138.983</v>
          </cell>
          <cell r="P89">
            <v>194.88800000000001</v>
          </cell>
          <cell r="Q89">
            <v>305.548</v>
          </cell>
          <cell r="R89">
            <v>234.30699999999999</v>
          </cell>
          <cell r="S89">
            <v>123.943</v>
          </cell>
          <cell r="T89">
            <v>230.227</v>
          </cell>
        </row>
        <row r="90">
          <cell r="A90">
            <v>68</v>
          </cell>
          <cell r="B90">
            <v>408</v>
          </cell>
          <cell r="C90" t="str">
            <v>Dem. People's Rep. of Korea</v>
          </cell>
          <cell r="D90">
            <v>0</v>
          </cell>
          <cell r="E90">
            <v>5</v>
          </cell>
          <cell r="F90" t="str">
            <v>Searo</v>
          </cell>
          <cell r="G90">
            <v>5</v>
          </cell>
          <cell r="H90" t="str">
            <v>oai</v>
          </cell>
          <cell r="I90">
            <v>1</v>
          </cell>
          <cell r="J90" t="str">
            <v>low and middle</v>
          </cell>
          <cell r="K90" t="str">
            <v>both sexes</v>
          </cell>
          <cell r="L90" t="str">
            <v>1995-2000</v>
          </cell>
          <cell r="M90">
            <v>620.03599999999994</v>
          </cell>
          <cell r="N90">
            <v>62.155999999999999</v>
          </cell>
          <cell r="O90">
            <v>5.798</v>
          </cell>
          <cell r="P90">
            <v>23.387</v>
          </cell>
          <cell r="Q90">
            <v>49.505000000000003</v>
          </cell>
          <cell r="R90">
            <v>107.874</v>
          </cell>
          <cell r="S90">
            <v>127.82300000000001</v>
          </cell>
          <cell r="T90">
            <v>243.49299999999999</v>
          </cell>
        </row>
        <row r="91">
          <cell r="A91">
            <v>72</v>
          </cell>
          <cell r="B91">
            <v>410</v>
          </cell>
          <cell r="C91" t="str">
            <v>Republic of Korea</v>
          </cell>
          <cell r="D91">
            <v>0</v>
          </cell>
          <cell r="E91">
            <v>6</v>
          </cell>
          <cell r="F91" t="str">
            <v>Wpro</v>
          </cell>
          <cell r="G91">
            <v>5</v>
          </cell>
          <cell r="H91" t="str">
            <v>oai</v>
          </cell>
          <cell r="I91">
            <v>4</v>
          </cell>
          <cell r="J91" t="str">
            <v>high</v>
          </cell>
          <cell r="K91" t="str">
            <v>both sexes</v>
          </cell>
          <cell r="L91" t="str">
            <v>1995-2000</v>
          </cell>
          <cell r="M91">
            <v>1430.037</v>
          </cell>
          <cell r="N91">
            <v>47.128</v>
          </cell>
          <cell r="O91">
            <v>13.994</v>
          </cell>
          <cell r="P91">
            <v>56.11</v>
          </cell>
          <cell r="Q91">
            <v>124.53100000000001</v>
          </cell>
          <cell r="R91">
            <v>261.63900000000001</v>
          </cell>
          <cell r="S91">
            <v>303.30200000000002</v>
          </cell>
          <cell r="T91">
            <v>623.33299999999997</v>
          </cell>
        </row>
        <row r="92">
          <cell r="A92">
            <v>110</v>
          </cell>
          <cell r="B92">
            <v>414</v>
          </cell>
          <cell r="C92" t="str">
            <v>Kuwait</v>
          </cell>
          <cell r="D92">
            <v>0</v>
          </cell>
          <cell r="E92">
            <v>3</v>
          </cell>
          <cell r="F92" t="str">
            <v>Emro</v>
          </cell>
          <cell r="G92">
            <v>8</v>
          </cell>
          <cell r="H92" t="str">
            <v>mec</v>
          </cell>
          <cell r="I92">
            <v>4</v>
          </cell>
          <cell r="J92" t="str">
            <v>high</v>
          </cell>
          <cell r="K92" t="str">
            <v>both sexes</v>
          </cell>
          <cell r="L92" t="str">
            <v>1995-2000</v>
          </cell>
          <cell r="M92">
            <v>20.335999999999999</v>
          </cell>
          <cell r="N92">
            <v>3.1320000000000001</v>
          </cell>
          <cell r="O92">
            <v>0.55100000000000005</v>
          </cell>
          <cell r="P92">
            <v>0.92899999999999994</v>
          </cell>
          <cell r="Q92">
            <v>1.651</v>
          </cell>
          <cell r="R92">
            <v>4.0229999999999997</v>
          </cell>
          <cell r="S92">
            <v>3.5880000000000001</v>
          </cell>
          <cell r="T92">
            <v>6.4620000000000006</v>
          </cell>
        </row>
        <row r="93">
          <cell r="A93">
            <v>80</v>
          </cell>
          <cell r="B93">
            <v>417</v>
          </cell>
          <cell r="C93" t="str">
            <v>Kyrgyzstan</v>
          </cell>
          <cell r="D93">
            <v>0</v>
          </cell>
          <cell r="E93">
            <v>4</v>
          </cell>
          <cell r="F93" t="str">
            <v>Euro</v>
          </cell>
          <cell r="G93">
            <v>8</v>
          </cell>
          <cell r="H93" t="str">
            <v>mec</v>
          </cell>
          <cell r="I93">
            <v>1</v>
          </cell>
          <cell r="J93" t="str">
            <v>low and middle</v>
          </cell>
          <cell r="K93" t="str">
            <v>both sexes</v>
          </cell>
          <cell r="L93" t="str">
            <v>1995-2000</v>
          </cell>
          <cell r="M93">
            <v>170.679</v>
          </cell>
          <cell r="N93">
            <v>29.507999999999999</v>
          </cell>
          <cell r="O93">
            <v>3.5439999999999996</v>
          </cell>
          <cell r="P93">
            <v>8.8640000000000008</v>
          </cell>
          <cell r="Q93">
            <v>16.451999999999998</v>
          </cell>
          <cell r="R93">
            <v>21.507999999999999</v>
          </cell>
          <cell r="S93">
            <v>29.423999999999999</v>
          </cell>
          <cell r="T93">
            <v>61.379000000000005</v>
          </cell>
        </row>
        <row r="94">
          <cell r="A94">
            <v>93</v>
          </cell>
          <cell r="B94">
            <v>418</v>
          </cell>
          <cell r="C94" t="str">
            <v>Lao People's Dem. Republic</v>
          </cell>
          <cell r="D94">
            <v>0</v>
          </cell>
          <cell r="E94">
            <v>6</v>
          </cell>
          <cell r="F94" t="str">
            <v>Wpro</v>
          </cell>
          <cell r="G94">
            <v>5</v>
          </cell>
          <cell r="H94" t="str">
            <v>oai</v>
          </cell>
          <cell r="I94">
            <v>1</v>
          </cell>
          <cell r="J94" t="str">
            <v>low and middle</v>
          </cell>
          <cell r="K94" t="str">
            <v>both sexes</v>
          </cell>
          <cell r="L94" t="str">
            <v>1995-2000</v>
          </cell>
          <cell r="M94">
            <v>342.92700000000002</v>
          </cell>
          <cell r="N94">
            <v>154.27699999999999</v>
          </cell>
          <cell r="O94">
            <v>28.971000000000004</v>
          </cell>
          <cell r="P94">
            <v>30.974</v>
          </cell>
          <cell r="Q94">
            <v>29.021000000000001</v>
          </cell>
          <cell r="R94">
            <v>30.622999999999998</v>
          </cell>
          <cell r="S94">
            <v>26.832999999999998</v>
          </cell>
          <cell r="T94">
            <v>42.228000000000002</v>
          </cell>
        </row>
        <row r="95">
          <cell r="A95">
            <v>111</v>
          </cell>
          <cell r="B95">
            <v>422</v>
          </cell>
          <cell r="C95" t="str">
            <v>Lebanon</v>
          </cell>
          <cell r="D95">
            <v>0</v>
          </cell>
          <cell r="E95">
            <v>3</v>
          </cell>
          <cell r="F95" t="str">
            <v>Emro</v>
          </cell>
          <cell r="G95">
            <v>8</v>
          </cell>
          <cell r="H95" t="str">
            <v>mec</v>
          </cell>
          <cell r="I95">
            <v>1</v>
          </cell>
          <cell r="J95" t="str">
            <v>low and middle</v>
          </cell>
          <cell r="K95" t="str">
            <v>both sexes</v>
          </cell>
          <cell r="L95" t="str">
            <v>1995-2000</v>
          </cell>
          <cell r="M95">
            <v>100.962</v>
          </cell>
          <cell r="N95">
            <v>13.458</v>
          </cell>
          <cell r="O95">
            <v>1.796</v>
          </cell>
          <cell r="P95">
            <v>5.3070000000000004</v>
          </cell>
          <cell r="Q95">
            <v>6.609</v>
          </cell>
          <cell r="R95">
            <v>11.187000000000001</v>
          </cell>
          <cell r="S95">
            <v>18.393000000000001</v>
          </cell>
          <cell r="T95">
            <v>44.211999999999996</v>
          </cell>
        </row>
        <row r="96">
          <cell r="A96">
            <v>43</v>
          </cell>
          <cell r="B96">
            <v>426</v>
          </cell>
          <cell r="C96" t="str">
            <v>Lesotho</v>
          </cell>
          <cell r="D96">
            <v>0</v>
          </cell>
          <cell r="E96">
            <v>1</v>
          </cell>
          <cell r="F96" t="str">
            <v>Afro</v>
          </cell>
          <cell r="G96">
            <v>6</v>
          </cell>
          <cell r="H96" t="str">
            <v>ssa</v>
          </cell>
          <cell r="I96">
            <v>1</v>
          </cell>
          <cell r="J96" t="str">
            <v>low and middle</v>
          </cell>
          <cell r="K96" t="str">
            <v>both sexes</v>
          </cell>
          <cell r="L96" t="str">
            <v>1995-2000</v>
          </cell>
          <cell r="M96">
            <v>123.357</v>
          </cell>
          <cell r="N96">
            <v>46.664999999999999</v>
          </cell>
          <cell r="O96">
            <v>5.7330000000000005</v>
          </cell>
          <cell r="P96">
            <v>8.2680000000000007</v>
          </cell>
          <cell r="Q96">
            <v>13.98</v>
          </cell>
          <cell r="R96">
            <v>14.964000000000002</v>
          </cell>
          <cell r="S96">
            <v>11.609</v>
          </cell>
          <cell r="T96">
            <v>22.138000000000002</v>
          </cell>
        </row>
        <row r="97">
          <cell r="A97">
            <v>137</v>
          </cell>
          <cell r="B97">
            <v>428</v>
          </cell>
          <cell r="C97" t="str">
            <v>Latvia</v>
          </cell>
          <cell r="D97">
            <v>0</v>
          </cell>
          <cell r="E97">
            <v>4</v>
          </cell>
          <cell r="F97" t="str">
            <v>Euro</v>
          </cell>
          <cell r="G97">
            <v>2</v>
          </cell>
          <cell r="H97" t="str">
            <v>fse</v>
          </cell>
          <cell r="I97">
            <v>1</v>
          </cell>
          <cell r="J97" t="str">
            <v>low and middle</v>
          </cell>
          <cell r="K97" t="str">
            <v>both sexes</v>
          </cell>
          <cell r="L97" t="str">
            <v>1995-2000</v>
          </cell>
          <cell r="M97">
            <v>171.28299999999999</v>
          </cell>
          <cell r="N97">
            <v>2.7909999999999999</v>
          </cell>
          <cell r="O97">
            <v>1.173</v>
          </cell>
          <cell r="P97">
            <v>4.2939999999999996</v>
          </cell>
          <cell r="Q97">
            <v>10.257000000000001</v>
          </cell>
          <cell r="R97">
            <v>25.722000000000001</v>
          </cell>
          <cell r="S97">
            <v>34.840000000000003</v>
          </cell>
          <cell r="T97">
            <v>92.206000000000003</v>
          </cell>
        </row>
        <row r="98">
          <cell r="A98">
            <v>56</v>
          </cell>
          <cell r="B98">
            <v>430</v>
          </cell>
          <cell r="C98" t="str">
            <v>Liberia</v>
          </cell>
          <cell r="D98">
            <v>0</v>
          </cell>
          <cell r="E98">
            <v>1</v>
          </cell>
          <cell r="F98" t="str">
            <v>Afro</v>
          </cell>
          <cell r="G98">
            <v>6</v>
          </cell>
          <cell r="H98" t="str">
            <v>ssa</v>
          </cell>
          <cell r="I98">
            <v>1</v>
          </cell>
          <cell r="J98" t="str">
            <v>low and middle</v>
          </cell>
          <cell r="K98" t="str">
            <v>both sexes</v>
          </cell>
          <cell r="L98" t="str">
            <v>1995-2000</v>
          </cell>
          <cell r="M98">
            <v>216.126</v>
          </cell>
          <cell r="N98">
            <v>99.167000000000002</v>
          </cell>
          <cell r="O98">
            <v>17.030999999999999</v>
          </cell>
          <cell r="P98">
            <v>21.070999999999998</v>
          </cell>
          <cell r="Q98">
            <v>18.498999999999999</v>
          </cell>
          <cell r="R98">
            <v>21.818999999999999</v>
          </cell>
          <cell r="S98">
            <v>16.366</v>
          </cell>
          <cell r="T98">
            <v>22.172999999999998</v>
          </cell>
        </row>
        <row r="99">
          <cell r="A99">
            <v>36</v>
          </cell>
          <cell r="B99">
            <v>434</v>
          </cell>
          <cell r="C99" t="str">
            <v>Libyan Arab Jamahiriya</v>
          </cell>
          <cell r="D99">
            <v>0</v>
          </cell>
          <cell r="E99">
            <v>3</v>
          </cell>
          <cell r="F99" t="str">
            <v>Emro</v>
          </cell>
          <cell r="G99">
            <v>8</v>
          </cell>
          <cell r="H99" t="str">
            <v>mec</v>
          </cell>
          <cell r="I99">
            <v>1</v>
          </cell>
          <cell r="J99" t="str">
            <v>low and middle</v>
          </cell>
          <cell r="K99" t="str">
            <v>both sexes</v>
          </cell>
          <cell r="L99" t="str">
            <v>1995-2000</v>
          </cell>
          <cell r="M99">
            <v>121.569</v>
          </cell>
          <cell r="N99">
            <v>24.251999999999999</v>
          </cell>
          <cell r="O99">
            <v>2.448</v>
          </cell>
          <cell r="P99">
            <v>6.4850000000000003</v>
          </cell>
          <cell r="Q99">
            <v>8.92</v>
          </cell>
          <cell r="R99">
            <v>22.225999999999999</v>
          </cell>
          <cell r="S99">
            <v>23.774999999999999</v>
          </cell>
          <cell r="T99">
            <v>33.462999999999994</v>
          </cell>
        </row>
        <row r="100">
          <cell r="A100">
            <v>138</v>
          </cell>
          <cell r="B100">
            <v>440</v>
          </cell>
          <cell r="C100" t="str">
            <v>Lithuania</v>
          </cell>
          <cell r="D100">
            <v>0</v>
          </cell>
          <cell r="E100">
            <v>4</v>
          </cell>
          <cell r="F100" t="str">
            <v>Euro</v>
          </cell>
          <cell r="G100">
            <v>2</v>
          </cell>
          <cell r="H100" t="str">
            <v>fse</v>
          </cell>
          <cell r="I100">
            <v>1</v>
          </cell>
          <cell r="J100" t="str">
            <v>low and middle</v>
          </cell>
          <cell r="K100" t="str">
            <v>both sexes</v>
          </cell>
          <cell r="L100" t="str">
            <v>1995-2000</v>
          </cell>
          <cell r="M100">
            <v>220.39699999999999</v>
          </cell>
          <cell r="N100">
            <v>4.7080000000000002</v>
          </cell>
          <cell r="O100">
            <v>1.3479999999999999</v>
          </cell>
          <cell r="P100">
            <v>5.6849999999999996</v>
          </cell>
          <cell r="Q100">
            <v>15.932000000000002</v>
          </cell>
          <cell r="R100">
            <v>32.957999999999998</v>
          </cell>
          <cell r="S100">
            <v>43.063000000000002</v>
          </cell>
          <cell r="T100">
            <v>116.70299999999997</v>
          </cell>
        </row>
        <row r="101">
          <cell r="A101">
            <v>159</v>
          </cell>
          <cell r="B101">
            <v>442</v>
          </cell>
          <cell r="C101" t="str">
            <v>Luxembourg</v>
          </cell>
          <cell r="D101">
            <v>0</v>
          </cell>
          <cell r="E101">
            <v>4</v>
          </cell>
          <cell r="F101" t="str">
            <v>Euro</v>
          </cell>
          <cell r="G101">
            <v>1</v>
          </cell>
          <cell r="H101" t="str">
            <v>eme</v>
          </cell>
          <cell r="I101">
            <v>4</v>
          </cell>
          <cell r="J101" t="str">
            <v>high</v>
          </cell>
          <cell r="K101" t="str">
            <v>both sexes</v>
          </cell>
          <cell r="L101" t="str">
            <v>1995-2000</v>
          </cell>
          <cell r="M101">
            <v>20.108000000000001</v>
          </cell>
          <cell r="N101">
            <v>0.216</v>
          </cell>
          <cell r="O101">
            <v>3.6999999999999998E-2</v>
          </cell>
          <cell r="P101">
            <v>0.255</v>
          </cell>
          <cell r="Q101">
            <v>0.53</v>
          </cell>
          <cell r="R101">
            <v>1.9319999999999999</v>
          </cell>
          <cell r="S101">
            <v>3.1740000000000004</v>
          </cell>
          <cell r="T101">
            <v>13.963999999999999</v>
          </cell>
        </row>
        <row r="102">
          <cell r="A102">
            <v>70</v>
          </cell>
          <cell r="B102">
            <v>446</v>
          </cell>
          <cell r="C102" t="str">
            <v>Macau</v>
          </cell>
          <cell r="G102">
            <v>5</v>
          </cell>
          <cell r="H102" t="str">
            <v>oai</v>
          </cell>
          <cell r="I102">
            <v>4</v>
          </cell>
          <cell r="J102" t="str">
            <v>high</v>
          </cell>
          <cell r="K102" t="str">
            <v>both sexes</v>
          </cell>
          <cell r="L102" t="str">
            <v>1995-2000</v>
          </cell>
          <cell r="M102">
            <v>10.157</v>
          </cell>
          <cell r="N102">
            <v>0.33900000000000002</v>
          </cell>
          <cell r="O102">
            <v>0.05</v>
          </cell>
          <cell r="P102">
            <v>0.17299999999999999</v>
          </cell>
          <cell r="Q102">
            <v>0.53300000000000003</v>
          </cell>
          <cell r="R102">
            <v>1.1399999999999999</v>
          </cell>
          <cell r="S102">
            <v>1.552</v>
          </cell>
          <cell r="T102">
            <v>6.37</v>
          </cell>
        </row>
        <row r="103">
          <cell r="A103">
            <v>13</v>
          </cell>
          <cell r="B103">
            <v>450</v>
          </cell>
          <cell r="C103" t="str">
            <v>Madagascar</v>
          </cell>
          <cell r="D103">
            <v>0</v>
          </cell>
          <cell r="E103">
            <v>1</v>
          </cell>
          <cell r="F103" t="str">
            <v>Afro</v>
          </cell>
          <cell r="G103">
            <v>6</v>
          </cell>
          <cell r="H103" t="str">
            <v>ssa</v>
          </cell>
          <cell r="I103">
            <v>1</v>
          </cell>
          <cell r="J103" t="str">
            <v>low and middle</v>
          </cell>
          <cell r="K103" t="str">
            <v>both sexes</v>
          </cell>
          <cell r="L103" t="str">
            <v>1995-2000</v>
          </cell>
          <cell r="M103">
            <v>802.33199999999999</v>
          </cell>
          <cell r="N103">
            <v>349.60599999999999</v>
          </cell>
          <cell r="O103">
            <v>39.989000000000004</v>
          </cell>
          <cell r="P103">
            <v>69.885000000000005</v>
          </cell>
          <cell r="Q103">
            <v>70.861999999999995</v>
          </cell>
          <cell r="R103">
            <v>76.171999999999997</v>
          </cell>
          <cell r="S103">
            <v>69.430000000000007</v>
          </cell>
          <cell r="T103">
            <v>126.38799999999999</v>
          </cell>
        </row>
        <row r="104">
          <cell r="A104">
            <v>14</v>
          </cell>
          <cell r="B104">
            <v>454</v>
          </cell>
          <cell r="C104" t="str">
            <v>Malawi</v>
          </cell>
          <cell r="D104">
            <v>0</v>
          </cell>
          <cell r="E104">
            <v>1</v>
          </cell>
          <cell r="F104" t="str">
            <v>Afro</v>
          </cell>
          <cell r="G104">
            <v>6</v>
          </cell>
          <cell r="H104" t="str">
            <v>ssa</v>
          </cell>
          <cell r="I104">
            <v>1</v>
          </cell>
          <cell r="J104" t="str">
            <v>low and middle</v>
          </cell>
          <cell r="K104" t="str">
            <v>both sexes</v>
          </cell>
          <cell r="L104" t="str">
            <v>1995-2000</v>
          </cell>
          <cell r="M104">
            <v>1194.501</v>
          </cell>
          <cell r="N104">
            <v>549.01499999999999</v>
          </cell>
          <cell r="O104">
            <v>116.154</v>
          </cell>
          <cell r="P104">
            <v>96.59</v>
          </cell>
          <cell r="Q104">
            <v>160.27100000000002</v>
          </cell>
          <cell r="R104">
            <v>129.31</v>
          </cell>
          <cell r="S104">
            <v>62.695</v>
          </cell>
          <cell r="T104">
            <v>80.466000000000008</v>
          </cell>
        </row>
        <row r="105">
          <cell r="A105">
            <v>94</v>
          </cell>
          <cell r="B105">
            <v>458</v>
          </cell>
          <cell r="C105" t="str">
            <v>Malaysia</v>
          </cell>
          <cell r="D105">
            <v>0</v>
          </cell>
          <cell r="E105">
            <v>6</v>
          </cell>
          <cell r="F105" t="str">
            <v>Wpro</v>
          </cell>
          <cell r="G105">
            <v>5</v>
          </cell>
          <cell r="H105" t="str">
            <v>oai</v>
          </cell>
          <cell r="I105">
            <v>1</v>
          </cell>
          <cell r="J105" t="str">
            <v>low and middle</v>
          </cell>
          <cell r="K105" t="str">
            <v>both sexes</v>
          </cell>
          <cell r="L105" t="str">
            <v>1995-2000</v>
          </cell>
          <cell r="M105">
            <v>506.15800000000002</v>
          </cell>
          <cell r="N105">
            <v>40.015999999999998</v>
          </cell>
          <cell r="O105">
            <v>9.0229999999999997</v>
          </cell>
          <cell r="P105">
            <v>28.378</v>
          </cell>
          <cell r="Q105">
            <v>41.915999999999997</v>
          </cell>
          <cell r="R105">
            <v>81.676999999999992</v>
          </cell>
          <cell r="S105">
            <v>101.239</v>
          </cell>
          <cell r="T105">
            <v>203.90900000000002</v>
          </cell>
        </row>
        <row r="106">
          <cell r="A106">
            <v>81</v>
          </cell>
          <cell r="B106">
            <v>462</v>
          </cell>
          <cell r="C106" t="str">
            <v>Maldives</v>
          </cell>
          <cell r="D106">
            <v>0</v>
          </cell>
          <cell r="E106">
            <v>5</v>
          </cell>
          <cell r="F106" t="str">
            <v>Searo</v>
          </cell>
          <cell r="G106">
            <v>5</v>
          </cell>
          <cell r="H106" t="str">
            <v>oai</v>
          </cell>
          <cell r="I106">
            <v>1</v>
          </cell>
          <cell r="J106" t="str">
            <v>low and middle</v>
          </cell>
          <cell r="K106" t="str">
            <v>both sexes</v>
          </cell>
          <cell r="L106" t="str">
            <v>1995-2000</v>
          </cell>
          <cell r="M106">
            <v>9.6270000000000007</v>
          </cell>
          <cell r="N106">
            <v>3.097</v>
          </cell>
          <cell r="O106">
            <v>0.42300000000000004</v>
          </cell>
          <cell r="P106">
            <v>0.75800000000000001</v>
          </cell>
          <cell r="Q106">
            <v>0.745</v>
          </cell>
          <cell r="R106">
            <v>1.0149999999999999</v>
          </cell>
          <cell r="S106">
            <v>1.2649999999999999</v>
          </cell>
          <cell r="T106">
            <v>2.3239999999999994</v>
          </cell>
        </row>
        <row r="107">
          <cell r="A107">
            <v>57</v>
          </cell>
          <cell r="B107">
            <v>466</v>
          </cell>
          <cell r="C107" t="str">
            <v>Mali</v>
          </cell>
          <cell r="D107">
            <v>0</v>
          </cell>
          <cell r="E107">
            <v>1</v>
          </cell>
          <cell r="F107" t="str">
            <v>Afro</v>
          </cell>
          <cell r="G107">
            <v>6</v>
          </cell>
          <cell r="H107" t="str">
            <v>ssa</v>
          </cell>
          <cell r="I107">
            <v>1</v>
          </cell>
          <cell r="J107" t="str">
            <v>low and middle</v>
          </cell>
          <cell r="K107" t="str">
            <v>both sexes</v>
          </cell>
          <cell r="L107" t="str">
            <v>1995-2000</v>
          </cell>
          <cell r="M107">
            <v>844.51300000000003</v>
          </cell>
          <cell r="N107">
            <v>568.279</v>
          </cell>
          <cell r="O107">
            <v>56.680999999999997</v>
          </cell>
          <cell r="P107">
            <v>52.546999999999997</v>
          </cell>
          <cell r="Q107">
            <v>36.048000000000002</v>
          </cell>
          <cell r="R107">
            <v>33.033999999999999</v>
          </cell>
          <cell r="S107">
            <v>31.802999999999997</v>
          </cell>
          <cell r="T107">
            <v>66.120999999999995</v>
          </cell>
        </row>
        <row r="108">
          <cell r="A108">
            <v>148</v>
          </cell>
          <cell r="B108">
            <v>470</v>
          </cell>
          <cell r="C108" t="str">
            <v>Malta</v>
          </cell>
          <cell r="D108">
            <v>0</v>
          </cell>
          <cell r="E108">
            <v>4</v>
          </cell>
          <cell r="F108" t="str">
            <v>Euro</v>
          </cell>
          <cell r="G108">
            <v>8</v>
          </cell>
          <cell r="H108" t="str">
            <v>mec</v>
          </cell>
          <cell r="I108">
            <v>1</v>
          </cell>
          <cell r="J108" t="str">
            <v>low and middle</v>
          </cell>
          <cell r="K108" t="str">
            <v>both sexes</v>
          </cell>
          <cell r="L108" t="str">
            <v>1995-2000</v>
          </cell>
          <cell r="M108">
            <v>14.689</v>
          </cell>
          <cell r="N108">
            <v>0.23499999999999999</v>
          </cell>
          <cell r="O108">
            <v>3.9E-2</v>
          </cell>
          <cell r="P108">
            <v>0.157</v>
          </cell>
          <cell r="Q108">
            <v>0.30599999999999999</v>
          </cell>
          <cell r="R108">
            <v>1.3439999999999999</v>
          </cell>
          <cell r="S108">
            <v>2.38</v>
          </cell>
          <cell r="T108">
            <v>10.228000000000002</v>
          </cell>
        </row>
        <row r="109">
          <cell r="A109">
            <v>171</v>
          </cell>
          <cell r="B109">
            <v>474</v>
          </cell>
          <cell r="C109" t="str">
            <v>Martinique</v>
          </cell>
          <cell r="G109">
            <v>7</v>
          </cell>
          <cell r="H109" t="str">
            <v>lac</v>
          </cell>
          <cell r="I109">
            <v>4</v>
          </cell>
          <cell r="J109" t="str">
            <v>high</v>
          </cell>
          <cell r="K109" t="str">
            <v>both sexes</v>
          </cell>
          <cell r="L109" t="str">
            <v>1995-2000</v>
          </cell>
          <cell r="M109">
            <v>12.038</v>
          </cell>
          <cell r="N109">
            <v>0.26</v>
          </cell>
          <cell r="O109">
            <v>4.7E-2</v>
          </cell>
          <cell r="P109">
            <v>0.33900000000000002</v>
          </cell>
          <cell r="Q109">
            <v>0.61899999999999999</v>
          </cell>
          <cell r="R109">
            <v>1.214</v>
          </cell>
          <cell r="S109">
            <v>1.9010000000000002</v>
          </cell>
          <cell r="T109">
            <v>7.6579999999999986</v>
          </cell>
        </row>
        <row r="110">
          <cell r="A110">
            <v>58</v>
          </cell>
          <cell r="B110">
            <v>478</v>
          </cell>
          <cell r="C110" t="str">
            <v>Mauritania</v>
          </cell>
          <cell r="D110">
            <v>0</v>
          </cell>
          <cell r="E110">
            <v>1</v>
          </cell>
          <cell r="F110" t="str">
            <v>Afro</v>
          </cell>
          <cell r="G110">
            <v>6</v>
          </cell>
          <cell r="H110" t="str">
            <v>ssa</v>
          </cell>
          <cell r="I110">
            <v>1</v>
          </cell>
          <cell r="J110" t="str">
            <v>low and middle</v>
          </cell>
          <cell r="K110" t="str">
            <v>both sexes</v>
          </cell>
          <cell r="L110" t="str">
            <v>1995-2000</v>
          </cell>
          <cell r="M110">
            <v>165.83</v>
          </cell>
          <cell r="N110">
            <v>75.510000000000005</v>
          </cell>
          <cell r="O110">
            <v>13.754</v>
          </cell>
          <cell r="P110">
            <v>15.864000000000001</v>
          </cell>
          <cell r="Q110">
            <v>13.773</v>
          </cell>
          <cell r="R110">
            <v>13.443999999999999</v>
          </cell>
          <cell r="S110">
            <v>12.263</v>
          </cell>
          <cell r="T110">
            <v>21.221999999999998</v>
          </cell>
        </row>
        <row r="111">
          <cell r="A111">
            <v>15</v>
          </cell>
          <cell r="B111">
            <v>480</v>
          </cell>
          <cell r="C111" t="str">
            <v>Mauritius (2)</v>
          </cell>
          <cell r="D111">
            <v>0</v>
          </cell>
          <cell r="E111">
            <v>1</v>
          </cell>
          <cell r="F111" t="str">
            <v>Afro</v>
          </cell>
          <cell r="G111">
            <v>5</v>
          </cell>
          <cell r="H111" t="str">
            <v>oai</v>
          </cell>
          <cell r="I111">
            <v>1</v>
          </cell>
          <cell r="J111" t="str">
            <v>low and middle</v>
          </cell>
          <cell r="K111" t="str">
            <v>both sexes</v>
          </cell>
          <cell r="L111" t="str">
            <v>1995-2000</v>
          </cell>
          <cell r="M111">
            <v>36.654000000000003</v>
          </cell>
          <cell r="N111">
            <v>1.671</v>
          </cell>
          <cell r="O111">
            <v>0.23799999999999999</v>
          </cell>
          <cell r="P111">
            <v>1.1819999999999999</v>
          </cell>
          <cell r="Q111">
            <v>3.1269999999999998</v>
          </cell>
          <cell r="R111">
            <v>6.5389999999999997</v>
          </cell>
          <cell r="S111">
            <v>7.3770000000000007</v>
          </cell>
          <cell r="T111">
            <v>16.52</v>
          </cell>
        </row>
        <row r="112">
          <cell r="A112">
            <v>181</v>
          </cell>
          <cell r="B112">
            <v>484</v>
          </cell>
          <cell r="C112" t="str">
            <v>Mexico</v>
          </cell>
          <cell r="D112">
            <v>0</v>
          </cell>
          <cell r="E112">
            <v>2</v>
          </cell>
          <cell r="F112" t="str">
            <v>Amro</v>
          </cell>
          <cell r="G112">
            <v>7</v>
          </cell>
          <cell r="H112" t="str">
            <v>lac</v>
          </cell>
          <cell r="I112">
            <v>1</v>
          </cell>
          <cell r="J112" t="str">
            <v>low and middle</v>
          </cell>
          <cell r="K112" t="str">
            <v>both sexes</v>
          </cell>
          <cell r="L112" t="str">
            <v>1995-2000</v>
          </cell>
          <cell r="M112">
            <v>2405.5639999999999</v>
          </cell>
          <cell r="N112">
            <v>445.69</v>
          </cell>
          <cell r="O112">
            <v>52.277000000000001</v>
          </cell>
          <cell r="P112">
            <v>182.58199999999999</v>
          </cell>
          <cell r="Q112">
            <v>228.74299999999999</v>
          </cell>
          <cell r="R112">
            <v>325.04899999999998</v>
          </cell>
          <cell r="S112">
            <v>319.97800000000001</v>
          </cell>
          <cell r="T112">
            <v>851.245</v>
          </cell>
        </row>
        <row r="113">
          <cell r="A113">
            <v>71</v>
          </cell>
          <cell r="B113">
            <v>496</v>
          </cell>
          <cell r="C113" t="str">
            <v>Mongolia</v>
          </cell>
          <cell r="D113">
            <v>0</v>
          </cell>
          <cell r="E113">
            <v>6</v>
          </cell>
          <cell r="F113" t="str">
            <v>Wpro</v>
          </cell>
          <cell r="G113">
            <v>5</v>
          </cell>
          <cell r="H113" t="str">
            <v>oai</v>
          </cell>
          <cell r="I113">
            <v>1</v>
          </cell>
          <cell r="J113" t="str">
            <v>low and middle</v>
          </cell>
          <cell r="K113" t="str">
            <v>both sexes</v>
          </cell>
          <cell r="L113" t="str">
            <v>1995-2000</v>
          </cell>
          <cell r="M113">
            <v>83.557000000000002</v>
          </cell>
          <cell r="N113">
            <v>21.440999999999999</v>
          </cell>
          <cell r="O113">
            <v>2.165</v>
          </cell>
          <cell r="P113">
            <v>3.7830000000000004</v>
          </cell>
          <cell r="Q113">
            <v>6.4290000000000003</v>
          </cell>
          <cell r="R113">
            <v>10.612</v>
          </cell>
          <cell r="S113">
            <v>12.282</v>
          </cell>
          <cell r="T113">
            <v>26.844999999999999</v>
          </cell>
        </row>
        <row r="114">
          <cell r="A114">
            <v>126</v>
          </cell>
          <cell r="B114">
            <v>498</v>
          </cell>
          <cell r="C114" t="str">
            <v>Republic of Moldova</v>
          </cell>
          <cell r="D114">
            <v>0</v>
          </cell>
          <cell r="E114">
            <v>4</v>
          </cell>
          <cell r="F114" t="str">
            <v>Euro</v>
          </cell>
          <cell r="G114">
            <v>2</v>
          </cell>
          <cell r="H114" t="str">
            <v>fse</v>
          </cell>
          <cell r="I114">
            <v>1</v>
          </cell>
          <cell r="J114" t="str">
            <v>low and middle</v>
          </cell>
          <cell r="K114" t="str">
            <v>both sexes</v>
          </cell>
          <cell r="L114" t="str">
            <v>1995-2000</v>
          </cell>
          <cell r="M114">
            <v>235.42599999999999</v>
          </cell>
          <cell r="N114">
            <v>9.8469999999999995</v>
          </cell>
          <cell r="O114">
            <v>2.0249999999999999</v>
          </cell>
          <cell r="P114">
            <v>7.59</v>
          </cell>
          <cell r="Q114">
            <v>17.364999999999998</v>
          </cell>
          <cell r="R114">
            <v>39.396000000000001</v>
          </cell>
          <cell r="S114">
            <v>50.424999999999997</v>
          </cell>
          <cell r="T114">
            <v>108.77799999999999</v>
          </cell>
        </row>
        <row r="115">
          <cell r="A115">
            <v>37</v>
          </cell>
          <cell r="B115">
            <v>504</v>
          </cell>
          <cell r="C115" t="str">
            <v>Morocco</v>
          </cell>
          <cell r="D115">
            <v>0</v>
          </cell>
          <cell r="E115">
            <v>3</v>
          </cell>
          <cell r="F115" t="str">
            <v>Emro</v>
          </cell>
          <cell r="G115">
            <v>8</v>
          </cell>
          <cell r="H115" t="str">
            <v>mec</v>
          </cell>
          <cell r="I115">
            <v>1</v>
          </cell>
          <cell r="J115" t="str">
            <v>low and middle</v>
          </cell>
          <cell r="K115" t="str">
            <v>both sexes</v>
          </cell>
          <cell r="L115" t="str">
            <v>1995-2000</v>
          </cell>
          <cell r="M115">
            <v>913.93899999999996</v>
          </cell>
          <cell r="N115">
            <v>232.54499999999999</v>
          </cell>
          <cell r="O115">
            <v>26.429000000000002</v>
          </cell>
          <cell r="P115">
            <v>63.009</v>
          </cell>
          <cell r="Q115">
            <v>68.768000000000001</v>
          </cell>
          <cell r="R115">
            <v>96.575000000000003</v>
          </cell>
          <cell r="S115">
            <v>129.55799999999999</v>
          </cell>
          <cell r="T115">
            <v>297.05500000000001</v>
          </cell>
        </row>
        <row r="116">
          <cell r="A116">
            <v>16</v>
          </cell>
          <cell r="B116">
            <v>508</v>
          </cell>
          <cell r="C116" t="str">
            <v>Mozambique</v>
          </cell>
          <cell r="D116">
            <v>0</v>
          </cell>
          <cell r="E116">
            <v>1</v>
          </cell>
          <cell r="F116" t="str">
            <v>Afro</v>
          </cell>
          <cell r="G116">
            <v>6</v>
          </cell>
          <cell r="H116" t="str">
            <v>ssa</v>
          </cell>
          <cell r="I116">
            <v>1</v>
          </cell>
          <cell r="J116" t="str">
            <v>low and middle</v>
          </cell>
          <cell r="K116" t="str">
            <v>both sexes</v>
          </cell>
          <cell r="L116" t="str">
            <v>1995-2000</v>
          </cell>
          <cell r="M116">
            <v>1740.3</v>
          </cell>
          <cell r="N116">
            <v>752.51800000000003</v>
          </cell>
          <cell r="O116">
            <v>159.05200000000002</v>
          </cell>
          <cell r="P116">
            <v>155.37899999999999</v>
          </cell>
          <cell r="Q116">
            <v>201.274</v>
          </cell>
          <cell r="R116">
            <v>181.46899999999999</v>
          </cell>
          <cell r="S116">
            <v>119.241</v>
          </cell>
          <cell r="T116">
            <v>171.36699999999996</v>
          </cell>
        </row>
        <row r="117">
          <cell r="A117">
            <v>112</v>
          </cell>
          <cell r="B117">
            <v>512</v>
          </cell>
          <cell r="C117" t="str">
            <v>Oman</v>
          </cell>
          <cell r="D117">
            <v>0</v>
          </cell>
          <cell r="E117">
            <v>3</v>
          </cell>
          <cell r="F117" t="str">
            <v>Emro</v>
          </cell>
          <cell r="G117">
            <v>8</v>
          </cell>
          <cell r="H117" t="str">
            <v>mec</v>
          </cell>
          <cell r="I117">
            <v>1</v>
          </cell>
          <cell r="J117" t="str">
            <v>low and middle</v>
          </cell>
          <cell r="K117" t="str">
            <v>both sexes</v>
          </cell>
          <cell r="L117" t="str">
            <v>1995-2000</v>
          </cell>
          <cell r="M117">
            <v>48.433</v>
          </cell>
          <cell r="N117">
            <v>12.542</v>
          </cell>
          <cell r="O117">
            <v>1.4460000000000002</v>
          </cell>
          <cell r="P117">
            <v>2.8580000000000001</v>
          </cell>
          <cell r="Q117">
            <v>3.7110000000000003</v>
          </cell>
          <cell r="R117">
            <v>7.7750000000000004</v>
          </cell>
          <cell r="S117">
            <v>6.6739999999999995</v>
          </cell>
          <cell r="T117">
            <v>13.427</v>
          </cell>
        </row>
        <row r="118">
          <cell r="A118">
            <v>44</v>
          </cell>
          <cell r="B118">
            <v>516</v>
          </cell>
          <cell r="C118" t="str">
            <v>Namibia</v>
          </cell>
          <cell r="D118">
            <v>0</v>
          </cell>
          <cell r="E118">
            <v>1</v>
          </cell>
          <cell r="F118" t="str">
            <v>Afro</v>
          </cell>
          <cell r="G118">
            <v>6</v>
          </cell>
          <cell r="H118" t="str">
            <v>ssa</v>
          </cell>
          <cell r="I118">
            <v>1</v>
          </cell>
          <cell r="J118" t="str">
            <v>low and middle</v>
          </cell>
          <cell r="K118" t="str">
            <v>both sexes</v>
          </cell>
          <cell r="L118" t="str">
            <v>1995-2000</v>
          </cell>
          <cell r="M118">
            <v>110.66500000000001</v>
          </cell>
          <cell r="N118">
            <v>35.366</v>
          </cell>
          <cell r="O118">
            <v>7.26</v>
          </cell>
          <cell r="P118">
            <v>10.431000000000001</v>
          </cell>
          <cell r="Q118">
            <v>16.632999999999999</v>
          </cell>
          <cell r="R118">
            <v>15.147</v>
          </cell>
          <cell r="S118">
            <v>9.6129999999999995</v>
          </cell>
          <cell r="T118">
            <v>16.215</v>
          </cell>
        </row>
        <row r="119">
          <cell r="A119">
            <v>82</v>
          </cell>
          <cell r="B119">
            <v>524</v>
          </cell>
          <cell r="C119" t="str">
            <v>Nepal</v>
          </cell>
          <cell r="D119">
            <v>0</v>
          </cell>
          <cell r="E119">
            <v>5</v>
          </cell>
          <cell r="F119" t="str">
            <v>Searo</v>
          </cell>
          <cell r="G119">
            <v>5</v>
          </cell>
          <cell r="H119" t="str">
            <v>oai</v>
          </cell>
          <cell r="I119">
            <v>1</v>
          </cell>
          <cell r="J119" t="str">
            <v>low and middle</v>
          </cell>
          <cell r="K119" t="str">
            <v>both sexes</v>
          </cell>
          <cell r="L119" t="str">
            <v>1995-2000</v>
          </cell>
          <cell r="M119">
            <v>1234.203</v>
          </cell>
          <cell r="N119">
            <v>455.76799999999997</v>
          </cell>
          <cell r="O119">
            <v>62.441000000000003</v>
          </cell>
          <cell r="P119">
            <v>108.196</v>
          </cell>
          <cell r="Q119">
            <v>106.78399999999999</v>
          </cell>
          <cell r="R119">
            <v>140.33800000000002</v>
          </cell>
          <cell r="S119">
            <v>133.87</v>
          </cell>
          <cell r="T119">
            <v>226.80599999999998</v>
          </cell>
        </row>
        <row r="120">
          <cell r="A120">
            <v>160</v>
          </cell>
          <cell r="B120">
            <v>528</v>
          </cell>
          <cell r="C120" t="str">
            <v>Netherlands</v>
          </cell>
          <cell r="D120">
            <v>0</v>
          </cell>
          <cell r="E120">
            <v>4</v>
          </cell>
          <cell r="F120" t="str">
            <v>Euro</v>
          </cell>
          <cell r="G120">
            <v>1</v>
          </cell>
          <cell r="H120" t="str">
            <v>eme</v>
          </cell>
          <cell r="I120">
            <v>4</v>
          </cell>
          <cell r="J120" t="str">
            <v>high</v>
          </cell>
          <cell r="K120" t="str">
            <v>both sexes</v>
          </cell>
          <cell r="L120" t="str">
            <v>1995-2000</v>
          </cell>
          <cell r="M120">
            <v>680.26900000000001</v>
          </cell>
          <cell r="N120">
            <v>7.3150000000000004</v>
          </cell>
          <cell r="O120">
            <v>1.657</v>
          </cell>
          <cell r="P120">
            <v>7.09</v>
          </cell>
          <cell r="Q120">
            <v>19.13</v>
          </cell>
          <cell r="R120">
            <v>61.571999999999996</v>
          </cell>
          <cell r="S120">
            <v>99.38</v>
          </cell>
          <cell r="T120">
            <v>484.125</v>
          </cell>
        </row>
        <row r="121">
          <cell r="A121">
            <v>172</v>
          </cell>
          <cell r="B121">
            <v>530</v>
          </cell>
          <cell r="C121" t="str">
            <v>Netherlands Antilles</v>
          </cell>
          <cell r="G121">
            <v>7</v>
          </cell>
          <cell r="H121" t="str">
            <v>lac</v>
          </cell>
          <cell r="I121">
            <v>4</v>
          </cell>
          <cell r="J121" t="str">
            <v>high</v>
          </cell>
          <cell r="K121" t="str">
            <v>both sexes</v>
          </cell>
          <cell r="L121" t="str">
            <v>1995-2000</v>
          </cell>
          <cell r="M121">
            <v>6.4459999999999997</v>
          </cell>
          <cell r="N121">
            <v>0.29699999999999999</v>
          </cell>
          <cell r="O121">
            <v>3.7999999999999999E-2</v>
          </cell>
          <cell r="P121">
            <v>0.129</v>
          </cell>
          <cell r="Q121">
            <v>0.28000000000000003</v>
          </cell>
          <cell r="R121">
            <v>0.81899999999999995</v>
          </cell>
          <cell r="S121">
            <v>1.079</v>
          </cell>
          <cell r="T121">
            <v>3.8039999999999998</v>
          </cell>
        </row>
        <row r="122">
          <cell r="A122">
            <v>206</v>
          </cell>
          <cell r="B122">
            <v>540</v>
          </cell>
          <cell r="C122" t="str">
            <v>New Caledonia</v>
          </cell>
          <cell r="G122">
            <v>5</v>
          </cell>
          <cell r="H122" t="str">
            <v>oai</v>
          </cell>
          <cell r="I122">
            <v>4</v>
          </cell>
          <cell r="J122" t="str">
            <v>high</v>
          </cell>
          <cell r="K122" t="str">
            <v>both sexes</v>
          </cell>
          <cell r="L122" t="str">
            <v>1995-2000</v>
          </cell>
          <cell r="M122">
            <v>5.4980000000000002</v>
          </cell>
          <cell r="N122">
            <v>0.36499999999999999</v>
          </cell>
          <cell r="O122">
            <v>7.3000000000000009E-2</v>
          </cell>
          <cell r="P122">
            <v>0.36099999999999999</v>
          </cell>
          <cell r="Q122">
            <v>0.41600000000000004</v>
          </cell>
          <cell r="R122">
            <v>0.96199999999999997</v>
          </cell>
          <cell r="S122">
            <v>1.093</v>
          </cell>
          <cell r="T122">
            <v>2.2279999999999998</v>
          </cell>
        </row>
        <row r="123">
          <cell r="A123">
            <v>209</v>
          </cell>
          <cell r="B123">
            <v>548</v>
          </cell>
          <cell r="C123" t="str">
            <v>Vanuatu</v>
          </cell>
          <cell r="D123">
            <v>0</v>
          </cell>
          <cell r="E123">
            <v>6</v>
          </cell>
          <cell r="F123" t="str">
            <v>Wpro</v>
          </cell>
          <cell r="G123">
            <v>5</v>
          </cell>
          <cell r="H123" t="str">
            <v>oai</v>
          </cell>
          <cell r="I123">
            <v>1</v>
          </cell>
          <cell r="J123" t="str">
            <v>low and middle</v>
          </cell>
          <cell r="K123" t="str">
            <v>both sexes</v>
          </cell>
          <cell r="L123" t="str">
            <v>1995-2000</v>
          </cell>
          <cell r="M123">
            <v>5.4859999999999998</v>
          </cell>
          <cell r="N123">
            <v>1.4119999999999999</v>
          </cell>
          <cell r="O123">
            <v>0.18099999999999999</v>
          </cell>
          <cell r="P123">
            <v>0.36299999999999999</v>
          </cell>
          <cell r="Q123">
            <v>0.42700000000000005</v>
          </cell>
          <cell r="R123">
            <v>0.69700000000000006</v>
          </cell>
          <cell r="S123">
            <v>0.69</v>
          </cell>
          <cell r="T123">
            <v>1.716</v>
          </cell>
        </row>
        <row r="124">
          <cell r="A124">
            <v>203</v>
          </cell>
          <cell r="B124">
            <v>554</v>
          </cell>
          <cell r="C124" t="str">
            <v>New Zealand</v>
          </cell>
          <cell r="D124">
            <v>0</v>
          </cell>
          <cell r="E124">
            <v>6</v>
          </cell>
          <cell r="F124" t="str">
            <v>Wpro</v>
          </cell>
          <cell r="G124">
            <v>1</v>
          </cell>
          <cell r="H124" t="str">
            <v>eme</v>
          </cell>
          <cell r="I124">
            <v>4</v>
          </cell>
          <cell r="J124" t="str">
            <v>high</v>
          </cell>
          <cell r="K124" t="str">
            <v>both sexes</v>
          </cell>
          <cell r="L124" t="str">
            <v>1995-2000</v>
          </cell>
          <cell r="M124">
            <v>147.745</v>
          </cell>
          <cell r="N124">
            <v>2.4649999999999999</v>
          </cell>
          <cell r="O124">
            <v>0.56900000000000006</v>
          </cell>
          <cell r="P124">
            <v>3.802</v>
          </cell>
          <cell r="Q124">
            <v>5.3820000000000006</v>
          </cell>
          <cell r="R124">
            <v>14.816000000000001</v>
          </cell>
          <cell r="S124">
            <v>21.683</v>
          </cell>
          <cell r="T124">
            <v>99.028000000000006</v>
          </cell>
        </row>
        <row r="125">
          <cell r="A125">
            <v>182</v>
          </cell>
          <cell r="B125">
            <v>558</v>
          </cell>
          <cell r="C125" t="str">
            <v>Nicaragua</v>
          </cell>
          <cell r="D125">
            <v>0</v>
          </cell>
          <cell r="E125">
            <v>2</v>
          </cell>
          <cell r="F125" t="str">
            <v>Amro</v>
          </cell>
          <cell r="G125">
            <v>7</v>
          </cell>
          <cell r="H125" t="str">
            <v>lac</v>
          </cell>
          <cell r="I125">
            <v>1</v>
          </cell>
          <cell r="J125" t="str">
            <v>low and middle</v>
          </cell>
          <cell r="K125" t="str">
            <v>both sexes</v>
          </cell>
          <cell r="L125" t="str">
            <v>1995-2000</v>
          </cell>
          <cell r="M125">
            <v>139.006</v>
          </cell>
          <cell r="N125">
            <v>50.264000000000003</v>
          </cell>
          <cell r="O125">
            <v>6.8879999999999999</v>
          </cell>
          <cell r="P125">
            <v>12.913999999999998</v>
          </cell>
          <cell r="Q125">
            <v>12.773</v>
          </cell>
          <cell r="R125">
            <v>13.818</v>
          </cell>
          <cell r="S125">
            <v>13.048</v>
          </cell>
          <cell r="T125">
            <v>29.301000000000002</v>
          </cell>
        </row>
        <row r="126">
          <cell r="A126">
            <v>59</v>
          </cell>
          <cell r="B126">
            <v>562</v>
          </cell>
          <cell r="C126" t="str">
            <v>Niger</v>
          </cell>
          <cell r="D126">
            <v>0</v>
          </cell>
          <cell r="E126">
            <v>1</v>
          </cell>
          <cell r="F126" t="str">
            <v>Afro</v>
          </cell>
          <cell r="G126">
            <v>6</v>
          </cell>
          <cell r="H126" t="str">
            <v>ssa</v>
          </cell>
          <cell r="I126">
            <v>1</v>
          </cell>
          <cell r="J126" t="str">
            <v>low and middle</v>
          </cell>
          <cell r="K126" t="str">
            <v>both sexes</v>
          </cell>
          <cell r="L126" t="str">
            <v>1995-2000</v>
          </cell>
          <cell r="M126">
            <v>841.84900000000005</v>
          </cell>
          <cell r="N126">
            <v>461.12299999999999</v>
          </cell>
          <cell r="O126">
            <v>78.728000000000009</v>
          </cell>
          <cell r="P126">
            <v>73.978999999999999</v>
          </cell>
          <cell r="Q126">
            <v>60.867000000000004</v>
          </cell>
          <cell r="R126">
            <v>55.835000000000001</v>
          </cell>
          <cell r="S126">
            <v>45.596000000000004</v>
          </cell>
          <cell r="T126">
            <v>65.721000000000004</v>
          </cell>
        </row>
        <row r="127">
          <cell r="A127">
            <v>60</v>
          </cell>
          <cell r="B127">
            <v>566</v>
          </cell>
          <cell r="C127" t="str">
            <v>Nigeria</v>
          </cell>
          <cell r="D127">
            <v>0</v>
          </cell>
          <cell r="E127">
            <v>1</v>
          </cell>
          <cell r="F127" t="str">
            <v>Afro</v>
          </cell>
          <cell r="G127">
            <v>6</v>
          </cell>
          <cell r="H127" t="str">
            <v>ssa</v>
          </cell>
          <cell r="I127">
            <v>1</v>
          </cell>
          <cell r="J127" t="str">
            <v>low and middle</v>
          </cell>
          <cell r="K127" t="str">
            <v>both sexes</v>
          </cell>
          <cell r="L127" t="str">
            <v>1995-2000</v>
          </cell>
          <cell r="M127">
            <v>7734.4629999999997</v>
          </cell>
          <cell r="N127">
            <v>3077.9459999999999</v>
          </cell>
          <cell r="O127">
            <v>863.33900000000006</v>
          </cell>
          <cell r="P127">
            <v>789.25199999999995</v>
          </cell>
          <cell r="Q127">
            <v>819.48500000000001</v>
          </cell>
          <cell r="R127">
            <v>789.00700000000006</v>
          </cell>
          <cell r="S127">
            <v>572.07000000000005</v>
          </cell>
          <cell r="T127">
            <v>823.36399999999992</v>
          </cell>
        </row>
        <row r="128">
          <cell r="A128">
            <v>139</v>
          </cell>
          <cell r="B128">
            <v>578</v>
          </cell>
          <cell r="C128" t="str">
            <v>Norway</v>
          </cell>
          <cell r="D128">
            <v>0</v>
          </cell>
          <cell r="E128">
            <v>4</v>
          </cell>
          <cell r="F128" t="str">
            <v>Euro</v>
          </cell>
          <cell r="G128">
            <v>1</v>
          </cell>
          <cell r="H128" t="str">
            <v>eme</v>
          </cell>
          <cell r="I128">
            <v>4</v>
          </cell>
          <cell r="J128" t="str">
            <v>high</v>
          </cell>
          <cell r="K128" t="str">
            <v>both sexes</v>
          </cell>
          <cell r="L128" t="str">
            <v>1995-2000</v>
          </cell>
          <cell r="M128">
            <v>224.166</v>
          </cell>
          <cell r="N128">
            <v>1.8320000000000001</v>
          </cell>
          <cell r="O128">
            <v>0.40600000000000003</v>
          </cell>
          <cell r="P128">
            <v>2.2469999999999999</v>
          </cell>
          <cell r="Q128">
            <v>5.37</v>
          </cell>
          <cell r="R128">
            <v>15.949000000000002</v>
          </cell>
          <cell r="S128">
            <v>26.312999999999999</v>
          </cell>
          <cell r="T128">
            <v>172.04899999999998</v>
          </cell>
        </row>
        <row r="129">
          <cell r="A129">
            <v>83</v>
          </cell>
          <cell r="B129">
            <v>586</v>
          </cell>
          <cell r="C129" t="str">
            <v>Pakistan</v>
          </cell>
          <cell r="D129">
            <v>0</v>
          </cell>
          <cell r="E129">
            <v>3</v>
          </cell>
          <cell r="F129" t="str">
            <v>Emro</v>
          </cell>
          <cell r="G129">
            <v>8</v>
          </cell>
          <cell r="H129" t="str">
            <v>mec</v>
          </cell>
          <cell r="I129">
            <v>1</v>
          </cell>
          <cell r="J129" t="str">
            <v>low and middle</v>
          </cell>
          <cell r="K129" t="str">
            <v>both sexes</v>
          </cell>
          <cell r="L129" t="str">
            <v>1995-2000</v>
          </cell>
          <cell r="M129">
            <v>5681.9480000000003</v>
          </cell>
          <cell r="N129">
            <v>2753.5639999999999</v>
          </cell>
          <cell r="O129">
            <v>236.84399999999999</v>
          </cell>
          <cell r="P129">
            <v>203.70400000000001</v>
          </cell>
          <cell r="Q129">
            <v>291.685</v>
          </cell>
          <cell r="R129">
            <v>516.19899999999996</v>
          </cell>
          <cell r="S129">
            <v>622.28399999999999</v>
          </cell>
          <cell r="T129">
            <v>1057.6679999999999</v>
          </cell>
        </row>
        <row r="130">
          <cell r="A130">
            <v>183</v>
          </cell>
          <cell r="B130">
            <v>591</v>
          </cell>
          <cell r="C130" t="str">
            <v>Panama</v>
          </cell>
          <cell r="D130">
            <v>0</v>
          </cell>
          <cell r="E130">
            <v>2</v>
          </cell>
          <cell r="F130" t="str">
            <v>Amro</v>
          </cell>
          <cell r="G130">
            <v>7</v>
          </cell>
          <cell r="H130" t="str">
            <v>lac</v>
          </cell>
          <cell r="I130">
            <v>1</v>
          </cell>
          <cell r="J130" t="str">
            <v>low and middle</v>
          </cell>
          <cell r="K130" t="str">
            <v>both sexes</v>
          </cell>
          <cell r="L130" t="str">
            <v>1995-2000</v>
          </cell>
          <cell r="M130">
            <v>70.183000000000007</v>
          </cell>
          <cell r="N130">
            <v>8.6780000000000008</v>
          </cell>
          <cell r="O130">
            <v>1.363</v>
          </cell>
          <cell r="P130">
            <v>4.1159999999999997</v>
          </cell>
          <cell r="Q130">
            <v>5.2670000000000003</v>
          </cell>
          <cell r="R130">
            <v>8.5210000000000008</v>
          </cell>
          <cell r="S130">
            <v>9.6269999999999989</v>
          </cell>
          <cell r="T130">
            <v>32.610999999999997</v>
          </cell>
        </row>
        <row r="131">
          <cell r="A131">
            <v>207</v>
          </cell>
          <cell r="B131">
            <v>598</v>
          </cell>
          <cell r="C131" t="str">
            <v>Papua New Guinea</v>
          </cell>
          <cell r="D131">
            <v>0</v>
          </cell>
          <cell r="E131">
            <v>6</v>
          </cell>
          <cell r="F131" t="str">
            <v>Wpro</v>
          </cell>
          <cell r="G131">
            <v>5</v>
          </cell>
          <cell r="H131" t="str">
            <v>oai</v>
          </cell>
          <cell r="I131">
            <v>1</v>
          </cell>
          <cell r="J131" t="str">
            <v>low and middle</v>
          </cell>
          <cell r="K131" t="str">
            <v>both sexes</v>
          </cell>
          <cell r="L131" t="str">
            <v>1995-2000</v>
          </cell>
          <cell r="M131">
            <v>223.81</v>
          </cell>
          <cell r="N131">
            <v>60.515000000000001</v>
          </cell>
          <cell r="O131">
            <v>8.25</v>
          </cell>
          <cell r="P131">
            <v>20.972999999999999</v>
          </cell>
          <cell r="Q131">
            <v>25.391000000000002</v>
          </cell>
          <cell r="R131">
            <v>38.999000000000002</v>
          </cell>
          <cell r="S131">
            <v>34.701000000000001</v>
          </cell>
          <cell r="T131">
            <v>34.981000000000009</v>
          </cell>
        </row>
        <row r="132">
          <cell r="A132">
            <v>192</v>
          </cell>
          <cell r="B132">
            <v>600</v>
          </cell>
          <cell r="C132" t="str">
            <v>Paraguay</v>
          </cell>
          <cell r="D132">
            <v>0</v>
          </cell>
          <cell r="E132">
            <v>2</v>
          </cell>
          <cell r="F132" t="str">
            <v>Amro</v>
          </cell>
          <cell r="G132">
            <v>7</v>
          </cell>
          <cell r="H132" t="str">
            <v>lac</v>
          </cell>
          <cell r="I132">
            <v>1</v>
          </cell>
          <cell r="J132" t="str">
            <v>low and middle</v>
          </cell>
          <cell r="K132" t="str">
            <v>both sexes</v>
          </cell>
          <cell r="L132" t="str">
            <v>1995-2000</v>
          </cell>
          <cell r="M132">
            <v>140.12899999999999</v>
          </cell>
          <cell r="N132">
            <v>39.24</v>
          </cell>
          <cell r="O132">
            <v>4.258</v>
          </cell>
          <cell r="P132">
            <v>7.5129999999999999</v>
          </cell>
          <cell r="Q132">
            <v>10.022</v>
          </cell>
          <cell r="R132">
            <v>15.85</v>
          </cell>
          <cell r="S132">
            <v>16.834</v>
          </cell>
          <cell r="T132">
            <v>46.411999999999999</v>
          </cell>
        </row>
        <row r="133">
          <cell r="A133">
            <v>193</v>
          </cell>
          <cell r="B133">
            <v>604</v>
          </cell>
          <cell r="C133" t="str">
            <v>Peru</v>
          </cell>
          <cell r="D133">
            <v>0</v>
          </cell>
          <cell r="E133">
            <v>2</v>
          </cell>
          <cell r="F133" t="str">
            <v>Amro</v>
          </cell>
          <cell r="G133">
            <v>7</v>
          </cell>
          <cell r="H133" t="str">
            <v>lac</v>
          </cell>
          <cell r="I133">
            <v>1</v>
          </cell>
          <cell r="J133" t="str">
            <v>low and middle</v>
          </cell>
          <cell r="K133" t="str">
            <v>both sexes</v>
          </cell>
          <cell r="L133" t="str">
            <v>1995-2000</v>
          </cell>
          <cell r="M133">
            <v>792.60900000000004</v>
          </cell>
          <cell r="N133">
            <v>200.053</v>
          </cell>
          <cell r="O133">
            <v>27.962000000000003</v>
          </cell>
          <cell r="P133">
            <v>48.685000000000002</v>
          </cell>
          <cell r="Q133">
            <v>64.647999999999996</v>
          </cell>
          <cell r="R133">
            <v>98.568000000000012</v>
          </cell>
          <cell r="S133">
            <v>109.755</v>
          </cell>
          <cell r="T133">
            <v>242.93799999999999</v>
          </cell>
        </row>
        <row r="134">
          <cell r="A134">
            <v>96</v>
          </cell>
          <cell r="B134">
            <v>608</v>
          </cell>
          <cell r="C134" t="str">
            <v>Philippines</v>
          </cell>
          <cell r="D134">
            <v>0</v>
          </cell>
          <cell r="E134">
            <v>6</v>
          </cell>
          <cell r="F134" t="str">
            <v>Wpro</v>
          </cell>
          <cell r="G134">
            <v>5</v>
          </cell>
          <cell r="H134" t="str">
            <v>oai</v>
          </cell>
          <cell r="I134">
            <v>1</v>
          </cell>
          <cell r="J134" t="str">
            <v>low and middle</v>
          </cell>
          <cell r="K134" t="str">
            <v>both sexes</v>
          </cell>
          <cell r="L134" t="str">
            <v>1995-2000</v>
          </cell>
          <cell r="M134">
            <v>2091.3739999999998</v>
          </cell>
          <cell r="N134">
            <v>451.45400000000001</v>
          </cell>
          <cell r="O134">
            <v>59.670999999999999</v>
          </cell>
          <cell r="P134">
            <v>143.822</v>
          </cell>
          <cell r="Q134">
            <v>176.34800000000001</v>
          </cell>
          <cell r="R134">
            <v>290.3</v>
          </cell>
          <cell r="S134">
            <v>307.86099999999999</v>
          </cell>
          <cell r="T134">
            <v>661.91800000000001</v>
          </cell>
        </row>
        <row r="135">
          <cell r="A135">
            <v>125</v>
          </cell>
          <cell r="B135">
            <v>616</v>
          </cell>
          <cell r="C135" t="str">
            <v>Poland</v>
          </cell>
          <cell r="D135">
            <v>0</v>
          </cell>
          <cell r="E135">
            <v>4</v>
          </cell>
          <cell r="F135" t="str">
            <v>Euro</v>
          </cell>
          <cell r="G135">
            <v>2</v>
          </cell>
          <cell r="H135" t="str">
            <v>fse</v>
          </cell>
          <cell r="I135">
            <v>1</v>
          </cell>
          <cell r="J135" t="str">
            <v>low and middle</v>
          </cell>
          <cell r="K135" t="str">
            <v>both sexes</v>
          </cell>
          <cell r="L135" t="str">
            <v>1995-2000</v>
          </cell>
          <cell r="M135">
            <v>1906.8050000000001</v>
          </cell>
          <cell r="N135">
            <v>36.326000000000001</v>
          </cell>
          <cell r="O135">
            <v>6.8260000000000005</v>
          </cell>
          <cell r="P135">
            <v>32.753</v>
          </cell>
          <cell r="Q135">
            <v>96.340999999999994</v>
          </cell>
          <cell r="R135">
            <v>262.01</v>
          </cell>
          <cell r="S135">
            <v>382.09800000000001</v>
          </cell>
          <cell r="T135">
            <v>1090.451</v>
          </cell>
        </row>
        <row r="136">
          <cell r="A136">
            <v>149</v>
          </cell>
          <cell r="B136">
            <v>620</v>
          </cell>
          <cell r="C136" t="str">
            <v>Portugal</v>
          </cell>
          <cell r="D136">
            <v>0</v>
          </cell>
          <cell r="E136">
            <v>4</v>
          </cell>
          <cell r="F136" t="str">
            <v>Euro</v>
          </cell>
          <cell r="G136">
            <v>1</v>
          </cell>
          <cell r="H136" t="str">
            <v>eme</v>
          </cell>
          <cell r="I136">
            <v>4</v>
          </cell>
          <cell r="J136" t="str">
            <v>high</v>
          </cell>
          <cell r="K136" t="str">
            <v>both sexes</v>
          </cell>
          <cell r="L136" t="str">
            <v>1995-2000</v>
          </cell>
          <cell r="M136">
            <v>526.39599999999996</v>
          </cell>
          <cell r="N136">
            <v>5.9779999999999998</v>
          </cell>
          <cell r="O136">
            <v>1.7610000000000001</v>
          </cell>
          <cell r="P136">
            <v>10.271000000000001</v>
          </cell>
          <cell r="Q136">
            <v>16.870999999999999</v>
          </cell>
          <cell r="R136">
            <v>47.200999999999993</v>
          </cell>
          <cell r="S136">
            <v>83.808999999999997</v>
          </cell>
          <cell r="T136">
            <v>360.505</v>
          </cell>
        </row>
        <row r="137">
          <cell r="A137">
            <v>55</v>
          </cell>
          <cell r="B137">
            <v>624</v>
          </cell>
          <cell r="C137" t="str">
            <v>Guinea-Bissau</v>
          </cell>
          <cell r="D137">
            <v>0</v>
          </cell>
          <cell r="E137">
            <v>1</v>
          </cell>
          <cell r="F137" t="str">
            <v>Afro</v>
          </cell>
          <cell r="G137">
            <v>6</v>
          </cell>
          <cell r="H137" t="str">
            <v>ssa</v>
          </cell>
          <cell r="I137">
            <v>1</v>
          </cell>
          <cell r="J137" t="str">
            <v>low and middle</v>
          </cell>
          <cell r="K137" t="str">
            <v>both sexes</v>
          </cell>
          <cell r="L137" t="str">
            <v>1995-2000</v>
          </cell>
          <cell r="M137">
            <v>114.468</v>
          </cell>
          <cell r="N137">
            <v>50.576000000000001</v>
          </cell>
          <cell r="O137">
            <v>11.946999999999999</v>
          </cell>
          <cell r="P137">
            <v>9.2970000000000006</v>
          </cell>
          <cell r="Q137">
            <v>9.6880000000000006</v>
          </cell>
          <cell r="R137">
            <v>10.508000000000001</v>
          </cell>
          <cell r="S137">
            <v>8.8990000000000009</v>
          </cell>
          <cell r="T137">
            <v>13.552999999999999</v>
          </cell>
        </row>
        <row r="138">
          <cell r="A138">
            <v>91</v>
          </cell>
          <cell r="B138">
            <v>626</v>
          </cell>
          <cell r="C138" t="str">
            <v>East Timor</v>
          </cell>
          <cell r="K138" t="str">
            <v>both sexes</v>
          </cell>
          <cell r="L138" t="str">
            <v>1995-2000</v>
          </cell>
          <cell r="M138">
            <v>63.994999999999997</v>
          </cell>
          <cell r="N138">
            <v>27.39</v>
          </cell>
          <cell r="O138">
            <v>4.3390000000000004</v>
          </cell>
          <cell r="P138">
            <v>6.4979999999999993</v>
          </cell>
          <cell r="Q138">
            <v>7.7859999999999996</v>
          </cell>
          <cell r="R138">
            <v>7.3879999999999999</v>
          </cell>
          <cell r="S138">
            <v>5.069</v>
          </cell>
          <cell r="T138">
            <v>5.5250000000000004</v>
          </cell>
        </row>
        <row r="139">
          <cell r="A139">
            <v>173</v>
          </cell>
          <cell r="B139">
            <v>630</v>
          </cell>
          <cell r="C139" t="str">
            <v>Puerto Rico</v>
          </cell>
          <cell r="G139">
            <v>7</v>
          </cell>
          <cell r="H139" t="str">
            <v>lac</v>
          </cell>
          <cell r="I139">
            <v>1</v>
          </cell>
          <cell r="J139" t="str">
            <v>low and middle</v>
          </cell>
          <cell r="K139" t="str">
            <v>both sexes</v>
          </cell>
          <cell r="L139" t="str">
            <v>1995-2000</v>
          </cell>
          <cell r="M139">
            <v>152.911</v>
          </cell>
          <cell r="N139">
            <v>4.5759999999999996</v>
          </cell>
          <cell r="O139">
            <v>0.59799999999999998</v>
          </cell>
          <cell r="P139">
            <v>7.242</v>
          </cell>
          <cell r="Q139">
            <v>13.768000000000001</v>
          </cell>
          <cell r="R139">
            <v>20.43</v>
          </cell>
          <cell r="S139">
            <v>21.893999999999998</v>
          </cell>
          <cell r="T139">
            <v>84.402999999999992</v>
          </cell>
        </row>
        <row r="140">
          <cell r="A140">
            <v>113</v>
          </cell>
          <cell r="B140">
            <v>634</v>
          </cell>
          <cell r="C140" t="str">
            <v>Qatar</v>
          </cell>
          <cell r="D140">
            <v>0</v>
          </cell>
          <cell r="E140">
            <v>3</v>
          </cell>
          <cell r="F140" t="str">
            <v>Emro</v>
          </cell>
          <cell r="G140">
            <v>8</v>
          </cell>
          <cell r="H140" t="str">
            <v>mec</v>
          </cell>
          <cell r="I140">
            <v>4</v>
          </cell>
          <cell r="J140" t="str">
            <v>high</v>
          </cell>
          <cell r="K140" t="str">
            <v>both sexes</v>
          </cell>
          <cell r="L140" t="str">
            <v>1995-2000</v>
          </cell>
          <cell r="M140">
            <v>10.592000000000001</v>
          </cell>
          <cell r="N140">
            <v>1.216</v>
          </cell>
          <cell r="O140">
            <v>0.17</v>
          </cell>
          <cell r="P140">
            <v>0.38100000000000001</v>
          </cell>
          <cell r="Q140">
            <v>1.45</v>
          </cell>
          <cell r="R140">
            <v>3.4350000000000001</v>
          </cell>
          <cell r="S140">
            <v>2.2360000000000002</v>
          </cell>
          <cell r="T140">
            <v>1.704</v>
          </cell>
        </row>
        <row r="141">
          <cell r="A141">
            <v>17</v>
          </cell>
          <cell r="B141">
            <v>638</v>
          </cell>
          <cell r="C141" t="str">
            <v>Reunion</v>
          </cell>
          <cell r="G141">
            <v>5</v>
          </cell>
          <cell r="H141" t="str">
            <v>oai</v>
          </cell>
          <cell r="I141">
            <v>4</v>
          </cell>
          <cell r="J141" t="str">
            <v>high</v>
          </cell>
          <cell r="K141" t="str">
            <v>both sexes</v>
          </cell>
          <cell r="L141" t="str">
            <v>1995-2000</v>
          </cell>
          <cell r="M141">
            <v>17.302</v>
          </cell>
          <cell r="N141">
            <v>0.64600000000000002</v>
          </cell>
          <cell r="O141">
            <v>9.7000000000000003E-2</v>
          </cell>
          <cell r="P141">
            <v>0.57499999999999996</v>
          </cell>
          <cell r="Q141">
            <v>1.419</v>
          </cell>
          <cell r="R141">
            <v>2.7930000000000001</v>
          </cell>
          <cell r="S141">
            <v>3.4409999999999998</v>
          </cell>
          <cell r="T141">
            <v>8.3309999999999995</v>
          </cell>
        </row>
        <row r="142">
          <cell r="A142">
            <v>127</v>
          </cell>
          <cell r="B142">
            <v>642</v>
          </cell>
          <cell r="C142" t="str">
            <v>Romania</v>
          </cell>
          <cell r="D142">
            <v>0</v>
          </cell>
          <cell r="E142">
            <v>4</v>
          </cell>
          <cell r="F142" t="str">
            <v>Euro</v>
          </cell>
          <cell r="G142">
            <v>2</v>
          </cell>
          <cell r="H142" t="str">
            <v>fse</v>
          </cell>
          <cell r="I142">
            <v>1</v>
          </cell>
          <cell r="J142" t="str">
            <v>low and middle</v>
          </cell>
          <cell r="K142" t="str">
            <v>both sexes</v>
          </cell>
          <cell r="L142" t="str">
            <v>1995-2000</v>
          </cell>
          <cell r="M142">
            <v>1290.3900000000001</v>
          </cell>
          <cell r="N142">
            <v>35.481999999999999</v>
          </cell>
          <cell r="O142">
            <v>7.827</v>
          </cell>
          <cell r="P142">
            <v>27.876000000000001</v>
          </cell>
          <cell r="Q142">
            <v>65.611000000000004</v>
          </cell>
          <cell r="R142">
            <v>172.66800000000001</v>
          </cell>
          <cell r="S142">
            <v>264.56600000000003</v>
          </cell>
          <cell r="T142">
            <v>716.36</v>
          </cell>
        </row>
        <row r="143">
          <cell r="A143">
            <v>128</v>
          </cell>
          <cell r="B143">
            <v>643</v>
          </cell>
          <cell r="C143" t="str">
            <v>Russian Federation</v>
          </cell>
          <cell r="D143">
            <v>0</v>
          </cell>
          <cell r="E143">
            <v>4</v>
          </cell>
          <cell r="F143" t="str">
            <v>Euro</v>
          </cell>
          <cell r="G143">
            <v>2</v>
          </cell>
          <cell r="H143" t="str">
            <v>fse</v>
          </cell>
          <cell r="I143">
            <v>1</v>
          </cell>
          <cell r="J143" t="str">
            <v>low and middle</v>
          </cell>
          <cell r="K143" t="str">
            <v>both sexes</v>
          </cell>
          <cell r="L143" t="str">
            <v>1995-2000</v>
          </cell>
          <cell r="M143">
            <v>10238.894</v>
          </cell>
          <cell r="N143">
            <v>163.43</v>
          </cell>
          <cell r="O143">
            <v>57.83</v>
          </cell>
          <cell r="P143">
            <v>326.90199999999999</v>
          </cell>
          <cell r="Q143">
            <v>949.90800000000013</v>
          </cell>
          <cell r="R143">
            <v>1757.04</v>
          </cell>
          <cell r="S143">
            <v>2239.864</v>
          </cell>
          <cell r="T143">
            <v>4743.92</v>
          </cell>
        </row>
        <row r="144">
          <cell r="A144">
            <v>18</v>
          </cell>
          <cell r="B144">
            <v>646</v>
          </cell>
          <cell r="C144" t="str">
            <v>Rwanda</v>
          </cell>
          <cell r="D144">
            <v>0</v>
          </cell>
          <cell r="E144">
            <v>1</v>
          </cell>
          <cell r="F144" t="str">
            <v>Afro</v>
          </cell>
          <cell r="G144">
            <v>6</v>
          </cell>
          <cell r="H144" t="str">
            <v>ssa</v>
          </cell>
          <cell r="I144">
            <v>1</v>
          </cell>
          <cell r="J144" t="str">
            <v>low and middle</v>
          </cell>
          <cell r="K144" t="str">
            <v>both sexes</v>
          </cell>
          <cell r="L144" t="str">
            <v>1995-2000</v>
          </cell>
          <cell r="M144">
            <v>680.86</v>
          </cell>
          <cell r="N144">
            <v>299.16500000000002</v>
          </cell>
          <cell r="O144">
            <v>71.260999999999996</v>
          </cell>
          <cell r="P144">
            <v>68.152999999999992</v>
          </cell>
          <cell r="Q144">
            <v>90.292000000000002</v>
          </cell>
          <cell r="R144">
            <v>73.265000000000001</v>
          </cell>
          <cell r="S144">
            <v>37.225999999999999</v>
          </cell>
          <cell r="T144">
            <v>41.498000000000012</v>
          </cell>
        </row>
        <row r="145">
          <cell r="A145">
            <v>114</v>
          </cell>
          <cell r="B145">
            <v>682</v>
          </cell>
          <cell r="C145" t="str">
            <v>Saudi Arabia</v>
          </cell>
          <cell r="D145">
            <v>0</v>
          </cell>
          <cell r="E145">
            <v>3</v>
          </cell>
          <cell r="F145" t="str">
            <v>Emro</v>
          </cell>
          <cell r="G145">
            <v>8</v>
          </cell>
          <cell r="H145" t="str">
            <v>mec</v>
          </cell>
          <cell r="I145">
            <v>1</v>
          </cell>
          <cell r="J145" t="str">
            <v>low and middle</v>
          </cell>
          <cell r="K145" t="str">
            <v>both sexes</v>
          </cell>
          <cell r="L145" t="str">
            <v>1995-2000</v>
          </cell>
          <cell r="M145">
            <v>412.18400000000003</v>
          </cell>
          <cell r="N145">
            <v>92.486999999999995</v>
          </cell>
          <cell r="O145">
            <v>9.9130000000000003</v>
          </cell>
          <cell r="P145">
            <v>22.387999999999998</v>
          </cell>
          <cell r="Q145">
            <v>34.871000000000002</v>
          </cell>
          <cell r="R145">
            <v>66.158000000000001</v>
          </cell>
          <cell r="S145">
            <v>62.271000000000001</v>
          </cell>
          <cell r="T145">
            <v>124.09599999999999</v>
          </cell>
        </row>
        <row r="146">
          <cell r="A146">
            <v>61</v>
          </cell>
          <cell r="B146">
            <v>686</v>
          </cell>
          <cell r="C146" t="str">
            <v>Senegal</v>
          </cell>
          <cell r="D146">
            <v>0</v>
          </cell>
          <cell r="E146">
            <v>1</v>
          </cell>
          <cell r="F146" t="str">
            <v>Afro</v>
          </cell>
          <cell r="G146">
            <v>6</v>
          </cell>
          <cell r="H146" t="str">
            <v>ssa</v>
          </cell>
          <cell r="I146">
            <v>1</v>
          </cell>
          <cell r="J146" t="str">
            <v>low and middle</v>
          </cell>
          <cell r="K146" t="str">
            <v>both sexes</v>
          </cell>
          <cell r="L146" t="str">
            <v>1995-2000</v>
          </cell>
          <cell r="M146">
            <v>580.04499999999996</v>
          </cell>
          <cell r="N146">
            <v>208.04400000000001</v>
          </cell>
          <cell r="O146">
            <v>58.747999999999998</v>
          </cell>
          <cell r="P146">
            <v>65.616</v>
          </cell>
          <cell r="Q146">
            <v>56.725999999999999</v>
          </cell>
          <cell r="R146">
            <v>58.641000000000005</v>
          </cell>
          <cell r="S146">
            <v>52.89</v>
          </cell>
          <cell r="T146">
            <v>79.38</v>
          </cell>
        </row>
        <row r="147">
          <cell r="A147">
            <v>62</v>
          </cell>
          <cell r="B147">
            <v>694</v>
          </cell>
          <cell r="C147" t="str">
            <v>Sierra Leone</v>
          </cell>
          <cell r="D147">
            <v>0</v>
          </cell>
          <cell r="E147">
            <v>1</v>
          </cell>
          <cell r="F147" t="str">
            <v>Afro</v>
          </cell>
          <cell r="G147">
            <v>6</v>
          </cell>
          <cell r="H147" t="str">
            <v>ssa</v>
          </cell>
          <cell r="I147">
            <v>1</v>
          </cell>
          <cell r="J147" t="str">
            <v>low and middle</v>
          </cell>
          <cell r="K147" t="str">
            <v>both sexes</v>
          </cell>
          <cell r="L147" t="str">
            <v>1995-2000</v>
          </cell>
          <cell r="M147">
            <v>586.19100000000003</v>
          </cell>
          <cell r="N147">
            <v>286.76299999999998</v>
          </cell>
          <cell r="O147">
            <v>65.450999999999993</v>
          </cell>
          <cell r="P147">
            <v>51.793999999999997</v>
          </cell>
          <cell r="Q147">
            <v>55.142000000000003</v>
          </cell>
          <cell r="R147">
            <v>49.686</v>
          </cell>
          <cell r="S147">
            <v>35.255000000000003</v>
          </cell>
          <cell r="T147">
            <v>42.1</v>
          </cell>
        </row>
        <row r="148">
          <cell r="A148">
            <v>97</v>
          </cell>
          <cell r="B148">
            <v>702</v>
          </cell>
          <cell r="C148" t="str">
            <v>Singapore</v>
          </cell>
          <cell r="D148">
            <v>0</v>
          </cell>
          <cell r="E148">
            <v>6</v>
          </cell>
          <cell r="F148" t="str">
            <v>Wpro</v>
          </cell>
          <cell r="G148">
            <v>5</v>
          </cell>
          <cell r="H148" t="str">
            <v>oai</v>
          </cell>
          <cell r="I148">
            <v>4</v>
          </cell>
          <cell r="J148" t="str">
            <v>high</v>
          </cell>
          <cell r="K148" t="str">
            <v>both sexes</v>
          </cell>
          <cell r="L148" t="str">
            <v>1995-2000</v>
          </cell>
          <cell r="M148">
            <v>84.608999999999995</v>
          </cell>
          <cell r="N148">
            <v>1.6259999999999999</v>
          </cell>
          <cell r="O148">
            <v>0.46300000000000002</v>
          </cell>
          <cell r="P148">
            <v>1.8190000000000002</v>
          </cell>
          <cell r="Q148">
            <v>5.0440000000000005</v>
          </cell>
          <cell r="R148">
            <v>13.353999999999999</v>
          </cell>
          <cell r="S148">
            <v>17.97</v>
          </cell>
          <cell r="T148">
            <v>44.333000000000006</v>
          </cell>
        </row>
        <row r="149">
          <cell r="A149">
            <v>129</v>
          </cell>
          <cell r="B149">
            <v>703</v>
          </cell>
          <cell r="C149" t="str">
            <v>Slovakia</v>
          </cell>
          <cell r="D149">
            <v>0</v>
          </cell>
          <cell r="E149">
            <v>4</v>
          </cell>
          <cell r="F149" t="str">
            <v>Euro</v>
          </cell>
          <cell r="G149">
            <v>2</v>
          </cell>
          <cell r="H149" t="str">
            <v>fse</v>
          </cell>
          <cell r="I149">
            <v>1</v>
          </cell>
          <cell r="J149" t="str">
            <v>low and middle</v>
          </cell>
          <cell r="K149" t="str">
            <v>both sexes</v>
          </cell>
          <cell r="L149" t="str">
            <v>1995-2000</v>
          </cell>
          <cell r="M149">
            <v>258.512</v>
          </cell>
          <cell r="N149">
            <v>3.851</v>
          </cell>
          <cell r="O149">
            <v>0.81600000000000006</v>
          </cell>
          <cell r="P149">
            <v>3.8940000000000001</v>
          </cell>
          <cell r="Q149">
            <v>11.628</v>
          </cell>
          <cell r="R149">
            <v>35.926000000000002</v>
          </cell>
          <cell r="S149">
            <v>49.733999999999995</v>
          </cell>
          <cell r="T149">
            <v>152.66300000000001</v>
          </cell>
        </row>
        <row r="150">
          <cell r="A150">
            <v>99</v>
          </cell>
          <cell r="B150">
            <v>704</v>
          </cell>
          <cell r="C150" t="str">
            <v>Viet Nam</v>
          </cell>
          <cell r="D150">
            <v>0</v>
          </cell>
          <cell r="E150">
            <v>6</v>
          </cell>
          <cell r="F150" t="str">
            <v>Wpro</v>
          </cell>
          <cell r="G150">
            <v>5</v>
          </cell>
          <cell r="H150" t="str">
            <v>oai</v>
          </cell>
          <cell r="I150">
            <v>1</v>
          </cell>
          <cell r="J150" t="str">
            <v>low and middle</v>
          </cell>
          <cell r="K150" t="str">
            <v>both sexes</v>
          </cell>
          <cell r="L150" t="str">
            <v>1995-2000</v>
          </cell>
          <cell r="M150">
            <v>2623.8319999999999</v>
          </cell>
          <cell r="N150">
            <v>503.67899999999997</v>
          </cell>
          <cell r="O150">
            <v>132.95400000000001</v>
          </cell>
          <cell r="P150">
            <v>194.27600000000001</v>
          </cell>
          <cell r="Q150">
            <v>208.773</v>
          </cell>
          <cell r="R150">
            <v>267.30200000000002</v>
          </cell>
          <cell r="S150">
            <v>380.46</v>
          </cell>
          <cell r="T150">
            <v>936.38799999999992</v>
          </cell>
        </row>
        <row r="151">
          <cell r="A151">
            <v>150</v>
          </cell>
          <cell r="B151">
            <v>705</v>
          </cell>
          <cell r="C151" t="str">
            <v>Slovenia</v>
          </cell>
          <cell r="D151">
            <v>0</v>
          </cell>
          <cell r="E151">
            <v>4</v>
          </cell>
          <cell r="F151" t="str">
            <v>Euro</v>
          </cell>
          <cell r="G151">
            <v>2</v>
          </cell>
          <cell r="H151" t="str">
            <v>fse</v>
          </cell>
          <cell r="I151">
            <v>1</v>
          </cell>
          <cell r="J151" t="str">
            <v>low and middle</v>
          </cell>
          <cell r="K151" t="str">
            <v>both sexes</v>
          </cell>
          <cell r="L151" t="str">
            <v>1995-2000</v>
          </cell>
          <cell r="M151">
            <v>101.30200000000001</v>
          </cell>
          <cell r="N151">
            <v>0.81299999999999994</v>
          </cell>
          <cell r="O151">
            <v>0.22</v>
          </cell>
          <cell r="P151">
            <v>1.907</v>
          </cell>
          <cell r="Q151">
            <v>4.4320000000000004</v>
          </cell>
          <cell r="R151">
            <v>12.744</v>
          </cell>
          <cell r="S151">
            <v>19.204999999999998</v>
          </cell>
          <cell r="T151">
            <v>61.981000000000009</v>
          </cell>
        </row>
        <row r="152">
          <cell r="A152">
            <v>19</v>
          </cell>
          <cell r="B152">
            <v>706</v>
          </cell>
          <cell r="C152" t="str">
            <v>Somalia</v>
          </cell>
          <cell r="D152">
            <v>0</v>
          </cell>
          <cell r="E152">
            <v>3</v>
          </cell>
          <cell r="F152" t="str">
            <v>Emro</v>
          </cell>
          <cell r="G152">
            <v>6</v>
          </cell>
          <cell r="H152" t="str">
            <v>ssa</v>
          </cell>
          <cell r="I152">
            <v>1</v>
          </cell>
          <cell r="J152" t="str">
            <v>low and middle</v>
          </cell>
          <cell r="K152" t="str">
            <v>both sexes</v>
          </cell>
          <cell r="L152" t="str">
            <v>1995-2000</v>
          </cell>
          <cell r="M152">
            <v>843.74400000000003</v>
          </cell>
          <cell r="N152">
            <v>476.06799999999998</v>
          </cell>
          <cell r="O152">
            <v>76.62</v>
          </cell>
          <cell r="P152">
            <v>73.040000000000006</v>
          </cell>
          <cell r="Q152">
            <v>59.521000000000001</v>
          </cell>
          <cell r="R152">
            <v>52.421999999999997</v>
          </cell>
          <cell r="S152">
            <v>42.48</v>
          </cell>
          <cell r="T152">
            <v>63.592999999999989</v>
          </cell>
        </row>
        <row r="153">
          <cell r="A153">
            <v>45</v>
          </cell>
          <cell r="B153">
            <v>710</v>
          </cell>
          <cell r="C153" t="str">
            <v>South Africa</v>
          </cell>
          <cell r="D153">
            <v>0</v>
          </cell>
          <cell r="E153">
            <v>1</v>
          </cell>
          <cell r="F153" t="str">
            <v>Afro</v>
          </cell>
          <cell r="G153">
            <v>6</v>
          </cell>
          <cell r="H153" t="str">
            <v>ssa</v>
          </cell>
          <cell r="I153">
            <v>1</v>
          </cell>
          <cell r="J153" t="str">
            <v>low and middle</v>
          </cell>
          <cell r="K153" t="str">
            <v>both sexes</v>
          </cell>
          <cell r="L153" t="str">
            <v>1995-2000</v>
          </cell>
          <cell r="M153">
            <v>2381.1280000000002</v>
          </cell>
          <cell r="N153">
            <v>459.94200000000001</v>
          </cell>
          <cell r="O153">
            <v>72.849000000000004</v>
          </cell>
          <cell r="P153">
            <v>204.62900000000002</v>
          </cell>
          <cell r="Q153">
            <v>436.14</v>
          </cell>
          <cell r="R153">
            <v>492.108</v>
          </cell>
          <cell r="S153">
            <v>321.01499999999999</v>
          </cell>
          <cell r="T153">
            <v>394.44499999999999</v>
          </cell>
        </row>
        <row r="154">
          <cell r="A154">
            <v>23</v>
          </cell>
          <cell r="B154">
            <v>716</v>
          </cell>
          <cell r="C154" t="str">
            <v>Zimbabwe</v>
          </cell>
          <cell r="D154">
            <v>0</v>
          </cell>
          <cell r="E154">
            <v>1</v>
          </cell>
          <cell r="F154" t="str">
            <v>Afro</v>
          </cell>
          <cell r="G154">
            <v>6</v>
          </cell>
          <cell r="H154" t="str">
            <v>ssa</v>
          </cell>
          <cell r="I154">
            <v>1</v>
          </cell>
          <cell r="J154" t="str">
            <v>low and middle</v>
          </cell>
          <cell r="K154" t="str">
            <v>both sexes</v>
          </cell>
          <cell r="L154" t="str">
            <v>1995-2000</v>
          </cell>
          <cell r="M154">
            <v>978.39599999999996</v>
          </cell>
          <cell r="N154">
            <v>212.02500000000001</v>
          </cell>
          <cell r="O154">
            <v>51.164000000000001</v>
          </cell>
          <cell r="P154">
            <v>118.902</v>
          </cell>
          <cell r="Q154">
            <v>243.44399999999999</v>
          </cell>
          <cell r="R154">
            <v>177.92399999999998</v>
          </cell>
          <cell r="S154">
            <v>74.700999999999993</v>
          </cell>
          <cell r="T154">
            <v>100.236</v>
          </cell>
        </row>
        <row r="155">
          <cell r="A155">
            <v>151</v>
          </cell>
          <cell r="B155">
            <v>724</v>
          </cell>
          <cell r="C155" t="str">
            <v>Spain</v>
          </cell>
          <cell r="D155">
            <v>0</v>
          </cell>
          <cell r="E155">
            <v>4</v>
          </cell>
          <cell r="F155" t="str">
            <v>Euro</v>
          </cell>
          <cell r="G155">
            <v>1</v>
          </cell>
          <cell r="H155" t="str">
            <v>eme</v>
          </cell>
          <cell r="I155">
            <v>4</v>
          </cell>
          <cell r="J155" t="str">
            <v>high</v>
          </cell>
          <cell r="K155" t="str">
            <v>both sexes</v>
          </cell>
          <cell r="L155" t="str">
            <v>1995-2000</v>
          </cell>
          <cell r="M155">
            <v>1850.0250000000001</v>
          </cell>
          <cell r="N155">
            <v>14.78</v>
          </cell>
          <cell r="O155">
            <v>4.109</v>
          </cell>
          <cell r="P155">
            <v>37.197000000000003</v>
          </cell>
          <cell r="Q155">
            <v>55.689</v>
          </cell>
          <cell r="R155">
            <v>144.095</v>
          </cell>
          <cell r="S155">
            <v>265.91300000000001</v>
          </cell>
          <cell r="T155">
            <v>1328.242</v>
          </cell>
        </row>
        <row r="156">
          <cell r="A156">
            <v>40</v>
          </cell>
          <cell r="B156">
            <v>732</v>
          </cell>
          <cell r="C156" t="str">
            <v>Western Sahara</v>
          </cell>
          <cell r="G156">
            <v>8</v>
          </cell>
          <cell r="H156" t="str">
            <v>mec</v>
          </cell>
          <cell r="K156" t="str">
            <v>both sexes</v>
          </cell>
          <cell r="L156" t="str">
            <v>1995-2000</v>
          </cell>
          <cell r="M156">
            <v>11.622999999999999</v>
          </cell>
          <cell r="N156">
            <v>3.7669999999999999</v>
          </cell>
          <cell r="O156">
            <v>0.49399999999999999</v>
          </cell>
          <cell r="P156">
            <v>1.0620000000000001</v>
          </cell>
          <cell r="Q156">
            <v>1.0569999999999999</v>
          </cell>
          <cell r="R156">
            <v>1.4450000000000001</v>
          </cell>
          <cell r="S156">
            <v>1.41</v>
          </cell>
          <cell r="T156">
            <v>2.3880000000000003</v>
          </cell>
        </row>
        <row r="157">
          <cell r="A157">
            <v>38</v>
          </cell>
          <cell r="B157">
            <v>736</v>
          </cell>
          <cell r="C157" t="str">
            <v>Sudan</v>
          </cell>
          <cell r="D157">
            <v>0</v>
          </cell>
          <cell r="E157">
            <v>3</v>
          </cell>
          <cell r="F157" t="str">
            <v>Emro</v>
          </cell>
          <cell r="G157">
            <v>6</v>
          </cell>
          <cell r="H157" t="str">
            <v>ssa</v>
          </cell>
          <cell r="I157">
            <v>1</v>
          </cell>
          <cell r="J157" t="str">
            <v>low and middle</v>
          </cell>
          <cell r="K157" t="str">
            <v>both sexes</v>
          </cell>
          <cell r="L157" t="str">
            <v>1995-2000</v>
          </cell>
          <cell r="M157">
            <v>1619.8150000000001</v>
          </cell>
          <cell r="N157">
            <v>541.65300000000002</v>
          </cell>
          <cell r="O157">
            <v>157.33500000000001</v>
          </cell>
          <cell r="P157">
            <v>194.18700000000001</v>
          </cell>
          <cell r="Q157">
            <v>176.709</v>
          </cell>
          <cell r="R157">
            <v>180.00200000000001</v>
          </cell>
          <cell r="S157">
            <v>150.172</v>
          </cell>
          <cell r="T157">
            <v>219.75700000000001</v>
          </cell>
        </row>
        <row r="158">
          <cell r="A158">
            <v>194</v>
          </cell>
          <cell r="B158">
            <v>740</v>
          </cell>
          <cell r="C158" t="str">
            <v>Suriname</v>
          </cell>
          <cell r="D158">
            <v>0</v>
          </cell>
          <cell r="E158">
            <v>2</v>
          </cell>
          <cell r="F158" t="str">
            <v>Amro</v>
          </cell>
          <cell r="G158">
            <v>7</v>
          </cell>
          <cell r="H158" t="str">
            <v>lac</v>
          </cell>
          <cell r="I158">
            <v>1</v>
          </cell>
          <cell r="J158" t="str">
            <v>low and middle</v>
          </cell>
          <cell r="K158" t="str">
            <v>both sexes</v>
          </cell>
          <cell r="L158" t="str">
            <v>1995-2000</v>
          </cell>
          <cell r="M158">
            <v>12.397</v>
          </cell>
          <cell r="N158">
            <v>1.4079999999999999</v>
          </cell>
          <cell r="O158">
            <v>0.17499999999999999</v>
          </cell>
          <cell r="P158">
            <v>0.67900000000000005</v>
          </cell>
          <cell r="Q158">
            <v>1.0090000000000001</v>
          </cell>
          <cell r="R158">
            <v>1.516</v>
          </cell>
          <cell r="S158">
            <v>2.4950000000000001</v>
          </cell>
          <cell r="T158">
            <v>5.1150000000000002</v>
          </cell>
        </row>
        <row r="159">
          <cell r="A159">
            <v>46</v>
          </cell>
          <cell r="B159">
            <v>748</v>
          </cell>
          <cell r="C159" t="str">
            <v>Swaziland</v>
          </cell>
          <cell r="D159">
            <v>0</v>
          </cell>
          <cell r="E159">
            <v>1</v>
          </cell>
          <cell r="F159" t="str">
            <v>Afro</v>
          </cell>
          <cell r="G159">
            <v>6</v>
          </cell>
          <cell r="H159" t="str">
            <v>ssa</v>
          </cell>
          <cell r="I159">
            <v>1</v>
          </cell>
          <cell r="J159" t="str">
            <v>low and middle</v>
          </cell>
          <cell r="K159" t="str">
            <v>both sexes</v>
          </cell>
          <cell r="L159" t="str">
            <v>1995-2000</v>
          </cell>
          <cell r="M159">
            <v>43.313000000000002</v>
          </cell>
          <cell r="N159">
            <v>17.966999999999999</v>
          </cell>
          <cell r="O159">
            <v>3.29</v>
          </cell>
          <cell r="P159">
            <v>4.6399999999999997</v>
          </cell>
          <cell r="Q159">
            <v>3.6139999999999999</v>
          </cell>
          <cell r="R159">
            <v>3.7040000000000002</v>
          </cell>
          <cell r="S159">
            <v>3.278</v>
          </cell>
          <cell r="T159">
            <v>6.82</v>
          </cell>
        </row>
        <row r="160">
          <cell r="A160">
            <v>140</v>
          </cell>
          <cell r="B160">
            <v>752</v>
          </cell>
          <cell r="C160" t="str">
            <v>Sweden</v>
          </cell>
          <cell r="D160">
            <v>0</v>
          </cell>
          <cell r="E160">
            <v>4</v>
          </cell>
          <cell r="F160" t="str">
            <v>Euro</v>
          </cell>
          <cell r="G160">
            <v>1</v>
          </cell>
          <cell r="H160" t="str">
            <v>eme</v>
          </cell>
          <cell r="I160">
            <v>4</v>
          </cell>
          <cell r="J160" t="str">
            <v>high</v>
          </cell>
          <cell r="K160" t="str">
            <v>both sexes</v>
          </cell>
          <cell r="L160" t="str">
            <v>1995-2000</v>
          </cell>
          <cell r="M160">
            <v>493.37099999999998</v>
          </cell>
          <cell r="N160">
            <v>3.0019999999999998</v>
          </cell>
          <cell r="O160">
            <v>0.67399999999999993</v>
          </cell>
          <cell r="P160">
            <v>3.919</v>
          </cell>
          <cell r="Q160">
            <v>9.6059999999999999</v>
          </cell>
          <cell r="R160">
            <v>34.765000000000001</v>
          </cell>
          <cell r="S160">
            <v>54.628</v>
          </cell>
          <cell r="T160">
            <v>386.77699999999999</v>
          </cell>
        </row>
        <row r="161">
          <cell r="A161">
            <v>161</v>
          </cell>
          <cell r="B161">
            <v>756</v>
          </cell>
          <cell r="C161" t="str">
            <v>Switzerland</v>
          </cell>
          <cell r="D161">
            <v>0</v>
          </cell>
          <cell r="E161">
            <v>4</v>
          </cell>
          <cell r="F161" t="str">
            <v>Euro</v>
          </cell>
          <cell r="G161">
            <v>1</v>
          </cell>
          <cell r="H161" t="str">
            <v>eme</v>
          </cell>
          <cell r="I161">
            <v>4</v>
          </cell>
          <cell r="J161" t="str">
            <v>high</v>
          </cell>
          <cell r="K161" t="str">
            <v>both sexes</v>
          </cell>
          <cell r="L161" t="str">
            <v>1995-2000</v>
          </cell>
          <cell r="M161">
            <v>318.22899999999998</v>
          </cell>
          <cell r="N161">
            <v>3.5590000000000002</v>
          </cell>
          <cell r="O161">
            <v>0.998</v>
          </cell>
          <cell r="P161">
            <v>5.6790000000000003</v>
          </cell>
          <cell r="Q161">
            <v>11.849</v>
          </cell>
          <cell r="R161">
            <v>26.677</v>
          </cell>
          <cell r="S161">
            <v>38.661000000000001</v>
          </cell>
          <cell r="T161">
            <v>230.80599999999998</v>
          </cell>
        </row>
        <row r="162">
          <cell r="A162">
            <v>115</v>
          </cell>
          <cell r="B162">
            <v>760</v>
          </cell>
          <cell r="C162" t="str">
            <v>Syrian Arab Republic</v>
          </cell>
          <cell r="D162">
            <v>0</v>
          </cell>
          <cell r="E162">
            <v>3</v>
          </cell>
          <cell r="F162" t="str">
            <v>Emro</v>
          </cell>
          <cell r="G162">
            <v>8</v>
          </cell>
          <cell r="H162" t="str">
            <v>mec</v>
          </cell>
          <cell r="I162">
            <v>1</v>
          </cell>
          <cell r="J162" t="str">
            <v>low and middle</v>
          </cell>
          <cell r="K162" t="str">
            <v>both sexes</v>
          </cell>
          <cell r="L162" t="str">
            <v>1995-2000</v>
          </cell>
          <cell r="M162">
            <v>368.70400000000001</v>
          </cell>
          <cell r="N162">
            <v>93.822000000000003</v>
          </cell>
          <cell r="O162">
            <v>13.189</v>
          </cell>
          <cell r="P162">
            <v>28.991999999999997</v>
          </cell>
          <cell r="Q162">
            <v>28.731000000000002</v>
          </cell>
          <cell r="R162">
            <v>41.563000000000002</v>
          </cell>
          <cell r="S162">
            <v>54.094000000000001</v>
          </cell>
          <cell r="T162">
            <v>108.313</v>
          </cell>
        </row>
        <row r="163">
          <cell r="A163">
            <v>85</v>
          </cell>
          <cell r="B163">
            <v>762</v>
          </cell>
          <cell r="C163" t="str">
            <v>Tajikistan</v>
          </cell>
          <cell r="D163">
            <v>0</v>
          </cell>
          <cell r="E163">
            <v>4</v>
          </cell>
          <cell r="F163" t="str">
            <v>Euro</v>
          </cell>
          <cell r="G163">
            <v>8</v>
          </cell>
          <cell r="H163" t="str">
            <v>mec</v>
          </cell>
          <cell r="I163">
            <v>1</v>
          </cell>
          <cell r="J163" t="str">
            <v>low and middle</v>
          </cell>
          <cell r="K163" t="str">
            <v>both sexes</v>
          </cell>
          <cell r="L163" t="str">
            <v>1995-2000</v>
          </cell>
          <cell r="M163">
            <v>205.32499999999999</v>
          </cell>
          <cell r="N163">
            <v>74.105999999999995</v>
          </cell>
          <cell r="O163">
            <v>6.5340000000000007</v>
          </cell>
          <cell r="P163">
            <v>9.4039999999999999</v>
          </cell>
          <cell r="Q163">
            <v>15.305999999999999</v>
          </cell>
          <cell r="R163">
            <v>19.27</v>
          </cell>
          <cell r="S163">
            <v>26.887</v>
          </cell>
          <cell r="T163">
            <v>53.817999999999998</v>
          </cell>
        </row>
        <row r="164">
          <cell r="A164">
            <v>98</v>
          </cell>
          <cell r="B164">
            <v>764</v>
          </cell>
          <cell r="C164" t="str">
            <v>Thailand</v>
          </cell>
          <cell r="D164">
            <v>0</v>
          </cell>
          <cell r="E164">
            <v>5</v>
          </cell>
          <cell r="F164" t="str">
            <v>Searo</v>
          </cell>
          <cell r="G164">
            <v>5</v>
          </cell>
          <cell r="H164" t="str">
            <v>oai</v>
          </cell>
          <cell r="I164">
            <v>1</v>
          </cell>
          <cell r="J164" t="str">
            <v>low and middle</v>
          </cell>
          <cell r="K164" t="str">
            <v>both sexes</v>
          </cell>
          <cell r="L164" t="str">
            <v>1995-2000</v>
          </cell>
          <cell r="M164">
            <v>2007.7270000000001</v>
          </cell>
          <cell r="N164">
            <v>181.24</v>
          </cell>
          <cell r="O164">
            <v>50.99</v>
          </cell>
          <cell r="P164">
            <v>156.41399999999999</v>
          </cell>
          <cell r="Q164">
            <v>307.09799999999996</v>
          </cell>
          <cell r="R164">
            <v>369.65600000000001</v>
          </cell>
          <cell r="S164">
            <v>292.84699999999998</v>
          </cell>
          <cell r="T164">
            <v>649.48200000000008</v>
          </cell>
        </row>
        <row r="165">
          <cell r="A165">
            <v>63</v>
          </cell>
          <cell r="B165">
            <v>768</v>
          </cell>
          <cell r="C165" t="str">
            <v>Togo</v>
          </cell>
          <cell r="D165">
            <v>0</v>
          </cell>
          <cell r="E165">
            <v>1</v>
          </cell>
          <cell r="F165" t="str">
            <v>Afro</v>
          </cell>
          <cell r="G165">
            <v>6</v>
          </cell>
          <cell r="H165" t="str">
            <v>ssa</v>
          </cell>
          <cell r="I165">
            <v>1</v>
          </cell>
          <cell r="J165" t="str">
            <v>low and middle</v>
          </cell>
          <cell r="K165" t="str">
            <v>both sexes</v>
          </cell>
          <cell r="L165" t="str">
            <v>1995-2000</v>
          </cell>
          <cell r="M165">
            <v>334.83499999999998</v>
          </cell>
          <cell r="N165">
            <v>119.37</v>
          </cell>
          <cell r="O165">
            <v>28.497</v>
          </cell>
          <cell r="P165">
            <v>32.887</v>
          </cell>
          <cell r="Q165">
            <v>49.075000000000003</v>
          </cell>
          <cell r="R165">
            <v>42.24</v>
          </cell>
          <cell r="S165">
            <v>24.735999999999997</v>
          </cell>
          <cell r="T165">
            <v>38.03</v>
          </cell>
        </row>
        <row r="166">
          <cell r="A166">
            <v>174</v>
          </cell>
          <cell r="B166">
            <v>780</v>
          </cell>
          <cell r="C166" t="str">
            <v>Trinidad and Tobago</v>
          </cell>
          <cell r="D166">
            <v>0</v>
          </cell>
          <cell r="E166">
            <v>2</v>
          </cell>
          <cell r="F166" t="str">
            <v>Amro</v>
          </cell>
          <cell r="G166">
            <v>7</v>
          </cell>
          <cell r="H166" t="str">
            <v>lac</v>
          </cell>
          <cell r="I166">
            <v>1</v>
          </cell>
          <cell r="J166" t="str">
            <v>low and middle</v>
          </cell>
          <cell r="K166" t="str">
            <v>both sexes</v>
          </cell>
          <cell r="L166" t="str">
            <v>1995-2000</v>
          </cell>
          <cell r="M166">
            <v>37.737000000000002</v>
          </cell>
          <cell r="N166">
            <v>1.482</v>
          </cell>
          <cell r="O166">
            <v>0.26400000000000001</v>
          </cell>
          <cell r="P166">
            <v>1.2530000000000001</v>
          </cell>
          <cell r="Q166">
            <v>2.1920000000000002</v>
          </cell>
          <cell r="R166">
            <v>5.6839999999999993</v>
          </cell>
          <cell r="S166">
            <v>6.4559999999999995</v>
          </cell>
          <cell r="T166">
            <v>20.405999999999999</v>
          </cell>
        </row>
        <row r="167">
          <cell r="A167">
            <v>117</v>
          </cell>
          <cell r="B167">
            <v>784</v>
          </cell>
          <cell r="C167" t="str">
            <v>United Arab Emirates</v>
          </cell>
          <cell r="D167">
            <v>0</v>
          </cell>
          <cell r="E167">
            <v>3</v>
          </cell>
          <cell r="F167" t="str">
            <v>Emro</v>
          </cell>
          <cell r="G167">
            <v>8</v>
          </cell>
          <cell r="H167" t="str">
            <v>mec</v>
          </cell>
          <cell r="I167">
            <v>4</v>
          </cell>
          <cell r="J167" t="str">
            <v>high</v>
          </cell>
          <cell r="K167" t="str">
            <v>both sexes</v>
          </cell>
          <cell r="L167" t="str">
            <v>1995-2000</v>
          </cell>
          <cell r="M167">
            <v>33.463999999999999</v>
          </cell>
          <cell r="N167">
            <v>4.29</v>
          </cell>
          <cell r="O167">
            <v>0.41199999999999998</v>
          </cell>
          <cell r="P167">
            <v>0.63700000000000001</v>
          </cell>
          <cell r="Q167">
            <v>2.8380000000000001</v>
          </cell>
          <cell r="R167">
            <v>9.1300000000000008</v>
          </cell>
          <cell r="S167">
            <v>7.0049999999999999</v>
          </cell>
          <cell r="T167">
            <v>9.152000000000001</v>
          </cell>
        </row>
        <row r="168">
          <cell r="A168">
            <v>39</v>
          </cell>
          <cell r="B168">
            <v>788</v>
          </cell>
          <cell r="C168" t="str">
            <v>Tunisia</v>
          </cell>
          <cell r="D168">
            <v>0</v>
          </cell>
          <cell r="E168">
            <v>3</v>
          </cell>
          <cell r="F168" t="str">
            <v>Emro</v>
          </cell>
          <cell r="G168">
            <v>8</v>
          </cell>
          <cell r="H168" t="str">
            <v>mec</v>
          </cell>
          <cell r="I168">
            <v>1</v>
          </cell>
          <cell r="J168" t="str">
            <v>low and middle</v>
          </cell>
          <cell r="K168" t="str">
            <v>both sexes</v>
          </cell>
          <cell r="L168" t="str">
            <v>1995-2000</v>
          </cell>
          <cell r="M168">
            <v>311.714</v>
          </cell>
          <cell r="N168">
            <v>35.834000000000003</v>
          </cell>
          <cell r="O168">
            <v>5.6749999999999998</v>
          </cell>
          <cell r="P168">
            <v>16.355</v>
          </cell>
          <cell r="Q168">
            <v>21.042000000000002</v>
          </cell>
          <cell r="R168">
            <v>35.826000000000001</v>
          </cell>
          <cell r="S168">
            <v>54.537000000000006</v>
          </cell>
          <cell r="T168">
            <v>142.44499999999999</v>
          </cell>
        </row>
        <row r="169">
          <cell r="A169">
            <v>116</v>
          </cell>
          <cell r="B169">
            <v>792</v>
          </cell>
          <cell r="C169" t="str">
            <v>Turkey</v>
          </cell>
          <cell r="D169">
            <v>0</v>
          </cell>
          <cell r="E169">
            <v>4</v>
          </cell>
          <cell r="F169" t="str">
            <v>Euro</v>
          </cell>
          <cell r="G169">
            <v>8</v>
          </cell>
          <cell r="H169" t="str">
            <v>mec</v>
          </cell>
          <cell r="I169">
            <v>1</v>
          </cell>
          <cell r="J169" t="str">
            <v>low and middle</v>
          </cell>
          <cell r="K169" t="str">
            <v>both sexes</v>
          </cell>
          <cell r="L169" t="str">
            <v>1995-2000</v>
          </cell>
          <cell r="M169">
            <v>2057.3339999999998</v>
          </cell>
          <cell r="N169">
            <v>428.96600000000001</v>
          </cell>
          <cell r="O169">
            <v>44.274000000000001</v>
          </cell>
          <cell r="P169">
            <v>94.192999999999998</v>
          </cell>
          <cell r="Q169">
            <v>123.83700000000002</v>
          </cell>
          <cell r="R169">
            <v>254.62099999999998</v>
          </cell>
          <cell r="S169">
            <v>357.24</v>
          </cell>
          <cell r="T169">
            <v>754.20299999999997</v>
          </cell>
        </row>
        <row r="170">
          <cell r="A170">
            <v>86</v>
          </cell>
          <cell r="B170">
            <v>795</v>
          </cell>
          <cell r="C170" t="str">
            <v>Turkmenistan</v>
          </cell>
          <cell r="D170">
            <v>0</v>
          </cell>
          <cell r="E170">
            <v>4</v>
          </cell>
          <cell r="F170" t="str">
            <v>Euro</v>
          </cell>
          <cell r="G170">
            <v>8</v>
          </cell>
          <cell r="H170" t="str">
            <v>mec</v>
          </cell>
          <cell r="I170">
            <v>1</v>
          </cell>
          <cell r="J170" t="str">
            <v>low and middle</v>
          </cell>
          <cell r="K170" t="str">
            <v>both sexes</v>
          </cell>
          <cell r="L170" t="str">
            <v>1995-2000</v>
          </cell>
          <cell r="M170">
            <v>154.65700000000001</v>
          </cell>
          <cell r="N170">
            <v>46.19</v>
          </cell>
          <cell r="O170">
            <v>4.0830000000000002</v>
          </cell>
          <cell r="P170">
            <v>7.8109999999999999</v>
          </cell>
          <cell r="Q170">
            <v>12.757</v>
          </cell>
          <cell r="R170">
            <v>18.364000000000001</v>
          </cell>
          <cell r="S170">
            <v>23.832000000000001</v>
          </cell>
          <cell r="T170">
            <v>41.62</v>
          </cell>
        </row>
        <row r="171">
          <cell r="A171">
            <v>20</v>
          </cell>
          <cell r="B171">
            <v>800</v>
          </cell>
          <cell r="C171" t="str">
            <v>Uganda</v>
          </cell>
          <cell r="D171">
            <v>0</v>
          </cell>
          <cell r="E171">
            <v>1</v>
          </cell>
          <cell r="F171" t="str">
            <v>Afro</v>
          </cell>
          <cell r="G171">
            <v>6</v>
          </cell>
          <cell r="H171" t="str">
            <v>ssa</v>
          </cell>
          <cell r="I171">
            <v>1</v>
          </cell>
          <cell r="J171" t="str">
            <v>low and middle</v>
          </cell>
          <cell r="K171" t="str">
            <v>both sexes</v>
          </cell>
          <cell r="L171" t="str">
            <v>1995-2000</v>
          </cell>
          <cell r="M171">
            <v>2203.6799999999998</v>
          </cell>
          <cell r="N171">
            <v>901.87400000000002</v>
          </cell>
          <cell r="O171">
            <v>202.14699999999999</v>
          </cell>
          <cell r="P171">
            <v>235.869</v>
          </cell>
          <cell r="Q171">
            <v>356.97800000000001</v>
          </cell>
          <cell r="R171">
            <v>250.98099999999999</v>
          </cell>
          <cell r="S171">
            <v>114.06899999999999</v>
          </cell>
          <cell r="T171">
            <v>141.76199999999997</v>
          </cell>
        </row>
        <row r="172">
          <cell r="A172">
            <v>130</v>
          </cell>
          <cell r="B172">
            <v>804</v>
          </cell>
          <cell r="C172" t="str">
            <v>Ukraine</v>
          </cell>
          <cell r="D172">
            <v>0</v>
          </cell>
          <cell r="E172">
            <v>4</v>
          </cell>
          <cell r="F172" t="str">
            <v>Euro</v>
          </cell>
          <cell r="G172">
            <v>2</v>
          </cell>
          <cell r="H172" t="str">
            <v>fse</v>
          </cell>
          <cell r="I172">
            <v>1</v>
          </cell>
          <cell r="J172" t="str">
            <v>low and middle</v>
          </cell>
          <cell r="K172" t="str">
            <v>both sexes</v>
          </cell>
          <cell r="L172" t="str">
            <v>1995-2000</v>
          </cell>
          <cell r="M172">
            <v>3562.884</v>
          </cell>
          <cell r="N172">
            <v>63.966000000000001</v>
          </cell>
          <cell r="O172">
            <v>17.818000000000001</v>
          </cell>
          <cell r="P172">
            <v>81.652000000000001</v>
          </cell>
          <cell r="Q172">
            <v>202.40199999999999</v>
          </cell>
          <cell r="R172">
            <v>512.851</v>
          </cell>
          <cell r="S172">
            <v>734.36799999999994</v>
          </cell>
          <cell r="T172">
            <v>1949.8269999999998</v>
          </cell>
        </row>
        <row r="173">
          <cell r="A173">
            <v>152</v>
          </cell>
          <cell r="B173">
            <v>807</v>
          </cell>
          <cell r="C173" t="str">
            <v>TFYR Macedonia</v>
          </cell>
          <cell r="D173">
            <v>0</v>
          </cell>
          <cell r="E173">
            <v>4</v>
          </cell>
          <cell r="F173" t="str">
            <v>Euro</v>
          </cell>
          <cell r="G173">
            <v>2</v>
          </cell>
          <cell r="H173" t="str">
            <v>fse</v>
          </cell>
          <cell r="I173">
            <v>1</v>
          </cell>
          <cell r="J173" t="str">
            <v>low and middle</v>
          </cell>
          <cell r="K173" t="str">
            <v>both sexes</v>
          </cell>
          <cell r="L173" t="str">
            <v>1995-2000</v>
          </cell>
          <cell r="M173">
            <v>77.055000000000007</v>
          </cell>
          <cell r="N173">
            <v>4.1289999999999996</v>
          </cell>
          <cell r="O173">
            <v>0.46299999999999997</v>
          </cell>
          <cell r="P173">
            <v>1.46</v>
          </cell>
          <cell r="Q173">
            <v>3.0640000000000001</v>
          </cell>
          <cell r="R173">
            <v>9.4110000000000014</v>
          </cell>
          <cell r="S173">
            <v>16.021000000000001</v>
          </cell>
          <cell r="T173">
            <v>42.506999999999998</v>
          </cell>
        </row>
        <row r="174">
          <cell r="A174">
            <v>35</v>
          </cell>
          <cell r="B174">
            <v>818</v>
          </cell>
          <cell r="C174" t="str">
            <v>Egypt</v>
          </cell>
          <cell r="D174">
            <v>0</v>
          </cell>
          <cell r="E174">
            <v>3</v>
          </cell>
          <cell r="F174" t="str">
            <v>Emro</v>
          </cell>
          <cell r="G174">
            <v>8</v>
          </cell>
          <cell r="H174" t="str">
            <v>mec</v>
          </cell>
          <cell r="I174">
            <v>1</v>
          </cell>
          <cell r="J174" t="str">
            <v>low and middle</v>
          </cell>
          <cell r="K174" t="str">
            <v>both sexes</v>
          </cell>
          <cell r="L174" t="str">
            <v>1995-2000</v>
          </cell>
          <cell r="M174">
            <v>2219.3470000000002</v>
          </cell>
          <cell r="N174">
            <v>555.51700000000005</v>
          </cell>
          <cell r="O174">
            <v>59.58</v>
          </cell>
          <cell r="P174">
            <v>88.504999999999995</v>
          </cell>
          <cell r="Q174">
            <v>143.06299999999999</v>
          </cell>
          <cell r="R174">
            <v>281.60599999999999</v>
          </cell>
          <cell r="S174">
            <v>386.80500000000001</v>
          </cell>
          <cell r="T174">
            <v>704.27099999999996</v>
          </cell>
        </row>
        <row r="175">
          <cell r="A175">
            <v>141</v>
          </cell>
          <cell r="B175">
            <v>826</v>
          </cell>
          <cell r="C175" t="str">
            <v>United Kingdom</v>
          </cell>
          <cell r="D175">
            <v>0</v>
          </cell>
          <cell r="E175">
            <v>4</v>
          </cell>
          <cell r="F175" t="str">
            <v>Euro</v>
          </cell>
          <cell r="G175">
            <v>1</v>
          </cell>
          <cell r="H175" t="str">
            <v>eme</v>
          </cell>
          <cell r="I175">
            <v>4</v>
          </cell>
          <cell r="J175" t="str">
            <v>high</v>
          </cell>
          <cell r="K175" t="str">
            <v>both sexes</v>
          </cell>
          <cell r="L175" t="str">
            <v>1995-2000</v>
          </cell>
          <cell r="M175">
            <v>3160.9960000000001</v>
          </cell>
          <cell r="N175">
            <v>29.122</v>
          </cell>
          <cell r="O175">
            <v>5.5659999999999998</v>
          </cell>
          <cell r="P175">
            <v>28.831000000000003</v>
          </cell>
          <cell r="Q175">
            <v>65.11</v>
          </cell>
          <cell r="R175">
            <v>246.745</v>
          </cell>
          <cell r="S175">
            <v>473.654</v>
          </cell>
          <cell r="T175">
            <v>2311.9680000000003</v>
          </cell>
        </row>
        <row r="176">
          <cell r="A176">
            <v>21</v>
          </cell>
          <cell r="B176">
            <v>834</v>
          </cell>
          <cell r="C176" t="str">
            <v>United Rep. of Tanzania</v>
          </cell>
          <cell r="D176">
            <v>0</v>
          </cell>
          <cell r="E176">
            <v>1</v>
          </cell>
          <cell r="F176" t="str">
            <v>Afro</v>
          </cell>
          <cell r="G176">
            <v>6</v>
          </cell>
          <cell r="H176" t="str">
            <v>ssa</v>
          </cell>
          <cell r="I176">
            <v>1</v>
          </cell>
          <cell r="J176" t="str">
            <v>low and middle</v>
          </cell>
          <cell r="K176" t="str">
            <v>both sexes</v>
          </cell>
          <cell r="L176" t="str">
            <v>1995-2000</v>
          </cell>
          <cell r="M176">
            <v>2426.6309999999999</v>
          </cell>
          <cell r="N176">
            <v>864.12099999999998</v>
          </cell>
          <cell r="O176">
            <v>214.03399999999999</v>
          </cell>
          <cell r="P176">
            <v>259.92899999999997</v>
          </cell>
          <cell r="Q176">
            <v>382.82799999999997</v>
          </cell>
          <cell r="R176">
            <v>318.61500000000001</v>
          </cell>
          <cell r="S176">
            <v>165.81200000000001</v>
          </cell>
          <cell r="T176">
            <v>221.29200000000003</v>
          </cell>
        </row>
        <row r="177">
          <cell r="A177">
            <v>199</v>
          </cell>
          <cell r="B177">
            <v>840</v>
          </cell>
          <cell r="C177" t="str">
            <v>United States of America</v>
          </cell>
          <cell r="D177">
            <v>0</v>
          </cell>
          <cell r="E177">
            <v>2</v>
          </cell>
          <cell r="F177" t="str">
            <v>Amro</v>
          </cell>
          <cell r="G177">
            <v>1</v>
          </cell>
          <cell r="H177" t="str">
            <v>eme</v>
          </cell>
          <cell r="I177">
            <v>4</v>
          </cell>
          <cell r="J177" t="str">
            <v>high</v>
          </cell>
          <cell r="K177" t="str">
            <v>both sexes</v>
          </cell>
          <cell r="L177" t="str">
            <v>1995-2000</v>
          </cell>
          <cell r="M177">
            <v>11562.737999999999</v>
          </cell>
          <cell r="N177">
            <v>166.53800000000001</v>
          </cell>
          <cell r="O177">
            <v>39.142000000000003</v>
          </cell>
          <cell r="P177">
            <v>245.99200000000002</v>
          </cell>
          <cell r="Q177">
            <v>602.13800000000003</v>
          </cell>
          <cell r="R177">
            <v>1230.6320000000001</v>
          </cell>
          <cell r="S177">
            <v>1629.5430000000001</v>
          </cell>
          <cell r="T177">
            <v>7648.7529999999997</v>
          </cell>
        </row>
        <row r="178">
          <cell r="A178">
            <v>49</v>
          </cell>
          <cell r="B178">
            <v>854</v>
          </cell>
          <cell r="C178" t="str">
            <v>Burkina Faso</v>
          </cell>
          <cell r="D178">
            <v>0</v>
          </cell>
          <cell r="E178">
            <v>1</v>
          </cell>
          <cell r="F178" t="str">
            <v>Afro</v>
          </cell>
          <cell r="G178">
            <v>6</v>
          </cell>
          <cell r="H178" t="str">
            <v>ssa</v>
          </cell>
          <cell r="I178">
            <v>1</v>
          </cell>
          <cell r="J178" t="str">
            <v>low and middle</v>
          </cell>
          <cell r="K178" t="str">
            <v>both sexes</v>
          </cell>
          <cell r="L178" t="str">
            <v>1995-2000</v>
          </cell>
          <cell r="M178">
            <v>1038.6969999999999</v>
          </cell>
          <cell r="N178">
            <v>445.12599999999998</v>
          </cell>
          <cell r="O178">
            <v>101.96</v>
          </cell>
          <cell r="P178">
            <v>100.96799999999999</v>
          </cell>
          <cell r="Q178">
            <v>128.19900000000001</v>
          </cell>
          <cell r="R178">
            <v>110.178</v>
          </cell>
          <cell r="S178">
            <v>65.117999999999995</v>
          </cell>
          <cell r="T178">
            <v>87.147999999999996</v>
          </cell>
        </row>
        <row r="179">
          <cell r="A179">
            <v>195</v>
          </cell>
          <cell r="B179">
            <v>858</v>
          </cell>
          <cell r="C179" t="str">
            <v>Uruguay</v>
          </cell>
          <cell r="D179">
            <v>0</v>
          </cell>
          <cell r="E179">
            <v>2</v>
          </cell>
          <cell r="F179" t="str">
            <v>Amro</v>
          </cell>
          <cell r="G179">
            <v>7</v>
          </cell>
          <cell r="H179" t="str">
            <v>lac</v>
          </cell>
          <cell r="I179">
            <v>1</v>
          </cell>
          <cell r="J179" t="str">
            <v>low and middle</v>
          </cell>
          <cell r="K179" t="str">
            <v>both sexes</v>
          </cell>
          <cell r="L179" t="str">
            <v>1995-2000</v>
          </cell>
          <cell r="M179">
            <v>154.345</v>
          </cell>
          <cell r="N179">
            <v>5.851</v>
          </cell>
          <cell r="O179">
            <v>0.80400000000000005</v>
          </cell>
          <cell r="P179">
            <v>3.4530000000000003</v>
          </cell>
          <cell r="Q179">
            <v>5.758</v>
          </cell>
          <cell r="R179">
            <v>16.876000000000001</v>
          </cell>
          <cell r="S179">
            <v>27.457999999999998</v>
          </cell>
          <cell r="T179">
            <v>94.144999999999996</v>
          </cell>
        </row>
        <row r="180">
          <cell r="A180">
            <v>87</v>
          </cell>
          <cell r="B180">
            <v>860</v>
          </cell>
          <cell r="C180" t="str">
            <v>Uzbekistan</v>
          </cell>
          <cell r="D180">
            <v>0</v>
          </cell>
          <cell r="E180">
            <v>4</v>
          </cell>
          <cell r="F180" t="str">
            <v>Euro</v>
          </cell>
          <cell r="G180">
            <v>8</v>
          </cell>
          <cell r="H180" t="str">
            <v>mec</v>
          </cell>
          <cell r="I180">
            <v>1</v>
          </cell>
          <cell r="J180" t="str">
            <v>low and middle</v>
          </cell>
          <cell r="K180" t="str">
            <v>both sexes</v>
          </cell>
          <cell r="L180" t="str">
            <v>1995-2000</v>
          </cell>
          <cell r="M180">
            <v>773.66600000000005</v>
          </cell>
          <cell r="N180">
            <v>203.01599999999999</v>
          </cell>
          <cell r="O180">
            <v>20.398000000000003</v>
          </cell>
          <cell r="P180">
            <v>40.006</v>
          </cell>
          <cell r="Q180">
            <v>66.962999999999994</v>
          </cell>
          <cell r="R180">
            <v>91.19</v>
          </cell>
          <cell r="S180">
            <v>117.092</v>
          </cell>
          <cell r="T180">
            <v>235.00100000000003</v>
          </cell>
        </row>
        <row r="181">
          <cell r="A181">
            <v>196</v>
          </cell>
          <cell r="B181">
            <v>862</v>
          </cell>
          <cell r="C181" t="str">
            <v>Venezuela</v>
          </cell>
          <cell r="D181">
            <v>0</v>
          </cell>
          <cell r="E181">
            <v>2</v>
          </cell>
          <cell r="F181" t="str">
            <v>Amro</v>
          </cell>
          <cell r="G181">
            <v>7</v>
          </cell>
          <cell r="H181" t="str">
            <v>lac</v>
          </cell>
          <cell r="I181">
            <v>1</v>
          </cell>
          <cell r="J181" t="str">
            <v>low and middle</v>
          </cell>
          <cell r="K181" t="str">
            <v>both sexes</v>
          </cell>
          <cell r="L181" t="str">
            <v>1995-2000</v>
          </cell>
          <cell r="M181">
            <v>535.66099999999994</v>
          </cell>
          <cell r="N181">
            <v>71.962000000000003</v>
          </cell>
          <cell r="O181">
            <v>11.492999999999999</v>
          </cell>
          <cell r="P181">
            <v>38.381</v>
          </cell>
          <cell r="Q181">
            <v>49.116</v>
          </cell>
          <cell r="R181">
            <v>81.652000000000001</v>
          </cell>
          <cell r="S181">
            <v>82.097000000000008</v>
          </cell>
          <cell r="T181">
            <v>200.96</v>
          </cell>
        </row>
        <row r="182">
          <cell r="A182">
            <v>214</v>
          </cell>
          <cell r="B182">
            <v>882</v>
          </cell>
          <cell r="C182" t="str">
            <v>Samoa</v>
          </cell>
          <cell r="D182">
            <v>0</v>
          </cell>
          <cell r="E182">
            <v>6</v>
          </cell>
          <cell r="F182" t="str">
            <v>Wpro</v>
          </cell>
          <cell r="G182">
            <v>5</v>
          </cell>
          <cell r="H182" t="str">
            <v>oai</v>
          </cell>
          <cell r="I182">
            <v>1</v>
          </cell>
          <cell r="J182" t="str">
            <v>low and middle</v>
          </cell>
          <cell r="K182" t="str">
            <v>both sexes</v>
          </cell>
          <cell r="L182" t="str">
            <v>1995-2000</v>
          </cell>
          <cell r="M182">
            <v>4.3120000000000003</v>
          </cell>
          <cell r="N182">
            <v>0.66500000000000004</v>
          </cell>
          <cell r="O182">
            <v>6.8000000000000005E-2</v>
          </cell>
          <cell r="P182">
            <v>0.193</v>
          </cell>
          <cell r="Q182">
            <v>0.24700000000000003</v>
          </cell>
          <cell r="R182">
            <v>0.57499999999999996</v>
          </cell>
          <cell r="S182">
            <v>0.85199999999999998</v>
          </cell>
          <cell r="T182">
            <v>1.712</v>
          </cell>
        </row>
        <row r="183">
          <cell r="A183">
            <v>118</v>
          </cell>
          <cell r="B183">
            <v>887</v>
          </cell>
          <cell r="C183" t="str">
            <v>Yemen</v>
          </cell>
          <cell r="D183">
            <v>0</v>
          </cell>
          <cell r="E183">
            <v>3</v>
          </cell>
          <cell r="F183" t="str">
            <v>Emro</v>
          </cell>
          <cell r="G183">
            <v>8</v>
          </cell>
          <cell r="H183" t="str">
            <v>mec</v>
          </cell>
          <cell r="I183">
            <v>1</v>
          </cell>
          <cell r="J183" t="str">
            <v>low and middle</v>
          </cell>
          <cell r="K183" t="str">
            <v>both sexes</v>
          </cell>
          <cell r="L183" t="str">
            <v>1995-2000</v>
          </cell>
          <cell r="M183">
            <v>864.005</v>
          </cell>
          <cell r="N183">
            <v>435.839</v>
          </cell>
          <cell r="O183">
            <v>46.686</v>
          </cell>
          <cell r="P183">
            <v>78.207999999999998</v>
          </cell>
          <cell r="Q183">
            <v>65.153999999999996</v>
          </cell>
          <cell r="R183">
            <v>67.046999999999997</v>
          </cell>
          <cell r="S183">
            <v>67.156000000000006</v>
          </cell>
          <cell r="T183">
            <v>103.91500000000001</v>
          </cell>
        </row>
        <row r="184">
          <cell r="A184">
            <v>153</v>
          </cell>
          <cell r="B184">
            <v>891</v>
          </cell>
          <cell r="C184" t="str">
            <v>Yugoslavia</v>
          </cell>
          <cell r="D184">
            <v>0</v>
          </cell>
          <cell r="E184">
            <v>4</v>
          </cell>
          <cell r="F184" t="str">
            <v>Euro</v>
          </cell>
          <cell r="G184">
            <v>2</v>
          </cell>
          <cell r="H184" t="str">
            <v>fse</v>
          </cell>
          <cell r="I184">
            <v>1</v>
          </cell>
          <cell r="J184" t="str">
            <v>low and middle</v>
          </cell>
          <cell r="K184" t="str">
            <v>both sexes</v>
          </cell>
          <cell r="L184" t="str">
            <v>1995-2000</v>
          </cell>
          <cell r="M184">
            <v>510.36500000000001</v>
          </cell>
          <cell r="N184">
            <v>17.783000000000001</v>
          </cell>
          <cell r="O184">
            <v>1.865</v>
          </cell>
          <cell r="P184">
            <v>6.7729999999999997</v>
          </cell>
          <cell r="Q184">
            <v>16.542000000000002</v>
          </cell>
          <cell r="R184">
            <v>56.697000000000003</v>
          </cell>
          <cell r="S184">
            <v>112.197</v>
          </cell>
          <cell r="T184">
            <v>298.50799999999998</v>
          </cell>
        </row>
        <row r="185">
          <cell r="A185">
            <v>22</v>
          </cell>
          <cell r="B185">
            <v>894</v>
          </cell>
          <cell r="C185" t="str">
            <v>Zambia</v>
          </cell>
          <cell r="D185">
            <v>0</v>
          </cell>
          <cell r="E185">
            <v>1</v>
          </cell>
          <cell r="F185" t="str">
            <v>Afro</v>
          </cell>
          <cell r="G185">
            <v>6</v>
          </cell>
          <cell r="H185" t="str">
            <v>ssa</v>
          </cell>
          <cell r="I185">
            <v>1</v>
          </cell>
          <cell r="J185" t="str">
            <v>low and middle</v>
          </cell>
          <cell r="K185" t="str">
            <v>both sexes</v>
          </cell>
          <cell r="L185" t="str">
            <v>1995-2000</v>
          </cell>
          <cell r="M185">
            <v>870.50400000000002</v>
          </cell>
          <cell r="N185">
            <v>271.416</v>
          </cell>
          <cell r="O185">
            <v>64.881</v>
          </cell>
          <cell r="P185">
            <v>102.86</v>
          </cell>
          <cell r="Q185">
            <v>180.619</v>
          </cell>
          <cell r="R185">
            <v>130.13399999999999</v>
          </cell>
          <cell r="S185">
            <v>54.843000000000004</v>
          </cell>
          <cell r="T185">
            <v>65.751000000000005</v>
          </cell>
        </row>
        <row r="186">
          <cell r="A186">
            <v>1</v>
          </cell>
          <cell r="B186">
            <v>900</v>
          </cell>
          <cell r="C186" t="str">
            <v>World total</v>
          </cell>
          <cell r="K186" t="str">
            <v>both sexes</v>
          </cell>
          <cell r="L186" t="str">
            <v>1995-2000</v>
          </cell>
          <cell r="M186">
            <v>260361.421</v>
          </cell>
          <cell r="N186">
            <v>52610.093999999997</v>
          </cell>
          <cell r="O186">
            <v>9678.2209999999995</v>
          </cell>
          <cell r="P186">
            <v>14133.927</v>
          </cell>
          <cell r="Q186">
            <v>20121.925999999999</v>
          </cell>
          <cell r="R186">
            <v>31908.811000000002</v>
          </cell>
          <cell r="S186">
            <v>38227.51</v>
          </cell>
          <cell r="T186">
            <v>93680.932000000001</v>
          </cell>
        </row>
        <row r="187">
          <cell r="A187">
            <v>2</v>
          </cell>
          <cell r="B187">
            <v>901</v>
          </cell>
          <cell r="C187" t="str">
            <v>More developed regions (*)</v>
          </cell>
          <cell r="K187" t="str">
            <v>both sexes</v>
          </cell>
          <cell r="L187" t="str">
            <v>1995-2000</v>
          </cell>
          <cell r="M187">
            <v>59757.167999999998</v>
          </cell>
          <cell r="N187">
            <v>786.005</v>
          </cell>
          <cell r="O187">
            <v>203.32</v>
          </cell>
          <cell r="P187">
            <v>1141.577</v>
          </cell>
          <cell r="Q187">
            <v>2877.2</v>
          </cell>
          <cell r="R187">
            <v>6919.1540000000005</v>
          </cell>
          <cell r="S187">
            <v>10161.875</v>
          </cell>
          <cell r="T187">
            <v>37668.036999999997</v>
          </cell>
        </row>
        <row r="188">
          <cell r="A188">
            <v>3</v>
          </cell>
          <cell r="B188">
            <v>902</v>
          </cell>
          <cell r="C188" t="str">
            <v>Less developed regions (+)</v>
          </cell>
          <cell r="K188" t="str">
            <v>both sexes</v>
          </cell>
          <cell r="L188" t="str">
            <v>1995-2000</v>
          </cell>
          <cell r="M188">
            <v>200604.25200000001</v>
          </cell>
          <cell r="N188">
            <v>51824.088000000003</v>
          </cell>
          <cell r="O188">
            <v>9474.9009999999998</v>
          </cell>
          <cell r="P188">
            <v>12992.35</v>
          </cell>
          <cell r="Q188">
            <v>17244.726000000002</v>
          </cell>
          <cell r="R188">
            <v>24989.656999999999</v>
          </cell>
          <cell r="S188">
            <v>28065.634999999998</v>
          </cell>
          <cell r="T188">
            <v>56012.894999999997</v>
          </cell>
        </row>
        <row r="189">
          <cell r="A189">
            <v>5</v>
          </cell>
          <cell r="B189">
            <v>903</v>
          </cell>
          <cell r="C189" t="str">
            <v>Africa</v>
          </cell>
          <cell r="K189" t="str">
            <v>both sexes</v>
          </cell>
          <cell r="L189" t="str">
            <v>1995-2000</v>
          </cell>
          <cell r="M189">
            <v>51657.258999999998</v>
          </cell>
          <cell r="N189">
            <v>19946.133000000002</v>
          </cell>
          <cell r="O189">
            <v>4352.866</v>
          </cell>
          <cell r="P189">
            <v>4831.7219999999998</v>
          </cell>
          <cell r="Q189">
            <v>6242.7549999999992</v>
          </cell>
          <cell r="R189">
            <v>5804.8239999999996</v>
          </cell>
          <cell r="S189">
            <v>4096.9340000000002</v>
          </cell>
          <cell r="T189">
            <v>6382.0250000000005</v>
          </cell>
        </row>
        <row r="190">
          <cell r="A190">
            <v>162</v>
          </cell>
          <cell r="B190">
            <v>904</v>
          </cell>
          <cell r="C190" t="str">
            <v>Latin America and the Caribbean</v>
          </cell>
          <cell r="K190" t="str">
            <v>both sexes</v>
          </cell>
          <cell r="L190" t="str">
            <v>1995-2000</v>
          </cell>
          <cell r="M190">
            <v>16225.326999999999</v>
          </cell>
          <cell r="N190">
            <v>2580.3270000000002</v>
          </cell>
          <cell r="O190">
            <v>370.517</v>
          </cell>
          <cell r="P190">
            <v>1133.5730000000001</v>
          </cell>
          <cell r="Q190">
            <v>1633.9849999999999</v>
          </cell>
          <cell r="R190">
            <v>2330.875</v>
          </cell>
          <cell r="S190">
            <v>2306.2930000000001</v>
          </cell>
          <cell r="T190">
            <v>5869.7569999999987</v>
          </cell>
        </row>
        <row r="191">
          <cell r="A191">
            <v>197</v>
          </cell>
          <cell r="B191">
            <v>905</v>
          </cell>
          <cell r="C191" t="str">
            <v>Northern America (12)</v>
          </cell>
          <cell r="K191" t="str">
            <v>both sexes</v>
          </cell>
          <cell r="L191" t="str">
            <v>1995-2000</v>
          </cell>
          <cell r="M191">
            <v>12641.482</v>
          </cell>
          <cell r="N191">
            <v>179.577</v>
          </cell>
          <cell r="O191">
            <v>42.548999999999999</v>
          </cell>
          <cell r="P191">
            <v>264.452</v>
          </cell>
          <cell r="Q191">
            <v>647.29600000000005</v>
          </cell>
          <cell r="R191">
            <v>1336.6990000000001</v>
          </cell>
          <cell r="S191">
            <v>1790.4880000000001</v>
          </cell>
          <cell r="T191">
            <v>8380.4210000000003</v>
          </cell>
        </row>
        <row r="192">
          <cell r="A192">
            <v>65</v>
          </cell>
          <cell r="B192">
            <v>906</v>
          </cell>
          <cell r="C192" t="str">
            <v>Eastern Asia</v>
          </cell>
          <cell r="K192" t="str">
            <v>both sexes</v>
          </cell>
          <cell r="L192" t="str">
            <v>1995-2000</v>
          </cell>
          <cell r="M192">
            <v>50744.387999999999</v>
          </cell>
          <cell r="N192">
            <v>5065.54</v>
          </cell>
          <cell r="O192">
            <v>574.08000000000004</v>
          </cell>
          <cell r="P192">
            <v>1671.991</v>
          </cell>
          <cell r="Q192">
            <v>2830.1530000000002</v>
          </cell>
          <cell r="R192">
            <v>6506.8970000000008</v>
          </cell>
          <cell r="S192">
            <v>9915.7210000000014</v>
          </cell>
          <cell r="T192">
            <v>24180.006000000001</v>
          </cell>
        </row>
        <row r="193">
          <cell r="A193">
            <v>119</v>
          </cell>
          <cell r="B193">
            <v>908</v>
          </cell>
          <cell r="C193" t="str">
            <v>Europe</v>
          </cell>
          <cell r="K193" t="str">
            <v>both sexes</v>
          </cell>
          <cell r="L193" t="str">
            <v>1995-2000</v>
          </cell>
          <cell r="M193">
            <v>41241.917000000001</v>
          </cell>
          <cell r="N193">
            <v>558.077</v>
          </cell>
          <cell r="O193">
            <v>148.203</v>
          </cell>
          <cell r="P193">
            <v>799.97700000000009</v>
          </cell>
          <cell r="Q193">
            <v>2081.46</v>
          </cell>
          <cell r="R193">
            <v>4993.2849999999999</v>
          </cell>
          <cell r="S193">
            <v>7452.0319999999992</v>
          </cell>
          <cell r="T193">
            <v>25208.882999999998</v>
          </cell>
        </row>
        <row r="194">
          <cell r="A194">
            <v>200</v>
          </cell>
          <cell r="B194">
            <v>909</v>
          </cell>
          <cell r="C194" t="str">
            <v>Oceania</v>
          </cell>
          <cell r="K194" t="str">
            <v>both sexes</v>
          </cell>
          <cell r="L194" t="str">
            <v>1995-2000</v>
          </cell>
          <cell r="M194">
            <v>1135.0999999999999</v>
          </cell>
          <cell r="N194">
            <v>82.593999999999994</v>
          </cell>
          <cell r="O194">
            <v>12.382999999999999</v>
          </cell>
          <cell r="P194">
            <v>41.585000000000001</v>
          </cell>
          <cell r="Q194">
            <v>59.412999999999997</v>
          </cell>
          <cell r="R194">
            <v>123.191</v>
          </cell>
          <cell r="S194">
            <v>160.97300000000001</v>
          </cell>
          <cell r="T194">
            <v>654.9609999999999</v>
          </cell>
        </row>
        <row r="195">
          <cell r="A195">
            <v>6</v>
          </cell>
          <cell r="B195">
            <v>910</v>
          </cell>
          <cell r="C195" t="str">
            <v>Eastern Africa (1)</v>
          </cell>
          <cell r="K195" t="str">
            <v>both sexes</v>
          </cell>
          <cell r="L195" t="str">
            <v>1995-2000</v>
          </cell>
          <cell r="M195">
            <v>20355.901999999998</v>
          </cell>
          <cell r="N195">
            <v>8059.3209999999999</v>
          </cell>
          <cell r="O195">
            <v>1775.337</v>
          </cell>
          <cell r="P195">
            <v>2022.9270000000001</v>
          </cell>
          <cell r="Q195">
            <v>2945.0329999999999</v>
          </cell>
          <cell r="R195">
            <v>2384.6880000000001</v>
          </cell>
          <cell r="S195">
            <v>1307.9390000000001</v>
          </cell>
          <cell r="T195">
            <v>1860.6569999999999</v>
          </cell>
        </row>
        <row r="196">
          <cell r="A196">
            <v>24</v>
          </cell>
          <cell r="B196">
            <v>911</v>
          </cell>
          <cell r="C196" t="str">
            <v>Middle Africa (3)</v>
          </cell>
          <cell r="K196" t="str">
            <v>both sexes</v>
          </cell>
          <cell r="L196" t="str">
            <v>1995-2000</v>
          </cell>
          <cell r="M196">
            <v>6878.3429999999998</v>
          </cell>
          <cell r="N196">
            <v>3027.0569999999998</v>
          </cell>
          <cell r="O196">
            <v>628.4670000000001</v>
          </cell>
          <cell r="P196">
            <v>617.24200000000008</v>
          </cell>
          <cell r="Q196">
            <v>712.44200000000001</v>
          </cell>
          <cell r="R196">
            <v>663.26800000000003</v>
          </cell>
          <cell r="S196">
            <v>475.57799999999997</v>
          </cell>
          <cell r="T196">
            <v>754.28899999999999</v>
          </cell>
        </row>
        <row r="197">
          <cell r="A197">
            <v>33</v>
          </cell>
          <cell r="B197">
            <v>912</v>
          </cell>
          <cell r="C197" t="str">
            <v>Northern Africa</v>
          </cell>
          <cell r="K197" t="str">
            <v>both sexes</v>
          </cell>
          <cell r="L197" t="str">
            <v>1995-2000</v>
          </cell>
          <cell r="M197">
            <v>6030.1570000000002</v>
          </cell>
          <cell r="N197">
            <v>1616.626</v>
          </cell>
          <cell r="O197">
            <v>281.74400000000003</v>
          </cell>
          <cell r="P197">
            <v>418.03899999999999</v>
          </cell>
          <cell r="Q197">
            <v>472.524</v>
          </cell>
          <cell r="R197">
            <v>692.22700000000009</v>
          </cell>
          <cell r="S197">
            <v>859.65200000000004</v>
          </cell>
          <cell r="T197">
            <v>1689.345</v>
          </cell>
        </row>
        <row r="198">
          <cell r="A198">
            <v>41</v>
          </cell>
          <cell r="B198">
            <v>913</v>
          </cell>
          <cell r="C198" t="str">
            <v>Southern Africa</v>
          </cell>
          <cell r="K198" t="str">
            <v>both sexes</v>
          </cell>
          <cell r="L198" t="str">
            <v>1995-2000</v>
          </cell>
          <cell r="M198">
            <v>2773.4870000000001</v>
          </cell>
          <cell r="N198">
            <v>587.47199999999998</v>
          </cell>
          <cell r="O198">
            <v>93.855000000000004</v>
          </cell>
          <cell r="P198">
            <v>241.23399999999998</v>
          </cell>
          <cell r="Q198">
            <v>498.54200000000003</v>
          </cell>
          <cell r="R198">
            <v>547.78399999999999</v>
          </cell>
          <cell r="S198">
            <v>354.13800000000003</v>
          </cell>
          <cell r="T198">
            <v>450.46199999999999</v>
          </cell>
        </row>
        <row r="199">
          <cell r="A199">
            <v>47</v>
          </cell>
          <cell r="B199">
            <v>914</v>
          </cell>
          <cell r="C199" t="str">
            <v>Western Africa (4)</v>
          </cell>
          <cell r="K199" t="str">
            <v>both sexes</v>
          </cell>
          <cell r="L199" t="str">
            <v>1995-2000</v>
          </cell>
          <cell r="M199">
            <v>15619.37</v>
          </cell>
          <cell r="N199">
            <v>6655.6570000000002</v>
          </cell>
          <cell r="O199">
            <v>1573.4630000000002</v>
          </cell>
          <cell r="P199">
            <v>1532.28</v>
          </cell>
          <cell r="Q199">
            <v>1614.2139999999999</v>
          </cell>
          <cell r="R199">
            <v>1516.857</v>
          </cell>
          <cell r="S199">
            <v>1099.627</v>
          </cell>
          <cell r="T199">
            <v>1627.2720000000004</v>
          </cell>
        </row>
        <row r="200">
          <cell r="A200">
            <v>163</v>
          </cell>
          <cell r="B200">
            <v>915</v>
          </cell>
          <cell r="C200" t="str">
            <v>Caribbean (10)</v>
          </cell>
          <cell r="K200" t="str">
            <v>both sexes</v>
          </cell>
          <cell r="L200" t="str">
            <v>1995-2000</v>
          </cell>
          <cell r="M200">
            <v>1443.394</v>
          </cell>
          <cell r="N200">
            <v>209.40799999999999</v>
          </cell>
          <cell r="O200">
            <v>45.861999999999995</v>
          </cell>
          <cell r="P200">
            <v>91.718999999999994</v>
          </cell>
          <cell r="Q200">
            <v>134.422</v>
          </cell>
          <cell r="R200">
            <v>188.87700000000001</v>
          </cell>
          <cell r="S200">
            <v>188.45800000000003</v>
          </cell>
          <cell r="T200">
            <v>584.64800000000002</v>
          </cell>
        </row>
        <row r="201">
          <cell r="A201">
            <v>175</v>
          </cell>
          <cell r="B201">
            <v>916</v>
          </cell>
          <cell r="C201" t="str">
            <v>Central America</v>
          </cell>
          <cell r="K201" t="str">
            <v>both sexes</v>
          </cell>
          <cell r="L201" t="str">
            <v>1995-2000</v>
          </cell>
          <cell r="M201">
            <v>3432.47</v>
          </cell>
          <cell r="N201">
            <v>715.923</v>
          </cell>
          <cell r="O201">
            <v>91.167000000000002</v>
          </cell>
          <cell r="P201">
            <v>276.303</v>
          </cell>
          <cell r="Q201">
            <v>333.15100000000001</v>
          </cell>
          <cell r="R201">
            <v>443.91200000000003</v>
          </cell>
          <cell r="S201">
            <v>438.69100000000003</v>
          </cell>
          <cell r="T201">
            <v>1133.3229999999999</v>
          </cell>
        </row>
        <row r="202">
          <cell r="A202">
            <v>88</v>
          </cell>
          <cell r="B202">
            <v>920</v>
          </cell>
          <cell r="C202" t="str">
            <v>South-eastern Asia</v>
          </cell>
          <cell r="K202" t="str">
            <v>both sexes</v>
          </cell>
          <cell r="L202" t="str">
            <v>1995-2000</v>
          </cell>
          <cell r="M202">
            <v>18193.169999999998</v>
          </cell>
          <cell r="N202">
            <v>3621.018</v>
          </cell>
          <cell r="O202">
            <v>637.78199999999993</v>
          </cell>
          <cell r="P202">
            <v>1351.3220000000001</v>
          </cell>
          <cell r="Q202">
            <v>1744.9470000000001</v>
          </cell>
          <cell r="R202">
            <v>2545.2629999999999</v>
          </cell>
          <cell r="S202">
            <v>2817.2350000000001</v>
          </cell>
          <cell r="T202">
            <v>5475.6030000000001</v>
          </cell>
        </row>
        <row r="203">
          <cell r="A203">
            <v>73</v>
          </cell>
          <cell r="B203">
            <v>921</v>
          </cell>
          <cell r="C203" t="str">
            <v>South-central Asia</v>
          </cell>
          <cell r="K203" t="str">
            <v>both sexes</v>
          </cell>
          <cell r="L203" t="str">
            <v>1995-2000</v>
          </cell>
          <cell r="M203">
            <v>62671.523000000001</v>
          </cell>
          <cell r="N203">
            <v>18947.281999999999</v>
          </cell>
          <cell r="O203">
            <v>3376.8789999999999</v>
          </cell>
          <cell r="P203">
            <v>3718.2119999999995</v>
          </cell>
          <cell r="Q203">
            <v>4484.1489999999994</v>
          </cell>
          <cell r="R203">
            <v>7581.3689999999988</v>
          </cell>
          <cell r="S203">
            <v>8821.3019999999997</v>
          </cell>
          <cell r="T203">
            <v>15742.33</v>
          </cell>
        </row>
        <row r="204">
          <cell r="A204">
            <v>100</v>
          </cell>
          <cell r="B204">
            <v>922</v>
          </cell>
          <cell r="C204" t="str">
            <v>Western Asia</v>
          </cell>
          <cell r="K204" t="str">
            <v>both sexes</v>
          </cell>
          <cell r="L204" t="str">
            <v>1995-2000</v>
          </cell>
          <cell r="M204">
            <v>5849.4319999999998</v>
          </cell>
          <cell r="N204">
            <v>1627.11</v>
          </cell>
          <cell r="O204">
            <v>162.815</v>
          </cell>
          <cell r="P204">
            <v>321.32400000000001</v>
          </cell>
          <cell r="Q204">
            <v>397.96899999999999</v>
          </cell>
          <cell r="R204">
            <v>685.61699999999996</v>
          </cell>
          <cell r="S204">
            <v>864.49199999999996</v>
          </cell>
          <cell r="T204">
            <v>1790.105</v>
          </cell>
        </row>
        <row r="205">
          <cell r="A205">
            <v>120</v>
          </cell>
          <cell r="B205">
            <v>923</v>
          </cell>
          <cell r="C205" t="str">
            <v>Eastern Europe</v>
          </cell>
          <cell r="K205" t="str">
            <v>both sexes</v>
          </cell>
          <cell r="L205" t="str">
            <v>1995-2000</v>
          </cell>
          <cell r="M205">
            <v>19999.495999999999</v>
          </cell>
          <cell r="N205">
            <v>345.84399999999999</v>
          </cell>
          <cell r="O205">
            <v>102.30199999999999</v>
          </cell>
          <cell r="P205">
            <v>523.904</v>
          </cell>
          <cell r="Q205">
            <v>1464.069</v>
          </cell>
          <cell r="R205">
            <v>3127.0909999999999</v>
          </cell>
          <cell r="S205">
            <v>4213.6170000000002</v>
          </cell>
          <cell r="T205">
            <v>10222.669</v>
          </cell>
        </row>
        <row r="206">
          <cell r="A206">
            <v>131</v>
          </cell>
          <cell r="B206">
            <v>924</v>
          </cell>
          <cell r="C206" t="str">
            <v>Northern Europe (7)</v>
          </cell>
          <cell r="K206" t="str">
            <v>both sexes</v>
          </cell>
          <cell r="L206" t="str">
            <v>1995-2000</v>
          </cell>
          <cell r="M206">
            <v>5104.143</v>
          </cell>
          <cell r="N206">
            <v>50.484999999999999</v>
          </cell>
          <cell r="O206">
            <v>11.341999999999999</v>
          </cell>
          <cell r="P206">
            <v>56.588999999999999</v>
          </cell>
          <cell r="Q206">
            <v>134</v>
          </cell>
          <cell r="R206">
            <v>444.96899999999999</v>
          </cell>
          <cell r="S206">
            <v>763.06700000000001</v>
          </cell>
          <cell r="T206">
            <v>3643.6910000000003</v>
          </cell>
        </row>
        <row r="207">
          <cell r="A207">
            <v>142</v>
          </cell>
          <cell r="B207">
            <v>925</v>
          </cell>
          <cell r="C207" t="str">
            <v>Southern Europe (8)</v>
          </cell>
          <cell r="K207" t="str">
            <v>both sexes</v>
          </cell>
          <cell r="L207" t="str">
            <v>1995-2000</v>
          </cell>
          <cell r="M207">
            <v>7052.6</v>
          </cell>
          <cell r="N207">
            <v>90.927999999999997</v>
          </cell>
          <cell r="O207">
            <v>17.86</v>
          </cell>
          <cell r="P207">
            <v>106.74</v>
          </cell>
          <cell r="Q207">
            <v>193.33100000000002</v>
          </cell>
          <cell r="R207">
            <v>593.50700000000006</v>
          </cell>
          <cell r="S207">
            <v>1130.212</v>
          </cell>
          <cell r="T207">
            <v>4920.0219999999999</v>
          </cell>
        </row>
        <row r="208">
          <cell r="A208">
            <v>154</v>
          </cell>
          <cell r="B208">
            <v>926</v>
          </cell>
          <cell r="C208" t="str">
            <v>Western Europe (9)</v>
          </cell>
          <cell r="K208" t="str">
            <v>both sexes</v>
          </cell>
          <cell r="L208" t="str">
            <v>1995-2000</v>
          </cell>
          <cell r="M208">
            <v>9085.6779999999999</v>
          </cell>
          <cell r="N208">
            <v>70.819999999999993</v>
          </cell>
          <cell r="O208">
            <v>16.698999999999998</v>
          </cell>
          <cell r="P208">
            <v>112.744</v>
          </cell>
          <cell r="Q208">
            <v>290.06</v>
          </cell>
          <cell r="R208">
            <v>827.71800000000007</v>
          </cell>
          <cell r="S208">
            <v>1345.136</v>
          </cell>
          <cell r="T208">
            <v>6422.5009999999993</v>
          </cell>
        </row>
        <row r="209">
          <cell r="A209">
            <v>201</v>
          </cell>
          <cell r="B209">
            <v>927</v>
          </cell>
          <cell r="C209" t="str">
            <v>Australia/New Zealand</v>
          </cell>
          <cell r="K209" t="str">
            <v>both sexes</v>
          </cell>
          <cell r="L209" t="str">
            <v>1995-2000</v>
          </cell>
          <cell r="M209">
            <v>846.45500000000004</v>
          </cell>
          <cell r="N209">
            <v>11.263999999999999</v>
          </cell>
          <cell r="O209">
            <v>2.681</v>
          </cell>
          <cell r="P209">
            <v>16.561</v>
          </cell>
          <cell r="Q209">
            <v>29.234000000000002</v>
          </cell>
          <cell r="R209">
            <v>74.491</v>
          </cell>
          <cell r="S209">
            <v>114.824</v>
          </cell>
          <cell r="T209">
            <v>597.4</v>
          </cell>
        </row>
        <row r="210">
          <cell r="A210">
            <v>204</v>
          </cell>
          <cell r="B210">
            <v>928</v>
          </cell>
          <cell r="C210" t="str">
            <v>Melanesia</v>
          </cell>
          <cell r="K210" t="str">
            <v>both sexes</v>
          </cell>
          <cell r="L210" t="str">
            <v>1995-2000</v>
          </cell>
          <cell r="M210">
            <v>260.77999999999997</v>
          </cell>
          <cell r="N210">
            <v>66.289000000000001</v>
          </cell>
          <cell r="O210">
            <v>9.0090000000000003</v>
          </cell>
          <cell r="P210">
            <v>23.048999999999999</v>
          </cell>
          <cell r="Q210">
            <v>27.957000000000001</v>
          </cell>
          <cell r="R210">
            <v>44.618000000000002</v>
          </cell>
          <cell r="S210">
            <v>41.302999999999997</v>
          </cell>
          <cell r="T210">
            <v>48.555</v>
          </cell>
        </row>
        <row r="211">
          <cell r="A211">
            <v>184</v>
          </cell>
          <cell r="B211">
            <v>931</v>
          </cell>
          <cell r="C211" t="str">
            <v>South America (11)</v>
          </cell>
          <cell r="K211" t="str">
            <v>both sexes</v>
          </cell>
          <cell r="L211" t="str">
            <v>1995-2000</v>
          </cell>
          <cell r="M211">
            <v>11349.463</v>
          </cell>
          <cell r="N211">
            <v>1654.9960000000001</v>
          </cell>
          <cell r="O211">
            <v>233.488</v>
          </cell>
          <cell r="P211">
            <v>765.55099999999993</v>
          </cell>
          <cell r="Q211">
            <v>1166.4119999999998</v>
          </cell>
          <cell r="R211">
            <v>1698.0860000000002</v>
          </cell>
          <cell r="S211">
            <v>1679.144</v>
          </cell>
          <cell r="T211">
            <v>4151.7860000000001</v>
          </cell>
        </row>
        <row r="212">
          <cell r="A212">
            <v>64</v>
          </cell>
          <cell r="B212">
            <v>935</v>
          </cell>
          <cell r="C212" t="str">
            <v>Asia</v>
          </cell>
          <cell r="K212" t="str">
            <v>both sexes</v>
          </cell>
          <cell r="L212" t="str">
            <v>1995-2000</v>
          </cell>
          <cell r="M212">
            <v>137458.51300000001</v>
          </cell>
          <cell r="N212">
            <v>29260.95</v>
          </cell>
          <cell r="O212">
            <v>4751.5559999999996</v>
          </cell>
          <cell r="P212">
            <v>7062.8490000000002</v>
          </cell>
          <cell r="Q212">
            <v>9457.2180000000008</v>
          </cell>
          <cell r="R212">
            <v>17319.146000000001</v>
          </cell>
          <cell r="S212">
            <v>22418.75</v>
          </cell>
          <cell r="T212">
            <v>47188.044000000002</v>
          </cell>
        </row>
        <row r="213">
          <cell r="A213">
            <v>4</v>
          </cell>
          <cell r="B213">
            <v>941</v>
          </cell>
          <cell r="C213" t="str">
            <v>Least developed countries (#)</v>
          </cell>
          <cell r="K213" t="str">
            <v>both sexes</v>
          </cell>
          <cell r="L213" t="str">
            <v>1995-2000</v>
          </cell>
          <cell r="M213">
            <v>44190.324999999997</v>
          </cell>
          <cell r="N213">
            <v>18343.772000000001</v>
          </cell>
          <cell r="O213">
            <v>3500.8850000000002</v>
          </cell>
          <cell r="P213">
            <v>4152.4520000000002</v>
          </cell>
          <cell r="Q213">
            <v>4870.4619999999995</v>
          </cell>
          <cell r="R213">
            <v>4670.491</v>
          </cell>
          <cell r="S213">
            <v>3429.8440000000001</v>
          </cell>
          <cell r="T213">
            <v>5222.4190000000008</v>
          </cell>
        </row>
        <row r="214">
          <cell r="A214">
            <v>210</v>
          </cell>
          <cell r="B214">
            <v>954</v>
          </cell>
          <cell r="C214" t="str">
            <v>Micronesia (14)</v>
          </cell>
          <cell r="K214" t="str">
            <v>both sexes</v>
          </cell>
          <cell r="L214" t="str">
            <v>1995-2000</v>
          </cell>
          <cell r="M214">
            <v>13.191000000000001</v>
          </cell>
          <cell r="N214">
            <v>3.4380000000000002</v>
          </cell>
          <cell r="O214">
            <v>0.45400000000000001</v>
          </cell>
          <cell r="P214">
            <v>1.161</v>
          </cell>
          <cell r="Q214">
            <v>1.21</v>
          </cell>
          <cell r="R214">
            <v>1.6859999999999999</v>
          </cell>
          <cell r="S214">
            <v>1.7490000000000001</v>
          </cell>
          <cell r="T214">
            <v>3.4929999999999999</v>
          </cell>
        </row>
        <row r="215">
          <cell r="A215">
            <v>212</v>
          </cell>
          <cell r="B215">
            <v>957</v>
          </cell>
          <cell r="C215" t="str">
            <v>Polynesia (15)</v>
          </cell>
          <cell r="K215" t="str">
            <v>both sexes</v>
          </cell>
          <cell r="L215" t="str">
            <v>1995-2000</v>
          </cell>
          <cell r="M215">
            <v>14.673999999999999</v>
          </cell>
          <cell r="N215">
            <v>1.603</v>
          </cell>
          <cell r="O215">
            <v>0.23899999999999999</v>
          </cell>
          <cell r="P215">
            <v>0.81400000000000006</v>
          </cell>
          <cell r="Q215">
            <v>1.012</v>
          </cell>
          <cell r="R215">
            <v>2.3959999999999999</v>
          </cell>
          <cell r="S215">
            <v>3.097</v>
          </cell>
          <cell r="T215">
            <v>5.5129999999999999</v>
          </cell>
        </row>
        <row r="216">
          <cell r="A216">
            <v>74</v>
          </cell>
          <cell r="B216">
            <v>4</v>
          </cell>
          <cell r="C216" t="str">
            <v>Afghanistan</v>
          </cell>
          <cell r="D216">
            <v>0</v>
          </cell>
          <cell r="E216">
            <v>3</v>
          </cell>
          <cell r="F216" t="str">
            <v>Emro</v>
          </cell>
          <cell r="G216">
            <v>8</v>
          </cell>
          <cell r="H216" t="str">
            <v>mec</v>
          </cell>
          <cell r="I216">
            <v>1</v>
          </cell>
          <cell r="J216" t="str">
            <v>low and middle</v>
          </cell>
          <cell r="K216" t="str">
            <v>females</v>
          </cell>
          <cell r="L216" t="str">
            <v>1995-2000</v>
          </cell>
          <cell r="M216">
            <v>1047.1890000000001</v>
          </cell>
          <cell r="N216">
            <v>633.95399999999995</v>
          </cell>
          <cell r="O216">
            <v>58.926000000000002</v>
          </cell>
          <cell r="P216">
            <v>78.078000000000003</v>
          </cell>
          <cell r="Q216">
            <v>61.811000000000007</v>
          </cell>
          <cell r="R216">
            <v>61.242000000000004</v>
          </cell>
          <cell r="S216">
            <v>62.536999999999999</v>
          </cell>
          <cell r="T216">
            <v>90.641000000000005</v>
          </cell>
        </row>
        <row r="217">
          <cell r="A217">
            <v>143</v>
          </cell>
          <cell r="B217">
            <v>8</v>
          </cell>
          <cell r="C217" t="str">
            <v>Albania</v>
          </cell>
          <cell r="D217">
            <v>0</v>
          </cell>
          <cell r="E217">
            <v>4</v>
          </cell>
          <cell r="F217" t="str">
            <v>Euro</v>
          </cell>
          <cell r="G217">
            <v>2</v>
          </cell>
          <cell r="H217" t="str">
            <v>fse</v>
          </cell>
          <cell r="I217">
            <v>1</v>
          </cell>
          <cell r="J217" t="str">
            <v>low and middle</v>
          </cell>
          <cell r="K217" t="str">
            <v>females</v>
          </cell>
          <cell r="L217" t="str">
            <v>1995-2000</v>
          </cell>
          <cell r="M217">
            <v>38.027000000000001</v>
          </cell>
          <cell r="N217">
            <v>6.0140000000000002</v>
          </cell>
          <cell r="O217">
            <v>0.71100000000000008</v>
          </cell>
          <cell r="P217">
            <v>0.93300000000000005</v>
          </cell>
          <cell r="Q217">
            <v>1.542</v>
          </cell>
          <cell r="R217">
            <v>2.7359999999999998</v>
          </cell>
          <cell r="S217">
            <v>4.5139999999999993</v>
          </cell>
          <cell r="T217">
            <v>21.576999999999998</v>
          </cell>
        </row>
        <row r="218">
          <cell r="A218">
            <v>34</v>
          </cell>
          <cell r="B218">
            <v>12</v>
          </cell>
          <cell r="C218" t="str">
            <v>Algeria</v>
          </cell>
          <cell r="D218">
            <v>0</v>
          </cell>
          <cell r="E218">
            <v>1</v>
          </cell>
          <cell r="F218" t="str">
            <v>Afro</v>
          </cell>
          <cell r="G218">
            <v>8</v>
          </cell>
          <cell r="H218" t="str">
            <v>mec</v>
          </cell>
          <cell r="I218">
            <v>1</v>
          </cell>
          <cell r="J218" t="str">
            <v>low and middle</v>
          </cell>
          <cell r="K218" t="str">
            <v>females</v>
          </cell>
          <cell r="L218" t="str">
            <v>1995-2000</v>
          </cell>
          <cell r="M218">
            <v>385.00900000000001</v>
          </cell>
          <cell r="N218">
            <v>96.694999999999993</v>
          </cell>
          <cell r="O218">
            <v>11.288</v>
          </cell>
          <cell r="P218">
            <v>19.491</v>
          </cell>
          <cell r="Q218">
            <v>24.192</v>
          </cell>
          <cell r="R218">
            <v>33.774999999999999</v>
          </cell>
          <cell r="S218">
            <v>51.712000000000003</v>
          </cell>
          <cell r="T218">
            <v>147.85599999999999</v>
          </cell>
        </row>
        <row r="219">
          <cell r="A219">
            <v>25</v>
          </cell>
          <cell r="B219">
            <v>24</v>
          </cell>
          <cell r="C219" t="str">
            <v>Angola</v>
          </cell>
          <cell r="D219">
            <v>0</v>
          </cell>
          <cell r="E219">
            <v>1</v>
          </cell>
          <cell r="F219" t="str">
            <v>Afro</v>
          </cell>
          <cell r="G219">
            <v>6</v>
          </cell>
          <cell r="H219" t="str">
            <v>ssa</v>
          </cell>
          <cell r="I219">
            <v>1</v>
          </cell>
          <cell r="J219" t="str">
            <v>low and middle</v>
          </cell>
          <cell r="K219" t="str">
            <v>females</v>
          </cell>
          <cell r="L219" t="str">
            <v>1995-2000</v>
          </cell>
          <cell r="M219">
            <v>534.51499999999999</v>
          </cell>
          <cell r="N219">
            <v>281.101</v>
          </cell>
          <cell r="O219">
            <v>51.77</v>
          </cell>
          <cell r="P219">
            <v>43.082000000000001</v>
          </cell>
          <cell r="Q219">
            <v>37.558</v>
          </cell>
          <cell r="R219">
            <v>35.257000000000005</v>
          </cell>
          <cell r="S219">
            <v>32.622</v>
          </cell>
          <cell r="T219">
            <v>53.125</v>
          </cell>
        </row>
        <row r="220">
          <cell r="A220">
            <v>102</v>
          </cell>
          <cell r="B220">
            <v>31</v>
          </cell>
          <cell r="C220" t="str">
            <v>Azerbaijan</v>
          </cell>
          <cell r="D220">
            <v>0</v>
          </cell>
          <cell r="E220">
            <v>4</v>
          </cell>
          <cell r="F220" t="str">
            <v>Euro</v>
          </cell>
          <cell r="G220">
            <v>8</v>
          </cell>
          <cell r="H220" t="str">
            <v>mec</v>
          </cell>
          <cell r="I220">
            <v>1</v>
          </cell>
          <cell r="J220" t="str">
            <v>low and middle</v>
          </cell>
          <cell r="K220" t="str">
            <v>females</v>
          </cell>
          <cell r="L220" t="str">
            <v>1995-2000</v>
          </cell>
          <cell r="M220">
            <v>116.29</v>
          </cell>
          <cell r="N220">
            <v>13.992000000000001</v>
          </cell>
          <cell r="O220">
            <v>2.0609999999999999</v>
          </cell>
          <cell r="P220">
            <v>2.9480000000000004</v>
          </cell>
          <cell r="Q220">
            <v>6.5679999999999996</v>
          </cell>
          <cell r="R220">
            <v>11.564</v>
          </cell>
          <cell r="S220">
            <v>21.798000000000002</v>
          </cell>
          <cell r="T220">
            <v>57.358999999999995</v>
          </cell>
        </row>
        <row r="221">
          <cell r="A221">
            <v>185</v>
          </cell>
          <cell r="B221">
            <v>32</v>
          </cell>
          <cell r="C221" t="str">
            <v>Argentina</v>
          </cell>
          <cell r="D221">
            <v>0</v>
          </cell>
          <cell r="E221">
            <v>2</v>
          </cell>
          <cell r="F221" t="str">
            <v>Amro</v>
          </cell>
          <cell r="G221">
            <v>7</v>
          </cell>
          <cell r="H221" t="str">
            <v>lac</v>
          </cell>
          <cell r="I221">
            <v>1</v>
          </cell>
          <cell r="J221" t="str">
            <v>low and middle</v>
          </cell>
          <cell r="K221" t="str">
            <v>females</v>
          </cell>
          <cell r="L221" t="str">
            <v>1995-2000</v>
          </cell>
          <cell r="M221">
            <v>657.01099999999997</v>
          </cell>
          <cell r="N221">
            <v>39.414999999999999</v>
          </cell>
          <cell r="O221">
            <v>3.964</v>
          </cell>
          <cell r="P221">
            <v>12.241999999999999</v>
          </cell>
          <cell r="Q221">
            <v>24.704000000000001</v>
          </cell>
          <cell r="R221">
            <v>58.838999999999999</v>
          </cell>
          <cell r="S221">
            <v>83.915000000000006</v>
          </cell>
          <cell r="T221">
            <v>433.93200000000002</v>
          </cell>
        </row>
        <row r="222">
          <cell r="A222">
            <v>202</v>
          </cell>
          <cell r="B222">
            <v>36</v>
          </cell>
          <cell r="C222" t="str">
            <v>Australia (13)</v>
          </cell>
          <cell r="D222">
            <v>0</v>
          </cell>
          <cell r="E222">
            <v>6</v>
          </cell>
          <cell r="F222" t="str">
            <v>Wpro</v>
          </cell>
          <cell r="G222">
            <v>1</v>
          </cell>
          <cell r="H222" t="str">
            <v>eme</v>
          </cell>
          <cell r="I222">
            <v>4</v>
          </cell>
          <cell r="J222" t="str">
            <v>high</v>
          </cell>
          <cell r="K222" t="str">
            <v>females</v>
          </cell>
          <cell r="L222" t="str">
            <v>1995-2000</v>
          </cell>
          <cell r="M222">
            <v>333.61700000000002</v>
          </cell>
          <cell r="N222">
            <v>3.7240000000000002</v>
          </cell>
          <cell r="O222">
            <v>0.80600000000000005</v>
          </cell>
          <cell r="P222">
            <v>3.222</v>
          </cell>
          <cell r="Q222">
            <v>7.7420000000000009</v>
          </cell>
          <cell r="R222">
            <v>21.591999999999999</v>
          </cell>
          <cell r="S222">
            <v>32.203000000000003</v>
          </cell>
          <cell r="T222">
            <v>264.32800000000003</v>
          </cell>
        </row>
        <row r="223">
          <cell r="A223">
            <v>155</v>
          </cell>
          <cell r="B223">
            <v>40</v>
          </cell>
          <cell r="C223" t="str">
            <v>Austria</v>
          </cell>
          <cell r="D223">
            <v>0</v>
          </cell>
          <cell r="E223">
            <v>4</v>
          </cell>
          <cell r="F223" t="str">
            <v>Euro</v>
          </cell>
          <cell r="G223">
            <v>1</v>
          </cell>
          <cell r="H223" t="str">
            <v>eme</v>
          </cell>
          <cell r="I223">
            <v>4</v>
          </cell>
          <cell r="J223" t="str">
            <v>high</v>
          </cell>
          <cell r="K223" t="str">
            <v>females</v>
          </cell>
          <cell r="L223" t="str">
            <v>1995-2000</v>
          </cell>
          <cell r="M223">
            <v>214.83199999999999</v>
          </cell>
          <cell r="N223">
            <v>1.3640000000000001</v>
          </cell>
          <cell r="O223">
            <v>0.22700000000000001</v>
          </cell>
          <cell r="P223">
            <v>1.2030000000000001</v>
          </cell>
          <cell r="Q223">
            <v>3.843</v>
          </cell>
          <cell r="R223">
            <v>11.786999999999999</v>
          </cell>
          <cell r="S223">
            <v>18.786000000000001</v>
          </cell>
          <cell r="T223">
            <v>177.62200000000004</v>
          </cell>
        </row>
        <row r="224">
          <cell r="A224">
            <v>164</v>
          </cell>
          <cell r="B224">
            <v>44</v>
          </cell>
          <cell r="C224" t="str">
            <v>Bahamas</v>
          </cell>
          <cell r="D224">
            <v>0</v>
          </cell>
          <cell r="E224">
            <v>2</v>
          </cell>
          <cell r="F224" t="str">
            <v>Amro</v>
          </cell>
          <cell r="G224">
            <v>7</v>
          </cell>
          <cell r="H224" t="str">
            <v>lac</v>
          </cell>
          <cell r="I224">
            <v>4</v>
          </cell>
          <cell r="J224" t="str">
            <v>high</v>
          </cell>
          <cell r="K224" t="str">
            <v>females</v>
          </cell>
          <cell r="L224" t="str">
            <v>1995-2000</v>
          </cell>
          <cell r="M224">
            <v>3.1309999999999998</v>
          </cell>
          <cell r="N224">
            <v>0.25</v>
          </cell>
          <cell r="O224">
            <v>2.3E-2</v>
          </cell>
          <cell r="P224">
            <v>0.121</v>
          </cell>
          <cell r="Q224">
            <v>0.32100000000000001</v>
          </cell>
          <cell r="R224">
            <v>0.45900000000000002</v>
          </cell>
          <cell r="S224">
            <v>0.45299999999999996</v>
          </cell>
          <cell r="T224">
            <v>1.5039999999999998</v>
          </cell>
        </row>
        <row r="225">
          <cell r="A225">
            <v>103</v>
          </cell>
          <cell r="B225">
            <v>48</v>
          </cell>
          <cell r="C225" t="str">
            <v>Bahrain</v>
          </cell>
          <cell r="D225">
            <v>0</v>
          </cell>
          <cell r="E225">
            <v>3</v>
          </cell>
          <cell r="F225" t="str">
            <v>Emro</v>
          </cell>
          <cell r="G225">
            <v>8</v>
          </cell>
          <cell r="H225" t="str">
            <v>mec</v>
          </cell>
          <cell r="I225">
            <v>1</v>
          </cell>
          <cell r="J225" t="str">
            <v>low and middle</v>
          </cell>
          <cell r="K225" t="str">
            <v>females</v>
          </cell>
          <cell r="L225" t="str">
            <v>1995-2000</v>
          </cell>
          <cell r="M225">
            <v>3.6789999999999998</v>
          </cell>
          <cell r="N225">
            <v>0.505</v>
          </cell>
          <cell r="O225">
            <v>5.5E-2</v>
          </cell>
          <cell r="P225">
            <v>0.14699999999999999</v>
          </cell>
          <cell r="Q225">
            <v>0.373</v>
          </cell>
          <cell r="R225">
            <v>0.51600000000000001</v>
          </cell>
          <cell r="S225">
            <v>0.60499999999999998</v>
          </cell>
          <cell r="T225">
            <v>1.4780000000000002</v>
          </cell>
        </row>
        <row r="226">
          <cell r="A226">
            <v>75</v>
          </cell>
          <cell r="B226">
            <v>50</v>
          </cell>
          <cell r="C226" t="str">
            <v>Bangladesh</v>
          </cell>
          <cell r="D226">
            <v>0</v>
          </cell>
          <cell r="E226">
            <v>5</v>
          </cell>
          <cell r="F226" t="str">
            <v>Searo</v>
          </cell>
          <cell r="G226">
            <v>5</v>
          </cell>
          <cell r="H226" t="str">
            <v>oai</v>
          </cell>
          <cell r="I226">
            <v>1</v>
          </cell>
          <cell r="J226" t="str">
            <v>low and middle</v>
          </cell>
          <cell r="K226" t="str">
            <v>females</v>
          </cell>
          <cell r="L226" t="str">
            <v>1995-2000</v>
          </cell>
          <cell r="M226">
            <v>2909.57</v>
          </cell>
          <cell r="N226">
            <v>954.59</v>
          </cell>
          <cell r="O226">
            <v>166.54400000000001</v>
          </cell>
          <cell r="P226">
            <v>335.584</v>
          </cell>
          <cell r="Q226">
            <v>298.22500000000002</v>
          </cell>
          <cell r="R226">
            <v>310.57399999999996</v>
          </cell>
          <cell r="S226">
            <v>278.98899999999998</v>
          </cell>
          <cell r="T226">
            <v>565.06399999999996</v>
          </cell>
        </row>
        <row r="227">
          <cell r="A227">
            <v>101</v>
          </cell>
          <cell r="B227">
            <v>51</v>
          </cell>
          <cell r="C227" t="str">
            <v>Armenia</v>
          </cell>
          <cell r="D227">
            <v>0</v>
          </cell>
          <cell r="E227">
            <v>4</v>
          </cell>
          <cell r="F227" t="str">
            <v>Euro</v>
          </cell>
          <cell r="G227">
            <v>8</v>
          </cell>
          <cell r="H227" t="str">
            <v>mec</v>
          </cell>
          <cell r="I227">
            <v>1</v>
          </cell>
          <cell r="J227" t="str">
            <v>low and middle</v>
          </cell>
          <cell r="K227" t="str">
            <v>females</v>
          </cell>
          <cell r="L227" t="str">
            <v>1995-2000</v>
          </cell>
          <cell r="M227">
            <v>63.762</v>
          </cell>
          <cell r="N227">
            <v>3.556</v>
          </cell>
          <cell r="O227">
            <v>0.52600000000000002</v>
          </cell>
          <cell r="P227">
            <v>1.2949999999999999</v>
          </cell>
          <cell r="Q227">
            <v>3.8970000000000002</v>
          </cell>
          <cell r="R227">
            <v>6.649</v>
          </cell>
          <cell r="S227">
            <v>13.208</v>
          </cell>
          <cell r="T227">
            <v>34.631</v>
          </cell>
        </row>
        <row r="228">
          <cell r="A228">
            <v>165</v>
          </cell>
          <cell r="B228">
            <v>52</v>
          </cell>
          <cell r="C228" t="str">
            <v>Barbados</v>
          </cell>
          <cell r="D228">
            <v>0</v>
          </cell>
          <cell r="E228">
            <v>2</v>
          </cell>
          <cell r="F228" t="str">
            <v>Amro</v>
          </cell>
          <cell r="G228">
            <v>7</v>
          </cell>
          <cell r="H228" t="str">
            <v>lac</v>
          </cell>
          <cell r="I228">
            <v>1</v>
          </cell>
          <cell r="J228" t="str">
            <v>low and middle</v>
          </cell>
          <cell r="K228" t="str">
            <v>females</v>
          </cell>
          <cell r="L228" t="str">
            <v>1995-2000</v>
          </cell>
          <cell r="M228">
            <v>5.8360000000000003</v>
          </cell>
          <cell r="N228">
            <v>0.124</v>
          </cell>
          <cell r="O228">
            <v>1.4E-2</v>
          </cell>
          <cell r="P228">
            <v>5.5E-2</v>
          </cell>
          <cell r="Q228">
            <v>0.184</v>
          </cell>
          <cell r="R228">
            <v>0.36099999999999999</v>
          </cell>
          <cell r="S228">
            <v>0.57199999999999995</v>
          </cell>
          <cell r="T228">
            <v>4.5259999999999998</v>
          </cell>
        </row>
        <row r="229">
          <cell r="A229">
            <v>156</v>
          </cell>
          <cell r="B229">
            <v>56</v>
          </cell>
          <cell r="C229" t="str">
            <v>Belgium</v>
          </cell>
          <cell r="D229">
            <v>0</v>
          </cell>
          <cell r="E229">
            <v>4</v>
          </cell>
          <cell r="F229" t="str">
            <v>Euro</v>
          </cell>
          <cell r="G229">
            <v>1</v>
          </cell>
          <cell r="H229" t="str">
            <v>eme</v>
          </cell>
          <cell r="I229">
            <v>4</v>
          </cell>
          <cell r="J229" t="str">
            <v>high</v>
          </cell>
          <cell r="K229" t="str">
            <v>females</v>
          </cell>
          <cell r="L229" t="str">
            <v>1995-2000</v>
          </cell>
          <cell r="M229">
            <v>258.84899999999999</v>
          </cell>
          <cell r="N229">
            <v>2.0379999999999998</v>
          </cell>
          <cell r="O229">
            <v>0.38600000000000001</v>
          </cell>
          <cell r="P229">
            <v>1.6559999999999999</v>
          </cell>
          <cell r="Q229">
            <v>5.181</v>
          </cell>
          <cell r="R229">
            <v>14.11</v>
          </cell>
          <cell r="S229">
            <v>26.440999999999999</v>
          </cell>
          <cell r="T229">
            <v>209.03699999999995</v>
          </cell>
        </row>
        <row r="230">
          <cell r="A230">
            <v>76</v>
          </cell>
          <cell r="B230">
            <v>64</v>
          </cell>
          <cell r="C230" t="str">
            <v>Bhutan</v>
          </cell>
          <cell r="D230">
            <v>0</v>
          </cell>
          <cell r="E230">
            <v>5</v>
          </cell>
          <cell r="F230" t="str">
            <v>Searo</v>
          </cell>
          <cell r="G230">
            <v>5</v>
          </cell>
          <cell r="H230" t="str">
            <v>oai</v>
          </cell>
          <cell r="I230">
            <v>1</v>
          </cell>
          <cell r="J230" t="str">
            <v>low and middle</v>
          </cell>
          <cell r="K230" t="str">
            <v>females</v>
          </cell>
          <cell r="L230" t="str">
            <v>1995-2000</v>
          </cell>
          <cell r="M230">
            <v>46.281999999999996</v>
          </cell>
          <cell r="N230">
            <v>17.006</v>
          </cell>
          <cell r="O230">
            <v>3.129</v>
          </cell>
          <cell r="P230">
            <v>3.621</v>
          </cell>
          <cell r="Q230">
            <v>3.6289999999999996</v>
          </cell>
          <cell r="R230">
            <v>4.3010000000000002</v>
          </cell>
          <cell r="S230">
            <v>4.6660000000000004</v>
          </cell>
          <cell r="T230">
            <v>9.93</v>
          </cell>
        </row>
        <row r="231">
          <cell r="A231">
            <v>186</v>
          </cell>
          <cell r="B231">
            <v>68</v>
          </cell>
          <cell r="C231" t="str">
            <v>Bolivia</v>
          </cell>
          <cell r="D231">
            <v>0</v>
          </cell>
          <cell r="E231">
            <v>2</v>
          </cell>
          <cell r="F231" t="str">
            <v>Amro</v>
          </cell>
          <cell r="G231">
            <v>7</v>
          </cell>
          <cell r="H231" t="str">
            <v>lac</v>
          </cell>
          <cell r="I231">
            <v>1</v>
          </cell>
          <cell r="J231" t="str">
            <v>low and middle</v>
          </cell>
          <cell r="K231" t="str">
            <v>females</v>
          </cell>
          <cell r="L231" t="str">
            <v>1995-2000</v>
          </cell>
          <cell r="M231">
            <v>170.453</v>
          </cell>
          <cell r="N231">
            <v>53.981000000000002</v>
          </cell>
          <cell r="O231">
            <v>10.217000000000001</v>
          </cell>
          <cell r="P231">
            <v>14.181000000000001</v>
          </cell>
          <cell r="Q231">
            <v>13.941000000000001</v>
          </cell>
          <cell r="R231">
            <v>18.221</v>
          </cell>
          <cell r="S231">
            <v>18.875</v>
          </cell>
          <cell r="T231">
            <v>41.036999999999992</v>
          </cell>
        </row>
        <row r="232">
          <cell r="A232">
            <v>144</v>
          </cell>
          <cell r="B232">
            <v>70</v>
          </cell>
          <cell r="C232" t="str">
            <v>Bosnia and Herzegovina</v>
          </cell>
          <cell r="D232">
            <v>0</v>
          </cell>
          <cell r="E232">
            <v>4</v>
          </cell>
          <cell r="F232" t="str">
            <v>Euro</v>
          </cell>
          <cell r="G232">
            <v>2</v>
          </cell>
          <cell r="H232" t="str">
            <v>fse</v>
          </cell>
          <cell r="I232">
            <v>1</v>
          </cell>
          <cell r="J232" t="str">
            <v>low and middle</v>
          </cell>
          <cell r="K232" t="str">
            <v>females</v>
          </cell>
          <cell r="L232" t="str">
            <v>1995-2000</v>
          </cell>
          <cell r="M232">
            <v>65.045000000000002</v>
          </cell>
          <cell r="N232">
            <v>1.4990000000000001</v>
          </cell>
          <cell r="O232">
            <v>0.26600000000000001</v>
          </cell>
          <cell r="P232">
            <v>0.82</v>
          </cell>
          <cell r="Q232">
            <v>2.4130000000000003</v>
          </cell>
          <cell r="R232">
            <v>7.2319999999999993</v>
          </cell>
          <cell r="S232">
            <v>14.698</v>
          </cell>
          <cell r="T232">
            <v>38.117000000000004</v>
          </cell>
        </row>
        <row r="233">
          <cell r="A233">
            <v>42</v>
          </cell>
          <cell r="B233">
            <v>72</v>
          </cell>
          <cell r="C233" t="str">
            <v>Botswana</v>
          </cell>
          <cell r="D233">
            <v>0</v>
          </cell>
          <cell r="E233">
            <v>1</v>
          </cell>
          <cell r="F233" t="str">
            <v>Afro</v>
          </cell>
          <cell r="G233">
            <v>6</v>
          </cell>
          <cell r="H233" t="str">
            <v>ssa</v>
          </cell>
          <cell r="I233">
            <v>1</v>
          </cell>
          <cell r="J233" t="str">
            <v>low and middle</v>
          </cell>
          <cell r="K233" t="str">
            <v>females</v>
          </cell>
          <cell r="L233" t="str">
            <v>1995-2000</v>
          </cell>
          <cell r="M233">
            <v>58.597000000000001</v>
          </cell>
          <cell r="N233">
            <v>12.802</v>
          </cell>
          <cell r="O233">
            <v>2.1559999999999997</v>
          </cell>
          <cell r="P233">
            <v>7.0590000000000002</v>
          </cell>
          <cell r="Q233">
            <v>14.411999999999999</v>
          </cell>
          <cell r="R233">
            <v>10.816000000000001</v>
          </cell>
          <cell r="S233">
            <v>4.66</v>
          </cell>
          <cell r="T233">
            <v>6.6920000000000002</v>
          </cell>
        </row>
        <row r="234">
          <cell r="A234">
            <v>187</v>
          </cell>
          <cell r="B234">
            <v>76</v>
          </cell>
          <cell r="C234" t="str">
            <v>Brazil</v>
          </cell>
          <cell r="D234">
            <v>0</v>
          </cell>
          <cell r="E234">
            <v>2</v>
          </cell>
          <cell r="F234" t="str">
            <v>Amro</v>
          </cell>
          <cell r="G234">
            <v>7</v>
          </cell>
          <cell r="H234" t="str">
            <v>lac</v>
          </cell>
          <cell r="I234">
            <v>1</v>
          </cell>
          <cell r="J234" t="str">
            <v>low and middle</v>
          </cell>
          <cell r="K234" t="str">
            <v>females</v>
          </cell>
          <cell r="L234" t="str">
            <v>1995-2000</v>
          </cell>
          <cell r="M234">
            <v>2485.038</v>
          </cell>
          <cell r="N234">
            <v>339.50900000000001</v>
          </cell>
          <cell r="O234">
            <v>43.043999999999997</v>
          </cell>
          <cell r="P234">
            <v>113.251</v>
          </cell>
          <cell r="Q234">
            <v>233.58600000000001</v>
          </cell>
          <cell r="R234">
            <v>375.85199999999998</v>
          </cell>
          <cell r="S234">
            <v>377.47300000000001</v>
          </cell>
          <cell r="T234">
            <v>1002.3230000000001</v>
          </cell>
        </row>
        <row r="235">
          <cell r="A235">
            <v>176</v>
          </cell>
          <cell r="B235">
            <v>84</v>
          </cell>
          <cell r="C235" t="str">
            <v>Belize</v>
          </cell>
          <cell r="D235">
            <v>0</v>
          </cell>
          <cell r="E235">
            <v>2</v>
          </cell>
          <cell r="F235" t="str">
            <v>Amro</v>
          </cell>
          <cell r="G235">
            <v>7</v>
          </cell>
          <cell r="H235" t="str">
            <v>lac</v>
          </cell>
          <cell r="I235">
            <v>1</v>
          </cell>
          <cell r="J235" t="str">
            <v>low and middle</v>
          </cell>
          <cell r="K235" t="str">
            <v>females</v>
          </cell>
          <cell r="L235" t="str">
            <v>1995-2000</v>
          </cell>
          <cell r="M235">
            <v>2.238</v>
          </cell>
          <cell r="N235">
            <v>0.63500000000000001</v>
          </cell>
          <cell r="O235">
            <v>5.2000000000000005E-2</v>
          </cell>
          <cell r="P235">
            <v>7.4999999999999997E-2</v>
          </cell>
          <cell r="Q235">
            <v>0.10600000000000001</v>
          </cell>
          <cell r="R235">
            <v>0.14699999999999999</v>
          </cell>
          <cell r="S235">
            <v>0.25</v>
          </cell>
          <cell r="T235">
            <v>0.97299999999999998</v>
          </cell>
        </row>
        <row r="236">
          <cell r="A236">
            <v>208</v>
          </cell>
          <cell r="B236">
            <v>90</v>
          </cell>
          <cell r="C236" t="str">
            <v>Solomon Islands</v>
          </cell>
          <cell r="D236">
            <v>0</v>
          </cell>
          <cell r="E236">
            <v>6</v>
          </cell>
          <cell r="F236" t="str">
            <v>Wpro</v>
          </cell>
          <cell r="G236">
            <v>5</v>
          </cell>
          <cell r="H236" t="str">
            <v>oai</v>
          </cell>
          <cell r="I236">
            <v>1</v>
          </cell>
          <cell r="J236" t="str">
            <v>low and middle</v>
          </cell>
          <cell r="K236" t="str">
            <v>females</v>
          </cell>
          <cell r="L236" t="str">
            <v>1995-2000</v>
          </cell>
          <cell r="M236">
            <v>3.359</v>
          </cell>
          <cell r="N236">
            <v>0.77</v>
          </cell>
          <cell r="O236">
            <v>7.5999999999999998E-2</v>
          </cell>
          <cell r="P236">
            <v>0.17099999999999999</v>
          </cell>
          <cell r="Q236">
            <v>0.221</v>
          </cell>
          <cell r="R236">
            <v>0.42</v>
          </cell>
          <cell r="S236">
            <v>0.51200000000000001</v>
          </cell>
          <cell r="T236">
            <v>1.1889999999999998</v>
          </cell>
        </row>
        <row r="237">
          <cell r="A237">
            <v>89</v>
          </cell>
          <cell r="B237">
            <v>96</v>
          </cell>
          <cell r="C237" t="str">
            <v>Brunei Darussalam</v>
          </cell>
          <cell r="D237">
            <v>0</v>
          </cell>
          <cell r="E237">
            <v>6</v>
          </cell>
          <cell r="F237" t="str">
            <v>Wpro</v>
          </cell>
          <cell r="G237">
            <v>5</v>
          </cell>
          <cell r="H237" t="str">
            <v>oai</v>
          </cell>
          <cell r="I237">
            <v>4</v>
          </cell>
          <cell r="J237" t="str">
            <v>high</v>
          </cell>
          <cell r="K237" t="str">
            <v>females</v>
          </cell>
          <cell r="L237" t="str">
            <v>1995-2000</v>
          </cell>
          <cell r="M237">
            <v>1.8260000000000001</v>
          </cell>
          <cell r="N237">
            <v>0.19</v>
          </cell>
          <cell r="O237">
            <v>3.1E-2</v>
          </cell>
          <cell r="P237">
            <v>4.1000000000000002E-2</v>
          </cell>
          <cell r="Q237">
            <v>0.11699999999999999</v>
          </cell>
          <cell r="R237">
            <v>0.24200000000000002</v>
          </cell>
          <cell r="S237">
            <v>0.30900000000000005</v>
          </cell>
          <cell r="T237">
            <v>0.89600000000000002</v>
          </cell>
        </row>
        <row r="238">
          <cell r="A238">
            <v>122</v>
          </cell>
          <cell r="B238">
            <v>100</v>
          </cell>
          <cell r="C238" t="str">
            <v>Bulgaria</v>
          </cell>
          <cell r="D238">
            <v>0</v>
          </cell>
          <cell r="E238">
            <v>4</v>
          </cell>
          <cell r="F238" t="str">
            <v>Euro</v>
          </cell>
          <cell r="G238">
            <v>2</v>
          </cell>
          <cell r="H238" t="str">
            <v>fse</v>
          </cell>
          <cell r="I238">
            <v>1</v>
          </cell>
          <cell r="J238" t="str">
            <v>low and middle</v>
          </cell>
          <cell r="K238" t="str">
            <v>females</v>
          </cell>
          <cell r="L238" t="str">
            <v>1995-2000</v>
          </cell>
          <cell r="M238">
            <v>259.28800000000001</v>
          </cell>
          <cell r="N238">
            <v>3.03</v>
          </cell>
          <cell r="O238">
            <v>0.81699999999999995</v>
          </cell>
          <cell r="P238">
            <v>2.4489999999999998</v>
          </cell>
          <cell r="Q238">
            <v>5.9889999999999999</v>
          </cell>
          <cell r="R238">
            <v>20.375</v>
          </cell>
          <cell r="S238">
            <v>42.655000000000001</v>
          </cell>
          <cell r="T238">
            <v>183.97300000000001</v>
          </cell>
        </row>
        <row r="239">
          <cell r="A239">
            <v>95</v>
          </cell>
          <cell r="B239">
            <v>104</v>
          </cell>
          <cell r="C239" t="str">
            <v>Myanmar</v>
          </cell>
          <cell r="D239">
            <v>0</v>
          </cell>
          <cell r="E239">
            <v>5</v>
          </cell>
          <cell r="F239" t="str">
            <v>Searo</v>
          </cell>
          <cell r="G239">
            <v>5</v>
          </cell>
          <cell r="H239" t="str">
            <v>oai</v>
          </cell>
          <cell r="I239">
            <v>1</v>
          </cell>
          <cell r="J239" t="str">
            <v>low and middle</v>
          </cell>
          <cell r="K239" t="str">
            <v>females</v>
          </cell>
          <cell r="L239" t="str">
            <v>1995-2000</v>
          </cell>
          <cell r="M239">
            <v>982.90599999999995</v>
          </cell>
          <cell r="N239">
            <v>238.858</v>
          </cell>
          <cell r="O239">
            <v>38.843000000000004</v>
          </cell>
          <cell r="P239">
            <v>61.346000000000004</v>
          </cell>
          <cell r="Q239">
            <v>77.228999999999999</v>
          </cell>
          <cell r="R239">
            <v>120.99199999999999</v>
          </cell>
          <cell r="S239">
            <v>165.26300000000001</v>
          </cell>
          <cell r="T239">
            <v>280.375</v>
          </cell>
        </row>
        <row r="240">
          <cell r="A240">
            <v>7</v>
          </cell>
          <cell r="B240">
            <v>108</v>
          </cell>
          <cell r="C240" t="str">
            <v>Burundi</v>
          </cell>
          <cell r="D240">
            <v>0</v>
          </cell>
          <cell r="E240">
            <v>1</v>
          </cell>
          <cell r="F240" t="str">
            <v>Afro</v>
          </cell>
          <cell r="G240">
            <v>6</v>
          </cell>
          <cell r="H240" t="str">
            <v>ssa</v>
          </cell>
          <cell r="I240">
            <v>1</v>
          </cell>
          <cell r="J240" t="str">
            <v>low and middle</v>
          </cell>
          <cell r="K240" t="str">
            <v>females</v>
          </cell>
          <cell r="L240" t="str">
            <v>1995-2000</v>
          </cell>
          <cell r="M240">
            <v>316.65100000000001</v>
          </cell>
          <cell r="N240">
            <v>118.354</v>
          </cell>
          <cell r="O240">
            <v>32.872</v>
          </cell>
          <cell r="P240">
            <v>32.295999999999999</v>
          </cell>
          <cell r="Q240">
            <v>45.658000000000001</v>
          </cell>
          <cell r="R240">
            <v>33.037999999999997</v>
          </cell>
          <cell r="S240">
            <v>19.688000000000002</v>
          </cell>
          <cell r="T240">
            <v>34.744999999999997</v>
          </cell>
        </row>
        <row r="241">
          <cell r="A241">
            <v>121</v>
          </cell>
          <cell r="B241">
            <v>112</v>
          </cell>
          <cell r="C241" t="str">
            <v>Belarus</v>
          </cell>
          <cell r="D241">
            <v>0</v>
          </cell>
          <cell r="E241">
            <v>4</v>
          </cell>
          <cell r="F241" t="str">
            <v>Euro</v>
          </cell>
          <cell r="G241">
            <v>2</v>
          </cell>
          <cell r="H241" t="str">
            <v>fse</v>
          </cell>
          <cell r="I241">
            <v>1</v>
          </cell>
          <cell r="J241" t="str">
            <v>low and middle</v>
          </cell>
          <cell r="K241" t="str">
            <v>females</v>
          </cell>
          <cell r="L241" t="str">
            <v>1995-2000</v>
          </cell>
          <cell r="M241">
            <v>332.26499999999999</v>
          </cell>
          <cell r="N241">
            <v>5.0830000000000002</v>
          </cell>
          <cell r="O241">
            <v>1.2629999999999999</v>
          </cell>
          <cell r="P241">
            <v>3.7489999999999997</v>
          </cell>
          <cell r="Q241">
            <v>10.676</v>
          </cell>
          <cell r="R241">
            <v>28.933999999999997</v>
          </cell>
          <cell r="S241">
            <v>57.82</v>
          </cell>
          <cell r="T241">
            <v>224.74</v>
          </cell>
        </row>
        <row r="242">
          <cell r="A242">
            <v>90</v>
          </cell>
          <cell r="B242">
            <v>116</v>
          </cell>
          <cell r="C242" t="str">
            <v>Cambodia</v>
          </cell>
          <cell r="D242">
            <v>0</v>
          </cell>
          <cell r="E242">
            <v>6</v>
          </cell>
          <cell r="F242" t="str">
            <v>Wpro</v>
          </cell>
          <cell r="G242">
            <v>5</v>
          </cell>
          <cell r="H242" t="str">
            <v>oai</v>
          </cell>
          <cell r="I242">
            <v>1</v>
          </cell>
          <cell r="J242" t="str">
            <v>low and middle</v>
          </cell>
          <cell r="K242" t="str">
            <v>females</v>
          </cell>
          <cell r="L242" t="str">
            <v>1995-2000</v>
          </cell>
          <cell r="M242">
            <v>334.1</v>
          </cell>
          <cell r="N242">
            <v>116.86199999999999</v>
          </cell>
          <cell r="O242">
            <v>23.844999999999999</v>
          </cell>
          <cell r="P242">
            <v>28.951000000000001</v>
          </cell>
          <cell r="Q242">
            <v>39.085999999999999</v>
          </cell>
          <cell r="R242">
            <v>39.647000000000006</v>
          </cell>
          <cell r="S242">
            <v>34.067</v>
          </cell>
          <cell r="T242">
            <v>51.642000000000003</v>
          </cell>
        </row>
        <row r="243">
          <cell r="A243">
            <v>26</v>
          </cell>
          <cell r="B243">
            <v>120</v>
          </cell>
          <cell r="C243" t="str">
            <v>Cameroon</v>
          </cell>
          <cell r="D243">
            <v>0</v>
          </cell>
          <cell r="E243">
            <v>1</v>
          </cell>
          <cell r="F243" t="str">
            <v>Afro</v>
          </cell>
          <cell r="G243">
            <v>6</v>
          </cell>
          <cell r="H243" t="str">
            <v>ssa</v>
          </cell>
          <cell r="I243">
            <v>1</v>
          </cell>
          <cell r="J243" t="str">
            <v>low and middle</v>
          </cell>
          <cell r="K243" t="str">
            <v>females</v>
          </cell>
          <cell r="L243" t="str">
            <v>1995-2000</v>
          </cell>
          <cell r="M243">
            <v>424.48599999999999</v>
          </cell>
          <cell r="N243">
            <v>151.011</v>
          </cell>
          <cell r="O243">
            <v>33.51</v>
          </cell>
          <cell r="P243">
            <v>38.631999999999998</v>
          </cell>
          <cell r="Q243">
            <v>48.277000000000001</v>
          </cell>
          <cell r="R243">
            <v>45.282000000000004</v>
          </cell>
          <cell r="S243">
            <v>36.204999999999998</v>
          </cell>
          <cell r="T243">
            <v>71.569000000000017</v>
          </cell>
        </row>
        <row r="244">
          <cell r="A244">
            <v>198</v>
          </cell>
          <cell r="B244">
            <v>124</v>
          </cell>
          <cell r="C244" t="str">
            <v>Canada</v>
          </cell>
          <cell r="D244">
            <v>0</v>
          </cell>
          <cell r="E244">
            <v>2</v>
          </cell>
          <cell r="F244" t="str">
            <v>Amro</v>
          </cell>
          <cell r="G244">
            <v>1</v>
          </cell>
          <cell r="H244" t="str">
            <v>eme</v>
          </cell>
          <cell r="I244">
            <v>4</v>
          </cell>
          <cell r="J244" t="str">
            <v>high</v>
          </cell>
          <cell r="K244" t="str">
            <v>females</v>
          </cell>
          <cell r="L244" t="str">
            <v>1995-2000</v>
          </cell>
          <cell r="M244">
            <v>509</v>
          </cell>
          <cell r="N244">
            <v>5.66</v>
          </cell>
          <cell r="O244">
            <v>1.234</v>
          </cell>
          <cell r="P244">
            <v>4.9619999999999997</v>
          </cell>
          <cell r="Q244">
            <v>14.423999999999999</v>
          </cell>
          <cell r="R244">
            <v>39.758000000000003</v>
          </cell>
          <cell r="S244">
            <v>59.83</v>
          </cell>
          <cell r="T244">
            <v>383.13200000000001</v>
          </cell>
        </row>
        <row r="245">
          <cell r="A245">
            <v>50</v>
          </cell>
          <cell r="B245">
            <v>132</v>
          </cell>
          <cell r="C245" t="str">
            <v>Cape Verde</v>
          </cell>
          <cell r="D245">
            <v>0</v>
          </cell>
          <cell r="E245">
            <v>1</v>
          </cell>
          <cell r="F245" t="str">
            <v>Afro</v>
          </cell>
          <cell r="G245">
            <v>6</v>
          </cell>
          <cell r="H245" t="str">
            <v>ssa</v>
          </cell>
          <cell r="I245">
            <v>1</v>
          </cell>
          <cell r="J245" t="str">
            <v>low and middle</v>
          </cell>
          <cell r="K245" t="str">
            <v>females</v>
          </cell>
          <cell r="L245" t="str">
            <v>1995-2000</v>
          </cell>
          <cell r="M245">
            <v>6.556</v>
          </cell>
          <cell r="N245">
            <v>1.905</v>
          </cell>
          <cell r="O245">
            <v>0.10199999999999999</v>
          </cell>
          <cell r="P245">
            <v>0.23499999999999999</v>
          </cell>
          <cell r="Q245">
            <v>0.374</v>
          </cell>
          <cell r="R245">
            <v>0.42400000000000004</v>
          </cell>
          <cell r="S245">
            <v>0.91400000000000003</v>
          </cell>
          <cell r="T245">
            <v>2.6019999999999999</v>
          </cell>
        </row>
        <row r="246">
          <cell r="A246">
            <v>27</v>
          </cell>
          <cell r="B246">
            <v>140</v>
          </cell>
          <cell r="C246" t="str">
            <v>Central African Republic</v>
          </cell>
          <cell r="D246">
            <v>0</v>
          </cell>
          <cell r="E246">
            <v>1</v>
          </cell>
          <cell r="F246" t="str">
            <v>Afro</v>
          </cell>
          <cell r="G246">
            <v>6</v>
          </cell>
          <cell r="H246" t="str">
            <v>ssa</v>
          </cell>
          <cell r="I246">
            <v>1</v>
          </cell>
          <cell r="J246" t="str">
            <v>low and middle</v>
          </cell>
          <cell r="K246" t="str">
            <v>females</v>
          </cell>
          <cell r="L246" t="str">
            <v>1995-2000</v>
          </cell>
          <cell r="M246">
            <v>155.322</v>
          </cell>
          <cell r="N246">
            <v>46.704000000000001</v>
          </cell>
          <cell r="O246">
            <v>13.109</v>
          </cell>
          <cell r="P246">
            <v>15.963000000000001</v>
          </cell>
          <cell r="Q246">
            <v>24.152000000000001</v>
          </cell>
          <cell r="R246">
            <v>19.811</v>
          </cell>
          <cell r="S246">
            <v>12.875</v>
          </cell>
          <cell r="T246">
            <v>22.707999999999995</v>
          </cell>
        </row>
        <row r="247">
          <cell r="A247">
            <v>84</v>
          </cell>
          <cell r="B247">
            <v>144</v>
          </cell>
          <cell r="C247" t="str">
            <v>Sri Lanka</v>
          </cell>
          <cell r="D247">
            <v>0</v>
          </cell>
          <cell r="E247">
            <v>5</v>
          </cell>
          <cell r="F247" t="str">
            <v>Searo</v>
          </cell>
          <cell r="G247">
            <v>5</v>
          </cell>
          <cell r="H247" t="str">
            <v>oai</v>
          </cell>
          <cell r="I247">
            <v>1</v>
          </cell>
          <cell r="J247" t="str">
            <v>low and middle</v>
          </cell>
          <cell r="K247" t="str">
            <v>females</v>
          </cell>
          <cell r="L247" t="str">
            <v>1995-2000</v>
          </cell>
          <cell r="M247">
            <v>226.41399999999999</v>
          </cell>
          <cell r="N247">
            <v>16.010999999999999</v>
          </cell>
          <cell r="O247">
            <v>2.7760000000000002</v>
          </cell>
          <cell r="P247">
            <v>8.6280000000000001</v>
          </cell>
          <cell r="Q247">
            <v>13.286</v>
          </cell>
          <cell r="R247">
            <v>26.95</v>
          </cell>
          <cell r="S247">
            <v>38.685000000000002</v>
          </cell>
          <cell r="T247">
            <v>120.078</v>
          </cell>
        </row>
        <row r="248">
          <cell r="A248">
            <v>28</v>
          </cell>
          <cell r="B248">
            <v>148</v>
          </cell>
          <cell r="C248" t="str">
            <v>Chad</v>
          </cell>
          <cell r="D248">
            <v>0</v>
          </cell>
          <cell r="E248">
            <v>1</v>
          </cell>
          <cell r="F248" t="str">
            <v>Afro</v>
          </cell>
          <cell r="G248">
            <v>6</v>
          </cell>
          <cell r="H248" t="str">
            <v>ssa</v>
          </cell>
          <cell r="I248">
            <v>1</v>
          </cell>
          <cell r="J248" t="str">
            <v>low and middle</v>
          </cell>
          <cell r="K248" t="str">
            <v>females</v>
          </cell>
          <cell r="L248" t="str">
            <v>1995-2000</v>
          </cell>
          <cell r="M248">
            <v>305.51299999999998</v>
          </cell>
          <cell r="N248">
            <v>131.55199999999999</v>
          </cell>
          <cell r="O248">
            <v>31.872</v>
          </cell>
          <cell r="P248">
            <v>26.148000000000003</v>
          </cell>
          <cell r="Q248">
            <v>29.548999999999999</v>
          </cell>
          <cell r="R248">
            <v>26.463000000000001</v>
          </cell>
          <cell r="S248">
            <v>22.045000000000002</v>
          </cell>
          <cell r="T248">
            <v>37.884</v>
          </cell>
        </row>
        <row r="249">
          <cell r="A249">
            <v>188</v>
          </cell>
          <cell r="B249">
            <v>152</v>
          </cell>
          <cell r="C249" t="str">
            <v>Chile</v>
          </cell>
          <cell r="D249">
            <v>0</v>
          </cell>
          <cell r="E249">
            <v>2</v>
          </cell>
          <cell r="F249" t="str">
            <v>Amro</v>
          </cell>
          <cell r="G249">
            <v>7</v>
          </cell>
          <cell r="H249" t="str">
            <v>lac</v>
          </cell>
          <cell r="I249">
            <v>1</v>
          </cell>
          <cell r="J249" t="str">
            <v>low and middle</v>
          </cell>
          <cell r="K249" t="str">
            <v>females</v>
          </cell>
          <cell r="L249" t="str">
            <v>1995-2000</v>
          </cell>
          <cell r="M249">
            <v>192.56700000000001</v>
          </cell>
          <cell r="N249">
            <v>9.9380000000000006</v>
          </cell>
          <cell r="O249">
            <v>1.4590000000000001</v>
          </cell>
          <cell r="P249">
            <v>3.7280000000000002</v>
          </cell>
          <cell r="Q249">
            <v>9.1169999999999991</v>
          </cell>
          <cell r="R249">
            <v>21.646000000000001</v>
          </cell>
          <cell r="S249">
            <v>28.902000000000001</v>
          </cell>
          <cell r="T249">
            <v>117.77699999999999</v>
          </cell>
        </row>
        <row r="250">
          <cell r="A250">
            <v>66</v>
          </cell>
          <cell r="B250">
            <v>156</v>
          </cell>
          <cell r="C250" t="str">
            <v>China (5)</v>
          </cell>
          <cell r="D250">
            <v>0</v>
          </cell>
          <cell r="E250">
            <v>6</v>
          </cell>
          <cell r="F250" t="str">
            <v>Wpro</v>
          </cell>
          <cell r="G250">
            <v>4</v>
          </cell>
          <cell r="H250" t="str">
            <v>chn</v>
          </cell>
          <cell r="I250">
            <v>5</v>
          </cell>
          <cell r="J250" t="str">
            <v>chn</v>
          </cell>
          <cell r="K250" t="str">
            <v>females</v>
          </cell>
          <cell r="L250" t="str">
            <v>1995-2000</v>
          </cell>
          <cell r="M250">
            <v>19110.344000000001</v>
          </cell>
          <cell r="N250">
            <v>2598.67</v>
          </cell>
          <cell r="O250">
            <v>186.881</v>
          </cell>
          <cell r="P250">
            <v>547.01300000000003</v>
          </cell>
          <cell r="Q250">
            <v>913.26200000000006</v>
          </cell>
          <cell r="R250">
            <v>1978.7529999999997</v>
          </cell>
          <cell r="S250">
            <v>3115.5910000000003</v>
          </cell>
          <cell r="T250">
            <v>9770.1740000000009</v>
          </cell>
        </row>
        <row r="251">
          <cell r="A251">
            <v>189</v>
          </cell>
          <cell r="B251">
            <v>170</v>
          </cell>
          <cell r="C251" t="str">
            <v>Colombia</v>
          </cell>
          <cell r="D251">
            <v>0</v>
          </cell>
          <cell r="E251">
            <v>2</v>
          </cell>
          <cell r="F251" t="str">
            <v>Amro</v>
          </cell>
          <cell r="G251">
            <v>7</v>
          </cell>
          <cell r="H251" t="str">
            <v>lac</v>
          </cell>
          <cell r="I251">
            <v>1</v>
          </cell>
          <cell r="J251" t="str">
            <v>low and middle</v>
          </cell>
          <cell r="K251" t="str">
            <v>females</v>
          </cell>
          <cell r="L251" t="str">
            <v>1995-2000</v>
          </cell>
          <cell r="M251">
            <v>500.41199999999998</v>
          </cell>
          <cell r="N251">
            <v>85.135999999999996</v>
          </cell>
          <cell r="O251">
            <v>9.6819999999999986</v>
          </cell>
          <cell r="P251">
            <v>24.408999999999999</v>
          </cell>
          <cell r="Q251">
            <v>36.187999999999995</v>
          </cell>
          <cell r="R251">
            <v>60.584000000000003</v>
          </cell>
          <cell r="S251">
            <v>69.135000000000005</v>
          </cell>
          <cell r="T251">
            <v>215.27799999999999</v>
          </cell>
        </row>
        <row r="252">
          <cell r="A252">
            <v>8</v>
          </cell>
          <cell r="B252">
            <v>174</v>
          </cell>
          <cell r="C252" t="str">
            <v>Comoros</v>
          </cell>
          <cell r="D252">
            <v>0</v>
          </cell>
          <cell r="E252">
            <v>1</v>
          </cell>
          <cell r="F252" t="str">
            <v>Afro</v>
          </cell>
          <cell r="G252">
            <v>6</v>
          </cell>
          <cell r="H252" t="str">
            <v>ssa</v>
          </cell>
          <cell r="I252">
            <v>1</v>
          </cell>
          <cell r="J252" t="str">
            <v>low and middle</v>
          </cell>
          <cell r="K252" t="str">
            <v>females</v>
          </cell>
          <cell r="L252" t="str">
            <v>1995-2000</v>
          </cell>
          <cell r="M252">
            <v>14.583</v>
          </cell>
          <cell r="N252">
            <v>5.8040000000000003</v>
          </cell>
          <cell r="O252">
            <v>0.81899999999999995</v>
          </cell>
          <cell r="P252">
            <v>1.4590000000000001</v>
          </cell>
          <cell r="Q252">
            <v>1.256</v>
          </cell>
          <cell r="R252">
            <v>1.4079999999999999</v>
          </cell>
          <cell r="S252">
            <v>1.365</v>
          </cell>
          <cell r="T252">
            <v>2.4720000000000004</v>
          </cell>
        </row>
        <row r="253">
          <cell r="A253">
            <v>29</v>
          </cell>
          <cell r="B253">
            <v>178</v>
          </cell>
          <cell r="C253" t="str">
            <v>Congo</v>
          </cell>
          <cell r="D253">
            <v>0</v>
          </cell>
          <cell r="E253">
            <v>1</v>
          </cell>
          <cell r="F253" t="str">
            <v>Afro</v>
          </cell>
          <cell r="G253">
            <v>6</v>
          </cell>
          <cell r="H253" t="str">
            <v>ssa</v>
          </cell>
          <cell r="I253">
            <v>1</v>
          </cell>
          <cell r="J253" t="str">
            <v>low and middle</v>
          </cell>
          <cell r="K253" t="str">
            <v>females</v>
          </cell>
          <cell r="L253" t="str">
            <v>1995-2000</v>
          </cell>
          <cell r="M253">
            <v>101.95099999999999</v>
          </cell>
          <cell r="N253">
            <v>34.915999999999997</v>
          </cell>
          <cell r="O253">
            <v>7.8380000000000001</v>
          </cell>
          <cell r="P253">
            <v>10.254000000000001</v>
          </cell>
          <cell r="Q253">
            <v>15.122999999999999</v>
          </cell>
          <cell r="R253">
            <v>12.137</v>
          </cell>
          <cell r="S253">
            <v>7.5920000000000005</v>
          </cell>
          <cell r="T253">
            <v>14.091000000000003</v>
          </cell>
        </row>
        <row r="254">
          <cell r="A254">
            <v>30</v>
          </cell>
          <cell r="B254">
            <v>180</v>
          </cell>
          <cell r="C254" t="str">
            <v>Dem. Republic of the Congo</v>
          </cell>
          <cell r="D254">
            <v>0</v>
          </cell>
          <cell r="E254">
            <v>1</v>
          </cell>
          <cell r="F254" t="str">
            <v>Afro</v>
          </cell>
          <cell r="G254">
            <v>6</v>
          </cell>
          <cell r="H254" t="str">
            <v>ssa</v>
          </cell>
          <cell r="I254">
            <v>1</v>
          </cell>
          <cell r="J254" t="str">
            <v>low and middle</v>
          </cell>
          <cell r="K254" t="str">
            <v>females</v>
          </cell>
          <cell r="L254" t="str">
            <v>1995-2000</v>
          </cell>
          <cell r="M254">
            <v>1715.883</v>
          </cell>
          <cell r="N254">
            <v>728.85299999999995</v>
          </cell>
          <cell r="O254">
            <v>157.602</v>
          </cell>
          <cell r="P254">
            <v>151.34899999999999</v>
          </cell>
          <cell r="Q254">
            <v>187.37700000000001</v>
          </cell>
          <cell r="R254">
            <v>164.58500000000001</v>
          </cell>
          <cell r="S254">
            <v>120.265</v>
          </cell>
          <cell r="T254">
            <v>205.852</v>
          </cell>
        </row>
        <row r="255">
          <cell r="A255">
            <v>177</v>
          </cell>
          <cell r="B255">
            <v>188</v>
          </cell>
          <cell r="C255" t="str">
            <v>Costa Rica</v>
          </cell>
          <cell r="D255">
            <v>0</v>
          </cell>
          <cell r="E255">
            <v>2</v>
          </cell>
          <cell r="F255" t="str">
            <v>Amro</v>
          </cell>
          <cell r="G255">
            <v>7</v>
          </cell>
          <cell r="H255" t="str">
            <v>lac</v>
          </cell>
          <cell r="I255">
            <v>1</v>
          </cell>
          <cell r="J255" t="str">
            <v>low and middle</v>
          </cell>
          <cell r="K255" t="str">
            <v>females</v>
          </cell>
          <cell r="L255" t="str">
            <v>1995-2000</v>
          </cell>
          <cell r="M255">
            <v>31.821999999999999</v>
          </cell>
          <cell r="N255">
            <v>2.7839999999999998</v>
          </cell>
          <cell r="O255">
            <v>0.441</v>
          </cell>
          <cell r="P255">
            <v>0.998</v>
          </cell>
          <cell r="Q255">
            <v>1.9780000000000002</v>
          </cell>
          <cell r="R255">
            <v>3.5669999999999997</v>
          </cell>
          <cell r="S255">
            <v>4.4130000000000003</v>
          </cell>
          <cell r="T255">
            <v>17.641000000000002</v>
          </cell>
        </row>
        <row r="256">
          <cell r="A256">
            <v>145</v>
          </cell>
          <cell r="B256">
            <v>191</v>
          </cell>
          <cell r="C256" t="str">
            <v>Croatia</v>
          </cell>
          <cell r="D256">
            <v>0</v>
          </cell>
          <cell r="E256">
            <v>4</v>
          </cell>
          <cell r="F256" t="str">
            <v>Euro</v>
          </cell>
          <cell r="G256">
            <v>2</v>
          </cell>
          <cell r="H256" t="str">
            <v>fse</v>
          </cell>
          <cell r="I256">
            <v>1</v>
          </cell>
          <cell r="J256" t="str">
            <v>low and middle</v>
          </cell>
          <cell r="K256" t="str">
            <v>females</v>
          </cell>
          <cell r="L256" t="str">
            <v>1995-2000</v>
          </cell>
          <cell r="M256">
            <v>125.279</v>
          </cell>
          <cell r="N256">
            <v>1.2949999999999999</v>
          </cell>
          <cell r="O256">
            <v>0.29599999999999999</v>
          </cell>
          <cell r="P256">
            <v>0.88300000000000001</v>
          </cell>
          <cell r="Q256">
            <v>2.706</v>
          </cell>
          <cell r="R256">
            <v>9.6260000000000012</v>
          </cell>
          <cell r="S256">
            <v>20.675000000000001</v>
          </cell>
          <cell r="T256">
            <v>89.798000000000002</v>
          </cell>
        </row>
        <row r="257">
          <cell r="A257">
            <v>166</v>
          </cell>
          <cell r="B257">
            <v>192</v>
          </cell>
          <cell r="C257" t="str">
            <v>Cuba</v>
          </cell>
          <cell r="D257">
            <v>0</v>
          </cell>
          <cell r="E257">
            <v>2</v>
          </cell>
          <cell r="F257" t="str">
            <v>Amro</v>
          </cell>
          <cell r="G257">
            <v>7</v>
          </cell>
          <cell r="H257" t="str">
            <v>lac</v>
          </cell>
          <cell r="I257">
            <v>1</v>
          </cell>
          <cell r="J257" t="str">
            <v>low and middle</v>
          </cell>
          <cell r="K257" t="str">
            <v>females</v>
          </cell>
          <cell r="L257" t="str">
            <v>1995-2000</v>
          </cell>
          <cell r="M257">
            <v>178.393</v>
          </cell>
          <cell r="N257">
            <v>3.5579999999999998</v>
          </cell>
          <cell r="O257">
            <v>1.1989999999999998</v>
          </cell>
          <cell r="P257">
            <v>5.6749999999999998</v>
          </cell>
          <cell r="Q257">
            <v>9.3219999999999992</v>
          </cell>
          <cell r="R257">
            <v>20.957000000000001</v>
          </cell>
          <cell r="S257">
            <v>24.332999999999998</v>
          </cell>
          <cell r="T257">
            <v>113.34899999999999</v>
          </cell>
        </row>
        <row r="258">
          <cell r="A258">
            <v>104</v>
          </cell>
          <cell r="B258">
            <v>196</v>
          </cell>
          <cell r="C258" t="str">
            <v>Cyprus</v>
          </cell>
          <cell r="D258">
            <v>0</v>
          </cell>
          <cell r="E258">
            <v>3</v>
          </cell>
          <cell r="F258" t="str">
            <v>Emro</v>
          </cell>
          <cell r="G258">
            <v>8</v>
          </cell>
          <cell r="H258" t="str">
            <v>mec</v>
          </cell>
          <cell r="I258">
            <v>4</v>
          </cell>
          <cell r="J258" t="str">
            <v>high</v>
          </cell>
          <cell r="K258" t="str">
            <v>females</v>
          </cell>
          <cell r="L258" t="str">
            <v>1995-2000</v>
          </cell>
          <cell r="M258">
            <v>13.247</v>
          </cell>
          <cell r="N258">
            <v>0.24199999999999999</v>
          </cell>
          <cell r="O258">
            <v>3.8000000000000006E-2</v>
          </cell>
          <cell r="P258">
            <v>0.17</v>
          </cell>
          <cell r="Q258">
            <v>0.317</v>
          </cell>
          <cell r="R258">
            <v>1.014</v>
          </cell>
          <cell r="S258">
            <v>1.4830000000000001</v>
          </cell>
          <cell r="T258">
            <v>9.9829999999999988</v>
          </cell>
        </row>
        <row r="259">
          <cell r="A259">
            <v>123</v>
          </cell>
          <cell r="B259">
            <v>203</v>
          </cell>
          <cell r="C259" t="str">
            <v>Czech Republic</v>
          </cell>
          <cell r="D259">
            <v>0</v>
          </cell>
          <cell r="E259">
            <v>4</v>
          </cell>
          <cell r="F259" t="str">
            <v>Euro</v>
          </cell>
          <cell r="G259">
            <v>2</v>
          </cell>
          <cell r="H259" t="str">
            <v>fse</v>
          </cell>
          <cell r="I259">
            <v>1</v>
          </cell>
          <cell r="J259" t="str">
            <v>low and middle</v>
          </cell>
          <cell r="K259" t="str">
            <v>females</v>
          </cell>
          <cell r="L259" t="str">
            <v>1995-2000</v>
          </cell>
          <cell r="M259">
            <v>279.12099999999998</v>
          </cell>
          <cell r="N259">
            <v>1.71</v>
          </cell>
          <cell r="O259">
            <v>0.59099999999999997</v>
          </cell>
          <cell r="P259">
            <v>2.0529999999999999</v>
          </cell>
          <cell r="Q259">
            <v>5.1849999999999996</v>
          </cell>
          <cell r="R259">
            <v>21.611999999999998</v>
          </cell>
          <cell r="S259">
            <v>36.497</v>
          </cell>
          <cell r="T259">
            <v>211.47300000000004</v>
          </cell>
        </row>
        <row r="260">
          <cell r="A260">
            <v>48</v>
          </cell>
          <cell r="B260">
            <v>204</v>
          </cell>
          <cell r="C260" t="str">
            <v>Benin</v>
          </cell>
          <cell r="D260">
            <v>0</v>
          </cell>
          <cell r="E260">
            <v>1</v>
          </cell>
          <cell r="F260" t="str">
            <v>Afro</v>
          </cell>
          <cell r="G260">
            <v>6</v>
          </cell>
          <cell r="H260" t="str">
            <v>ssa</v>
          </cell>
          <cell r="I260">
            <v>1</v>
          </cell>
          <cell r="J260" t="str">
            <v>low and middle</v>
          </cell>
          <cell r="K260" t="str">
            <v>females</v>
          </cell>
          <cell r="L260" t="str">
            <v>1995-2000</v>
          </cell>
          <cell r="M260">
            <v>173.3</v>
          </cell>
          <cell r="N260">
            <v>74.037000000000006</v>
          </cell>
          <cell r="O260">
            <v>18.302</v>
          </cell>
          <cell r="P260">
            <v>15.648</v>
          </cell>
          <cell r="Q260">
            <v>17.394000000000002</v>
          </cell>
          <cell r="R260">
            <v>14.154999999999999</v>
          </cell>
          <cell r="S260">
            <v>11.206</v>
          </cell>
          <cell r="T260">
            <v>22.558</v>
          </cell>
        </row>
        <row r="261">
          <cell r="A261">
            <v>132</v>
          </cell>
          <cell r="B261">
            <v>208</v>
          </cell>
          <cell r="C261" t="str">
            <v>Denmark</v>
          </cell>
          <cell r="D261">
            <v>0</v>
          </cell>
          <cell r="E261">
            <v>4</v>
          </cell>
          <cell r="F261" t="str">
            <v>Euro</v>
          </cell>
          <cell r="G261">
            <v>1</v>
          </cell>
          <cell r="H261" t="str">
            <v>eme</v>
          </cell>
          <cell r="I261">
            <v>4</v>
          </cell>
          <cell r="J261" t="str">
            <v>high</v>
          </cell>
          <cell r="K261" t="str">
            <v>females</v>
          </cell>
          <cell r="L261" t="str">
            <v>1995-2000</v>
          </cell>
          <cell r="M261">
            <v>153.09299999999999</v>
          </cell>
          <cell r="N261">
            <v>1.1830000000000001</v>
          </cell>
          <cell r="O261">
            <v>0.21400000000000002</v>
          </cell>
          <cell r="P261">
            <v>0.84199999999999997</v>
          </cell>
          <cell r="Q261">
            <v>3.06</v>
          </cell>
          <cell r="R261">
            <v>13.71</v>
          </cell>
          <cell r="S261">
            <v>17.995000000000001</v>
          </cell>
          <cell r="T261">
            <v>116.08900000000001</v>
          </cell>
        </row>
        <row r="262">
          <cell r="A262">
            <v>167</v>
          </cell>
          <cell r="B262">
            <v>214</v>
          </cell>
          <cell r="C262" t="str">
            <v>Dominican Republic</v>
          </cell>
          <cell r="D262">
            <v>0</v>
          </cell>
          <cell r="E262">
            <v>2</v>
          </cell>
          <cell r="F262" t="str">
            <v>Amro</v>
          </cell>
          <cell r="G262">
            <v>7</v>
          </cell>
          <cell r="H262" t="str">
            <v>lac</v>
          </cell>
          <cell r="I262">
            <v>1</v>
          </cell>
          <cell r="J262" t="str">
            <v>low and middle</v>
          </cell>
          <cell r="K262" t="str">
            <v>females</v>
          </cell>
          <cell r="L262" t="str">
            <v>1995-2000</v>
          </cell>
          <cell r="M262">
            <v>94.394000000000005</v>
          </cell>
          <cell r="N262">
            <v>19.808</v>
          </cell>
          <cell r="O262">
            <v>2.89</v>
          </cell>
          <cell r="P262">
            <v>5.2359999999999998</v>
          </cell>
          <cell r="Q262">
            <v>8.1639999999999997</v>
          </cell>
          <cell r="R262">
            <v>11.137</v>
          </cell>
          <cell r="S262">
            <v>12.69</v>
          </cell>
          <cell r="T262">
            <v>34.469000000000001</v>
          </cell>
        </row>
        <row r="263">
          <cell r="A263">
            <v>190</v>
          </cell>
          <cell r="B263">
            <v>218</v>
          </cell>
          <cell r="C263" t="str">
            <v>Ecuador</v>
          </cell>
          <cell r="D263">
            <v>0</v>
          </cell>
          <cell r="E263">
            <v>2</v>
          </cell>
          <cell r="F263" t="str">
            <v>Amro</v>
          </cell>
          <cell r="G263">
            <v>7</v>
          </cell>
          <cell r="H263" t="str">
            <v>lac</v>
          </cell>
          <cell r="I263">
            <v>1</v>
          </cell>
          <cell r="J263" t="str">
            <v>low and middle</v>
          </cell>
          <cell r="K263" t="str">
            <v>females</v>
          </cell>
          <cell r="L263" t="str">
            <v>1995-2000</v>
          </cell>
          <cell r="M263">
            <v>160.185</v>
          </cell>
          <cell r="N263">
            <v>40.335999999999999</v>
          </cell>
          <cell r="O263">
            <v>4.7219999999999995</v>
          </cell>
          <cell r="P263">
            <v>9.83</v>
          </cell>
          <cell r="Q263">
            <v>12.409000000000001</v>
          </cell>
          <cell r="R263">
            <v>16.48</v>
          </cell>
          <cell r="S263">
            <v>17.947000000000003</v>
          </cell>
          <cell r="T263">
            <v>58.460999999999999</v>
          </cell>
        </row>
        <row r="264">
          <cell r="A264">
            <v>178</v>
          </cell>
          <cell r="B264">
            <v>222</v>
          </cell>
          <cell r="C264" t="str">
            <v>El Salvador</v>
          </cell>
          <cell r="D264">
            <v>0</v>
          </cell>
          <cell r="E264">
            <v>2</v>
          </cell>
          <cell r="F264" t="str">
            <v>Amro</v>
          </cell>
          <cell r="G264">
            <v>7</v>
          </cell>
          <cell r="H264" t="str">
            <v>lac</v>
          </cell>
          <cell r="I264">
            <v>1</v>
          </cell>
          <cell r="J264" t="str">
            <v>low and middle</v>
          </cell>
          <cell r="K264" t="str">
            <v>females</v>
          </cell>
          <cell r="L264" t="str">
            <v>1995-2000</v>
          </cell>
          <cell r="M264">
            <v>82.933999999999997</v>
          </cell>
          <cell r="N264">
            <v>15.03</v>
          </cell>
          <cell r="O264">
            <v>2.2480000000000002</v>
          </cell>
          <cell r="P264">
            <v>6.2910000000000004</v>
          </cell>
          <cell r="Q264">
            <v>7.4689999999999994</v>
          </cell>
          <cell r="R264">
            <v>9.7810000000000006</v>
          </cell>
          <cell r="S264">
            <v>10.339</v>
          </cell>
          <cell r="T264">
            <v>31.776</v>
          </cell>
        </row>
        <row r="265">
          <cell r="A265">
            <v>31</v>
          </cell>
          <cell r="B265">
            <v>226</v>
          </cell>
          <cell r="C265" t="str">
            <v>Equatorial Guinea</v>
          </cell>
          <cell r="D265">
            <v>0</v>
          </cell>
          <cell r="E265">
            <v>1</v>
          </cell>
          <cell r="F265" t="str">
            <v>Afro</v>
          </cell>
          <cell r="G265">
            <v>6</v>
          </cell>
          <cell r="H265" t="str">
            <v>ssa</v>
          </cell>
          <cell r="I265">
            <v>1</v>
          </cell>
          <cell r="J265" t="str">
            <v>low and middle</v>
          </cell>
          <cell r="K265" t="str">
            <v>females</v>
          </cell>
          <cell r="L265" t="str">
            <v>1995-2000</v>
          </cell>
          <cell r="M265">
            <v>16.690999999999999</v>
          </cell>
          <cell r="N265">
            <v>7.31</v>
          </cell>
          <cell r="O265">
            <v>1.3959999999999999</v>
          </cell>
          <cell r="P265">
            <v>1.347</v>
          </cell>
          <cell r="Q265">
            <v>1.3089999999999999</v>
          </cell>
          <cell r="R265">
            <v>1.327</v>
          </cell>
          <cell r="S265">
            <v>1.3660000000000001</v>
          </cell>
          <cell r="T265">
            <v>2.6359999999999997</v>
          </cell>
        </row>
        <row r="266">
          <cell r="A266">
            <v>11</v>
          </cell>
          <cell r="B266">
            <v>231</v>
          </cell>
          <cell r="C266" t="str">
            <v>Ethiopia</v>
          </cell>
          <cell r="D266">
            <v>0</v>
          </cell>
          <cell r="E266">
            <v>1</v>
          </cell>
          <cell r="F266" t="str">
            <v>Afro</v>
          </cell>
          <cell r="G266">
            <v>6</v>
          </cell>
          <cell r="H266" t="str">
            <v>ssa</v>
          </cell>
          <cell r="I266">
            <v>1</v>
          </cell>
          <cell r="J266" t="str">
            <v>low and middle</v>
          </cell>
          <cell r="K266" t="str">
            <v>females</v>
          </cell>
          <cell r="L266" t="str">
            <v>1995-2000</v>
          </cell>
          <cell r="M266">
            <v>2829.9050000000002</v>
          </cell>
          <cell r="N266">
            <v>1153.8689999999999</v>
          </cell>
          <cell r="O266">
            <v>265.86</v>
          </cell>
          <cell r="P266">
            <v>267.685</v>
          </cell>
          <cell r="Q266">
            <v>375.39</v>
          </cell>
          <cell r="R266">
            <v>298.51800000000003</v>
          </cell>
          <cell r="S266">
            <v>182.53199999999998</v>
          </cell>
          <cell r="T266">
            <v>286.05100000000004</v>
          </cell>
        </row>
        <row r="267">
          <cell r="A267">
            <v>10</v>
          </cell>
          <cell r="B267">
            <v>232</v>
          </cell>
          <cell r="C267" t="str">
            <v>Eritrea</v>
          </cell>
          <cell r="D267">
            <v>0</v>
          </cell>
          <cell r="E267">
            <v>1</v>
          </cell>
          <cell r="F267" t="str">
            <v>Afro</v>
          </cell>
          <cell r="G267">
            <v>6</v>
          </cell>
          <cell r="H267" t="str">
            <v>ssa</v>
          </cell>
          <cell r="I267">
            <v>1</v>
          </cell>
          <cell r="J267" t="str">
            <v>low and middle</v>
          </cell>
          <cell r="K267" t="str">
            <v>females</v>
          </cell>
          <cell r="L267" t="str">
            <v>1995-2000</v>
          </cell>
          <cell r="M267">
            <v>120.968</v>
          </cell>
          <cell r="N267">
            <v>49.423000000000002</v>
          </cell>
          <cell r="O267">
            <v>10.34</v>
          </cell>
          <cell r="P267">
            <v>11.704000000000001</v>
          </cell>
          <cell r="Q267">
            <v>13.27</v>
          </cell>
          <cell r="R267">
            <v>12.462</v>
          </cell>
          <cell r="S267">
            <v>9.3719999999999999</v>
          </cell>
          <cell r="T267">
            <v>14.396999999999998</v>
          </cell>
        </row>
        <row r="268">
          <cell r="A268">
            <v>133</v>
          </cell>
          <cell r="B268">
            <v>233</v>
          </cell>
          <cell r="C268" t="str">
            <v>Estonia</v>
          </cell>
          <cell r="D268">
            <v>0</v>
          </cell>
          <cell r="E268">
            <v>4</v>
          </cell>
          <cell r="F268" t="str">
            <v>Euro</v>
          </cell>
          <cell r="G268">
            <v>2</v>
          </cell>
          <cell r="H268" t="str">
            <v>fse</v>
          </cell>
          <cell r="I268">
            <v>1</v>
          </cell>
          <cell r="J268" t="str">
            <v>low and middle</v>
          </cell>
          <cell r="K268" t="str">
            <v>females</v>
          </cell>
          <cell r="L268" t="str">
            <v>1995-2000</v>
          </cell>
          <cell r="M268">
            <v>48.936999999999998</v>
          </cell>
          <cell r="N268">
            <v>0.56399999999999995</v>
          </cell>
          <cell r="O268">
            <v>0.17</v>
          </cell>
          <cell r="P268">
            <v>0.50900000000000001</v>
          </cell>
          <cell r="Q268">
            <v>1.27</v>
          </cell>
          <cell r="R268">
            <v>3.8409999999999997</v>
          </cell>
          <cell r="S268">
            <v>7.9079999999999995</v>
          </cell>
          <cell r="T268">
            <v>34.674999999999997</v>
          </cell>
        </row>
        <row r="269">
          <cell r="A269">
            <v>205</v>
          </cell>
          <cell r="B269">
            <v>242</v>
          </cell>
          <cell r="C269" t="str">
            <v>Fiji</v>
          </cell>
          <cell r="D269">
            <v>0</v>
          </cell>
          <cell r="E269">
            <v>6</v>
          </cell>
          <cell r="F269" t="str">
            <v>Wpro</v>
          </cell>
          <cell r="G269">
            <v>5</v>
          </cell>
          <cell r="H269" t="str">
            <v>oai</v>
          </cell>
          <cell r="I269">
            <v>1</v>
          </cell>
          <cell r="J269" t="str">
            <v>low and middle</v>
          </cell>
          <cell r="K269" t="str">
            <v>females</v>
          </cell>
          <cell r="L269" t="str">
            <v>1995-2000</v>
          </cell>
          <cell r="M269">
            <v>7.5640000000000001</v>
          </cell>
          <cell r="N269">
            <v>0.76400000000000001</v>
          </cell>
          <cell r="O269">
            <v>9.4E-2</v>
          </cell>
          <cell r="P269">
            <v>0.26600000000000001</v>
          </cell>
          <cell r="Q269">
            <v>0.48299999999999998</v>
          </cell>
          <cell r="R269">
            <v>1.1179999999999999</v>
          </cell>
          <cell r="S269">
            <v>1.421</v>
          </cell>
          <cell r="T269">
            <v>3.4180000000000001</v>
          </cell>
        </row>
        <row r="270">
          <cell r="A270">
            <v>134</v>
          </cell>
          <cell r="B270">
            <v>246</v>
          </cell>
          <cell r="C270" t="str">
            <v>Finland</v>
          </cell>
          <cell r="D270">
            <v>0</v>
          </cell>
          <cell r="E270">
            <v>4</v>
          </cell>
          <cell r="F270" t="str">
            <v>Euro</v>
          </cell>
          <cell r="G270">
            <v>1</v>
          </cell>
          <cell r="H270" t="str">
            <v>eme</v>
          </cell>
          <cell r="I270">
            <v>4</v>
          </cell>
          <cell r="J270" t="str">
            <v>high</v>
          </cell>
          <cell r="K270" t="str">
            <v>females</v>
          </cell>
          <cell r="L270" t="str">
            <v>1995-2000</v>
          </cell>
          <cell r="M270">
            <v>125.008</v>
          </cell>
          <cell r="N270">
            <v>0.92</v>
          </cell>
          <cell r="O270">
            <v>0.16900000000000001</v>
          </cell>
          <cell r="P270">
            <v>0.82099999999999995</v>
          </cell>
          <cell r="Q270">
            <v>2.2039999999999997</v>
          </cell>
          <cell r="R270">
            <v>7.2249999999999996</v>
          </cell>
          <cell r="S270">
            <v>12.461</v>
          </cell>
          <cell r="T270">
            <v>101.208</v>
          </cell>
        </row>
        <row r="271">
          <cell r="A271">
            <v>157</v>
          </cell>
          <cell r="B271">
            <v>250</v>
          </cell>
          <cell r="C271" t="str">
            <v>France</v>
          </cell>
          <cell r="D271">
            <v>0</v>
          </cell>
          <cell r="E271">
            <v>4</v>
          </cell>
          <cell r="F271" t="str">
            <v>Euro</v>
          </cell>
          <cell r="G271">
            <v>1</v>
          </cell>
          <cell r="H271" t="str">
            <v>eme</v>
          </cell>
          <cell r="I271">
            <v>4</v>
          </cell>
          <cell r="J271" t="str">
            <v>high</v>
          </cell>
          <cell r="K271" t="str">
            <v>females</v>
          </cell>
          <cell r="L271" t="str">
            <v>1995-2000</v>
          </cell>
          <cell r="M271">
            <v>1302.8820000000001</v>
          </cell>
          <cell r="N271">
            <v>11.686999999999999</v>
          </cell>
          <cell r="O271">
            <v>2.4870000000000001</v>
          </cell>
          <cell r="P271">
            <v>11.984</v>
          </cell>
          <cell r="Q271">
            <v>31.364999999999998</v>
          </cell>
          <cell r="R271">
            <v>73.590999999999994</v>
          </cell>
          <cell r="S271">
            <v>114.98</v>
          </cell>
          <cell r="T271">
            <v>1056.788</v>
          </cell>
        </row>
        <row r="272">
          <cell r="A272">
            <v>213</v>
          </cell>
          <cell r="B272">
            <v>258</v>
          </cell>
          <cell r="C272" t="str">
            <v>French Polynesia</v>
          </cell>
          <cell r="G272">
            <v>5</v>
          </cell>
          <cell r="H272" t="str">
            <v>oai</v>
          </cell>
          <cell r="I272">
            <v>4</v>
          </cell>
          <cell r="J272" t="str">
            <v>high</v>
          </cell>
          <cell r="K272" t="str">
            <v>females</v>
          </cell>
          <cell r="L272" t="str">
            <v>1995-2000</v>
          </cell>
          <cell r="M272">
            <v>2.1640000000000001</v>
          </cell>
          <cell r="N272">
            <v>0.17899999999999999</v>
          </cell>
          <cell r="O272">
            <v>3.2000000000000001E-2</v>
          </cell>
          <cell r="P272">
            <v>7.3999999999999996E-2</v>
          </cell>
          <cell r="Q272">
            <v>0.15200000000000002</v>
          </cell>
          <cell r="R272">
            <v>0.36</v>
          </cell>
          <cell r="S272">
            <v>0.44</v>
          </cell>
          <cell r="T272">
            <v>0.92700000000000005</v>
          </cell>
        </row>
        <row r="273">
          <cell r="A273">
            <v>9</v>
          </cell>
          <cell r="B273">
            <v>262</v>
          </cell>
          <cell r="C273" t="str">
            <v>Djibouti</v>
          </cell>
          <cell r="D273">
            <v>0</v>
          </cell>
          <cell r="E273">
            <v>3</v>
          </cell>
          <cell r="F273" t="str">
            <v>Emro</v>
          </cell>
          <cell r="G273">
            <v>6</v>
          </cell>
          <cell r="H273" t="str">
            <v>ssa</v>
          </cell>
          <cell r="I273">
            <v>1</v>
          </cell>
          <cell r="J273" t="str">
            <v>low and middle</v>
          </cell>
          <cell r="K273" t="str">
            <v>females</v>
          </cell>
          <cell r="L273" t="str">
            <v>1995-2000</v>
          </cell>
          <cell r="M273">
            <v>21.989000000000001</v>
          </cell>
          <cell r="N273">
            <v>9.4079999999999995</v>
          </cell>
          <cell r="O273">
            <v>1.9430000000000001</v>
          </cell>
          <cell r="P273">
            <v>2.073</v>
          </cell>
          <cell r="Q273">
            <v>1.9729999999999999</v>
          </cell>
          <cell r="R273">
            <v>2.0150000000000001</v>
          </cell>
          <cell r="S273">
            <v>1.7909999999999999</v>
          </cell>
          <cell r="T273">
            <v>2.7859999999999996</v>
          </cell>
        </row>
        <row r="274">
          <cell r="A274">
            <v>32</v>
          </cell>
          <cell r="B274">
            <v>266</v>
          </cell>
          <cell r="C274" t="str">
            <v>Gabon</v>
          </cell>
          <cell r="D274">
            <v>0</v>
          </cell>
          <cell r="E274">
            <v>1</v>
          </cell>
          <cell r="F274" t="str">
            <v>Afro</v>
          </cell>
          <cell r="G274">
            <v>6</v>
          </cell>
          <cell r="H274" t="str">
            <v>ssa</v>
          </cell>
          <cell r="I274">
            <v>1</v>
          </cell>
          <cell r="J274" t="str">
            <v>low and middle</v>
          </cell>
          <cell r="K274" t="str">
            <v>females</v>
          </cell>
          <cell r="L274" t="str">
            <v>1995-2000</v>
          </cell>
          <cell r="M274">
            <v>44.860999999999997</v>
          </cell>
          <cell r="N274">
            <v>13.746</v>
          </cell>
          <cell r="O274">
            <v>2.976</v>
          </cell>
          <cell r="P274">
            <v>3.3220000000000001</v>
          </cell>
          <cell r="Q274">
            <v>4.3309999999999995</v>
          </cell>
          <cell r="R274">
            <v>5.077</v>
          </cell>
          <cell r="S274">
            <v>4.6080000000000005</v>
          </cell>
          <cell r="T274">
            <v>10.801</v>
          </cell>
        </row>
        <row r="275">
          <cell r="A275">
            <v>106</v>
          </cell>
          <cell r="B275">
            <v>268</v>
          </cell>
          <cell r="C275" t="str">
            <v>Georgia</v>
          </cell>
          <cell r="D275">
            <v>0</v>
          </cell>
          <cell r="E275">
            <v>4</v>
          </cell>
          <cell r="F275" t="str">
            <v>Euro</v>
          </cell>
          <cell r="G275">
            <v>8</v>
          </cell>
          <cell r="H275" t="str">
            <v>mec</v>
          </cell>
          <cell r="I275">
            <v>1</v>
          </cell>
          <cell r="J275" t="str">
            <v>low and middle</v>
          </cell>
          <cell r="K275" t="str">
            <v>females</v>
          </cell>
          <cell r="L275" t="str">
            <v>1995-2000</v>
          </cell>
          <cell r="M275">
            <v>116.68300000000001</v>
          </cell>
          <cell r="N275">
            <v>3.391</v>
          </cell>
          <cell r="O275">
            <v>0.42</v>
          </cell>
          <cell r="P275">
            <v>1.3679999999999999</v>
          </cell>
          <cell r="Q275">
            <v>3.2890000000000001</v>
          </cell>
          <cell r="R275">
            <v>9.1639999999999997</v>
          </cell>
          <cell r="S275">
            <v>20.433999999999997</v>
          </cell>
          <cell r="T275">
            <v>78.617000000000004</v>
          </cell>
        </row>
        <row r="276">
          <cell r="A276">
            <v>52</v>
          </cell>
          <cell r="B276">
            <v>270</v>
          </cell>
          <cell r="C276" t="str">
            <v>Gambia</v>
          </cell>
          <cell r="D276">
            <v>0</v>
          </cell>
          <cell r="E276">
            <v>1</v>
          </cell>
          <cell r="F276" t="str">
            <v>Afro</v>
          </cell>
          <cell r="G276">
            <v>6</v>
          </cell>
          <cell r="H276" t="str">
            <v>ssa</v>
          </cell>
          <cell r="I276">
            <v>1</v>
          </cell>
          <cell r="J276" t="str">
            <v>low and middle</v>
          </cell>
          <cell r="K276" t="str">
            <v>females</v>
          </cell>
          <cell r="L276" t="str">
            <v>1995-2000</v>
          </cell>
          <cell r="M276">
            <v>49.911999999999999</v>
          </cell>
          <cell r="N276">
            <v>23.344000000000001</v>
          </cell>
          <cell r="O276">
            <v>4.4000000000000004</v>
          </cell>
          <cell r="P276">
            <v>4.4090000000000007</v>
          </cell>
          <cell r="Q276">
            <v>4.8220000000000001</v>
          </cell>
          <cell r="R276">
            <v>4.3169999999999993</v>
          </cell>
          <cell r="S276">
            <v>3.5469999999999997</v>
          </cell>
          <cell r="T276">
            <v>5.0730000000000004</v>
          </cell>
        </row>
        <row r="277">
          <cell r="A277">
            <v>105</v>
          </cell>
          <cell r="B277">
            <v>274</v>
          </cell>
          <cell r="C277" t="str">
            <v>Gaza Strip</v>
          </cell>
          <cell r="G277">
            <v>8</v>
          </cell>
          <cell r="H277" t="str">
            <v>mec</v>
          </cell>
          <cell r="I277">
            <v>1</v>
          </cell>
          <cell r="J277" t="str">
            <v>low and middle</v>
          </cell>
          <cell r="K277" t="str">
            <v>females</v>
          </cell>
          <cell r="L277" t="str">
            <v>1995-2000</v>
          </cell>
          <cell r="M277">
            <v>9.843</v>
          </cell>
          <cell r="N277">
            <v>2.8039999999999998</v>
          </cell>
          <cell r="O277">
            <v>0.22900000000000001</v>
          </cell>
          <cell r="P277">
            <v>0.43600000000000005</v>
          </cell>
          <cell r="Q277">
            <v>0.48199999999999998</v>
          </cell>
          <cell r="R277">
            <v>0.92199999999999993</v>
          </cell>
          <cell r="S277">
            <v>1.4330000000000001</v>
          </cell>
          <cell r="T277">
            <v>3.5369999999999995</v>
          </cell>
        </row>
        <row r="278">
          <cell r="A278">
            <v>158</v>
          </cell>
          <cell r="B278">
            <v>276</v>
          </cell>
          <cell r="C278" t="str">
            <v>Germany</v>
          </cell>
          <cell r="D278">
            <v>0</v>
          </cell>
          <cell r="E278">
            <v>4</v>
          </cell>
          <cell r="F278" t="str">
            <v>Euro</v>
          </cell>
          <cell r="G278">
            <v>1</v>
          </cell>
          <cell r="H278" t="str">
            <v>eme</v>
          </cell>
          <cell r="I278">
            <v>4</v>
          </cell>
          <cell r="J278" t="str">
            <v>high</v>
          </cell>
          <cell r="K278" t="str">
            <v>females</v>
          </cell>
          <cell r="L278" t="str">
            <v>1995-2000</v>
          </cell>
          <cell r="M278">
            <v>2351.09</v>
          </cell>
          <cell r="N278">
            <v>10.788</v>
          </cell>
          <cell r="O278">
            <v>2.6020000000000003</v>
          </cell>
          <cell r="P278">
            <v>11.689</v>
          </cell>
          <cell r="Q278">
            <v>42.343000000000004</v>
          </cell>
          <cell r="R278">
            <v>132.62099999999998</v>
          </cell>
          <cell r="S278">
            <v>238.483</v>
          </cell>
          <cell r="T278">
            <v>1912.5640000000001</v>
          </cell>
        </row>
        <row r="279">
          <cell r="A279">
            <v>53</v>
          </cell>
          <cell r="B279">
            <v>288</v>
          </cell>
          <cell r="C279" t="str">
            <v>Ghana</v>
          </cell>
          <cell r="D279">
            <v>0</v>
          </cell>
          <cell r="E279">
            <v>1</v>
          </cell>
          <cell r="F279" t="str">
            <v>Afro</v>
          </cell>
          <cell r="G279">
            <v>6</v>
          </cell>
          <cell r="H279" t="str">
            <v>ssa</v>
          </cell>
          <cell r="I279">
            <v>1</v>
          </cell>
          <cell r="J279" t="str">
            <v>low and middle</v>
          </cell>
          <cell r="K279" t="str">
            <v>females</v>
          </cell>
          <cell r="L279" t="str">
            <v>1995-2000</v>
          </cell>
          <cell r="M279">
            <v>419.161</v>
          </cell>
          <cell r="N279">
            <v>166.08799999999999</v>
          </cell>
          <cell r="O279">
            <v>32.448</v>
          </cell>
          <cell r="P279">
            <v>37.353999999999999</v>
          </cell>
          <cell r="Q279">
            <v>35.156999999999996</v>
          </cell>
          <cell r="R279">
            <v>37.402999999999999</v>
          </cell>
          <cell r="S279">
            <v>36.224000000000004</v>
          </cell>
          <cell r="T279">
            <v>74.487000000000009</v>
          </cell>
        </row>
        <row r="280">
          <cell r="A280">
            <v>146</v>
          </cell>
          <cell r="B280">
            <v>300</v>
          </cell>
          <cell r="C280" t="str">
            <v>Greece</v>
          </cell>
          <cell r="D280">
            <v>0</v>
          </cell>
          <cell r="E280">
            <v>4</v>
          </cell>
          <cell r="F280" t="str">
            <v>Euro</v>
          </cell>
          <cell r="G280">
            <v>1</v>
          </cell>
          <cell r="H280" t="str">
            <v>eme</v>
          </cell>
          <cell r="I280">
            <v>4</v>
          </cell>
          <cell r="J280" t="str">
            <v>high</v>
          </cell>
          <cell r="K280" t="str">
            <v>females</v>
          </cell>
          <cell r="L280" t="str">
            <v>1995-2000</v>
          </cell>
          <cell r="M280">
            <v>240.309</v>
          </cell>
          <cell r="N280">
            <v>2.0419999999999998</v>
          </cell>
          <cell r="O280">
            <v>0.26</v>
          </cell>
          <cell r="P280">
            <v>1.66</v>
          </cell>
          <cell r="Q280">
            <v>3.4950000000000001</v>
          </cell>
          <cell r="R280">
            <v>11.582000000000001</v>
          </cell>
          <cell r="S280">
            <v>26.918999999999997</v>
          </cell>
          <cell r="T280">
            <v>194.351</v>
          </cell>
        </row>
        <row r="281">
          <cell r="A281">
            <v>168</v>
          </cell>
          <cell r="B281">
            <v>312</v>
          </cell>
          <cell r="C281" t="str">
            <v>Guadeloupe</v>
          </cell>
          <cell r="G281">
            <v>7</v>
          </cell>
          <cell r="H281" t="str">
            <v>lac</v>
          </cell>
          <cell r="I281">
            <v>1</v>
          </cell>
          <cell r="J281" t="str">
            <v>low and middle</v>
          </cell>
          <cell r="K281" t="str">
            <v>females</v>
          </cell>
          <cell r="L281" t="str">
            <v>1995-2000</v>
          </cell>
          <cell r="M281">
            <v>5.7030000000000003</v>
          </cell>
          <cell r="N281">
            <v>0.159</v>
          </cell>
          <cell r="O281">
            <v>1.7000000000000001E-2</v>
          </cell>
          <cell r="P281">
            <v>9.4E-2</v>
          </cell>
          <cell r="Q281">
            <v>0.36899999999999999</v>
          </cell>
          <cell r="R281">
            <v>0.45500000000000002</v>
          </cell>
          <cell r="S281">
            <v>0.70399999999999996</v>
          </cell>
          <cell r="T281">
            <v>3.9049999999999998</v>
          </cell>
        </row>
        <row r="282">
          <cell r="A282">
            <v>211</v>
          </cell>
          <cell r="B282">
            <v>316</v>
          </cell>
          <cell r="C282" t="str">
            <v>Guam</v>
          </cell>
          <cell r="G282">
            <v>5</v>
          </cell>
          <cell r="H282" t="str">
            <v>oai</v>
          </cell>
          <cell r="I282">
            <v>4</v>
          </cell>
          <cell r="J282" t="str">
            <v>high</v>
          </cell>
          <cell r="K282" t="str">
            <v>females</v>
          </cell>
          <cell r="L282" t="str">
            <v>1995-2000</v>
          </cell>
          <cell r="M282">
            <v>1.452</v>
          </cell>
          <cell r="N282">
            <v>0.126</v>
          </cell>
          <cell r="O282">
            <v>1.8000000000000002E-2</v>
          </cell>
          <cell r="P282">
            <v>5.8000000000000003E-2</v>
          </cell>
          <cell r="Q282">
            <v>0.128</v>
          </cell>
          <cell r="R282">
            <v>0.23700000000000002</v>
          </cell>
          <cell r="S282">
            <v>0.27300000000000002</v>
          </cell>
          <cell r="T282">
            <v>0.6120000000000001</v>
          </cell>
        </row>
        <row r="283">
          <cell r="A283">
            <v>179</v>
          </cell>
          <cell r="B283">
            <v>320</v>
          </cell>
          <cell r="C283" t="str">
            <v>Guatemala</v>
          </cell>
          <cell r="D283">
            <v>0</v>
          </cell>
          <cell r="E283">
            <v>2</v>
          </cell>
          <cell r="F283" t="str">
            <v>Amro</v>
          </cell>
          <cell r="G283">
            <v>7</v>
          </cell>
          <cell r="H283" t="str">
            <v>lac</v>
          </cell>
          <cell r="I283">
            <v>1</v>
          </cell>
          <cell r="J283" t="str">
            <v>low and middle</v>
          </cell>
          <cell r="K283" t="str">
            <v>females</v>
          </cell>
          <cell r="L283" t="str">
            <v>1995-2000</v>
          </cell>
          <cell r="M283">
            <v>169.44499999999999</v>
          </cell>
          <cell r="N283">
            <v>54.070999999999998</v>
          </cell>
          <cell r="O283">
            <v>7.4770000000000003</v>
          </cell>
          <cell r="P283">
            <v>13.192</v>
          </cell>
          <cell r="Q283">
            <v>15.343</v>
          </cell>
          <cell r="R283">
            <v>18.440999999999999</v>
          </cell>
          <cell r="S283">
            <v>19.861000000000001</v>
          </cell>
          <cell r="T283">
            <v>41.06</v>
          </cell>
        </row>
        <row r="284">
          <cell r="A284">
            <v>54</v>
          </cell>
          <cell r="B284">
            <v>324</v>
          </cell>
          <cell r="C284" t="str">
            <v>Guinea</v>
          </cell>
          <cell r="D284">
            <v>0</v>
          </cell>
          <cell r="E284">
            <v>1</v>
          </cell>
          <cell r="F284" t="str">
            <v>Afro</v>
          </cell>
          <cell r="G284">
            <v>6</v>
          </cell>
          <cell r="H284" t="str">
            <v>ssa</v>
          </cell>
          <cell r="I284">
            <v>1</v>
          </cell>
          <cell r="J284" t="str">
            <v>low and middle</v>
          </cell>
          <cell r="K284" t="str">
            <v>females</v>
          </cell>
          <cell r="L284" t="str">
            <v>1995-2000</v>
          </cell>
          <cell r="M284">
            <v>314.59399999999999</v>
          </cell>
          <cell r="N284">
            <v>155.69999999999999</v>
          </cell>
          <cell r="O284">
            <v>32.517000000000003</v>
          </cell>
          <cell r="P284">
            <v>29.058</v>
          </cell>
          <cell r="Q284">
            <v>25.611000000000001</v>
          </cell>
          <cell r="R284">
            <v>22.278000000000002</v>
          </cell>
          <cell r="S284">
            <v>19.679000000000002</v>
          </cell>
          <cell r="T284">
            <v>29.751000000000001</v>
          </cell>
        </row>
        <row r="285">
          <cell r="A285">
            <v>191</v>
          </cell>
          <cell r="B285">
            <v>328</v>
          </cell>
          <cell r="C285" t="str">
            <v>Guyana</v>
          </cell>
          <cell r="D285">
            <v>0</v>
          </cell>
          <cell r="E285">
            <v>2</v>
          </cell>
          <cell r="F285" t="str">
            <v>Amro</v>
          </cell>
          <cell r="G285">
            <v>7</v>
          </cell>
          <cell r="H285" t="str">
            <v>lac</v>
          </cell>
          <cell r="I285">
            <v>1</v>
          </cell>
          <cell r="J285" t="str">
            <v>low and middle</v>
          </cell>
          <cell r="K285" t="str">
            <v>females</v>
          </cell>
          <cell r="L285" t="str">
            <v>1995-2000</v>
          </cell>
          <cell r="M285">
            <v>13.504</v>
          </cell>
          <cell r="N285">
            <v>2.9649999999999999</v>
          </cell>
          <cell r="O285">
            <v>0.36799999999999999</v>
          </cell>
          <cell r="P285">
            <v>0.77500000000000002</v>
          </cell>
          <cell r="Q285">
            <v>1.335</v>
          </cell>
          <cell r="R285">
            <v>1.6779999999999999</v>
          </cell>
          <cell r="S285">
            <v>1.9160000000000001</v>
          </cell>
          <cell r="T285">
            <v>4.4669999999999996</v>
          </cell>
        </row>
        <row r="286">
          <cell r="A286">
            <v>169</v>
          </cell>
          <cell r="B286">
            <v>332</v>
          </cell>
          <cell r="C286" t="str">
            <v>Haiti</v>
          </cell>
          <cell r="D286">
            <v>0</v>
          </cell>
          <cell r="E286">
            <v>2</v>
          </cell>
          <cell r="F286" t="str">
            <v>Amro</v>
          </cell>
          <cell r="G286">
            <v>7</v>
          </cell>
          <cell r="H286" t="str">
            <v>lac</v>
          </cell>
          <cell r="I286">
            <v>1</v>
          </cell>
          <cell r="J286" t="str">
            <v>low and middle</v>
          </cell>
          <cell r="K286" t="str">
            <v>females</v>
          </cell>
          <cell r="L286" t="str">
            <v>1995-2000</v>
          </cell>
          <cell r="M286">
            <v>230.511</v>
          </cell>
          <cell r="N286">
            <v>60.780999999999999</v>
          </cell>
          <cell r="O286">
            <v>14.8</v>
          </cell>
          <cell r="P286">
            <v>22.257000000000001</v>
          </cell>
          <cell r="Q286">
            <v>28.802</v>
          </cell>
          <cell r="R286">
            <v>31.914999999999999</v>
          </cell>
          <cell r="S286">
            <v>25.457000000000001</v>
          </cell>
          <cell r="T286">
            <v>46.499000000000002</v>
          </cell>
        </row>
        <row r="287">
          <cell r="A287">
            <v>180</v>
          </cell>
          <cell r="B287">
            <v>340</v>
          </cell>
          <cell r="C287" t="str">
            <v>Honduras</v>
          </cell>
          <cell r="D287">
            <v>0</v>
          </cell>
          <cell r="E287">
            <v>2</v>
          </cell>
          <cell r="F287" t="str">
            <v>Amro</v>
          </cell>
          <cell r="G287">
            <v>7</v>
          </cell>
          <cell r="H287" t="str">
            <v>lac</v>
          </cell>
          <cell r="I287">
            <v>1</v>
          </cell>
          <cell r="J287" t="str">
            <v>low and middle</v>
          </cell>
          <cell r="K287" t="str">
            <v>females</v>
          </cell>
          <cell r="L287" t="str">
            <v>1995-2000</v>
          </cell>
          <cell r="M287">
            <v>72.552000000000007</v>
          </cell>
          <cell r="N287">
            <v>21.716999999999999</v>
          </cell>
          <cell r="O287">
            <v>3.6180000000000003</v>
          </cell>
          <cell r="P287">
            <v>6.2089999999999996</v>
          </cell>
          <cell r="Q287">
            <v>7.1610000000000005</v>
          </cell>
          <cell r="R287">
            <v>7.270999999999999</v>
          </cell>
          <cell r="S287">
            <v>7.0129999999999999</v>
          </cell>
          <cell r="T287">
            <v>19.562999999999999</v>
          </cell>
        </row>
        <row r="288">
          <cell r="A288">
            <v>67</v>
          </cell>
          <cell r="B288">
            <v>344</v>
          </cell>
          <cell r="C288" t="str">
            <v>China, Hong Kong SAR (6)</v>
          </cell>
          <cell r="G288">
            <v>5</v>
          </cell>
          <cell r="H288" t="str">
            <v>oai</v>
          </cell>
          <cell r="I288">
            <v>4</v>
          </cell>
          <cell r="J288" t="str">
            <v>high</v>
          </cell>
          <cell r="K288" t="str">
            <v>females</v>
          </cell>
          <cell r="L288" t="str">
            <v>1995-2000</v>
          </cell>
          <cell r="M288">
            <v>81.885000000000005</v>
          </cell>
          <cell r="N288">
            <v>1.069</v>
          </cell>
          <cell r="O288">
            <v>0.28899999999999998</v>
          </cell>
          <cell r="P288">
            <v>1.034</v>
          </cell>
          <cell r="Q288">
            <v>2.98</v>
          </cell>
          <cell r="R288">
            <v>6.0579999999999998</v>
          </cell>
          <cell r="S288">
            <v>12.059000000000001</v>
          </cell>
          <cell r="T288">
            <v>58.396000000000001</v>
          </cell>
        </row>
        <row r="289">
          <cell r="A289">
            <v>124</v>
          </cell>
          <cell r="B289">
            <v>348</v>
          </cell>
          <cell r="C289" t="str">
            <v>Hungary</v>
          </cell>
          <cell r="D289">
            <v>0</v>
          </cell>
          <cell r="E289">
            <v>4</v>
          </cell>
          <cell r="F289" t="str">
            <v>Euro</v>
          </cell>
          <cell r="G289">
            <v>2</v>
          </cell>
          <cell r="H289" t="str">
            <v>fse</v>
          </cell>
          <cell r="I289">
            <v>1</v>
          </cell>
          <cell r="J289" t="str">
            <v>low and middle</v>
          </cell>
          <cell r="K289" t="str">
            <v>females</v>
          </cell>
          <cell r="L289" t="str">
            <v>1995-2000</v>
          </cell>
          <cell r="M289">
            <v>336.09300000000002</v>
          </cell>
          <cell r="N289">
            <v>2.5830000000000002</v>
          </cell>
          <cell r="O289">
            <v>0.48899999999999999</v>
          </cell>
          <cell r="P289">
            <v>2.1269999999999998</v>
          </cell>
          <cell r="Q289">
            <v>10.622</v>
          </cell>
          <cell r="R289">
            <v>34.444000000000003</v>
          </cell>
          <cell r="S289">
            <v>52.283000000000001</v>
          </cell>
          <cell r="T289">
            <v>233.54499999999999</v>
          </cell>
        </row>
        <row r="290">
          <cell r="A290">
            <v>135</v>
          </cell>
          <cell r="B290">
            <v>352</v>
          </cell>
          <cell r="C290" t="str">
            <v>Iceland</v>
          </cell>
          <cell r="D290">
            <v>0</v>
          </cell>
          <cell r="E290">
            <v>4</v>
          </cell>
          <cell r="F290" t="str">
            <v>Euro</v>
          </cell>
          <cell r="G290">
            <v>1</v>
          </cell>
          <cell r="H290" t="str">
            <v>eme</v>
          </cell>
          <cell r="I290">
            <v>4</v>
          </cell>
          <cell r="J290" t="str">
            <v>high</v>
          </cell>
          <cell r="K290" t="str">
            <v>females</v>
          </cell>
          <cell r="L290" t="str">
            <v>1995-2000</v>
          </cell>
          <cell r="M290">
            <v>4.3650000000000002</v>
          </cell>
          <cell r="N290">
            <v>6.2E-2</v>
          </cell>
          <cell r="O290">
            <v>1.3000000000000001E-2</v>
          </cell>
          <cell r="P290">
            <v>0.04</v>
          </cell>
          <cell r="Q290">
            <v>0.10700000000000001</v>
          </cell>
          <cell r="R290">
            <v>0.32599999999999996</v>
          </cell>
          <cell r="S290">
            <v>0.47600000000000003</v>
          </cell>
          <cell r="T290">
            <v>3.3409999999999997</v>
          </cell>
        </row>
        <row r="291">
          <cell r="A291">
            <v>77</v>
          </cell>
          <cell r="B291">
            <v>356</v>
          </cell>
          <cell r="C291" t="str">
            <v>India</v>
          </cell>
          <cell r="D291">
            <v>0</v>
          </cell>
          <cell r="E291">
            <v>5</v>
          </cell>
          <cell r="F291" t="str">
            <v>Searo</v>
          </cell>
          <cell r="G291">
            <v>3</v>
          </cell>
          <cell r="H291" t="str">
            <v>ind</v>
          </cell>
          <cell r="I291">
            <v>6</v>
          </cell>
          <cell r="J291" t="str">
            <v>ind</v>
          </cell>
          <cell r="K291" t="str">
            <v>females</v>
          </cell>
          <cell r="L291" t="str">
            <v>1995-2000</v>
          </cell>
          <cell r="M291">
            <v>21035.724999999999</v>
          </cell>
          <cell r="N291">
            <v>6184.7089999999998</v>
          </cell>
          <cell r="O291">
            <v>1393.6489999999999</v>
          </cell>
          <cell r="P291">
            <v>1276.9080000000001</v>
          </cell>
          <cell r="Q291">
            <v>1295.9490000000001</v>
          </cell>
          <cell r="R291">
            <v>2217.5039999999999</v>
          </cell>
          <cell r="S291">
            <v>2884.4049999999997</v>
          </cell>
          <cell r="T291">
            <v>5782.6009999999997</v>
          </cell>
        </row>
        <row r="292">
          <cell r="A292">
            <v>92</v>
          </cell>
          <cell r="B292">
            <v>360</v>
          </cell>
          <cell r="C292" t="str">
            <v>Indonesia</v>
          </cell>
          <cell r="D292">
            <v>0</v>
          </cell>
          <cell r="E292">
            <v>5</v>
          </cell>
          <cell r="F292" t="str">
            <v>Searo</v>
          </cell>
          <cell r="G292">
            <v>5</v>
          </cell>
          <cell r="H292" t="str">
            <v>oai</v>
          </cell>
          <cell r="I292">
            <v>1</v>
          </cell>
          <cell r="J292" t="str">
            <v>low and middle</v>
          </cell>
          <cell r="K292" t="str">
            <v>females</v>
          </cell>
          <cell r="L292" t="str">
            <v>1995-2000</v>
          </cell>
          <cell r="M292">
            <v>3600.3879999999999</v>
          </cell>
          <cell r="N292">
            <v>647.13599999999997</v>
          </cell>
          <cell r="O292">
            <v>96.551999999999992</v>
          </cell>
          <cell r="P292">
            <v>264.024</v>
          </cell>
          <cell r="Q292">
            <v>333.06400000000002</v>
          </cell>
          <cell r="R292">
            <v>489.50700000000001</v>
          </cell>
          <cell r="S292">
            <v>575.78899999999999</v>
          </cell>
          <cell r="T292">
            <v>1194.3159999999998</v>
          </cell>
        </row>
        <row r="293">
          <cell r="A293">
            <v>78</v>
          </cell>
          <cell r="B293">
            <v>364</v>
          </cell>
          <cell r="C293" t="str">
            <v>Iran (Islamic Republic of)</v>
          </cell>
          <cell r="D293">
            <v>0</v>
          </cell>
          <cell r="E293">
            <v>3</v>
          </cell>
          <cell r="F293" t="str">
            <v>Emro</v>
          </cell>
          <cell r="G293">
            <v>8</v>
          </cell>
          <cell r="H293" t="str">
            <v>mec</v>
          </cell>
          <cell r="I293">
            <v>1</v>
          </cell>
          <cell r="J293" t="str">
            <v>low and middle</v>
          </cell>
          <cell r="K293" t="str">
            <v>females</v>
          </cell>
          <cell r="L293" t="str">
            <v>1995-2000</v>
          </cell>
          <cell r="M293">
            <v>844.63199999999995</v>
          </cell>
          <cell r="N293">
            <v>191.46600000000001</v>
          </cell>
          <cell r="O293">
            <v>46.097999999999999</v>
          </cell>
          <cell r="P293">
            <v>59.835000000000001</v>
          </cell>
          <cell r="Q293">
            <v>59.313999999999993</v>
          </cell>
          <cell r="R293">
            <v>90.604000000000013</v>
          </cell>
          <cell r="S293">
            <v>132.02100000000002</v>
          </cell>
          <cell r="T293">
            <v>265.29399999999998</v>
          </cell>
        </row>
        <row r="294">
          <cell r="A294">
            <v>107</v>
          </cell>
          <cell r="B294">
            <v>368</v>
          </cell>
          <cell r="C294" t="str">
            <v>Iraq</v>
          </cell>
          <cell r="D294">
            <v>0</v>
          </cell>
          <cell r="E294">
            <v>3</v>
          </cell>
          <cell r="F294" t="str">
            <v>Emro</v>
          </cell>
          <cell r="G294">
            <v>8</v>
          </cell>
          <cell r="H294" t="str">
            <v>mec</v>
          </cell>
          <cell r="I294">
            <v>1</v>
          </cell>
          <cell r="J294" t="str">
            <v>low and middle</v>
          </cell>
          <cell r="K294" t="str">
            <v>females</v>
          </cell>
          <cell r="L294" t="str">
            <v>1995-2000</v>
          </cell>
          <cell r="M294">
            <v>429.661</v>
          </cell>
          <cell r="N294">
            <v>211.934</v>
          </cell>
          <cell r="O294">
            <v>13.68</v>
          </cell>
          <cell r="P294">
            <v>22.640999999999998</v>
          </cell>
          <cell r="Q294">
            <v>28.537000000000003</v>
          </cell>
          <cell r="R294">
            <v>40.411000000000001</v>
          </cell>
          <cell r="S294">
            <v>38.319000000000003</v>
          </cell>
          <cell r="T294">
            <v>74.138999999999996</v>
          </cell>
        </row>
        <row r="295">
          <cell r="A295">
            <v>136</v>
          </cell>
          <cell r="B295">
            <v>372</v>
          </cell>
          <cell r="C295" t="str">
            <v>Ireland</v>
          </cell>
          <cell r="D295">
            <v>0</v>
          </cell>
          <cell r="E295">
            <v>4</v>
          </cell>
          <cell r="F295" t="str">
            <v>Euro</v>
          </cell>
          <cell r="G295">
            <v>1</v>
          </cell>
          <cell r="H295" t="str">
            <v>eme</v>
          </cell>
          <cell r="I295">
            <v>4</v>
          </cell>
          <cell r="J295" t="str">
            <v>high</v>
          </cell>
          <cell r="K295" t="str">
            <v>females</v>
          </cell>
          <cell r="L295" t="str">
            <v>1995-2000</v>
          </cell>
          <cell r="M295">
            <v>72.825000000000003</v>
          </cell>
          <cell r="N295">
            <v>0.95199999999999996</v>
          </cell>
          <cell r="O295">
            <v>0.15</v>
          </cell>
          <cell r="P295">
            <v>0.59299999999999997</v>
          </cell>
          <cell r="Q295">
            <v>1.282</v>
          </cell>
          <cell r="R295">
            <v>5.056</v>
          </cell>
          <cell r="S295">
            <v>8.6120000000000001</v>
          </cell>
          <cell r="T295">
            <v>56.18</v>
          </cell>
        </row>
        <row r="296">
          <cell r="A296">
            <v>108</v>
          </cell>
          <cell r="B296">
            <v>376</v>
          </cell>
          <cell r="C296" t="str">
            <v>Israel</v>
          </cell>
          <cell r="D296">
            <v>0</v>
          </cell>
          <cell r="E296">
            <v>4</v>
          </cell>
          <cell r="F296" t="str">
            <v>Euro</v>
          </cell>
          <cell r="G296">
            <v>8</v>
          </cell>
          <cell r="H296" t="str">
            <v>mec</v>
          </cell>
          <cell r="I296">
            <v>4</v>
          </cell>
          <cell r="J296" t="str">
            <v>high</v>
          </cell>
          <cell r="K296" t="str">
            <v>females</v>
          </cell>
          <cell r="L296" t="str">
            <v>1995-2000</v>
          </cell>
          <cell r="M296">
            <v>88.224000000000004</v>
          </cell>
          <cell r="N296">
            <v>2.6640000000000001</v>
          </cell>
          <cell r="O296">
            <v>0.40600000000000003</v>
          </cell>
          <cell r="P296">
            <v>0.90500000000000003</v>
          </cell>
          <cell r="Q296">
            <v>2.1539999999999999</v>
          </cell>
          <cell r="R296">
            <v>6.165</v>
          </cell>
          <cell r="S296">
            <v>11.911000000000001</v>
          </cell>
          <cell r="T296">
            <v>64.019000000000005</v>
          </cell>
        </row>
        <row r="297">
          <cell r="A297">
            <v>147</v>
          </cell>
          <cell r="B297">
            <v>380</v>
          </cell>
          <cell r="C297" t="str">
            <v>Italy</v>
          </cell>
          <cell r="D297">
            <v>0</v>
          </cell>
          <cell r="E297">
            <v>4</v>
          </cell>
          <cell r="F297" t="str">
            <v>Euro</v>
          </cell>
          <cell r="G297">
            <v>1</v>
          </cell>
          <cell r="H297" t="str">
            <v>eme</v>
          </cell>
          <cell r="I297">
            <v>4</v>
          </cell>
          <cell r="J297" t="str">
            <v>high</v>
          </cell>
          <cell r="K297" t="str">
            <v>females</v>
          </cell>
          <cell r="L297" t="str">
            <v>1995-2000</v>
          </cell>
          <cell r="M297">
            <v>1439.72</v>
          </cell>
          <cell r="N297">
            <v>10.409000000000001</v>
          </cell>
          <cell r="O297">
            <v>2.4750000000000001</v>
          </cell>
          <cell r="P297">
            <v>8.2170000000000005</v>
          </cell>
          <cell r="Q297">
            <v>21.826000000000001</v>
          </cell>
          <cell r="R297">
            <v>75.016999999999996</v>
          </cell>
          <cell r="S297">
            <v>150.49099999999999</v>
          </cell>
          <cell r="T297">
            <v>1171.2850000000001</v>
          </cell>
        </row>
        <row r="298">
          <cell r="A298">
            <v>51</v>
          </cell>
          <cell r="B298">
            <v>384</v>
          </cell>
          <cell r="C298" t="str">
            <v>Cote d'Ivoire</v>
          </cell>
          <cell r="D298">
            <v>0</v>
          </cell>
          <cell r="E298">
            <v>1</v>
          </cell>
          <cell r="F298" t="str">
            <v>Afro</v>
          </cell>
          <cell r="G298">
            <v>6</v>
          </cell>
          <cell r="H298" t="str">
            <v>ssa</v>
          </cell>
          <cell r="I298">
            <v>1</v>
          </cell>
          <cell r="J298" t="str">
            <v>low and middle</v>
          </cell>
          <cell r="K298" t="str">
            <v>females</v>
          </cell>
          <cell r="L298" t="str">
            <v>1995-2000</v>
          </cell>
          <cell r="M298">
            <v>539.63300000000004</v>
          </cell>
          <cell r="N298">
            <v>171.89500000000001</v>
          </cell>
          <cell r="O298">
            <v>46.173999999999999</v>
          </cell>
          <cell r="P298">
            <v>62.344999999999999</v>
          </cell>
          <cell r="Q298">
            <v>94.1</v>
          </cell>
          <cell r="R298">
            <v>71.558999999999997</v>
          </cell>
          <cell r="S298">
            <v>39.103999999999999</v>
          </cell>
          <cell r="T298">
            <v>54.455999999999996</v>
          </cell>
        </row>
        <row r="299">
          <cell r="A299">
            <v>170</v>
          </cell>
          <cell r="B299">
            <v>388</v>
          </cell>
          <cell r="C299" t="str">
            <v>Jamaica</v>
          </cell>
          <cell r="D299">
            <v>0</v>
          </cell>
          <cell r="E299">
            <v>2</v>
          </cell>
          <cell r="F299" t="str">
            <v>Amro</v>
          </cell>
          <cell r="G299">
            <v>7</v>
          </cell>
          <cell r="H299" t="str">
            <v>lac</v>
          </cell>
          <cell r="I299">
            <v>1</v>
          </cell>
          <cell r="J299" t="str">
            <v>low and middle</v>
          </cell>
          <cell r="K299" t="str">
            <v>females</v>
          </cell>
          <cell r="L299" t="str">
            <v>1995-2000</v>
          </cell>
          <cell r="M299">
            <v>36.042999999999999</v>
          </cell>
          <cell r="N299">
            <v>3.4089999999999998</v>
          </cell>
          <cell r="O299">
            <v>0.35399999999999998</v>
          </cell>
          <cell r="P299">
            <v>0.65700000000000003</v>
          </cell>
          <cell r="Q299">
            <v>1.3639999999999999</v>
          </cell>
          <cell r="R299">
            <v>2.4590000000000001</v>
          </cell>
          <cell r="S299">
            <v>4.0579999999999998</v>
          </cell>
          <cell r="T299">
            <v>23.741999999999997</v>
          </cell>
        </row>
        <row r="300">
          <cell r="A300">
            <v>69</v>
          </cell>
          <cell r="B300">
            <v>392</v>
          </cell>
          <cell r="C300" t="str">
            <v>Japan</v>
          </cell>
          <cell r="D300">
            <v>0</v>
          </cell>
          <cell r="E300">
            <v>6</v>
          </cell>
          <cell r="F300" t="str">
            <v>Wpro</v>
          </cell>
          <cell r="G300">
            <v>1</v>
          </cell>
          <cell r="H300" t="str">
            <v>eme</v>
          </cell>
          <cell r="I300">
            <v>4</v>
          </cell>
          <cell r="J300" t="str">
            <v>high</v>
          </cell>
          <cell r="K300" t="str">
            <v>females</v>
          </cell>
          <cell r="L300" t="str">
            <v>1995-2000</v>
          </cell>
          <cell r="M300">
            <v>2373.875</v>
          </cell>
          <cell r="N300">
            <v>16.138000000000002</v>
          </cell>
          <cell r="O300">
            <v>3.6909999999999998</v>
          </cell>
          <cell r="P300">
            <v>17.785</v>
          </cell>
          <cell r="Q300">
            <v>42.561</v>
          </cell>
          <cell r="R300">
            <v>169.81099999999998</v>
          </cell>
          <cell r="S300">
            <v>260.76</v>
          </cell>
          <cell r="T300">
            <v>1863.1290000000001</v>
          </cell>
        </row>
        <row r="301">
          <cell r="A301">
            <v>79</v>
          </cell>
          <cell r="B301">
            <v>398</v>
          </cell>
          <cell r="C301" t="str">
            <v>Kazakhstan</v>
          </cell>
          <cell r="D301">
            <v>0</v>
          </cell>
          <cell r="E301">
            <v>4</v>
          </cell>
          <cell r="F301" t="str">
            <v>Euro</v>
          </cell>
          <cell r="G301">
            <v>8</v>
          </cell>
          <cell r="H301" t="str">
            <v>mec</v>
          </cell>
          <cell r="I301">
            <v>1</v>
          </cell>
          <cell r="J301" t="str">
            <v>low and middle</v>
          </cell>
          <cell r="K301" t="str">
            <v>females</v>
          </cell>
          <cell r="L301" t="str">
            <v>1995-2000</v>
          </cell>
          <cell r="M301">
            <v>323.416</v>
          </cell>
          <cell r="N301">
            <v>26.478999999999999</v>
          </cell>
          <cell r="O301">
            <v>3.31</v>
          </cell>
          <cell r="P301">
            <v>9.3209999999999997</v>
          </cell>
          <cell r="Q301">
            <v>17.193999999999999</v>
          </cell>
          <cell r="R301">
            <v>36.561</v>
          </cell>
          <cell r="S301">
            <v>55.808</v>
          </cell>
          <cell r="T301">
            <v>174.74300000000002</v>
          </cell>
        </row>
        <row r="302">
          <cell r="A302">
            <v>109</v>
          </cell>
          <cell r="B302">
            <v>400</v>
          </cell>
          <cell r="C302" t="str">
            <v>Jordan</v>
          </cell>
          <cell r="D302">
            <v>0</v>
          </cell>
          <cell r="E302">
            <v>3</v>
          </cell>
          <cell r="F302" t="str">
            <v>Emro</v>
          </cell>
          <cell r="G302">
            <v>8</v>
          </cell>
          <cell r="H302" t="str">
            <v>mec</v>
          </cell>
          <cell r="I302">
            <v>1</v>
          </cell>
          <cell r="J302" t="str">
            <v>low and middle</v>
          </cell>
          <cell r="K302" t="str">
            <v>females</v>
          </cell>
          <cell r="L302" t="str">
            <v>1995-2000</v>
          </cell>
          <cell r="M302">
            <v>64.694999999999993</v>
          </cell>
          <cell r="N302">
            <v>16.207000000000001</v>
          </cell>
          <cell r="O302">
            <v>1.8340000000000001</v>
          </cell>
          <cell r="P302">
            <v>4.0180000000000007</v>
          </cell>
          <cell r="Q302">
            <v>4.7690000000000001</v>
          </cell>
          <cell r="R302">
            <v>7.6829999999999998</v>
          </cell>
          <cell r="S302">
            <v>8.84</v>
          </cell>
          <cell r="T302">
            <v>21.343999999999998</v>
          </cell>
        </row>
        <row r="303">
          <cell r="A303">
            <v>12</v>
          </cell>
          <cell r="B303">
            <v>404</v>
          </cell>
          <cell r="C303" t="str">
            <v>Kenya</v>
          </cell>
          <cell r="D303">
            <v>0</v>
          </cell>
          <cell r="E303">
            <v>1</v>
          </cell>
          <cell r="F303" t="str">
            <v>Afro</v>
          </cell>
          <cell r="G303">
            <v>6</v>
          </cell>
          <cell r="H303" t="str">
            <v>ssa</v>
          </cell>
          <cell r="I303">
            <v>1</v>
          </cell>
          <cell r="J303" t="str">
            <v>low and middle</v>
          </cell>
          <cell r="K303" t="str">
            <v>females</v>
          </cell>
          <cell r="L303" t="str">
            <v>1995-2000</v>
          </cell>
          <cell r="M303">
            <v>857.69500000000005</v>
          </cell>
          <cell r="N303">
            <v>250.001</v>
          </cell>
          <cell r="O303">
            <v>66.855999999999995</v>
          </cell>
          <cell r="P303">
            <v>101.071</v>
          </cell>
          <cell r="Q303">
            <v>151.584</v>
          </cell>
          <cell r="R303">
            <v>108.895</v>
          </cell>
          <cell r="S303">
            <v>57.84</v>
          </cell>
          <cell r="T303">
            <v>121.44799999999999</v>
          </cell>
        </row>
        <row r="304">
          <cell r="A304">
            <v>68</v>
          </cell>
          <cell r="B304">
            <v>408</v>
          </cell>
          <cell r="C304" t="str">
            <v>Dem. People's Rep. of Korea</v>
          </cell>
          <cell r="D304">
            <v>0</v>
          </cell>
          <cell r="E304">
            <v>5</v>
          </cell>
          <cell r="F304" t="str">
            <v>Searo</v>
          </cell>
          <cell r="G304">
            <v>5</v>
          </cell>
          <cell r="H304" t="str">
            <v>oai</v>
          </cell>
          <cell r="I304">
            <v>1</v>
          </cell>
          <cell r="J304" t="str">
            <v>low and middle</v>
          </cell>
          <cell r="K304" t="str">
            <v>females</v>
          </cell>
          <cell r="L304" t="str">
            <v>1995-2000</v>
          </cell>
          <cell r="M304">
            <v>298.09199999999998</v>
          </cell>
          <cell r="N304">
            <v>28.934999999999999</v>
          </cell>
          <cell r="O304">
            <v>1.95</v>
          </cell>
          <cell r="P304">
            <v>7.7690000000000001</v>
          </cell>
          <cell r="Q304">
            <v>18.262</v>
          </cell>
          <cell r="R304">
            <v>37.316000000000003</v>
          </cell>
          <cell r="S304">
            <v>53.125</v>
          </cell>
          <cell r="T304">
            <v>150.73500000000001</v>
          </cell>
        </row>
        <row r="305">
          <cell r="A305">
            <v>72</v>
          </cell>
          <cell r="B305">
            <v>410</v>
          </cell>
          <cell r="C305" t="str">
            <v>Republic of Korea</v>
          </cell>
          <cell r="D305">
            <v>0</v>
          </cell>
          <cell r="E305">
            <v>6</v>
          </cell>
          <cell r="F305" t="str">
            <v>Wpro</v>
          </cell>
          <cell r="G305">
            <v>5</v>
          </cell>
          <cell r="H305" t="str">
            <v>oai</v>
          </cell>
          <cell r="I305">
            <v>4</v>
          </cell>
          <cell r="J305" t="str">
            <v>high</v>
          </cell>
          <cell r="K305" t="str">
            <v>females</v>
          </cell>
          <cell r="L305" t="str">
            <v>1995-2000</v>
          </cell>
          <cell r="M305">
            <v>628.44399999999996</v>
          </cell>
          <cell r="N305">
            <v>21.640999999999998</v>
          </cell>
          <cell r="O305">
            <v>6.0739999999999998</v>
          </cell>
          <cell r="P305">
            <v>19.318999999999999</v>
          </cell>
          <cell r="Q305">
            <v>40.745999999999995</v>
          </cell>
          <cell r="R305">
            <v>78.864999999999995</v>
          </cell>
          <cell r="S305">
            <v>111.09299999999999</v>
          </cell>
          <cell r="T305">
            <v>350.70600000000002</v>
          </cell>
        </row>
        <row r="306">
          <cell r="A306">
            <v>110</v>
          </cell>
          <cell r="B306">
            <v>414</v>
          </cell>
          <cell r="C306" t="str">
            <v>Kuwait</v>
          </cell>
          <cell r="D306">
            <v>0</v>
          </cell>
          <cell r="E306">
            <v>3</v>
          </cell>
          <cell r="F306" t="str">
            <v>Emro</v>
          </cell>
          <cell r="G306">
            <v>8</v>
          </cell>
          <cell r="H306" t="str">
            <v>mec</v>
          </cell>
          <cell r="I306">
            <v>4</v>
          </cell>
          <cell r="J306" t="str">
            <v>high</v>
          </cell>
          <cell r="K306" t="str">
            <v>females</v>
          </cell>
          <cell r="L306" t="str">
            <v>1995-2000</v>
          </cell>
          <cell r="M306">
            <v>8.0259999999999998</v>
          </cell>
          <cell r="N306">
            <v>1.4279999999999999</v>
          </cell>
          <cell r="O306">
            <v>0.184</v>
          </cell>
          <cell r="P306">
            <v>0.26800000000000002</v>
          </cell>
          <cell r="Q306">
            <v>0.58099999999999996</v>
          </cell>
          <cell r="R306">
            <v>1.4590000000000001</v>
          </cell>
          <cell r="S306">
            <v>1.274</v>
          </cell>
          <cell r="T306">
            <v>2.8319999999999999</v>
          </cell>
        </row>
        <row r="307">
          <cell r="A307">
            <v>80</v>
          </cell>
          <cell r="B307">
            <v>417</v>
          </cell>
          <cell r="C307" t="str">
            <v>Kyrgyzstan</v>
          </cell>
          <cell r="D307">
            <v>0</v>
          </cell>
          <cell r="E307">
            <v>4</v>
          </cell>
          <cell r="F307" t="str">
            <v>Euro</v>
          </cell>
          <cell r="G307">
            <v>8</v>
          </cell>
          <cell r="H307" t="str">
            <v>mec</v>
          </cell>
          <cell r="I307">
            <v>1</v>
          </cell>
          <cell r="J307" t="str">
            <v>low and middle</v>
          </cell>
          <cell r="K307" t="str">
            <v>females</v>
          </cell>
          <cell r="L307" t="str">
            <v>1995-2000</v>
          </cell>
          <cell r="M307">
            <v>78.254999999999995</v>
          </cell>
          <cell r="N307">
            <v>12.769</v>
          </cell>
          <cell r="O307">
            <v>1.3340000000000001</v>
          </cell>
          <cell r="P307">
            <v>2.7439999999999998</v>
          </cell>
          <cell r="Q307">
            <v>4.7789999999999999</v>
          </cell>
          <cell r="R307">
            <v>7.0360000000000005</v>
          </cell>
          <cell r="S307">
            <v>11.815</v>
          </cell>
          <cell r="T307">
            <v>37.778000000000006</v>
          </cell>
        </row>
        <row r="308">
          <cell r="A308">
            <v>93</v>
          </cell>
          <cell r="B308">
            <v>418</v>
          </cell>
          <cell r="C308" t="str">
            <v>Lao People's Dem. Republic</v>
          </cell>
          <cell r="D308">
            <v>0</v>
          </cell>
          <cell r="E308">
            <v>6</v>
          </cell>
          <cell r="F308" t="str">
            <v>Wpro</v>
          </cell>
          <cell r="G308">
            <v>5</v>
          </cell>
          <cell r="H308" t="str">
            <v>oai</v>
          </cell>
          <cell r="I308">
            <v>1</v>
          </cell>
          <cell r="J308" t="str">
            <v>low and middle</v>
          </cell>
          <cell r="K308" t="str">
            <v>females</v>
          </cell>
          <cell r="L308" t="str">
            <v>1995-2000</v>
          </cell>
          <cell r="M308">
            <v>163.28800000000001</v>
          </cell>
          <cell r="N308">
            <v>72.602999999999994</v>
          </cell>
          <cell r="O308">
            <v>14.36</v>
          </cell>
          <cell r="P308">
            <v>13.931000000000001</v>
          </cell>
          <cell r="Q308">
            <v>13.67</v>
          </cell>
          <cell r="R308">
            <v>13.584</v>
          </cell>
          <cell r="S308">
            <v>12.966000000000001</v>
          </cell>
          <cell r="T308">
            <v>22.173999999999999</v>
          </cell>
        </row>
        <row r="309">
          <cell r="A309">
            <v>111</v>
          </cell>
          <cell r="B309">
            <v>422</v>
          </cell>
          <cell r="C309" t="str">
            <v>Lebanon</v>
          </cell>
          <cell r="D309">
            <v>0</v>
          </cell>
          <cell r="E309">
            <v>3</v>
          </cell>
          <cell r="F309" t="str">
            <v>Emro</v>
          </cell>
          <cell r="G309">
            <v>8</v>
          </cell>
          <cell r="H309" t="str">
            <v>mec</v>
          </cell>
          <cell r="I309">
            <v>1</v>
          </cell>
          <cell r="J309" t="str">
            <v>low and middle</v>
          </cell>
          <cell r="K309" t="str">
            <v>females</v>
          </cell>
          <cell r="L309" t="str">
            <v>1995-2000</v>
          </cell>
          <cell r="M309">
            <v>48.28</v>
          </cell>
          <cell r="N309">
            <v>5.75</v>
          </cell>
          <cell r="O309">
            <v>0.72299999999999998</v>
          </cell>
          <cell r="P309">
            <v>2.11</v>
          </cell>
          <cell r="Q309">
            <v>3.3050000000000002</v>
          </cell>
          <cell r="R309">
            <v>5.0880000000000001</v>
          </cell>
          <cell r="S309">
            <v>8.1310000000000002</v>
          </cell>
          <cell r="T309">
            <v>23.172999999999998</v>
          </cell>
        </row>
        <row r="310">
          <cell r="A310">
            <v>43</v>
          </cell>
          <cell r="B310">
            <v>426</v>
          </cell>
          <cell r="C310" t="str">
            <v>Lesotho</v>
          </cell>
          <cell r="D310">
            <v>0</v>
          </cell>
          <cell r="E310">
            <v>1</v>
          </cell>
          <cell r="F310" t="str">
            <v>Afro</v>
          </cell>
          <cell r="G310">
            <v>6</v>
          </cell>
          <cell r="H310" t="str">
            <v>ssa</v>
          </cell>
          <cell r="I310">
            <v>1</v>
          </cell>
          <cell r="J310" t="str">
            <v>low and middle</v>
          </cell>
          <cell r="K310" t="str">
            <v>females</v>
          </cell>
          <cell r="L310" t="str">
            <v>1995-2000</v>
          </cell>
          <cell r="M310">
            <v>61.194000000000003</v>
          </cell>
          <cell r="N310">
            <v>22.556999999999999</v>
          </cell>
          <cell r="O310">
            <v>2.778</v>
          </cell>
          <cell r="P310">
            <v>4.274</v>
          </cell>
          <cell r="Q310">
            <v>6.9950000000000001</v>
          </cell>
          <cell r="R310">
            <v>6.7210000000000001</v>
          </cell>
          <cell r="S310">
            <v>5.6210000000000004</v>
          </cell>
          <cell r="T310">
            <v>12.247999999999999</v>
          </cell>
        </row>
        <row r="311">
          <cell r="A311">
            <v>137</v>
          </cell>
          <cell r="B311">
            <v>428</v>
          </cell>
          <cell r="C311" t="str">
            <v>Latvia</v>
          </cell>
          <cell r="D311">
            <v>0</v>
          </cell>
          <cell r="E311">
            <v>4</v>
          </cell>
          <cell r="F311" t="str">
            <v>Euro</v>
          </cell>
          <cell r="G311">
            <v>2</v>
          </cell>
          <cell r="H311" t="str">
            <v>fse</v>
          </cell>
          <cell r="I311">
            <v>1</v>
          </cell>
          <cell r="J311" t="str">
            <v>low and middle</v>
          </cell>
          <cell r="K311" t="str">
            <v>females</v>
          </cell>
          <cell r="L311" t="str">
            <v>1995-2000</v>
          </cell>
          <cell r="M311">
            <v>86.465000000000003</v>
          </cell>
          <cell r="N311">
            <v>0.98599999999999999</v>
          </cell>
          <cell r="O311">
            <v>0.29899999999999999</v>
          </cell>
          <cell r="P311">
            <v>0.878</v>
          </cell>
          <cell r="Q311">
            <v>2.367</v>
          </cell>
          <cell r="R311">
            <v>7.4339999999999993</v>
          </cell>
          <cell r="S311">
            <v>13.591999999999999</v>
          </cell>
          <cell r="T311">
            <v>60.908999999999999</v>
          </cell>
        </row>
        <row r="312">
          <cell r="A312">
            <v>56</v>
          </cell>
          <cell r="B312">
            <v>430</v>
          </cell>
          <cell r="C312" t="str">
            <v>Liberia</v>
          </cell>
          <cell r="D312">
            <v>0</v>
          </cell>
          <cell r="E312">
            <v>1</v>
          </cell>
          <cell r="F312" t="str">
            <v>Afro</v>
          </cell>
          <cell r="G312">
            <v>6</v>
          </cell>
          <cell r="H312" t="str">
            <v>ssa</v>
          </cell>
          <cell r="I312">
            <v>1</v>
          </cell>
          <cell r="J312" t="str">
            <v>low and middle</v>
          </cell>
          <cell r="K312" t="str">
            <v>females</v>
          </cell>
          <cell r="L312" t="str">
            <v>1995-2000</v>
          </cell>
          <cell r="M312">
            <v>103.667</v>
          </cell>
          <cell r="N312">
            <v>45.994999999999997</v>
          </cell>
          <cell r="O312">
            <v>8.51</v>
          </cell>
          <cell r="P312">
            <v>10.643000000000001</v>
          </cell>
          <cell r="Q312">
            <v>8.8919999999999995</v>
          </cell>
          <cell r="R312">
            <v>9.6509999999999998</v>
          </cell>
          <cell r="S312">
            <v>7.7880000000000003</v>
          </cell>
          <cell r="T312">
            <v>12.188000000000001</v>
          </cell>
        </row>
        <row r="313">
          <cell r="A313">
            <v>36</v>
          </cell>
          <cell r="B313">
            <v>434</v>
          </cell>
          <cell r="C313" t="str">
            <v>Libyan Arab Jamahiriya</v>
          </cell>
          <cell r="D313">
            <v>0</v>
          </cell>
          <cell r="E313">
            <v>3</v>
          </cell>
          <cell r="F313" t="str">
            <v>Emro</v>
          </cell>
          <cell r="G313">
            <v>8</v>
          </cell>
          <cell r="H313" t="str">
            <v>mec</v>
          </cell>
          <cell r="I313">
            <v>1</v>
          </cell>
          <cell r="J313" t="str">
            <v>low and middle</v>
          </cell>
          <cell r="K313" t="str">
            <v>females</v>
          </cell>
          <cell r="L313" t="str">
            <v>1995-2000</v>
          </cell>
          <cell r="M313">
            <v>49.847999999999999</v>
          </cell>
          <cell r="N313">
            <v>11.672000000000001</v>
          </cell>
          <cell r="O313">
            <v>1.0609999999999999</v>
          </cell>
          <cell r="P313">
            <v>2.8090000000000002</v>
          </cell>
          <cell r="Q313">
            <v>3.9360000000000004</v>
          </cell>
          <cell r="R313">
            <v>7.7010000000000005</v>
          </cell>
          <cell r="S313">
            <v>7.742</v>
          </cell>
          <cell r="T313">
            <v>14.927000000000001</v>
          </cell>
        </row>
        <row r="314">
          <cell r="A314">
            <v>138</v>
          </cell>
          <cell r="B314">
            <v>440</v>
          </cell>
          <cell r="C314" t="str">
            <v>Lithuania</v>
          </cell>
          <cell r="D314">
            <v>0</v>
          </cell>
          <cell r="E314">
            <v>4</v>
          </cell>
          <cell r="F314" t="str">
            <v>Euro</v>
          </cell>
          <cell r="G314">
            <v>2</v>
          </cell>
          <cell r="H314" t="str">
            <v>fse</v>
          </cell>
          <cell r="I314">
            <v>1</v>
          </cell>
          <cell r="J314" t="str">
            <v>low and middle</v>
          </cell>
          <cell r="K314" t="str">
            <v>females</v>
          </cell>
          <cell r="L314" t="str">
            <v>1995-2000</v>
          </cell>
          <cell r="M314">
            <v>104.23099999999999</v>
          </cell>
          <cell r="N314">
            <v>1.7450000000000001</v>
          </cell>
          <cell r="O314">
            <v>0.435</v>
          </cell>
          <cell r="P314">
            <v>1.0510000000000002</v>
          </cell>
          <cell r="Q314">
            <v>3.7320000000000002</v>
          </cell>
          <cell r="R314">
            <v>9.3960000000000008</v>
          </cell>
          <cell r="S314">
            <v>16.613</v>
          </cell>
          <cell r="T314">
            <v>71.259</v>
          </cell>
        </row>
        <row r="315">
          <cell r="A315">
            <v>159</v>
          </cell>
          <cell r="B315">
            <v>442</v>
          </cell>
          <cell r="C315" t="str">
            <v>Luxembourg</v>
          </cell>
          <cell r="D315">
            <v>0</v>
          </cell>
          <cell r="E315">
            <v>4</v>
          </cell>
          <cell r="F315" t="str">
            <v>Euro</v>
          </cell>
          <cell r="G315">
            <v>1</v>
          </cell>
          <cell r="H315" t="str">
            <v>eme</v>
          </cell>
          <cell r="I315">
            <v>4</v>
          </cell>
          <cell r="J315" t="str">
            <v>high</v>
          </cell>
          <cell r="K315" t="str">
            <v>females</v>
          </cell>
          <cell r="L315" t="str">
            <v>1995-2000</v>
          </cell>
          <cell r="M315">
            <v>9.9529999999999994</v>
          </cell>
          <cell r="N315">
            <v>9.8000000000000004E-2</v>
          </cell>
          <cell r="O315">
            <v>1.3000000000000001E-2</v>
          </cell>
          <cell r="P315">
            <v>0.06</v>
          </cell>
          <cell r="Q315">
            <v>0.188</v>
          </cell>
          <cell r="R315">
            <v>0.60899999999999999</v>
          </cell>
          <cell r="S315">
            <v>1.052</v>
          </cell>
          <cell r="T315">
            <v>7.9329999999999998</v>
          </cell>
        </row>
        <row r="316">
          <cell r="A316">
            <v>70</v>
          </cell>
          <cell r="B316">
            <v>446</v>
          </cell>
          <cell r="C316" t="str">
            <v>Macau</v>
          </cell>
          <cell r="G316">
            <v>5</v>
          </cell>
          <cell r="H316" t="str">
            <v>oai</v>
          </cell>
          <cell r="I316">
            <v>4</v>
          </cell>
          <cell r="J316" t="str">
            <v>high</v>
          </cell>
          <cell r="K316" t="str">
            <v>females</v>
          </cell>
          <cell r="L316" t="str">
            <v>1995-2000</v>
          </cell>
          <cell r="M316">
            <v>4.8490000000000002</v>
          </cell>
          <cell r="N316">
            <v>0.153</v>
          </cell>
          <cell r="O316">
            <v>1.7000000000000001E-2</v>
          </cell>
          <cell r="P316">
            <v>6.9000000000000006E-2</v>
          </cell>
          <cell r="Q316">
            <v>0.254</v>
          </cell>
          <cell r="R316">
            <v>0.38400000000000001</v>
          </cell>
          <cell r="S316">
            <v>0.58699999999999997</v>
          </cell>
          <cell r="T316">
            <v>3.3849999999999998</v>
          </cell>
        </row>
        <row r="317">
          <cell r="A317">
            <v>13</v>
          </cell>
          <cell r="B317">
            <v>450</v>
          </cell>
          <cell r="C317" t="str">
            <v>Madagascar</v>
          </cell>
          <cell r="D317">
            <v>0</v>
          </cell>
          <cell r="E317">
            <v>1</v>
          </cell>
          <cell r="F317" t="str">
            <v>Afro</v>
          </cell>
          <cell r="G317">
            <v>6</v>
          </cell>
          <cell r="H317" t="str">
            <v>ssa</v>
          </cell>
          <cell r="I317">
            <v>1</v>
          </cell>
          <cell r="J317" t="str">
            <v>low and middle</v>
          </cell>
          <cell r="K317" t="str">
            <v>females</v>
          </cell>
          <cell r="L317" t="str">
            <v>1995-2000</v>
          </cell>
          <cell r="M317">
            <v>382.43200000000002</v>
          </cell>
          <cell r="N317">
            <v>163.66399999999999</v>
          </cell>
          <cell r="O317">
            <v>19.780999999999999</v>
          </cell>
          <cell r="P317">
            <v>33.363</v>
          </cell>
          <cell r="Q317">
            <v>34.457000000000001</v>
          </cell>
          <cell r="R317">
            <v>34.928000000000004</v>
          </cell>
          <cell r="S317">
            <v>33.361000000000004</v>
          </cell>
          <cell r="T317">
            <v>62.878</v>
          </cell>
        </row>
        <row r="318">
          <cell r="A318">
            <v>14</v>
          </cell>
          <cell r="B318">
            <v>454</v>
          </cell>
          <cell r="C318" t="str">
            <v>Malawi</v>
          </cell>
          <cell r="D318">
            <v>0</v>
          </cell>
          <cell r="E318">
            <v>1</v>
          </cell>
          <cell r="F318" t="str">
            <v>Afro</v>
          </cell>
          <cell r="G318">
            <v>6</v>
          </cell>
          <cell r="H318" t="str">
            <v>ssa</v>
          </cell>
          <cell r="I318">
            <v>1</v>
          </cell>
          <cell r="J318" t="str">
            <v>low and middle</v>
          </cell>
          <cell r="K318" t="str">
            <v>females</v>
          </cell>
          <cell r="L318" t="str">
            <v>1995-2000</v>
          </cell>
          <cell r="M318">
            <v>600.90499999999997</v>
          </cell>
          <cell r="N318">
            <v>266.95800000000003</v>
          </cell>
          <cell r="O318">
            <v>58.25</v>
          </cell>
          <cell r="P318">
            <v>53.150999999999996</v>
          </cell>
          <cell r="Q318">
            <v>83.284999999999997</v>
          </cell>
          <cell r="R318">
            <v>62.612000000000009</v>
          </cell>
          <cell r="S318">
            <v>32.08</v>
          </cell>
          <cell r="T318">
            <v>44.56900000000001</v>
          </cell>
        </row>
        <row r="319">
          <cell r="A319">
            <v>94</v>
          </cell>
          <cell r="B319">
            <v>458</v>
          </cell>
          <cell r="C319" t="str">
            <v>Malaysia</v>
          </cell>
          <cell r="D319">
            <v>0</v>
          </cell>
          <cell r="E319">
            <v>6</v>
          </cell>
          <cell r="F319" t="str">
            <v>Wpro</v>
          </cell>
          <cell r="G319">
            <v>5</v>
          </cell>
          <cell r="H319" t="str">
            <v>oai</v>
          </cell>
          <cell r="I319">
            <v>1</v>
          </cell>
          <cell r="J319" t="str">
            <v>low and middle</v>
          </cell>
          <cell r="K319" t="str">
            <v>females</v>
          </cell>
          <cell r="L319" t="str">
            <v>1995-2000</v>
          </cell>
          <cell r="M319">
            <v>221.364</v>
          </cell>
          <cell r="N319">
            <v>17.239000000000001</v>
          </cell>
          <cell r="O319">
            <v>3.48</v>
          </cell>
          <cell r="P319">
            <v>7.6470000000000002</v>
          </cell>
          <cell r="Q319">
            <v>15.016000000000002</v>
          </cell>
          <cell r="R319">
            <v>30.079000000000001</v>
          </cell>
          <cell r="S319">
            <v>42.420999999999999</v>
          </cell>
          <cell r="T319">
            <v>105.482</v>
          </cell>
        </row>
        <row r="320">
          <cell r="A320">
            <v>81</v>
          </cell>
          <cell r="B320">
            <v>462</v>
          </cell>
          <cell r="C320" t="str">
            <v>Maldives</v>
          </cell>
          <cell r="D320">
            <v>0</v>
          </cell>
          <cell r="E320">
            <v>5</v>
          </cell>
          <cell r="F320" t="str">
            <v>Searo</v>
          </cell>
          <cell r="G320">
            <v>5</v>
          </cell>
          <cell r="H320" t="str">
            <v>oai</v>
          </cell>
          <cell r="I320">
            <v>1</v>
          </cell>
          <cell r="J320" t="str">
            <v>low and middle</v>
          </cell>
          <cell r="K320" t="str">
            <v>females</v>
          </cell>
          <cell r="L320" t="str">
            <v>1995-2000</v>
          </cell>
          <cell r="M320">
            <v>5.056</v>
          </cell>
          <cell r="N320">
            <v>1.8340000000000001</v>
          </cell>
          <cell r="O320">
            <v>0.26100000000000001</v>
          </cell>
          <cell r="P320">
            <v>0.43</v>
          </cell>
          <cell r="Q320">
            <v>0.42400000000000004</v>
          </cell>
          <cell r="R320">
            <v>0.47299999999999998</v>
          </cell>
          <cell r="S320">
            <v>0.53600000000000003</v>
          </cell>
          <cell r="T320">
            <v>1.0979999999999999</v>
          </cell>
        </row>
        <row r="321">
          <cell r="A321">
            <v>57</v>
          </cell>
          <cell r="B321">
            <v>466</v>
          </cell>
          <cell r="C321" t="str">
            <v>Mali</v>
          </cell>
          <cell r="D321">
            <v>0</v>
          </cell>
          <cell r="E321">
            <v>1</v>
          </cell>
          <cell r="F321" t="str">
            <v>Afro</v>
          </cell>
          <cell r="G321">
            <v>6</v>
          </cell>
          <cell r="H321" t="str">
            <v>ssa</v>
          </cell>
          <cell r="I321">
            <v>1</v>
          </cell>
          <cell r="J321" t="str">
            <v>low and middle</v>
          </cell>
          <cell r="K321" t="str">
            <v>females</v>
          </cell>
          <cell r="L321" t="str">
            <v>1995-2000</v>
          </cell>
          <cell r="M321">
            <v>409.87400000000002</v>
          </cell>
          <cell r="N321">
            <v>270.53300000000002</v>
          </cell>
          <cell r="O321">
            <v>26.565000000000001</v>
          </cell>
          <cell r="P321">
            <v>26.113</v>
          </cell>
          <cell r="Q321">
            <v>18.513999999999999</v>
          </cell>
          <cell r="R321">
            <v>15.724</v>
          </cell>
          <cell r="S321">
            <v>15.702999999999999</v>
          </cell>
          <cell r="T321">
            <v>36.722000000000001</v>
          </cell>
        </row>
        <row r="322">
          <cell r="A322">
            <v>148</v>
          </cell>
          <cell r="B322">
            <v>470</v>
          </cell>
          <cell r="C322" t="str">
            <v>Malta</v>
          </cell>
          <cell r="D322">
            <v>0</v>
          </cell>
          <cell r="E322">
            <v>4</v>
          </cell>
          <cell r="F322" t="str">
            <v>Euro</v>
          </cell>
          <cell r="G322">
            <v>8</v>
          </cell>
          <cell r="H322" t="str">
            <v>mec</v>
          </cell>
          <cell r="I322">
            <v>1</v>
          </cell>
          <cell r="J322" t="str">
            <v>low and middle</v>
          </cell>
          <cell r="K322" t="str">
            <v>females</v>
          </cell>
          <cell r="L322" t="str">
            <v>1995-2000</v>
          </cell>
          <cell r="M322">
            <v>7.2169999999999996</v>
          </cell>
          <cell r="N322">
            <v>9.2999999999999999E-2</v>
          </cell>
          <cell r="O322">
            <v>1.3999999999999999E-2</v>
          </cell>
          <cell r="P322">
            <v>3.5000000000000003E-2</v>
          </cell>
          <cell r="Q322">
            <v>0.11100000000000002</v>
          </cell>
          <cell r="R322">
            <v>0.52899999999999991</v>
          </cell>
          <cell r="S322">
            <v>0.96</v>
          </cell>
          <cell r="T322">
            <v>5.4749999999999996</v>
          </cell>
        </row>
        <row r="323">
          <cell r="A323">
            <v>171</v>
          </cell>
          <cell r="B323">
            <v>474</v>
          </cell>
          <cell r="C323" t="str">
            <v>Martinique</v>
          </cell>
          <cell r="G323">
            <v>7</v>
          </cell>
          <cell r="H323" t="str">
            <v>lac</v>
          </cell>
          <cell r="I323">
            <v>4</v>
          </cell>
          <cell r="J323" t="str">
            <v>high</v>
          </cell>
          <cell r="K323" t="str">
            <v>females</v>
          </cell>
          <cell r="L323" t="str">
            <v>1995-2000</v>
          </cell>
          <cell r="M323">
            <v>5.6349999999999998</v>
          </cell>
          <cell r="N323">
            <v>0.12</v>
          </cell>
          <cell r="O323">
            <v>1.7000000000000001E-2</v>
          </cell>
          <cell r="P323">
            <v>9.7000000000000003E-2</v>
          </cell>
          <cell r="Q323">
            <v>0.21200000000000002</v>
          </cell>
          <cell r="R323">
            <v>0.435</v>
          </cell>
          <cell r="S323">
            <v>0.72199999999999998</v>
          </cell>
          <cell r="T323">
            <v>4.032</v>
          </cell>
        </row>
        <row r="324">
          <cell r="A324">
            <v>58</v>
          </cell>
          <cell r="B324">
            <v>478</v>
          </cell>
          <cell r="C324" t="str">
            <v>Mauritania</v>
          </cell>
          <cell r="D324">
            <v>0</v>
          </cell>
          <cell r="E324">
            <v>1</v>
          </cell>
          <cell r="F324" t="str">
            <v>Afro</v>
          </cell>
          <cell r="G324">
            <v>6</v>
          </cell>
          <cell r="H324" t="str">
            <v>ssa</v>
          </cell>
          <cell r="I324">
            <v>1</v>
          </cell>
          <cell r="J324" t="str">
            <v>low and middle</v>
          </cell>
          <cell r="K324" t="str">
            <v>females</v>
          </cell>
          <cell r="L324" t="str">
            <v>1995-2000</v>
          </cell>
          <cell r="M324">
            <v>79.582999999999998</v>
          </cell>
          <cell r="N324">
            <v>35.186</v>
          </cell>
          <cell r="O324">
            <v>6.7469999999999999</v>
          </cell>
          <cell r="P324">
            <v>7.0580000000000007</v>
          </cell>
          <cell r="Q324">
            <v>6.5350000000000001</v>
          </cell>
          <cell r="R324">
            <v>6.141</v>
          </cell>
          <cell r="S324">
            <v>6.1929999999999996</v>
          </cell>
          <cell r="T324">
            <v>11.723000000000001</v>
          </cell>
        </row>
        <row r="325">
          <cell r="A325">
            <v>15</v>
          </cell>
          <cell r="B325">
            <v>480</v>
          </cell>
          <cell r="C325" t="str">
            <v>Mauritius (2)</v>
          </cell>
          <cell r="D325">
            <v>0</v>
          </cell>
          <cell r="E325">
            <v>1</v>
          </cell>
          <cell r="F325" t="str">
            <v>Afro</v>
          </cell>
          <cell r="G325">
            <v>5</v>
          </cell>
          <cell r="H325" t="str">
            <v>oai</v>
          </cell>
          <cell r="I325">
            <v>1</v>
          </cell>
          <cell r="J325" t="str">
            <v>low and middle</v>
          </cell>
          <cell r="K325" t="str">
            <v>females</v>
          </cell>
          <cell r="L325" t="str">
            <v>1995-2000</v>
          </cell>
          <cell r="M325">
            <v>15.901999999999999</v>
          </cell>
          <cell r="N325">
            <v>0.628</v>
          </cell>
          <cell r="O325">
            <v>0.10299999999999999</v>
          </cell>
          <cell r="P325">
            <v>0.36299999999999999</v>
          </cell>
          <cell r="Q325">
            <v>0.89300000000000002</v>
          </cell>
          <cell r="R325">
            <v>2.1470000000000002</v>
          </cell>
          <cell r="S325">
            <v>2.92</v>
          </cell>
          <cell r="T325">
            <v>8.8480000000000008</v>
          </cell>
        </row>
        <row r="326">
          <cell r="A326">
            <v>181</v>
          </cell>
          <cell r="B326">
            <v>484</v>
          </cell>
          <cell r="C326" t="str">
            <v>Mexico</v>
          </cell>
          <cell r="D326">
            <v>0</v>
          </cell>
          <cell r="E326">
            <v>2</v>
          </cell>
          <cell r="F326" t="str">
            <v>Amro</v>
          </cell>
          <cell r="G326">
            <v>7</v>
          </cell>
          <cell r="H326" t="str">
            <v>lac</v>
          </cell>
          <cell r="I326">
            <v>1</v>
          </cell>
          <cell r="J326" t="str">
            <v>low and middle</v>
          </cell>
          <cell r="K326" t="str">
            <v>females</v>
          </cell>
          <cell r="L326" t="str">
            <v>1995-2000</v>
          </cell>
          <cell r="M326">
            <v>1046.7080000000001</v>
          </cell>
          <cell r="N326">
            <v>198.43600000000001</v>
          </cell>
          <cell r="O326">
            <v>20.213999999999999</v>
          </cell>
          <cell r="P326">
            <v>46.786999999999999</v>
          </cell>
          <cell r="Q326">
            <v>70.611000000000004</v>
          </cell>
          <cell r="R326">
            <v>125.99199999999999</v>
          </cell>
          <cell r="S326">
            <v>138.6</v>
          </cell>
          <cell r="T326">
            <v>446.06799999999998</v>
          </cell>
        </row>
        <row r="327">
          <cell r="A327">
            <v>71</v>
          </cell>
          <cell r="B327">
            <v>496</v>
          </cell>
          <cell r="C327" t="str">
            <v>Mongolia</v>
          </cell>
          <cell r="D327">
            <v>0</v>
          </cell>
          <cell r="E327">
            <v>6</v>
          </cell>
          <cell r="F327" t="str">
            <v>Wpro</v>
          </cell>
          <cell r="G327">
            <v>5</v>
          </cell>
          <cell r="H327" t="str">
            <v>oai</v>
          </cell>
          <cell r="I327">
            <v>1</v>
          </cell>
          <cell r="J327" t="str">
            <v>low and middle</v>
          </cell>
          <cell r="K327" t="str">
            <v>females</v>
          </cell>
          <cell r="L327" t="str">
            <v>1995-2000</v>
          </cell>
          <cell r="M327">
            <v>40.872</v>
          </cell>
          <cell r="N327">
            <v>10.67</v>
          </cell>
          <cell r="O327">
            <v>1.008</v>
          </cell>
          <cell r="P327">
            <v>1.569</v>
          </cell>
          <cell r="Q327">
            <v>2.907</v>
          </cell>
          <cell r="R327">
            <v>4.351</v>
          </cell>
          <cell r="S327">
            <v>5.335</v>
          </cell>
          <cell r="T327">
            <v>15.032</v>
          </cell>
        </row>
        <row r="328">
          <cell r="A328">
            <v>126</v>
          </cell>
          <cell r="B328">
            <v>498</v>
          </cell>
          <cell r="C328" t="str">
            <v>Republic of Moldova</v>
          </cell>
          <cell r="D328">
            <v>0</v>
          </cell>
          <cell r="E328">
            <v>4</v>
          </cell>
          <cell r="F328" t="str">
            <v>Euro</v>
          </cell>
          <cell r="G328">
            <v>2</v>
          </cell>
          <cell r="H328" t="str">
            <v>fse</v>
          </cell>
          <cell r="I328">
            <v>1</v>
          </cell>
          <cell r="J328" t="str">
            <v>low and middle</v>
          </cell>
          <cell r="K328" t="str">
            <v>females</v>
          </cell>
          <cell r="L328" t="str">
            <v>1995-2000</v>
          </cell>
          <cell r="M328">
            <v>114.554</v>
          </cell>
          <cell r="N328">
            <v>3.7389999999999999</v>
          </cell>
          <cell r="O328">
            <v>0.71899999999999997</v>
          </cell>
          <cell r="P328">
            <v>1.75</v>
          </cell>
          <cell r="Q328">
            <v>5.0380000000000003</v>
          </cell>
          <cell r="R328">
            <v>15.086000000000002</v>
          </cell>
          <cell r="S328">
            <v>22.927999999999997</v>
          </cell>
          <cell r="T328">
            <v>65.293999999999997</v>
          </cell>
        </row>
        <row r="329">
          <cell r="A329">
            <v>37</v>
          </cell>
          <cell r="B329">
            <v>504</v>
          </cell>
          <cell r="C329" t="str">
            <v>Morocco</v>
          </cell>
          <cell r="D329">
            <v>0</v>
          </cell>
          <cell r="E329">
            <v>3</v>
          </cell>
          <cell r="F329" t="str">
            <v>Emro</v>
          </cell>
          <cell r="G329">
            <v>8</v>
          </cell>
          <cell r="H329" t="str">
            <v>mec</v>
          </cell>
          <cell r="I329">
            <v>1</v>
          </cell>
          <cell r="J329" t="str">
            <v>low and middle</v>
          </cell>
          <cell r="K329" t="str">
            <v>females</v>
          </cell>
          <cell r="L329" t="str">
            <v>1995-2000</v>
          </cell>
          <cell r="M329">
            <v>419.99900000000002</v>
          </cell>
          <cell r="N329">
            <v>103.33799999999999</v>
          </cell>
          <cell r="O329">
            <v>11.338000000000001</v>
          </cell>
          <cell r="P329">
            <v>26.261000000000003</v>
          </cell>
          <cell r="Q329">
            <v>30.813000000000002</v>
          </cell>
          <cell r="R329">
            <v>42.102000000000004</v>
          </cell>
          <cell r="S329">
            <v>60.159000000000006</v>
          </cell>
          <cell r="T329">
            <v>145.98800000000003</v>
          </cell>
        </row>
        <row r="330">
          <cell r="A330">
            <v>16</v>
          </cell>
          <cell r="B330">
            <v>508</v>
          </cell>
          <cell r="C330" t="str">
            <v>Mozambique</v>
          </cell>
          <cell r="D330">
            <v>0</v>
          </cell>
          <cell r="E330">
            <v>1</v>
          </cell>
          <cell r="F330" t="str">
            <v>Afro</v>
          </cell>
          <cell r="G330">
            <v>6</v>
          </cell>
          <cell r="H330" t="str">
            <v>ssa</v>
          </cell>
          <cell r="I330">
            <v>1</v>
          </cell>
          <cell r="J330" t="str">
            <v>low and middle</v>
          </cell>
          <cell r="K330" t="str">
            <v>females</v>
          </cell>
          <cell r="L330" t="str">
            <v>1995-2000</v>
          </cell>
          <cell r="M330">
            <v>840.702</v>
          </cell>
          <cell r="N330">
            <v>350.66899999999998</v>
          </cell>
          <cell r="O330">
            <v>76.925999999999988</v>
          </cell>
          <cell r="P330">
            <v>75.317000000000007</v>
          </cell>
          <cell r="Q330">
            <v>99.86</v>
          </cell>
          <cell r="R330">
            <v>85.087999999999994</v>
          </cell>
          <cell r="S330">
            <v>59.228999999999999</v>
          </cell>
          <cell r="T330">
            <v>93.613000000000014</v>
          </cell>
        </row>
        <row r="331">
          <cell r="A331">
            <v>112</v>
          </cell>
          <cell r="B331">
            <v>512</v>
          </cell>
          <cell r="C331" t="str">
            <v>Oman</v>
          </cell>
          <cell r="D331">
            <v>0</v>
          </cell>
          <cell r="E331">
            <v>3</v>
          </cell>
          <cell r="F331" t="str">
            <v>Emro</v>
          </cell>
          <cell r="G331">
            <v>8</v>
          </cell>
          <cell r="H331" t="str">
            <v>mec</v>
          </cell>
          <cell r="I331">
            <v>1</v>
          </cell>
          <cell r="J331" t="str">
            <v>low and middle</v>
          </cell>
          <cell r="K331" t="str">
            <v>females</v>
          </cell>
          <cell r="L331" t="str">
            <v>1995-2000</v>
          </cell>
          <cell r="M331">
            <v>19.001999999999999</v>
          </cell>
          <cell r="N331">
            <v>4.9269999999999996</v>
          </cell>
          <cell r="O331">
            <v>0.51800000000000002</v>
          </cell>
          <cell r="P331">
            <v>0.98599999999999999</v>
          </cell>
          <cell r="Q331">
            <v>1.2189999999999999</v>
          </cell>
          <cell r="R331">
            <v>2.335</v>
          </cell>
          <cell r="S331">
            <v>2.5209999999999999</v>
          </cell>
          <cell r="T331">
            <v>6.4960000000000004</v>
          </cell>
        </row>
        <row r="332">
          <cell r="A332">
            <v>44</v>
          </cell>
          <cell r="B332">
            <v>516</v>
          </cell>
          <cell r="C332" t="str">
            <v>Namibia</v>
          </cell>
          <cell r="D332">
            <v>0</v>
          </cell>
          <cell r="E332">
            <v>1</v>
          </cell>
          <cell r="F332" t="str">
            <v>Afro</v>
          </cell>
          <cell r="G332">
            <v>6</v>
          </cell>
          <cell r="H332" t="str">
            <v>ssa</v>
          </cell>
          <cell r="I332">
            <v>1</v>
          </cell>
          <cell r="J332" t="str">
            <v>low and middle</v>
          </cell>
          <cell r="K332" t="str">
            <v>females</v>
          </cell>
          <cell r="L332" t="str">
            <v>1995-2000</v>
          </cell>
          <cell r="M332">
            <v>55.207999999999998</v>
          </cell>
          <cell r="N332">
            <v>17.007999999999999</v>
          </cell>
          <cell r="O332">
            <v>3.4620000000000002</v>
          </cell>
          <cell r="P332">
            <v>5.2159999999999993</v>
          </cell>
          <cell r="Q332">
            <v>8.3759999999999994</v>
          </cell>
          <cell r="R332">
            <v>7.3170000000000002</v>
          </cell>
          <cell r="S332">
            <v>4.7750000000000004</v>
          </cell>
          <cell r="T332">
            <v>9.0539999999999985</v>
          </cell>
        </row>
        <row r="333">
          <cell r="A333">
            <v>82</v>
          </cell>
          <cell r="B333">
            <v>524</v>
          </cell>
          <cell r="C333" t="str">
            <v>Nepal</v>
          </cell>
          <cell r="D333">
            <v>0</v>
          </cell>
          <cell r="E333">
            <v>5</v>
          </cell>
          <cell r="F333" t="str">
            <v>Searo</v>
          </cell>
          <cell r="G333">
            <v>5</v>
          </cell>
          <cell r="H333" t="str">
            <v>oai</v>
          </cell>
          <cell r="I333">
            <v>1</v>
          </cell>
          <cell r="J333" t="str">
            <v>low and middle</v>
          </cell>
          <cell r="K333" t="str">
            <v>females</v>
          </cell>
          <cell r="L333" t="str">
            <v>1995-2000</v>
          </cell>
          <cell r="M333">
            <v>618.42899999999997</v>
          </cell>
          <cell r="N333">
            <v>235.34200000000001</v>
          </cell>
          <cell r="O333">
            <v>33.853000000000002</v>
          </cell>
          <cell r="P333">
            <v>57.496000000000002</v>
          </cell>
          <cell r="Q333">
            <v>57.834000000000003</v>
          </cell>
          <cell r="R333">
            <v>64.488</v>
          </cell>
          <cell r="S333">
            <v>59.358000000000004</v>
          </cell>
          <cell r="T333">
            <v>110.05800000000001</v>
          </cell>
        </row>
        <row r="334">
          <cell r="A334">
            <v>160</v>
          </cell>
          <cell r="B334">
            <v>528</v>
          </cell>
          <cell r="C334" t="str">
            <v>Netherlands</v>
          </cell>
          <cell r="D334">
            <v>0</v>
          </cell>
          <cell r="E334">
            <v>4</v>
          </cell>
          <cell r="F334" t="str">
            <v>Euro</v>
          </cell>
          <cell r="G334">
            <v>1</v>
          </cell>
          <cell r="H334" t="str">
            <v>eme</v>
          </cell>
          <cell r="I334">
            <v>4</v>
          </cell>
          <cell r="J334" t="str">
            <v>high</v>
          </cell>
          <cell r="K334" t="str">
            <v>females</v>
          </cell>
          <cell r="L334" t="str">
            <v>1995-2000</v>
          </cell>
          <cell r="M334">
            <v>337.52300000000002</v>
          </cell>
          <cell r="N334">
            <v>3.24</v>
          </cell>
          <cell r="O334">
            <v>0.76200000000000001</v>
          </cell>
          <cell r="P334">
            <v>2.4240000000000004</v>
          </cell>
          <cell r="Q334">
            <v>7.9459999999999997</v>
          </cell>
          <cell r="R334">
            <v>23.277999999999999</v>
          </cell>
          <cell r="S334">
            <v>34.927</v>
          </cell>
          <cell r="T334">
            <v>264.94599999999997</v>
          </cell>
        </row>
        <row r="335">
          <cell r="A335">
            <v>172</v>
          </cell>
          <cell r="B335">
            <v>530</v>
          </cell>
          <cell r="C335" t="str">
            <v>Netherlands Antilles</v>
          </cell>
          <cell r="G335">
            <v>7</v>
          </cell>
          <cell r="H335" t="str">
            <v>lac</v>
          </cell>
          <cell r="I335">
            <v>4</v>
          </cell>
          <cell r="J335" t="str">
            <v>high</v>
          </cell>
          <cell r="K335" t="str">
            <v>females</v>
          </cell>
          <cell r="L335" t="str">
            <v>1995-2000</v>
          </cell>
          <cell r="M335">
            <v>3.0369999999999999</v>
          </cell>
          <cell r="N335">
            <v>0.109</v>
          </cell>
          <cell r="O335">
            <v>1.0999999999999999E-2</v>
          </cell>
          <cell r="P335">
            <v>3.9E-2</v>
          </cell>
          <cell r="Q335">
            <v>0.11599999999999999</v>
          </cell>
          <cell r="R335">
            <v>0.317</v>
          </cell>
          <cell r="S335">
            <v>0.41800000000000004</v>
          </cell>
          <cell r="T335">
            <v>2.0270000000000001</v>
          </cell>
        </row>
        <row r="336">
          <cell r="A336">
            <v>206</v>
          </cell>
          <cell r="B336">
            <v>540</v>
          </cell>
          <cell r="C336" t="str">
            <v>New Caledonia</v>
          </cell>
          <cell r="G336">
            <v>5</v>
          </cell>
          <cell r="H336" t="str">
            <v>oai</v>
          </cell>
          <cell r="I336">
            <v>4</v>
          </cell>
          <cell r="J336" t="str">
            <v>high</v>
          </cell>
          <cell r="K336" t="str">
            <v>females</v>
          </cell>
          <cell r="L336" t="str">
            <v>1995-2000</v>
          </cell>
          <cell r="M336">
            <v>2.153</v>
          </cell>
          <cell r="N336">
            <v>0.17</v>
          </cell>
          <cell r="O336">
            <v>2.7999999999999997E-2</v>
          </cell>
          <cell r="P336">
            <v>9.0999999999999998E-2</v>
          </cell>
          <cell r="Q336">
            <v>0.14000000000000001</v>
          </cell>
          <cell r="R336">
            <v>0.30499999999999999</v>
          </cell>
          <cell r="S336">
            <v>0.378</v>
          </cell>
          <cell r="T336">
            <v>1.0409999999999999</v>
          </cell>
        </row>
        <row r="337">
          <cell r="A337">
            <v>209</v>
          </cell>
          <cell r="B337">
            <v>548</v>
          </cell>
          <cell r="C337" t="str">
            <v>Vanuatu</v>
          </cell>
          <cell r="D337">
            <v>0</v>
          </cell>
          <cell r="E337">
            <v>6</v>
          </cell>
          <cell r="F337" t="str">
            <v>Wpro</v>
          </cell>
          <cell r="G337">
            <v>5</v>
          </cell>
          <cell r="H337" t="str">
            <v>oai</v>
          </cell>
          <cell r="I337">
            <v>1</v>
          </cell>
          <cell r="J337" t="str">
            <v>low and middle</v>
          </cell>
          <cell r="K337" t="str">
            <v>females</v>
          </cell>
          <cell r="L337" t="str">
            <v>1995-2000</v>
          </cell>
          <cell r="M337">
            <v>2.3159999999999998</v>
          </cell>
          <cell r="N337">
            <v>0.59</v>
          </cell>
          <cell r="O337">
            <v>7.400000000000001E-2</v>
          </cell>
          <cell r="P337">
            <v>0.15</v>
          </cell>
          <cell r="Q337">
            <v>0.20700000000000002</v>
          </cell>
          <cell r="R337">
            <v>0.27699999999999997</v>
          </cell>
          <cell r="S337">
            <v>0.27400000000000002</v>
          </cell>
          <cell r="T337">
            <v>0.74399999999999999</v>
          </cell>
        </row>
        <row r="338">
          <cell r="A338">
            <v>203</v>
          </cell>
          <cell r="B338">
            <v>554</v>
          </cell>
          <cell r="C338" t="str">
            <v>New Zealand</v>
          </cell>
          <cell r="D338">
            <v>0</v>
          </cell>
          <cell r="E338">
            <v>6</v>
          </cell>
          <cell r="F338" t="str">
            <v>Wpro</v>
          </cell>
          <cell r="G338">
            <v>1</v>
          </cell>
          <cell r="H338" t="str">
            <v>eme</v>
          </cell>
          <cell r="I338">
            <v>4</v>
          </cell>
          <cell r="J338" t="str">
            <v>high</v>
          </cell>
          <cell r="K338" t="str">
            <v>females</v>
          </cell>
          <cell r="L338" t="str">
            <v>1995-2000</v>
          </cell>
          <cell r="M338">
            <v>70.102000000000004</v>
          </cell>
          <cell r="N338">
            <v>1.1399999999999999</v>
          </cell>
          <cell r="O338">
            <v>0.218</v>
          </cell>
          <cell r="P338">
            <v>1.016</v>
          </cell>
          <cell r="Q338">
            <v>1.992</v>
          </cell>
          <cell r="R338">
            <v>6.0949999999999998</v>
          </cell>
          <cell r="S338">
            <v>8.1760000000000002</v>
          </cell>
          <cell r="T338">
            <v>51.465000000000003</v>
          </cell>
        </row>
        <row r="339">
          <cell r="A339">
            <v>182</v>
          </cell>
          <cell r="B339">
            <v>558</v>
          </cell>
          <cell r="C339" t="str">
            <v>Nicaragua</v>
          </cell>
          <cell r="D339">
            <v>0</v>
          </cell>
          <cell r="E339">
            <v>2</v>
          </cell>
          <cell r="F339" t="str">
            <v>Amro</v>
          </cell>
          <cell r="G339">
            <v>7</v>
          </cell>
          <cell r="H339" t="str">
            <v>lac</v>
          </cell>
          <cell r="I339">
            <v>1</v>
          </cell>
          <cell r="J339" t="str">
            <v>low and middle</v>
          </cell>
          <cell r="K339" t="str">
            <v>females</v>
          </cell>
          <cell r="L339" t="str">
            <v>1995-2000</v>
          </cell>
          <cell r="M339">
            <v>62.625</v>
          </cell>
          <cell r="N339">
            <v>22.19</v>
          </cell>
          <cell r="O339">
            <v>3.2189999999999999</v>
          </cell>
          <cell r="P339">
            <v>4.1740000000000004</v>
          </cell>
          <cell r="Q339">
            <v>5.0510000000000002</v>
          </cell>
          <cell r="R339">
            <v>6.3130000000000006</v>
          </cell>
          <cell r="S339">
            <v>6.0460000000000003</v>
          </cell>
          <cell r="T339">
            <v>15.631999999999998</v>
          </cell>
        </row>
        <row r="340">
          <cell r="A340">
            <v>59</v>
          </cell>
          <cell r="B340">
            <v>562</v>
          </cell>
          <cell r="C340" t="str">
            <v>Niger</v>
          </cell>
          <cell r="D340">
            <v>0</v>
          </cell>
          <cell r="E340">
            <v>1</v>
          </cell>
          <cell r="F340" t="str">
            <v>Afro</v>
          </cell>
          <cell r="G340">
            <v>6</v>
          </cell>
          <cell r="H340" t="str">
            <v>ssa</v>
          </cell>
          <cell r="I340">
            <v>1</v>
          </cell>
          <cell r="J340" t="str">
            <v>low and middle</v>
          </cell>
          <cell r="K340" t="str">
            <v>females</v>
          </cell>
          <cell r="L340" t="str">
            <v>1995-2000</v>
          </cell>
          <cell r="M340">
            <v>401.31900000000002</v>
          </cell>
          <cell r="N340">
            <v>215.107</v>
          </cell>
          <cell r="O340">
            <v>39.001000000000005</v>
          </cell>
          <cell r="P340">
            <v>33.817</v>
          </cell>
          <cell r="Q340">
            <v>29.207999999999998</v>
          </cell>
          <cell r="R340">
            <v>25.707000000000001</v>
          </cell>
          <cell r="S340">
            <v>22.673000000000002</v>
          </cell>
          <cell r="T340">
            <v>35.805999999999997</v>
          </cell>
        </row>
        <row r="341">
          <cell r="A341">
            <v>60</v>
          </cell>
          <cell r="B341">
            <v>566</v>
          </cell>
          <cell r="C341" t="str">
            <v>Nigeria</v>
          </cell>
          <cell r="D341">
            <v>0</v>
          </cell>
          <cell r="E341">
            <v>1</v>
          </cell>
          <cell r="F341" t="str">
            <v>Afro</v>
          </cell>
          <cell r="G341">
            <v>6</v>
          </cell>
          <cell r="H341" t="str">
            <v>ssa</v>
          </cell>
          <cell r="I341">
            <v>1</v>
          </cell>
          <cell r="J341" t="str">
            <v>low and middle</v>
          </cell>
          <cell r="K341" t="str">
            <v>females</v>
          </cell>
          <cell r="L341" t="str">
            <v>1995-2000</v>
          </cell>
          <cell r="M341">
            <v>3717.2429999999999</v>
          </cell>
          <cell r="N341">
            <v>1446.8779999999999</v>
          </cell>
          <cell r="O341">
            <v>411.10199999999998</v>
          </cell>
          <cell r="P341">
            <v>368.13499999999999</v>
          </cell>
          <cell r="Q341">
            <v>398.41600000000005</v>
          </cell>
          <cell r="R341">
            <v>366.149</v>
          </cell>
          <cell r="S341">
            <v>281.70699999999999</v>
          </cell>
          <cell r="T341">
            <v>444.85600000000005</v>
          </cell>
        </row>
        <row r="342">
          <cell r="A342">
            <v>139</v>
          </cell>
          <cell r="B342">
            <v>578</v>
          </cell>
          <cell r="C342" t="str">
            <v>Norway</v>
          </cell>
          <cell r="D342">
            <v>0</v>
          </cell>
          <cell r="E342">
            <v>4</v>
          </cell>
          <cell r="F342" t="str">
            <v>Euro</v>
          </cell>
          <cell r="G342">
            <v>1</v>
          </cell>
          <cell r="H342" t="str">
            <v>eme</v>
          </cell>
          <cell r="I342">
            <v>4</v>
          </cell>
          <cell r="J342" t="str">
            <v>high</v>
          </cell>
          <cell r="K342" t="str">
            <v>females</v>
          </cell>
          <cell r="L342" t="str">
            <v>1995-2000</v>
          </cell>
          <cell r="M342">
            <v>110.001</v>
          </cell>
          <cell r="N342">
            <v>0.81399999999999995</v>
          </cell>
          <cell r="O342">
            <v>0.14800000000000002</v>
          </cell>
          <cell r="P342">
            <v>0.62</v>
          </cell>
          <cell r="Q342">
            <v>1.7770000000000001</v>
          </cell>
          <cell r="R342">
            <v>5.6360000000000001</v>
          </cell>
          <cell r="S342">
            <v>9.2579999999999991</v>
          </cell>
          <cell r="T342">
            <v>91.74799999999999</v>
          </cell>
        </row>
        <row r="343">
          <cell r="A343">
            <v>83</v>
          </cell>
          <cell r="B343">
            <v>586</v>
          </cell>
          <cell r="C343" t="str">
            <v>Pakistan</v>
          </cell>
          <cell r="D343">
            <v>0</v>
          </cell>
          <cell r="E343">
            <v>3</v>
          </cell>
          <cell r="F343" t="str">
            <v>Emro</v>
          </cell>
          <cell r="G343">
            <v>8</v>
          </cell>
          <cell r="H343" t="str">
            <v>mec</v>
          </cell>
          <cell r="I343">
            <v>1</v>
          </cell>
          <cell r="J343" t="str">
            <v>low and middle</v>
          </cell>
          <cell r="K343" t="str">
            <v>females</v>
          </cell>
          <cell r="L343" t="str">
            <v>1995-2000</v>
          </cell>
          <cell r="M343">
            <v>2634.8040000000001</v>
          </cell>
          <cell r="N343">
            <v>1322.385</v>
          </cell>
          <cell r="O343">
            <v>109.679</v>
          </cell>
          <cell r="P343">
            <v>92.954000000000008</v>
          </cell>
          <cell r="Q343">
            <v>123.554</v>
          </cell>
          <cell r="R343">
            <v>207.61399999999998</v>
          </cell>
          <cell r="S343">
            <v>274.577</v>
          </cell>
          <cell r="T343">
            <v>504.04100000000005</v>
          </cell>
        </row>
        <row r="344">
          <cell r="A344">
            <v>183</v>
          </cell>
          <cell r="B344">
            <v>591</v>
          </cell>
          <cell r="C344" t="str">
            <v>Panama</v>
          </cell>
          <cell r="D344">
            <v>0</v>
          </cell>
          <cell r="E344">
            <v>2</v>
          </cell>
          <cell r="F344" t="str">
            <v>Amro</v>
          </cell>
          <cell r="G344">
            <v>7</v>
          </cell>
          <cell r="H344" t="str">
            <v>lac</v>
          </cell>
          <cell r="I344">
            <v>1</v>
          </cell>
          <cell r="J344" t="str">
            <v>low and middle</v>
          </cell>
          <cell r="K344" t="str">
            <v>females</v>
          </cell>
          <cell r="L344" t="str">
            <v>1995-2000</v>
          </cell>
          <cell r="M344">
            <v>30.431000000000001</v>
          </cell>
          <cell r="N344">
            <v>3.97</v>
          </cell>
          <cell r="O344">
            <v>0.59699999999999998</v>
          </cell>
          <cell r="P344">
            <v>1.274</v>
          </cell>
          <cell r="Q344">
            <v>2.048</v>
          </cell>
          <cell r="R344">
            <v>3.3529999999999998</v>
          </cell>
          <cell r="S344">
            <v>3.6549999999999998</v>
          </cell>
          <cell r="T344">
            <v>15.534000000000001</v>
          </cell>
        </row>
        <row r="345">
          <cell r="A345">
            <v>207</v>
          </cell>
          <cell r="B345">
            <v>598</v>
          </cell>
          <cell r="C345" t="str">
            <v>Papua New Guinea</v>
          </cell>
          <cell r="D345">
            <v>0</v>
          </cell>
          <cell r="E345">
            <v>6</v>
          </cell>
          <cell r="F345" t="str">
            <v>Wpro</v>
          </cell>
          <cell r="G345">
            <v>5</v>
          </cell>
          <cell r="H345" t="str">
            <v>oai</v>
          </cell>
          <cell r="I345">
            <v>1</v>
          </cell>
          <cell r="J345" t="str">
            <v>low and middle</v>
          </cell>
          <cell r="K345" t="str">
            <v>females</v>
          </cell>
          <cell r="L345" t="str">
            <v>1995-2000</v>
          </cell>
          <cell r="M345">
            <v>105.629</v>
          </cell>
          <cell r="N345">
            <v>30.928000000000001</v>
          </cell>
          <cell r="O345">
            <v>3.9710000000000001</v>
          </cell>
          <cell r="P345">
            <v>10.615</v>
          </cell>
          <cell r="Q345">
            <v>11.975999999999999</v>
          </cell>
          <cell r="R345">
            <v>17.123000000000001</v>
          </cell>
          <cell r="S345">
            <v>14.833</v>
          </cell>
          <cell r="T345">
            <v>16.183</v>
          </cell>
        </row>
        <row r="346">
          <cell r="A346">
            <v>192</v>
          </cell>
          <cell r="B346">
            <v>600</v>
          </cell>
          <cell r="C346" t="str">
            <v>Paraguay</v>
          </cell>
          <cell r="D346">
            <v>0</v>
          </cell>
          <cell r="E346">
            <v>2</v>
          </cell>
          <cell r="F346" t="str">
            <v>Amro</v>
          </cell>
          <cell r="G346">
            <v>7</v>
          </cell>
          <cell r="H346" t="str">
            <v>lac</v>
          </cell>
          <cell r="I346">
            <v>1</v>
          </cell>
          <cell r="J346" t="str">
            <v>low and middle</v>
          </cell>
          <cell r="K346" t="str">
            <v>females</v>
          </cell>
          <cell r="L346" t="str">
            <v>1995-2000</v>
          </cell>
          <cell r="M346">
            <v>65.14</v>
          </cell>
          <cell r="N346">
            <v>16.923999999999999</v>
          </cell>
          <cell r="O346">
            <v>1.722</v>
          </cell>
          <cell r="P346">
            <v>2.6580000000000004</v>
          </cell>
          <cell r="Q346">
            <v>4.093</v>
          </cell>
          <cell r="R346">
            <v>6.2059999999999995</v>
          </cell>
          <cell r="S346">
            <v>7.5790000000000006</v>
          </cell>
          <cell r="T346">
            <v>25.958000000000002</v>
          </cell>
        </row>
        <row r="347">
          <cell r="A347">
            <v>193</v>
          </cell>
          <cell r="B347">
            <v>604</v>
          </cell>
          <cell r="C347" t="str">
            <v>Peru</v>
          </cell>
          <cell r="D347">
            <v>0</v>
          </cell>
          <cell r="E347">
            <v>2</v>
          </cell>
          <cell r="F347" t="str">
            <v>Amro</v>
          </cell>
          <cell r="G347">
            <v>7</v>
          </cell>
          <cell r="H347" t="str">
            <v>lac</v>
          </cell>
          <cell r="I347">
            <v>1</v>
          </cell>
          <cell r="J347" t="str">
            <v>low and middle</v>
          </cell>
          <cell r="K347" t="str">
            <v>females</v>
          </cell>
          <cell r="L347" t="str">
            <v>1995-2000</v>
          </cell>
          <cell r="M347">
            <v>357.92500000000001</v>
          </cell>
          <cell r="N347">
            <v>87.513000000000005</v>
          </cell>
          <cell r="O347">
            <v>11.597999999999999</v>
          </cell>
          <cell r="P347">
            <v>17.488999999999997</v>
          </cell>
          <cell r="Q347">
            <v>26.751000000000001</v>
          </cell>
          <cell r="R347">
            <v>40.167999999999999</v>
          </cell>
          <cell r="S347">
            <v>48.521000000000001</v>
          </cell>
          <cell r="T347">
            <v>125.88500000000001</v>
          </cell>
        </row>
        <row r="348">
          <cell r="A348">
            <v>96</v>
          </cell>
          <cell r="B348">
            <v>608</v>
          </cell>
          <cell r="C348" t="str">
            <v>Philippines</v>
          </cell>
          <cell r="D348">
            <v>0</v>
          </cell>
          <cell r="E348">
            <v>6</v>
          </cell>
          <cell r="F348" t="str">
            <v>Wpro</v>
          </cell>
          <cell r="G348">
            <v>5</v>
          </cell>
          <cell r="H348" t="str">
            <v>oai</v>
          </cell>
          <cell r="I348">
            <v>1</v>
          </cell>
          <cell r="J348" t="str">
            <v>low and middle</v>
          </cell>
          <cell r="K348" t="str">
            <v>females</v>
          </cell>
          <cell r="L348" t="str">
            <v>1995-2000</v>
          </cell>
          <cell r="M348">
            <v>960.11300000000006</v>
          </cell>
          <cell r="N348">
            <v>192.02699999999999</v>
          </cell>
          <cell r="O348">
            <v>24.570999999999998</v>
          </cell>
          <cell r="P348">
            <v>59.777999999999999</v>
          </cell>
          <cell r="Q348">
            <v>79.197999999999993</v>
          </cell>
          <cell r="R348">
            <v>121.268</v>
          </cell>
          <cell r="S348">
            <v>135.32</v>
          </cell>
          <cell r="T348">
            <v>347.95100000000002</v>
          </cell>
        </row>
        <row r="349">
          <cell r="A349">
            <v>125</v>
          </cell>
          <cell r="B349">
            <v>616</v>
          </cell>
          <cell r="C349" t="str">
            <v>Poland</v>
          </cell>
          <cell r="D349">
            <v>0</v>
          </cell>
          <cell r="E349">
            <v>4</v>
          </cell>
          <cell r="F349" t="str">
            <v>Euro</v>
          </cell>
          <cell r="G349">
            <v>2</v>
          </cell>
          <cell r="H349" t="str">
            <v>fse</v>
          </cell>
          <cell r="I349">
            <v>1</v>
          </cell>
          <cell r="J349" t="str">
            <v>low and middle</v>
          </cell>
          <cell r="K349" t="str">
            <v>females</v>
          </cell>
          <cell r="L349" t="str">
            <v>1995-2000</v>
          </cell>
          <cell r="M349">
            <v>883.22699999999998</v>
          </cell>
          <cell r="N349">
            <v>15.03</v>
          </cell>
          <cell r="O349">
            <v>2.3179999999999996</v>
          </cell>
          <cell r="P349">
            <v>7.3789999999999996</v>
          </cell>
          <cell r="Q349">
            <v>25.635999999999999</v>
          </cell>
          <cell r="R349">
            <v>74.39</v>
          </cell>
          <cell r="S349">
            <v>138.03700000000001</v>
          </cell>
          <cell r="T349">
            <v>620.43700000000001</v>
          </cell>
        </row>
        <row r="350">
          <cell r="A350">
            <v>149</v>
          </cell>
          <cell r="B350">
            <v>620</v>
          </cell>
          <cell r="C350" t="str">
            <v>Portugal</v>
          </cell>
          <cell r="D350">
            <v>0</v>
          </cell>
          <cell r="E350">
            <v>4</v>
          </cell>
          <cell r="F350" t="str">
            <v>Euro</v>
          </cell>
          <cell r="G350">
            <v>1</v>
          </cell>
          <cell r="H350" t="str">
            <v>eme</v>
          </cell>
          <cell r="I350">
            <v>4</v>
          </cell>
          <cell r="J350" t="str">
            <v>high</v>
          </cell>
          <cell r="K350" t="str">
            <v>females</v>
          </cell>
          <cell r="L350" t="str">
            <v>1995-2000</v>
          </cell>
          <cell r="M350">
            <v>249.16200000000001</v>
          </cell>
          <cell r="N350">
            <v>2.6320000000000001</v>
          </cell>
          <cell r="O350">
            <v>0.63</v>
          </cell>
          <cell r="P350">
            <v>2.4239999999999999</v>
          </cell>
          <cell r="Q350">
            <v>5.4649999999999999</v>
          </cell>
          <cell r="R350">
            <v>15.866</v>
          </cell>
          <cell r="S350">
            <v>29.906999999999996</v>
          </cell>
          <cell r="T350">
            <v>192.23799999999997</v>
          </cell>
        </row>
        <row r="351">
          <cell r="A351">
            <v>55</v>
          </cell>
          <cell r="B351">
            <v>624</v>
          </cell>
          <cell r="C351" t="str">
            <v>Guinea-Bissau</v>
          </cell>
          <cell r="D351">
            <v>0</v>
          </cell>
          <cell r="E351">
            <v>1</v>
          </cell>
          <cell r="F351" t="str">
            <v>Afro</v>
          </cell>
          <cell r="G351">
            <v>6</v>
          </cell>
          <cell r="H351" t="str">
            <v>ssa</v>
          </cell>
          <cell r="I351">
            <v>1</v>
          </cell>
          <cell r="J351" t="str">
            <v>low and middle</v>
          </cell>
          <cell r="K351" t="str">
            <v>females</v>
          </cell>
          <cell r="L351" t="str">
            <v>1995-2000</v>
          </cell>
          <cell r="M351">
            <v>55.43</v>
          </cell>
          <cell r="N351">
            <v>23.625</v>
          </cell>
          <cell r="O351">
            <v>5.827</v>
          </cell>
          <cell r="P351">
            <v>4.37</v>
          </cell>
          <cell r="Q351">
            <v>4.6820000000000004</v>
          </cell>
          <cell r="R351">
            <v>4.9000000000000004</v>
          </cell>
          <cell r="S351">
            <v>4.4349999999999996</v>
          </cell>
          <cell r="T351">
            <v>7.5910000000000002</v>
          </cell>
        </row>
        <row r="352">
          <cell r="A352">
            <v>91</v>
          </cell>
          <cell r="B352">
            <v>626</v>
          </cell>
          <cell r="C352" t="str">
            <v>East Timor</v>
          </cell>
          <cell r="K352" t="str">
            <v>females</v>
          </cell>
          <cell r="L352" t="str">
            <v>1995-2000</v>
          </cell>
          <cell r="M352">
            <v>30.207000000000001</v>
          </cell>
          <cell r="N352">
            <v>13.06</v>
          </cell>
          <cell r="O352">
            <v>2.238</v>
          </cell>
          <cell r="P352">
            <v>3.0859999999999999</v>
          </cell>
          <cell r="Q352">
            <v>3.681</v>
          </cell>
          <cell r="R352">
            <v>3.2</v>
          </cell>
          <cell r="S352">
            <v>2.2850000000000001</v>
          </cell>
          <cell r="T352">
            <v>2.6569999999999996</v>
          </cell>
        </row>
        <row r="353">
          <cell r="A353">
            <v>173</v>
          </cell>
          <cell r="B353">
            <v>630</v>
          </cell>
          <cell r="C353" t="str">
            <v>Puerto Rico</v>
          </cell>
          <cell r="G353">
            <v>7</v>
          </cell>
          <cell r="H353" t="str">
            <v>lac</v>
          </cell>
          <cell r="I353">
            <v>1</v>
          </cell>
          <cell r="J353" t="str">
            <v>low and middle</v>
          </cell>
          <cell r="K353" t="str">
            <v>females</v>
          </cell>
          <cell r="L353" t="str">
            <v>1995-2000</v>
          </cell>
          <cell r="M353">
            <v>64.762</v>
          </cell>
          <cell r="N353">
            <v>2.016</v>
          </cell>
          <cell r="O353">
            <v>0.20200000000000001</v>
          </cell>
          <cell r="P353">
            <v>1.4119999999999999</v>
          </cell>
          <cell r="Q353">
            <v>3.2970000000000002</v>
          </cell>
          <cell r="R353">
            <v>6.6070000000000002</v>
          </cell>
          <cell r="S353">
            <v>8.6950000000000003</v>
          </cell>
          <cell r="T353">
            <v>42.533000000000001</v>
          </cell>
        </row>
        <row r="354">
          <cell r="A354">
            <v>113</v>
          </cell>
          <cell r="B354">
            <v>634</v>
          </cell>
          <cell r="C354" t="str">
            <v>Qatar</v>
          </cell>
          <cell r="D354">
            <v>0</v>
          </cell>
          <cell r="E354">
            <v>3</v>
          </cell>
          <cell r="F354" t="str">
            <v>Emro</v>
          </cell>
          <cell r="G354">
            <v>8</v>
          </cell>
          <cell r="H354" t="str">
            <v>mec</v>
          </cell>
          <cell r="I354">
            <v>4</v>
          </cell>
          <cell r="J354" t="str">
            <v>high</v>
          </cell>
          <cell r="K354" t="str">
            <v>females</v>
          </cell>
          <cell r="L354" t="str">
            <v>1995-2000</v>
          </cell>
          <cell r="M354">
            <v>2.2069999999999999</v>
          </cell>
          <cell r="N354">
            <v>0.47099999999999997</v>
          </cell>
          <cell r="O354">
            <v>4.3999999999999997E-2</v>
          </cell>
          <cell r="P354">
            <v>6.8000000000000005E-2</v>
          </cell>
          <cell r="Q354">
            <v>0.155</v>
          </cell>
          <cell r="R354">
            <v>0.48099999999999998</v>
          </cell>
          <cell r="S354">
            <v>0.41399999999999998</v>
          </cell>
          <cell r="T354">
            <v>0.57399999999999995</v>
          </cell>
        </row>
        <row r="355">
          <cell r="A355">
            <v>17</v>
          </cell>
          <cell r="B355">
            <v>638</v>
          </cell>
          <cell r="C355" t="str">
            <v>Reunion</v>
          </cell>
          <cell r="G355">
            <v>5</v>
          </cell>
          <cell r="H355" t="str">
            <v>oai</v>
          </cell>
          <cell r="I355">
            <v>4</v>
          </cell>
          <cell r="J355" t="str">
            <v>high</v>
          </cell>
          <cell r="K355" t="str">
            <v>females</v>
          </cell>
          <cell r="L355" t="str">
            <v>1995-2000</v>
          </cell>
          <cell r="M355">
            <v>7.2960000000000003</v>
          </cell>
          <cell r="N355">
            <v>0.27900000000000003</v>
          </cell>
          <cell r="O355">
            <v>3.3000000000000002E-2</v>
          </cell>
          <cell r="P355">
            <v>0.152</v>
          </cell>
          <cell r="Q355">
            <v>0.439</v>
          </cell>
          <cell r="R355">
            <v>0.80400000000000005</v>
          </cell>
          <cell r="S355">
            <v>1.2070000000000001</v>
          </cell>
          <cell r="T355">
            <v>4.3820000000000006</v>
          </cell>
        </row>
        <row r="356">
          <cell r="A356">
            <v>127</v>
          </cell>
          <cell r="B356">
            <v>642</v>
          </cell>
          <cell r="C356" t="str">
            <v>Romania</v>
          </cell>
          <cell r="D356">
            <v>0</v>
          </cell>
          <cell r="E356">
            <v>4</v>
          </cell>
          <cell r="F356" t="str">
            <v>Euro</v>
          </cell>
          <cell r="G356">
            <v>2</v>
          </cell>
          <cell r="H356" t="str">
            <v>fse</v>
          </cell>
          <cell r="I356">
            <v>1</v>
          </cell>
          <cell r="J356" t="str">
            <v>low and middle</v>
          </cell>
          <cell r="K356" t="str">
            <v>females</v>
          </cell>
          <cell r="L356" t="str">
            <v>1995-2000</v>
          </cell>
          <cell r="M356">
            <v>592.84299999999996</v>
          </cell>
          <cell r="N356">
            <v>13.701000000000001</v>
          </cell>
          <cell r="O356">
            <v>2.508</v>
          </cell>
          <cell r="P356">
            <v>7.1829999999999998</v>
          </cell>
          <cell r="Q356">
            <v>17.756</v>
          </cell>
          <cell r="R356">
            <v>52.56</v>
          </cell>
          <cell r="S356">
            <v>103.521</v>
          </cell>
          <cell r="T356">
            <v>395.61400000000009</v>
          </cell>
        </row>
        <row r="357">
          <cell r="A357">
            <v>128</v>
          </cell>
          <cell r="B357">
            <v>643</v>
          </cell>
          <cell r="C357" t="str">
            <v>Russian Federation</v>
          </cell>
          <cell r="D357">
            <v>0</v>
          </cell>
          <cell r="E357">
            <v>4</v>
          </cell>
          <cell r="F357" t="str">
            <v>Euro</v>
          </cell>
          <cell r="G357">
            <v>2</v>
          </cell>
          <cell r="H357" t="str">
            <v>fse</v>
          </cell>
          <cell r="I357">
            <v>1</v>
          </cell>
          <cell r="J357" t="str">
            <v>low and middle</v>
          </cell>
          <cell r="K357" t="str">
            <v>females</v>
          </cell>
          <cell r="L357" t="str">
            <v>1995-2000</v>
          </cell>
          <cell r="M357">
            <v>4966.4719999999998</v>
          </cell>
          <cell r="N357">
            <v>68.126999999999995</v>
          </cell>
          <cell r="O357">
            <v>20.004999999999999</v>
          </cell>
          <cell r="P357">
            <v>69.14</v>
          </cell>
          <cell r="Q357">
            <v>205.721</v>
          </cell>
          <cell r="R357">
            <v>492.01300000000003</v>
          </cell>
          <cell r="S357">
            <v>874.35500000000002</v>
          </cell>
          <cell r="T357">
            <v>3237.1109999999999</v>
          </cell>
        </row>
        <row r="358">
          <cell r="A358">
            <v>18</v>
          </cell>
          <cell r="B358">
            <v>646</v>
          </cell>
          <cell r="C358" t="str">
            <v>Rwanda</v>
          </cell>
          <cell r="D358">
            <v>0</v>
          </cell>
          <cell r="E358">
            <v>1</v>
          </cell>
          <cell r="F358" t="str">
            <v>Afro</v>
          </cell>
          <cell r="G358">
            <v>6</v>
          </cell>
          <cell r="H358" t="str">
            <v>ssa</v>
          </cell>
          <cell r="I358">
            <v>1</v>
          </cell>
          <cell r="J358" t="str">
            <v>low and middle</v>
          </cell>
          <cell r="K358" t="str">
            <v>females</v>
          </cell>
          <cell r="L358" t="str">
            <v>1995-2000</v>
          </cell>
          <cell r="M358">
            <v>331.6</v>
          </cell>
          <cell r="N358">
            <v>139.83099999999999</v>
          </cell>
          <cell r="O358">
            <v>34.338999999999999</v>
          </cell>
          <cell r="P358">
            <v>34.274999999999999</v>
          </cell>
          <cell r="Q358">
            <v>45.489000000000004</v>
          </cell>
          <cell r="R358">
            <v>34.53</v>
          </cell>
          <cell r="S358">
            <v>18.628999999999998</v>
          </cell>
          <cell r="T358">
            <v>24.506999999999998</v>
          </cell>
        </row>
        <row r="359">
          <cell r="A359">
            <v>114</v>
          </cell>
          <cell r="B359">
            <v>682</v>
          </cell>
          <cell r="C359" t="str">
            <v>Saudi Arabia</v>
          </cell>
          <cell r="D359">
            <v>0</v>
          </cell>
          <cell r="E359">
            <v>3</v>
          </cell>
          <cell r="F359" t="str">
            <v>Emro</v>
          </cell>
          <cell r="G359">
            <v>8</v>
          </cell>
          <cell r="H359" t="str">
            <v>mec</v>
          </cell>
          <cell r="I359">
            <v>1</v>
          </cell>
          <cell r="J359" t="str">
            <v>low and middle</v>
          </cell>
          <cell r="K359" t="str">
            <v>females</v>
          </cell>
          <cell r="L359" t="str">
            <v>1995-2000</v>
          </cell>
          <cell r="M359">
            <v>163.285</v>
          </cell>
          <cell r="N359">
            <v>39.161000000000001</v>
          </cell>
          <cell r="O359">
            <v>3.8069999999999999</v>
          </cell>
          <cell r="P359">
            <v>8.1140000000000008</v>
          </cell>
          <cell r="Q359">
            <v>9.7850000000000001</v>
          </cell>
          <cell r="R359">
            <v>19.266000000000002</v>
          </cell>
          <cell r="S359">
            <v>22.956000000000003</v>
          </cell>
          <cell r="T359">
            <v>60.195999999999998</v>
          </cell>
        </row>
        <row r="360">
          <cell r="A360">
            <v>61</v>
          </cell>
          <cell r="B360">
            <v>686</v>
          </cell>
          <cell r="C360" t="str">
            <v>Senegal</v>
          </cell>
          <cell r="D360">
            <v>0</v>
          </cell>
          <cell r="E360">
            <v>1</v>
          </cell>
          <cell r="F360" t="str">
            <v>Afro</v>
          </cell>
          <cell r="G360">
            <v>6</v>
          </cell>
          <cell r="H360" t="str">
            <v>ssa</v>
          </cell>
          <cell r="I360">
            <v>1</v>
          </cell>
          <cell r="J360" t="str">
            <v>low and middle</v>
          </cell>
          <cell r="K360" t="str">
            <v>females</v>
          </cell>
          <cell r="L360" t="str">
            <v>1995-2000</v>
          </cell>
          <cell r="M360">
            <v>272.28899999999999</v>
          </cell>
          <cell r="N360">
            <v>99.843000000000004</v>
          </cell>
          <cell r="O360">
            <v>28.911999999999999</v>
          </cell>
          <cell r="P360">
            <v>28.692999999999998</v>
          </cell>
          <cell r="Q360">
            <v>25.777999999999999</v>
          </cell>
          <cell r="R360">
            <v>23.491999999999997</v>
          </cell>
          <cell r="S360">
            <v>22.536999999999999</v>
          </cell>
          <cell r="T360">
            <v>43.033999999999999</v>
          </cell>
        </row>
        <row r="361">
          <cell r="A361">
            <v>62</v>
          </cell>
          <cell r="B361">
            <v>694</v>
          </cell>
          <cell r="C361" t="str">
            <v>Sierra Leone</v>
          </cell>
          <cell r="D361">
            <v>0</v>
          </cell>
          <cell r="E361">
            <v>1</v>
          </cell>
          <cell r="F361" t="str">
            <v>Afro</v>
          </cell>
          <cell r="G361">
            <v>6</v>
          </cell>
          <cell r="H361" t="str">
            <v>ssa</v>
          </cell>
          <cell r="I361">
            <v>1</v>
          </cell>
          <cell r="J361" t="str">
            <v>low and middle</v>
          </cell>
          <cell r="K361" t="str">
            <v>females</v>
          </cell>
          <cell r="L361" t="str">
            <v>1995-2000</v>
          </cell>
          <cell r="M361">
            <v>283.089</v>
          </cell>
          <cell r="N361">
            <v>134.01400000000001</v>
          </cell>
          <cell r="O361">
            <v>32.414000000000001</v>
          </cell>
          <cell r="P361">
            <v>25.07</v>
          </cell>
          <cell r="Q361">
            <v>27.298000000000002</v>
          </cell>
          <cell r="R361">
            <v>23.338000000000001</v>
          </cell>
          <cell r="S361">
            <v>17.763999999999999</v>
          </cell>
          <cell r="T361">
            <v>23.191000000000006</v>
          </cell>
        </row>
        <row r="362">
          <cell r="A362">
            <v>97</v>
          </cell>
          <cell r="B362">
            <v>702</v>
          </cell>
          <cell r="C362" t="str">
            <v>Singapore</v>
          </cell>
          <cell r="D362">
            <v>0</v>
          </cell>
          <cell r="E362">
            <v>6</v>
          </cell>
          <cell r="F362" t="str">
            <v>Wpro</v>
          </cell>
          <cell r="G362">
            <v>5</v>
          </cell>
          <cell r="H362" t="str">
            <v>oai</v>
          </cell>
          <cell r="I362">
            <v>4</v>
          </cell>
          <cell r="J362" t="str">
            <v>high</v>
          </cell>
          <cell r="K362" t="str">
            <v>females</v>
          </cell>
          <cell r="L362" t="str">
            <v>1995-2000</v>
          </cell>
          <cell r="M362">
            <v>38.491</v>
          </cell>
          <cell r="N362">
            <v>0.76900000000000002</v>
          </cell>
          <cell r="O362">
            <v>0.214</v>
          </cell>
          <cell r="P362">
            <v>0.67</v>
          </cell>
          <cell r="Q362">
            <v>2.1719999999999997</v>
          </cell>
          <cell r="R362">
            <v>5.173</v>
          </cell>
          <cell r="S362">
            <v>7.0069999999999997</v>
          </cell>
          <cell r="T362">
            <v>22.485999999999997</v>
          </cell>
        </row>
        <row r="363">
          <cell r="A363">
            <v>129</v>
          </cell>
          <cell r="B363">
            <v>703</v>
          </cell>
          <cell r="C363" t="str">
            <v>Slovakia</v>
          </cell>
          <cell r="D363">
            <v>0</v>
          </cell>
          <cell r="E363">
            <v>4</v>
          </cell>
          <cell r="F363" t="str">
            <v>Euro</v>
          </cell>
          <cell r="G363">
            <v>2</v>
          </cell>
          <cell r="H363" t="str">
            <v>fse</v>
          </cell>
          <cell r="I363">
            <v>1</v>
          </cell>
          <cell r="J363" t="str">
            <v>low and middle</v>
          </cell>
          <cell r="K363" t="str">
            <v>females</v>
          </cell>
          <cell r="L363" t="str">
            <v>1995-2000</v>
          </cell>
          <cell r="M363">
            <v>121.33799999999999</v>
          </cell>
          <cell r="N363">
            <v>1.744</v>
          </cell>
          <cell r="O363">
            <v>0.34199999999999997</v>
          </cell>
          <cell r="P363">
            <v>1.137</v>
          </cell>
          <cell r="Q363">
            <v>3.3529999999999998</v>
          </cell>
          <cell r="R363">
            <v>10.513999999999999</v>
          </cell>
          <cell r="S363">
            <v>18.681000000000001</v>
          </cell>
          <cell r="T363">
            <v>85.566999999999993</v>
          </cell>
        </row>
        <row r="364">
          <cell r="A364">
            <v>99</v>
          </cell>
          <cell r="B364">
            <v>704</v>
          </cell>
          <cell r="C364" t="str">
            <v>Viet Nam</v>
          </cell>
          <cell r="D364">
            <v>0</v>
          </cell>
          <cell r="E364">
            <v>6</v>
          </cell>
          <cell r="F364" t="str">
            <v>Wpro</v>
          </cell>
          <cell r="G364">
            <v>5</v>
          </cell>
          <cell r="H364" t="str">
            <v>oai</v>
          </cell>
          <cell r="I364">
            <v>1</v>
          </cell>
          <cell r="J364" t="str">
            <v>low and middle</v>
          </cell>
          <cell r="K364" t="str">
            <v>females</v>
          </cell>
          <cell r="L364" t="str">
            <v>1995-2000</v>
          </cell>
          <cell r="M364">
            <v>1292.8520000000001</v>
          </cell>
          <cell r="N364">
            <v>252.851</v>
          </cell>
          <cell r="O364">
            <v>66.662000000000006</v>
          </cell>
          <cell r="P364">
            <v>78.647999999999996</v>
          </cell>
          <cell r="Q364">
            <v>84.981999999999999</v>
          </cell>
          <cell r="R364">
            <v>116.137</v>
          </cell>
          <cell r="S364">
            <v>163.95699999999999</v>
          </cell>
          <cell r="T364">
            <v>529.61500000000001</v>
          </cell>
        </row>
        <row r="365">
          <cell r="A365">
            <v>150</v>
          </cell>
          <cell r="B365">
            <v>705</v>
          </cell>
          <cell r="C365" t="str">
            <v>Slovenia</v>
          </cell>
          <cell r="D365">
            <v>0</v>
          </cell>
          <cell r="E365">
            <v>4</v>
          </cell>
          <cell r="F365" t="str">
            <v>Euro</v>
          </cell>
          <cell r="G365">
            <v>2</v>
          </cell>
          <cell r="H365" t="str">
            <v>fse</v>
          </cell>
          <cell r="I365">
            <v>1</v>
          </cell>
          <cell r="J365" t="str">
            <v>low and middle</v>
          </cell>
          <cell r="K365" t="str">
            <v>females</v>
          </cell>
          <cell r="L365" t="str">
            <v>1995-2000</v>
          </cell>
          <cell r="M365">
            <v>50.238999999999997</v>
          </cell>
          <cell r="N365">
            <v>0.36799999999999999</v>
          </cell>
          <cell r="O365">
            <v>7.9000000000000001E-2</v>
          </cell>
          <cell r="P365">
            <v>0.44500000000000001</v>
          </cell>
          <cell r="Q365">
            <v>1.264</v>
          </cell>
          <cell r="R365">
            <v>3.7619999999999996</v>
          </cell>
          <cell r="S365">
            <v>6.8529999999999998</v>
          </cell>
          <cell r="T365">
            <v>37.468000000000004</v>
          </cell>
        </row>
        <row r="366">
          <cell r="A366">
            <v>19</v>
          </cell>
          <cell r="B366">
            <v>706</v>
          </cell>
          <cell r="C366" t="str">
            <v>Somalia</v>
          </cell>
          <cell r="D366">
            <v>0</v>
          </cell>
          <cell r="E366">
            <v>3</v>
          </cell>
          <cell r="F366" t="str">
            <v>Emro</v>
          </cell>
          <cell r="G366">
            <v>6</v>
          </cell>
          <cell r="H366" t="str">
            <v>ssa</v>
          </cell>
          <cell r="I366">
            <v>1</v>
          </cell>
          <cell r="J366" t="str">
            <v>low and middle</v>
          </cell>
          <cell r="K366" t="str">
            <v>females</v>
          </cell>
          <cell r="L366" t="str">
            <v>1995-2000</v>
          </cell>
          <cell r="M366">
            <v>400.11599999999999</v>
          </cell>
          <cell r="N366">
            <v>221.78200000000001</v>
          </cell>
          <cell r="O366">
            <v>37.880000000000003</v>
          </cell>
          <cell r="P366">
            <v>33.433</v>
          </cell>
          <cell r="Q366">
            <v>28.577999999999999</v>
          </cell>
          <cell r="R366">
            <v>24.003</v>
          </cell>
          <cell r="S366">
            <v>20.684999999999999</v>
          </cell>
          <cell r="T366">
            <v>33.755000000000003</v>
          </cell>
        </row>
        <row r="367">
          <cell r="A367">
            <v>45</v>
          </cell>
          <cell r="B367">
            <v>710</v>
          </cell>
          <cell r="C367" t="str">
            <v>South Africa</v>
          </cell>
          <cell r="D367">
            <v>0</v>
          </cell>
          <cell r="E367">
            <v>1</v>
          </cell>
          <cell r="F367" t="str">
            <v>Afro</v>
          </cell>
          <cell r="G367">
            <v>6</v>
          </cell>
          <cell r="H367" t="str">
            <v>ssa</v>
          </cell>
          <cell r="I367">
            <v>1</v>
          </cell>
          <cell r="J367" t="str">
            <v>low and middle</v>
          </cell>
          <cell r="K367" t="str">
            <v>females</v>
          </cell>
          <cell r="L367" t="str">
            <v>1995-2000</v>
          </cell>
          <cell r="M367">
            <v>1080.4949999999999</v>
          </cell>
          <cell r="N367">
            <v>195.47</v>
          </cell>
          <cell r="O367">
            <v>26.523</v>
          </cell>
          <cell r="P367">
            <v>93.055000000000007</v>
          </cell>
          <cell r="Q367">
            <v>196.953</v>
          </cell>
          <cell r="R367">
            <v>203.68900000000002</v>
          </cell>
          <cell r="S367">
            <v>138.12</v>
          </cell>
          <cell r="T367">
            <v>226.685</v>
          </cell>
        </row>
        <row r="368">
          <cell r="A368">
            <v>23</v>
          </cell>
          <cell r="B368">
            <v>716</v>
          </cell>
          <cell r="C368" t="str">
            <v>Zimbabwe</v>
          </cell>
          <cell r="D368">
            <v>0</v>
          </cell>
          <cell r="E368">
            <v>1</v>
          </cell>
          <cell r="F368" t="str">
            <v>Afro</v>
          </cell>
          <cell r="G368">
            <v>6</v>
          </cell>
          <cell r="H368" t="str">
            <v>ssa</v>
          </cell>
          <cell r="I368">
            <v>1</v>
          </cell>
          <cell r="J368" t="str">
            <v>low and middle</v>
          </cell>
          <cell r="K368" t="str">
            <v>females</v>
          </cell>
          <cell r="L368" t="str">
            <v>1995-2000</v>
          </cell>
          <cell r="M368">
            <v>487.488</v>
          </cell>
          <cell r="N368">
            <v>99.445999999999998</v>
          </cell>
          <cell r="O368">
            <v>23.695999999999998</v>
          </cell>
          <cell r="P368">
            <v>63.988</v>
          </cell>
          <cell r="Q368">
            <v>124.63800000000001</v>
          </cell>
          <cell r="R368">
            <v>85.013000000000005</v>
          </cell>
          <cell r="S368">
            <v>37.003</v>
          </cell>
          <cell r="T368">
            <v>53.704000000000001</v>
          </cell>
        </row>
        <row r="369">
          <cell r="A369">
            <v>151</v>
          </cell>
          <cell r="B369">
            <v>724</v>
          </cell>
          <cell r="C369" t="str">
            <v>Spain</v>
          </cell>
          <cell r="D369">
            <v>0</v>
          </cell>
          <cell r="E369">
            <v>4</v>
          </cell>
          <cell r="F369" t="str">
            <v>Euro</v>
          </cell>
          <cell r="G369">
            <v>1</v>
          </cell>
          <cell r="H369" t="str">
            <v>eme</v>
          </cell>
          <cell r="I369">
            <v>4</v>
          </cell>
          <cell r="J369" t="str">
            <v>high</v>
          </cell>
          <cell r="K369" t="str">
            <v>females</v>
          </cell>
          <cell r="L369" t="str">
            <v>1995-2000</v>
          </cell>
          <cell r="M369">
            <v>869.07</v>
          </cell>
          <cell r="N369">
            <v>6.5460000000000003</v>
          </cell>
          <cell r="O369">
            <v>1.5249999999999999</v>
          </cell>
          <cell r="P369">
            <v>8.5990000000000002</v>
          </cell>
          <cell r="Q369">
            <v>16.137</v>
          </cell>
          <cell r="R369">
            <v>43.278999999999996</v>
          </cell>
          <cell r="S369">
            <v>86.584999999999994</v>
          </cell>
          <cell r="T369">
            <v>706.39900000000011</v>
          </cell>
        </row>
        <row r="370">
          <cell r="A370">
            <v>40</v>
          </cell>
          <cell r="B370">
            <v>732</v>
          </cell>
          <cell r="C370" t="str">
            <v>Western Sahara</v>
          </cell>
          <cell r="G370">
            <v>8</v>
          </cell>
          <cell r="H370" t="str">
            <v>mec</v>
          </cell>
          <cell r="K370" t="str">
            <v>females</v>
          </cell>
          <cell r="L370" t="str">
            <v>1995-2000</v>
          </cell>
          <cell r="M370">
            <v>5.524</v>
          </cell>
          <cell r="N370">
            <v>1.7150000000000001</v>
          </cell>
          <cell r="O370">
            <v>0.23499999999999999</v>
          </cell>
          <cell r="P370">
            <v>0.49399999999999994</v>
          </cell>
          <cell r="Q370">
            <v>0.5</v>
          </cell>
          <cell r="R370">
            <v>0.63700000000000001</v>
          </cell>
          <cell r="S370">
            <v>0.65599999999999992</v>
          </cell>
          <cell r="T370">
            <v>1.2869999999999999</v>
          </cell>
        </row>
        <row r="371">
          <cell r="A371">
            <v>38</v>
          </cell>
          <cell r="B371">
            <v>736</v>
          </cell>
          <cell r="C371" t="str">
            <v>Sudan</v>
          </cell>
          <cell r="D371">
            <v>0</v>
          </cell>
          <cell r="E371">
            <v>3</v>
          </cell>
          <cell r="F371" t="str">
            <v>Emro</v>
          </cell>
          <cell r="G371">
            <v>6</v>
          </cell>
          <cell r="H371" t="str">
            <v>ssa</v>
          </cell>
          <cell r="I371">
            <v>1</v>
          </cell>
          <cell r="J371" t="str">
            <v>low and middle</v>
          </cell>
          <cell r="K371" t="str">
            <v>females</v>
          </cell>
          <cell r="L371" t="str">
            <v>1995-2000</v>
          </cell>
          <cell r="M371">
            <v>759.54700000000003</v>
          </cell>
          <cell r="N371">
            <v>254.67699999999999</v>
          </cell>
          <cell r="O371">
            <v>77.212999999999994</v>
          </cell>
          <cell r="P371">
            <v>85.121000000000009</v>
          </cell>
          <cell r="Q371">
            <v>83.061999999999998</v>
          </cell>
          <cell r="R371">
            <v>82.146000000000001</v>
          </cell>
          <cell r="S371">
            <v>70.826999999999998</v>
          </cell>
          <cell r="T371">
            <v>106.50099999999999</v>
          </cell>
        </row>
        <row r="372">
          <cell r="A372">
            <v>194</v>
          </cell>
          <cell r="B372">
            <v>740</v>
          </cell>
          <cell r="C372" t="str">
            <v>Suriname</v>
          </cell>
          <cell r="D372">
            <v>0</v>
          </cell>
          <cell r="E372">
            <v>2</v>
          </cell>
          <cell r="F372" t="str">
            <v>Amro</v>
          </cell>
          <cell r="G372">
            <v>7</v>
          </cell>
          <cell r="H372" t="str">
            <v>lac</v>
          </cell>
          <cell r="I372">
            <v>1</v>
          </cell>
          <cell r="J372" t="str">
            <v>low and middle</v>
          </cell>
          <cell r="K372" t="str">
            <v>females</v>
          </cell>
          <cell r="L372" t="str">
            <v>1995-2000</v>
          </cell>
          <cell r="M372">
            <v>5.6520000000000001</v>
          </cell>
          <cell r="N372">
            <v>0.56599999999999995</v>
          </cell>
          <cell r="O372">
            <v>6.6000000000000003E-2</v>
          </cell>
          <cell r="P372">
            <v>0.20300000000000001</v>
          </cell>
          <cell r="Q372">
            <v>0.378</v>
          </cell>
          <cell r="R372">
            <v>0.65</v>
          </cell>
          <cell r="S372">
            <v>1.107</v>
          </cell>
          <cell r="T372">
            <v>2.6820000000000004</v>
          </cell>
        </row>
        <row r="373">
          <cell r="A373">
            <v>46</v>
          </cell>
          <cell r="B373">
            <v>748</v>
          </cell>
          <cell r="C373" t="str">
            <v>Swaziland</v>
          </cell>
          <cell r="D373">
            <v>0</v>
          </cell>
          <cell r="E373">
            <v>1</v>
          </cell>
          <cell r="F373" t="str">
            <v>Afro</v>
          </cell>
          <cell r="G373">
            <v>6</v>
          </cell>
          <cell r="H373" t="str">
            <v>ssa</v>
          </cell>
          <cell r="I373">
            <v>1</v>
          </cell>
          <cell r="J373" t="str">
            <v>low and middle</v>
          </cell>
          <cell r="K373" t="str">
            <v>females</v>
          </cell>
          <cell r="L373" t="str">
            <v>1995-2000</v>
          </cell>
          <cell r="M373">
            <v>20.277000000000001</v>
          </cell>
          <cell r="N373">
            <v>7.9219999999999997</v>
          </cell>
          <cell r="O373">
            <v>1.4910000000000001</v>
          </cell>
          <cell r="P373">
            <v>1.9550000000000001</v>
          </cell>
          <cell r="Q373">
            <v>1.835</v>
          </cell>
          <cell r="R373">
            <v>1.7490000000000001</v>
          </cell>
          <cell r="S373">
            <v>1.4769999999999999</v>
          </cell>
          <cell r="T373">
            <v>3.8479999999999994</v>
          </cell>
        </row>
        <row r="374">
          <cell r="A374">
            <v>140</v>
          </cell>
          <cell r="B374">
            <v>752</v>
          </cell>
          <cell r="C374" t="str">
            <v>Sweden</v>
          </cell>
          <cell r="D374">
            <v>0</v>
          </cell>
          <cell r="E374">
            <v>4</v>
          </cell>
          <cell r="F374" t="str">
            <v>Euro</v>
          </cell>
          <cell r="G374">
            <v>1</v>
          </cell>
          <cell r="H374" t="str">
            <v>eme</v>
          </cell>
          <cell r="I374">
            <v>4</v>
          </cell>
          <cell r="J374" t="str">
            <v>high</v>
          </cell>
          <cell r="K374" t="str">
            <v>females</v>
          </cell>
          <cell r="L374" t="str">
            <v>1995-2000</v>
          </cell>
          <cell r="M374">
            <v>249.98400000000001</v>
          </cell>
          <cell r="N374">
            <v>1.3779999999999999</v>
          </cell>
          <cell r="O374">
            <v>0.27600000000000002</v>
          </cell>
          <cell r="P374">
            <v>1.359</v>
          </cell>
          <cell r="Q374">
            <v>3.786</v>
          </cell>
          <cell r="R374">
            <v>13.347000000000001</v>
          </cell>
          <cell r="S374">
            <v>20.66</v>
          </cell>
          <cell r="T374">
            <v>209.178</v>
          </cell>
        </row>
        <row r="375">
          <cell r="A375">
            <v>161</v>
          </cell>
          <cell r="B375">
            <v>756</v>
          </cell>
          <cell r="C375" t="str">
            <v>Switzerland</v>
          </cell>
          <cell r="D375">
            <v>0</v>
          </cell>
          <cell r="E375">
            <v>4</v>
          </cell>
          <cell r="F375" t="str">
            <v>Euro</v>
          </cell>
          <cell r="G375">
            <v>1</v>
          </cell>
          <cell r="H375" t="str">
            <v>eme</v>
          </cell>
          <cell r="I375">
            <v>4</v>
          </cell>
          <cell r="J375" t="str">
            <v>high</v>
          </cell>
          <cell r="K375" t="str">
            <v>females</v>
          </cell>
          <cell r="L375" t="str">
            <v>1995-2000</v>
          </cell>
          <cell r="M375">
            <v>158.143</v>
          </cell>
          <cell r="N375">
            <v>1.504</v>
          </cell>
          <cell r="O375">
            <v>0.38100000000000001</v>
          </cell>
          <cell r="P375">
            <v>1.502</v>
          </cell>
          <cell r="Q375">
            <v>3.754</v>
          </cell>
          <cell r="R375">
            <v>9.3539999999999992</v>
          </cell>
          <cell r="S375">
            <v>13.605</v>
          </cell>
          <cell r="T375">
            <v>128.04300000000001</v>
          </cell>
        </row>
        <row r="376">
          <cell r="A376">
            <v>115</v>
          </cell>
          <cell r="B376">
            <v>760</v>
          </cell>
          <cell r="C376" t="str">
            <v>Syrian Arab Republic</v>
          </cell>
          <cell r="D376">
            <v>0</v>
          </cell>
          <cell r="E376">
            <v>3</v>
          </cell>
          <cell r="F376" t="str">
            <v>Emro</v>
          </cell>
          <cell r="G376">
            <v>8</v>
          </cell>
          <cell r="H376" t="str">
            <v>mec</v>
          </cell>
          <cell r="I376">
            <v>1</v>
          </cell>
          <cell r="J376" t="str">
            <v>low and middle</v>
          </cell>
          <cell r="K376" t="str">
            <v>females</v>
          </cell>
          <cell r="L376" t="str">
            <v>1995-2000</v>
          </cell>
          <cell r="M376">
            <v>158.56800000000001</v>
          </cell>
          <cell r="N376">
            <v>37.520000000000003</v>
          </cell>
          <cell r="O376">
            <v>4.9830000000000005</v>
          </cell>
          <cell r="P376">
            <v>10.791</v>
          </cell>
          <cell r="Q376">
            <v>12.116999999999999</v>
          </cell>
          <cell r="R376">
            <v>17.283000000000001</v>
          </cell>
          <cell r="S376">
            <v>23.186999999999998</v>
          </cell>
          <cell r="T376">
            <v>52.686999999999998</v>
          </cell>
        </row>
        <row r="377">
          <cell r="A377">
            <v>85</v>
          </cell>
          <cell r="B377">
            <v>762</v>
          </cell>
          <cell r="C377" t="str">
            <v>Tajikistan</v>
          </cell>
          <cell r="D377">
            <v>0</v>
          </cell>
          <cell r="E377">
            <v>4</v>
          </cell>
          <cell r="F377" t="str">
            <v>Euro</v>
          </cell>
          <cell r="G377">
            <v>8</v>
          </cell>
          <cell r="H377" t="str">
            <v>mec</v>
          </cell>
          <cell r="I377">
            <v>1</v>
          </cell>
          <cell r="J377" t="str">
            <v>low and middle</v>
          </cell>
          <cell r="K377" t="str">
            <v>females</v>
          </cell>
          <cell r="L377" t="str">
            <v>1995-2000</v>
          </cell>
          <cell r="M377">
            <v>93.94</v>
          </cell>
          <cell r="N377">
            <v>32.606000000000002</v>
          </cell>
          <cell r="O377">
            <v>2.5790000000000002</v>
          </cell>
          <cell r="P377">
            <v>3.9690000000000003</v>
          </cell>
          <cell r="Q377">
            <v>6.2579999999999991</v>
          </cell>
          <cell r="R377">
            <v>7.1419999999999995</v>
          </cell>
          <cell r="S377">
            <v>11.119</v>
          </cell>
          <cell r="T377">
            <v>30.266999999999999</v>
          </cell>
        </row>
        <row r="378">
          <cell r="A378">
            <v>98</v>
          </cell>
          <cell r="B378">
            <v>764</v>
          </cell>
          <cell r="C378" t="str">
            <v>Thailand</v>
          </cell>
          <cell r="D378">
            <v>0</v>
          </cell>
          <cell r="E378">
            <v>5</v>
          </cell>
          <cell r="F378" t="str">
            <v>Searo</v>
          </cell>
          <cell r="G378">
            <v>5</v>
          </cell>
          <cell r="H378" t="str">
            <v>oai</v>
          </cell>
          <cell r="I378">
            <v>1</v>
          </cell>
          <cell r="J378" t="str">
            <v>low and middle</v>
          </cell>
          <cell r="K378" t="str">
            <v>females</v>
          </cell>
          <cell r="L378" t="str">
            <v>1995-2000</v>
          </cell>
          <cell r="M378">
            <v>875.27200000000005</v>
          </cell>
          <cell r="N378">
            <v>84.393000000000001</v>
          </cell>
          <cell r="O378">
            <v>21.594999999999999</v>
          </cell>
          <cell r="P378">
            <v>64.122</v>
          </cell>
          <cell r="Q378">
            <v>113.86799999999999</v>
          </cell>
          <cell r="R378">
            <v>140.14700000000002</v>
          </cell>
          <cell r="S378">
            <v>116.441</v>
          </cell>
          <cell r="T378">
            <v>334.70600000000002</v>
          </cell>
        </row>
        <row r="379">
          <cell r="A379">
            <v>63</v>
          </cell>
          <cell r="B379">
            <v>768</v>
          </cell>
          <cell r="C379" t="str">
            <v>Togo</v>
          </cell>
          <cell r="D379">
            <v>0</v>
          </cell>
          <cell r="E379">
            <v>1</v>
          </cell>
          <cell r="F379" t="str">
            <v>Afro</v>
          </cell>
          <cell r="G379">
            <v>6</v>
          </cell>
          <cell r="H379" t="str">
            <v>ssa</v>
          </cell>
          <cell r="I379">
            <v>1</v>
          </cell>
          <cell r="J379" t="str">
            <v>low and middle</v>
          </cell>
          <cell r="K379" t="str">
            <v>females</v>
          </cell>
          <cell r="L379" t="str">
            <v>1995-2000</v>
          </cell>
          <cell r="M379">
            <v>161.608</v>
          </cell>
          <cell r="N379">
            <v>55.037999999999997</v>
          </cell>
          <cell r="O379">
            <v>13.34</v>
          </cell>
          <cell r="P379">
            <v>16.280999999999999</v>
          </cell>
          <cell r="Q379">
            <v>24.506999999999998</v>
          </cell>
          <cell r="R379">
            <v>19.786000000000001</v>
          </cell>
          <cell r="S379">
            <v>12.265000000000001</v>
          </cell>
          <cell r="T379">
            <v>20.390999999999998</v>
          </cell>
        </row>
        <row r="380">
          <cell r="A380">
            <v>174</v>
          </cell>
          <cell r="B380">
            <v>780</v>
          </cell>
          <cell r="C380" t="str">
            <v>Trinidad and Tobago</v>
          </cell>
          <cell r="D380">
            <v>0</v>
          </cell>
          <cell r="E380">
            <v>2</v>
          </cell>
          <cell r="F380" t="str">
            <v>Amro</v>
          </cell>
          <cell r="G380">
            <v>7</v>
          </cell>
          <cell r="H380" t="str">
            <v>lac</v>
          </cell>
          <cell r="I380">
            <v>1</v>
          </cell>
          <cell r="J380" t="str">
            <v>low and middle</v>
          </cell>
          <cell r="K380" t="str">
            <v>females</v>
          </cell>
          <cell r="L380" t="str">
            <v>1995-2000</v>
          </cell>
          <cell r="M380">
            <v>17.283000000000001</v>
          </cell>
          <cell r="N380">
            <v>0.56899999999999995</v>
          </cell>
          <cell r="O380">
            <v>0.1</v>
          </cell>
          <cell r="P380">
            <v>0.35</v>
          </cell>
          <cell r="Q380">
            <v>0.80899999999999994</v>
          </cell>
          <cell r="R380">
            <v>2.3439999999999999</v>
          </cell>
          <cell r="S380">
            <v>2.7269999999999999</v>
          </cell>
          <cell r="T380">
            <v>10.383999999999999</v>
          </cell>
        </row>
        <row r="381">
          <cell r="A381">
            <v>117</v>
          </cell>
          <cell r="B381">
            <v>784</v>
          </cell>
          <cell r="C381" t="str">
            <v>United Arab Emirates</v>
          </cell>
          <cell r="D381">
            <v>0</v>
          </cell>
          <cell r="E381">
            <v>3</v>
          </cell>
          <cell r="F381" t="str">
            <v>Emro</v>
          </cell>
          <cell r="G381">
            <v>8</v>
          </cell>
          <cell r="H381" t="str">
            <v>mec</v>
          </cell>
          <cell r="I381">
            <v>4</v>
          </cell>
          <cell r="J381" t="str">
            <v>high</v>
          </cell>
          <cell r="K381" t="str">
            <v>females</v>
          </cell>
          <cell r="L381" t="str">
            <v>1995-2000</v>
          </cell>
          <cell r="M381">
            <v>9.6519999999999992</v>
          </cell>
          <cell r="N381">
            <v>1.863</v>
          </cell>
          <cell r="O381">
            <v>0.11699999999999999</v>
          </cell>
          <cell r="P381">
            <v>0.158</v>
          </cell>
          <cell r="Q381">
            <v>0.60599999999999998</v>
          </cell>
          <cell r="R381">
            <v>1.3690000000000002</v>
          </cell>
          <cell r="S381">
            <v>1.865</v>
          </cell>
          <cell r="T381">
            <v>3.6739999999999999</v>
          </cell>
        </row>
        <row r="382">
          <cell r="A382">
            <v>39</v>
          </cell>
          <cell r="B382">
            <v>788</v>
          </cell>
          <cell r="C382" t="str">
            <v>Tunisia</v>
          </cell>
          <cell r="D382">
            <v>0</v>
          </cell>
          <cell r="E382">
            <v>3</v>
          </cell>
          <cell r="F382" t="str">
            <v>Emro</v>
          </cell>
          <cell r="G382">
            <v>8</v>
          </cell>
          <cell r="H382" t="str">
            <v>mec</v>
          </cell>
          <cell r="I382">
            <v>1</v>
          </cell>
          <cell r="J382" t="str">
            <v>low and middle</v>
          </cell>
          <cell r="K382" t="str">
            <v>females</v>
          </cell>
          <cell r="L382" t="str">
            <v>1995-2000</v>
          </cell>
          <cell r="M382">
            <v>141.33500000000001</v>
          </cell>
          <cell r="N382">
            <v>16.712</v>
          </cell>
          <cell r="O382">
            <v>2.5550000000000002</v>
          </cell>
          <cell r="P382">
            <v>7.2320000000000002</v>
          </cell>
          <cell r="Q382">
            <v>10.311</v>
          </cell>
          <cell r="R382">
            <v>15.898</v>
          </cell>
          <cell r="S382">
            <v>23.292000000000002</v>
          </cell>
          <cell r="T382">
            <v>65.334999999999994</v>
          </cell>
        </row>
        <row r="383">
          <cell r="A383">
            <v>116</v>
          </cell>
          <cell r="B383">
            <v>792</v>
          </cell>
          <cell r="C383" t="str">
            <v>Turkey</v>
          </cell>
          <cell r="D383">
            <v>0</v>
          </cell>
          <cell r="E383">
            <v>4</v>
          </cell>
          <cell r="F383" t="str">
            <v>Euro</v>
          </cell>
          <cell r="G383">
            <v>8</v>
          </cell>
          <cell r="H383" t="str">
            <v>mec</v>
          </cell>
          <cell r="I383">
            <v>1</v>
          </cell>
          <cell r="J383" t="str">
            <v>low and middle</v>
          </cell>
          <cell r="K383" t="str">
            <v>females</v>
          </cell>
          <cell r="L383" t="str">
            <v>1995-2000</v>
          </cell>
          <cell r="M383">
            <v>913.53099999999995</v>
          </cell>
          <cell r="N383">
            <v>180.251</v>
          </cell>
          <cell r="O383">
            <v>15.141999999999999</v>
          </cell>
          <cell r="P383">
            <v>31.487000000000002</v>
          </cell>
          <cell r="Q383">
            <v>47.936</v>
          </cell>
          <cell r="R383">
            <v>98.437000000000012</v>
          </cell>
          <cell r="S383">
            <v>146.417</v>
          </cell>
          <cell r="T383">
            <v>393.86099999999999</v>
          </cell>
        </row>
        <row r="384">
          <cell r="A384">
            <v>86</v>
          </cell>
          <cell r="B384">
            <v>795</v>
          </cell>
          <cell r="C384" t="str">
            <v>Turkmenistan</v>
          </cell>
          <cell r="D384">
            <v>0</v>
          </cell>
          <cell r="E384">
            <v>4</v>
          </cell>
          <cell r="F384" t="str">
            <v>Euro</v>
          </cell>
          <cell r="G384">
            <v>8</v>
          </cell>
          <cell r="H384" t="str">
            <v>mec</v>
          </cell>
          <cell r="I384">
            <v>1</v>
          </cell>
          <cell r="J384" t="str">
            <v>low and middle</v>
          </cell>
          <cell r="K384" t="str">
            <v>females</v>
          </cell>
          <cell r="L384" t="str">
            <v>1995-2000</v>
          </cell>
          <cell r="M384">
            <v>70.722999999999999</v>
          </cell>
          <cell r="N384">
            <v>20.047000000000001</v>
          </cell>
          <cell r="O384">
            <v>1.6539999999999999</v>
          </cell>
          <cell r="P384">
            <v>2.8469999999999995</v>
          </cell>
          <cell r="Q384">
            <v>4.4009999999999998</v>
          </cell>
          <cell r="R384">
            <v>6.7160000000000002</v>
          </cell>
          <cell r="S384">
            <v>9.8780000000000001</v>
          </cell>
          <cell r="T384">
            <v>25.18</v>
          </cell>
        </row>
        <row r="385">
          <cell r="A385">
            <v>20</v>
          </cell>
          <cell r="B385">
            <v>800</v>
          </cell>
          <cell r="C385" t="str">
            <v>Uganda</v>
          </cell>
          <cell r="D385">
            <v>0</v>
          </cell>
          <cell r="E385">
            <v>1</v>
          </cell>
          <cell r="F385" t="str">
            <v>Afro</v>
          </cell>
          <cell r="G385">
            <v>6</v>
          </cell>
          <cell r="H385" t="str">
            <v>ssa</v>
          </cell>
          <cell r="I385">
            <v>1</v>
          </cell>
          <cell r="J385" t="str">
            <v>low and middle</v>
          </cell>
          <cell r="K385" t="str">
            <v>females</v>
          </cell>
          <cell r="L385" t="str">
            <v>1995-2000</v>
          </cell>
          <cell r="M385">
            <v>1076.7919999999999</v>
          </cell>
          <cell r="N385">
            <v>422.17</v>
          </cell>
          <cell r="O385">
            <v>97.052999999999997</v>
          </cell>
          <cell r="P385">
            <v>122.15799999999999</v>
          </cell>
          <cell r="Q385">
            <v>180.48099999999999</v>
          </cell>
          <cell r="R385">
            <v>120.53700000000001</v>
          </cell>
          <cell r="S385">
            <v>57.820999999999998</v>
          </cell>
          <cell r="T385">
            <v>76.571999999999989</v>
          </cell>
        </row>
        <row r="386">
          <cell r="A386">
            <v>130</v>
          </cell>
          <cell r="B386">
            <v>804</v>
          </cell>
          <cell r="C386" t="str">
            <v>Ukraine</v>
          </cell>
          <cell r="D386">
            <v>0</v>
          </cell>
          <cell r="E386">
            <v>4</v>
          </cell>
          <cell r="F386" t="str">
            <v>Euro</v>
          </cell>
          <cell r="G386">
            <v>2</v>
          </cell>
          <cell r="H386" t="str">
            <v>fse</v>
          </cell>
          <cell r="I386">
            <v>1</v>
          </cell>
          <cell r="J386" t="str">
            <v>low and middle</v>
          </cell>
          <cell r="K386" t="str">
            <v>females</v>
          </cell>
          <cell r="L386" t="str">
            <v>1995-2000</v>
          </cell>
          <cell r="M386">
            <v>1842.2950000000001</v>
          </cell>
          <cell r="N386">
            <v>24.952999999999999</v>
          </cell>
          <cell r="O386">
            <v>5.8079999999999998</v>
          </cell>
          <cell r="P386">
            <v>19.018000000000001</v>
          </cell>
          <cell r="Q386">
            <v>50.789000000000001</v>
          </cell>
          <cell r="R386">
            <v>157.87200000000001</v>
          </cell>
          <cell r="S386">
            <v>295.04599999999999</v>
          </cell>
          <cell r="T386">
            <v>1288.8089999999997</v>
          </cell>
        </row>
        <row r="387">
          <cell r="A387">
            <v>152</v>
          </cell>
          <cell r="B387">
            <v>807</v>
          </cell>
          <cell r="C387" t="str">
            <v>TFYR Macedonia</v>
          </cell>
          <cell r="D387">
            <v>0</v>
          </cell>
          <cell r="E387">
            <v>4</v>
          </cell>
          <cell r="F387" t="str">
            <v>Euro</v>
          </cell>
          <cell r="G387">
            <v>2</v>
          </cell>
          <cell r="H387" t="str">
            <v>fse</v>
          </cell>
          <cell r="I387">
            <v>1</v>
          </cell>
          <cell r="J387" t="str">
            <v>low and middle</v>
          </cell>
          <cell r="K387" t="str">
            <v>females</v>
          </cell>
          <cell r="L387" t="str">
            <v>1995-2000</v>
          </cell>
          <cell r="M387">
            <v>34.893000000000001</v>
          </cell>
          <cell r="N387">
            <v>1.86</v>
          </cell>
          <cell r="O387">
            <v>0.192</v>
          </cell>
          <cell r="P387">
            <v>0.49199999999999999</v>
          </cell>
          <cell r="Q387">
            <v>1.06</v>
          </cell>
          <cell r="R387">
            <v>3.4</v>
          </cell>
          <cell r="S387">
            <v>6.3360000000000003</v>
          </cell>
          <cell r="T387">
            <v>21.553000000000001</v>
          </cell>
        </row>
        <row r="388">
          <cell r="A388">
            <v>35</v>
          </cell>
          <cell r="B388">
            <v>818</v>
          </cell>
          <cell r="C388" t="str">
            <v>Egypt</v>
          </cell>
          <cell r="D388">
            <v>0</v>
          </cell>
          <cell r="E388">
            <v>3</v>
          </cell>
          <cell r="F388" t="str">
            <v>Emro</v>
          </cell>
          <cell r="G388">
            <v>8</v>
          </cell>
          <cell r="H388" t="str">
            <v>mec</v>
          </cell>
          <cell r="I388">
            <v>1</v>
          </cell>
          <cell r="J388" t="str">
            <v>low and middle</v>
          </cell>
          <cell r="K388" t="str">
            <v>females</v>
          </cell>
          <cell r="L388" t="str">
            <v>1995-2000</v>
          </cell>
          <cell r="M388">
            <v>1057.424</v>
          </cell>
          <cell r="N388">
            <v>267.46699999999998</v>
          </cell>
          <cell r="O388">
            <v>27.5</v>
          </cell>
          <cell r="P388">
            <v>38.030999999999999</v>
          </cell>
          <cell r="Q388">
            <v>57.887999999999991</v>
          </cell>
          <cell r="R388">
            <v>113.66299999999998</v>
          </cell>
          <cell r="S388">
            <v>171.15199999999999</v>
          </cell>
          <cell r="T388">
            <v>381.72300000000001</v>
          </cell>
        </row>
        <row r="389">
          <cell r="A389">
            <v>141</v>
          </cell>
          <cell r="B389">
            <v>826</v>
          </cell>
          <cell r="C389" t="str">
            <v>United Kingdom</v>
          </cell>
          <cell r="D389">
            <v>0</v>
          </cell>
          <cell r="E389">
            <v>4</v>
          </cell>
          <cell r="F389" t="str">
            <v>Euro</v>
          </cell>
          <cell r="G389">
            <v>1</v>
          </cell>
          <cell r="H389" t="str">
            <v>eme</v>
          </cell>
          <cell r="I389">
            <v>4</v>
          </cell>
          <cell r="J389" t="str">
            <v>high</v>
          </cell>
          <cell r="K389" t="str">
            <v>females</v>
          </cell>
          <cell r="L389" t="str">
            <v>1995-2000</v>
          </cell>
          <cell r="M389">
            <v>1590.779</v>
          </cell>
          <cell r="N389">
            <v>13.090999999999999</v>
          </cell>
          <cell r="O389">
            <v>2.1240000000000001</v>
          </cell>
          <cell r="P389">
            <v>7.7669999999999995</v>
          </cell>
          <cell r="Q389">
            <v>25.39</v>
          </cell>
          <cell r="R389">
            <v>96.027999999999992</v>
          </cell>
          <cell r="S389">
            <v>183.24599999999998</v>
          </cell>
          <cell r="T389">
            <v>1263.133</v>
          </cell>
        </row>
        <row r="390">
          <cell r="A390">
            <v>21</v>
          </cell>
          <cell r="B390">
            <v>834</v>
          </cell>
          <cell r="C390" t="str">
            <v>United Rep. of Tanzania</v>
          </cell>
          <cell r="D390">
            <v>0</v>
          </cell>
          <cell r="E390">
            <v>1</v>
          </cell>
          <cell r="F390" t="str">
            <v>Afro</v>
          </cell>
          <cell r="G390">
            <v>6</v>
          </cell>
          <cell r="H390" t="str">
            <v>ssa</v>
          </cell>
          <cell r="I390">
            <v>1</v>
          </cell>
          <cell r="J390" t="str">
            <v>low and middle</v>
          </cell>
          <cell r="K390" t="str">
            <v>females</v>
          </cell>
          <cell r="L390" t="str">
            <v>1995-2000</v>
          </cell>
          <cell r="M390">
            <v>1178.5129999999999</v>
          </cell>
          <cell r="N390">
            <v>401.29500000000002</v>
          </cell>
          <cell r="O390">
            <v>100.34700000000001</v>
          </cell>
          <cell r="P390">
            <v>130.19400000000002</v>
          </cell>
          <cell r="Q390">
            <v>192.352</v>
          </cell>
          <cell r="R390">
            <v>150.63499999999999</v>
          </cell>
          <cell r="S390">
            <v>82.305000000000007</v>
          </cell>
          <cell r="T390">
            <v>121.38500000000001</v>
          </cell>
        </row>
        <row r="391">
          <cell r="A391">
            <v>199</v>
          </cell>
          <cell r="B391">
            <v>840</v>
          </cell>
          <cell r="C391" t="str">
            <v>United States of America</v>
          </cell>
          <cell r="D391">
            <v>0</v>
          </cell>
          <cell r="E391">
            <v>2</v>
          </cell>
          <cell r="F391" t="str">
            <v>Amro</v>
          </cell>
          <cell r="G391">
            <v>1</v>
          </cell>
          <cell r="H391" t="str">
            <v>eme</v>
          </cell>
          <cell r="I391">
            <v>4</v>
          </cell>
          <cell r="J391" t="str">
            <v>high</v>
          </cell>
          <cell r="K391" t="str">
            <v>females</v>
          </cell>
          <cell r="L391" t="str">
            <v>1995-2000</v>
          </cell>
          <cell r="M391">
            <v>5563.9560000000001</v>
          </cell>
          <cell r="N391">
            <v>72.798000000000002</v>
          </cell>
          <cell r="O391">
            <v>13.928000000000001</v>
          </cell>
          <cell r="P391">
            <v>60.747999999999998</v>
          </cell>
          <cell r="Q391">
            <v>179.46100000000001</v>
          </cell>
          <cell r="R391">
            <v>436.39699999999999</v>
          </cell>
          <cell r="S391">
            <v>625.66999999999996</v>
          </cell>
          <cell r="T391">
            <v>4174.9539999999997</v>
          </cell>
        </row>
        <row r="392">
          <cell r="A392">
            <v>49</v>
          </cell>
          <cell r="B392">
            <v>854</v>
          </cell>
          <cell r="C392" t="str">
            <v>Burkina Faso</v>
          </cell>
          <cell r="D392">
            <v>0</v>
          </cell>
          <cell r="E392">
            <v>1</v>
          </cell>
          <cell r="F392" t="str">
            <v>Afro</v>
          </cell>
          <cell r="G392">
            <v>6</v>
          </cell>
          <cell r="H392" t="str">
            <v>ssa</v>
          </cell>
          <cell r="I392">
            <v>1</v>
          </cell>
          <cell r="J392" t="str">
            <v>low and middle</v>
          </cell>
          <cell r="K392" t="str">
            <v>females</v>
          </cell>
          <cell r="L392" t="str">
            <v>1995-2000</v>
          </cell>
          <cell r="M392">
            <v>508.892</v>
          </cell>
          <cell r="N392">
            <v>212.773</v>
          </cell>
          <cell r="O392">
            <v>50.463000000000001</v>
          </cell>
          <cell r="P392">
            <v>50.072999999999993</v>
          </cell>
          <cell r="Q392">
            <v>64.454999999999998</v>
          </cell>
          <cell r="R392">
            <v>51.935000000000002</v>
          </cell>
          <cell r="S392">
            <v>32.191000000000003</v>
          </cell>
          <cell r="T392">
            <v>47.001999999999988</v>
          </cell>
        </row>
        <row r="393">
          <cell r="A393">
            <v>195</v>
          </cell>
          <cell r="B393">
            <v>858</v>
          </cell>
          <cell r="C393" t="str">
            <v>Uruguay</v>
          </cell>
          <cell r="D393">
            <v>0</v>
          </cell>
          <cell r="E393">
            <v>2</v>
          </cell>
          <cell r="F393" t="str">
            <v>Amro</v>
          </cell>
          <cell r="G393">
            <v>7</v>
          </cell>
          <cell r="H393" t="str">
            <v>lac</v>
          </cell>
          <cell r="I393">
            <v>1</v>
          </cell>
          <cell r="J393" t="str">
            <v>low and middle</v>
          </cell>
          <cell r="K393" t="str">
            <v>females</v>
          </cell>
          <cell r="L393" t="str">
            <v>1995-2000</v>
          </cell>
          <cell r="M393">
            <v>72.498999999999995</v>
          </cell>
          <cell r="N393">
            <v>2.3679999999999999</v>
          </cell>
          <cell r="O393">
            <v>0.311</v>
          </cell>
          <cell r="P393">
            <v>1.006</v>
          </cell>
          <cell r="Q393">
            <v>2.1859999999999999</v>
          </cell>
          <cell r="R393">
            <v>5.843</v>
          </cell>
          <cell r="S393">
            <v>9.8620000000000001</v>
          </cell>
          <cell r="T393">
            <v>50.923000000000002</v>
          </cell>
        </row>
        <row r="394">
          <cell r="A394">
            <v>87</v>
          </cell>
          <cell r="B394">
            <v>860</v>
          </cell>
          <cell r="C394" t="str">
            <v>Uzbekistan</v>
          </cell>
          <cell r="D394">
            <v>0</v>
          </cell>
          <cell r="E394">
            <v>4</v>
          </cell>
          <cell r="F394" t="str">
            <v>Euro</v>
          </cell>
          <cell r="G394">
            <v>8</v>
          </cell>
          <cell r="H394" t="str">
            <v>mec</v>
          </cell>
          <cell r="I394">
            <v>1</v>
          </cell>
          <cell r="J394" t="str">
            <v>low and middle</v>
          </cell>
          <cell r="K394" t="str">
            <v>females</v>
          </cell>
          <cell r="L394" t="str">
            <v>1995-2000</v>
          </cell>
          <cell r="M394">
            <v>359.27499999999998</v>
          </cell>
          <cell r="N394">
            <v>88.742000000000004</v>
          </cell>
          <cell r="O394">
            <v>8.423</v>
          </cell>
          <cell r="P394">
            <v>15.256999999999998</v>
          </cell>
          <cell r="Q394">
            <v>24.237000000000002</v>
          </cell>
          <cell r="R394">
            <v>33.146000000000001</v>
          </cell>
          <cell r="S394">
            <v>49.628999999999998</v>
          </cell>
          <cell r="T394">
            <v>139.84100000000001</v>
          </cell>
        </row>
        <row r="395">
          <cell r="A395">
            <v>196</v>
          </cell>
          <cell r="B395">
            <v>862</v>
          </cell>
          <cell r="C395" t="str">
            <v>Venezuela</v>
          </cell>
          <cell r="D395">
            <v>0</v>
          </cell>
          <cell r="E395">
            <v>2</v>
          </cell>
          <cell r="F395" t="str">
            <v>Amro</v>
          </cell>
          <cell r="G395">
            <v>7</v>
          </cell>
          <cell r="H395" t="str">
            <v>lac</v>
          </cell>
          <cell r="I395">
            <v>1</v>
          </cell>
          <cell r="J395" t="str">
            <v>low and middle</v>
          </cell>
          <cell r="K395" t="str">
            <v>females</v>
          </cell>
          <cell r="L395" t="str">
            <v>1995-2000</v>
          </cell>
          <cell r="M395">
            <v>228.773</v>
          </cell>
          <cell r="N395">
            <v>31.003</v>
          </cell>
          <cell r="O395">
            <v>4.4009999999999998</v>
          </cell>
          <cell r="P395">
            <v>9.8879999999999999</v>
          </cell>
          <cell r="Q395">
            <v>16.641999999999999</v>
          </cell>
          <cell r="R395">
            <v>30.522999999999996</v>
          </cell>
          <cell r="S395">
            <v>33.063000000000002</v>
          </cell>
          <cell r="T395">
            <v>103.253</v>
          </cell>
        </row>
        <row r="396">
          <cell r="A396">
            <v>214</v>
          </cell>
          <cell r="B396">
            <v>882</v>
          </cell>
          <cell r="C396" t="str">
            <v>Samoa</v>
          </cell>
          <cell r="D396">
            <v>0</v>
          </cell>
          <cell r="E396">
            <v>6</v>
          </cell>
          <cell r="F396" t="str">
            <v>Wpro</v>
          </cell>
          <cell r="G396">
            <v>5</v>
          </cell>
          <cell r="H396" t="str">
            <v>oai</v>
          </cell>
          <cell r="I396">
            <v>1</v>
          </cell>
          <cell r="J396" t="str">
            <v>low and middle</v>
          </cell>
          <cell r="K396" t="str">
            <v>females</v>
          </cell>
          <cell r="L396" t="str">
            <v>1995-2000</v>
          </cell>
          <cell r="M396">
            <v>1.92</v>
          </cell>
          <cell r="N396">
            <v>0.34200000000000003</v>
          </cell>
          <cell r="O396">
            <v>2.7E-2</v>
          </cell>
          <cell r="P396">
            <v>7.1999999999999995E-2</v>
          </cell>
          <cell r="Q396">
            <v>0.10299999999999999</v>
          </cell>
          <cell r="R396">
            <v>0.23499999999999999</v>
          </cell>
          <cell r="S396">
            <v>0.33099999999999996</v>
          </cell>
          <cell r="T396">
            <v>0.81</v>
          </cell>
        </row>
        <row r="397">
          <cell r="A397">
            <v>118</v>
          </cell>
          <cell r="B397">
            <v>887</v>
          </cell>
          <cell r="C397" t="str">
            <v>Yemen</v>
          </cell>
          <cell r="D397">
            <v>0</v>
          </cell>
          <cell r="E397">
            <v>3</v>
          </cell>
          <cell r="F397" t="str">
            <v>Emro</v>
          </cell>
          <cell r="G397">
            <v>8</v>
          </cell>
          <cell r="H397" t="str">
            <v>mec</v>
          </cell>
          <cell r="I397">
            <v>1</v>
          </cell>
          <cell r="J397" t="str">
            <v>low and middle</v>
          </cell>
          <cell r="K397" t="str">
            <v>females</v>
          </cell>
          <cell r="L397" t="str">
            <v>1995-2000</v>
          </cell>
          <cell r="M397">
            <v>436.255</v>
          </cell>
          <cell r="N397">
            <v>214.816</v>
          </cell>
          <cell r="O397">
            <v>24.698</v>
          </cell>
          <cell r="P397">
            <v>37.778000000000006</v>
          </cell>
          <cell r="Q397">
            <v>33.54</v>
          </cell>
          <cell r="R397">
            <v>35.813000000000002</v>
          </cell>
          <cell r="S397">
            <v>33.807000000000002</v>
          </cell>
          <cell r="T397">
            <v>55.803000000000004</v>
          </cell>
        </row>
        <row r="398">
          <cell r="A398">
            <v>153</v>
          </cell>
          <cell r="B398">
            <v>891</v>
          </cell>
          <cell r="C398" t="str">
            <v>Yugoslavia</v>
          </cell>
          <cell r="D398">
            <v>0</v>
          </cell>
          <cell r="E398">
            <v>4</v>
          </cell>
          <cell r="F398" t="str">
            <v>Euro</v>
          </cell>
          <cell r="G398">
            <v>2</v>
          </cell>
          <cell r="H398" t="str">
            <v>fse</v>
          </cell>
          <cell r="I398">
            <v>1</v>
          </cell>
          <cell r="J398" t="str">
            <v>low and middle</v>
          </cell>
          <cell r="K398" t="str">
            <v>females</v>
          </cell>
          <cell r="L398" t="str">
            <v>1995-2000</v>
          </cell>
          <cell r="M398">
            <v>240.95099999999999</v>
          </cell>
          <cell r="N398">
            <v>7.62</v>
          </cell>
          <cell r="O398">
            <v>0.65200000000000002</v>
          </cell>
          <cell r="P398">
            <v>1.851</v>
          </cell>
          <cell r="Q398">
            <v>5.3049999999999997</v>
          </cell>
          <cell r="R398">
            <v>18.617999999999999</v>
          </cell>
          <cell r="S398">
            <v>44.111999999999995</v>
          </cell>
          <cell r="T398">
            <v>162.79300000000001</v>
          </cell>
        </row>
        <row r="399">
          <cell r="A399">
            <v>22</v>
          </cell>
          <cell r="B399">
            <v>894</v>
          </cell>
          <cell r="C399" t="str">
            <v>Zambia</v>
          </cell>
          <cell r="D399">
            <v>0</v>
          </cell>
          <cell r="E399">
            <v>1</v>
          </cell>
          <cell r="F399" t="str">
            <v>Afro</v>
          </cell>
          <cell r="G399">
            <v>6</v>
          </cell>
          <cell r="H399" t="str">
            <v>ssa</v>
          </cell>
          <cell r="I399">
            <v>1</v>
          </cell>
          <cell r="J399" t="str">
            <v>low and middle</v>
          </cell>
          <cell r="K399" t="str">
            <v>females</v>
          </cell>
          <cell r="L399" t="str">
            <v>1995-2000</v>
          </cell>
          <cell r="M399">
            <v>438.99799999999999</v>
          </cell>
          <cell r="N399">
            <v>131.44999999999999</v>
          </cell>
          <cell r="O399">
            <v>31.73</v>
          </cell>
          <cell r="P399">
            <v>55.488</v>
          </cell>
          <cell r="Q399">
            <v>94.391999999999996</v>
          </cell>
          <cell r="R399">
            <v>64.841000000000008</v>
          </cell>
          <cell r="S399">
            <v>28.018999999999998</v>
          </cell>
          <cell r="T399">
            <v>33.077999999999996</v>
          </cell>
        </row>
        <row r="400">
          <cell r="A400">
            <v>1</v>
          </cell>
          <cell r="B400">
            <v>900</v>
          </cell>
          <cell r="C400" t="str">
            <v>World total</v>
          </cell>
          <cell r="K400" t="str">
            <v>females</v>
          </cell>
          <cell r="L400" t="str">
            <v>1995-2000</v>
          </cell>
          <cell r="M400">
            <v>122779.838</v>
          </cell>
          <cell r="N400">
            <v>25591.287</v>
          </cell>
          <cell r="O400">
            <v>4701.3160000000007</v>
          </cell>
          <cell r="P400">
            <v>6164.5020000000004</v>
          </cell>
          <cell r="Q400">
            <v>8266.0879999999997</v>
          </cell>
          <cell r="R400">
            <v>12294.384000000002</v>
          </cell>
          <cell r="S400">
            <v>15497.064000000002</v>
          </cell>
          <cell r="T400">
            <v>50265.197</v>
          </cell>
        </row>
        <row r="401">
          <cell r="A401">
            <v>2</v>
          </cell>
          <cell r="B401">
            <v>901</v>
          </cell>
          <cell r="C401" t="str">
            <v>More developed regions (*)</v>
          </cell>
          <cell r="K401" t="str">
            <v>females</v>
          </cell>
          <cell r="L401" t="str">
            <v>1995-2000</v>
          </cell>
          <cell r="M401">
            <v>29131.33</v>
          </cell>
          <cell r="N401">
            <v>332.11599999999999</v>
          </cell>
          <cell r="O401">
            <v>72.728999999999999</v>
          </cell>
          <cell r="P401">
            <v>275.21100000000001</v>
          </cell>
          <cell r="Q401">
            <v>788.25399999999991</v>
          </cell>
          <cell r="R401">
            <v>2201.5389999999998</v>
          </cell>
          <cell r="S401">
            <v>3761.4679999999998</v>
          </cell>
          <cell r="T401">
            <v>21700.012999999999</v>
          </cell>
        </row>
        <row r="402">
          <cell r="A402">
            <v>3</v>
          </cell>
          <cell r="B402">
            <v>902</v>
          </cell>
          <cell r="C402" t="str">
            <v>Less developed regions (+)</v>
          </cell>
          <cell r="K402" t="str">
            <v>females</v>
          </cell>
          <cell r="L402" t="str">
            <v>1995-2000</v>
          </cell>
          <cell r="M402">
            <v>93648.508000000002</v>
          </cell>
          <cell r="N402">
            <v>25259.170999999998</v>
          </cell>
          <cell r="O402">
            <v>4628.5869999999995</v>
          </cell>
          <cell r="P402">
            <v>5889.2910000000002</v>
          </cell>
          <cell r="Q402">
            <v>7477.8340000000007</v>
          </cell>
          <cell r="R402">
            <v>10092.845000000001</v>
          </cell>
          <cell r="S402">
            <v>11735.596000000001</v>
          </cell>
          <cell r="T402">
            <v>28565.184000000001</v>
          </cell>
        </row>
        <row r="403">
          <cell r="A403">
            <v>5</v>
          </cell>
          <cell r="B403">
            <v>903</v>
          </cell>
          <cell r="C403" t="str">
            <v>Africa</v>
          </cell>
          <cell r="K403" t="str">
            <v>females</v>
          </cell>
          <cell r="L403" t="str">
            <v>1995-2000</v>
          </cell>
          <cell r="M403">
            <v>24820.957999999999</v>
          </cell>
          <cell r="N403">
            <v>9323.7160000000003</v>
          </cell>
          <cell r="O403">
            <v>2084.0940000000001</v>
          </cell>
          <cell r="P403">
            <v>2319.373</v>
          </cell>
          <cell r="Q403">
            <v>3047.732</v>
          </cell>
          <cell r="R403">
            <v>2655.4560000000001</v>
          </cell>
          <cell r="S403">
            <v>1958.144</v>
          </cell>
          <cell r="T403">
            <v>3432.4429999999998</v>
          </cell>
        </row>
        <row r="404">
          <cell r="A404">
            <v>162</v>
          </cell>
          <cell r="B404">
            <v>904</v>
          </cell>
          <cell r="C404" t="str">
            <v>Latin America and the Caribbean</v>
          </cell>
          <cell r="K404" t="str">
            <v>females</v>
          </cell>
          <cell r="L404" t="str">
            <v>1995-2000</v>
          </cell>
          <cell r="M404">
            <v>7069.4189999999999</v>
          </cell>
          <cell r="N404">
            <v>1121.7619999999999</v>
          </cell>
          <cell r="O404">
            <v>149.529</v>
          </cell>
          <cell r="P404">
            <v>325.55700000000002</v>
          </cell>
          <cell r="Q404">
            <v>545.42600000000004</v>
          </cell>
          <cell r="R404">
            <v>891.04099999999994</v>
          </cell>
          <cell r="S404">
            <v>971.44500000000005</v>
          </cell>
          <cell r="T404">
            <v>3064.6590000000001</v>
          </cell>
        </row>
        <row r="405">
          <cell r="A405">
            <v>197</v>
          </cell>
          <cell r="B405">
            <v>905</v>
          </cell>
          <cell r="C405" t="str">
            <v>Northern America (12)</v>
          </cell>
          <cell r="K405" t="str">
            <v>females</v>
          </cell>
          <cell r="L405" t="str">
            <v>1995-2000</v>
          </cell>
          <cell r="M405">
            <v>6075.4769999999999</v>
          </cell>
          <cell r="N405">
            <v>78.491</v>
          </cell>
          <cell r="O405">
            <v>15.169</v>
          </cell>
          <cell r="P405">
            <v>65.736999999999995</v>
          </cell>
          <cell r="Q405">
            <v>193.965</v>
          </cell>
          <cell r="R405">
            <v>476.35300000000001</v>
          </cell>
          <cell r="S405">
            <v>685.78499999999997</v>
          </cell>
          <cell r="T405">
            <v>4559.9769999999999</v>
          </cell>
        </row>
        <row r="406">
          <cell r="A406">
            <v>65</v>
          </cell>
          <cell r="B406">
            <v>906</v>
          </cell>
          <cell r="C406" t="str">
            <v>Eastern Asia</v>
          </cell>
          <cell r="K406" t="str">
            <v>females</v>
          </cell>
          <cell r="L406" t="str">
            <v>1995-2000</v>
          </cell>
          <cell r="M406">
            <v>22538.361000000001</v>
          </cell>
          <cell r="N406">
            <v>2677.2759999999998</v>
          </cell>
          <cell r="O406">
            <v>199.91</v>
          </cell>
          <cell r="P406">
            <v>594.55799999999999</v>
          </cell>
          <cell r="Q406">
            <v>1020.972</v>
          </cell>
          <cell r="R406">
            <v>2275.538</v>
          </cell>
          <cell r="S406">
            <v>3558.55</v>
          </cell>
          <cell r="T406">
            <v>12211.557000000001</v>
          </cell>
        </row>
        <row r="407">
          <cell r="A407">
            <v>119</v>
          </cell>
          <cell r="B407">
            <v>908</v>
          </cell>
          <cell r="C407" t="str">
            <v>Europe</v>
          </cell>
          <cell r="K407" t="str">
            <v>females</v>
          </cell>
          <cell r="L407" t="str">
            <v>1995-2000</v>
          </cell>
          <cell r="M407">
            <v>20278.228999999999</v>
          </cell>
          <cell r="N407">
            <v>232.601</v>
          </cell>
          <cell r="O407">
            <v>52.835000000000001</v>
          </cell>
          <cell r="P407">
            <v>187.41800000000001</v>
          </cell>
          <cell r="Q407">
            <v>541.899</v>
          </cell>
          <cell r="R407">
            <v>1527.52</v>
          </cell>
          <cell r="S407">
            <v>2774.3009999999999</v>
          </cell>
          <cell r="T407">
            <v>14961.654999999999</v>
          </cell>
        </row>
        <row r="408">
          <cell r="A408">
            <v>200</v>
          </cell>
          <cell r="B408">
            <v>909</v>
          </cell>
          <cell r="C408" t="str">
            <v>Oceania</v>
          </cell>
          <cell r="K408" t="str">
            <v>females</v>
          </cell>
          <cell r="L408" t="str">
            <v>1995-2000</v>
          </cell>
          <cell r="M408">
            <v>536.80200000000002</v>
          </cell>
          <cell r="N408">
            <v>40.411999999999999</v>
          </cell>
          <cell r="O408">
            <v>5.5510000000000002</v>
          </cell>
          <cell r="P408">
            <v>16.219000000000001</v>
          </cell>
          <cell r="Q408">
            <v>23.654000000000003</v>
          </cell>
          <cell r="R408">
            <v>48.5</v>
          </cell>
          <cell r="S408">
            <v>59.697000000000003</v>
          </cell>
          <cell r="T408">
            <v>342.76899999999995</v>
          </cell>
        </row>
        <row r="409">
          <cell r="A409">
            <v>6</v>
          </cell>
          <cell r="B409">
            <v>910</v>
          </cell>
          <cell r="C409" t="str">
            <v>Eastern Africa (1)</v>
          </cell>
          <cell r="K409" t="str">
            <v>females</v>
          </cell>
          <cell r="L409" t="str">
            <v>1995-2000</v>
          </cell>
          <cell r="M409">
            <v>9925.7620000000006</v>
          </cell>
          <cell r="N409">
            <v>3786.261</v>
          </cell>
          <cell r="O409">
            <v>859.10699999999997</v>
          </cell>
          <cell r="P409">
            <v>1018.5010000000001</v>
          </cell>
          <cell r="Q409">
            <v>1474.4749999999999</v>
          </cell>
          <cell r="R409">
            <v>1121.8389999999999</v>
          </cell>
          <cell r="S409">
            <v>646.05700000000002</v>
          </cell>
          <cell r="T409">
            <v>1019.5219999999999</v>
          </cell>
        </row>
        <row r="410">
          <cell r="A410">
            <v>24</v>
          </cell>
          <cell r="B410">
            <v>911</v>
          </cell>
          <cell r="C410" t="str">
            <v>Middle Africa (3)</v>
          </cell>
          <cell r="K410" t="str">
            <v>females</v>
          </cell>
          <cell r="L410" t="str">
            <v>1995-2000</v>
          </cell>
          <cell r="M410">
            <v>3304.3670000000002</v>
          </cell>
          <cell r="N410">
            <v>1397.3679999999999</v>
          </cell>
          <cell r="O410">
            <v>300.541</v>
          </cell>
          <cell r="P410">
            <v>290.55</v>
          </cell>
          <cell r="Q410">
            <v>348.21800000000002</v>
          </cell>
          <cell r="R410">
            <v>310.423</v>
          </cell>
          <cell r="S410">
            <v>237.94800000000001</v>
          </cell>
          <cell r="T410">
            <v>419.31900000000013</v>
          </cell>
        </row>
        <row r="411">
          <cell r="A411">
            <v>33</v>
          </cell>
          <cell r="B411">
            <v>912</v>
          </cell>
          <cell r="C411" t="str">
            <v>Northern Africa</v>
          </cell>
          <cell r="K411" t="str">
            <v>females</v>
          </cell>
          <cell r="L411" t="str">
            <v>1995-2000</v>
          </cell>
          <cell r="M411">
            <v>2818.6860000000001</v>
          </cell>
          <cell r="N411">
            <v>752.27599999999995</v>
          </cell>
          <cell r="O411">
            <v>131.19</v>
          </cell>
          <cell r="P411">
            <v>179.43899999999999</v>
          </cell>
          <cell r="Q411">
            <v>210.702</v>
          </cell>
          <cell r="R411">
            <v>295.92199999999997</v>
          </cell>
          <cell r="S411">
            <v>385.54</v>
          </cell>
          <cell r="T411">
            <v>863.61699999999996</v>
          </cell>
        </row>
        <row r="412">
          <cell r="A412">
            <v>41</v>
          </cell>
          <cell r="B412">
            <v>913</v>
          </cell>
          <cell r="C412" t="str">
            <v>Southern Africa</v>
          </cell>
          <cell r="K412" t="str">
            <v>females</v>
          </cell>
          <cell r="L412" t="str">
            <v>1995-2000</v>
          </cell>
          <cell r="M412">
            <v>1275.771</v>
          </cell>
          <cell r="N412">
            <v>255.75899999999999</v>
          </cell>
          <cell r="O412">
            <v>36.409999999999997</v>
          </cell>
          <cell r="P412">
            <v>111.559</v>
          </cell>
          <cell r="Q412">
            <v>228.57100000000003</v>
          </cell>
          <cell r="R412">
            <v>230.29200000000003</v>
          </cell>
          <cell r="S412">
            <v>154.65299999999999</v>
          </cell>
          <cell r="T412">
            <v>258.52699999999999</v>
          </cell>
        </row>
        <row r="413">
          <cell r="A413">
            <v>47</v>
          </cell>
          <cell r="B413">
            <v>914</v>
          </cell>
          <cell r="C413" t="str">
            <v>Western Africa (4)</v>
          </cell>
          <cell r="K413" t="str">
            <v>females</v>
          </cell>
          <cell r="L413" t="str">
            <v>1995-2000</v>
          </cell>
          <cell r="M413">
            <v>7496.3720000000003</v>
          </cell>
          <cell r="N413">
            <v>3132.0520000000001</v>
          </cell>
          <cell r="O413">
            <v>756.846</v>
          </cell>
          <cell r="P413">
            <v>719.32400000000007</v>
          </cell>
          <cell r="Q413">
            <v>785.76600000000008</v>
          </cell>
          <cell r="R413">
            <v>696.98</v>
          </cell>
          <cell r="S413">
            <v>533.94600000000003</v>
          </cell>
          <cell r="T413">
            <v>871.45799999999997</v>
          </cell>
        </row>
        <row r="414">
          <cell r="A414">
            <v>163</v>
          </cell>
          <cell r="B414">
            <v>915</v>
          </cell>
          <cell r="C414" t="str">
            <v>Caribbean (10)</v>
          </cell>
          <cell r="K414" t="str">
            <v>females</v>
          </cell>
          <cell r="L414" t="str">
            <v>1995-2000</v>
          </cell>
          <cell r="M414">
            <v>659.05399999999997</v>
          </cell>
          <cell r="N414">
            <v>92.921999999999997</v>
          </cell>
          <cell r="O414">
            <v>20.063000000000002</v>
          </cell>
          <cell r="P414">
            <v>36.792999999999999</v>
          </cell>
          <cell r="Q414">
            <v>54.137999999999998</v>
          </cell>
          <cell r="R414">
            <v>79.167000000000002</v>
          </cell>
          <cell r="S414">
            <v>82.625</v>
          </cell>
          <cell r="T414">
            <v>293.346</v>
          </cell>
        </row>
        <row r="415">
          <cell r="A415">
            <v>175</v>
          </cell>
          <cell r="B415">
            <v>916</v>
          </cell>
          <cell r="C415" t="str">
            <v>Central America</v>
          </cell>
          <cell r="K415" t="str">
            <v>females</v>
          </cell>
          <cell r="L415" t="str">
            <v>1995-2000</v>
          </cell>
          <cell r="M415">
            <v>1498.7550000000001</v>
          </cell>
          <cell r="N415">
            <v>318.83300000000003</v>
          </cell>
          <cell r="O415">
            <v>37.866</v>
          </cell>
          <cell r="P415">
            <v>79</v>
          </cell>
          <cell r="Q415">
            <v>109.767</v>
          </cell>
          <cell r="R415">
            <v>174.86500000000001</v>
          </cell>
          <cell r="S415">
            <v>190.17699999999999</v>
          </cell>
          <cell r="T415">
            <v>588.24699999999996</v>
          </cell>
        </row>
        <row r="416">
          <cell r="A416">
            <v>88</v>
          </cell>
          <cell r="B416">
            <v>920</v>
          </cell>
          <cell r="C416" t="str">
            <v>South-eastern Asia</v>
          </cell>
          <cell r="K416" t="str">
            <v>females</v>
          </cell>
          <cell r="L416" t="str">
            <v>1995-2000</v>
          </cell>
          <cell r="M416">
            <v>8500.8070000000007</v>
          </cell>
          <cell r="N416">
            <v>1635.9880000000001</v>
          </cell>
          <cell r="O416">
            <v>292.39099999999996</v>
          </cell>
          <cell r="P416">
            <v>582.24400000000003</v>
          </cell>
          <cell r="Q416">
            <v>762.08299999999997</v>
          </cell>
          <cell r="R416">
            <v>1079.9760000000001</v>
          </cell>
          <cell r="S416">
            <v>1255.825</v>
          </cell>
          <cell r="T416">
            <v>2892.3</v>
          </cell>
        </row>
        <row r="417">
          <cell r="A417">
            <v>73</v>
          </cell>
          <cell r="B417">
            <v>921</v>
          </cell>
          <cell r="C417" t="str">
            <v>South-central Asia</v>
          </cell>
          <cell r="K417" t="str">
            <v>females</v>
          </cell>
          <cell r="L417" t="str">
            <v>1995-2000</v>
          </cell>
          <cell r="M417">
            <v>30293.71</v>
          </cell>
          <cell r="N417">
            <v>9737.94</v>
          </cell>
          <cell r="O417">
            <v>1832.2149999999999</v>
          </cell>
          <cell r="P417">
            <v>1947.672</v>
          </cell>
          <cell r="Q417">
            <v>1970.895</v>
          </cell>
          <cell r="R417">
            <v>3074.3509999999997</v>
          </cell>
          <cell r="S417">
            <v>3874.0230000000001</v>
          </cell>
          <cell r="T417">
            <v>7856.6140000000005</v>
          </cell>
        </row>
        <row r="418">
          <cell r="A418">
            <v>100</v>
          </cell>
          <cell r="B418">
            <v>922</v>
          </cell>
          <cell r="C418" t="str">
            <v>Western Asia</v>
          </cell>
          <cell r="K418" t="str">
            <v>females</v>
          </cell>
          <cell r="L418" t="str">
            <v>1995-2000</v>
          </cell>
          <cell r="M418">
            <v>2664.89</v>
          </cell>
          <cell r="N418">
            <v>741.48199999999997</v>
          </cell>
          <cell r="O418">
            <v>69.465000000000003</v>
          </cell>
          <cell r="P418">
            <v>125.68800000000002</v>
          </cell>
          <cell r="Q418">
            <v>159.63</v>
          </cell>
          <cell r="R418">
            <v>265.61900000000003</v>
          </cell>
          <cell r="S418">
            <v>358.60300000000001</v>
          </cell>
          <cell r="T418">
            <v>944.40299999999991</v>
          </cell>
        </row>
        <row r="419">
          <cell r="A419">
            <v>120</v>
          </cell>
          <cell r="B419">
            <v>923</v>
          </cell>
          <cell r="C419" t="str">
            <v>Eastern Europe</v>
          </cell>
          <cell r="K419" t="str">
            <v>females</v>
          </cell>
          <cell r="L419" t="str">
            <v>1995-2000</v>
          </cell>
          <cell r="M419">
            <v>9727.4959999999992</v>
          </cell>
          <cell r="N419">
            <v>139.69999999999999</v>
          </cell>
          <cell r="O419">
            <v>34.86</v>
          </cell>
          <cell r="P419">
            <v>115.985</v>
          </cell>
          <cell r="Q419">
            <v>340.76499999999999</v>
          </cell>
          <cell r="R419">
            <v>907.8</v>
          </cell>
          <cell r="S419">
            <v>1641.8229999999999</v>
          </cell>
          <cell r="T419">
            <v>6546.5629999999992</v>
          </cell>
        </row>
        <row r="420">
          <cell r="A420">
            <v>131</v>
          </cell>
          <cell r="B420">
            <v>924</v>
          </cell>
          <cell r="C420" t="str">
            <v>Northern Europe (7)</v>
          </cell>
          <cell r="K420" t="str">
            <v>females</v>
          </cell>
          <cell r="L420" t="str">
            <v>1995-2000</v>
          </cell>
          <cell r="M420">
            <v>2553.0349999999999</v>
          </cell>
          <cell r="N420">
            <v>21.757999999999999</v>
          </cell>
          <cell r="O420">
            <v>4.0090000000000003</v>
          </cell>
          <cell r="P420">
            <v>14.522</v>
          </cell>
          <cell r="Q420">
            <v>45.104999999999997</v>
          </cell>
          <cell r="R420">
            <v>162.46600000000001</v>
          </cell>
          <cell r="S420">
            <v>291.66000000000003</v>
          </cell>
          <cell r="T420">
            <v>2013.5150000000001</v>
          </cell>
        </row>
        <row r="421">
          <cell r="A421">
            <v>142</v>
          </cell>
          <cell r="B421">
            <v>925</v>
          </cell>
          <cell r="C421" t="str">
            <v>Southern Europe (8)</v>
          </cell>
          <cell r="K421" t="str">
            <v>females</v>
          </cell>
          <cell r="L421" t="str">
            <v>1995-2000</v>
          </cell>
          <cell r="M421">
            <v>3362.7840000000001</v>
          </cell>
          <cell r="N421">
            <v>40.412999999999997</v>
          </cell>
          <cell r="O421">
            <v>7.1059999999999999</v>
          </cell>
          <cell r="P421">
            <v>26.382000000000001</v>
          </cell>
          <cell r="Q421">
            <v>61.375999999999991</v>
          </cell>
          <cell r="R421">
            <v>191.81</v>
          </cell>
          <cell r="S421">
            <v>392.38499999999999</v>
          </cell>
          <cell r="T421">
            <v>2643.3120000000004</v>
          </cell>
        </row>
        <row r="422">
          <cell r="A422">
            <v>154</v>
          </cell>
          <cell r="B422">
            <v>926</v>
          </cell>
          <cell r="C422" t="str">
            <v>Western Europe (9)</v>
          </cell>
          <cell r="K422" t="str">
            <v>females</v>
          </cell>
          <cell r="L422" t="str">
            <v>1995-2000</v>
          </cell>
          <cell r="M422">
            <v>4634.9139999999998</v>
          </cell>
          <cell r="N422">
            <v>30.73</v>
          </cell>
          <cell r="O422">
            <v>6.86</v>
          </cell>
          <cell r="P422">
            <v>30.529</v>
          </cell>
          <cell r="Q422">
            <v>94.652999999999992</v>
          </cell>
          <cell r="R422">
            <v>265.44399999999996</v>
          </cell>
          <cell r="S422">
            <v>448.43299999999999</v>
          </cell>
          <cell r="T422">
            <v>3758.2650000000003</v>
          </cell>
        </row>
        <row r="423">
          <cell r="A423">
            <v>201</v>
          </cell>
          <cell r="B423">
            <v>927</v>
          </cell>
          <cell r="C423" t="str">
            <v>Australia/New Zealand</v>
          </cell>
          <cell r="K423" t="str">
            <v>females</v>
          </cell>
          <cell r="L423" t="str">
            <v>1995-2000</v>
          </cell>
          <cell r="M423">
            <v>403.71899999999999</v>
          </cell>
          <cell r="N423">
            <v>4.8639999999999999</v>
          </cell>
          <cell r="O423">
            <v>1.024</v>
          </cell>
          <cell r="P423">
            <v>4.2380000000000004</v>
          </cell>
          <cell r="Q423">
            <v>9.734</v>
          </cell>
          <cell r="R423">
            <v>27.686999999999998</v>
          </cell>
          <cell r="S423">
            <v>40.379000000000005</v>
          </cell>
          <cell r="T423">
            <v>315.79300000000006</v>
          </cell>
        </row>
        <row r="424">
          <cell r="A424">
            <v>204</v>
          </cell>
          <cell r="B424">
            <v>928</v>
          </cell>
          <cell r="C424" t="str">
            <v>Melanesia</v>
          </cell>
          <cell r="K424" t="str">
            <v>females</v>
          </cell>
          <cell r="L424" t="str">
            <v>1995-2000</v>
          </cell>
          <cell r="M424">
            <v>121.021</v>
          </cell>
          <cell r="N424">
            <v>33.222000000000001</v>
          </cell>
          <cell r="O424">
            <v>4.2430000000000003</v>
          </cell>
          <cell r="P424">
            <v>11.292999999999999</v>
          </cell>
          <cell r="Q424">
            <v>13.027000000000001</v>
          </cell>
          <cell r="R424">
            <v>19.242999999999999</v>
          </cell>
          <cell r="S424">
            <v>17.417999999999999</v>
          </cell>
          <cell r="T424">
            <v>22.574999999999999</v>
          </cell>
        </row>
        <row r="425">
          <cell r="A425">
            <v>184</v>
          </cell>
          <cell r="B425">
            <v>931</v>
          </cell>
          <cell r="C425" t="str">
            <v>South America (11)</v>
          </cell>
          <cell r="K425" t="str">
            <v>females</v>
          </cell>
          <cell r="L425" t="str">
            <v>1995-2000</v>
          </cell>
          <cell r="M425">
            <v>4911.6099999999997</v>
          </cell>
          <cell r="N425">
            <v>710.00699999999995</v>
          </cell>
          <cell r="O425">
            <v>91.6</v>
          </cell>
          <cell r="P425">
            <v>209.76399999999998</v>
          </cell>
          <cell r="Q425">
            <v>381.52100000000002</v>
          </cell>
          <cell r="R425">
            <v>637.00900000000001</v>
          </cell>
          <cell r="S425">
            <v>698.64300000000003</v>
          </cell>
          <cell r="T425">
            <v>2183.0659999999998</v>
          </cell>
        </row>
        <row r="426">
          <cell r="A426">
            <v>64</v>
          </cell>
          <cell r="B426">
            <v>935</v>
          </cell>
          <cell r="C426" t="str">
            <v>Asia</v>
          </cell>
          <cell r="K426" t="str">
            <v>females</v>
          </cell>
          <cell r="L426" t="str">
            <v>1995-2000</v>
          </cell>
          <cell r="M426">
            <v>63997.767999999996</v>
          </cell>
          <cell r="N426">
            <v>14792.686</v>
          </cell>
          <cell r="O426">
            <v>2393.9809999999998</v>
          </cell>
          <cell r="P426">
            <v>3250.1619999999998</v>
          </cell>
          <cell r="Q426">
            <v>3913.58</v>
          </cell>
          <cell r="R426">
            <v>6695.4840000000004</v>
          </cell>
          <cell r="S426">
            <v>9047.0010000000002</v>
          </cell>
          <cell r="T426">
            <v>23904.874</v>
          </cell>
        </row>
        <row r="427">
          <cell r="A427">
            <v>4</v>
          </cell>
          <cell r="B427">
            <v>941</v>
          </cell>
          <cell r="C427" t="str">
            <v>Least developed countries (#)</v>
          </cell>
          <cell r="K427" t="str">
            <v>females</v>
          </cell>
          <cell r="L427" t="str">
            <v>1995-2000</v>
          </cell>
          <cell r="M427">
            <v>21439.967000000001</v>
          </cell>
          <cell r="N427">
            <v>8706.3410000000003</v>
          </cell>
          <cell r="O427">
            <v>1722.1579999999999</v>
          </cell>
          <cell r="P427">
            <v>2043.2959999999998</v>
          </cell>
          <cell r="Q427">
            <v>2414.433</v>
          </cell>
          <cell r="R427">
            <v>2144.0569999999998</v>
          </cell>
          <cell r="S427">
            <v>1646.2440000000001</v>
          </cell>
          <cell r="T427">
            <v>2763.4380000000001</v>
          </cell>
        </row>
        <row r="428">
          <cell r="A428">
            <v>210</v>
          </cell>
          <cell r="B428">
            <v>954</v>
          </cell>
          <cell r="C428" t="str">
            <v>Micronesia (14)</v>
          </cell>
          <cell r="K428" t="str">
            <v>females</v>
          </cell>
          <cell r="L428" t="str">
            <v>1995-2000</v>
          </cell>
          <cell r="M428">
            <v>5.8460000000000001</v>
          </cell>
          <cell r="N428">
            <v>1.534</v>
          </cell>
          <cell r="O428">
            <v>0.19400000000000001</v>
          </cell>
          <cell r="P428">
            <v>0.46600000000000008</v>
          </cell>
          <cell r="Q428">
            <v>0.505</v>
          </cell>
          <cell r="R428">
            <v>0.66400000000000003</v>
          </cell>
          <cell r="S428">
            <v>0.72599999999999998</v>
          </cell>
          <cell r="T428">
            <v>1.7570000000000001</v>
          </cell>
        </row>
        <row r="429">
          <cell r="A429">
            <v>212</v>
          </cell>
          <cell r="B429">
            <v>957</v>
          </cell>
          <cell r="C429" t="str">
            <v>Polynesia (15)</v>
          </cell>
          <cell r="K429" t="str">
            <v>females</v>
          </cell>
          <cell r="L429" t="str">
            <v>1995-2000</v>
          </cell>
          <cell r="M429">
            <v>6.2160000000000002</v>
          </cell>
          <cell r="N429">
            <v>0.79200000000000004</v>
          </cell>
          <cell r="O429">
            <v>0.09</v>
          </cell>
          <cell r="P429">
            <v>0.222</v>
          </cell>
          <cell r="Q429">
            <v>0.38800000000000001</v>
          </cell>
          <cell r="R429">
            <v>0.90600000000000003</v>
          </cell>
          <cell r="S429">
            <v>1.1739999999999999</v>
          </cell>
          <cell r="T429">
            <v>2.6439999999999997</v>
          </cell>
        </row>
        <row r="430">
          <cell r="A430">
            <v>74</v>
          </cell>
          <cell r="B430">
            <v>4</v>
          </cell>
          <cell r="C430" t="str">
            <v>Afghanistan</v>
          </cell>
          <cell r="D430">
            <v>0</v>
          </cell>
          <cell r="E430">
            <v>3</v>
          </cell>
          <cell r="F430" t="str">
            <v>Emro</v>
          </cell>
          <cell r="G430">
            <v>8</v>
          </cell>
          <cell r="H430" t="str">
            <v>mec</v>
          </cell>
          <cell r="I430">
            <v>1</v>
          </cell>
          <cell r="J430" t="str">
            <v>low and middle</v>
          </cell>
          <cell r="K430" t="str">
            <v>males</v>
          </cell>
          <cell r="L430" t="str">
            <v>1995-2000</v>
          </cell>
          <cell r="M430">
            <v>1130.241</v>
          </cell>
          <cell r="N430">
            <v>677.22500000000002</v>
          </cell>
          <cell r="O430">
            <v>54.83</v>
          </cell>
          <cell r="P430">
            <v>82.22399999999999</v>
          </cell>
          <cell r="Q430">
            <v>70.189000000000007</v>
          </cell>
          <cell r="R430">
            <v>85.754999999999995</v>
          </cell>
          <cell r="S430">
            <v>72.146000000000001</v>
          </cell>
          <cell r="T430">
            <v>87.872</v>
          </cell>
        </row>
        <row r="431">
          <cell r="A431">
            <v>143</v>
          </cell>
          <cell r="B431">
            <v>8</v>
          </cell>
          <cell r="C431" t="str">
            <v>Albania</v>
          </cell>
          <cell r="D431">
            <v>0</v>
          </cell>
          <cell r="E431">
            <v>4</v>
          </cell>
          <cell r="F431" t="str">
            <v>Euro</v>
          </cell>
          <cell r="G431">
            <v>2</v>
          </cell>
          <cell r="H431" t="str">
            <v>fse</v>
          </cell>
          <cell r="I431">
            <v>1</v>
          </cell>
          <cell r="J431" t="str">
            <v>low and middle</v>
          </cell>
          <cell r="K431" t="str">
            <v>males</v>
          </cell>
          <cell r="L431" t="str">
            <v>1995-2000</v>
          </cell>
          <cell r="M431">
            <v>49.06</v>
          </cell>
          <cell r="N431">
            <v>7.5830000000000002</v>
          </cell>
          <cell r="O431">
            <v>1.1160000000000001</v>
          </cell>
          <cell r="P431">
            <v>2.004</v>
          </cell>
          <cell r="Q431">
            <v>2.403</v>
          </cell>
          <cell r="R431">
            <v>6.0270000000000001</v>
          </cell>
          <cell r="S431">
            <v>9.7910000000000004</v>
          </cell>
          <cell r="T431">
            <v>20.135999999999999</v>
          </cell>
        </row>
        <row r="432">
          <cell r="A432">
            <v>34</v>
          </cell>
          <cell r="B432">
            <v>12</v>
          </cell>
          <cell r="C432" t="str">
            <v>Algeria</v>
          </cell>
          <cell r="D432">
            <v>0</v>
          </cell>
          <cell r="E432">
            <v>1</v>
          </cell>
          <cell r="F432" t="str">
            <v>Afro</v>
          </cell>
          <cell r="G432">
            <v>8</v>
          </cell>
          <cell r="H432" t="str">
            <v>mec</v>
          </cell>
          <cell r="I432">
            <v>1</v>
          </cell>
          <cell r="J432" t="str">
            <v>low and middle</v>
          </cell>
          <cell r="K432" t="str">
            <v>males</v>
          </cell>
          <cell r="L432" t="str">
            <v>1995-2000</v>
          </cell>
          <cell r="M432">
            <v>447.14100000000002</v>
          </cell>
          <cell r="N432">
            <v>126.363</v>
          </cell>
          <cell r="O432">
            <v>18.495000000000001</v>
          </cell>
          <cell r="P432">
            <v>28.945</v>
          </cell>
          <cell r="Q432">
            <v>28.773000000000003</v>
          </cell>
          <cell r="R432">
            <v>40.771999999999998</v>
          </cell>
          <cell r="S432">
            <v>61.683</v>
          </cell>
          <cell r="T432">
            <v>142.11000000000001</v>
          </cell>
        </row>
        <row r="433">
          <cell r="A433">
            <v>25</v>
          </cell>
          <cell r="B433">
            <v>24</v>
          </cell>
          <cell r="C433" t="str">
            <v>Angola</v>
          </cell>
          <cell r="D433">
            <v>0</v>
          </cell>
          <cell r="E433">
            <v>1</v>
          </cell>
          <cell r="F433" t="str">
            <v>Afro</v>
          </cell>
          <cell r="G433">
            <v>6</v>
          </cell>
          <cell r="H433" t="str">
            <v>ssa</v>
          </cell>
          <cell r="I433">
            <v>1</v>
          </cell>
          <cell r="J433" t="str">
            <v>low and middle</v>
          </cell>
          <cell r="K433" t="str">
            <v>males</v>
          </cell>
          <cell r="L433" t="str">
            <v>1995-2000</v>
          </cell>
          <cell r="M433">
            <v>583.79499999999996</v>
          </cell>
          <cell r="N433">
            <v>321.18299999999999</v>
          </cell>
          <cell r="O433">
            <v>52.555</v>
          </cell>
          <cell r="P433">
            <v>50.716999999999999</v>
          </cell>
          <cell r="Q433">
            <v>40.268999999999998</v>
          </cell>
          <cell r="R433">
            <v>41.536999999999999</v>
          </cell>
          <cell r="S433">
            <v>33.137</v>
          </cell>
          <cell r="T433">
            <v>44.396999999999998</v>
          </cell>
        </row>
        <row r="434">
          <cell r="A434">
            <v>102</v>
          </cell>
          <cell r="B434">
            <v>31</v>
          </cell>
          <cell r="C434" t="str">
            <v>Azerbaijan</v>
          </cell>
          <cell r="D434">
            <v>0</v>
          </cell>
          <cell r="E434">
            <v>4</v>
          </cell>
          <cell r="F434" t="str">
            <v>Euro</v>
          </cell>
          <cell r="G434">
            <v>8</v>
          </cell>
          <cell r="H434" t="str">
            <v>mec</v>
          </cell>
          <cell r="I434">
            <v>1</v>
          </cell>
          <cell r="J434" t="str">
            <v>low and middle</v>
          </cell>
          <cell r="K434" t="str">
            <v>males</v>
          </cell>
          <cell r="L434" t="str">
            <v>1995-2000</v>
          </cell>
          <cell r="M434">
            <v>140.941</v>
          </cell>
          <cell r="N434">
            <v>18.690000000000001</v>
          </cell>
          <cell r="O434">
            <v>3.0490000000000004</v>
          </cell>
          <cell r="P434">
            <v>7.1080000000000005</v>
          </cell>
          <cell r="Q434">
            <v>15.745999999999999</v>
          </cell>
          <cell r="R434">
            <v>23.526</v>
          </cell>
          <cell r="S434">
            <v>35.055999999999997</v>
          </cell>
          <cell r="T434">
            <v>37.766000000000005</v>
          </cell>
        </row>
        <row r="435">
          <cell r="A435">
            <v>185</v>
          </cell>
          <cell r="B435">
            <v>32</v>
          </cell>
          <cell r="C435" t="str">
            <v>Argentina</v>
          </cell>
          <cell r="D435">
            <v>0</v>
          </cell>
          <cell r="E435">
            <v>2</v>
          </cell>
          <cell r="F435" t="str">
            <v>Amro</v>
          </cell>
          <cell r="G435">
            <v>7</v>
          </cell>
          <cell r="H435" t="str">
            <v>lac</v>
          </cell>
          <cell r="I435">
            <v>1</v>
          </cell>
          <cell r="J435" t="str">
            <v>low and middle</v>
          </cell>
          <cell r="K435" t="str">
            <v>males</v>
          </cell>
          <cell r="L435" t="str">
            <v>1995-2000</v>
          </cell>
          <cell r="M435">
            <v>769.08100000000002</v>
          </cell>
          <cell r="N435">
            <v>51.889000000000003</v>
          </cell>
          <cell r="O435">
            <v>6.2969999999999997</v>
          </cell>
          <cell r="P435">
            <v>24.805</v>
          </cell>
          <cell r="Q435">
            <v>41.822000000000003</v>
          </cell>
          <cell r="R435">
            <v>119.974</v>
          </cell>
          <cell r="S435">
            <v>152.34199999999998</v>
          </cell>
          <cell r="T435">
            <v>371.95199999999994</v>
          </cell>
        </row>
        <row r="436">
          <cell r="A436">
            <v>202</v>
          </cell>
          <cell r="B436">
            <v>36</v>
          </cell>
          <cell r="C436" t="str">
            <v>Australia (13)</v>
          </cell>
          <cell r="D436">
            <v>0</v>
          </cell>
          <cell r="E436">
            <v>6</v>
          </cell>
          <cell r="F436" t="str">
            <v>Wpro</v>
          </cell>
          <cell r="G436">
            <v>1</v>
          </cell>
          <cell r="H436" t="str">
            <v>eme</v>
          </cell>
          <cell r="I436">
            <v>4</v>
          </cell>
          <cell r="J436" t="str">
            <v>high</v>
          </cell>
          <cell r="K436" t="str">
            <v>males</v>
          </cell>
          <cell r="L436" t="str">
            <v>1995-2000</v>
          </cell>
          <cell r="M436">
            <v>365.09300000000002</v>
          </cell>
          <cell r="N436">
            <v>5.0750000000000002</v>
          </cell>
          <cell r="O436">
            <v>1.306</v>
          </cell>
          <cell r="P436">
            <v>9.536999999999999</v>
          </cell>
          <cell r="Q436">
            <v>16.11</v>
          </cell>
          <cell r="R436">
            <v>38.082999999999998</v>
          </cell>
          <cell r="S436">
            <v>60.938000000000002</v>
          </cell>
          <cell r="T436">
            <v>234.04400000000001</v>
          </cell>
        </row>
        <row r="437">
          <cell r="A437">
            <v>155</v>
          </cell>
          <cell r="B437">
            <v>40</v>
          </cell>
          <cell r="C437" t="str">
            <v>Austria</v>
          </cell>
          <cell r="D437">
            <v>0</v>
          </cell>
          <cell r="E437">
            <v>4</v>
          </cell>
          <cell r="F437" t="str">
            <v>Euro</v>
          </cell>
          <cell r="G437">
            <v>1</v>
          </cell>
          <cell r="H437" t="str">
            <v>eme</v>
          </cell>
          <cell r="I437">
            <v>4</v>
          </cell>
          <cell r="J437" t="str">
            <v>high</v>
          </cell>
          <cell r="K437" t="str">
            <v>males</v>
          </cell>
          <cell r="L437" t="str">
            <v>1995-2000</v>
          </cell>
          <cell r="M437">
            <v>190.53100000000001</v>
          </cell>
          <cell r="N437">
            <v>1.9079999999999999</v>
          </cell>
          <cell r="O437">
            <v>0.51700000000000002</v>
          </cell>
          <cell r="P437">
            <v>4.4510000000000005</v>
          </cell>
          <cell r="Q437">
            <v>9.0050000000000008</v>
          </cell>
          <cell r="R437">
            <v>24.866</v>
          </cell>
          <cell r="S437">
            <v>36.442999999999998</v>
          </cell>
          <cell r="T437">
            <v>113.34100000000001</v>
          </cell>
        </row>
        <row r="438">
          <cell r="A438">
            <v>164</v>
          </cell>
          <cell r="B438">
            <v>44</v>
          </cell>
          <cell r="C438" t="str">
            <v>Bahamas</v>
          </cell>
          <cell r="D438">
            <v>0</v>
          </cell>
          <cell r="E438">
            <v>2</v>
          </cell>
          <cell r="F438" t="str">
            <v>Amro</v>
          </cell>
          <cell r="G438">
            <v>7</v>
          </cell>
          <cell r="H438" t="str">
            <v>lac</v>
          </cell>
          <cell r="I438">
            <v>4</v>
          </cell>
          <cell r="J438" t="str">
            <v>high</v>
          </cell>
          <cell r="K438" t="str">
            <v>males</v>
          </cell>
          <cell r="L438" t="str">
            <v>1995-2000</v>
          </cell>
          <cell r="M438">
            <v>4.1239999999999997</v>
          </cell>
          <cell r="N438">
            <v>0.35</v>
          </cell>
          <cell r="O438">
            <v>5.1000000000000004E-2</v>
          </cell>
          <cell r="P438">
            <v>0.28800000000000003</v>
          </cell>
          <cell r="Q438">
            <v>0.57699999999999996</v>
          </cell>
          <cell r="R438">
            <v>0.80200000000000005</v>
          </cell>
          <cell r="S438">
            <v>0.70300000000000007</v>
          </cell>
          <cell r="T438">
            <v>1.353</v>
          </cell>
        </row>
        <row r="439">
          <cell r="A439">
            <v>103</v>
          </cell>
          <cell r="B439">
            <v>48</v>
          </cell>
          <cell r="C439" t="str">
            <v>Bahrain</v>
          </cell>
          <cell r="D439">
            <v>0</v>
          </cell>
          <cell r="E439">
            <v>3</v>
          </cell>
          <cell r="F439" t="str">
            <v>Emro</v>
          </cell>
          <cell r="G439">
            <v>8</v>
          </cell>
          <cell r="H439" t="str">
            <v>mec</v>
          </cell>
          <cell r="I439">
            <v>1</v>
          </cell>
          <cell r="J439" t="str">
            <v>low and middle</v>
          </cell>
          <cell r="K439" t="str">
            <v>males</v>
          </cell>
          <cell r="L439" t="str">
            <v>1995-2000</v>
          </cell>
          <cell r="M439">
            <v>6.8230000000000004</v>
          </cell>
          <cell r="N439">
            <v>0.83699999999999997</v>
          </cell>
          <cell r="O439">
            <v>0.112</v>
          </cell>
          <cell r="P439">
            <v>0.33300000000000002</v>
          </cell>
          <cell r="Q439">
            <v>0.96399999999999997</v>
          </cell>
          <cell r="R439">
            <v>1.53</v>
          </cell>
          <cell r="S439">
            <v>1.149</v>
          </cell>
          <cell r="T439">
            <v>1.8980000000000001</v>
          </cell>
        </row>
        <row r="440">
          <cell r="A440">
            <v>75</v>
          </cell>
          <cell r="B440">
            <v>50</v>
          </cell>
          <cell r="C440" t="str">
            <v>Bangladesh</v>
          </cell>
          <cell r="D440">
            <v>0</v>
          </cell>
          <cell r="E440">
            <v>5</v>
          </cell>
          <cell r="F440" t="str">
            <v>Searo</v>
          </cell>
          <cell r="G440">
            <v>5</v>
          </cell>
          <cell r="H440" t="str">
            <v>oai</v>
          </cell>
          <cell r="I440">
            <v>1</v>
          </cell>
          <cell r="J440" t="str">
            <v>low and middle</v>
          </cell>
          <cell r="K440" t="str">
            <v>males</v>
          </cell>
          <cell r="L440" t="str">
            <v>1995-2000</v>
          </cell>
          <cell r="M440">
            <v>3030.8389999999999</v>
          </cell>
          <cell r="N440">
            <v>924.26</v>
          </cell>
          <cell r="O440">
            <v>142.69</v>
          </cell>
          <cell r="P440">
            <v>314.39400000000001</v>
          </cell>
          <cell r="Q440">
            <v>287.80799999999999</v>
          </cell>
          <cell r="R440">
            <v>419.15200000000004</v>
          </cell>
          <cell r="S440">
            <v>365.75400000000002</v>
          </cell>
          <cell r="T440">
            <v>576.78099999999995</v>
          </cell>
        </row>
        <row r="441">
          <cell r="A441">
            <v>101</v>
          </cell>
          <cell r="B441">
            <v>51</v>
          </cell>
          <cell r="C441" t="str">
            <v>Armenia</v>
          </cell>
          <cell r="D441">
            <v>0</v>
          </cell>
          <cell r="E441">
            <v>4</v>
          </cell>
          <cell r="F441" t="str">
            <v>Euro</v>
          </cell>
          <cell r="G441">
            <v>8</v>
          </cell>
          <cell r="H441" t="str">
            <v>mec</v>
          </cell>
          <cell r="I441">
            <v>1</v>
          </cell>
          <cell r="J441" t="str">
            <v>low and middle</v>
          </cell>
          <cell r="K441" t="str">
            <v>males</v>
          </cell>
          <cell r="L441" t="str">
            <v>1995-2000</v>
          </cell>
          <cell r="M441">
            <v>71.784999999999997</v>
          </cell>
          <cell r="N441">
            <v>4.3390000000000004</v>
          </cell>
          <cell r="O441">
            <v>0.86799999999999999</v>
          </cell>
          <cell r="P441">
            <v>2.8109999999999999</v>
          </cell>
          <cell r="Q441">
            <v>7.2960000000000003</v>
          </cell>
          <cell r="R441">
            <v>11.94</v>
          </cell>
          <cell r="S441">
            <v>19.66</v>
          </cell>
          <cell r="T441">
            <v>24.870999999999999</v>
          </cell>
        </row>
        <row r="442">
          <cell r="A442">
            <v>165</v>
          </cell>
          <cell r="B442">
            <v>52</v>
          </cell>
          <cell r="C442" t="str">
            <v>Barbados</v>
          </cell>
          <cell r="D442">
            <v>0</v>
          </cell>
          <cell r="E442">
            <v>2</v>
          </cell>
          <cell r="F442" t="str">
            <v>Amro</v>
          </cell>
          <cell r="G442">
            <v>7</v>
          </cell>
          <cell r="H442" t="str">
            <v>lac</v>
          </cell>
          <cell r="I442">
            <v>1</v>
          </cell>
          <cell r="J442" t="str">
            <v>low and middle</v>
          </cell>
          <cell r="K442" t="str">
            <v>males</v>
          </cell>
          <cell r="L442" t="str">
            <v>1995-2000</v>
          </cell>
          <cell r="M442">
            <v>5.1509999999999998</v>
          </cell>
          <cell r="N442">
            <v>0.125</v>
          </cell>
          <cell r="O442">
            <v>2.5000000000000001E-2</v>
          </cell>
          <cell r="P442">
            <v>0.10200000000000001</v>
          </cell>
          <cell r="Q442">
            <v>0.216</v>
          </cell>
          <cell r="R442">
            <v>0.52400000000000002</v>
          </cell>
          <cell r="S442">
            <v>0.70599999999999996</v>
          </cell>
          <cell r="T442">
            <v>3.4529999999999998</v>
          </cell>
        </row>
        <row r="443">
          <cell r="A443">
            <v>156</v>
          </cell>
          <cell r="B443">
            <v>56</v>
          </cell>
          <cell r="C443" t="str">
            <v>Belgium</v>
          </cell>
          <cell r="D443">
            <v>0</v>
          </cell>
          <cell r="E443">
            <v>4</v>
          </cell>
          <cell r="F443" t="str">
            <v>Euro</v>
          </cell>
          <cell r="G443">
            <v>1</v>
          </cell>
          <cell r="H443" t="str">
            <v>eme</v>
          </cell>
          <cell r="I443">
            <v>4</v>
          </cell>
          <cell r="J443" t="str">
            <v>high</v>
          </cell>
          <cell r="K443" t="str">
            <v>males</v>
          </cell>
          <cell r="L443" t="str">
            <v>1995-2000</v>
          </cell>
          <cell r="M443">
            <v>272.98700000000002</v>
          </cell>
          <cell r="N443">
            <v>2.5590000000000002</v>
          </cell>
          <cell r="O443">
            <v>0.56800000000000006</v>
          </cell>
          <cell r="P443">
            <v>4.2</v>
          </cell>
          <cell r="Q443">
            <v>8.6259999999999994</v>
          </cell>
          <cell r="R443">
            <v>27.277999999999999</v>
          </cell>
          <cell r="S443">
            <v>53.494999999999997</v>
          </cell>
          <cell r="T443">
            <v>176.261</v>
          </cell>
        </row>
        <row r="444">
          <cell r="A444">
            <v>76</v>
          </cell>
          <cell r="B444">
            <v>64</v>
          </cell>
          <cell r="C444" t="str">
            <v>Bhutan</v>
          </cell>
          <cell r="D444">
            <v>0</v>
          </cell>
          <cell r="E444">
            <v>5</v>
          </cell>
          <cell r="F444" t="str">
            <v>Searo</v>
          </cell>
          <cell r="G444">
            <v>5</v>
          </cell>
          <cell r="H444" t="str">
            <v>oai</v>
          </cell>
          <cell r="I444">
            <v>1</v>
          </cell>
          <cell r="J444" t="str">
            <v>low and middle</v>
          </cell>
          <cell r="K444" t="str">
            <v>males</v>
          </cell>
          <cell r="L444" t="str">
            <v>1995-2000</v>
          </cell>
          <cell r="M444">
            <v>50.798000000000002</v>
          </cell>
          <cell r="N444">
            <v>19.082999999999998</v>
          </cell>
          <cell r="O444">
            <v>3.36</v>
          </cell>
          <cell r="P444">
            <v>4.7770000000000001</v>
          </cell>
          <cell r="Q444">
            <v>4.282</v>
          </cell>
          <cell r="R444">
            <v>5.26</v>
          </cell>
          <cell r="S444">
            <v>5.117</v>
          </cell>
          <cell r="T444">
            <v>8.9189999999999987</v>
          </cell>
        </row>
        <row r="445">
          <cell r="A445">
            <v>186</v>
          </cell>
          <cell r="B445">
            <v>68</v>
          </cell>
          <cell r="C445" t="str">
            <v>Bolivia</v>
          </cell>
          <cell r="D445">
            <v>0</v>
          </cell>
          <cell r="E445">
            <v>2</v>
          </cell>
          <cell r="F445" t="str">
            <v>Amro</v>
          </cell>
          <cell r="G445">
            <v>7</v>
          </cell>
          <cell r="H445" t="str">
            <v>lac</v>
          </cell>
          <cell r="I445">
            <v>1</v>
          </cell>
          <cell r="J445" t="str">
            <v>low and middle</v>
          </cell>
          <cell r="K445" t="str">
            <v>males</v>
          </cell>
          <cell r="L445" t="str">
            <v>1995-2000</v>
          </cell>
          <cell r="M445">
            <v>187.935</v>
          </cell>
          <cell r="N445">
            <v>62.96</v>
          </cell>
          <cell r="O445">
            <v>11.531000000000001</v>
          </cell>
          <cell r="P445">
            <v>17.565000000000001</v>
          </cell>
          <cell r="Q445">
            <v>16.675000000000001</v>
          </cell>
          <cell r="R445">
            <v>21.652999999999999</v>
          </cell>
          <cell r="S445">
            <v>21.591000000000001</v>
          </cell>
          <cell r="T445">
            <v>35.96</v>
          </cell>
        </row>
        <row r="446">
          <cell r="A446">
            <v>144</v>
          </cell>
          <cell r="B446">
            <v>70</v>
          </cell>
          <cell r="C446" t="str">
            <v>Bosnia and Herzegovina</v>
          </cell>
          <cell r="D446">
            <v>0</v>
          </cell>
          <cell r="E446">
            <v>4</v>
          </cell>
          <cell r="F446" t="str">
            <v>Euro</v>
          </cell>
          <cell r="G446">
            <v>2</v>
          </cell>
          <cell r="H446" t="str">
            <v>fse</v>
          </cell>
          <cell r="I446">
            <v>1</v>
          </cell>
          <cell r="J446" t="str">
            <v>low and middle</v>
          </cell>
          <cell r="K446" t="str">
            <v>males</v>
          </cell>
          <cell r="L446" t="str">
            <v>1995-2000</v>
          </cell>
          <cell r="M446">
            <v>71.712000000000003</v>
          </cell>
          <cell r="N446">
            <v>2.0579999999999998</v>
          </cell>
          <cell r="O446">
            <v>0.45500000000000002</v>
          </cell>
          <cell r="P446">
            <v>2.1150000000000002</v>
          </cell>
          <cell r="Q446">
            <v>5.4770000000000003</v>
          </cell>
          <cell r="R446">
            <v>13.039000000000001</v>
          </cell>
          <cell r="S446">
            <v>20.56</v>
          </cell>
          <cell r="T446">
            <v>28.007999999999999</v>
          </cell>
        </row>
        <row r="447">
          <cell r="A447">
            <v>42</v>
          </cell>
          <cell r="B447">
            <v>72</v>
          </cell>
          <cell r="C447" t="str">
            <v>Botswana</v>
          </cell>
          <cell r="D447">
            <v>0</v>
          </cell>
          <cell r="E447">
            <v>1</v>
          </cell>
          <cell r="F447" t="str">
            <v>Afro</v>
          </cell>
          <cell r="G447">
            <v>6</v>
          </cell>
          <cell r="H447" t="str">
            <v>ssa</v>
          </cell>
          <cell r="I447">
            <v>1</v>
          </cell>
          <cell r="J447" t="str">
            <v>low and middle</v>
          </cell>
          <cell r="K447" t="str">
            <v>males</v>
          </cell>
          <cell r="L447" t="str">
            <v>1995-2000</v>
          </cell>
          <cell r="M447">
            <v>56.427</v>
          </cell>
          <cell r="N447">
            <v>14.73</v>
          </cell>
          <cell r="O447">
            <v>2.5670000000000002</v>
          </cell>
          <cell r="P447">
            <v>6.2069999999999999</v>
          </cell>
          <cell r="Q447">
            <v>13.762999999999998</v>
          </cell>
          <cell r="R447">
            <v>11.045</v>
          </cell>
          <cell r="S447">
            <v>3.9630000000000001</v>
          </cell>
          <cell r="T447">
            <v>4.1519999999999992</v>
          </cell>
        </row>
        <row r="448">
          <cell r="A448">
            <v>187</v>
          </cell>
          <cell r="B448">
            <v>76</v>
          </cell>
          <cell r="C448" t="str">
            <v>Brazil</v>
          </cell>
          <cell r="D448">
            <v>0</v>
          </cell>
          <cell r="E448">
            <v>2</v>
          </cell>
          <cell r="F448" t="str">
            <v>Amro</v>
          </cell>
          <cell r="G448">
            <v>7</v>
          </cell>
          <cell r="H448" t="str">
            <v>lac</v>
          </cell>
          <cell r="I448">
            <v>1</v>
          </cell>
          <cell r="J448" t="str">
            <v>low and middle</v>
          </cell>
          <cell r="K448" t="str">
            <v>males</v>
          </cell>
          <cell r="L448" t="str">
            <v>1995-2000</v>
          </cell>
          <cell r="M448">
            <v>3466.3989999999999</v>
          </cell>
          <cell r="N448">
            <v>472.45600000000002</v>
          </cell>
          <cell r="O448">
            <v>73.903000000000006</v>
          </cell>
          <cell r="P448">
            <v>316.988</v>
          </cell>
          <cell r="Q448">
            <v>513.11200000000008</v>
          </cell>
          <cell r="R448">
            <v>643.11800000000005</v>
          </cell>
          <cell r="S448">
            <v>520.87199999999996</v>
          </cell>
          <cell r="T448">
            <v>925.95</v>
          </cell>
        </row>
        <row r="449">
          <cell r="A449">
            <v>176</v>
          </cell>
          <cell r="B449">
            <v>84</v>
          </cell>
          <cell r="C449" t="str">
            <v>Belize</v>
          </cell>
          <cell r="D449">
            <v>0</v>
          </cell>
          <cell r="E449">
            <v>2</v>
          </cell>
          <cell r="F449" t="str">
            <v>Amro</v>
          </cell>
          <cell r="G449">
            <v>7</v>
          </cell>
          <cell r="H449" t="str">
            <v>lac</v>
          </cell>
          <cell r="I449">
            <v>1</v>
          </cell>
          <cell r="J449" t="str">
            <v>low and middle</v>
          </cell>
          <cell r="K449" t="str">
            <v>males</v>
          </cell>
          <cell r="L449" t="str">
            <v>1995-2000</v>
          </cell>
          <cell r="M449">
            <v>2.5419999999999998</v>
          </cell>
          <cell r="N449">
            <v>0.66600000000000004</v>
          </cell>
          <cell r="O449">
            <v>6.4000000000000001E-2</v>
          </cell>
          <cell r="P449">
            <v>0.126</v>
          </cell>
          <cell r="Q449">
            <v>0.14200000000000002</v>
          </cell>
          <cell r="R449">
            <v>0.21099999999999999</v>
          </cell>
          <cell r="S449">
            <v>0.33200000000000002</v>
          </cell>
          <cell r="T449">
            <v>1.0009999999999999</v>
          </cell>
        </row>
        <row r="450">
          <cell r="A450">
            <v>208</v>
          </cell>
          <cell r="B450">
            <v>90</v>
          </cell>
          <cell r="C450" t="str">
            <v>Solomon Islands</v>
          </cell>
          <cell r="D450">
            <v>0</v>
          </cell>
          <cell r="E450">
            <v>6</v>
          </cell>
          <cell r="F450" t="str">
            <v>Wpro</v>
          </cell>
          <cell r="G450">
            <v>5</v>
          </cell>
          <cell r="H450" t="str">
            <v>oai</v>
          </cell>
          <cell r="I450">
            <v>1</v>
          </cell>
          <cell r="J450" t="str">
            <v>low and middle</v>
          </cell>
          <cell r="K450" t="str">
            <v>males</v>
          </cell>
          <cell r="L450" t="str">
            <v>1995-2000</v>
          </cell>
          <cell r="M450">
            <v>4.835</v>
          </cell>
          <cell r="N450">
            <v>1.204</v>
          </cell>
          <cell r="O450">
            <v>0.14100000000000001</v>
          </cell>
          <cell r="P450">
            <v>0.34</v>
          </cell>
          <cell r="Q450">
            <v>0.32</v>
          </cell>
          <cell r="R450">
            <v>0.67</v>
          </cell>
          <cell r="S450">
            <v>0.77699999999999991</v>
          </cell>
          <cell r="T450">
            <v>1.3829999999999998</v>
          </cell>
        </row>
        <row r="451">
          <cell r="A451">
            <v>89</v>
          </cell>
          <cell r="B451">
            <v>96</v>
          </cell>
          <cell r="C451" t="str">
            <v>Brunei Darussalam</v>
          </cell>
          <cell r="D451">
            <v>0</v>
          </cell>
          <cell r="E451">
            <v>6</v>
          </cell>
          <cell r="F451" t="str">
            <v>Wpro</v>
          </cell>
          <cell r="G451">
            <v>5</v>
          </cell>
          <cell r="H451" t="str">
            <v>oai</v>
          </cell>
          <cell r="I451">
            <v>4</v>
          </cell>
          <cell r="J451" t="str">
            <v>high</v>
          </cell>
          <cell r="K451" t="str">
            <v>males</v>
          </cell>
          <cell r="L451" t="str">
            <v>1995-2000</v>
          </cell>
          <cell r="M451">
            <v>2.9279999999999999</v>
          </cell>
          <cell r="N451">
            <v>0.216</v>
          </cell>
          <cell r="O451">
            <v>6.7000000000000004E-2</v>
          </cell>
          <cell r="P451">
            <v>0.22699999999999998</v>
          </cell>
          <cell r="Q451">
            <v>0.27800000000000002</v>
          </cell>
          <cell r="R451">
            <v>0.54699999999999993</v>
          </cell>
          <cell r="S451">
            <v>0.49099999999999999</v>
          </cell>
          <cell r="T451">
            <v>1.1019999999999999</v>
          </cell>
        </row>
        <row r="452">
          <cell r="A452">
            <v>122</v>
          </cell>
          <cell r="B452">
            <v>100</v>
          </cell>
          <cell r="C452" t="str">
            <v>Bulgaria</v>
          </cell>
          <cell r="D452">
            <v>0</v>
          </cell>
          <cell r="E452">
            <v>4</v>
          </cell>
          <cell r="F452" t="str">
            <v>Euro</v>
          </cell>
          <cell r="G452">
            <v>2</v>
          </cell>
          <cell r="H452" t="str">
            <v>fse</v>
          </cell>
          <cell r="I452">
            <v>1</v>
          </cell>
          <cell r="J452" t="str">
            <v>low and middle</v>
          </cell>
          <cell r="K452" t="str">
            <v>males</v>
          </cell>
          <cell r="L452" t="str">
            <v>1995-2000</v>
          </cell>
          <cell r="M452">
            <v>304.24599999999998</v>
          </cell>
          <cell r="N452">
            <v>4.617</v>
          </cell>
          <cell r="O452">
            <v>1.3959999999999999</v>
          </cell>
          <cell r="P452">
            <v>6.6019999999999994</v>
          </cell>
          <cell r="Q452">
            <v>14.585000000000001</v>
          </cell>
          <cell r="R452">
            <v>46.317</v>
          </cell>
          <cell r="S452">
            <v>69.361000000000004</v>
          </cell>
          <cell r="T452">
            <v>161.36799999999999</v>
          </cell>
        </row>
        <row r="453">
          <cell r="A453">
            <v>95</v>
          </cell>
          <cell r="B453">
            <v>104</v>
          </cell>
          <cell r="C453" t="str">
            <v>Myanmar</v>
          </cell>
          <cell r="D453">
            <v>0</v>
          </cell>
          <cell r="E453">
            <v>5</v>
          </cell>
          <cell r="F453" t="str">
            <v>Searo</v>
          </cell>
          <cell r="G453">
            <v>5</v>
          </cell>
          <cell r="H453" t="str">
            <v>oai</v>
          </cell>
          <cell r="I453">
            <v>1</v>
          </cell>
          <cell r="J453" t="str">
            <v>low and middle</v>
          </cell>
          <cell r="K453" t="str">
            <v>males</v>
          </cell>
          <cell r="L453" t="str">
            <v>1995-2000</v>
          </cell>
          <cell r="M453">
            <v>1085.1199999999999</v>
          </cell>
          <cell r="N453">
            <v>293.82400000000001</v>
          </cell>
          <cell r="O453">
            <v>45.513999999999996</v>
          </cell>
          <cell r="P453">
            <v>63.426000000000002</v>
          </cell>
          <cell r="Q453">
            <v>91.42</v>
          </cell>
          <cell r="R453">
            <v>157.495</v>
          </cell>
          <cell r="S453">
            <v>184.03199999999998</v>
          </cell>
          <cell r="T453">
            <v>249.40899999999999</v>
          </cell>
        </row>
        <row r="454">
          <cell r="A454">
            <v>7</v>
          </cell>
          <cell r="B454">
            <v>108</v>
          </cell>
          <cell r="C454" t="str">
            <v>Burundi</v>
          </cell>
          <cell r="D454">
            <v>0</v>
          </cell>
          <cell r="E454">
            <v>1</v>
          </cell>
          <cell r="F454" t="str">
            <v>Afro</v>
          </cell>
          <cell r="G454">
            <v>6</v>
          </cell>
          <cell r="H454" t="str">
            <v>ssa</v>
          </cell>
          <cell r="I454">
            <v>1</v>
          </cell>
          <cell r="J454" t="str">
            <v>low and middle</v>
          </cell>
          <cell r="K454" t="str">
            <v>males</v>
          </cell>
          <cell r="L454" t="str">
            <v>1995-2000</v>
          </cell>
          <cell r="M454">
            <v>322.49900000000002</v>
          </cell>
          <cell r="N454">
            <v>136.06700000000001</v>
          </cell>
          <cell r="O454">
            <v>35.585000000000001</v>
          </cell>
          <cell r="P454">
            <v>32.25</v>
          </cell>
          <cell r="Q454">
            <v>45.579000000000001</v>
          </cell>
          <cell r="R454">
            <v>33.494999999999997</v>
          </cell>
          <cell r="S454">
            <v>16.117000000000001</v>
          </cell>
          <cell r="T454">
            <v>23.405999999999999</v>
          </cell>
        </row>
        <row r="455">
          <cell r="A455">
            <v>121</v>
          </cell>
          <cell r="B455">
            <v>112</v>
          </cell>
          <cell r="C455" t="str">
            <v>Belarus</v>
          </cell>
          <cell r="D455">
            <v>0</v>
          </cell>
          <cell r="E455">
            <v>4</v>
          </cell>
          <cell r="F455" t="str">
            <v>Euro</v>
          </cell>
          <cell r="G455">
            <v>2</v>
          </cell>
          <cell r="H455" t="str">
            <v>fse</v>
          </cell>
          <cell r="I455">
            <v>1</v>
          </cell>
          <cell r="J455" t="str">
            <v>low and middle</v>
          </cell>
          <cell r="K455" t="str">
            <v>males</v>
          </cell>
          <cell r="L455" t="str">
            <v>1995-2000</v>
          </cell>
          <cell r="M455">
            <v>348.53</v>
          </cell>
          <cell r="N455">
            <v>10.057</v>
          </cell>
          <cell r="O455">
            <v>3.0020000000000002</v>
          </cell>
          <cell r="P455">
            <v>14.891999999999999</v>
          </cell>
          <cell r="Q455">
            <v>36.383000000000003</v>
          </cell>
          <cell r="R455">
            <v>72.097000000000008</v>
          </cell>
          <cell r="S455">
            <v>88.927999999999997</v>
          </cell>
          <cell r="T455">
            <v>123.17100000000001</v>
          </cell>
        </row>
        <row r="456">
          <cell r="A456">
            <v>90</v>
          </cell>
          <cell r="B456">
            <v>116</v>
          </cell>
          <cell r="C456" t="str">
            <v>Cambodia</v>
          </cell>
          <cell r="D456">
            <v>0</v>
          </cell>
          <cell r="E456">
            <v>6</v>
          </cell>
          <cell r="F456" t="str">
            <v>Wpro</v>
          </cell>
          <cell r="G456">
            <v>5</v>
          </cell>
          <cell r="H456" t="str">
            <v>oai</v>
          </cell>
          <cell r="I456">
            <v>1</v>
          </cell>
          <cell r="J456" t="str">
            <v>low and middle</v>
          </cell>
          <cell r="K456" t="str">
            <v>males</v>
          </cell>
          <cell r="L456" t="str">
            <v>1995-2000</v>
          </cell>
          <cell r="M456">
            <v>336.14699999999999</v>
          </cell>
          <cell r="N456">
            <v>135.62700000000001</v>
          </cell>
          <cell r="O456">
            <v>24.457000000000001</v>
          </cell>
          <cell r="P456">
            <v>30.295000000000002</v>
          </cell>
          <cell r="Q456">
            <v>42.148000000000003</v>
          </cell>
          <cell r="R456">
            <v>41.897000000000006</v>
          </cell>
          <cell r="S456">
            <v>25.163</v>
          </cell>
          <cell r="T456">
            <v>36.56</v>
          </cell>
        </row>
        <row r="457">
          <cell r="A457">
            <v>26</v>
          </cell>
          <cell r="B457">
            <v>120</v>
          </cell>
          <cell r="C457" t="str">
            <v>Cameroon</v>
          </cell>
          <cell r="D457">
            <v>0</v>
          </cell>
          <cell r="E457">
            <v>1</v>
          </cell>
          <cell r="F457" t="str">
            <v>Afro</v>
          </cell>
          <cell r="G457">
            <v>6</v>
          </cell>
          <cell r="H457" t="str">
            <v>ssa</v>
          </cell>
          <cell r="I457">
            <v>1</v>
          </cell>
          <cell r="J457" t="str">
            <v>low and middle</v>
          </cell>
          <cell r="K457" t="str">
            <v>males</v>
          </cell>
          <cell r="L457" t="str">
            <v>1995-2000</v>
          </cell>
          <cell r="M457">
            <v>453.75700000000001</v>
          </cell>
          <cell r="N457">
            <v>171.74600000000001</v>
          </cell>
          <cell r="O457">
            <v>36.917000000000002</v>
          </cell>
          <cell r="P457">
            <v>43.893000000000001</v>
          </cell>
          <cell r="Q457">
            <v>50.337999999999994</v>
          </cell>
          <cell r="R457">
            <v>51.58</v>
          </cell>
          <cell r="S457">
            <v>37.658000000000001</v>
          </cell>
          <cell r="T457">
            <v>61.625</v>
          </cell>
        </row>
        <row r="458">
          <cell r="A458">
            <v>198</v>
          </cell>
          <cell r="B458">
            <v>124</v>
          </cell>
          <cell r="C458" t="str">
            <v>Canada</v>
          </cell>
          <cell r="D458">
            <v>0</v>
          </cell>
          <cell r="E458">
            <v>2</v>
          </cell>
          <cell r="F458" t="str">
            <v>Amro</v>
          </cell>
          <cell r="G458">
            <v>1</v>
          </cell>
          <cell r="H458" t="str">
            <v>eme</v>
          </cell>
          <cell r="I458">
            <v>4</v>
          </cell>
          <cell r="J458" t="str">
            <v>high</v>
          </cell>
          <cell r="K458" t="str">
            <v>males</v>
          </cell>
          <cell r="L458" t="str">
            <v>1995-2000</v>
          </cell>
          <cell r="M458">
            <v>564.49900000000002</v>
          </cell>
          <cell r="N458">
            <v>7.3040000000000003</v>
          </cell>
          <cell r="O458">
            <v>2.1549999999999998</v>
          </cell>
          <cell r="P458">
            <v>13.388</v>
          </cell>
          <cell r="Q458">
            <v>30.466000000000001</v>
          </cell>
          <cell r="R458">
            <v>65.754000000000005</v>
          </cell>
          <cell r="S458">
            <v>100.372</v>
          </cell>
          <cell r="T458">
            <v>345.06</v>
          </cell>
        </row>
        <row r="459">
          <cell r="A459">
            <v>50</v>
          </cell>
          <cell r="B459">
            <v>132</v>
          </cell>
          <cell r="C459" t="str">
            <v>Cape Verde</v>
          </cell>
          <cell r="D459">
            <v>0</v>
          </cell>
          <cell r="E459">
            <v>1</v>
          </cell>
          <cell r="F459" t="str">
            <v>Afro</v>
          </cell>
          <cell r="G459">
            <v>6</v>
          </cell>
          <cell r="H459" t="str">
            <v>ssa</v>
          </cell>
          <cell r="I459">
            <v>1</v>
          </cell>
          <cell r="J459" t="str">
            <v>low and middle</v>
          </cell>
          <cell r="K459" t="str">
            <v>males</v>
          </cell>
          <cell r="L459" t="str">
            <v>1995-2000</v>
          </cell>
          <cell r="M459">
            <v>6.3460000000000001</v>
          </cell>
          <cell r="N459">
            <v>2.2229999999999999</v>
          </cell>
          <cell r="O459">
            <v>0.151</v>
          </cell>
          <cell r="P459">
            <v>0.42799999999999999</v>
          </cell>
          <cell r="Q459">
            <v>0.47399999999999998</v>
          </cell>
          <cell r="R459">
            <v>0.30100000000000005</v>
          </cell>
          <cell r="S459">
            <v>0.77600000000000002</v>
          </cell>
          <cell r="T459">
            <v>1.9929999999999999</v>
          </cell>
        </row>
        <row r="460">
          <cell r="A460">
            <v>27</v>
          </cell>
          <cell r="B460">
            <v>140</v>
          </cell>
          <cell r="C460" t="str">
            <v>Central African Republic</v>
          </cell>
          <cell r="D460">
            <v>0</v>
          </cell>
          <cell r="E460">
            <v>1</v>
          </cell>
          <cell r="F460" t="str">
            <v>Afro</v>
          </cell>
          <cell r="G460">
            <v>6</v>
          </cell>
          <cell r="H460" t="str">
            <v>ssa</v>
          </cell>
          <cell r="I460">
            <v>1</v>
          </cell>
          <cell r="J460" t="str">
            <v>low and middle</v>
          </cell>
          <cell r="K460" t="str">
            <v>males</v>
          </cell>
          <cell r="L460" t="str">
            <v>1995-2000</v>
          </cell>
          <cell r="M460">
            <v>167.12700000000001</v>
          </cell>
          <cell r="N460">
            <v>58.695999999999998</v>
          </cell>
          <cell r="O460">
            <v>15.994</v>
          </cell>
          <cell r="P460">
            <v>16.091999999999999</v>
          </cell>
          <cell r="Q460">
            <v>24.027999999999999</v>
          </cell>
          <cell r="R460">
            <v>21.952999999999999</v>
          </cell>
          <cell r="S460">
            <v>12.696999999999999</v>
          </cell>
          <cell r="T460">
            <v>17.666999999999998</v>
          </cell>
        </row>
        <row r="461">
          <cell r="A461">
            <v>84</v>
          </cell>
          <cell r="B461">
            <v>144</v>
          </cell>
          <cell r="C461" t="str">
            <v>Sri Lanka</v>
          </cell>
          <cell r="D461">
            <v>0</v>
          </cell>
          <cell r="E461">
            <v>5</v>
          </cell>
          <cell r="F461" t="str">
            <v>Searo</v>
          </cell>
          <cell r="G461">
            <v>5</v>
          </cell>
          <cell r="H461" t="str">
            <v>oai</v>
          </cell>
          <cell r="I461">
            <v>1</v>
          </cell>
          <cell r="J461" t="str">
            <v>low and middle</v>
          </cell>
          <cell r="K461" t="str">
            <v>males</v>
          </cell>
          <cell r="L461" t="str">
            <v>1995-2000</v>
          </cell>
          <cell r="M461">
            <v>300.88</v>
          </cell>
          <cell r="N461">
            <v>18.696000000000002</v>
          </cell>
          <cell r="O461">
            <v>3.3970000000000002</v>
          </cell>
          <cell r="P461">
            <v>16.05</v>
          </cell>
          <cell r="Q461">
            <v>22.542999999999999</v>
          </cell>
          <cell r="R461">
            <v>48.388999999999996</v>
          </cell>
          <cell r="S461">
            <v>58.157000000000004</v>
          </cell>
          <cell r="T461">
            <v>133.64800000000002</v>
          </cell>
        </row>
        <row r="462">
          <cell r="A462">
            <v>28</v>
          </cell>
          <cell r="B462">
            <v>148</v>
          </cell>
          <cell r="C462" t="str">
            <v>Chad</v>
          </cell>
          <cell r="D462">
            <v>0</v>
          </cell>
          <cell r="E462">
            <v>1</v>
          </cell>
          <cell r="F462" t="str">
            <v>Afro</v>
          </cell>
          <cell r="G462">
            <v>6</v>
          </cell>
          <cell r="H462" t="str">
            <v>ssa</v>
          </cell>
          <cell r="I462">
            <v>1</v>
          </cell>
          <cell r="J462" t="str">
            <v>low and middle</v>
          </cell>
          <cell r="K462" t="str">
            <v>males</v>
          </cell>
          <cell r="L462" t="str">
            <v>1995-2000</v>
          </cell>
          <cell r="M462">
            <v>329.93599999999998</v>
          </cell>
          <cell r="N462">
            <v>151.36799999999999</v>
          </cell>
          <cell r="O462">
            <v>33.579000000000001</v>
          </cell>
          <cell r="P462">
            <v>29.039000000000001</v>
          </cell>
          <cell r="Q462">
            <v>31.248999999999999</v>
          </cell>
          <cell r="R462">
            <v>30.376000000000001</v>
          </cell>
          <cell r="S462">
            <v>22.317</v>
          </cell>
          <cell r="T462">
            <v>32.008000000000003</v>
          </cell>
        </row>
        <row r="463">
          <cell r="A463">
            <v>188</v>
          </cell>
          <cell r="B463">
            <v>152</v>
          </cell>
          <cell r="C463" t="str">
            <v>Chile</v>
          </cell>
          <cell r="D463">
            <v>0</v>
          </cell>
          <cell r="E463">
            <v>2</v>
          </cell>
          <cell r="F463" t="str">
            <v>Amro</v>
          </cell>
          <cell r="G463">
            <v>7</v>
          </cell>
          <cell r="H463" t="str">
            <v>lac</v>
          </cell>
          <cell r="I463">
            <v>1</v>
          </cell>
          <cell r="J463" t="str">
            <v>low and middle</v>
          </cell>
          <cell r="K463" t="str">
            <v>males</v>
          </cell>
          <cell r="L463" t="str">
            <v>1995-2000</v>
          </cell>
          <cell r="M463">
            <v>218.92</v>
          </cell>
          <cell r="N463">
            <v>12.669</v>
          </cell>
          <cell r="O463">
            <v>2.3620000000000001</v>
          </cell>
          <cell r="P463">
            <v>11.57</v>
          </cell>
          <cell r="Q463">
            <v>19.986000000000001</v>
          </cell>
          <cell r="R463">
            <v>35.006999999999998</v>
          </cell>
          <cell r="S463">
            <v>39.917999999999999</v>
          </cell>
          <cell r="T463">
            <v>97.408000000000001</v>
          </cell>
        </row>
        <row r="464">
          <cell r="A464">
            <v>66</v>
          </cell>
          <cell r="B464">
            <v>156</v>
          </cell>
          <cell r="C464" t="str">
            <v>China (5)</v>
          </cell>
          <cell r="D464">
            <v>0</v>
          </cell>
          <cell r="E464">
            <v>6</v>
          </cell>
          <cell r="F464" t="str">
            <v>Wpro</v>
          </cell>
          <cell r="G464">
            <v>4</v>
          </cell>
          <cell r="H464" t="str">
            <v>chn</v>
          </cell>
          <cell r="I464">
            <v>5</v>
          </cell>
          <cell r="J464" t="str">
            <v>chn</v>
          </cell>
          <cell r="K464" t="str">
            <v>males</v>
          </cell>
          <cell r="L464" t="str">
            <v>1995-2000</v>
          </cell>
          <cell r="M464">
            <v>24272.475999999999</v>
          </cell>
          <cell r="N464">
            <v>2296.2860000000001</v>
          </cell>
          <cell r="O464">
            <v>354.7</v>
          </cell>
          <cell r="P464">
            <v>977.98599999999999</v>
          </cell>
          <cell r="Q464">
            <v>1608.01</v>
          </cell>
          <cell r="R464">
            <v>3611.5349999999999</v>
          </cell>
          <cell r="S464">
            <v>5515.0169999999998</v>
          </cell>
          <cell r="T464">
            <v>9908.9419999999991</v>
          </cell>
        </row>
        <row r="465">
          <cell r="A465">
            <v>189</v>
          </cell>
          <cell r="B465">
            <v>170</v>
          </cell>
          <cell r="C465" t="str">
            <v>Colombia</v>
          </cell>
          <cell r="D465">
            <v>0</v>
          </cell>
          <cell r="E465">
            <v>2</v>
          </cell>
          <cell r="F465" t="str">
            <v>Amro</v>
          </cell>
          <cell r="G465">
            <v>7</v>
          </cell>
          <cell r="H465" t="str">
            <v>lac</v>
          </cell>
          <cell r="I465">
            <v>1</v>
          </cell>
          <cell r="J465" t="str">
            <v>low and middle</v>
          </cell>
          <cell r="K465" t="str">
            <v>males</v>
          </cell>
          <cell r="L465" t="str">
            <v>1995-2000</v>
          </cell>
          <cell r="M465">
            <v>670.11599999999999</v>
          </cell>
          <cell r="N465">
            <v>108.048</v>
          </cell>
          <cell r="O465">
            <v>14.34</v>
          </cell>
          <cell r="P465">
            <v>100.461</v>
          </cell>
          <cell r="Q465">
            <v>89.915999999999997</v>
          </cell>
          <cell r="R465">
            <v>82.584999999999994</v>
          </cell>
          <cell r="S465">
            <v>80.972999999999999</v>
          </cell>
          <cell r="T465">
            <v>193.79300000000001</v>
          </cell>
        </row>
        <row r="466">
          <cell r="A466">
            <v>8</v>
          </cell>
          <cell r="B466">
            <v>174</v>
          </cell>
          <cell r="C466" t="str">
            <v>Comoros</v>
          </cell>
          <cell r="D466">
            <v>0</v>
          </cell>
          <cell r="E466">
            <v>1</v>
          </cell>
          <cell r="F466" t="str">
            <v>Afro</v>
          </cell>
          <cell r="G466">
            <v>6</v>
          </cell>
          <cell r="H466" t="str">
            <v>ssa</v>
          </cell>
          <cell r="I466">
            <v>1</v>
          </cell>
          <cell r="J466" t="str">
            <v>low and middle</v>
          </cell>
          <cell r="K466" t="str">
            <v>males</v>
          </cell>
          <cell r="L466" t="str">
            <v>1995-2000</v>
          </cell>
          <cell r="M466">
            <v>15.819000000000001</v>
          </cell>
          <cell r="N466">
            <v>6.74</v>
          </cell>
          <cell r="O466">
            <v>0.83899999999999997</v>
          </cell>
          <cell r="P466">
            <v>1.5970000000000002</v>
          </cell>
          <cell r="Q466">
            <v>1.373</v>
          </cell>
          <cell r="R466">
            <v>1.7390000000000001</v>
          </cell>
          <cell r="S466">
            <v>1.5049999999999999</v>
          </cell>
          <cell r="T466">
            <v>2.0259999999999998</v>
          </cell>
        </row>
        <row r="467">
          <cell r="A467">
            <v>29</v>
          </cell>
          <cell r="B467">
            <v>178</v>
          </cell>
          <cell r="C467" t="str">
            <v>Congo</v>
          </cell>
          <cell r="D467">
            <v>0</v>
          </cell>
          <cell r="E467">
            <v>1</v>
          </cell>
          <cell r="F467" t="str">
            <v>Afro</v>
          </cell>
          <cell r="G467">
            <v>6</v>
          </cell>
          <cell r="H467" t="str">
            <v>ssa</v>
          </cell>
          <cell r="I467">
            <v>1</v>
          </cell>
          <cell r="J467" t="str">
            <v>low and middle</v>
          </cell>
          <cell r="K467" t="str">
            <v>males</v>
          </cell>
          <cell r="L467" t="str">
            <v>1995-2000</v>
          </cell>
          <cell r="M467">
            <v>115.485</v>
          </cell>
          <cell r="N467">
            <v>45.74</v>
          </cell>
          <cell r="O467">
            <v>10.010999999999999</v>
          </cell>
          <cell r="P467">
            <v>10.969000000000001</v>
          </cell>
          <cell r="Q467">
            <v>15.531000000000001</v>
          </cell>
          <cell r="R467">
            <v>13.943999999999999</v>
          </cell>
          <cell r="S467">
            <v>7.89</v>
          </cell>
          <cell r="T467">
            <v>11.4</v>
          </cell>
        </row>
        <row r="468">
          <cell r="A468">
            <v>30</v>
          </cell>
          <cell r="B468">
            <v>180</v>
          </cell>
          <cell r="C468" t="str">
            <v>Dem. Republic of the Congo</v>
          </cell>
          <cell r="D468">
            <v>0</v>
          </cell>
          <cell r="E468">
            <v>1</v>
          </cell>
          <cell r="F468" t="str">
            <v>Afro</v>
          </cell>
          <cell r="G468">
            <v>6</v>
          </cell>
          <cell r="H468" t="str">
            <v>ssa</v>
          </cell>
          <cell r="I468">
            <v>1</v>
          </cell>
          <cell r="J468" t="str">
            <v>low and middle</v>
          </cell>
          <cell r="K468" t="str">
            <v>males</v>
          </cell>
          <cell r="L468" t="str">
            <v>1995-2000</v>
          </cell>
          <cell r="M468">
            <v>1853.367</v>
          </cell>
          <cell r="N468">
            <v>854.197</v>
          </cell>
          <cell r="O468">
            <v>173.72300000000001</v>
          </cell>
          <cell r="P468">
            <v>170.31700000000001</v>
          </cell>
          <cell r="Q468">
            <v>196.161</v>
          </cell>
          <cell r="R468">
            <v>185.63</v>
          </cell>
          <cell r="S468">
            <v>117.22300000000001</v>
          </cell>
          <cell r="T468">
            <v>156.11599999999999</v>
          </cell>
        </row>
        <row r="469">
          <cell r="A469">
            <v>177</v>
          </cell>
          <cell r="B469">
            <v>188</v>
          </cell>
          <cell r="C469" t="str">
            <v>Costa Rica</v>
          </cell>
          <cell r="D469">
            <v>0</v>
          </cell>
          <cell r="E469">
            <v>2</v>
          </cell>
          <cell r="F469" t="str">
            <v>Amro</v>
          </cell>
          <cell r="G469">
            <v>7</v>
          </cell>
          <cell r="H469" t="str">
            <v>lac</v>
          </cell>
          <cell r="I469">
            <v>1</v>
          </cell>
          <cell r="J469" t="str">
            <v>low and middle</v>
          </cell>
          <cell r="K469" t="str">
            <v>males</v>
          </cell>
          <cell r="L469" t="str">
            <v>1995-2000</v>
          </cell>
          <cell r="M469">
            <v>40.808999999999997</v>
          </cell>
          <cell r="N469">
            <v>3.742</v>
          </cell>
          <cell r="O469">
            <v>0.69499999999999995</v>
          </cell>
          <cell r="P469">
            <v>2.3730000000000002</v>
          </cell>
          <cell r="Q469">
            <v>3.7309999999999999</v>
          </cell>
          <cell r="R469">
            <v>5.7270000000000003</v>
          </cell>
          <cell r="S469">
            <v>6.734</v>
          </cell>
          <cell r="T469">
            <v>17.807000000000002</v>
          </cell>
        </row>
        <row r="470">
          <cell r="A470">
            <v>145</v>
          </cell>
          <cell r="B470">
            <v>191</v>
          </cell>
          <cell r="C470" t="str">
            <v>Croatia</v>
          </cell>
          <cell r="D470">
            <v>0</v>
          </cell>
          <cell r="E470">
            <v>4</v>
          </cell>
          <cell r="F470" t="str">
            <v>Euro</v>
          </cell>
          <cell r="G470">
            <v>2</v>
          </cell>
          <cell r="H470" t="str">
            <v>fse</v>
          </cell>
          <cell r="I470">
            <v>1</v>
          </cell>
          <cell r="J470" t="str">
            <v>low and middle</v>
          </cell>
          <cell r="K470" t="str">
            <v>males</v>
          </cell>
          <cell r="L470" t="str">
            <v>1995-2000</v>
          </cell>
          <cell r="M470">
            <v>132.28299999999999</v>
          </cell>
          <cell r="N470">
            <v>1.72</v>
          </cell>
          <cell r="O470">
            <v>0.52600000000000002</v>
          </cell>
          <cell r="P470">
            <v>2.9390000000000001</v>
          </cell>
          <cell r="Q470">
            <v>7.81</v>
          </cell>
          <cell r="R470">
            <v>23.936</v>
          </cell>
          <cell r="S470">
            <v>34.887999999999998</v>
          </cell>
          <cell r="T470">
            <v>60.464000000000006</v>
          </cell>
        </row>
        <row r="471">
          <cell r="A471">
            <v>166</v>
          </cell>
          <cell r="B471">
            <v>192</v>
          </cell>
          <cell r="C471" t="str">
            <v>Cuba</v>
          </cell>
          <cell r="D471">
            <v>0</v>
          </cell>
          <cell r="E471">
            <v>2</v>
          </cell>
          <cell r="F471" t="str">
            <v>Amro</v>
          </cell>
          <cell r="G471">
            <v>7</v>
          </cell>
          <cell r="H471" t="str">
            <v>lac</v>
          </cell>
          <cell r="I471">
            <v>1</v>
          </cell>
          <cell r="J471" t="str">
            <v>low and middle</v>
          </cell>
          <cell r="K471" t="str">
            <v>males</v>
          </cell>
          <cell r="L471" t="str">
            <v>1995-2000</v>
          </cell>
          <cell r="M471">
            <v>211.36699999999999</v>
          </cell>
          <cell r="N471">
            <v>5.258</v>
          </cell>
          <cell r="O471">
            <v>1.87</v>
          </cell>
          <cell r="P471">
            <v>8.6720000000000006</v>
          </cell>
          <cell r="Q471">
            <v>13.527999999999999</v>
          </cell>
          <cell r="R471">
            <v>28.611000000000001</v>
          </cell>
          <cell r="S471">
            <v>33.592999999999996</v>
          </cell>
          <cell r="T471">
            <v>119.83499999999999</v>
          </cell>
        </row>
        <row r="472">
          <cell r="A472">
            <v>104</v>
          </cell>
          <cell r="B472">
            <v>196</v>
          </cell>
          <cell r="C472" t="str">
            <v>Cyprus</v>
          </cell>
          <cell r="D472">
            <v>0</v>
          </cell>
          <cell r="E472">
            <v>3</v>
          </cell>
          <cell r="F472" t="str">
            <v>Emro</v>
          </cell>
          <cell r="G472">
            <v>8</v>
          </cell>
          <cell r="H472" t="str">
            <v>mec</v>
          </cell>
          <cell r="I472">
            <v>4</v>
          </cell>
          <cell r="J472" t="str">
            <v>high</v>
          </cell>
          <cell r="K472" t="str">
            <v>males</v>
          </cell>
          <cell r="L472" t="str">
            <v>1995-2000</v>
          </cell>
          <cell r="M472">
            <v>14.744</v>
          </cell>
          <cell r="N472">
            <v>0.27700000000000002</v>
          </cell>
          <cell r="O472">
            <v>5.3999999999999999E-2</v>
          </cell>
          <cell r="P472">
            <v>0.48699999999999999</v>
          </cell>
          <cell r="Q472">
            <v>0.64600000000000002</v>
          </cell>
          <cell r="R472">
            <v>1.623</v>
          </cell>
          <cell r="S472">
            <v>2.3159999999999998</v>
          </cell>
          <cell r="T472">
            <v>9.3409999999999993</v>
          </cell>
        </row>
        <row r="473">
          <cell r="A473">
            <v>123</v>
          </cell>
          <cell r="B473">
            <v>203</v>
          </cell>
          <cell r="C473" t="str">
            <v>Czech Republic</v>
          </cell>
          <cell r="D473">
            <v>0</v>
          </cell>
          <cell r="E473">
            <v>4</v>
          </cell>
          <cell r="F473" t="str">
            <v>Euro</v>
          </cell>
          <cell r="G473">
            <v>2</v>
          </cell>
          <cell r="H473" t="str">
            <v>fse</v>
          </cell>
          <cell r="I473">
            <v>1</v>
          </cell>
          <cell r="J473" t="str">
            <v>low and middle</v>
          </cell>
          <cell r="K473" t="str">
            <v>males</v>
          </cell>
          <cell r="L473" t="str">
            <v>1995-2000</v>
          </cell>
          <cell r="M473">
            <v>290.36700000000002</v>
          </cell>
          <cell r="N473">
            <v>2.375</v>
          </cell>
          <cell r="O473">
            <v>0.81299999999999994</v>
          </cell>
          <cell r="P473">
            <v>5.9589999999999996</v>
          </cell>
          <cell r="Q473">
            <v>12.586</v>
          </cell>
          <cell r="R473">
            <v>49.019000000000005</v>
          </cell>
          <cell r="S473">
            <v>63.816000000000003</v>
          </cell>
          <cell r="T473">
            <v>155.79900000000001</v>
          </cell>
        </row>
        <row r="474">
          <cell r="A474">
            <v>48</v>
          </cell>
          <cell r="B474">
            <v>204</v>
          </cell>
          <cell r="C474" t="str">
            <v>Benin</v>
          </cell>
          <cell r="D474">
            <v>0</v>
          </cell>
          <cell r="E474">
            <v>1</v>
          </cell>
          <cell r="F474" t="str">
            <v>Afro</v>
          </cell>
          <cell r="G474">
            <v>6</v>
          </cell>
          <cell r="H474" t="str">
            <v>ssa</v>
          </cell>
          <cell r="I474">
            <v>1</v>
          </cell>
          <cell r="J474" t="str">
            <v>low and middle</v>
          </cell>
          <cell r="K474" t="str">
            <v>males</v>
          </cell>
          <cell r="L474" t="str">
            <v>1995-2000</v>
          </cell>
          <cell r="M474">
            <v>198.19800000000001</v>
          </cell>
          <cell r="N474">
            <v>87.313000000000002</v>
          </cell>
          <cell r="O474">
            <v>20.405999999999999</v>
          </cell>
          <cell r="P474">
            <v>18.596</v>
          </cell>
          <cell r="Q474">
            <v>17.521000000000001</v>
          </cell>
          <cell r="R474">
            <v>16.605</v>
          </cell>
          <cell r="S474">
            <v>12.646000000000001</v>
          </cell>
          <cell r="T474">
            <v>25.110999999999997</v>
          </cell>
        </row>
        <row r="475">
          <cell r="A475">
            <v>132</v>
          </cell>
          <cell r="B475">
            <v>208</v>
          </cell>
          <cell r="C475" t="str">
            <v>Denmark</v>
          </cell>
          <cell r="D475">
            <v>0</v>
          </cell>
          <cell r="E475">
            <v>4</v>
          </cell>
          <cell r="F475" t="str">
            <v>Euro</v>
          </cell>
          <cell r="G475">
            <v>1</v>
          </cell>
          <cell r="H475" t="str">
            <v>eme</v>
          </cell>
          <cell r="I475">
            <v>4</v>
          </cell>
          <cell r="J475" t="str">
            <v>high</v>
          </cell>
          <cell r="K475" t="str">
            <v>males</v>
          </cell>
          <cell r="L475" t="str">
            <v>1995-2000</v>
          </cell>
          <cell r="M475">
            <v>154.339</v>
          </cell>
          <cell r="N475">
            <v>1.63</v>
          </cell>
          <cell r="O475">
            <v>0.33100000000000002</v>
          </cell>
          <cell r="P475">
            <v>2.04</v>
          </cell>
          <cell r="Q475">
            <v>5.5839999999999996</v>
          </cell>
          <cell r="R475">
            <v>19.423999999999999</v>
          </cell>
          <cell r="S475">
            <v>27.236000000000001</v>
          </cell>
          <cell r="T475">
            <v>98.093999999999994</v>
          </cell>
        </row>
        <row r="476">
          <cell r="A476">
            <v>167</v>
          </cell>
          <cell r="B476">
            <v>214</v>
          </cell>
          <cell r="C476" t="str">
            <v>Dominican Republic</v>
          </cell>
          <cell r="D476">
            <v>0</v>
          </cell>
          <cell r="E476">
            <v>2</v>
          </cell>
          <cell r="F476" t="str">
            <v>Amro</v>
          </cell>
          <cell r="G476">
            <v>7</v>
          </cell>
          <cell r="H476" t="str">
            <v>lac</v>
          </cell>
          <cell r="I476">
            <v>1</v>
          </cell>
          <cell r="J476" t="str">
            <v>low and middle</v>
          </cell>
          <cell r="K476" t="str">
            <v>males</v>
          </cell>
          <cell r="L476" t="str">
            <v>1995-2000</v>
          </cell>
          <cell r="M476">
            <v>121.88800000000001</v>
          </cell>
          <cell r="N476">
            <v>26.094999999999999</v>
          </cell>
          <cell r="O476">
            <v>3.4240000000000004</v>
          </cell>
          <cell r="P476">
            <v>8.5519999999999996</v>
          </cell>
          <cell r="Q476">
            <v>11.741</v>
          </cell>
          <cell r="R476">
            <v>16.219000000000001</v>
          </cell>
          <cell r="S476">
            <v>17.826000000000001</v>
          </cell>
          <cell r="T476">
            <v>38.030999999999999</v>
          </cell>
        </row>
        <row r="477">
          <cell r="A477">
            <v>190</v>
          </cell>
          <cell r="B477">
            <v>218</v>
          </cell>
          <cell r="C477" t="str">
            <v>Ecuador</v>
          </cell>
          <cell r="D477">
            <v>0</v>
          </cell>
          <cell r="E477">
            <v>2</v>
          </cell>
          <cell r="F477" t="str">
            <v>Amro</v>
          </cell>
          <cell r="G477">
            <v>7</v>
          </cell>
          <cell r="H477" t="str">
            <v>lac</v>
          </cell>
          <cell r="I477">
            <v>1</v>
          </cell>
          <cell r="J477" t="str">
            <v>low and middle</v>
          </cell>
          <cell r="K477" t="str">
            <v>males</v>
          </cell>
          <cell r="L477" t="str">
            <v>1995-2000</v>
          </cell>
          <cell r="M477">
            <v>199.29</v>
          </cell>
          <cell r="N477">
            <v>52.07</v>
          </cell>
          <cell r="O477">
            <v>6.2080000000000002</v>
          </cell>
          <cell r="P477">
            <v>15.270999999999999</v>
          </cell>
          <cell r="Q477">
            <v>20.399000000000001</v>
          </cell>
          <cell r="R477">
            <v>24.564</v>
          </cell>
          <cell r="S477">
            <v>23.253</v>
          </cell>
          <cell r="T477">
            <v>57.524999999999999</v>
          </cell>
        </row>
        <row r="478">
          <cell r="A478">
            <v>178</v>
          </cell>
          <cell r="B478">
            <v>222</v>
          </cell>
          <cell r="C478" t="str">
            <v>El Salvador</v>
          </cell>
          <cell r="D478">
            <v>0</v>
          </cell>
          <cell r="E478">
            <v>2</v>
          </cell>
          <cell r="F478" t="str">
            <v>Amro</v>
          </cell>
          <cell r="G478">
            <v>7</v>
          </cell>
          <cell r="H478" t="str">
            <v>lac</v>
          </cell>
          <cell r="I478">
            <v>1</v>
          </cell>
          <cell r="J478" t="str">
            <v>low and middle</v>
          </cell>
          <cell r="K478" t="str">
            <v>males</v>
          </cell>
          <cell r="L478" t="str">
            <v>1995-2000</v>
          </cell>
          <cell r="M478">
            <v>99.661000000000001</v>
          </cell>
          <cell r="N478">
            <v>19.25</v>
          </cell>
          <cell r="O478">
            <v>3.02</v>
          </cell>
          <cell r="P478">
            <v>11.023</v>
          </cell>
          <cell r="Q478">
            <v>11.757999999999999</v>
          </cell>
          <cell r="R478">
            <v>13.76</v>
          </cell>
          <cell r="S478">
            <v>12.871</v>
          </cell>
          <cell r="T478">
            <v>27.979000000000003</v>
          </cell>
        </row>
        <row r="479">
          <cell r="A479">
            <v>31</v>
          </cell>
          <cell r="B479">
            <v>226</v>
          </cell>
          <cell r="C479" t="str">
            <v>Equatorial Guinea</v>
          </cell>
          <cell r="D479">
            <v>0</v>
          </cell>
          <cell r="E479">
            <v>1</v>
          </cell>
          <cell r="F479" t="str">
            <v>Afro</v>
          </cell>
          <cell r="G479">
            <v>6</v>
          </cell>
          <cell r="H479" t="str">
            <v>ssa</v>
          </cell>
          <cell r="I479">
            <v>1</v>
          </cell>
          <cell r="J479" t="str">
            <v>low and middle</v>
          </cell>
          <cell r="K479" t="str">
            <v>males</v>
          </cell>
          <cell r="L479" t="str">
            <v>1995-2000</v>
          </cell>
          <cell r="M479">
            <v>17.960999999999999</v>
          </cell>
          <cell r="N479">
            <v>8.3379999999999992</v>
          </cell>
          <cell r="O479">
            <v>1.43</v>
          </cell>
          <cell r="P479">
            <v>1.619</v>
          </cell>
          <cell r="Q479">
            <v>1.4169999999999998</v>
          </cell>
          <cell r="R479">
            <v>1.54</v>
          </cell>
          <cell r="S479">
            <v>1.4020000000000001</v>
          </cell>
          <cell r="T479">
            <v>2.2149999999999999</v>
          </cell>
        </row>
        <row r="480">
          <cell r="A480">
            <v>11</v>
          </cell>
          <cell r="B480">
            <v>231</v>
          </cell>
          <cell r="C480" t="str">
            <v>Ethiopia</v>
          </cell>
          <cell r="D480">
            <v>0</v>
          </cell>
          <cell r="E480">
            <v>1</v>
          </cell>
          <cell r="F480" t="str">
            <v>Afro</v>
          </cell>
          <cell r="G480">
            <v>6</v>
          </cell>
          <cell r="H480" t="str">
            <v>ssa</v>
          </cell>
          <cell r="I480">
            <v>1</v>
          </cell>
          <cell r="J480" t="str">
            <v>low and middle</v>
          </cell>
          <cell r="K480" t="str">
            <v>males</v>
          </cell>
          <cell r="L480" t="str">
            <v>1995-2000</v>
          </cell>
          <cell r="M480">
            <v>3007.1109999999999</v>
          </cell>
          <cell r="N480">
            <v>1309.9770000000001</v>
          </cell>
          <cell r="O480">
            <v>278.83199999999999</v>
          </cell>
          <cell r="P480">
            <v>281.26300000000003</v>
          </cell>
          <cell r="Q480">
            <v>386.82400000000001</v>
          </cell>
          <cell r="R480">
            <v>349.678</v>
          </cell>
          <cell r="S480">
            <v>187.82499999999999</v>
          </cell>
          <cell r="T480">
            <v>212.71200000000002</v>
          </cell>
        </row>
        <row r="481">
          <cell r="A481">
            <v>10</v>
          </cell>
          <cell r="B481">
            <v>232</v>
          </cell>
          <cell r="C481" t="str">
            <v>Eritrea</v>
          </cell>
          <cell r="D481">
            <v>0</v>
          </cell>
          <cell r="E481">
            <v>1</v>
          </cell>
          <cell r="F481" t="str">
            <v>Afro</v>
          </cell>
          <cell r="G481">
            <v>6</v>
          </cell>
          <cell r="H481" t="str">
            <v>ssa</v>
          </cell>
          <cell r="I481">
            <v>1</v>
          </cell>
          <cell r="J481" t="str">
            <v>low and middle</v>
          </cell>
          <cell r="K481" t="str">
            <v>males</v>
          </cell>
          <cell r="L481" t="str">
            <v>1995-2000</v>
          </cell>
          <cell r="M481">
            <v>132.10400000000001</v>
          </cell>
          <cell r="N481">
            <v>57.213000000000001</v>
          </cell>
          <cell r="O481">
            <v>11.048999999999999</v>
          </cell>
          <cell r="P481">
            <v>12.248000000000001</v>
          </cell>
          <cell r="Q481">
            <v>14.488999999999999</v>
          </cell>
          <cell r="R481">
            <v>15.255000000000001</v>
          </cell>
          <cell r="S481">
            <v>10.202999999999999</v>
          </cell>
          <cell r="T481">
            <v>11.647</v>
          </cell>
        </row>
        <row r="482">
          <cell r="A482">
            <v>133</v>
          </cell>
          <cell r="B482">
            <v>233</v>
          </cell>
          <cell r="C482" t="str">
            <v>Estonia</v>
          </cell>
          <cell r="D482">
            <v>0</v>
          </cell>
          <cell r="E482">
            <v>4</v>
          </cell>
          <cell r="F482" t="str">
            <v>Euro</v>
          </cell>
          <cell r="G482">
            <v>2</v>
          </cell>
          <cell r="H482" t="str">
            <v>fse</v>
          </cell>
          <cell r="I482">
            <v>1</v>
          </cell>
          <cell r="J482" t="str">
            <v>low and middle</v>
          </cell>
          <cell r="K482" t="str">
            <v>males</v>
          </cell>
          <cell r="L482" t="str">
            <v>1995-2000</v>
          </cell>
          <cell r="M482">
            <v>48.869</v>
          </cell>
          <cell r="N482">
            <v>1.1379999999999999</v>
          </cell>
          <cell r="O482">
            <v>0.46199999999999997</v>
          </cell>
          <cell r="P482">
            <v>2.09</v>
          </cell>
          <cell r="Q482">
            <v>4.5069999999999997</v>
          </cell>
          <cell r="R482">
            <v>10.091999999999999</v>
          </cell>
          <cell r="S482">
            <v>12.423</v>
          </cell>
          <cell r="T482">
            <v>18.157</v>
          </cell>
        </row>
        <row r="483">
          <cell r="A483">
            <v>205</v>
          </cell>
          <cell r="B483">
            <v>242</v>
          </cell>
          <cell r="C483" t="str">
            <v>Fiji</v>
          </cell>
          <cell r="D483">
            <v>0</v>
          </cell>
          <cell r="E483">
            <v>6</v>
          </cell>
          <cell r="F483" t="str">
            <v>Wpro</v>
          </cell>
          <cell r="G483">
            <v>5</v>
          </cell>
          <cell r="H483" t="str">
            <v>oai</v>
          </cell>
          <cell r="I483">
            <v>1</v>
          </cell>
          <cell r="J483" t="str">
            <v>low and middle</v>
          </cell>
          <cell r="K483" t="str">
            <v>males</v>
          </cell>
          <cell r="L483" t="str">
            <v>1995-2000</v>
          </cell>
          <cell r="M483">
            <v>10.228</v>
          </cell>
          <cell r="N483">
            <v>1.2589999999999999</v>
          </cell>
          <cell r="O483">
            <v>0.19400000000000001</v>
          </cell>
          <cell r="P483">
            <v>0.57499999999999996</v>
          </cell>
          <cell r="Q483">
            <v>0.69900000000000007</v>
          </cell>
          <cell r="R483">
            <v>1.752</v>
          </cell>
          <cell r="S483">
            <v>2.109</v>
          </cell>
          <cell r="T483">
            <v>3.64</v>
          </cell>
        </row>
        <row r="484">
          <cell r="A484">
            <v>134</v>
          </cell>
          <cell r="B484">
            <v>246</v>
          </cell>
          <cell r="C484" t="str">
            <v>Finland</v>
          </cell>
          <cell r="D484">
            <v>0</v>
          </cell>
          <cell r="E484">
            <v>4</v>
          </cell>
          <cell r="F484" t="str">
            <v>Euro</v>
          </cell>
          <cell r="G484">
            <v>1</v>
          </cell>
          <cell r="H484" t="str">
            <v>eme</v>
          </cell>
          <cell r="I484">
            <v>4</v>
          </cell>
          <cell r="J484" t="str">
            <v>high</v>
          </cell>
          <cell r="K484" t="str">
            <v>males</v>
          </cell>
          <cell r="L484" t="str">
            <v>1995-2000</v>
          </cell>
          <cell r="M484">
            <v>125.074</v>
          </cell>
          <cell r="N484">
            <v>1.0840000000000001</v>
          </cell>
          <cell r="O484">
            <v>0.33599999999999997</v>
          </cell>
          <cell r="P484">
            <v>2.625</v>
          </cell>
          <cell r="Q484">
            <v>6.7859999999999996</v>
          </cell>
          <cell r="R484">
            <v>18.893000000000001</v>
          </cell>
          <cell r="S484">
            <v>25.356999999999999</v>
          </cell>
          <cell r="T484">
            <v>69.992999999999995</v>
          </cell>
        </row>
        <row r="485">
          <cell r="A485">
            <v>157</v>
          </cell>
          <cell r="B485">
            <v>250</v>
          </cell>
          <cell r="C485" t="str">
            <v>France</v>
          </cell>
          <cell r="D485">
            <v>0</v>
          </cell>
          <cell r="E485">
            <v>4</v>
          </cell>
          <cell r="F485" t="str">
            <v>Euro</v>
          </cell>
          <cell r="G485">
            <v>1</v>
          </cell>
          <cell r="H485" t="str">
            <v>eme</v>
          </cell>
          <cell r="I485">
            <v>4</v>
          </cell>
          <cell r="J485" t="str">
            <v>high</v>
          </cell>
          <cell r="K485" t="str">
            <v>males</v>
          </cell>
          <cell r="L485" t="str">
            <v>1995-2000</v>
          </cell>
          <cell r="M485">
            <v>1411.818</v>
          </cell>
          <cell r="N485">
            <v>15.802</v>
          </cell>
          <cell r="O485">
            <v>3.5389999999999997</v>
          </cell>
          <cell r="P485">
            <v>33.194000000000003</v>
          </cell>
          <cell r="Q485">
            <v>70.025000000000006</v>
          </cell>
          <cell r="R485">
            <v>175.732</v>
          </cell>
          <cell r="S485">
            <v>255.285</v>
          </cell>
          <cell r="T485">
            <v>858.24099999999999</v>
          </cell>
        </row>
        <row r="486">
          <cell r="A486">
            <v>213</v>
          </cell>
          <cell r="B486">
            <v>258</v>
          </cell>
          <cell r="C486" t="str">
            <v>French Polynesia</v>
          </cell>
          <cell r="G486">
            <v>5</v>
          </cell>
          <cell r="H486" t="str">
            <v>oai</v>
          </cell>
          <cell r="I486">
            <v>4</v>
          </cell>
          <cell r="J486" t="str">
            <v>high</v>
          </cell>
          <cell r="K486" t="str">
            <v>males</v>
          </cell>
          <cell r="L486" t="str">
            <v>1995-2000</v>
          </cell>
          <cell r="M486">
            <v>3.165</v>
          </cell>
          <cell r="N486">
            <v>0.20899999999999999</v>
          </cell>
          <cell r="O486">
            <v>5.7000000000000002E-2</v>
          </cell>
          <cell r="P486">
            <v>0.26800000000000002</v>
          </cell>
          <cell r="Q486">
            <v>0.26600000000000001</v>
          </cell>
          <cell r="R486">
            <v>0.63900000000000001</v>
          </cell>
          <cell r="S486">
            <v>0.74299999999999999</v>
          </cell>
          <cell r="T486">
            <v>0.98299999999999998</v>
          </cell>
        </row>
        <row r="487">
          <cell r="A487">
            <v>9</v>
          </cell>
          <cell r="B487">
            <v>262</v>
          </cell>
          <cell r="C487" t="str">
            <v>Djibouti</v>
          </cell>
          <cell r="D487">
            <v>0</v>
          </cell>
          <cell r="E487">
            <v>3</v>
          </cell>
          <cell r="F487" t="str">
            <v>Emro</v>
          </cell>
          <cell r="G487">
            <v>6</v>
          </cell>
          <cell r="H487" t="str">
            <v>ssa</v>
          </cell>
          <cell r="I487">
            <v>1</v>
          </cell>
          <cell r="J487" t="str">
            <v>low and middle</v>
          </cell>
          <cell r="K487" t="str">
            <v>males</v>
          </cell>
          <cell r="L487" t="str">
            <v>1995-2000</v>
          </cell>
          <cell r="M487">
            <v>23.914000000000001</v>
          </cell>
          <cell r="N487">
            <v>10.78</v>
          </cell>
          <cell r="O487">
            <v>2</v>
          </cell>
          <cell r="P487">
            <v>2.4430000000000001</v>
          </cell>
          <cell r="Q487">
            <v>2.0810000000000004</v>
          </cell>
          <cell r="R487">
            <v>2.3730000000000002</v>
          </cell>
          <cell r="S487">
            <v>1.857</v>
          </cell>
          <cell r="T487">
            <v>2.38</v>
          </cell>
        </row>
        <row r="488">
          <cell r="A488">
            <v>32</v>
          </cell>
          <cell r="B488">
            <v>266</v>
          </cell>
          <cell r="C488" t="str">
            <v>Gabon</v>
          </cell>
          <cell r="D488">
            <v>0</v>
          </cell>
          <cell r="E488">
            <v>1</v>
          </cell>
          <cell r="F488" t="str">
            <v>Afro</v>
          </cell>
          <cell r="G488">
            <v>6</v>
          </cell>
          <cell r="H488" t="str">
            <v>ssa</v>
          </cell>
          <cell r="I488">
            <v>1</v>
          </cell>
          <cell r="J488" t="str">
            <v>low and middle</v>
          </cell>
          <cell r="K488" t="str">
            <v>males</v>
          </cell>
          <cell r="L488" t="str">
            <v>1995-2000</v>
          </cell>
          <cell r="M488">
            <v>46.984000000000002</v>
          </cell>
          <cell r="N488">
            <v>15.882</v>
          </cell>
          <cell r="O488">
            <v>3.206</v>
          </cell>
          <cell r="P488">
            <v>3.5380000000000003</v>
          </cell>
          <cell r="Q488">
            <v>4.6639999999999997</v>
          </cell>
          <cell r="R488">
            <v>5.7370000000000001</v>
          </cell>
          <cell r="S488">
            <v>4.9359999999999999</v>
          </cell>
          <cell r="T488">
            <v>9.0209999999999972</v>
          </cell>
        </row>
        <row r="489">
          <cell r="A489">
            <v>106</v>
          </cell>
          <cell r="B489">
            <v>268</v>
          </cell>
          <cell r="C489" t="str">
            <v>Georgia</v>
          </cell>
          <cell r="D489">
            <v>0</v>
          </cell>
          <cell r="E489">
            <v>4</v>
          </cell>
          <cell r="F489" t="str">
            <v>Euro</v>
          </cell>
          <cell r="G489">
            <v>8</v>
          </cell>
          <cell r="H489" t="str">
            <v>mec</v>
          </cell>
          <cell r="I489">
            <v>1</v>
          </cell>
          <cell r="J489" t="str">
            <v>low and middle</v>
          </cell>
          <cell r="K489" t="str">
            <v>males</v>
          </cell>
          <cell r="L489" t="str">
            <v>1995-2000</v>
          </cell>
          <cell r="M489">
            <v>121.886</v>
          </cell>
          <cell r="N489">
            <v>4.9409999999999998</v>
          </cell>
          <cell r="O489">
            <v>0.877</v>
          </cell>
          <cell r="P489">
            <v>3.9939999999999998</v>
          </cell>
          <cell r="Q489">
            <v>9.8120000000000012</v>
          </cell>
          <cell r="R489">
            <v>20.707000000000001</v>
          </cell>
          <cell r="S489">
            <v>31.606999999999999</v>
          </cell>
          <cell r="T489">
            <v>49.947999999999993</v>
          </cell>
        </row>
        <row r="490">
          <cell r="A490">
            <v>52</v>
          </cell>
          <cell r="B490">
            <v>270</v>
          </cell>
          <cell r="C490" t="str">
            <v>Gambia</v>
          </cell>
          <cell r="D490">
            <v>0</v>
          </cell>
          <cell r="E490">
            <v>1</v>
          </cell>
          <cell r="F490" t="str">
            <v>Afro</v>
          </cell>
          <cell r="G490">
            <v>6</v>
          </cell>
          <cell r="H490" t="str">
            <v>ssa</v>
          </cell>
          <cell r="I490">
            <v>1</v>
          </cell>
          <cell r="J490" t="str">
            <v>low and middle</v>
          </cell>
          <cell r="K490" t="str">
            <v>males</v>
          </cell>
          <cell r="L490" t="str">
            <v>1995-2000</v>
          </cell>
          <cell r="M490">
            <v>55.37</v>
          </cell>
          <cell r="N490">
            <v>26.681999999999999</v>
          </cell>
          <cell r="O490">
            <v>4.4649999999999999</v>
          </cell>
          <cell r="P490">
            <v>5.1509999999999998</v>
          </cell>
          <cell r="Q490">
            <v>5.1920000000000002</v>
          </cell>
          <cell r="R490">
            <v>5.2939999999999996</v>
          </cell>
          <cell r="S490">
            <v>3.8519999999999999</v>
          </cell>
          <cell r="T490">
            <v>4.7339999999999991</v>
          </cell>
        </row>
        <row r="491">
          <cell r="A491">
            <v>105</v>
          </cell>
          <cell r="B491">
            <v>274</v>
          </cell>
          <cell r="C491" t="str">
            <v>Gaza Strip</v>
          </cell>
          <cell r="G491">
            <v>8</v>
          </cell>
          <cell r="H491" t="str">
            <v>mec</v>
          </cell>
          <cell r="I491">
            <v>1</v>
          </cell>
          <cell r="J491" t="str">
            <v>low and middle</v>
          </cell>
          <cell r="K491" t="str">
            <v>males</v>
          </cell>
          <cell r="L491" t="str">
            <v>1995-2000</v>
          </cell>
          <cell r="M491">
            <v>13.375999999999999</v>
          </cell>
          <cell r="N491">
            <v>4.1100000000000003</v>
          </cell>
          <cell r="O491">
            <v>0.39400000000000002</v>
          </cell>
          <cell r="P491">
            <v>0.78599999999999992</v>
          </cell>
          <cell r="Q491">
            <v>0.65200000000000002</v>
          </cell>
          <cell r="R491">
            <v>1.014</v>
          </cell>
          <cell r="S491">
            <v>1.52</v>
          </cell>
          <cell r="T491">
            <v>4.9000000000000004</v>
          </cell>
        </row>
        <row r="492">
          <cell r="A492">
            <v>158</v>
          </cell>
          <cell r="B492">
            <v>276</v>
          </cell>
          <cell r="C492" t="str">
            <v>Germany</v>
          </cell>
          <cell r="D492">
            <v>0</v>
          </cell>
          <cell r="E492">
            <v>4</v>
          </cell>
          <cell r="F492" t="str">
            <v>Euro</v>
          </cell>
          <cell r="G492">
            <v>1</v>
          </cell>
          <cell r="H492" t="str">
            <v>eme</v>
          </cell>
          <cell r="I492">
            <v>4</v>
          </cell>
          <cell r="J492" t="str">
            <v>high</v>
          </cell>
          <cell r="K492" t="str">
            <v>males</v>
          </cell>
          <cell r="L492" t="str">
            <v>1995-2000</v>
          </cell>
          <cell r="M492">
            <v>2060.8629999999998</v>
          </cell>
          <cell r="N492">
            <v>13.558999999999999</v>
          </cell>
          <cell r="O492">
            <v>3.6749999999999998</v>
          </cell>
          <cell r="P492">
            <v>31.302</v>
          </cell>
          <cell r="Q492">
            <v>88.06</v>
          </cell>
          <cell r="R492">
            <v>277.25900000000001</v>
          </cell>
          <cell r="S492">
            <v>459.53100000000001</v>
          </cell>
          <cell r="T492">
            <v>1187.4770000000001</v>
          </cell>
        </row>
        <row r="493">
          <cell r="A493">
            <v>53</v>
          </cell>
          <cell r="B493">
            <v>288</v>
          </cell>
          <cell r="C493" t="str">
            <v>Ghana</v>
          </cell>
          <cell r="D493">
            <v>0</v>
          </cell>
          <cell r="E493">
            <v>1</v>
          </cell>
          <cell r="F493" t="str">
            <v>Afro</v>
          </cell>
          <cell r="G493">
            <v>6</v>
          </cell>
          <cell r="H493" t="str">
            <v>ssa</v>
          </cell>
          <cell r="I493">
            <v>1</v>
          </cell>
          <cell r="J493" t="str">
            <v>low and middle</v>
          </cell>
          <cell r="K493" t="str">
            <v>males</v>
          </cell>
          <cell r="L493" t="str">
            <v>1995-2000</v>
          </cell>
          <cell r="M493">
            <v>473.12799999999999</v>
          </cell>
          <cell r="N493">
            <v>194.78299999999999</v>
          </cell>
          <cell r="O493">
            <v>36.381</v>
          </cell>
          <cell r="P493">
            <v>49.900999999999996</v>
          </cell>
          <cell r="Q493">
            <v>41.596000000000004</v>
          </cell>
          <cell r="R493">
            <v>45.46</v>
          </cell>
          <cell r="S493">
            <v>39.365000000000002</v>
          </cell>
          <cell r="T493">
            <v>65.641999999999996</v>
          </cell>
        </row>
        <row r="494">
          <cell r="A494">
            <v>146</v>
          </cell>
          <cell r="B494">
            <v>300</v>
          </cell>
          <cell r="C494" t="str">
            <v>Greece</v>
          </cell>
          <cell r="D494">
            <v>0</v>
          </cell>
          <cell r="E494">
            <v>4</v>
          </cell>
          <cell r="F494" t="str">
            <v>Euro</v>
          </cell>
          <cell r="G494">
            <v>1</v>
          </cell>
          <cell r="H494" t="str">
            <v>eme</v>
          </cell>
          <cell r="I494">
            <v>4</v>
          </cell>
          <cell r="J494" t="str">
            <v>high</v>
          </cell>
          <cell r="K494" t="str">
            <v>males</v>
          </cell>
          <cell r="L494" t="str">
            <v>1995-2000</v>
          </cell>
          <cell r="M494">
            <v>268.45699999999999</v>
          </cell>
          <cell r="N494">
            <v>2.4820000000000002</v>
          </cell>
          <cell r="O494">
            <v>0.56999999999999995</v>
          </cell>
          <cell r="P494">
            <v>5.66</v>
          </cell>
          <cell r="Q494">
            <v>8.3480000000000008</v>
          </cell>
          <cell r="R494">
            <v>24.463999999999999</v>
          </cell>
          <cell r="S494">
            <v>51.073</v>
          </cell>
          <cell r="T494">
            <v>175.86</v>
          </cell>
        </row>
        <row r="495">
          <cell r="A495">
            <v>168</v>
          </cell>
          <cell r="B495">
            <v>312</v>
          </cell>
          <cell r="C495" t="str">
            <v>Guadeloupe</v>
          </cell>
          <cell r="G495">
            <v>7</v>
          </cell>
          <cell r="H495" t="str">
            <v>lac</v>
          </cell>
          <cell r="I495">
            <v>1</v>
          </cell>
          <cell r="J495" t="str">
            <v>low and middle</v>
          </cell>
          <cell r="K495" t="str">
            <v>males</v>
          </cell>
          <cell r="L495" t="str">
            <v>1995-2000</v>
          </cell>
          <cell r="M495">
            <v>7.0060000000000002</v>
          </cell>
          <cell r="N495">
            <v>0.23400000000000001</v>
          </cell>
          <cell r="O495">
            <v>4.4999999999999998E-2</v>
          </cell>
          <cell r="P495">
            <v>0.36599999999999999</v>
          </cell>
          <cell r="Q495">
            <v>0.68300000000000005</v>
          </cell>
          <cell r="R495">
            <v>0.98499999999999999</v>
          </cell>
          <cell r="S495">
            <v>1.141</v>
          </cell>
          <cell r="T495">
            <v>3.552</v>
          </cell>
        </row>
        <row r="496">
          <cell r="A496">
            <v>211</v>
          </cell>
          <cell r="B496">
            <v>316</v>
          </cell>
          <cell r="C496" t="str">
            <v>Guam</v>
          </cell>
          <cell r="G496">
            <v>5</v>
          </cell>
          <cell r="H496" t="str">
            <v>oai</v>
          </cell>
          <cell r="I496">
            <v>4</v>
          </cell>
          <cell r="J496" t="str">
            <v>high</v>
          </cell>
          <cell r="K496" t="str">
            <v>males</v>
          </cell>
          <cell r="L496" t="str">
            <v>1995-2000</v>
          </cell>
          <cell r="M496">
            <v>2.0270000000000001</v>
          </cell>
          <cell r="N496">
            <v>0.11600000000000001</v>
          </cell>
          <cell r="O496">
            <v>0.03</v>
          </cell>
          <cell r="P496">
            <v>0.13700000000000001</v>
          </cell>
          <cell r="Q496">
            <v>0.23100000000000001</v>
          </cell>
          <cell r="R496">
            <v>0.38800000000000001</v>
          </cell>
          <cell r="S496">
            <v>0.41600000000000004</v>
          </cell>
          <cell r="T496">
            <v>0.70899999999999996</v>
          </cell>
        </row>
        <row r="497">
          <cell r="A497">
            <v>179</v>
          </cell>
          <cell r="B497">
            <v>320</v>
          </cell>
          <cell r="C497" t="str">
            <v>Guatemala</v>
          </cell>
          <cell r="D497">
            <v>0</v>
          </cell>
          <cell r="E497">
            <v>2</v>
          </cell>
          <cell r="F497" t="str">
            <v>Amro</v>
          </cell>
          <cell r="G497">
            <v>7</v>
          </cell>
          <cell r="H497" t="str">
            <v>lac</v>
          </cell>
          <cell r="I497">
            <v>1</v>
          </cell>
          <cell r="J497" t="str">
            <v>low and middle</v>
          </cell>
          <cell r="K497" t="str">
            <v>males</v>
          </cell>
          <cell r="L497" t="str">
            <v>1995-2000</v>
          </cell>
          <cell r="M497">
            <v>224.809</v>
          </cell>
          <cell r="N497">
            <v>64.894000000000005</v>
          </cell>
          <cell r="O497">
            <v>8.411999999999999</v>
          </cell>
          <cell r="P497">
            <v>27.14</v>
          </cell>
          <cell r="Q497">
            <v>28.328000000000003</v>
          </cell>
          <cell r="R497">
            <v>27.538999999999998</v>
          </cell>
          <cell r="S497">
            <v>25.071999999999999</v>
          </cell>
          <cell r="T497">
            <v>43.424000000000007</v>
          </cell>
        </row>
        <row r="498">
          <cell r="A498">
            <v>54</v>
          </cell>
          <cell r="B498">
            <v>324</v>
          </cell>
          <cell r="C498" t="str">
            <v>Guinea</v>
          </cell>
          <cell r="D498">
            <v>0</v>
          </cell>
          <cell r="E498">
            <v>1</v>
          </cell>
          <cell r="F498" t="str">
            <v>Afro</v>
          </cell>
          <cell r="G498">
            <v>6</v>
          </cell>
          <cell r="H498" t="str">
            <v>ssa</v>
          </cell>
          <cell r="I498">
            <v>1</v>
          </cell>
          <cell r="J498" t="str">
            <v>low and middle</v>
          </cell>
          <cell r="K498" t="str">
            <v>males</v>
          </cell>
          <cell r="L498" t="str">
            <v>1995-2000</v>
          </cell>
          <cell r="M498">
            <v>322.41500000000002</v>
          </cell>
          <cell r="N498">
            <v>161.56700000000001</v>
          </cell>
          <cell r="O498">
            <v>30.285</v>
          </cell>
          <cell r="P498">
            <v>32.884999999999998</v>
          </cell>
          <cell r="Q498">
            <v>26.875</v>
          </cell>
          <cell r="R498">
            <v>25.378</v>
          </cell>
          <cell r="S498">
            <v>19.516999999999999</v>
          </cell>
          <cell r="T498">
            <v>25.908000000000001</v>
          </cell>
        </row>
        <row r="499">
          <cell r="A499">
            <v>191</v>
          </cell>
          <cell r="B499">
            <v>328</v>
          </cell>
          <cell r="C499" t="str">
            <v>Guyana</v>
          </cell>
          <cell r="D499">
            <v>0</v>
          </cell>
          <cell r="E499">
            <v>2</v>
          </cell>
          <cell r="F499" t="str">
            <v>Amro</v>
          </cell>
          <cell r="G499">
            <v>7</v>
          </cell>
          <cell r="H499" t="str">
            <v>lac</v>
          </cell>
          <cell r="I499">
            <v>1</v>
          </cell>
          <cell r="J499" t="str">
            <v>low and middle</v>
          </cell>
          <cell r="K499" t="str">
            <v>males</v>
          </cell>
          <cell r="L499" t="str">
            <v>1995-2000</v>
          </cell>
          <cell r="M499">
            <v>17.747</v>
          </cell>
          <cell r="N499">
            <v>4.2830000000000004</v>
          </cell>
          <cell r="O499">
            <v>0.58299999999999996</v>
          </cell>
          <cell r="P499">
            <v>1.3819999999999999</v>
          </cell>
          <cell r="Q499">
            <v>2.0880000000000001</v>
          </cell>
          <cell r="R499">
            <v>2.5750000000000002</v>
          </cell>
          <cell r="S499">
            <v>2.5550000000000002</v>
          </cell>
          <cell r="T499">
            <v>4.2809999999999997</v>
          </cell>
        </row>
        <row r="500">
          <cell r="A500">
            <v>169</v>
          </cell>
          <cell r="B500">
            <v>332</v>
          </cell>
          <cell r="C500" t="str">
            <v>Haiti</v>
          </cell>
          <cell r="D500">
            <v>0</v>
          </cell>
          <cell r="E500">
            <v>2</v>
          </cell>
          <cell r="F500" t="str">
            <v>Amro</v>
          </cell>
          <cell r="G500">
            <v>7</v>
          </cell>
          <cell r="H500" t="str">
            <v>lac</v>
          </cell>
          <cell r="I500">
            <v>1</v>
          </cell>
          <cell r="J500" t="str">
            <v>low and middle</v>
          </cell>
          <cell r="K500" t="str">
            <v>males</v>
          </cell>
          <cell r="L500" t="str">
            <v>1995-2000</v>
          </cell>
          <cell r="M500">
            <v>260.50700000000001</v>
          </cell>
          <cell r="N500">
            <v>73.978999999999999</v>
          </cell>
          <cell r="O500">
            <v>18.578000000000003</v>
          </cell>
          <cell r="P500">
            <v>27.051000000000002</v>
          </cell>
          <cell r="Q500">
            <v>37.213999999999999</v>
          </cell>
          <cell r="R500">
            <v>37.812000000000005</v>
          </cell>
          <cell r="S500">
            <v>25.442</v>
          </cell>
          <cell r="T500">
            <v>40.430999999999997</v>
          </cell>
        </row>
        <row r="501">
          <cell r="A501">
            <v>180</v>
          </cell>
          <cell r="B501">
            <v>340</v>
          </cell>
          <cell r="C501" t="str">
            <v>Honduras</v>
          </cell>
          <cell r="D501">
            <v>0</v>
          </cell>
          <cell r="E501">
            <v>2</v>
          </cell>
          <cell r="F501" t="str">
            <v>Amro</v>
          </cell>
          <cell r="G501">
            <v>7</v>
          </cell>
          <cell r="H501" t="str">
            <v>lac</v>
          </cell>
          <cell r="I501">
            <v>1</v>
          </cell>
          <cell r="J501" t="str">
            <v>low and middle</v>
          </cell>
          <cell r="K501" t="str">
            <v>males</v>
          </cell>
          <cell r="L501" t="str">
            <v>1995-2000</v>
          </cell>
          <cell r="M501">
            <v>90.905000000000001</v>
          </cell>
          <cell r="N501">
            <v>28.501999999999999</v>
          </cell>
          <cell r="O501">
            <v>4.6120000000000001</v>
          </cell>
          <cell r="P501">
            <v>9.2639999999999993</v>
          </cell>
          <cell r="Q501">
            <v>10.352</v>
          </cell>
          <cell r="R501">
            <v>10.08</v>
          </cell>
          <cell r="S501">
            <v>9.1529999999999987</v>
          </cell>
          <cell r="T501">
            <v>18.942</v>
          </cell>
        </row>
        <row r="502">
          <cell r="A502">
            <v>67</v>
          </cell>
          <cell r="B502">
            <v>344</v>
          </cell>
          <cell r="C502" t="str">
            <v>China, Hong Kong SAR (6)</v>
          </cell>
          <cell r="G502">
            <v>5</v>
          </cell>
          <cell r="H502" t="str">
            <v>oai</v>
          </cell>
          <cell r="I502">
            <v>4</v>
          </cell>
          <cell r="J502" t="str">
            <v>high</v>
          </cell>
          <cell r="K502" t="str">
            <v>males</v>
          </cell>
          <cell r="L502" t="str">
            <v>1995-2000</v>
          </cell>
          <cell r="M502">
            <v>108.968</v>
          </cell>
          <cell r="N502">
            <v>1.43</v>
          </cell>
          <cell r="O502">
            <v>0.34299999999999997</v>
          </cell>
          <cell r="P502">
            <v>2.0760000000000001</v>
          </cell>
          <cell r="Q502">
            <v>6.1950000000000003</v>
          </cell>
          <cell r="R502">
            <v>15.395999999999999</v>
          </cell>
          <cell r="S502">
            <v>24.21</v>
          </cell>
          <cell r="T502">
            <v>59.317999999999991</v>
          </cell>
        </row>
        <row r="503">
          <cell r="A503">
            <v>124</v>
          </cell>
          <cell r="B503">
            <v>348</v>
          </cell>
          <cell r="C503" t="str">
            <v>Hungary</v>
          </cell>
          <cell r="D503">
            <v>0</v>
          </cell>
          <cell r="E503">
            <v>4</v>
          </cell>
          <cell r="F503" t="str">
            <v>Euro</v>
          </cell>
          <cell r="G503">
            <v>2</v>
          </cell>
          <cell r="H503" t="str">
            <v>fse</v>
          </cell>
          <cell r="I503">
            <v>1</v>
          </cell>
          <cell r="J503" t="str">
            <v>low and middle</v>
          </cell>
          <cell r="K503" t="str">
            <v>males</v>
          </cell>
          <cell r="L503" t="str">
            <v>1995-2000</v>
          </cell>
          <cell r="M503">
            <v>356.67500000000001</v>
          </cell>
          <cell r="N503">
            <v>3.4870000000000001</v>
          </cell>
          <cell r="O503">
            <v>0.78900000000000003</v>
          </cell>
          <cell r="P503">
            <v>5.4060000000000006</v>
          </cell>
          <cell r="Q503">
            <v>24.788</v>
          </cell>
          <cell r="R503">
            <v>74.402000000000001</v>
          </cell>
          <cell r="S503">
            <v>81.201999999999998</v>
          </cell>
          <cell r="T503">
            <v>166.601</v>
          </cell>
        </row>
        <row r="504">
          <cell r="A504">
            <v>135</v>
          </cell>
          <cell r="B504">
            <v>352</v>
          </cell>
          <cell r="C504" t="str">
            <v>Iceland</v>
          </cell>
          <cell r="D504">
            <v>0</v>
          </cell>
          <cell r="E504">
            <v>4</v>
          </cell>
          <cell r="F504" t="str">
            <v>Euro</v>
          </cell>
          <cell r="G504">
            <v>1</v>
          </cell>
          <cell r="H504" t="str">
            <v>eme</v>
          </cell>
          <cell r="I504">
            <v>4</v>
          </cell>
          <cell r="J504" t="str">
            <v>high</v>
          </cell>
          <cell r="K504" t="str">
            <v>males</v>
          </cell>
          <cell r="L504" t="str">
            <v>1995-2000</v>
          </cell>
          <cell r="M504">
            <v>4.835</v>
          </cell>
          <cell r="N504">
            <v>7.2999999999999995E-2</v>
          </cell>
          <cell r="O504">
            <v>1.4999999999999999E-2</v>
          </cell>
          <cell r="P504">
            <v>0.129</v>
          </cell>
          <cell r="Q504">
            <v>0.15899999999999997</v>
          </cell>
          <cell r="R504">
            <v>0.45800000000000002</v>
          </cell>
          <cell r="S504">
            <v>0.76200000000000001</v>
          </cell>
          <cell r="T504">
            <v>3.2389999999999994</v>
          </cell>
        </row>
        <row r="505">
          <cell r="A505">
            <v>77</v>
          </cell>
          <cell r="B505">
            <v>356</v>
          </cell>
          <cell r="C505" t="str">
            <v>India</v>
          </cell>
          <cell r="D505">
            <v>0</v>
          </cell>
          <cell r="E505">
            <v>5</v>
          </cell>
          <cell r="F505" t="str">
            <v>Searo</v>
          </cell>
          <cell r="G505">
            <v>3</v>
          </cell>
          <cell r="H505" t="str">
            <v>ind</v>
          </cell>
          <cell r="I505">
            <v>6</v>
          </cell>
          <cell r="J505" t="str">
            <v>ind</v>
          </cell>
          <cell r="K505" t="str">
            <v>males</v>
          </cell>
          <cell r="L505" t="str">
            <v>1995-2000</v>
          </cell>
          <cell r="M505">
            <v>22187.062000000002</v>
          </cell>
          <cell r="N505">
            <v>5478.2280000000001</v>
          </cell>
          <cell r="O505">
            <v>1113.32</v>
          </cell>
          <cell r="P505">
            <v>1067.7570000000001</v>
          </cell>
          <cell r="Q505">
            <v>1734.4160000000002</v>
          </cell>
          <cell r="R505">
            <v>3276.8140000000003</v>
          </cell>
          <cell r="S505">
            <v>3657.2089999999998</v>
          </cell>
          <cell r="T505">
            <v>5859.3179999999993</v>
          </cell>
        </row>
        <row r="506">
          <cell r="A506">
            <v>92</v>
          </cell>
          <cell r="B506">
            <v>360</v>
          </cell>
          <cell r="C506" t="str">
            <v>Indonesia</v>
          </cell>
          <cell r="D506">
            <v>0</v>
          </cell>
          <cell r="E506">
            <v>5</v>
          </cell>
          <cell r="F506" t="str">
            <v>Searo</v>
          </cell>
          <cell r="G506">
            <v>5</v>
          </cell>
          <cell r="H506" t="str">
            <v>oai</v>
          </cell>
          <cell r="I506">
            <v>1</v>
          </cell>
          <cell r="J506" t="str">
            <v>low and middle</v>
          </cell>
          <cell r="K506" t="str">
            <v>males</v>
          </cell>
          <cell r="L506" t="str">
            <v>1995-2000</v>
          </cell>
          <cell r="M506">
            <v>4129.1329999999998</v>
          </cell>
          <cell r="N506">
            <v>828.62300000000005</v>
          </cell>
          <cell r="O506">
            <v>122.06200000000001</v>
          </cell>
          <cell r="P506">
            <v>340.83100000000002</v>
          </cell>
          <cell r="Q506">
            <v>385.61900000000003</v>
          </cell>
          <cell r="R506">
            <v>634.63599999999997</v>
          </cell>
          <cell r="S506">
            <v>699.84199999999998</v>
          </cell>
          <cell r="T506">
            <v>1117.52</v>
          </cell>
        </row>
        <row r="507">
          <cell r="A507">
            <v>78</v>
          </cell>
          <cell r="B507">
            <v>364</v>
          </cell>
          <cell r="C507" t="str">
            <v>Iran (Islamic Republic of)</v>
          </cell>
          <cell r="D507">
            <v>0</v>
          </cell>
          <cell r="E507">
            <v>3</v>
          </cell>
          <cell r="F507" t="str">
            <v>Emro</v>
          </cell>
          <cell r="G507">
            <v>8</v>
          </cell>
          <cell r="H507" t="str">
            <v>mec</v>
          </cell>
          <cell r="I507">
            <v>1</v>
          </cell>
          <cell r="J507" t="str">
            <v>low and middle</v>
          </cell>
          <cell r="K507" t="str">
            <v>males</v>
          </cell>
          <cell r="L507" t="str">
            <v>1995-2000</v>
          </cell>
          <cell r="M507">
            <v>934.12199999999996</v>
          </cell>
          <cell r="N507">
            <v>203.98400000000001</v>
          </cell>
          <cell r="O507">
            <v>44.128</v>
          </cell>
          <cell r="P507">
            <v>58.888000000000005</v>
          </cell>
          <cell r="Q507">
            <v>57.408999999999999</v>
          </cell>
          <cell r="R507">
            <v>110.202</v>
          </cell>
          <cell r="S507">
            <v>166.50299999999999</v>
          </cell>
          <cell r="T507">
            <v>293.00799999999998</v>
          </cell>
        </row>
        <row r="508">
          <cell r="A508">
            <v>107</v>
          </cell>
          <cell r="B508">
            <v>368</v>
          </cell>
          <cell r="C508" t="str">
            <v>Iraq</v>
          </cell>
          <cell r="D508">
            <v>0</v>
          </cell>
          <cell r="E508">
            <v>3</v>
          </cell>
          <cell r="F508" t="str">
            <v>Emro</v>
          </cell>
          <cell r="G508">
            <v>8</v>
          </cell>
          <cell r="H508" t="str">
            <v>mec</v>
          </cell>
          <cell r="I508">
            <v>1</v>
          </cell>
          <cell r="J508" t="str">
            <v>low and middle</v>
          </cell>
          <cell r="K508" t="str">
            <v>males</v>
          </cell>
          <cell r="L508" t="str">
            <v>1995-2000</v>
          </cell>
          <cell r="M508">
            <v>486.62700000000001</v>
          </cell>
          <cell r="N508">
            <v>231.99299999999999</v>
          </cell>
          <cell r="O508">
            <v>16.920000000000002</v>
          </cell>
          <cell r="P508">
            <v>29.504999999999999</v>
          </cell>
          <cell r="Q508">
            <v>33.937000000000005</v>
          </cell>
          <cell r="R508">
            <v>55.865000000000002</v>
          </cell>
          <cell r="S508">
            <v>48.921000000000006</v>
          </cell>
          <cell r="T508">
            <v>69.48599999999999</v>
          </cell>
        </row>
        <row r="509">
          <cell r="A509">
            <v>136</v>
          </cell>
          <cell r="B509">
            <v>372</v>
          </cell>
          <cell r="C509" t="str">
            <v>Ireland</v>
          </cell>
          <cell r="D509">
            <v>0</v>
          </cell>
          <cell r="E509">
            <v>4</v>
          </cell>
          <cell r="F509" t="str">
            <v>Euro</v>
          </cell>
          <cell r="G509">
            <v>1</v>
          </cell>
          <cell r="H509" t="str">
            <v>eme</v>
          </cell>
          <cell r="I509">
            <v>4</v>
          </cell>
          <cell r="J509" t="str">
            <v>high</v>
          </cell>
          <cell r="K509" t="str">
            <v>males</v>
          </cell>
          <cell r="L509" t="str">
            <v>1995-2000</v>
          </cell>
          <cell r="M509">
            <v>81.896000000000001</v>
          </cell>
          <cell r="N509">
            <v>1.2789999999999999</v>
          </cell>
          <cell r="O509">
            <v>0.28200000000000003</v>
          </cell>
          <cell r="P509">
            <v>1.7609999999999999</v>
          </cell>
          <cell r="Q509">
            <v>2.379</v>
          </cell>
          <cell r="R509">
            <v>8.5240000000000009</v>
          </cell>
          <cell r="S509">
            <v>15.142999999999999</v>
          </cell>
          <cell r="T509">
            <v>52.527999999999992</v>
          </cell>
        </row>
        <row r="510">
          <cell r="A510">
            <v>108</v>
          </cell>
          <cell r="B510">
            <v>376</v>
          </cell>
          <cell r="C510" t="str">
            <v>Israel</v>
          </cell>
          <cell r="D510">
            <v>0</v>
          </cell>
          <cell r="E510">
            <v>4</v>
          </cell>
          <cell r="F510" t="str">
            <v>Euro</v>
          </cell>
          <cell r="G510">
            <v>8</v>
          </cell>
          <cell r="H510" t="str">
            <v>mec</v>
          </cell>
          <cell r="I510">
            <v>4</v>
          </cell>
          <cell r="J510" t="str">
            <v>high</v>
          </cell>
          <cell r="K510" t="str">
            <v>males</v>
          </cell>
          <cell r="L510" t="str">
            <v>1995-2000</v>
          </cell>
          <cell r="M510">
            <v>93.191999999999993</v>
          </cell>
          <cell r="N510">
            <v>3.4049999999999998</v>
          </cell>
          <cell r="O510">
            <v>0.54900000000000004</v>
          </cell>
          <cell r="P510">
            <v>2.4180000000000001</v>
          </cell>
          <cell r="Q510">
            <v>3.34</v>
          </cell>
          <cell r="R510">
            <v>9.6980000000000004</v>
          </cell>
          <cell r="S510">
            <v>15.743000000000002</v>
          </cell>
          <cell r="T510">
            <v>58.039000000000001</v>
          </cell>
        </row>
        <row r="511">
          <cell r="A511">
            <v>147</v>
          </cell>
          <cell r="B511">
            <v>380</v>
          </cell>
          <cell r="C511" t="str">
            <v>Italy</v>
          </cell>
          <cell r="D511">
            <v>0</v>
          </cell>
          <cell r="E511">
            <v>4</v>
          </cell>
          <cell r="F511" t="str">
            <v>Euro</v>
          </cell>
          <cell r="G511">
            <v>1</v>
          </cell>
          <cell r="H511" t="str">
            <v>eme</v>
          </cell>
          <cell r="I511">
            <v>4</v>
          </cell>
          <cell r="J511" t="str">
            <v>high</v>
          </cell>
          <cell r="K511" t="str">
            <v>males</v>
          </cell>
          <cell r="L511" t="str">
            <v>1995-2000</v>
          </cell>
          <cell r="M511">
            <v>1536.8530000000001</v>
          </cell>
          <cell r="N511">
            <v>12.03</v>
          </cell>
          <cell r="O511">
            <v>2.7119999999999997</v>
          </cell>
          <cell r="P511">
            <v>23.652000000000001</v>
          </cell>
          <cell r="Q511">
            <v>40.242999999999995</v>
          </cell>
          <cell r="R511">
            <v>147.85</v>
          </cell>
          <cell r="S511">
            <v>296.113</v>
          </cell>
          <cell r="T511">
            <v>1014.2529999999999</v>
          </cell>
        </row>
        <row r="512">
          <cell r="A512">
            <v>51</v>
          </cell>
          <cell r="B512">
            <v>384</v>
          </cell>
          <cell r="C512" t="str">
            <v>Cote d'Ivoire</v>
          </cell>
          <cell r="D512">
            <v>0</v>
          </cell>
          <cell r="E512">
            <v>1</v>
          </cell>
          <cell r="F512" t="str">
            <v>Afro</v>
          </cell>
          <cell r="G512">
            <v>6</v>
          </cell>
          <cell r="H512" t="str">
            <v>ssa</v>
          </cell>
          <cell r="I512">
            <v>1</v>
          </cell>
          <cell r="J512" t="str">
            <v>low and middle</v>
          </cell>
          <cell r="K512" t="str">
            <v>males</v>
          </cell>
          <cell r="L512" t="str">
            <v>1995-2000</v>
          </cell>
          <cell r="M512">
            <v>603.27800000000002</v>
          </cell>
          <cell r="N512">
            <v>198.018</v>
          </cell>
          <cell r="O512">
            <v>51.65</v>
          </cell>
          <cell r="P512">
            <v>62.95</v>
          </cell>
          <cell r="Q512">
            <v>97.549000000000007</v>
          </cell>
          <cell r="R512">
            <v>89.245999999999995</v>
          </cell>
          <cell r="S512">
            <v>47.768000000000001</v>
          </cell>
          <cell r="T512">
            <v>56.096999999999987</v>
          </cell>
        </row>
        <row r="513">
          <cell r="A513">
            <v>170</v>
          </cell>
          <cell r="B513">
            <v>388</v>
          </cell>
          <cell r="C513" t="str">
            <v>Jamaica</v>
          </cell>
          <cell r="D513">
            <v>0</v>
          </cell>
          <cell r="E513">
            <v>2</v>
          </cell>
          <cell r="F513" t="str">
            <v>Amro</v>
          </cell>
          <cell r="G513">
            <v>7</v>
          </cell>
          <cell r="H513" t="str">
            <v>lac</v>
          </cell>
          <cell r="I513">
            <v>1</v>
          </cell>
          <cell r="J513" t="str">
            <v>low and middle</v>
          </cell>
          <cell r="K513" t="str">
            <v>males</v>
          </cell>
          <cell r="L513" t="str">
            <v>1995-2000</v>
          </cell>
          <cell r="M513">
            <v>38.832999999999998</v>
          </cell>
          <cell r="N513">
            <v>4.1109999999999998</v>
          </cell>
          <cell r="O513">
            <v>0.628</v>
          </cell>
          <cell r="P513">
            <v>1.6360000000000001</v>
          </cell>
          <cell r="Q513">
            <v>2.1559999999999997</v>
          </cell>
          <cell r="R513">
            <v>3.9290000000000003</v>
          </cell>
          <cell r="S513">
            <v>5.3540000000000001</v>
          </cell>
          <cell r="T513">
            <v>21.019000000000002</v>
          </cell>
        </row>
        <row r="514">
          <cell r="A514">
            <v>69</v>
          </cell>
          <cell r="B514">
            <v>392</v>
          </cell>
          <cell r="C514" t="str">
            <v>Japan</v>
          </cell>
          <cell r="D514">
            <v>0</v>
          </cell>
          <cell r="E514">
            <v>6</v>
          </cell>
          <cell r="F514" t="str">
            <v>Wpro</v>
          </cell>
          <cell r="G514">
            <v>1</v>
          </cell>
          <cell r="H514" t="str">
            <v>eme</v>
          </cell>
          <cell r="I514">
            <v>4</v>
          </cell>
          <cell r="J514" t="str">
            <v>high</v>
          </cell>
          <cell r="K514" t="str">
            <v>males</v>
          </cell>
          <cell r="L514" t="str">
            <v>1995-2000</v>
          </cell>
          <cell r="M514">
            <v>2653.0529999999999</v>
          </cell>
          <cell r="N514">
            <v>20.882999999999999</v>
          </cell>
          <cell r="O514">
            <v>6.1690000000000005</v>
          </cell>
          <cell r="P514">
            <v>42.644000000000005</v>
          </cell>
          <cell r="Q514">
            <v>76.146999999999991</v>
          </cell>
          <cell r="R514">
            <v>344.07899999999995</v>
          </cell>
          <cell r="S514">
            <v>543.125</v>
          </cell>
          <cell r="T514">
            <v>1620.0060000000001</v>
          </cell>
        </row>
        <row r="515">
          <cell r="A515">
            <v>79</v>
          </cell>
          <cell r="B515">
            <v>398</v>
          </cell>
          <cell r="C515" t="str">
            <v>Kazakhstan</v>
          </cell>
          <cell r="D515">
            <v>0</v>
          </cell>
          <cell r="E515">
            <v>4</v>
          </cell>
          <cell r="F515" t="str">
            <v>Euro</v>
          </cell>
          <cell r="G515">
            <v>8</v>
          </cell>
          <cell r="H515" t="str">
            <v>mec</v>
          </cell>
          <cell r="I515">
            <v>1</v>
          </cell>
          <cell r="J515" t="str">
            <v>low and middle</v>
          </cell>
          <cell r="K515" t="str">
            <v>males</v>
          </cell>
          <cell r="L515" t="str">
            <v>1995-2000</v>
          </cell>
          <cell r="M515">
            <v>374.24799999999999</v>
          </cell>
          <cell r="N515">
            <v>36.341999999999999</v>
          </cell>
          <cell r="O515">
            <v>6.4550000000000001</v>
          </cell>
          <cell r="P515">
            <v>23.403999999999996</v>
          </cell>
          <cell r="Q515">
            <v>47.402000000000001</v>
          </cell>
          <cell r="R515">
            <v>80.176999999999992</v>
          </cell>
          <cell r="S515">
            <v>84.65100000000001</v>
          </cell>
          <cell r="T515">
            <v>95.817000000000007</v>
          </cell>
        </row>
        <row r="516">
          <cell r="A516">
            <v>109</v>
          </cell>
          <cell r="B516">
            <v>400</v>
          </cell>
          <cell r="C516" t="str">
            <v>Jordan</v>
          </cell>
          <cell r="D516">
            <v>0</v>
          </cell>
          <cell r="E516">
            <v>3</v>
          </cell>
          <cell r="F516" t="str">
            <v>Emro</v>
          </cell>
          <cell r="G516">
            <v>8</v>
          </cell>
          <cell r="H516" t="str">
            <v>mec</v>
          </cell>
          <cell r="I516">
            <v>1</v>
          </cell>
          <cell r="J516" t="str">
            <v>low and middle</v>
          </cell>
          <cell r="K516" t="str">
            <v>males</v>
          </cell>
          <cell r="L516" t="str">
            <v>1995-2000</v>
          </cell>
          <cell r="M516">
            <v>77.959999999999994</v>
          </cell>
          <cell r="N516">
            <v>17.471</v>
          </cell>
          <cell r="O516">
            <v>2.306</v>
          </cell>
          <cell r="P516">
            <v>6.0609999999999999</v>
          </cell>
          <cell r="Q516">
            <v>6.3379999999999992</v>
          </cell>
          <cell r="R516">
            <v>10.687000000000001</v>
          </cell>
          <cell r="S516">
            <v>11.832000000000001</v>
          </cell>
          <cell r="T516">
            <v>23.265000000000001</v>
          </cell>
        </row>
        <row r="517">
          <cell r="A517">
            <v>12</v>
          </cell>
          <cell r="B517">
            <v>404</v>
          </cell>
          <cell r="C517" t="str">
            <v>Kenya</v>
          </cell>
          <cell r="D517">
            <v>0</v>
          </cell>
          <cell r="E517">
            <v>1</v>
          </cell>
          <cell r="F517" t="str">
            <v>Afro</v>
          </cell>
          <cell r="G517">
            <v>6</v>
          </cell>
          <cell r="H517" t="str">
            <v>ssa</v>
          </cell>
          <cell r="I517">
            <v>1</v>
          </cell>
          <cell r="J517" t="str">
            <v>low and middle</v>
          </cell>
          <cell r="K517" t="str">
            <v>males</v>
          </cell>
          <cell r="L517" t="str">
            <v>1995-2000</v>
          </cell>
          <cell r="M517">
            <v>891.14200000000005</v>
          </cell>
          <cell r="N517">
            <v>270.94</v>
          </cell>
          <cell r="O517">
            <v>72.126999999999995</v>
          </cell>
          <cell r="P517">
            <v>93.817000000000007</v>
          </cell>
          <cell r="Q517">
            <v>153.964</v>
          </cell>
          <cell r="R517">
            <v>125.41200000000001</v>
          </cell>
          <cell r="S517">
            <v>66.102999999999994</v>
          </cell>
          <cell r="T517">
            <v>108.779</v>
          </cell>
        </row>
        <row r="518">
          <cell r="A518">
            <v>68</v>
          </cell>
          <cell r="B518">
            <v>408</v>
          </cell>
          <cell r="C518" t="str">
            <v>Dem. People's Rep. of Korea</v>
          </cell>
          <cell r="D518">
            <v>0</v>
          </cell>
          <cell r="E518">
            <v>5</v>
          </cell>
          <cell r="F518" t="str">
            <v>Searo</v>
          </cell>
          <cell r="G518">
            <v>5</v>
          </cell>
          <cell r="H518" t="str">
            <v>oai</v>
          </cell>
          <cell r="I518">
            <v>1</v>
          </cell>
          <cell r="J518" t="str">
            <v>low and middle</v>
          </cell>
          <cell r="K518" t="str">
            <v>males</v>
          </cell>
          <cell r="L518" t="str">
            <v>1995-2000</v>
          </cell>
          <cell r="M518">
            <v>321.94400000000002</v>
          </cell>
          <cell r="N518">
            <v>33.220999999999997</v>
          </cell>
          <cell r="O518">
            <v>3.8479999999999999</v>
          </cell>
          <cell r="P518">
            <v>15.618</v>
          </cell>
          <cell r="Q518">
            <v>31.243000000000002</v>
          </cell>
          <cell r="R518">
            <v>70.558000000000007</v>
          </cell>
          <cell r="S518">
            <v>74.698000000000008</v>
          </cell>
          <cell r="T518">
            <v>92.75800000000001</v>
          </cell>
        </row>
        <row r="519">
          <cell r="A519">
            <v>72</v>
          </cell>
          <cell r="B519">
            <v>410</v>
          </cell>
          <cell r="C519" t="str">
            <v>Republic of Korea</v>
          </cell>
          <cell r="D519">
            <v>0</v>
          </cell>
          <cell r="E519">
            <v>6</v>
          </cell>
          <cell r="F519" t="str">
            <v>Wpro</v>
          </cell>
          <cell r="G519">
            <v>5</v>
          </cell>
          <cell r="H519" t="str">
            <v>oai</v>
          </cell>
          <cell r="I519">
            <v>4</v>
          </cell>
          <cell r="J519" t="str">
            <v>high</v>
          </cell>
          <cell r="K519" t="str">
            <v>males</v>
          </cell>
          <cell r="L519" t="str">
            <v>1995-2000</v>
          </cell>
          <cell r="M519">
            <v>801.59299999999996</v>
          </cell>
          <cell r="N519">
            <v>25.486999999999998</v>
          </cell>
          <cell r="O519">
            <v>7.92</v>
          </cell>
          <cell r="P519">
            <v>36.790999999999997</v>
          </cell>
          <cell r="Q519">
            <v>83.784999999999997</v>
          </cell>
          <cell r="R519">
            <v>182.774</v>
          </cell>
          <cell r="S519">
            <v>192.209</v>
          </cell>
          <cell r="T519">
            <v>272.62699999999995</v>
          </cell>
        </row>
        <row r="520">
          <cell r="A520">
            <v>110</v>
          </cell>
          <cell r="B520">
            <v>414</v>
          </cell>
          <cell r="C520" t="str">
            <v>Kuwait</v>
          </cell>
          <cell r="D520">
            <v>0</v>
          </cell>
          <cell r="E520">
            <v>3</v>
          </cell>
          <cell r="F520" t="str">
            <v>Emro</v>
          </cell>
          <cell r="G520">
            <v>8</v>
          </cell>
          <cell r="H520" t="str">
            <v>mec</v>
          </cell>
          <cell r="I520">
            <v>4</v>
          </cell>
          <cell r="J520" t="str">
            <v>high</v>
          </cell>
          <cell r="K520" t="str">
            <v>males</v>
          </cell>
          <cell r="L520" t="str">
            <v>1995-2000</v>
          </cell>
          <cell r="M520">
            <v>12.31</v>
          </cell>
          <cell r="N520">
            <v>1.704</v>
          </cell>
          <cell r="O520">
            <v>0.36699999999999999</v>
          </cell>
          <cell r="P520">
            <v>0.66100000000000003</v>
          </cell>
          <cell r="Q520">
            <v>1.07</v>
          </cell>
          <cell r="R520">
            <v>2.5640000000000001</v>
          </cell>
          <cell r="S520">
            <v>2.3140000000000001</v>
          </cell>
          <cell r="T520">
            <v>3.63</v>
          </cell>
        </row>
        <row r="521">
          <cell r="A521">
            <v>80</v>
          </cell>
          <cell r="B521">
            <v>417</v>
          </cell>
          <cell r="C521" t="str">
            <v>Kyrgyzstan</v>
          </cell>
          <cell r="D521">
            <v>0</v>
          </cell>
          <cell r="E521">
            <v>4</v>
          </cell>
          <cell r="F521" t="str">
            <v>Euro</v>
          </cell>
          <cell r="G521">
            <v>8</v>
          </cell>
          <cell r="H521" t="str">
            <v>mec</v>
          </cell>
          <cell r="I521">
            <v>1</v>
          </cell>
          <cell r="J521" t="str">
            <v>low and middle</v>
          </cell>
          <cell r="K521" t="str">
            <v>males</v>
          </cell>
          <cell r="L521" t="str">
            <v>1995-2000</v>
          </cell>
          <cell r="M521">
            <v>92.424000000000007</v>
          </cell>
          <cell r="N521">
            <v>16.739000000000001</v>
          </cell>
          <cell r="O521">
            <v>2.21</v>
          </cell>
          <cell r="P521">
            <v>6.12</v>
          </cell>
          <cell r="Q521">
            <v>11.673</v>
          </cell>
          <cell r="R521">
            <v>14.471999999999998</v>
          </cell>
          <cell r="S521">
            <v>17.609000000000002</v>
          </cell>
          <cell r="T521">
            <v>23.601000000000003</v>
          </cell>
        </row>
        <row r="522">
          <cell r="A522">
            <v>93</v>
          </cell>
          <cell r="B522">
            <v>418</v>
          </cell>
          <cell r="C522" t="str">
            <v>Lao People's Dem. Republic</v>
          </cell>
          <cell r="D522">
            <v>0</v>
          </cell>
          <cell r="E522">
            <v>6</v>
          </cell>
          <cell r="F522" t="str">
            <v>Wpro</v>
          </cell>
          <cell r="G522">
            <v>5</v>
          </cell>
          <cell r="H522" t="str">
            <v>oai</v>
          </cell>
          <cell r="I522">
            <v>1</v>
          </cell>
          <cell r="J522" t="str">
            <v>low and middle</v>
          </cell>
          <cell r="K522" t="str">
            <v>males</v>
          </cell>
          <cell r="L522" t="str">
            <v>1995-2000</v>
          </cell>
          <cell r="M522">
            <v>179.63900000000001</v>
          </cell>
          <cell r="N522">
            <v>81.674000000000007</v>
          </cell>
          <cell r="O522">
            <v>14.610999999999999</v>
          </cell>
          <cell r="P522">
            <v>17.042999999999999</v>
          </cell>
          <cell r="Q522">
            <v>15.351000000000003</v>
          </cell>
          <cell r="R522">
            <v>17.038999999999998</v>
          </cell>
          <cell r="S522">
            <v>13.867000000000001</v>
          </cell>
          <cell r="T522">
            <v>20.054000000000002</v>
          </cell>
        </row>
        <row r="523">
          <cell r="A523">
            <v>111</v>
          </cell>
          <cell r="B523">
            <v>422</v>
          </cell>
          <cell r="C523" t="str">
            <v>Lebanon</v>
          </cell>
          <cell r="D523">
            <v>0</v>
          </cell>
          <cell r="E523">
            <v>3</v>
          </cell>
          <cell r="F523" t="str">
            <v>Emro</v>
          </cell>
          <cell r="G523">
            <v>8</v>
          </cell>
          <cell r="H523" t="str">
            <v>mec</v>
          </cell>
          <cell r="I523">
            <v>1</v>
          </cell>
          <cell r="J523" t="str">
            <v>low and middle</v>
          </cell>
          <cell r="K523" t="str">
            <v>males</v>
          </cell>
          <cell r="L523" t="str">
            <v>1995-2000</v>
          </cell>
          <cell r="M523">
            <v>52.682000000000002</v>
          </cell>
          <cell r="N523">
            <v>7.7080000000000002</v>
          </cell>
          <cell r="O523">
            <v>1.073</v>
          </cell>
          <cell r="P523">
            <v>3.1970000000000001</v>
          </cell>
          <cell r="Q523">
            <v>3.3039999999999998</v>
          </cell>
          <cell r="R523">
            <v>6.0990000000000002</v>
          </cell>
          <cell r="S523">
            <v>10.262</v>
          </cell>
          <cell r="T523">
            <v>21.039000000000001</v>
          </cell>
        </row>
        <row r="524">
          <cell r="A524">
            <v>43</v>
          </cell>
          <cell r="B524">
            <v>426</v>
          </cell>
          <cell r="C524" t="str">
            <v>Lesotho</v>
          </cell>
          <cell r="D524">
            <v>0</v>
          </cell>
          <cell r="E524">
            <v>1</v>
          </cell>
          <cell r="F524" t="str">
            <v>Afro</v>
          </cell>
          <cell r="G524">
            <v>6</v>
          </cell>
          <cell r="H524" t="str">
            <v>ssa</v>
          </cell>
          <cell r="I524">
            <v>1</v>
          </cell>
          <cell r="J524" t="str">
            <v>low and middle</v>
          </cell>
          <cell r="K524" t="str">
            <v>males</v>
          </cell>
          <cell r="L524" t="str">
            <v>1995-2000</v>
          </cell>
          <cell r="M524">
            <v>62.162999999999997</v>
          </cell>
          <cell r="N524">
            <v>24.108000000000001</v>
          </cell>
          <cell r="O524">
            <v>2.9550000000000001</v>
          </cell>
          <cell r="P524">
            <v>3.9939999999999998</v>
          </cell>
          <cell r="Q524">
            <v>6.9850000000000003</v>
          </cell>
          <cell r="R524">
            <v>8.2429999999999986</v>
          </cell>
          <cell r="S524">
            <v>5.9879999999999995</v>
          </cell>
          <cell r="T524">
            <v>9.89</v>
          </cell>
        </row>
        <row r="525">
          <cell r="A525">
            <v>137</v>
          </cell>
          <cell r="B525">
            <v>428</v>
          </cell>
          <cell r="C525" t="str">
            <v>Latvia</v>
          </cell>
          <cell r="D525">
            <v>0</v>
          </cell>
          <cell r="E525">
            <v>4</v>
          </cell>
          <cell r="F525" t="str">
            <v>Euro</v>
          </cell>
          <cell r="G525">
            <v>2</v>
          </cell>
          <cell r="H525" t="str">
            <v>fse</v>
          </cell>
          <cell r="I525">
            <v>1</v>
          </cell>
          <cell r="J525" t="str">
            <v>low and middle</v>
          </cell>
          <cell r="K525" t="str">
            <v>males</v>
          </cell>
          <cell r="L525" t="str">
            <v>1995-2000</v>
          </cell>
          <cell r="M525">
            <v>84.817999999999998</v>
          </cell>
          <cell r="N525">
            <v>1.8049999999999999</v>
          </cell>
          <cell r="O525">
            <v>0.874</v>
          </cell>
          <cell r="P525">
            <v>3.4160000000000004</v>
          </cell>
          <cell r="Q525">
            <v>7.89</v>
          </cell>
          <cell r="R525">
            <v>18.288</v>
          </cell>
          <cell r="S525">
            <v>21.247999999999998</v>
          </cell>
          <cell r="T525">
            <v>31.296999999999997</v>
          </cell>
        </row>
        <row r="526">
          <cell r="A526">
            <v>56</v>
          </cell>
          <cell r="B526">
            <v>430</v>
          </cell>
          <cell r="C526" t="str">
            <v>Liberia</v>
          </cell>
          <cell r="D526">
            <v>0</v>
          </cell>
          <cell r="E526">
            <v>1</v>
          </cell>
          <cell r="F526" t="str">
            <v>Afro</v>
          </cell>
          <cell r="G526">
            <v>6</v>
          </cell>
          <cell r="H526" t="str">
            <v>ssa</v>
          </cell>
          <cell r="I526">
            <v>1</v>
          </cell>
          <cell r="J526" t="str">
            <v>low and middle</v>
          </cell>
          <cell r="K526" t="str">
            <v>males</v>
          </cell>
          <cell r="L526" t="str">
            <v>1995-2000</v>
          </cell>
          <cell r="M526">
            <v>112.459</v>
          </cell>
          <cell r="N526">
            <v>53.171999999999997</v>
          </cell>
          <cell r="O526">
            <v>8.5210000000000008</v>
          </cell>
          <cell r="P526">
            <v>10.428000000000001</v>
          </cell>
          <cell r="Q526">
            <v>9.6069999999999993</v>
          </cell>
          <cell r="R526">
            <v>12.167999999999999</v>
          </cell>
          <cell r="S526">
            <v>8.5779999999999994</v>
          </cell>
          <cell r="T526">
            <v>9.9849999999999994</v>
          </cell>
        </row>
        <row r="527">
          <cell r="A527">
            <v>36</v>
          </cell>
          <cell r="B527">
            <v>434</v>
          </cell>
          <cell r="C527" t="str">
            <v>Libyan Arab Jamahiriya</v>
          </cell>
          <cell r="D527">
            <v>0</v>
          </cell>
          <cell r="E527">
            <v>3</v>
          </cell>
          <cell r="F527" t="str">
            <v>Emro</v>
          </cell>
          <cell r="G527">
            <v>8</v>
          </cell>
          <cell r="H527" t="str">
            <v>mec</v>
          </cell>
          <cell r="I527">
            <v>1</v>
          </cell>
          <cell r="J527" t="str">
            <v>low and middle</v>
          </cell>
          <cell r="K527" t="str">
            <v>males</v>
          </cell>
          <cell r="L527" t="str">
            <v>1995-2000</v>
          </cell>
          <cell r="M527">
            <v>71.721000000000004</v>
          </cell>
          <cell r="N527">
            <v>12.58</v>
          </cell>
          <cell r="O527">
            <v>1.387</v>
          </cell>
          <cell r="P527">
            <v>3.6760000000000002</v>
          </cell>
          <cell r="Q527">
            <v>4.984</v>
          </cell>
          <cell r="R527">
            <v>14.525</v>
          </cell>
          <cell r="S527">
            <v>16.033000000000001</v>
          </cell>
          <cell r="T527">
            <v>18.536000000000001</v>
          </cell>
        </row>
        <row r="528">
          <cell r="A528">
            <v>138</v>
          </cell>
          <cell r="B528">
            <v>440</v>
          </cell>
          <cell r="C528" t="str">
            <v>Lithuania</v>
          </cell>
          <cell r="D528">
            <v>0</v>
          </cell>
          <cell r="E528">
            <v>4</v>
          </cell>
          <cell r="F528" t="str">
            <v>Euro</v>
          </cell>
          <cell r="G528">
            <v>2</v>
          </cell>
          <cell r="H528" t="str">
            <v>fse</v>
          </cell>
          <cell r="I528">
            <v>1</v>
          </cell>
          <cell r="J528" t="str">
            <v>low and middle</v>
          </cell>
          <cell r="K528" t="str">
            <v>males</v>
          </cell>
          <cell r="L528" t="str">
            <v>1995-2000</v>
          </cell>
          <cell r="M528">
            <v>116.166</v>
          </cell>
          <cell r="N528">
            <v>2.9630000000000001</v>
          </cell>
          <cell r="O528">
            <v>0.91300000000000003</v>
          </cell>
          <cell r="P528">
            <v>4.6340000000000003</v>
          </cell>
          <cell r="Q528">
            <v>12.2</v>
          </cell>
          <cell r="R528">
            <v>23.562000000000001</v>
          </cell>
          <cell r="S528">
            <v>26.45</v>
          </cell>
          <cell r="T528">
            <v>45.443999999999996</v>
          </cell>
        </row>
        <row r="529">
          <cell r="A529">
            <v>159</v>
          </cell>
          <cell r="B529">
            <v>442</v>
          </cell>
          <cell r="C529" t="str">
            <v>Luxembourg</v>
          </cell>
          <cell r="D529">
            <v>0</v>
          </cell>
          <cell r="E529">
            <v>4</v>
          </cell>
          <cell r="F529" t="str">
            <v>Euro</v>
          </cell>
          <cell r="G529">
            <v>1</v>
          </cell>
          <cell r="H529" t="str">
            <v>eme</v>
          </cell>
          <cell r="I529">
            <v>4</v>
          </cell>
          <cell r="J529" t="str">
            <v>high</v>
          </cell>
          <cell r="K529" t="str">
            <v>males</v>
          </cell>
          <cell r="L529" t="str">
            <v>1995-2000</v>
          </cell>
          <cell r="M529">
            <v>10.154999999999999</v>
          </cell>
          <cell r="N529">
            <v>0.11799999999999999</v>
          </cell>
          <cell r="O529">
            <v>2.4E-2</v>
          </cell>
          <cell r="P529">
            <v>0.19500000000000001</v>
          </cell>
          <cell r="Q529">
            <v>0.34199999999999997</v>
          </cell>
          <cell r="R529">
            <v>1.323</v>
          </cell>
          <cell r="S529">
            <v>2.1219999999999999</v>
          </cell>
          <cell r="T529">
            <v>6.0309999999999997</v>
          </cell>
        </row>
        <row r="530">
          <cell r="A530">
            <v>70</v>
          </cell>
          <cell r="B530">
            <v>446</v>
          </cell>
          <cell r="C530" t="str">
            <v>Macau</v>
          </cell>
          <cell r="G530">
            <v>5</v>
          </cell>
          <cell r="H530" t="str">
            <v>oai</v>
          </cell>
          <cell r="I530">
            <v>4</v>
          </cell>
          <cell r="J530" t="str">
            <v>high</v>
          </cell>
          <cell r="K530" t="str">
            <v>males</v>
          </cell>
          <cell r="L530" t="str">
            <v>1995-2000</v>
          </cell>
          <cell r="M530">
            <v>5.3079999999999998</v>
          </cell>
          <cell r="N530">
            <v>0.186</v>
          </cell>
          <cell r="O530">
            <v>3.3000000000000002E-2</v>
          </cell>
          <cell r="P530">
            <v>0.10400000000000001</v>
          </cell>
          <cell r="Q530">
            <v>0.27900000000000003</v>
          </cell>
          <cell r="R530">
            <v>0.75600000000000001</v>
          </cell>
          <cell r="S530">
            <v>0.96499999999999997</v>
          </cell>
          <cell r="T530">
            <v>2.9849999999999999</v>
          </cell>
        </row>
        <row r="531">
          <cell r="A531">
            <v>13</v>
          </cell>
          <cell r="B531">
            <v>450</v>
          </cell>
          <cell r="C531" t="str">
            <v>Madagascar</v>
          </cell>
          <cell r="D531">
            <v>0</v>
          </cell>
          <cell r="E531">
            <v>1</v>
          </cell>
          <cell r="F531" t="str">
            <v>Afro</v>
          </cell>
          <cell r="G531">
            <v>6</v>
          </cell>
          <cell r="H531" t="str">
            <v>ssa</v>
          </cell>
          <cell r="I531">
            <v>1</v>
          </cell>
          <cell r="J531" t="str">
            <v>low and middle</v>
          </cell>
          <cell r="K531" t="str">
            <v>males</v>
          </cell>
          <cell r="L531" t="str">
            <v>1995-2000</v>
          </cell>
          <cell r="M531">
            <v>419.9</v>
          </cell>
          <cell r="N531">
            <v>185.94200000000001</v>
          </cell>
          <cell r="O531">
            <v>20.207999999999998</v>
          </cell>
          <cell r="P531">
            <v>36.521999999999998</v>
          </cell>
          <cell r="Q531">
            <v>36.405000000000001</v>
          </cell>
          <cell r="R531">
            <v>41.244</v>
          </cell>
          <cell r="S531">
            <v>36.069000000000003</v>
          </cell>
          <cell r="T531">
            <v>63.51</v>
          </cell>
        </row>
        <row r="532">
          <cell r="A532">
            <v>14</v>
          </cell>
          <cell r="B532">
            <v>454</v>
          </cell>
          <cell r="C532" t="str">
            <v>Malawi</v>
          </cell>
          <cell r="D532">
            <v>0</v>
          </cell>
          <cell r="E532">
            <v>1</v>
          </cell>
          <cell r="F532" t="str">
            <v>Afro</v>
          </cell>
          <cell r="G532">
            <v>6</v>
          </cell>
          <cell r="H532" t="str">
            <v>ssa</v>
          </cell>
          <cell r="I532">
            <v>1</v>
          </cell>
          <cell r="J532" t="str">
            <v>low and middle</v>
          </cell>
          <cell r="K532" t="str">
            <v>males</v>
          </cell>
          <cell r="L532" t="str">
            <v>1995-2000</v>
          </cell>
          <cell r="M532">
            <v>593.596</v>
          </cell>
          <cell r="N532">
            <v>282.05700000000002</v>
          </cell>
          <cell r="O532">
            <v>57.904000000000003</v>
          </cell>
          <cell r="P532">
            <v>43.439</v>
          </cell>
          <cell r="Q532">
            <v>76.986000000000004</v>
          </cell>
          <cell r="R532">
            <v>66.698000000000008</v>
          </cell>
          <cell r="S532">
            <v>30.614999999999998</v>
          </cell>
          <cell r="T532">
            <v>35.896999999999998</v>
          </cell>
        </row>
        <row r="533">
          <cell r="A533">
            <v>94</v>
          </cell>
          <cell r="B533">
            <v>458</v>
          </cell>
          <cell r="C533" t="str">
            <v>Malaysia</v>
          </cell>
          <cell r="D533">
            <v>0</v>
          </cell>
          <cell r="E533">
            <v>6</v>
          </cell>
          <cell r="F533" t="str">
            <v>Wpro</v>
          </cell>
          <cell r="G533">
            <v>5</v>
          </cell>
          <cell r="H533" t="str">
            <v>oai</v>
          </cell>
          <cell r="I533">
            <v>1</v>
          </cell>
          <cell r="J533" t="str">
            <v>low and middle</v>
          </cell>
          <cell r="K533" t="str">
            <v>males</v>
          </cell>
          <cell r="L533" t="str">
            <v>1995-2000</v>
          </cell>
          <cell r="M533">
            <v>284.79399999999998</v>
          </cell>
          <cell r="N533">
            <v>22.777000000000001</v>
          </cell>
          <cell r="O533">
            <v>5.5430000000000001</v>
          </cell>
          <cell r="P533">
            <v>20.731000000000002</v>
          </cell>
          <cell r="Q533">
            <v>26.9</v>
          </cell>
          <cell r="R533">
            <v>51.597999999999999</v>
          </cell>
          <cell r="S533">
            <v>58.817999999999998</v>
          </cell>
          <cell r="T533">
            <v>98.426999999999992</v>
          </cell>
        </row>
        <row r="534">
          <cell r="A534">
            <v>81</v>
          </cell>
          <cell r="B534">
            <v>462</v>
          </cell>
          <cell r="C534" t="str">
            <v>Maldives</v>
          </cell>
          <cell r="D534">
            <v>0</v>
          </cell>
          <cell r="E534">
            <v>5</v>
          </cell>
          <cell r="F534" t="str">
            <v>Searo</v>
          </cell>
          <cell r="G534">
            <v>5</v>
          </cell>
          <cell r="H534" t="str">
            <v>oai</v>
          </cell>
          <cell r="I534">
            <v>1</v>
          </cell>
          <cell r="J534" t="str">
            <v>low and middle</v>
          </cell>
          <cell r="K534" t="str">
            <v>males</v>
          </cell>
          <cell r="L534" t="str">
            <v>1995-2000</v>
          </cell>
          <cell r="M534">
            <v>4.5709999999999997</v>
          </cell>
          <cell r="N534">
            <v>1.2629999999999999</v>
          </cell>
          <cell r="O534">
            <v>0.16200000000000001</v>
          </cell>
          <cell r="P534">
            <v>0.32799999999999996</v>
          </cell>
          <cell r="Q534">
            <v>0.32100000000000001</v>
          </cell>
          <cell r="R534">
            <v>0.54200000000000004</v>
          </cell>
          <cell r="S534">
            <v>0.72899999999999998</v>
          </cell>
          <cell r="T534">
            <v>1.2259999999999998</v>
          </cell>
        </row>
        <row r="535">
          <cell r="A535">
            <v>57</v>
          </cell>
          <cell r="B535">
            <v>466</v>
          </cell>
          <cell r="C535" t="str">
            <v>Mali</v>
          </cell>
          <cell r="D535">
            <v>0</v>
          </cell>
          <cell r="E535">
            <v>1</v>
          </cell>
          <cell r="F535" t="str">
            <v>Afro</v>
          </cell>
          <cell r="G535">
            <v>6</v>
          </cell>
          <cell r="H535" t="str">
            <v>ssa</v>
          </cell>
          <cell r="I535">
            <v>1</v>
          </cell>
          <cell r="J535" t="str">
            <v>low and middle</v>
          </cell>
          <cell r="K535" t="str">
            <v>males</v>
          </cell>
          <cell r="L535" t="str">
            <v>1995-2000</v>
          </cell>
          <cell r="M535">
            <v>434.63900000000001</v>
          </cell>
          <cell r="N535">
            <v>297.74599999999998</v>
          </cell>
          <cell r="O535">
            <v>30.116</v>
          </cell>
          <cell r="P535">
            <v>26.433999999999997</v>
          </cell>
          <cell r="Q535">
            <v>17.533999999999999</v>
          </cell>
          <cell r="R535">
            <v>17.309999999999999</v>
          </cell>
          <cell r="S535">
            <v>16.100000000000001</v>
          </cell>
          <cell r="T535">
            <v>29.398999999999997</v>
          </cell>
        </row>
        <row r="536">
          <cell r="A536">
            <v>148</v>
          </cell>
          <cell r="B536">
            <v>470</v>
          </cell>
          <cell r="C536" t="str">
            <v>Malta</v>
          </cell>
          <cell r="D536">
            <v>0</v>
          </cell>
          <cell r="E536">
            <v>4</v>
          </cell>
          <cell r="F536" t="str">
            <v>Euro</v>
          </cell>
          <cell r="G536">
            <v>8</v>
          </cell>
          <cell r="H536" t="str">
            <v>mec</v>
          </cell>
          <cell r="I536">
            <v>1</v>
          </cell>
          <cell r="J536" t="str">
            <v>low and middle</v>
          </cell>
          <cell r="K536" t="str">
            <v>males</v>
          </cell>
          <cell r="L536" t="str">
            <v>1995-2000</v>
          </cell>
          <cell r="M536">
            <v>7.4720000000000004</v>
          </cell>
          <cell r="N536">
            <v>0.14199999999999999</v>
          </cell>
          <cell r="O536">
            <v>2.5000000000000001E-2</v>
          </cell>
          <cell r="P536">
            <v>0.122</v>
          </cell>
          <cell r="Q536">
            <v>0.19500000000000001</v>
          </cell>
          <cell r="R536">
            <v>0.81499999999999995</v>
          </cell>
          <cell r="S536">
            <v>1.42</v>
          </cell>
          <cell r="T536">
            <v>4.7530000000000001</v>
          </cell>
        </row>
        <row r="537">
          <cell r="A537">
            <v>171</v>
          </cell>
          <cell r="B537">
            <v>474</v>
          </cell>
          <cell r="C537" t="str">
            <v>Martinique</v>
          </cell>
          <cell r="G537">
            <v>7</v>
          </cell>
          <cell r="H537" t="str">
            <v>lac</v>
          </cell>
          <cell r="I537">
            <v>4</v>
          </cell>
          <cell r="J537" t="str">
            <v>high</v>
          </cell>
          <cell r="K537" t="str">
            <v>males</v>
          </cell>
          <cell r="L537" t="str">
            <v>1995-2000</v>
          </cell>
          <cell r="M537">
            <v>6.4029999999999996</v>
          </cell>
          <cell r="N537">
            <v>0.14000000000000001</v>
          </cell>
          <cell r="O537">
            <v>0.03</v>
          </cell>
          <cell r="P537">
            <v>0.24199999999999999</v>
          </cell>
          <cell r="Q537">
            <v>0.40700000000000003</v>
          </cell>
          <cell r="R537">
            <v>0.77900000000000003</v>
          </cell>
          <cell r="S537">
            <v>1.179</v>
          </cell>
          <cell r="T537">
            <v>3.6259999999999994</v>
          </cell>
        </row>
        <row r="538">
          <cell r="A538">
            <v>58</v>
          </cell>
          <cell r="B538">
            <v>478</v>
          </cell>
          <cell r="C538" t="str">
            <v>Mauritania</v>
          </cell>
          <cell r="D538">
            <v>0</v>
          </cell>
          <cell r="E538">
            <v>1</v>
          </cell>
          <cell r="F538" t="str">
            <v>Afro</v>
          </cell>
          <cell r="G538">
            <v>6</v>
          </cell>
          <cell r="H538" t="str">
            <v>ssa</v>
          </cell>
          <cell r="I538">
            <v>1</v>
          </cell>
          <cell r="J538" t="str">
            <v>low and middle</v>
          </cell>
          <cell r="K538" t="str">
            <v>males</v>
          </cell>
          <cell r="L538" t="str">
            <v>1995-2000</v>
          </cell>
          <cell r="M538">
            <v>86.247</v>
          </cell>
          <cell r="N538">
            <v>40.323999999999998</v>
          </cell>
          <cell r="O538">
            <v>7.0069999999999997</v>
          </cell>
          <cell r="P538">
            <v>8.8059999999999992</v>
          </cell>
          <cell r="Q538">
            <v>7.2379999999999995</v>
          </cell>
          <cell r="R538">
            <v>7.3029999999999999</v>
          </cell>
          <cell r="S538">
            <v>6.07</v>
          </cell>
          <cell r="T538">
            <v>9.4990000000000006</v>
          </cell>
        </row>
        <row r="539">
          <cell r="A539">
            <v>15</v>
          </cell>
          <cell r="B539">
            <v>480</v>
          </cell>
          <cell r="C539" t="str">
            <v>Mauritius (2)</v>
          </cell>
          <cell r="D539">
            <v>0</v>
          </cell>
          <cell r="E539">
            <v>1</v>
          </cell>
          <cell r="F539" t="str">
            <v>Afro</v>
          </cell>
          <cell r="G539">
            <v>5</v>
          </cell>
          <cell r="H539" t="str">
            <v>oai</v>
          </cell>
          <cell r="I539">
            <v>1</v>
          </cell>
          <cell r="J539" t="str">
            <v>low and middle</v>
          </cell>
          <cell r="K539" t="str">
            <v>males</v>
          </cell>
          <cell r="L539" t="str">
            <v>1995-2000</v>
          </cell>
          <cell r="M539">
            <v>20.751999999999999</v>
          </cell>
          <cell r="N539">
            <v>1.0429999999999999</v>
          </cell>
          <cell r="O539">
            <v>0.13500000000000001</v>
          </cell>
          <cell r="P539">
            <v>0.81899999999999995</v>
          </cell>
          <cell r="Q539">
            <v>2.234</v>
          </cell>
          <cell r="R539">
            <v>4.3920000000000003</v>
          </cell>
          <cell r="S539">
            <v>4.4569999999999999</v>
          </cell>
          <cell r="T539">
            <v>7.6719999999999997</v>
          </cell>
        </row>
        <row r="540">
          <cell r="A540">
            <v>181</v>
          </cell>
          <cell r="B540">
            <v>484</v>
          </cell>
          <cell r="C540" t="str">
            <v>Mexico</v>
          </cell>
          <cell r="D540">
            <v>0</v>
          </cell>
          <cell r="E540">
            <v>2</v>
          </cell>
          <cell r="F540" t="str">
            <v>Amro</v>
          </cell>
          <cell r="G540">
            <v>7</v>
          </cell>
          <cell r="H540" t="str">
            <v>lac</v>
          </cell>
          <cell r="I540">
            <v>1</v>
          </cell>
          <cell r="J540" t="str">
            <v>low and middle</v>
          </cell>
          <cell r="K540" t="str">
            <v>males</v>
          </cell>
          <cell r="L540" t="str">
            <v>1995-2000</v>
          </cell>
          <cell r="M540">
            <v>1358.856</v>
          </cell>
          <cell r="N540">
            <v>247.25399999999999</v>
          </cell>
          <cell r="O540">
            <v>32.063000000000002</v>
          </cell>
          <cell r="P540">
            <v>135.79499999999999</v>
          </cell>
          <cell r="Q540">
            <v>158.13200000000001</v>
          </cell>
          <cell r="R540">
            <v>199.05700000000002</v>
          </cell>
          <cell r="S540">
            <v>181.37799999999999</v>
          </cell>
          <cell r="T540">
            <v>405.17700000000008</v>
          </cell>
        </row>
        <row r="541">
          <cell r="A541">
            <v>71</v>
          </cell>
          <cell r="B541">
            <v>496</v>
          </cell>
          <cell r="C541" t="str">
            <v>Mongolia</v>
          </cell>
          <cell r="D541">
            <v>0</v>
          </cell>
          <cell r="E541">
            <v>6</v>
          </cell>
          <cell r="F541" t="str">
            <v>Wpro</v>
          </cell>
          <cell r="G541">
            <v>5</v>
          </cell>
          <cell r="H541" t="str">
            <v>oai</v>
          </cell>
          <cell r="I541">
            <v>1</v>
          </cell>
          <cell r="J541" t="str">
            <v>low and middle</v>
          </cell>
          <cell r="K541" t="str">
            <v>males</v>
          </cell>
          <cell r="L541" t="str">
            <v>1995-2000</v>
          </cell>
          <cell r="M541">
            <v>42.685000000000002</v>
          </cell>
          <cell r="N541">
            <v>10.771000000000001</v>
          </cell>
          <cell r="O541">
            <v>1.157</v>
          </cell>
          <cell r="P541">
            <v>2.214</v>
          </cell>
          <cell r="Q541">
            <v>3.5220000000000002</v>
          </cell>
          <cell r="R541">
            <v>6.2610000000000001</v>
          </cell>
          <cell r="S541">
            <v>6.9470000000000001</v>
          </cell>
          <cell r="T541">
            <v>11.812999999999999</v>
          </cell>
        </row>
        <row r="542">
          <cell r="A542">
            <v>126</v>
          </cell>
          <cell r="B542">
            <v>498</v>
          </cell>
          <cell r="C542" t="str">
            <v>Republic of Moldova</v>
          </cell>
          <cell r="D542">
            <v>0</v>
          </cell>
          <cell r="E542">
            <v>4</v>
          </cell>
          <cell r="F542" t="str">
            <v>Euro</v>
          </cell>
          <cell r="G542">
            <v>2</v>
          </cell>
          <cell r="H542" t="str">
            <v>fse</v>
          </cell>
          <cell r="I542">
            <v>1</v>
          </cell>
          <cell r="J542" t="str">
            <v>low and middle</v>
          </cell>
          <cell r="K542" t="str">
            <v>males</v>
          </cell>
          <cell r="L542" t="str">
            <v>1995-2000</v>
          </cell>
          <cell r="M542">
            <v>120.872</v>
          </cell>
          <cell r="N542">
            <v>6.1079999999999997</v>
          </cell>
          <cell r="O542">
            <v>1.306</v>
          </cell>
          <cell r="P542">
            <v>5.84</v>
          </cell>
          <cell r="Q542">
            <v>12.327</v>
          </cell>
          <cell r="R542">
            <v>24.31</v>
          </cell>
          <cell r="S542">
            <v>27.497</v>
          </cell>
          <cell r="T542">
            <v>43.484000000000002</v>
          </cell>
        </row>
        <row r="543">
          <cell r="A543">
            <v>37</v>
          </cell>
          <cell r="B543">
            <v>504</v>
          </cell>
          <cell r="C543" t="str">
            <v>Morocco</v>
          </cell>
          <cell r="D543">
            <v>0</v>
          </cell>
          <cell r="E543">
            <v>3</v>
          </cell>
          <cell r="F543" t="str">
            <v>Emro</v>
          </cell>
          <cell r="G543">
            <v>8</v>
          </cell>
          <cell r="H543" t="str">
            <v>mec</v>
          </cell>
          <cell r="I543">
            <v>1</v>
          </cell>
          <cell r="J543" t="str">
            <v>low and middle</v>
          </cell>
          <cell r="K543" t="str">
            <v>males</v>
          </cell>
          <cell r="L543" t="str">
            <v>1995-2000</v>
          </cell>
          <cell r="M543">
            <v>493.94</v>
          </cell>
          <cell r="N543">
            <v>129.20699999999999</v>
          </cell>
          <cell r="O543">
            <v>15.091000000000001</v>
          </cell>
          <cell r="P543">
            <v>36.747999999999998</v>
          </cell>
          <cell r="Q543">
            <v>37.954999999999998</v>
          </cell>
          <cell r="R543">
            <v>54.472999999999999</v>
          </cell>
          <cell r="S543">
            <v>69.399000000000001</v>
          </cell>
          <cell r="T543">
            <v>151.06700000000001</v>
          </cell>
        </row>
        <row r="544">
          <cell r="A544">
            <v>16</v>
          </cell>
          <cell r="B544">
            <v>508</v>
          </cell>
          <cell r="C544" t="str">
            <v>Mozambique</v>
          </cell>
          <cell r="D544">
            <v>0</v>
          </cell>
          <cell r="E544">
            <v>1</v>
          </cell>
          <cell r="F544" t="str">
            <v>Afro</v>
          </cell>
          <cell r="G544">
            <v>6</v>
          </cell>
          <cell r="H544" t="str">
            <v>ssa</v>
          </cell>
          <cell r="I544">
            <v>1</v>
          </cell>
          <cell r="J544" t="str">
            <v>low and middle</v>
          </cell>
          <cell r="K544" t="str">
            <v>males</v>
          </cell>
          <cell r="L544" t="str">
            <v>1995-2000</v>
          </cell>
          <cell r="M544">
            <v>899.59799999999996</v>
          </cell>
          <cell r="N544">
            <v>401.84899999999999</v>
          </cell>
          <cell r="O544">
            <v>82.126000000000005</v>
          </cell>
          <cell r="P544">
            <v>80.061999999999998</v>
          </cell>
          <cell r="Q544">
            <v>101.414</v>
          </cell>
          <cell r="R544">
            <v>96.381000000000014</v>
          </cell>
          <cell r="S544">
            <v>60.012</v>
          </cell>
          <cell r="T544">
            <v>77.753999999999991</v>
          </cell>
        </row>
        <row r="545">
          <cell r="A545">
            <v>112</v>
          </cell>
          <cell r="B545">
            <v>512</v>
          </cell>
          <cell r="C545" t="str">
            <v>Oman</v>
          </cell>
          <cell r="D545">
            <v>0</v>
          </cell>
          <cell r="E545">
            <v>3</v>
          </cell>
          <cell r="F545" t="str">
            <v>Emro</v>
          </cell>
          <cell r="G545">
            <v>8</v>
          </cell>
          <cell r="H545" t="str">
            <v>mec</v>
          </cell>
          <cell r="I545">
            <v>1</v>
          </cell>
          <cell r="J545" t="str">
            <v>low and middle</v>
          </cell>
          <cell r="K545" t="str">
            <v>males</v>
          </cell>
          <cell r="L545" t="str">
            <v>1995-2000</v>
          </cell>
          <cell r="M545">
            <v>29.431000000000001</v>
          </cell>
          <cell r="N545">
            <v>7.6150000000000002</v>
          </cell>
          <cell r="O545">
            <v>0.92799999999999994</v>
          </cell>
          <cell r="P545">
            <v>1.8719999999999999</v>
          </cell>
          <cell r="Q545">
            <v>2.492</v>
          </cell>
          <cell r="R545">
            <v>5.44</v>
          </cell>
          <cell r="S545">
            <v>4.1530000000000005</v>
          </cell>
          <cell r="T545">
            <v>6.931</v>
          </cell>
        </row>
        <row r="546">
          <cell r="A546">
            <v>44</v>
          </cell>
          <cell r="B546">
            <v>516</v>
          </cell>
          <cell r="C546" t="str">
            <v>Namibia</v>
          </cell>
          <cell r="D546">
            <v>0</v>
          </cell>
          <cell r="E546">
            <v>1</v>
          </cell>
          <cell r="F546" t="str">
            <v>Afro</v>
          </cell>
          <cell r="G546">
            <v>6</v>
          </cell>
          <cell r="H546" t="str">
            <v>ssa</v>
          </cell>
          <cell r="I546">
            <v>1</v>
          </cell>
          <cell r="J546" t="str">
            <v>low and middle</v>
          </cell>
          <cell r="K546" t="str">
            <v>males</v>
          </cell>
          <cell r="L546" t="str">
            <v>1995-2000</v>
          </cell>
          <cell r="M546">
            <v>55.457000000000001</v>
          </cell>
          <cell r="N546">
            <v>18.358000000000001</v>
          </cell>
          <cell r="O546">
            <v>3.798</v>
          </cell>
          <cell r="P546">
            <v>5.2149999999999999</v>
          </cell>
          <cell r="Q546">
            <v>8.2569999999999997</v>
          </cell>
          <cell r="R546">
            <v>7.83</v>
          </cell>
          <cell r="S546">
            <v>4.8380000000000001</v>
          </cell>
          <cell r="T546">
            <v>7.1610000000000005</v>
          </cell>
        </row>
        <row r="547">
          <cell r="A547">
            <v>82</v>
          </cell>
          <cell r="B547">
            <v>524</v>
          </cell>
          <cell r="C547" t="str">
            <v>Nepal</v>
          </cell>
          <cell r="D547">
            <v>0</v>
          </cell>
          <cell r="E547">
            <v>5</v>
          </cell>
          <cell r="F547" t="str">
            <v>Searo</v>
          </cell>
          <cell r="G547">
            <v>5</v>
          </cell>
          <cell r="H547" t="str">
            <v>oai</v>
          </cell>
          <cell r="I547">
            <v>1</v>
          </cell>
          <cell r="J547" t="str">
            <v>low and middle</v>
          </cell>
          <cell r="K547" t="str">
            <v>males</v>
          </cell>
          <cell r="L547" t="str">
            <v>1995-2000</v>
          </cell>
          <cell r="M547">
            <v>615.774</v>
          </cell>
          <cell r="N547">
            <v>220.42599999999999</v>
          </cell>
          <cell r="O547">
            <v>28.588000000000001</v>
          </cell>
          <cell r="P547">
            <v>50.7</v>
          </cell>
          <cell r="Q547">
            <v>48.95</v>
          </cell>
          <cell r="R547">
            <v>75.849999999999994</v>
          </cell>
          <cell r="S547">
            <v>74.512</v>
          </cell>
          <cell r="T547">
            <v>116.74800000000002</v>
          </cell>
        </row>
        <row r="548">
          <cell r="A548">
            <v>160</v>
          </cell>
          <cell r="B548">
            <v>528</v>
          </cell>
          <cell r="C548" t="str">
            <v>Netherlands</v>
          </cell>
          <cell r="D548">
            <v>0</v>
          </cell>
          <cell r="E548">
            <v>4</v>
          </cell>
          <cell r="F548" t="str">
            <v>Euro</v>
          </cell>
          <cell r="G548">
            <v>1</v>
          </cell>
          <cell r="H548" t="str">
            <v>eme</v>
          </cell>
          <cell r="I548">
            <v>4</v>
          </cell>
          <cell r="J548" t="str">
            <v>high</v>
          </cell>
          <cell r="K548" t="str">
            <v>males</v>
          </cell>
          <cell r="L548" t="str">
            <v>1995-2000</v>
          </cell>
          <cell r="M548">
            <v>342.74599999999998</v>
          </cell>
          <cell r="N548">
            <v>4.0750000000000002</v>
          </cell>
          <cell r="O548">
            <v>0.89500000000000002</v>
          </cell>
          <cell r="P548">
            <v>4.6660000000000004</v>
          </cell>
          <cell r="Q548">
            <v>11.184000000000001</v>
          </cell>
          <cell r="R548">
            <v>38.293999999999997</v>
          </cell>
          <cell r="S548">
            <v>64.453000000000003</v>
          </cell>
          <cell r="T548">
            <v>219.179</v>
          </cell>
        </row>
        <row r="549">
          <cell r="A549">
            <v>172</v>
          </cell>
          <cell r="B549">
            <v>530</v>
          </cell>
          <cell r="C549" t="str">
            <v>Netherlands Antilles</v>
          </cell>
          <cell r="G549">
            <v>7</v>
          </cell>
          <cell r="H549" t="str">
            <v>lac</v>
          </cell>
          <cell r="I549">
            <v>4</v>
          </cell>
          <cell r="J549" t="str">
            <v>high</v>
          </cell>
          <cell r="K549" t="str">
            <v>males</v>
          </cell>
          <cell r="L549" t="str">
            <v>1995-2000</v>
          </cell>
          <cell r="M549">
            <v>3.4089999999999998</v>
          </cell>
          <cell r="N549">
            <v>0.188</v>
          </cell>
          <cell r="O549">
            <v>2.7E-2</v>
          </cell>
          <cell r="P549">
            <v>0.09</v>
          </cell>
          <cell r="Q549">
            <v>0.16399999999999998</v>
          </cell>
          <cell r="R549">
            <v>0.502</v>
          </cell>
          <cell r="S549">
            <v>0.66100000000000003</v>
          </cell>
          <cell r="T549">
            <v>1.7769999999999999</v>
          </cell>
        </row>
        <row r="550">
          <cell r="A550">
            <v>206</v>
          </cell>
          <cell r="B550">
            <v>540</v>
          </cell>
          <cell r="C550" t="str">
            <v>New Caledonia</v>
          </cell>
          <cell r="G550">
            <v>5</v>
          </cell>
          <cell r="H550" t="str">
            <v>oai</v>
          </cell>
          <cell r="I550">
            <v>4</v>
          </cell>
          <cell r="J550" t="str">
            <v>high</v>
          </cell>
          <cell r="K550" t="str">
            <v>males</v>
          </cell>
          <cell r="L550" t="str">
            <v>1995-2000</v>
          </cell>
          <cell r="M550">
            <v>3.3450000000000002</v>
          </cell>
          <cell r="N550">
            <v>0.19500000000000001</v>
          </cell>
          <cell r="O550">
            <v>4.4999999999999998E-2</v>
          </cell>
          <cell r="P550">
            <v>0.27</v>
          </cell>
          <cell r="Q550">
            <v>0.27600000000000002</v>
          </cell>
          <cell r="R550">
            <v>0.65700000000000003</v>
          </cell>
          <cell r="S550">
            <v>0.71499999999999997</v>
          </cell>
          <cell r="T550">
            <v>1.1870000000000001</v>
          </cell>
        </row>
        <row r="551">
          <cell r="A551">
            <v>209</v>
          </cell>
          <cell r="B551">
            <v>548</v>
          </cell>
          <cell r="C551" t="str">
            <v>Vanuatu</v>
          </cell>
          <cell r="D551">
            <v>0</v>
          </cell>
          <cell r="E551">
            <v>6</v>
          </cell>
          <cell r="F551" t="str">
            <v>Wpro</v>
          </cell>
          <cell r="G551">
            <v>5</v>
          </cell>
          <cell r="H551" t="str">
            <v>oai</v>
          </cell>
          <cell r="I551">
            <v>1</v>
          </cell>
          <cell r="J551" t="str">
            <v>low and middle</v>
          </cell>
          <cell r="K551" t="str">
            <v>males</v>
          </cell>
          <cell r="L551" t="str">
            <v>1995-2000</v>
          </cell>
          <cell r="M551">
            <v>3.17</v>
          </cell>
          <cell r="N551">
            <v>0.82199999999999995</v>
          </cell>
          <cell r="O551">
            <v>0.107</v>
          </cell>
          <cell r="P551">
            <v>0.21299999999999999</v>
          </cell>
          <cell r="Q551">
            <v>0.22</v>
          </cell>
          <cell r="R551">
            <v>0.42</v>
          </cell>
          <cell r="S551">
            <v>0.41600000000000004</v>
          </cell>
          <cell r="T551">
            <v>0.97199999999999998</v>
          </cell>
        </row>
        <row r="552">
          <cell r="A552">
            <v>203</v>
          </cell>
          <cell r="B552">
            <v>554</v>
          </cell>
          <cell r="C552" t="str">
            <v>New Zealand</v>
          </cell>
          <cell r="D552">
            <v>0</v>
          </cell>
          <cell r="E552">
            <v>6</v>
          </cell>
          <cell r="F552" t="str">
            <v>Wpro</v>
          </cell>
          <cell r="G552">
            <v>1</v>
          </cell>
          <cell r="H552" t="str">
            <v>eme</v>
          </cell>
          <cell r="I552">
            <v>4</v>
          </cell>
          <cell r="J552" t="str">
            <v>high</v>
          </cell>
          <cell r="K552" t="str">
            <v>males</v>
          </cell>
          <cell r="L552" t="str">
            <v>1995-2000</v>
          </cell>
          <cell r="M552">
            <v>77.643000000000001</v>
          </cell>
          <cell r="N552">
            <v>1.325</v>
          </cell>
          <cell r="O552">
            <v>0.35099999999999998</v>
          </cell>
          <cell r="P552">
            <v>2.7860000000000005</v>
          </cell>
          <cell r="Q552">
            <v>3.39</v>
          </cell>
          <cell r="R552">
            <v>8.7210000000000001</v>
          </cell>
          <cell r="S552">
            <v>13.507000000000001</v>
          </cell>
          <cell r="T552">
            <v>47.562999999999995</v>
          </cell>
        </row>
        <row r="553">
          <cell r="A553">
            <v>182</v>
          </cell>
          <cell r="B553">
            <v>558</v>
          </cell>
          <cell r="C553" t="str">
            <v>Nicaragua</v>
          </cell>
          <cell r="D553">
            <v>0</v>
          </cell>
          <cell r="E553">
            <v>2</v>
          </cell>
          <cell r="F553" t="str">
            <v>Amro</v>
          </cell>
          <cell r="G553">
            <v>7</v>
          </cell>
          <cell r="H553" t="str">
            <v>lac</v>
          </cell>
          <cell r="I553">
            <v>1</v>
          </cell>
          <cell r="J553" t="str">
            <v>low and middle</v>
          </cell>
          <cell r="K553" t="str">
            <v>males</v>
          </cell>
          <cell r="L553" t="str">
            <v>1995-2000</v>
          </cell>
          <cell r="M553">
            <v>76.381</v>
          </cell>
          <cell r="N553">
            <v>28.074000000000002</v>
          </cell>
          <cell r="O553">
            <v>3.6690000000000005</v>
          </cell>
          <cell r="P553">
            <v>8.74</v>
          </cell>
          <cell r="Q553">
            <v>7.7220000000000004</v>
          </cell>
          <cell r="R553">
            <v>7.5049999999999999</v>
          </cell>
          <cell r="S553">
            <v>7.0020000000000007</v>
          </cell>
          <cell r="T553">
            <v>13.669</v>
          </cell>
        </row>
        <row r="554">
          <cell r="A554">
            <v>59</v>
          </cell>
          <cell r="B554">
            <v>562</v>
          </cell>
          <cell r="C554" t="str">
            <v>Niger</v>
          </cell>
          <cell r="D554">
            <v>0</v>
          </cell>
          <cell r="E554">
            <v>1</v>
          </cell>
          <cell r="F554" t="str">
            <v>Afro</v>
          </cell>
          <cell r="G554">
            <v>6</v>
          </cell>
          <cell r="H554" t="str">
            <v>ssa</v>
          </cell>
          <cell r="I554">
            <v>1</v>
          </cell>
          <cell r="J554" t="str">
            <v>low and middle</v>
          </cell>
          <cell r="K554" t="str">
            <v>males</v>
          </cell>
          <cell r="L554" t="str">
            <v>1995-2000</v>
          </cell>
          <cell r="M554">
            <v>440.53</v>
          </cell>
          <cell r="N554">
            <v>246.01599999999999</v>
          </cell>
          <cell r="O554">
            <v>39.726999999999997</v>
          </cell>
          <cell r="P554">
            <v>40.162000000000006</v>
          </cell>
          <cell r="Q554">
            <v>31.658999999999999</v>
          </cell>
          <cell r="R554">
            <v>30.128</v>
          </cell>
          <cell r="S554">
            <v>22.923000000000002</v>
          </cell>
          <cell r="T554">
            <v>29.914999999999999</v>
          </cell>
        </row>
        <row r="555">
          <cell r="A555">
            <v>60</v>
          </cell>
          <cell r="B555">
            <v>566</v>
          </cell>
          <cell r="C555" t="str">
            <v>Nigeria</v>
          </cell>
          <cell r="D555">
            <v>0</v>
          </cell>
          <cell r="E555">
            <v>1</v>
          </cell>
          <cell r="F555" t="str">
            <v>Afro</v>
          </cell>
          <cell r="G555">
            <v>6</v>
          </cell>
          <cell r="H555" t="str">
            <v>ssa</v>
          </cell>
          <cell r="I555">
            <v>1</v>
          </cell>
          <cell r="J555" t="str">
            <v>low and middle</v>
          </cell>
          <cell r="K555" t="str">
            <v>males</v>
          </cell>
          <cell r="L555" t="str">
            <v>1995-2000</v>
          </cell>
          <cell r="M555">
            <v>4017.22</v>
          </cell>
          <cell r="N555">
            <v>1631.068</v>
          </cell>
          <cell r="O555">
            <v>452.23700000000002</v>
          </cell>
          <cell r="P555">
            <v>421.11699999999996</v>
          </cell>
          <cell r="Q555">
            <v>421.06900000000007</v>
          </cell>
          <cell r="R555">
            <v>422.858</v>
          </cell>
          <cell r="S555">
            <v>290.363</v>
          </cell>
          <cell r="T555">
            <v>378.50800000000004</v>
          </cell>
        </row>
        <row r="556">
          <cell r="A556">
            <v>139</v>
          </cell>
          <cell r="B556">
            <v>578</v>
          </cell>
          <cell r="C556" t="str">
            <v>Norway</v>
          </cell>
          <cell r="D556">
            <v>0</v>
          </cell>
          <cell r="E556">
            <v>4</v>
          </cell>
          <cell r="F556" t="str">
            <v>Euro</v>
          </cell>
          <cell r="G556">
            <v>1</v>
          </cell>
          <cell r="H556" t="str">
            <v>eme</v>
          </cell>
          <cell r="I556">
            <v>4</v>
          </cell>
          <cell r="J556" t="str">
            <v>high</v>
          </cell>
          <cell r="K556" t="str">
            <v>males</v>
          </cell>
          <cell r="L556" t="str">
            <v>1995-2000</v>
          </cell>
          <cell r="M556">
            <v>114.16500000000001</v>
          </cell>
          <cell r="N556">
            <v>1.018</v>
          </cell>
          <cell r="O556">
            <v>0.25800000000000001</v>
          </cell>
          <cell r="P556">
            <v>1.6270000000000002</v>
          </cell>
          <cell r="Q556">
            <v>3.593</v>
          </cell>
          <cell r="R556">
            <v>10.312999999999999</v>
          </cell>
          <cell r="S556">
            <v>17.055</v>
          </cell>
          <cell r="T556">
            <v>80.300999999999988</v>
          </cell>
        </row>
        <row r="557">
          <cell r="A557">
            <v>83</v>
          </cell>
          <cell r="B557">
            <v>586</v>
          </cell>
          <cell r="C557" t="str">
            <v>Pakistan</v>
          </cell>
          <cell r="D557">
            <v>0</v>
          </cell>
          <cell r="E557">
            <v>3</v>
          </cell>
          <cell r="F557" t="str">
            <v>Emro</v>
          </cell>
          <cell r="G557">
            <v>8</v>
          </cell>
          <cell r="H557" t="str">
            <v>mec</v>
          </cell>
          <cell r="I557">
            <v>1</v>
          </cell>
          <cell r="J557" t="str">
            <v>low and middle</v>
          </cell>
          <cell r="K557" t="str">
            <v>males</v>
          </cell>
          <cell r="L557" t="str">
            <v>1995-2000</v>
          </cell>
          <cell r="M557">
            <v>3047.1439999999998</v>
          </cell>
          <cell r="N557">
            <v>1431.1790000000001</v>
          </cell>
          <cell r="O557">
            <v>127.16500000000001</v>
          </cell>
          <cell r="P557">
            <v>110.75</v>
          </cell>
          <cell r="Q557">
            <v>168.131</v>
          </cell>
          <cell r="R557">
            <v>308.58499999999998</v>
          </cell>
          <cell r="S557">
            <v>347.70699999999999</v>
          </cell>
          <cell r="T557">
            <v>553.62699999999995</v>
          </cell>
        </row>
        <row r="558">
          <cell r="A558">
            <v>183</v>
          </cell>
          <cell r="B558">
            <v>591</v>
          </cell>
          <cell r="C558" t="str">
            <v>Panama</v>
          </cell>
          <cell r="D558">
            <v>0</v>
          </cell>
          <cell r="E558">
            <v>2</v>
          </cell>
          <cell r="F558" t="str">
            <v>Amro</v>
          </cell>
          <cell r="G558">
            <v>7</v>
          </cell>
          <cell r="H558" t="str">
            <v>lac</v>
          </cell>
          <cell r="I558">
            <v>1</v>
          </cell>
          <cell r="J558" t="str">
            <v>low and middle</v>
          </cell>
          <cell r="K558" t="str">
            <v>males</v>
          </cell>
          <cell r="L558" t="str">
            <v>1995-2000</v>
          </cell>
          <cell r="M558">
            <v>39.752000000000002</v>
          </cell>
          <cell r="N558">
            <v>4.7080000000000002</v>
          </cell>
          <cell r="O558">
            <v>0.76600000000000001</v>
          </cell>
          <cell r="P558">
            <v>2.8419999999999996</v>
          </cell>
          <cell r="Q558">
            <v>3.2189999999999994</v>
          </cell>
          <cell r="R558">
            <v>5.1680000000000001</v>
          </cell>
          <cell r="S558">
            <v>5.9719999999999995</v>
          </cell>
          <cell r="T558">
            <v>17.076999999999998</v>
          </cell>
        </row>
        <row r="559">
          <cell r="A559">
            <v>207</v>
          </cell>
          <cell r="B559">
            <v>598</v>
          </cell>
          <cell r="C559" t="str">
            <v>Papua New Guinea</v>
          </cell>
          <cell r="D559">
            <v>0</v>
          </cell>
          <cell r="E559">
            <v>6</v>
          </cell>
          <cell r="F559" t="str">
            <v>Wpro</v>
          </cell>
          <cell r="G559">
            <v>5</v>
          </cell>
          <cell r="H559" t="str">
            <v>oai</v>
          </cell>
          <cell r="I559">
            <v>1</v>
          </cell>
          <cell r="J559" t="str">
            <v>low and middle</v>
          </cell>
          <cell r="K559" t="str">
            <v>males</v>
          </cell>
          <cell r="L559" t="str">
            <v>1995-2000</v>
          </cell>
          <cell r="M559">
            <v>118.181</v>
          </cell>
          <cell r="N559">
            <v>29.587</v>
          </cell>
          <cell r="O559">
            <v>4.2789999999999999</v>
          </cell>
          <cell r="P559">
            <v>10.358000000000001</v>
          </cell>
          <cell r="Q559">
            <v>13.414999999999999</v>
          </cell>
          <cell r="R559">
            <v>21.875999999999998</v>
          </cell>
          <cell r="S559">
            <v>19.868000000000002</v>
          </cell>
          <cell r="T559">
            <v>18.797999999999998</v>
          </cell>
        </row>
        <row r="560">
          <cell r="A560">
            <v>192</v>
          </cell>
          <cell r="B560">
            <v>600</v>
          </cell>
          <cell r="C560" t="str">
            <v>Paraguay</v>
          </cell>
          <cell r="D560">
            <v>0</v>
          </cell>
          <cell r="E560">
            <v>2</v>
          </cell>
          <cell r="F560" t="str">
            <v>Amro</v>
          </cell>
          <cell r="G560">
            <v>7</v>
          </cell>
          <cell r="H560" t="str">
            <v>lac</v>
          </cell>
          <cell r="I560">
            <v>1</v>
          </cell>
          <cell r="J560" t="str">
            <v>low and middle</v>
          </cell>
          <cell r="K560" t="str">
            <v>males</v>
          </cell>
          <cell r="L560" t="str">
            <v>1995-2000</v>
          </cell>
          <cell r="M560">
            <v>74.989000000000004</v>
          </cell>
          <cell r="N560">
            <v>22.315999999999999</v>
          </cell>
          <cell r="O560">
            <v>2.536</v>
          </cell>
          <cell r="P560">
            <v>4.8550000000000004</v>
          </cell>
          <cell r="Q560">
            <v>5.9290000000000003</v>
          </cell>
          <cell r="R560">
            <v>9.6440000000000001</v>
          </cell>
          <cell r="S560">
            <v>9.2550000000000008</v>
          </cell>
          <cell r="T560">
            <v>20.454000000000001</v>
          </cell>
        </row>
        <row r="561">
          <cell r="A561">
            <v>193</v>
          </cell>
          <cell r="B561">
            <v>604</v>
          </cell>
          <cell r="C561" t="str">
            <v>Peru</v>
          </cell>
          <cell r="D561">
            <v>0</v>
          </cell>
          <cell r="E561">
            <v>2</v>
          </cell>
          <cell r="F561" t="str">
            <v>Amro</v>
          </cell>
          <cell r="G561">
            <v>7</v>
          </cell>
          <cell r="H561" t="str">
            <v>lac</v>
          </cell>
          <cell r="I561">
            <v>1</v>
          </cell>
          <cell r="J561" t="str">
            <v>low and middle</v>
          </cell>
          <cell r="K561" t="str">
            <v>males</v>
          </cell>
          <cell r="L561" t="str">
            <v>1995-2000</v>
          </cell>
          <cell r="M561">
            <v>434.68400000000003</v>
          </cell>
          <cell r="N561">
            <v>112.54</v>
          </cell>
          <cell r="O561">
            <v>16.364000000000001</v>
          </cell>
          <cell r="P561">
            <v>31.195999999999998</v>
          </cell>
          <cell r="Q561">
            <v>37.896999999999998</v>
          </cell>
          <cell r="R561">
            <v>58.4</v>
          </cell>
          <cell r="S561">
            <v>61.233999999999995</v>
          </cell>
          <cell r="T561">
            <v>117.053</v>
          </cell>
        </row>
        <row r="562">
          <cell r="A562">
            <v>96</v>
          </cell>
          <cell r="B562">
            <v>608</v>
          </cell>
          <cell r="C562" t="str">
            <v>Philippines</v>
          </cell>
          <cell r="D562">
            <v>0</v>
          </cell>
          <cell r="E562">
            <v>6</v>
          </cell>
          <cell r="F562" t="str">
            <v>Wpro</v>
          </cell>
          <cell r="G562">
            <v>5</v>
          </cell>
          <cell r="H562" t="str">
            <v>oai</v>
          </cell>
          <cell r="I562">
            <v>1</v>
          </cell>
          <cell r="J562" t="str">
            <v>low and middle</v>
          </cell>
          <cell r="K562" t="str">
            <v>males</v>
          </cell>
          <cell r="L562" t="str">
            <v>1995-2000</v>
          </cell>
          <cell r="M562">
            <v>1131.261</v>
          </cell>
          <cell r="N562">
            <v>259.42700000000002</v>
          </cell>
          <cell r="O562">
            <v>35.1</v>
          </cell>
          <cell r="P562">
            <v>84.043999999999997</v>
          </cell>
          <cell r="Q562">
            <v>97.15</v>
          </cell>
          <cell r="R562">
            <v>169.03199999999998</v>
          </cell>
          <cell r="S562">
            <v>172.541</v>
          </cell>
          <cell r="T562">
            <v>313.96700000000004</v>
          </cell>
        </row>
        <row r="563">
          <cell r="A563">
            <v>125</v>
          </cell>
          <cell r="B563">
            <v>616</v>
          </cell>
          <cell r="C563" t="str">
            <v>Poland</v>
          </cell>
          <cell r="D563">
            <v>0</v>
          </cell>
          <cell r="E563">
            <v>4</v>
          </cell>
          <cell r="F563" t="str">
            <v>Euro</v>
          </cell>
          <cell r="G563">
            <v>2</v>
          </cell>
          <cell r="H563" t="str">
            <v>fse</v>
          </cell>
          <cell r="I563">
            <v>1</v>
          </cell>
          <cell r="J563" t="str">
            <v>low and middle</v>
          </cell>
          <cell r="K563" t="str">
            <v>males</v>
          </cell>
          <cell r="L563" t="str">
            <v>1995-2000</v>
          </cell>
          <cell r="M563">
            <v>1023.578</v>
          </cell>
          <cell r="N563">
            <v>21.295999999999999</v>
          </cell>
          <cell r="O563">
            <v>4.508</v>
          </cell>
          <cell r="P563">
            <v>25.374000000000002</v>
          </cell>
          <cell r="Q563">
            <v>70.704999999999998</v>
          </cell>
          <cell r="R563">
            <v>187.62</v>
          </cell>
          <cell r="S563">
            <v>244.06099999999998</v>
          </cell>
          <cell r="T563">
            <v>470.01400000000007</v>
          </cell>
        </row>
        <row r="564">
          <cell r="A564">
            <v>149</v>
          </cell>
          <cell r="B564">
            <v>620</v>
          </cell>
          <cell r="C564" t="str">
            <v>Portugal</v>
          </cell>
          <cell r="D564">
            <v>0</v>
          </cell>
          <cell r="E564">
            <v>4</v>
          </cell>
          <cell r="F564" t="str">
            <v>Euro</v>
          </cell>
          <cell r="G564">
            <v>1</v>
          </cell>
          <cell r="H564" t="str">
            <v>eme</v>
          </cell>
          <cell r="I564">
            <v>4</v>
          </cell>
          <cell r="J564" t="str">
            <v>high</v>
          </cell>
          <cell r="K564" t="str">
            <v>males</v>
          </cell>
          <cell r="L564" t="str">
            <v>1995-2000</v>
          </cell>
          <cell r="M564">
            <v>277.23399999999998</v>
          </cell>
          <cell r="N564">
            <v>3.3460000000000001</v>
          </cell>
          <cell r="O564">
            <v>1.131</v>
          </cell>
          <cell r="P564">
            <v>7.8469999999999995</v>
          </cell>
          <cell r="Q564">
            <v>11.405999999999999</v>
          </cell>
          <cell r="R564">
            <v>31.335000000000001</v>
          </cell>
          <cell r="S564">
            <v>53.902000000000001</v>
          </cell>
          <cell r="T564">
            <v>168.26699999999997</v>
          </cell>
        </row>
        <row r="565">
          <cell r="A565">
            <v>55</v>
          </cell>
          <cell r="B565">
            <v>624</v>
          </cell>
          <cell r="C565" t="str">
            <v>Guinea-Bissau</v>
          </cell>
          <cell r="D565">
            <v>0</v>
          </cell>
          <cell r="E565">
            <v>1</v>
          </cell>
          <cell r="F565" t="str">
            <v>Afro</v>
          </cell>
          <cell r="G565">
            <v>6</v>
          </cell>
          <cell r="H565" t="str">
            <v>ssa</v>
          </cell>
          <cell r="I565">
            <v>1</v>
          </cell>
          <cell r="J565" t="str">
            <v>low and middle</v>
          </cell>
          <cell r="K565" t="str">
            <v>males</v>
          </cell>
          <cell r="L565" t="str">
            <v>1995-2000</v>
          </cell>
          <cell r="M565">
            <v>59.037999999999997</v>
          </cell>
          <cell r="N565">
            <v>26.951000000000001</v>
          </cell>
          <cell r="O565">
            <v>6.12</v>
          </cell>
          <cell r="P565">
            <v>4.9270000000000005</v>
          </cell>
          <cell r="Q565">
            <v>5.0060000000000002</v>
          </cell>
          <cell r="R565">
            <v>5.6080000000000005</v>
          </cell>
          <cell r="S565">
            <v>4.4640000000000004</v>
          </cell>
          <cell r="T565">
            <v>5.9619999999999997</v>
          </cell>
        </row>
        <row r="566">
          <cell r="A566">
            <v>91</v>
          </cell>
          <cell r="B566">
            <v>626</v>
          </cell>
          <cell r="C566" t="str">
            <v>East Timor</v>
          </cell>
          <cell r="K566" t="str">
            <v>males</v>
          </cell>
          <cell r="L566" t="str">
            <v>1995-2000</v>
          </cell>
          <cell r="M566">
            <v>33.787999999999997</v>
          </cell>
          <cell r="N566">
            <v>14.33</v>
          </cell>
          <cell r="O566">
            <v>2.101</v>
          </cell>
          <cell r="P566">
            <v>3.4119999999999999</v>
          </cell>
          <cell r="Q566">
            <v>4.1050000000000004</v>
          </cell>
          <cell r="R566">
            <v>4.1880000000000006</v>
          </cell>
          <cell r="S566">
            <v>2.7839999999999998</v>
          </cell>
          <cell r="T566">
            <v>2.8679999999999999</v>
          </cell>
        </row>
        <row r="567">
          <cell r="A567">
            <v>173</v>
          </cell>
          <cell r="B567">
            <v>630</v>
          </cell>
          <cell r="C567" t="str">
            <v>Puerto Rico</v>
          </cell>
          <cell r="G567">
            <v>7</v>
          </cell>
          <cell r="H567" t="str">
            <v>lac</v>
          </cell>
          <cell r="I567">
            <v>1</v>
          </cell>
          <cell r="J567" t="str">
            <v>low and middle</v>
          </cell>
          <cell r="K567" t="str">
            <v>males</v>
          </cell>
          <cell r="L567" t="str">
            <v>1995-2000</v>
          </cell>
          <cell r="M567">
            <v>88.149000000000001</v>
          </cell>
          <cell r="N567">
            <v>2.56</v>
          </cell>
          <cell r="O567">
            <v>0.39599999999999996</v>
          </cell>
          <cell r="P567">
            <v>5.83</v>
          </cell>
          <cell r="Q567">
            <v>10.471</v>
          </cell>
          <cell r="R567">
            <v>13.823</v>
          </cell>
          <cell r="S567">
            <v>13.199</v>
          </cell>
          <cell r="T567">
            <v>41.87</v>
          </cell>
        </row>
        <row r="568">
          <cell r="A568">
            <v>113</v>
          </cell>
          <cell r="B568">
            <v>634</v>
          </cell>
          <cell r="C568" t="str">
            <v>Qatar</v>
          </cell>
          <cell r="D568">
            <v>0</v>
          </cell>
          <cell r="E568">
            <v>3</v>
          </cell>
          <cell r="F568" t="str">
            <v>Emro</v>
          </cell>
          <cell r="G568">
            <v>8</v>
          </cell>
          <cell r="H568" t="str">
            <v>mec</v>
          </cell>
          <cell r="I568">
            <v>4</v>
          </cell>
          <cell r="J568" t="str">
            <v>high</v>
          </cell>
          <cell r="K568" t="str">
            <v>males</v>
          </cell>
          <cell r="L568" t="str">
            <v>1995-2000</v>
          </cell>
          <cell r="M568">
            <v>8.3849999999999998</v>
          </cell>
          <cell r="N568">
            <v>0.745</v>
          </cell>
          <cell r="O568">
            <v>0.126</v>
          </cell>
          <cell r="P568">
            <v>0.313</v>
          </cell>
          <cell r="Q568">
            <v>1.2949999999999999</v>
          </cell>
          <cell r="R568">
            <v>2.9539999999999997</v>
          </cell>
          <cell r="S568">
            <v>1.8220000000000001</v>
          </cell>
          <cell r="T568">
            <v>1.1299999999999999</v>
          </cell>
        </row>
        <row r="569">
          <cell r="A569">
            <v>17</v>
          </cell>
          <cell r="B569">
            <v>638</v>
          </cell>
          <cell r="C569" t="str">
            <v>Reunion</v>
          </cell>
          <cell r="G569">
            <v>5</v>
          </cell>
          <cell r="H569" t="str">
            <v>oai</v>
          </cell>
          <cell r="I569">
            <v>4</v>
          </cell>
          <cell r="J569" t="str">
            <v>high</v>
          </cell>
          <cell r="K569" t="str">
            <v>males</v>
          </cell>
          <cell r="L569" t="str">
            <v>1995-2000</v>
          </cell>
          <cell r="M569">
            <v>10.006</v>
          </cell>
          <cell r="N569">
            <v>0.36699999999999999</v>
          </cell>
          <cell r="O569">
            <v>6.4000000000000001E-2</v>
          </cell>
          <cell r="P569">
            <v>0.42299999999999999</v>
          </cell>
          <cell r="Q569">
            <v>0.98</v>
          </cell>
          <cell r="R569">
            <v>1.9890000000000001</v>
          </cell>
          <cell r="S569">
            <v>2.234</v>
          </cell>
          <cell r="T569">
            <v>3.9489999999999998</v>
          </cell>
        </row>
        <row r="570">
          <cell r="A570">
            <v>127</v>
          </cell>
          <cell r="B570">
            <v>642</v>
          </cell>
          <cell r="C570" t="str">
            <v>Romania</v>
          </cell>
          <cell r="D570">
            <v>0</v>
          </cell>
          <cell r="E570">
            <v>4</v>
          </cell>
          <cell r="F570" t="str">
            <v>Euro</v>
          </cell>
          <cell r="G570">
            <v>2</v>
          </cell>
          <cell r="H570" t="str">
            <v>fse</v>
          </cell>
          <cell r="I570">
            <v>1</v>
          </cell>
          <cell r="J570" t="str">
            <v>low and middle</v>
          </cell>
          <cell r="K570" t="str">
            <v>males</v>
          </cell>
          <cell r="L570" t="str">
            <v>1995-2000</v>
          </cell>
          <cell r="M570">
            <v>697.54700000000003</v>
          </cell>
          <cell r="N570">
            <v>21.780999999999999</v>
          </cell>
          <cell r="O570">
            <v>5.319</v>
          </cell>
          <cell r="P570">
            <v>20.692999999999998</v>
          </cell>
          <cell r="Q570">
            <v>47.854999999999997</v>
          </cell>
          <cell r="R570">
            <v>120.108</v>
          </cell>
          <cell r="S570">
            <v>161.04499999999999</v>
          </cell>
          <cell r="T570">
            <v>320.74599999999992</v>
          </cell>
        </row>
        <row r="571">
          <cell r="A571">
            <v>128</v>
          </cell>
          <cell r="B571">
            <v>643</v>
          </cell>
          <cell r="C571" t="str">
            <v>Russian Federation</v>
          </cell>
          <cell r="D571">
            <v>0</v>
          </cell>
          <cell r="E571">
            <v>4</v>
          </cell>
          <cell r="F571" t="str">
            <v>Euro</v>
          </cell>
          <cell r="G571">
            <v>2</v>
          </cell>
          <cell r="H571" t="str">
            <v>fse</v>
          </cell>
          <cell r="I571">
            <v>1</v>
          </cell>
          <cell r="J571" t="str">
            <v>low and middle</v>
          </cell>
          <cell r="K571" t="str">
            <v>males</v>
          </cell>
          <cell r="L571" t="str">
            <v>1995-2000</v>
          </cell>
          <cell r="M571">
            <v>5272.4219999999996</v>
          </cell>
          <cell r="N571">
            <v>95.302999999999997</v>
          </cell>
          <cell r="O571">
            <v>37.825000000000003</v>
          </cell>
          <cell r="P571">
            <v>257.762</v>
          </cell>
          <cell r="Q571">
            <v>744.18700000000001</v>
          </cell>
          <cell r="R571">
            <v>1265.027</v>
          </cell>
          <cell r="S571">
            <v>1365.509</v>
          </cell>
          <cell r="T571">
            <v>1506.8090000000002</v>
          </cell>
        </row>
        <row r="572">
          <cell r="A572">
            <v>18</v>
          </cell>
          <cell r="B572">
            <v>646</v>
          </cell>
          <cell r="C572" t="str">
            <v>Rwanda</v>
          </cell>
          <cell r="D572">
            <v>0</v>
          </cell>
          <cell r="E572">
            <v>1</v>
          </cell>
          <cell r="F572" t="str">
            <v>Afro</v>
          </cell>
          <cell r="G572">
            <v>6</v>
          </cell>
          <cell r="H572" t="str">
            <v>ssa</v>
          </cell>
          <cell r="I572">
            <v>1</v>
          </cell>
          <cell r="J572" t="str">
            <v>low and middle</v>
          </cell>
          <cell r="K572" t="str">
            <v>males</v>
          </cell>
          <cell r="L572" t="str">
            <v>1995-2000</v>
          </cell>
          <cell r="M572">
            <v>349.26</v>
          </cell>
          <cell r="N572">
            <v>159.334</v>
          </cell>
          <cell r="O572">
            <v>36.921999999999997</v>
          </cell>
          <cell r="P572">
            <v>33.878</v>
          </cell>
          <cell r="Q572">
            <v>44.803000000000004</v>
          </cell>
          <cell r="R572">
            <v>38.734999999999999</v>
          </cell>
          <cell r="S572">
            <v>18.597000000000001</v>
          </cell>
          <cell r="T572">
            <v>16.991</v>
          </cell>
        </row>
        <row r="573">
          <cell r="A573">
            <v>114</v>
          </cell>
          <cell r="B573">
            <v>682</v>
          </cell>
          <cell r="C573" t="str">
            <v>Saudi Arabia</v>
          </cell>
          <cell r="D573">
            <v>0</v>
          </cell>
          <cell r="E573">
            <v>3</v>
          </cell>
          <cell r="F573" t="str">
            <v>Emro</v>
          </cell>
          <cell r="G573">
            <v>8</v>
          </cell>
          <cell r="H573" t="str">
            <v>mec</v>
          </cell>
          <cell r="I573">
            <v>1</v>
          </cell>
          <cell r="J573" t="str">
            <v>low and middle</v>
          </cell>
          <cell r="K573" t="str">
            <v>males</v>
          </cell>
          <cell r="L573" t="str">
            <v>1995-2000</v>
          </cell>
          <cell r="M573">
            <v>248.899</v>
          </cell>
          <cell r="N573">
            <v>53.326000000000001</v>
          </cell>
          <cell r="O573">
            <v>6.1059999999999999</v>
          </cell>
          <cell r="P573">
            <v>14.274000000000001</v>
          </cell>
          <cell r="Q573">
            <v>25.085999999999999</v>
          </cell>
          <cell r="R573">
            <v>46.891999999999996</v>
          </cell>
          <cell r="S573">
            <v>39.314999999999998</v>
          </cell>
          <cell r="T573">
            <v>63.9</v>
          </cell>
        </row>
        <row r="574">
          <cell r="A574">
            <v>61</v>
          </cell>
          <cell r="B574">
            <v>686</v>
          </cell>
          <cell r="C574" t="str">
            <v>Senegal</v>
          </cell>
          <cell r="D574">
            <v>0</v>
          </cell>
          <cell r="E574">
            <v>1</v>
          </cell>
          <cell r="F574" t="str">
            <v>Afro</v>
          </cell>
          <cell r="G574">
            <v>6</v>
          </cell>
          <cell r="H574" t="str">
            <v>ssa</v>
          </cell>
          <cell r="I574">
            <v>1</v>
          </cell>
          <cell r="J574" t="str">
            <v>low and middle</v>
          </cell>
          <cell r="K574" t="str">
            <v>males</v>
          </cell>
          <cell r="L574" t="str">
            <v>1995-2000</v>
          </cell>
          <cell r="M574">
            <v>307.75599999999997</v>
          </cell>
          <cell r="N574">
            <v>108.20099999999999</v>
          </cell>
          <cell r="O574">
            <v>29.835999999999999</v>
          </cell>
          <cell r="P574">
            <v>36.923000000000002</v>
          </cell>
          <cell r="Q574">
            <v>30.948</v>
          </cell>
          <cell r="R574">
            <v>35.149000000000001</v>
          </cell>
          <cell r="S574">
            <v>30.353000000000002</v>
          </cell>
          <cell r="T574">
            <v>36.345999999999997</v>
          </cell>
        </row>
        <row r="575">
          <cell r="A575">
            <v>62</v>
          </cell>
          <cell r="B575">
            <v>694</v>
          </cell>
          <cell r="C575" t="str">
            <v>Sierra Leone</v>
          </cell>
          <cell r="D575">
            <v>0</v>
          </cell>
          <cell r="E575">
            <v>1</v>
          </cell>
          <cell r="F575" t="str">
            <v>Afro</v>
          </cell>
          <cell r="G575">
            <v>6</v>
          </cell>
          <cell r="H575" t="str">
            <v>ssa</v>
          </cell>
          <cell r="I575">
            <v>1</v>
          </cell>
          <cell r="J575" t="str">
            <v>low and middle</v>
          </cell>
          <cell r="K575" t="str">
            <v>males</v>
          </cell>
          <cell r="L575" t="str">
            <v>1995-2000</v>
          </cell>
          <cell r="M575">
            <v>303.10199999999998</v>
          </cell>
          <cell r="N575">
            <v>152.749</v>
          </cell>
          <cell r="O575">
            <v>33.036999999999999</v>
          </cell>
          <cell r="P575">
            <v>26.723999999999997</v>
          </cell>
          <cell r="Q575">
            <v>27.844000000000001</v>
          </cell>
          <cell r="R575">
            <v>26.347999999999999</v>
          </cell>
          <cell r="S575">
            <v>17.491</v>
          </cell>
          <cell r="T575">
            <v>18.909000000000002</v>
          </cell>
        </row>
        <row r="576">
          <cell r="A576">
            <v>97</v>
          </cell>
          <cell r="B576">
            <v>702</v>
          </cell>
          <cell r="C576" t="str">
            <v>Singapore</v>
          </cell>
          <cell r="D576">
            <v>0</v>
          </cell>
          <cell r="E576">
            <v>6</v>
          </cell>
          <cell r="F576" t="str">
            <v>Wpro</v>
          </cell>
          <cell r="G576">
            <v>5</v>
          </cell>
          <cell r="H576" t="str">
            <v>oai</v>
          </cell>
          <cell r="I576">
            <v>4</v>
          </cell>
          <cell r="J576" t="str">
            <v>high</v>
          </cell>
          <cell r="K576" t="str">
            <v>males</v>
          </cell>
          <cell r="L576" t="str">
            <v>1995-2000</v>
          </cell>
          <cell r="M576">
            <v>46.118000000000002</v>
          </cell>
          <cell r="N576">
            <v>0.85699999999999998</v>
          </cell>
          <cell r="O576">
            <v>0.249</v>
          </cell>
          <cell r="P576">
            <v>1.149</v>
          </cell>
          <cell r="Q576">
            <v>2.8719999999999999</v>
          </cell>
          <cell r="R576">
            <v>8.1810000000000009</v>
          </cell>
          <cell r="S576">
            <v>10.963000000000001</v>
          </cell>
          <cell r="T576">
            <v>21.847000000000001</v>
          </cell>
        </row>
        <row r="577">
          <cell r="A577">
            <v>129</v>
          </cell>
          <cell r="B577">
            <v>703</v>
          </cell>
          <cell r="C577" t="str">
            <v>Slovakia</v>
          </cell>
          <cell r="D577">
            <v>0</v>
          </cell>
          <cell r="E577">
            <v>4</v>
          </cell>
          <cell r="F577" t="str">
            <v>Euro</v>
          </cell>
          <cell r="G577">
            <v>2</v>
          </cell>
          <cell r="H577" t="str">
            <v>fse</v>
          </cell>
          <cell r="I577">
            <v>1</v>
          </cell>
          <cell r="J577" t="str">
            <v>low and middle</v>
          </cell>
          <cell r="K577" t="str">
            <v>males</v>
          </cell>
          <cell r="L577" t="str">
            <v>1995-2000</v>
          </cell>
          <cell r="M577">
            <v>137.17400000000001</v>
          </cell>
          <cell r="N577">
            <v>2.1070000000000002</v>
          </cell>
          <cell r="O577">
            <v>0.47399999999999998</v>
          </cell>
          <cell r="P577">
            <v>2.7570000000000001</v>
          </cell>
          <cell r="Q577">
            <v>8.2750000000000004</v>
          </cell>
          <cell r="R577">
            <v>25.411999999999999</v>
          </cell>
          <cell r="S577">
            <v>31.052999999999997</v>
          </cell>
          <cell r="T577">
            <v>67.096000000000004</v>
          </cell>
        </row>
        <row r="578">
          <cell r="A578">
            <v>99</v>
          </cell>
          <cell r="B578">
            <v>704</v>
          </cell>
          <cell r="C578" t="str">
            <v>Viet Nam</v>
          </cell>
          <cell r="D578">
            <v>0</v>
          </cell>
          <cell r="E578">
            <v>6</v>
          </cell>
          <cell r="F578" t="str">
            <v>Wpro</v>
          </cell>
          <cell r="G578">
            <v>5</v>
          </cell>
          <cell r="H578" t="str">
            <v>oai</v>
          </cell>
          <cell r="I578">
            <v>1</v>
          </cell>
          <cell r="J578" t="str">
            <v>low and middle</v>
          </cell>
          <cell r="K578" t="str">
            <v>males</v>
          </cell>
          <cell r="L578" t="str">
            <v>1995-2000</v>
          </cell>
          <cell r="M578">
            <v>1330.98</v>
          </cell>
          <cell r="N578">
            <v>250.828</v>
          </cell>
          <cell r="O578">
            <v>66.292000000000002</v>
          </cell>
          <cell r="P578">
            <v>115.62800000000001</v>
          </cell>
          <cell r="Q578">
            <v>123.79100000000001</v>
          </cell>
          <cell r="R578">
            <v>151.16499999999999</v>
          </cell>
          <cell r="S578">
            <v>216.50299999999999</v>
          </cell>
          <cell r="T578">
            <v>406.77300000000008</v>
          </cell>
        </row>
        <row r="579">
          <cell r="A579">
            <v>150</v>
          </cell>
          <cell r="B579">
            <v>705</v>
          </cell>
          <cell r="C579" t="str">
            <v>Slovenia</v>
          </cell>
          <cell r="D579">
            <v>0</v>
          </cell>
          <cell r="E579">
            <v>4</v>
          </cell>
          <cell r="F579" t="str">
            <v>Euro</v>
          </cell>
          <cell r="G579">
            <v>2</v>
          </cell>
          <cell r="H579" t="str">
            <v>fse</v>
          </cell>
          <cell r="I579">
            <v>1</v>
          </cell>
          <cell r="J579" t="str">
            <v>low and middle</v>
          </cell>
          <cell r="K579" t="str">
            <v>males</v>
          </cell>
          <cell r="L579" t="str">
            <v>1995-2000</v>
          </cell>
          <cell r="M579">
            <v>51.063000000000002</v>
          </cell>
          <cell r="N579">
            <v>0.44500000000000001</v>
          </cell>
          <cell r="O579">
            <v>0.14100000000000001</v>
          </cell>
          <cell r="P579">
            <v>1.4620000000000002</v>
          </cell>
          <cell r="Q579">
            <v>3.1680000000000001</v>
          </cell>
          <cell r="R579">
            <v>8.9819999999999993</v>
          </cell>
          <cell r="S579">
            <v>12.352</v>
          </cell>
          <cell r="T579">
            <v>24.513000000000002</v>
          </cell>
        </row>
        <row r="580">
          <cell r="A580">
            <v>19</v>
          </cell>
          <cell r="B580">
            <v>706</v>
          </cell>
          <cell r="C580" t="str">
            <v>Somalia</v>
          </cell>
          <cell r="D580">
            <v>0</v>
          </cell>
          <cell r="E580">
            <v>3</v>
          </cell>
          <cell r="F580" t="str">
            <v>Emro</v>
          </cell>
          <cell r="G580">
            <v>6</v>
          </cell>
          <cell r="H580" t="str">
            <v>ssa</v>
          </cell>
          <cell r="I580">
            <v>1</v>
          </cell>
          <cell r="J580" t="str">
            <v>low and middle</v>
          </cell>
          <cell r="K580" t="str">
            <v>males</v>
          </cell>
          <cell r="L580" t="str">
            <v>1995-2000</v>
          </cell>
          <cell r="M580">
            <v>443.62799999999999</v>
          </cell>
          <cell r="N580">
            <v>254.286</v>
          </cell>
          <cell r="O580">
            <v>38.74</v>
          </cell>
          <cell r="P580">
            <v>39.606999999999999</v>
          </cell>
          <cell r="Q580">
            <v>30.943000000000005</v>
          </cell>
          <cell r="R580">
            <v>28.418999999999997</v>
          </cell>
          <cell r="S580">
            <v>21.795000000000002</v>
          </cell>
          <cell r="T580">
            <v>29.837999999999997</v>
          </cell>
        </row>
        <row r="581">
          <cell r="A581">
            <v>45</v>
          </cell>
          <cell r="B581">
            <v>710</v>
          </cell>
          <cell r="C581" t="str">
            <v>South Africa</v>
          </cell>
          <cell r="D581">
            <v>0</v>
          </cell>
          <cell r="E581">
            <v>1</v>
          </cell>
          <cell r="F581" t="str">
            <v>Afro</v>
          </cell>
          <cell r="G581">
            <v>6</v>
          </cell>
          <cell r="H581" t="str">
            <v>ssa</v>
          </cell>
          <cell r="I581">
            <v>1</v>
          </cell>
          <cell r="J581" t="str">
            <v>low and middle</v>
          </cell>
          <cell r="K581" t="str">
            <v>males</v>
          </cell>
          <cell r="L581" t="str">
            <v>1995-2000</v>
          </cell>
          <cell r="M581">
            <v>1300.633</v>
          </cell>
          <cell r="N581">
            <v>264.47199999999998</v>
          </cell>
          <cell r="O581">
            <v>46.325999999999993</v>
          </cell>
          <cell r="P581">
            <v>111.57400000000001</v>
          </cell>
          <cell r="Q581">
            <v>239.18700000000001</v>
          </cell>
          <cell r="R581">
            <v>288.41899999999998</v>
          </cell>
          <cell r="S581">
            <v>182.89500000000001</v>
          </cell>
          <cell r="T581">
            <v>167.76</v>
          </cell>
        </row>
        <row r="582">
          <cell r="A582">
            <v>23</v>
          </cell>
          <cell r="B582">
            <v>716</v>
          </cell>
          <cell r="C582" t="str">
            <v>Zimbabwe</v>
          </cell>
          <cell r="D582">
            <v>0</v>
          </cell>
          <cell r="E582">
            <v>1</v>
          </cell>
          <cell r="F582" t="str">
            <v>Afro</v>
          </cell>
          <cell r="G582">
            <v>6</v>
          </cell>
          <cell r="H582" t="str">
            <v>ssa</v>
          </cell>
          <cell r="I582">
            <v>1</v>
          </cell>
          <cell r="J582" t="str">
            <v>low and middle</v>
          </cell>
          <cell r="K582" t="str">
            <v>males</v>
          </cell>
          <cell r="L582" t="str">
            <v>1995-2000</v>
          </cell>
          <cell r="M582">
            <v>490.90800000000002</v>
          </cell>
          <cell r="N582">
            <v>112.57899999999999</v>
          </cell>
          <cell r="O582">
            <v>27.468</v>
          </cell>
          <cell r="P582">
            <v>54.914000000000001</v>
          </cell>
          <cell r="Q582">
            <v>118.80600000000001</v>
          </cell>
          <cell r="R582">
            <v>92.911000000000001</v>
          </cell>
          <cell r="S582">
            <v>37.698</v>
          </cell>
          <cell r="T582">
            <v>46.532000000000004</v>
          </cell>
        </row>
        <row r="583">
          <cell r="A583">
            <v>151</v>
          </cell>
          <cell r="B583">
            <v>724</v>
          </cell>
          <cell r="C583" t="str">
            <v>Spain</v>
          </cell>
          <cell r="D583">
            <v>0</v>
          </cell>
          <cell r="E583">
            <v>4</v>
          </cell>
          <cell r="F583" t="str">
            <v>Euro</v>
          </cell>
          <cell r="G583">
            <v>1</v>
          </cell>
          <cell r="H583" t="str">
            <v>eme</v>
          </cell>
          <cell r="I583">
            <v>4</v>
          </cell>
          <cell r="J583" t="str">
            <v>high</v>
          </cell>
          <cell r="K583" t="str">
            <v>males</v>
          </cell>
          <cell r="L583" t="str">
            <v>1995-2000</v>
          </cell>
          <cell r="M583">
            <v>980.95500000000004</v>
          </cell>
          <cell r="N583">
            <v>8.234</v>
          </cell>
          <cell r="O583">
            <v>2.5840000000000001</v>
          </cell>
          <cell r="P583">
            <v>28.597999999999999</v>
          </cell>
          <cell r="Q583">
            <v>39.552</v>
          </cell>
          <cell r="R583">
            <v>100.816</v>
          </cell>
          <cell r="S583">
            <v>179.328</v>
          </cell>
          <cell r="T583">
            <v>621.84299999999996</v>
          </cell>
        </row>
        <row r="584">
          <cell r="A584">
            <v>40</v>
          </cell>
          <cell r="B584">
            <v>732</v>
          </cell>
          <cell r="C584" t="str">
            <v>Western Sahara</v>
          </cell>
          <cell r="G584">
            <v>8</v>
          </cell>
          <cell r="H584" t="str">
            <v>mec</v>
          </cell>
          <cell r="K584" t="str">
            <v>males</v>
          </cell>
          <cell r="L584" t="str">
            <v>1995-2000</v>
          </cell>
          <cell r="M584">
            <v>6.0990000000000002</v>
          </cell>
          <cell r="N584">
            <v>2.052</v>
          </cell>
          <cell r="O584">
            <v>0.25900000000000001</v>
          </cell>
          <cell r="P584">
            <v>0.56800000000000006</v>
          </cell>
          <cell r="Q584">
            <v>0.55699999999999994</v>
          </cell>
          <cell r="R584">
            <v>0.80800000000000005</v>
          </cell>
          <cell r="S584">
            <v>0.754</v>
          </cell>
          <cell r="T584">
            <v>1.1010000000000002</v>
          </cell>
        </row>
        <row r="585">
          <cell r="A585">
            <v>38</v>
          </cell>
          <cell r="B585">
            <v>736</v>
          </cell>
          <cell r="C585" t="str">
            <v>Sudan</v>
          </cell>
          <cell r="D585">
            <v>0</v>
          </cell>
          <cell r="E585">
            <v>3</v>
          </cell>
          <cell r="F585" t="str">
            <v>Emro</v>
          </cell>
          <cell r="G585">
            <v>6</v>
          </cell>
          <cell r="H585" t="str">
            <v>ssa</v>
          </cell>
          <cell r="I585">
            <v>1</v>
          </cell>
          <cell r="J585" t="str">
            <v>low and middle</v>
          </cell>
          <cell r="K585" t="str">
            <v>males</v>
          </cell>
          <cell r="L585" t="str">
            <v>1995-2000</v>
          </cell>
          <cell r="M585">
            <v>860.26800000000003</v>
          </cell>
          <cell r="N585">
            <v>286.976</v>
          </cell>
          <cell r="O585">
            <v>80.122</v>
          </cell>
          <cell r="P585">
            <v>109.066</v>
          </cell>
          <cell r="Q585">
            <v>93.646999999999991</v>
          </cell>
          <cell r="R585">
            <v>97.855999999999995</v>
          </cell>
          <cell r="S585">
            <v>79.344999999999999</v>
          </cell>
          <cell r="T585">
            <v>113.25600000000001</v>
          </cell>
        </row>
        <row r="586">
          <cell r="A586">
            <v>194</v>
          </cell>
          <cell r="B586">
            <v>740</v>
          </cell>
          <cell r="C586" t="str">
            <v>Suriname</v>
          </cell>
          <cell r="D586">
            <v>0</v>
          </cell>
          <cell r="E586">
            <v>2</v>
          </cell>
          <cell r="F586" t="str">
            <v>Amro</v>
          </cell>
          <cell r="G586">
            <v>7</v>
          </cell>
          <cell r="H586" t="str">
            <v>lac</v>
          </cell>
          <cell r="I586">
            <v>1</v>
          </cell>
          <cell r="J586" t="str">
            <v>low and middle</v>
          </cell>
          <cell r="K586" t="str">
            <v>males</v>
          </cell>
          <cell r="L586" t="str">
            <v>1995-2000</v>
          </cell>
          <cell r="M586">
            <v>6.7450000000000001</v>
          </cell>
          <cell r="N586">
            <v>0.84199999999999997</v>
          </cell>
          <cell r="O586">
            <v>0.109</v>
          </cell>
          <cell r="P586">
            <v>0.47600000000000003</v>
          </cell>
          <cell r="Q586">
            <v>0.63100000000000001</v>
          </cell>
          <cell r="R586">
            <v>0.86599999999999999</v>
          </cell>
          <cell r="S586">
            <v>1.3879999999999999</v>
          </cell>
          <cell r="T586">
            <v>2.4329999999999998</v>
          </cell>
        </row>
        <row r="587">
          <cell r="A587">
            <v>46</v>
          </cell>
          <cell r="B587">
            <v>748</v>
          </cell>
          <cell r="C587" t="str">
            <v>Swaziland</v>
          </cell>
          <cell r="D587">
            <v>0</v>
          </cell>
          <cell r="E587">
            <v>1</v>
          </cell>
          <cell r="F587" t="str">
            <v>Afro</v>
          </cell>
          <cell r="G587">
            <v>6</v>
          </cell>
          <cell r="H587" t="str">
            <v>ssa</v>
          </cell>
          <cell r="I587">
            <v>1</v>
          </cell>
          <cell r="J587" t="str">
            <v>low and middle</v>
          </cell>
          <cell r="K587" t="str">
            <v>males</v>
          </cell>
          <cell r="L587" t="str">
            <v>1995-2000</v>
          </cell>
          <cell r="M587">
            <v>23.036000000000001</v>
          </cell>
          <cell r="N587">
            <v>10.045</v>
          </cell>
          <cell r="O587">
            <v>1.7989999999999999</v>
          </cell>
          <cell r="P587">
            <v>2.6850000000000001</v>
          </cell>
          <cell r="Q587">
            <v>1.7790000000000004</v>
          </cell>
          <cell r="R587">
            <v>1.9550000000000001</v>
          </cell>
          <cell r="S587">
            <v>1.8010000000000002</v>
          </cell>
          <cell r="T587">
            <v>2.972</v>
          </cell>
        </row>
        <row r="588">
          <cell r="A588">
            <v>140</v>
          </cell>
          <cell r="B588">
            <v>752</v>
          </cell>
          <cell r="C588" t="str">
            <v>Sweden</v>
          </cell>
          <cell r="D588">
            <v>0</v>
          </cell>
          <cell r="E588">
            <v>4</v>
          </cell>
          <cell r="F588" t="str">
            <v>Euro</v>
          </cell>
          <cell r="G588">
            <v>1</v>
          </cell>
          <cell r="H588" t="str">
            <v>eme</v>
          </cell>
          <cell r="I588">
            <v>4</v>
          </cell>
          <cell r="J588" t="str">
            <v>high</v>
          </cell>
          <cell r="K588" t="str">
            <v>males</v>
          </cell>
          <cell r="L588" t="str">
            <v>1995-2000</v>
          </cell>
          <cell r="M588">
            <v>243.387</v>
          </cell>
          <cell r="N588">
            <v>1.6240000000000001</v>
          </cell>
          <cell r="O588">
            <v>0.39800000000000002</v>
          </cell>
          <cell r="P588">
            <v>2.56</v>
          </cell>
          <cell r="Q588">
            <v>5.82</v>
          </cell>
          <cell r="R588">
            <v>21.417999999999999</v>
          </cell>
          <cell r="S588">
            <v>33.968000000000004</v>
          </cell>
          <cell r="T588">
            <v>177.59899999999999</v>
          </cell>
        </row>
        <row r="589">
          <cell r="A589">
            <v>161</v>
          </cell>
          <cell r="B589">
            <v>756</v>
          </cell>
          <cell r="C589" t="str">
            <v>Switzerland</v>
          </cell>
          <cell r="D589">
            <v>0</v>
          </cell>
          <cell r="E589">
            <v>4</v>
          </cell>
          <cell r="F589" t="str">
            <v>Euro</v>
          </cell>
          <cell r="G589">
            <v>1</v>
          </cell>
          <cell r="H589" t="str">
            <v>eme</v>
          </cell>
          <cell r="I589">
            <v>4</v>
          </cell>
          <cell r="J589" t="str">
            <v>high</v>
          </cell>
          <cell r="K589" t="str">
            <v>males</v>
          </cell>
          <cell r="L589" t="str">
            <v>1995-2000</v>
          </cell>
          <cell r="M589">
            <v>160.08600000000001</v>
          </cell>
          <cell r="N589">
            <v>2.0550000000000002</v>
          </cell>
          <cell r="O589">
            <v>0.61699999999999999</v>
          </cell>
          <cell r="P589">
            <v>4.1769999999999996</v>
          </cell>
          <cell r="Q589">
            <v>8.0950000000000006</v>
          </cell>
          <cell r="R589">
            <v>17.323</v>
          </cell>
          <cell r="S589">
            <v>25.055999999999997</v>
          </cell>
          <cell r="T589">
            <v>102.76299999999999</v>
          </cell>
        </row>
        <row r="590">
          <cell r="A590">
            <v>115</v>
          </cell>
          <cell r="B590">
            <v>760</v>
          </cell>
          <cell r="C590" t="str">
            <v>Syrian Arab Republic</v>
          </cell>
          <cell r="D590">
            <v>0</v>
          </cell>
          <cell r="E590">
            <v>3</v>
          </cell>
          <cell r="F590" t="str">
            <v>Emro</v>
          </cell>
          <cell r="G590">
            <v>8</v>
          </cell>
          <cell r="H590" t="str">
            <v>mec</v>
          </cell>
          <cell r="I590">
            <v>1</v>
          </cell>
          <cell r="J590" t="str">
            <v>low and middle</v>
          </cell>
          <cell r="K590" t="str">
            <v>males</v>
          </cell>
          <cell r="L590" t="str">
            <v>1995-2000</v>
          </cell>
          <cell r="M590">
            <v>210.136</v>
          </cell>
          <cell r="N590">
            <v>56.302</v>
          </cell>
          <cell r="O590">
            <v>8.2059999999999995</v>
          </cell>
          <cell r="P590">
            <v>18.201000000000001</v>
          </cell>
          <cell r="Q590">
            <v>16.614000000000001</v>
          </cell>
          <cell r="R590">
            <v>24.28</v>
          </cell>
          <cell r="S590">
            <v>30.907</v>
          </cell>
          <cell r="T590">
            <v>55.625999999999998</v>
          </cell>
        </row>
        <row r="591">
          <cell r="A591">
            <v>85</v>
          </cell>
          <cell r="B591">
            <v>762</v>
          </cell>
          <cell r="C591" t="str">
            <v>Tajikistan</v>
          </cell>
          <cell r="D591">
            <v>0</v>
          </cell>
          <cell r="E591">
            <v>4</v>
          </cell>
          <cell r="F591" t="str">
            <v>Euro</v>
          </cell>
          <cell r="G591">
            <v>8</v>
          </cell>
          <cell r="H591" t="str">
            <v>mec</v>
          </cell>
          <cell r="I591">
            <v>1</v>
          </cell>
          <cell r="J591" t="str">
            <v>low and middle</v>
          </cell>
          <cell r="K591" t="str">
            <v>males</v>
          </cell>
          <cell r="L591" t="str">
            <v>1995-2000</v>
          </cell>
          <cell r="M591">
            <v>111.38500000000001</v>
          </cell>
          <cell r="N591">
            <v>41.5</v>
          </cell>
          <cell r="O591">
            <v>3.9550000000000001</v>
          </cell>
          <cell r="P591">
            <v>5.4349999999999996</v>
          </cell>
          <cell r="Q591">
            <v>9.048</v>
          </cell>
          <cell r="R591">
            <v>12.128</v>
          </cell>
          <cell r="S591">
            <v>15.768000000000001</v>
          </cell>
          <cell r="T591">
            <v>23.551000000000002</v>
          </cell>
        </row>
        <row r="592">
          <cell r="A592">
            <v>98</v>
          </cell>
          <cell r="B592">
            <v>764</v>
          </cell>
          <cell r="C592" t="str">
            <v>Thailand</v>
          </cell>
          <cell r="D592">
            <v>0</v>
          </cell>
          <cell r="E592">
            <v>5</v>
          </cell>
          <cell r="F592" t="str">
            <v>Searo</v>
          </cell>
          <cell r="G592">
            <v>5</v>
          </cell>
          <cell r="H592" t="str">
            <v>oai</v>
          </cell>
          <cell r="I592">
            <v>1</v>
          </cell>
          <cell r="J592" t="str">
            <v>low and middle</v>
          </cell>
          <cell r="K592" t="str">
            <v>males</v>
          </cell>
          <cell r="L592" t="str">
            <v>1995-2000</v>
          </cell>
          <cell r="M592">
            <v>1132.4549999999999</v>
          </cell>
          <cell r="N592">
            <v>96.846999999999994</v>
          </cell>
          <cell r="O592">
            <v>29.395</v>
          </cell>
          <cell r="P592">
            <v>92.292000000000002</v>
          </cell>
          <cell r="Q592">
            <v>193.23</v>
          </cell>
          <cell r="R592">
            <v>229.50900000000001</v>
          </cell>
          <cell r="S592">
            <v>176.40600000000001</v>
          </cell>
          <cell r="T592">
            <v>314.77599999999995</v>
          </cell>
        </row>
        <row r="593">
          <cell r="A593">
            <v>63</v>
          </cell>
          <cell r="B593">
            <v>768</v>
          </cell>
          <cell r="C593" t="str">
            <v>Togo</v>
          </cell>
          <cell r="D593">
            <v>0</v>
          </cell>
          <cell r="E593">
            <v>1</v>
          </cell>
          <cell r="F593" t="str">
            <v>Afro</v>
          </cell>
          <cell r="G593">
            <v>6</v>
          </cell>
          <cell r="H593" t="str">
            <v>ssa</v>
          </cell>
          <cell r="I593">
            <v>1</v>
          </cell>
          <cell r="J593" t="str">
            <v>low and middle</v>
          </cell>
          <cell r="K593" t="str">
            <v>males</v>
          </cell>
          <cell r="L593" t="str">
            <v>1995-2000</v>
          </cell>
          <cell r="M593">
            <v>173.227</v>
          </cell>
          <cell r="N593">
            <v>64.331999999999994</v>
          </cell>
          <cell r="O593">
            <v>15.157</v>
          </cell>
          <cell r="P593">
            <v>16.605999999999998</v>
          </cell>
          <cell r="Q593">
            <v>24.568000000000001</v>
          </cell>
          <cell r="R593">
            <v>22.454000000000001</v>
          </cell>
          <cell r="S593">
            <v>12.471</v>
          </cell>
          <cell r="T593">
            <v>17.638999999999999</v>
          </cell>
        </row>
        <row r="594">
          <cell r="A594">
            <v>174</v>
          </cell>
          <cell r="B594">
            <v>780</v>
          </cell>
          <cell r="C594" t="str">
            <v>Trinidad and Tobago</v>
          </cell>
          <cell r="D594">
            <v>0</v>
          </cell>
          <cell r="E594">
            <v>2</v>
          </cell>
          <cell r="F594" t="str">
            <v>Amro</v>
          </cell>
          <cell r="G594">
            <v>7</v>
          </cell>
          <cell r="H594" t="str">
            <v>lac</v>
          </cell>
          <cell r="I594">
            <v>1</v>
          </cell>
          <cell r="J594" t="str">
            <v>low and middle</v>
          </cell>
          <cell r="K594" t="str">
            <v>males</v>
          </cell>
          <cell r="L594" t="str">
            <v>1995-2000</v>
          </cell>
          <cell r="M594">
            <v>20.454000000000001</v>
          </cell>
          <cell r="N594">
            <v>0.91300000000000003</v>
          </cell>
          <cell r="O594">
            <v>0.16400000000000001</v>
          </cell>
          <cell r="P594">
            <v>0.90300000000000002</v>
          </cell>
          <cell r="Q594">
            <v>1.383</v>
          </cell>
          <cell r="R594">
            <v>3.34</v>
          </cell>
          <cell r="S594">
            <v>3.7290000000000001</v>
          </cell>
          <cell r="T594">
            <v>10.022</v>
          </cell>
        </row>
        <row r="595">
          <cell r="A595">
            <v>117</v>
          </cell>
          <cell r="B595">
            <v>784</v>
          </cell>
          <cell r="C595" t="str">
            <v>United Arab Emirates</v>
          </cell>
          <cell r="D595">
            <v>0</v>
          </cell>
          <cell r="E595">
            <v>3</v>
          </cell>
          <cell r="F595" t="str">
            <v>Emro</v>
          </cell>
          <cell r="G595">
            <v>8</v>
          </cell>
          <cell r="H595" t="str">
            <v>mec</v>
          </cell>
          <cell r="I595">
            <v>4</v>
          </cell>
          <cell r="J595" t="str">
            <v>high</v>
          </cell>
          <cell r="K595" t="str">
            <v>males</v>
          </cell>
          <cell r="L595" t="str">
            <v>1995-2000</v>
          </cell>
          <cell r="M595">
            <v>23.812000000000001</v>
          </cell>
          <cell r="N595">
            <v>2.427</v>
          </cell>
          <cell r="O595">
            <v>0.29499999999999998</v>
          </cell>
          <cell r="P595">
            <v>0.47899999999999998</v>
          </cell>
          <cell r="Q595">
            <v>2.2320000000000002</v>
          </cell>
          <cell r="R595">
            <v>7.7609999999999992</v>
          </cell>
          <cell r="S595">
            <v>5.14</v>
          </cell>
          <cell r="T595">
            <v>5.4780000000000006</v>
          </cell>
        </row>
        <row r="596">
          <cell r="A596">
            <v>39</v>
          </cell>
          <cell r="B596">
            <v>788</v>
          </cell>
          <cell r="C596" t="str">
            <v>Tunisia</v>
          </cell>
          <cell r="D596">
            <v>0</v>
          </cell>
          <cell r="E596">
            <v>3</v>
          </cell>
          <cell r="F596" t="str">
            <v>Emro</v>
          </cell>
          <cell r="G596">
            <v>8</v>
          </cell>
          <cell r="H596" t="str">
            <v>mec</v>
          </cell>
          <cell r="I596">
            <v>1</v>
          </cell>
          <cell r="J596" t="str">
            <v>low and middle</v>
          </cell>
          <cell r="K596" t="str">
            <v>males</v>
          </cell>
          <cell r="L596" t="str">
            <v>1995-2000</v>
          </cell>
          <cell r="M596">
            <v>170.37899999999999</v>
          </cell>
          <cell r="N596">
            <v>19.122</v>
          </cell>
          <cell r="O596">
            <v>3.12</v>
          </cell>
          <cell r="P596">
            <v>9.1229999999999993</v>
          </cell>
          <cell r="Q596">
            <v>10.731</v>
          </cell>
          <cell r="R596">
            <v>19.928000000000001</v>
          </cell>
          <cell r="S596">
            <v>31.245000000000001</v>
          </cell>
          <cell r="T596">
            <v>77.11</v>
          </cell>
        </row>
        <row r="597">
          <cell r="A597">
            <v>116</v>
          </cell>
          <cell r="B597">
            <v>792</v>
          </cell>
          <cell r="C597" t="str">
            <v>Turkey</v>
          </cell>
          <cell r="D597">
            <v>0</v>
          </cell>
          <cell r="E597">
            <v>4</v>
          </cell>
          <cell r="F597" t="str">
            <v>Euro</v>
          </cell>
          <cell r="G597">
            <v>8</v>
          </cell>
          <cell r="H597" t="str">
            <v>mec</v>
          </cell>
          <cell r="I597">
            <v>1</v>
          </cell>
          <cell r="J597" t="str">
            <v>low and middle</v>
          </cell>
          <cell r="K597" t="str">
            <v>males</v>
          </cell>
          <cell r="L597" t="str">
            <v>1995-2000</v>
          </cell>
          <cell r="M597">
            <v>1143.8030000000001</v>
          </cell>
          <cell r="N597">
            <v>248.715</v>
          </cell>
          <cell r="O597">
            <v>29.131999999999998</v>
          </cell>
          <cell r="P597">
            <v>62.706000000000003</v>
          </cell>
          <cell r="Q597">
            <v>75.900999999999996</v>
          </cell>
          <cell r="R597">
            <v>156.184</v>
          </cell>
          <cell r="S597">
            <v>210.82300000000001</v>
          </cell>
          <cell r="T597">
            <v>360.34199999999998</v>
          </cell>
        </row>
        <row r="598">
          <cell r="A598">
            <v>86</v>
          </cell>
          <cell r="B598">
            <v>795</v>
          </cell>
          <cell r="C598" t="str">
            <v>Turkmenistan</v>
          </cell>
          <cell r="D598">
            <v>0</v>
          </cell>
          <cell r="E598">
            <v>4</v>
          </cell>
          <cell r="F598" t="str">
            <v>Euro</v>
          </cell>
          <cell r="G598">
            <v>8</v>
          </cell>
          <cell r="H598" t="str">
            <v>mec</v>
          </cell>
          <cell r="I598">
            <v>1</v>
          </cell>
          <cell r="J598" t="str">
            <v>low and middle</v>
          </cell>
          <cell r="K598" t="str">
            <v>males</v>
          </cell>
          <cell r="L598" t="str">
            <v>1995-2000</v>
          </cell>
          <cell r="M598">
            <v>83.933999999999997</v>
          </cell>
          <cell r="N598">
            <v>26.143000000000001</v>
          </cell>
          <cell r="O598">
            <v>2.4289999999999998</v>
          </cell>
          <cell r="P598">
            <v>4.9640000000000004</v>
          </cell>
          <cell r="Q598">
            <v>8.3559999999999999</v>
          </cell>
          <cell r="R598">
            <v>11.648</v>
          </cell>
          <cell r="S598">
            <v>13.954000000000001</v>
          </cell>
          <cell r="T598">
            <v>16.440000000000001</v>
          </cell>
        </row>
        <row r="599">
          <cell r="A599">
            <v>20</v>
          </cell>
          <cell r="B599">
            <v>800</v>
          </cell>
          <cell r="C599" t="str">
            <v>Uganda</v>
          </cell>
          <cell r="D599">
            <v>0</v>
          </cell>
          <cell r="E599">
            <v>1</v>
          </cell>
          <cell r="F599" t="str">
            <v>Afro</v>
          </cell>
          <cell r="G599">
            <v>6</v>
          </cell>
          <cell r="H599" t="str">
            <v>ssa</v>
          </cell>
          <cell r="I599">
            <v>1</v>
          </cell>
          <cell r="J599" t="str">
            <v>low and middle</v>
          </cell>
          <cell r="K599" t="str">
            <v>males</v>
          </cell>
          <cell r="L599" t="str">
            <v>1995-2000</v>
          </cell>
          <cell r="M599">
            <v>1126.8879999999999</v>
          </cell>
          <cell r="N599">
            <v>479.70400000000001</v>
          </cell>
          <cell r="O599">
            <v>105.09399999999999</v>
          </cell>
          <cell r="P599">
            <v>113.71099999999998</v>
          </cell>
          <cell r="Q599">
            <v>176.49699999999999</v>
          </cell>
          <cell r="R599">
            <v>130.44400000000002</v>
          </cell>
          <cell r="S599">
            <v>56.248000000000005</v>
          </cell>
          <cell r="T599">
            <v>65.19</v>
          </cell>
        </row>
        <row r="600">
          <cell r="A600">
            <v>130</v>
          </cell>
          <cell r="B600">
            <v>804</v>
          </cell>
          <cell r="C600" t="str">
            <v>Ukraine</v>
          </cell>
          <cell r="D600">
            <v>0</v>
          </cell>
          <cell r="E600">
            <v>4</v>
          </cell>
          <cell r="F600" t="str">
            <v>Euro</v>
          </cell>
          <cell r="G600">
            <v>2</v>
          </cell>
          <cell r="H600" t="str">
            <v>fse</v>
          </cell>
          <cell r="I600">
            <v>1</v>
          </cell>
          <cell r="J600" t="str">
            <v>low and middle</v>
          </cell>
          <cell r="K600" t="str">
            <v>males</v>
          </cell>
          <cell r="L600" t="str">
            <v>1995-2000</v>
          </cell>
          <cell r="M600">
            <v>1720.5889999999999</v>
          </cell>
          <cell r="N600">
            <v>39.012999999999998</v>
          </cell>
          <cell r="O600">
            <v>12.01</v>
          </cell>
          <cell r="P600">
            <v>62.634</v>
          </cell>
          <cell r="Q600">
            <v>151.613</v>
          </cell>
          <cell r="R600">
            <v>354.97900000000004</v>
          </cell>
          <cell r="S600">
            <v>439.322</v>
          </cell>
          <cell r="T600">
            <v>661.01799999999992</v>
          </cell>
        </row>
        <row r="601">
          <cell r="A601">
            <v>152</v>
          </cell>
          <cell r="B601">
            <v>807</v>
          </cell>
          <cell r="C601" t="str">
            <v>TFYR Macedonia</v>
          </cell>
          <cell r="D601">
            <v>0</v>
          </cell>
          <cell r="E601">
            <v>4</v>
          </cell>
          <cell r="F601" t="str">
            <v>Euro</v>
          </cell>
          <cell r="G601">
            <v>2</v>
          </cell>
          <cell r="H601" t="str">
            <v>fse</v>
          </cell>
          <cell r="I601">
            <v>1</v>
          </cell>
          <cell r="J601" t="str">
            <v>low and middle</v>
          </cell>
          <cell r="K601" t="str">
            <v>males</v>
          </cell>
          <cell r="L601" t="str">
            <v>1995-2000</v>
          </cell>
          <cell r="M601">
            <v>42.161999999999999</v>
          </cell>
          <cell r="N601">
            <v>2.2690000000000001</v>
          </cell>
          <cell r="O601">
            <v>0.27100000000000002</v>
          </cell>
          <cell r="P601">
            <v>0.96799999999999997</v>
          </cell>
          <cell r="Q601">
            <v>2.004</v>
          </cell>
          <cell r="R601">
            <v>6.011000000000001</v>
          </cell>
          <cell r="S601">
            <v>9.6850000000000005</v>
          </cell>
          <cell r="T601">
            <v>20.954000000000001</v>
          </cell>
        </row>
        <row r="602">
          <cell r="A602">
            <v>35</v>
          </cell>
          <cell r="B602">
            <v>818</v>
          </cell>
          <cell r="C602" t="str">
            <v>Egypt</v>
          </cell>
          <cell r="D602">
            <v>0</v>
          </cell>
          <cell r="E602">
            <v>3</v>
          </cell>
          <cell r="F602" t="str">
            <v>Emro</v>
          </cell>
          <cell r="G602">
            <v>8</v>
          </cell>
          <cell r="H602" t="str">
            <v>mec</v>
          </cell>
          <cell r="I602">
            <v>1</v>
          </cell>
          <cell r="J602" t="str">
            <v>low and middle</v>
          </cell>
          <cell r="K602" t="str">
            <v>males</v>
          </cell>
          <cell r="L602" t="str">
            <v>1995-2000</v>
          </cell>
          <cell r="M602">
            <v>1161.923</v>
          </cell>
          <cell r="N602">
            <v>288.05</v>
          </cell>
          <cell r="O602">
            <v>32.08</v>
          </cell>
          <cell r="P602">
            <v>50.474000000000004</v>
          </cell>
          <cell r="Q602">
            <v>85.174999999999997</v>
          </cell>
          <cell r="R602">
            <v>167.94300000000001</v>
          </cell>
          <cell r="S602">
            <v>215.65300000000002</v>
          </cell>
          <cell r="T602">
            <v>322.548</v>
          </cell>
        </row>
        <row r="603">
          <cell r="A603">
            <v>141</v>
          </cell>
          <cell r="B603">
            <v>826</v>
          </cell>
          <cell r="C603" t="str">
            <v>United Kingdom</v>
          </cell>
          <cell r="D603">
            <v>0</v>
          </cell>
          <cell r="E603">
            <v>4</v>
          </cell>
          <cell r="F603" t="str">
            <v>Euro</v>
          </cell>
          <cell r="G603">
            <v>1</v>
          </cell>
          <cell r="H603" t="str">
            <v>eme</v>
          </cell>
          <cell r="I603">
            <v>4</v>
          </cell>
          <cell r="J603" t="str">
            <v>high</v>
          </cell>
          <cell r="K603" t="str">
            <v>males</v>
          </cell>
          <cell r="L603" t="str">
            <v>1995-2000</v>
          </cell>
          <cell r="M603">
            <v>1570.2170000000001</v>
          </cell>
          <cell r="N603">
            <v>16.030999999999999</v>
          </cell>
          <cell r="O603">
            <v>3.4420000000000002</v>
          </cell>
          <cell r="P603">
            <v>21.064</v>
          </cell>
          <cell r="Q603">
            <v>39.72</v>
          </cell>
          <cell r="R603">
            <v>150.71699999999998</v>
          </cell>
          <cell r="S603">
            <v>290.40800000000002</v>
          </cell>
          <cell r="T603">
            <v>1048.835</v>
          </cell>
        </row>
        <row r="604">
          <cell r="A604">
            <v>21</v>
          </cell>
          <cell r="B604">
            <v>834</v>
          </cell>
          <cell r="C604" t="str">
            <v>United Rep. of Tanzania</v>
          </cell>
          <cell r="D604">
            <v>0</v>
          </cell>
          <cell r="E604">
            <v>1</v>
          </cell>
          <cell r="F604" t="str">
            <v>Afro</v>
          </cell>
          <cell r="G604">
            <v>6</v>
          </cell>
          <cell r="H604" t="str">
            <v>ssa</v>
          </cell>
          <cell r="I604">
            <v>1</v>
          </cell>
          <cell r="J604" t="str">
            <v>low and middle</v>
          </cell>
          <cell r="K604" t="str">
            <v>males</v>
          </cell>
          <cell r="L604" t="str">
            <v>1995-2000</v>
          </cell>
          <cell r="M604">
            <v>1248.1179999999999</v>
          </cell>
          <cell r="N604">
            <v>462.82600000000002</v>
          </cell>
          <cell r="O604">
            <v>113.687</v>
          </cell>
          <cell r="P604">
            <v>129.73500000000001</v>
          </cell>
          <cell r="Q604">
            <v>190.476</v>
          </cell>
          <cell r="R604">
            <v>167.98</v>
          </cell>
          <cell r="S604">
            <v>83.507000000000005</v>
          </cell>
          <cell r="T604">
            <v>99.907000000000011</v>
          </cell>
        </row>
        <row r="605">
          <cell r="A605">
            <v>199</v>
          </cell>
          <cell r="B605">
            <v>840</v>
          </cell>
          <cell r="C605" t="str">
            <v>United States of America</v>
          </cell>
          <cell r="D605">
            <v>0</v>
          </cell>
          <cell r="E605">
            <v>2</v>
          </cell>
          <cell r="F605" t="str">
            <v>Amro</v>
          </cell>
          <cell r="G605">
            <v>1</v>
          </cell>
          <cell r="H605" t="str">
            <v>eme</v>
          </cell>
          <cell r="I605">
            <v>4</v>
          </cell>
          <cell r="J605" t="str">
            <v>high</v>
          </cell>
          <cell r="K605" t="str">
            <v>males</v>
          </cell>
          <cell r="L605" t="str">
            <v>1995-2000</v>
          </cell>
          <cell r="M605">
            <v>5998.7820000000002</v>
          </cell>
          <cell r="N605">
            <v>93.74</v>
          </cell>
          <cell r="O605">
            <v>25.213999999999999</v>
          </cell>
          <cell r="P605">
            <v>185.244</v>
          </cell>
          <cell r="Q605">
            <v>422.67700000000002</v>
          </cell>
          <cell r="R605">
            <v>794.23500000000001</v>
          </cell>
          <cell r="S605">
            <v>1003.873</v>
          </cell>
          <cell r="T605">
            <v>3473.799</v>
          </cell>
        </row>
        <row r="606">
          <cell r="A606">
            <v>49</v>
          </cell>
          <cell r="B606">
            <v>854</v>
          </cell>
          <cell r="C606" t="str">
            <v>Burkina Faso</v>
          </cell>
          <cell r="D606">
            <v>0</v>
          </cell>
          <cell r="E606">
            <v>1</v>
          </cell>
          <cell r="F606" t="str">
            <v>Afro</v>
          </cell>
          <cell r="G606">
            <v>6</v>
          </cell>
          <cell r="H606" t="str">
            <v>ssa</v>
          </cell>
          <cell r="I606">
            <v>1</v>
          </cell>
          <cell r="J606" t="str">
            <v>low and middle</v>
          </cell>
          <cell r="K606" t="str">
            <v>males</v>
          </cell>
          <cell r="L606" t="str">
            <v>1995-2000</v>
          </cell>
          <cell r="M606">
            <v>529.80499999999995</v>
          </cell>
          <cell r="N606">
            <v>232.35300000000001</v>
          </cell>
          <cell r="O606">
            <v>51.497</v>
          </cell>
          <cell r="P606">
            <v>50.895000000000003</v>
          </cell>
          <cell r="Q606">
            <v>63.744</v>
          </cell>
          <cell r="R606">
            <v>58.243000000000002</v>
          </cell>
          <cell r="S606">
            <v>32.927</v>
          </cell>
          <cell r="T606">
            <v>40.146000000000001</v>
          </cell>
        </row>
        <row r="607">
          <cell r="A607">
            <v>195</v>
          </cell>
          <cell r="B607">
            <v>858</v>
          </cell>
          <cell r="C607" t="str">
            <v>Uruguay</v>
          </cell>
          <cell r="D607">
            <v>0</v>
          </cell>
          <cell r="E607">
            <v>2</v>
          </cell>
          <cell r="F607" t="str">
            <v>Amro</v>
          </cell>
          <cell r="G607">
            <v>7</v>
          </cell>
          <cell r="H607" t="str">
            <v>lac</v>
          </cell>
          <cell r="I607">
            <v>1</v>
          </cell>
          <cell r="J607" t="str">
            <v>low and middle</v>
          </cell>
          <cell r="K607" t="str">
            <v>males</v>
          </cell>
          <cell r="L607" t="str">
            <v>1995-2000</v>
          </cell>
          <cell r="M607">
            <v>81.846000000000004</v>
          </cell>
          <cell r="N607">
            <v>3.4830000000000001</v>
          </cell>
          <cell r="O607">
            <v>0.49299999999999999</v>
          </cell>
          <cell r="P607">
            <v>2.4470000000000001</v>
          </cell>
          <cell r="Q607">
            <v>3.5720000000000001</v>
          </cell>
          <cell r="R607">
            <v>11.033000000000001</v>
          </cell>
          <cell r="S607">
            <v>17.596</v>
          </cell>
          <cell r="T607">
            <v>43.222000000000001</v>
          </cell>
        </row>
        <row r="608">
          <cell r="A608">
            <v>87</v>
          </cell>
          <cell r="B608">
            <v>860</v>
          </cell>
          <cell r="C608" t="str">
            <v>Uzbekistan</v>
          </cell>
          <cell r="D608">
            <v>0</v>
          </cell>
          <cell r="E608">
            <v>4</v>
          </cell>
          <cell r="F608" t="str">
            <v>Euro</v>
          </cell>
          <cell r="G608">
            <v>8</v>
          </cell>
          <cell r="H608" t="str">
            <v>mec</v>
          </cell>
          <cell r="I608">
            <v>1</v>
          </cell>
          <cell r="J608" t="str">
            <v>low and middle</v>
          </cell>
          <cell r="K608" t="str">
            <v>males</v>
          </cell>
          <cell r="L608" t="str">
            <v>1995-2000</v>
          </cell>
          <cell r="M608">
            <v>414.39100000000002</v>
          </cell>
          <cell r="N608">
            <v>114.274</v>
          </cell>
          <cell r="O608">
            <v>11.975</v>
          </cell>
          <cell r="P608">
            <v>24.748999999999999</v>
          </cell>
          <cell r="Q608">
            <v>42.725999999999999</v>
          </cell>
          <cell r="R608">
            <v>58.043999999999997</v>
          </cell>
          <cell r="S608">
            <v>67.462999999999994</v>
          </cell>
          <cell r="T608">
            <v>95.16</v>
          </cell>
        </row>
        <row r="609">
          <cell r="A609">
            <v>196</v>
          </cell>
          <cell r="B609">
            <v>862</v>
          </cell>
          <cell r="C609" t="str">
            <v>Venezuela</v>
          </cell>
          <cell r="D609">
            <v>0</v>
          </cell>
          <cell r="E609">
            <v>2</v>
          </cell>
          <cell r="F609" t="str">
            <v>Amro</v>
          </cell>
          <cell r="G609">
            <v>7</v>
          </cell>
          <cell r="H609" t="str">
            <v>lac</v>
          </cell>
          <cell r="I609">
            <v>1</v>
          </cell>
          <cell r="J609" t="str">
            <v>low and middle</v>
          </cell>
          <cell r="K609" t="str">
            <v>males</v>
          </cell>
          <cell r="L609" t="str">
            <v>1995-2000</v>
          </cell>
          <cell r="M609">
            <v>306.88799999999998</v>
          </cell>
          <cell r="N609">
            <v>40.959000000000003</v>
          </cell>
          <cell r="O609">
            <v>7.0920000000000005</v>
          </cell>
          <cell r="P609">
            <v>28.493000000000002</v>
          </cell>
          <cell r="Q609">
            <v>32.474000000000004</v>
          </cell>
          <cell r="R609">
            <v>51.129000000000005</v>
          </cell>
          <cell r="S609">
            <v>49.033999999999999</v>
          </cell>
          <cell r="T609">
            <v>97.706999999999994</v>
          </cell>
        </row>
        <row r="610">
          <cell r="A610">
            <v>214</v>
          </cell>
          <cell r="B610">
            <v>882</v>
          </cell>
          <cell r="C610" t="str">
            <v>Samoa</v>
          </cell>
          <cell r="D610">
            <v>0</v>
          </cell>
          <cell r="E610">
            <v>6</v>
          </cell>
          <cell r="F610" t="str">
            <v>Wpro</v>
          </cell>
          <cell r="G610">
            <v>5</v>
          </cell>
          <cell r="H610" t="str">
            <v>oai</v>
          </cell>
          <cell r="I610">
            <v>1</v>
          </cell>
          <cell r="J610" t="str">
            <v>low and middle</v>
          </cell>
          <cell r="K610" t="str">
            <v>males</v>
          </cell>
          <cell r="L610" t="str">
            <v>1995-2000</v>
          </cell>
          <cell r="M610">
            <v>2.3919999999999999</v>
          </cell>
          <cell r="N610">
            <v>0.32300000000000001</v>
          </cell>
          <cell r="O610">
            <v>4.1000000000000002E-2</v>
          </cell>
          <cell r="P610">
            <v>0.121</v>
          </cell>
          <cell r="Q610">
            <v>0.14399999999999999</v>
          </cell>
          <cell r="R610">
            <v>0.34</v>
          </cell>
          <cell r="S610">
            <v>0.52100000000000002</v>
          </cell>
          <cell r="T610">
            <v>0.90200000000000002</v>
          </cell>
        </row>
        <row r="611">
          <cell r="A611">
            <v>118</v>
          </cell>
          <cell r="B611">
            <v>887</v>
          </cell>
          <cell r="C611" t="str">
            <v>Yemen</v>
          </cell>
          <cell r="D611">
            <v>0</v>
          </cell>
          <cell r="E611">
            <v>3</v>
          </cell>
          <cell r="F611" t="str">
            <v>Emro</v>
          </cell>
          <cell r="G611">
            <v>8</v>
          </cell>
          <cell r="H611" t="str">
            <v>mec</v>
          </cell>
          <cell r="I611">
            <v>1</v>
          </cell>
          <cell r="J611" t="str">
            <v>low and middle</v>
          </cell>
          <cell r="K611" t="str">
            <v>males</v>
          </cell>
          <cell r="L611" t="str">
            <v>1995-2000</v>
          </cell>
          <cell r="M611">
            <v>427.75</v>
          </cell>
          <cell r="N611">
            <v>221.023</v>
          </cell>
          <cell r="O611">
            <v>21.988</v>
          </cell>
          <cell r="P611">
            <v>40.43</v>
          </cell>
          <cell r="Q611">
            <v>31.613999999999997</v>
          </cell>
          <cell r="R611">
            <v>31.233999999999998</v>
          </cell>
          <cell r="S611">
            <v>33.348999999999997</v>
          </cell>
          <cell r="T611">
            <v>48.111999999999995</v>
          </cell>
        </row>
        <row r="612">
          <cell r="A612">
            <v>153</v>
          </cell>
          <cell r="B612">
            <v>891</v>
          </cell>
          <cell r="C612" t="str">
            <v>Yugoslavia</v>
          </cell>
          <cell r="D612">
            <v>0</v>
          </cell>
          <cell r="E612">
            <v>4</v>
          </cell>
          <cell r="F612" t="str">
            <v>Euro</v>
          </cell>
          <cell r="G612">
            <v>2</v>
          </cell>
          <cell r="H612" t="str">
            <v>fse</v>
          </cell>
          <cell r="I612">
            <v>1</v>
          </cell>
          <cell r="J612" t="str">
            <v>low and middle</v>
          </cell>
          <cell r="K612" t="str">
            <v>males</v>
          </cell>
          <cell r="L612" t="str">
            <v>1995-2000</v>
          </cell>
          <cell r="M612">
            <v>269.41399999999999</v>
          </cell>
          <cell r="N612">
            <v>10.163</v>
          </cell>
          <cell r="O612">
            <v>1.2130000000000001</v>
          </cell>
          <cell r="P612">
            <v>4.9220000000000006</v>
          </cell>
          <cell r="Q612">
            <v>11.237000000000002</v>
          </cell>
          <cell r="R612">
            <v>38.079000000000001</v>
          </cell>
          <cell r="S612">
            <v>68.084999999999994</v>
          </cell>
          <cell r="T612">
            <v>135.715</v>
          </cell>
        </row>
        <row r="613">
          <cell r="A613">
            <v>22</v>
          </cell>
          <cell r="B613">
            <v>894</v>
          </cell>
          <cell r="C613" t="str">
            <v>Zambia</v>
          </cell>
          <cell r="D613">
            <v>0</v>
          </cell>
          <cell r="E613">
            <v>1</v>
          </cell>
          <cell r="F613" t="str">
            <v>Afro</v>
          </cell>
          <cell r="G613">
            <v>6</v>
          </cell>
          <cell r="H613" t="str">
            <v>ssa</v>
          </cell>
          <cell r="I613">
            <v>1</v>
          </cell>
          <cell r="J613" t="str">
            <v>low and middle</v>
          </cell>
          <cell r="K613" t="str">
            <v>males</v>
          </cell>
          <cell r="L613" t="str">
            <v>1995-2000</v>
          </cell>
          <cell r="M613">
            <v>431.50599999999997</v>
          </cell>
          <cell r="N613">
            <v>139.96600000000001</v>
          </cell>
          <cell r="O613">
            <v>33.151000000000003</v>
          </cell>
          <cell r="P613">
            <v>47.372</v>
          </cell>
          <cell r="Q613">
            <v>86.227000000000004</v>
          </cell>
          <cell r="R613">
            <v>65.293000000000006</v>
          </cell>
          <cell r="S613">
            <v>26.823999999999998</v>
          </cell>
          <cell r="T613">
            <v>32.672999999999995</v>
          </cell>
        </row>
        <row r="614">
          <cell r="A614">
            <v>1</v>
          </cell>
          <cell r="B614">
            <v>900</v>
          </cell>
          <cell r="C614" t="str">
            <v>World total</v>
          </cell>
          <cell r="K614" t="str">
            <v>males</v>
          </cell>
          <cell r="L614" t="str">
            <v>1995-2000</v>
          </cell>
          <cell r="M614">
            <v>137581.58300000001</v>
          </cell>
          <cell r="N614">
            <v>27018.807000000001</v>
          </cell>
          <cell r="O614">
            <v>4976.9050000000007</v>
          </cell>
          <cell r="P614">
            <v>7969.4250000000011</v>
          </cell>
          <cell r="Q614">
            <v>11855.838</v>
          </cell>
          <cell r="R614">
            <v>19614.427</v>
          </cell>
          <cell r="S614">
            <v>22730.446</v>
          </cell>
          <cell r="T614">
            <v>43415.735000000001</v>
          </cell>
        </row>
        <row r="615">
          <cell r="A615">
            <v>2</v>
          </cell>
          <cell r="B615">
            <v>901</v>
          </cell>
          <cell r="C615" t="str">
            <v>More developed regions (*)</v>
          </cell>
          <cell r="K615" t="str">
            <v>males</v>
          </cell>
          <cell r="L615" t="str">
            <v>1995-2000</v>
          </cell>
          <cell r="M615">
            <v>30625.838</v>
          </cell>
          <cell r="N615">
            <v>453.88900000000001</v>
          </cell>
          <cell r="O615">
            <v>130.59100000000001</v>
          </cell>
          <cell r="P615">
            <v>866.36599999999999</v>
          </cell>
          <cell r="Q615">
            <v>2088.9459999999999</v>
          </cell>
          <cell r="R615">
            <v>4717.6149999999998</v>
          </cell>
          <cell r="S615">
            <v>6400.4070000000002</v>
          </cell>
          <cell r="T615">
            <v>15968.023999999998</v>
          </cell>
        </row>
        <row r="616">
          <cell r="A616">
            <v>3</v>
          </cell>
          <cell r="B616">
            <v>902</v>
          </cell>
          <cell r="C616" t="str">
            <v>Less developed regions (+)</v>
          </cell>
          <cell r="K616" t="str">
            <v>males</v>
          </cell>
          <cell r="L616" t="str">
            <v>1995-2000</v>
          </cell>
          <cell r="M616">
            <v>106955.74400000001</v>
          </cell>
          <cell r="N616">
            <v>26564.917000000001</v>
          </cell>
          <cell r="O616">
            <v>4846.3140000000003</v>
          </cell>
          <cell r="P616">
            <v>7103.0590000000002</v>
          </cell>
          <cell r="Q616">
            <v>9766.8919999999998</v>
          </cell>
          <cell r="R616">
            <v>14896.812000000002</v>
          </cell>
          <cell r="S616">
            <v>16330.039000000001</v>
          </cell>
          <cell r="T616">
            <v>27447.710999999999</v>
          </cell>
        </row>
        <row r="617">
          <cell r="A617">
            <v>5</v>
          </cell>
          <cell r="B617">
            <v>903</v>
          </cell>
          <cell r="C617" t="str">
            <v>Africa</v>
          </cell>
          <cell r="K617" t="str">
            <v>males</v>
          </cell>
          <cell r="L617" t="str">
            <v>1995-2000</v>
          </cell>
          <cell r="M617">
            <v>26836.300999999999</v>
          </cell>
          <cell r="N617">
            <v>10622.416999999999</v>
          </cell>
          <cell r="O617">
            <v>2268.7719999999999</v>
          </cell>
          <cell r="P617">
            <v>2512.3490000000002</v>
          </cell>
          <cell r="Q617">
            <v>3195.0230000000001</v>
          </cell>
          <cell r="R617">
            <v>3149.3680000000004</v>
          </cell>
          <cell r="S617">
            <v>2138.79</v>
          </cell>
          <cell r="T617">
            <v>2949.5820000000003</v>
          </cell>
        </row>
        <row r="618">
          <cell r="A618">
            <v>162</v>
          </cell>
          <cell r="B618">
            <v>904</v>
          </cell>
          <cell r="C618" t="str">
            <v>Latin America and the Caribbean</v>
          </cell>
          <cell r="K618" t="str">
            <v>males</v>
          </cell>
          <cell r="L618" t="str">
            <v>1995-2000</v>
          </cell>
          <cell r="M618">
            <v>9155.9079999999994</v>
          </cell>
          <cell r="N618">
            <v>1458.5650000000001</v>
          </cell>
          <cell r="O618">
            <v>220.988</v>
          </cell>
          <cell r="P618">
            <v>808.01600000000008</v>
          </cell>
          <cell r="Q618">
            <v>1088.559</v>
          </cell>
          <cell r="R618">
            <v>1439.8340000000001</v>
          </cell>
          <cell r="S618">
            <v>1334.848</v>
          </cell>
          <cell r="T618">
            <v>2805.0980000000004</v>
          </cell>
        </row>
        <row r="619">
          <cell r="A619">
            <v>197</v>
          </cell>
          <cell r="B619">
            <v>905</v>
          </cell>
          <cell r="C619" t="str">
            <v>Northern America (12)</v>
          </cell>
          <cell r="K619" t="str">
            <v>males</v>
          </cell>
          <cell r="L619" t="str">
            <v>1995-2000</v>
          </cell>
          <cell r="M619">
            <v>6566.0050000000001</v>
          </cell>
          <cell r="N619">
            <v>101.086</v>
          </cell>
          <cell r="O619">
            <v>27.38</v>
          </cell>
          <cell r="P619">
            <v>198.715</v>
          </cell>
          <cell r="Q619">
            <v>453.33100000000002</v>
          </cell>
          <cell r="R619">
            <v>860.346</v>
          </cell>
          <cell r="S619">
            <v>1104.703</v>
          </cell>
          <cell r="T619">
            <v>3820.444</v>
          </cell>
        </row>
        <row r="620">
          <cell r="A620">
            <v>65</v>
          </cell>
          <cell r="B620">
            <v>906</v>
          </cell>
          <cell r="C620" t="str">
            <v>Eastern Asia</v>
          </cell>
          <cell r="K620" t="str">
            <v>males</v>
          </cell>
          <cell r="L620" t="str">
            <v>1995-2000</v>
          </cell>
          <cell r="M620">
            <v>28206.026999999998</v>
          </cell>
          <cell r="N620">
            <v>2388.2640000000001</v>
          </cell>
          <cell r="O620">
            <v>374.17</v>
          </cell>
          <cell r="P620">
            <v>1077.433</v>
          </cell>
          <cell r="Q620">
            <v>1809.181</v>
          </cell>
          <cell r="R620">
            <v>4231.3589999999995</v>
          </cell>
          <cell r="S620">
            <v>6357.1710000000003</v>
          </cell>
          <cell r="T620">
            <v>11968.449000000001</v>
          </cell>
        </row>
        <row r="621">
          <cell r="A621">
            <v>119</v>
          </cell>
          <cell r="B621">
            <v>908</v>
          </cell>
          <cell r="C621" t="str">
            <v>Europe</v>
          </cell>
          <cell r="K621" t="str">
            <v>males</v>
          </cell>
          <cell r="L621" t="str">
            <v>1995-2000</v>
          </cell>
          <cell r="M621">
            <v>20963.687999999998</v>
          </cell>
          <cell r="N621">
            <v>325.476</v>
          </cell>
          <cell r="O621">
            <v>95.367999999999995</v>
          </cell>
          <cell r="P621">
            <v>612.55899999999997</v>
          </cell>
          <cell r="Q621">
            <v>1539.5609999999999</v>
          </cell>
          <cell r="R621">
            <v>3465.7650000000003</v>
          </cell>
          <cell r="S621">
            <v>4677.7309999999998</v>
          </cell>
          <cell r="T621">
            <v>10247.228000000001</v>
          </cell>
        </row>
        <row r="622">
          <cell r="A622">
            <v>200</v>
          </cell>
          <cell r="B622">
            <v>909</v>
          </cell>
          <cell r="C622" t="str">
            <v>Oceania</v>
          </cell>
          <cell r="K622" t="str">
            <v>males</v>
          </cell>
          <cell r="L622" t="str">
            <v>1995-2000</v>
          </cell>
          <cell r="M622">
            <v>598.298</v>
          </cell>
          <cell r="N622">
            <v>42.182000000000002</v>
          </cell>
          <cell r="O622">
            <v>6.8320000000000007</v>
          </cell>
          <cell r="P622">
            <v>25.366</v>
          </cell>
          <cell r="Q622">
            <v>35.759</v>
          </cell>
          <cell r="R622">
            <v>74.691000000000003</v>
          </cell>
          <cell r="S622">
            <v>101.27600000000001</v>
          </cell>
          <cell r="T622">
            <v>312.19200000000001</v>
          </cell>
        </row>
        <row r="623">
          <cell r="A623">
            <v>6</v>
          </cell>
          <cell r="B623">
            <v>910</v>
          </cell>
          <cell r="C623" t="str">
            <v>Eastern Africa (1)</v>
          </cell>
          <cell r="K623" t="str">
            <v>males</v>
          </cell>
          <cell r="L623" t="str">
            <v>1995-2000</v>
          </cell>
          <cell r="M623">
            <v>10430.14</v>
          </cell>
          <cell r="N623">
            <v>4273.0600000000004</v>
          </cell>
          <cell r="O623">
            <v>916.23</v>
          </cell>
          <cell r="P623">
            <v>1004.4259999999999</v>
          </cell>
          <cell r="Q623">
            <v>1470.558</v>
          </cell>
          <cell r="R623">
            <v>1262.8489999999999</v>
          </cell>
          <cell r="S623">
            <v>661.88199999999995</v>
          </cell>
          <cell r="T623">
            <v>841.13499999999999</v>
          </cell>
        </row>
        <row r="624">
          <cell r="A624">
            <v>24</v>
          </cell>
          <cell r="B624">
            <v>911</v>
          </cell>
          <cell r="C624" t="str">
            <v>Middle Africa (3)</v>
          </cell>
          <cell r="K624" t="str">
            <v>males</v>
          </cell>
          <cell r="L624" t="str">
            <v>1995-2000</v>
          </cell>
          <cell r="M624">
            <v>3573.9760000000001</v>
          </cell>
          <cell r="N624">
            <v>1629.6890000000001</v>
          </cell>
          <cell r="O624">
            <v>327.92599999999999</v>
          </cell>
          <cell r="P624">
            <v>326.69200000000001</v>
          </cell>
          <cell r="Q624">
            <v>364.22399999999999</v>
          </cell>
          <cell r="R624">
            <v>352.84500000000003</v>
          </cell>
          <cell r="S624">
            <v>237.63</v>
          </cell>
          <cell r="T624">
            <v>334.97</v>
          </cell>
        </row>
        <row r="625">
          <cell r="A625">
            <v>33</v>
          </cell>
          <cell r="B625">
            <v>912</v>
          </cell>
          <cell r="C625" t="str">
            <v>Northern Africa</v>
          </cell>
          <cell r="K625" t="str">
            <v>males</v>
          </cell>
          <cell r="L625" t="str">
            <v>1995-2000</v>
          </cell>
          <cell r="M625">
            <v>3211.471</v>
          </cell>
          <cell r="N625">
            <v>864.35</v>
          </cell>
          <cell r="O625">
            <v>150.554</v>
          </cell>
          <cell r="P625">
            <v>238.6</v>
          </cell>
          <cell r="Q625">
            <v>261.822</v>
          </cell>
          <cell r="R625">
            <v>396.30500000000001</v>
          </cell>
          <cell r="S625">
            <v>474.11199999999997</v>
          </cell>
          <cell r="T625">
            <v>825.72800000000007</v>
          </cell>
        </row>
        <row r="626">
          <cell r="A626">
            <v>41</v>
          </cell>
          <cell r="B626">
            <v>913</v>
          </cell>
          <cell r="C626" t="str">
            <v>Southern Africa</v>
          </cell>
          <cell r="K626" t="str">
            <v>males</v>
          </cell>
          <cell r="L626" t="str">
            <v>1995-2000</v>
          </cell>
          <cell r="M626">
            <v>1497.7159999999999</v>
          </cell>
          <cell r="N626">
            <v>331.71300000000002</v>
          </cell>
          <cell r="O626">
            <v>57.445</v>
          </cell>
          <cell r="P626">
            <v>129.67500000000001</v>
          </cell>
          <cell r="Q626">
            <v>269.971</v>
          </cell>
          <cell r="R626">
            <v>317.49200000000002</v>
          </cell>
          <cell r="S626">
            <v>199.48500000000001</v>
          </cell>
          <cell r="T626">
            <v>191.935</v>
          </cell>
        </row>
        <row r="627">
          <cell r="A627">
            <v>47</v>
          </cell>
          <cell r="B627">
            <v>914</v>
          </cell>
          <cell r="C627" t="str">
            <v>Western Africa (4)</v>
          </cell>
          <cell r="K627" t="str">
            <v>males</v>
          </cell>
          <cell r="L627" t="str">
            <v>1995-2000</v>
          </cell>
          <cell r="M627">
            <v>8122.9979999999996</v>
          </cell>
          <cell r="N627">
            <v>3523.605</v>
          </cell>
          <cell r="O627">
            <v>816.61699999999996</v>
          </cell>
          <cell r="P627">
            <v>812.95600000000002</v>
          </cell>
          <cell r="Q627">
            <v>828.44800000000009</v>
          </cell>
          <cell r="R627">
            <v>819.87699999999995</v>
          </cell>
          <cell r="S627">
            <v>565.68100000000004</v>
          </cell>
          <cell r="T627">
            <v>755.81399999999996</v>
          </cell>
        </row>
        <row r="628">
          <cell r="A628">
            <v>163</v>
          </cell>
          <cell r="B628">
            <v>915</v>
          </cell>
          <cell r="C628" t="str">
            <v>Caribbean (10)</v>
          </cell>
          <cell r="K628" t="str">
            <v>males</v>
          </cell>
          <cell r="L628" t="str">
            <v>1995-2000</v>
          </cell>
          <cell r="M628">
            <v>784.34</v>
          </cell>
          <cell r="N628">
            <v>116.486</v>
          </cell>
          <cell r="O628">
            <v>25.798999999999999</v>
          </cell>
          <cell r="P628">
            <v>54.926000000000002</v>
          </cell>
          <cell r="Q628">
            <v>80.284000000000006</v>
          </cell>
          <cell r="R628">
            <v>109.71</v>
          </cell>
          <cell r="S628">
            <v>105.833</v>
          </cell>
          <cell r="T628">
            <v>291.30199999999996</v>
          </cell>
        </row>
        <row r="629">
          <cell r="A629">
            <v>175</v>
          </cell>
          <cell r="B629">
            <v>916</v>
          </cell>
          <cell r="C629" t="str">
            <v>Central America</v>
          </cell>
          <cell r="K629" t="str">
            <v>males</v>
          </cell>
          <cell r="L629" t="str">
            <v>1995-2000</v>
          </cell>
          <cell r="M629">
            <v>1933.7149999999999</v>
          </cell>
          <cell r="N629">
            <v>397.09</v>
          </cell>
          <cell r="O629">
            <v>53.301000000000002</v>
          </cell>
          <cell r="P629">
            <v>197.303</v>
          </cell>
          <cell r="Q629">
            <v>223.38399999999999</v>
          </cell>
          <cell r="R629">
            <v>269.04700000000003</v>
          </cell>
          <cell r="S629">
            <v>248.51400000000001</v>
          </cell>
          <cell r="T629">
            <v>545.07599999999991</v>
          </cell>
        </row>
        <row r="630">
          <cell r="A630">
            <v>88</v>
          </cell>
          <cell r="B630">
            <v>920</v>
          </cell>
          <cell r="C630" t="str">
            <v>South-eastern Asia</v>
          </cell>
          <cell r="K630" t="str">
            <v>males</v>
          </cell>
          <cell r="L630" t="str">
            <v>1995-2000</v>
          </cell>
          <cell r="M630">
            <v>9692.3629999999994</v>
          </cell>
          <cell r="N630">
            <v>1985.03</v>
          </cell>
          <cell r="O630">
            <v>345.39099999999996</v>
          </cell>
          <cell r="P630">
            <v>769.07799999999997</v>
          </cell>
          <cell r="Q630">
            <v>982.86400000000003</v>
          </cell>
          <cell r="R630">
            <v>1465.287</v>
          </cell>
          <cell r="S630">
            <v>1561.41</v>
          </cell>
          <cell r="T630">
            <v>2583.3030000000003</v>
          </cell>
        </row>
        <row r="631">
          <cell r="A631">
            <v>73</v>
          </cell>
          <cell r="B631">
            <v>921</v>
          </cell>
          <cell r="C631" t="str">
            <v>South-central Asia</v>
          </cell>
          <cell r="K631" t="str">
            <v>males</v>
          </cell>
          <cell r="L631" t="str">
            <v>1995-2000</v>
          </cell>
          <cell r="M631">
            <v>32377.812999999998</v>
          </cell>
          <cell r="N631">
            <v>9209.3420000000006</v>
          </cell>
          <cell r="O631">
            <v>1544.664</v>
          </cell>
          <cell r="P631">
            <v>1770.54</v>
          </cell>
          <cell r="Q631">
            <v>2513.2539999999999</v>
          </cell>
          <cell r="R631">
            <v>4507.018</v>
          </cell>
          <cell r="S631">
            <v>4947.2790000000005</v>
          </cell>
          <cell r="T631">
            <v>7885.7159999999994</v>
          </cell>
        </row>
        <row r="632">
          <cell r="A632">
            <v>100</v>
          </cell>
          <cell r="B632">
            <v>922</v>
          </cell>
          <cell r="C632" t="str">
            <v>Western Asia</v>
          </cell>
          <cell r="K632" t="str">
            <v>males</v>
          </cell>
          <cell r="L632" t="str">
            <v>1995-2000</v>
          </cell>
          <cell r="M632">
            <v>3184.5419999999999</v>
          </cell>
          <cell r="N632">
            <v>885.62800000000004</v>
          </cell>
          <cell r="O632">
            <v>93.35</v>
          </cell>
          <cell r="P632">
            <v>195.636</v>
          </cell>
          <cell r="Q632">
            <v>238.339</v>
          </cell>
          <cell r="R632">
            <v>419.99799999999999</v>
          </cell>
          <cell r="S632">
            <v>505.88900000000001</v>
          </cell>
          <cell r="T632">
            <v>845.702</v>
          </cell>
        </row>
        <row r="633">
          <cell r="A633">
            <v>120</v>
          </cell>
          <cell r="B633">
            <v>923</v>
          </cell>
          <cell r="C633" t="str">
            <v>Eastern Europe</v>
          </cell>
          <cell r="K633" t="str">
            <v>males</v>
          </cell>
          <cell r="L633" t="str">
            <v>1995-2000</v>
          </cell>
          <cell r="M633">
            <v>10272</v>
          </cell>
          <cell r="N633">
            <v>206.14400000000001</v>
          </cell>
          <cell r="O633">
            <v>67.442000000000007</v>
          </cell>
          <cell r="P633">
            <v>407.91899999999998</v>
          </cell>
          <cell r="Q633">
            <v>1123.3040000000001</v>
          </cell>
          <cell r="R633">
            <v>2219.2910000000002</v>
          </cell>
          <cell r="S633">
            <v>2571.7939999999999</v>
          </cell>
          <cell r="T633">
            <v>3676.1060000000002</v>
          </cell>
        </row>
        <row r="634">
          <cell r="A634">
            <v>131</v>
          </cell>
          <cell r="B634">
            <v>924</v>
          </cell>
          <cell r="C634" t="str">
            <v>Northern Europe (7)</v>
          </cell>
          <cell r="K634" t="str">
            <v>males</v>
          </cell>
          <cell r="L634" t="str">
            <v>1995-2000</v>
          </cell>
          <cell r="M634">
            <v>2551.1080000000002</v>
          </cell>
          <cell r="N634">
            <v>28.727</v>
          </cell>
          <cell r="O634">
            <v>7.3330000000000002</v>
          </cell>
          <cell r="P634">
            <v>42.067000000000007</v>
          </cell>
          <cell r="Q634">
            <v>88.894999999999996</v>
          </cell>
          <cell r="R634">
            <v>282.50299999999999</v>
          </cell>
          <cell r="S634">
            <v>471.40700000000004</v>
          </cell>
          <cell r="T634">
            <v>1630.1760000000002</v>
          </cell>
        </row>
        <row r="635">
          <cell r="A635">
            <v>142</v>
          </cell>
          <cell r="B635">
            <v>925</v>
          </cell>
          <cell r="C635" t="str">
            <v>Southern Europe (8)</v>
          </cell>
          <cell r="K635" t="str">
            <v>males</v>
          </cell>
          <cell r="L635" t="str">
            <v>1995-2000</v>
          </cell>
          <cell r="M635">
            <v>3689.8159999999998</v>
          </cell>
          <cell r="N635">
            <v>50.515000000000001</v>
          </cell>
          <cell r="O635">
            <v>10.754</v>
          </cell>
          <cell r="P635">
            <v>80.358000000000004</v>
          </cell>
          <cell r="Q635">
            <v>131.95500000000001</v>
          </cell>
          <cell r="R635">
            <v>401.697</v>
          </cell>
          <cell r="S635">
            <v>737.827</v>
          </cell>
          <cell r="T635">
            <v>2276.71</v>
          </cell>
        </row>
        <row r="636">
          <cell r="A636">
            <v>154</v>
          </cell>
          <cell r="B636">
            <v>926</v>
          </cell>
          <cell r="C636" t="str">
            <v>Western Europe (9)</v>
          </cell>
          <cell r="K636" t="str">
            <v>males</v>
          </cell>
          <cell r="L636" t="str">
            <v>1995-2000</v>
          </cell>
          <cell r="M636">
            <v>4450.7640000000001</v>
          </cell>
          <cell r="N636">
            <v>40.090000000000003</v>
          </cell>
          <cell r="O636">
            <v>9.8390000000000004</v>
          </cell>
          <cell r="P636">
            <v>82.215000000000003</v>
          </cell>
          <cell r="Q636">
            <v>195.40699999999998</v>
          </cell>
          <cell r="R636">
            <v>562.274</v>
          </cell>
          <cell r="S636">
            <v>896.70299999999997</v>
          </cell>
          <cell r="T636">
            <v>2664.2360000000003</v>
          </cell>
        </row>
        <row r="637">
          <cell r="A637">
            <v>201</v>
          </cell>
          <cell r="B637">
            <v>927</v>
          </cell>
          <cell r="C637" t="str">
            <v>Australia/New Zealand</v>
          </cell>
          <cell r="K637" t="str">
            <v>males</v>
          </cell>
          <cell r="L637" t="str">
            <v>1995-2000</v>
          </cell>
          <cell r="M637">
            <v>442.73599999999999</v>
          </cell>
          <cell r="N637">
            <v>6.4</v>
          </cell>
          <cell r="O637">
            <v>1.657</v>
          </cell>
          <cell r="P637">
            <v>12.323</v>
          </cell>
          <cell r="Q637">
            <v>19.5</v>
          </cell>
          <cell r="R637">
            <v>46.804000000000002</v>
          </cell>
          <cell r="S637">
            <v>74.444999999999993</v>
          </cell>
          <cell r="T637">
            <v>281.60700000000003</v>
          </cell>
        </row>
        <row r="638">
          <cell r="A638">
            <v>204</v>
          </cell>
          <cell r="B638">
            <v>928</v>
          </cell>
          <cell r="C638" t="str">
            <v>Melanesia</v>
          </cell>
          <cell r="K638" t="str">
            <v>males</v>
          </cell>
          <cell r="L638" t="str">
            <v>1995-2000</v>
          </cell>
          <cell r="M638">
            <v>139.75899999999999</v>
          </cell>
          <cell r="N638">
            <v>33.067</v>
          </cell>
          <cell r="O638">
            <v>4.766</v>
          </cell>
          <cell r="P638">
            <v>11.756</v>
          </cell>
          <cell r="Q638">
            <v>14.93</v>
          </cell>
          <cell r="R638">
            <v>25.375</v>
          </cell>
          <cell r="S638">
            <v>23.885000000000002</v>
          </cell>
          <cell r="T638">
            <v>25.98</v>
          </cell>
        </row>
        <row r="639">
          <cell r="A639">
            <v>184</v>
          </cell>
          <cell r="B639">
            <v>931</v>
          </cell>
          <cell r="C639" t="str">
            <v>South America (11)</v>
          </cell>
          <cell r="K639" t="str">
            <v>males</v>
          </cell>
          <cell r="L639" t="str">
            <v>1995-2000</v>
          </cell>
          <cell r="M639">
            <v>6437.8530000000001</v>
          </cell>
          <cell r="N639">
            <v>944.98900000000003</v>
          </cell>
          <cell r="O639">
            <v>141.88800000000001</v>
          </cell>
          <cell r="P639">
            <v>555.78700000000003</v>
          </cell>
          <cell r="Q639">
            <v>784.89100000000008</v>
          </cell>
          <cell r="R639">
            <v>1061.077</v>
          </cell>
          <cell r="S639">
            <v>980.50099999999998</v>
          </cell>
          <cell r="T639">
            <v>1968.72</v>
          </cell>
        </row>
        <row r="640">
          <cell r="A640">
            <v>64</v>
          </cell>
          <cell r="B640">
            <v>935</v>
          </cell>
          <cell r="C640" t="str">
            <v>Asia</v>
          </cell>
          <cell r="K640" t="str">
            <v>males</v>
          </cell>
          <cell r="L640" t="str">
            <v>1995-2000</v>
          </cell>
          <cell r="M640">
            <v>73460.744999999995</v>
          </cell>
          <cell r="N640">
            <v>14468.263999999999</v>
          </cell>
          <cell r="O640">
            <v>2357.5749999999998</v>
          </cell>
          <cell r="P640">
            <v>3812.6869999999999</v>
          </cell>
          <cell r="Q640">
            <v>5543.637999999999</v>
          </cell>
          <cell r="R640">
            <v>10623.662</v>
          </cell>
          <cell r="S640">
            <v>13371.749</v>
          </cell>
          <cell r="T640">
            <v>23283.17</v>
          </cell>
        </row>
        <row r="641">
          <cell r="A641">
            <v>4</v>
          </cell>
          <cell r="B641">
            <v>941</v>
          </cell>
          <cell r="C641" t="str">
            <v>Least developed countries (#)</v>
          </cell>
          <cell r="K641" t="str">
            <v>males</v>
          </cell>
          <cell r="L641" t="str">
            <v>1995-2000</v>
          </cell>
          <cell r="M641">
            <v>22750.358</v>
          </cell>
          <cell r="N641">
            <v>9637.4310000000005</v>
          </cell>
          <cell r="O641">
            <v>1778.7269999999999</v>
          </cell>
          <cell r="P641">
            <v>2109.1559999999999</v>
          </cell>
          <cell r="Q641">
            <v>2456.029</v>
          </cell>
          <cell r="R641">
            <v>2526.4340000000002</v>
          </cell>
          <cell r="S641">
            <v>1783.6</v>
          </cell>
          <cell r="T641">
            <v>2458.9809999999998</v>
          </cell>
        </row>
        <row r="642">
          <cell r="A642">
            <v>210</v>
          </cell>
          <cell r="B642">
            <v>954</v>
          </cell>
          <cell r="C642" t="str">
            <v>Micronesia (14)</v>
          </cell>
          <cell r="K642" t="str">
            <v>males</v>
          </cell>
          <cell r="L642" t="str">
            <v>1995-2000</v>
          </cell>
          <cell r="M642">
            <v>7.3449999999999998</v>
          </cell>
          <cell r="N642">
            <v>1.9039999999999999</v>
          </cell>
          <cell r="O642">
            <v>0.26</v>
          </cell>
          <cell r="P642">
            <v>0.69499999999999995</v>
          </cell>
          <cell r="Q642">
            <v>0.70499999999999996</v>
          </cell>
          <cell r="R642">
            <v>1.022</v>
          </cell>
          <cell r="S642">
            <v>1.0230000000000001</v>
          </cell>
          <cell r="T642">
            <v>1.736</v>
          </cell>
        </row>
        <row r="643">
          <cell r="A643">
            <v>212</v>
          </cell>
          <cell r="B643">
            <v>957</v>
          </cell>
          <cell r="C643" t="str">
            <v>Polynesia (15)</v>
          </cell>
          <cell r="K643" t="str">
            <v>males</v>
          </cell>
          <cell r="L643" t="str">
            <v>1995-2000</v>
          </cell>
          <cell r="M643">
            <v>8.4580000000000002</v>
          </cell>
          <cell r="N643">
            <v>0.81100000000000005</v>
          </cell>
          <cell r="O643">
            <v>0.14900000000000002</v>
          </cell>
          <cell r="P643">
            <v>0.59200000000000008</v>
          </cell>
          <cell r="Q643">
            <v>0.624</v>
          </cell>
          <cell r="R643">
            <v>1.49</v>
          </cell>
          <cell r="S643">
            <v>1.923</v>
          </cell>
          <cell r="T643">
            <v>2.8689999999999998</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ad me"/>
      <sheetName val="Setup"/>
      <sheetName val="Mortality inputs"/>
      <sheetName val="YLD inputs"/>
      <sheetName val="Ranks"/>
      <sheetName val="Ranks 0-14"/>
      <sheetName val="Ranks 15-59"/>
      <sheetName val="Ranks 60+"/>
      <sheetName val="Comparisons"/>
      <sheetName val="Deaths"/>
      <sheetName val="YLL"/>
      <sheetName val="YLD"/>
      <sheetName val="DALY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rvivors"/>
      <sheetName val="AdjustedY"/>
      <sheetName val="intercept+slope graphs"/>
      <sheetName val="intercept+slope projections"/>
      <sheetName val="99"/>
      <sheetName val="2000"/>
      <sheetName val="Results"/>
    </sheetNames>
    <sheetDataSet>
      <sheetData sheetId="0" refreshError="1"/>
      <sheetData sheetId="1" refreshError="1"/>
      <sheetData sheetId="2" refreshError="1"/>
      <sheetData sheetId="3" refreshError="1">
        <row r="3">
          <cell r="A3">
            <v>70</v>
          </cell>
          <cell r="B3">
            <v>0.79194196750393619</v>
          </cell>
          <cell r="C3">
            <v>70</v>
          </cell>
          <cell r="D3">
            <v>0.22794850265882238</v>
          </cell>
          <cell r="E3">
            <v>71</v>
          </cell>
          <cell r="F3">
            <v>0.77626037959599914</v>
          </cell>
          <cell r="G3">
            <v>71</v>
          </cell>
          <cell r="H3">
            <v>0.13589749103560211</v>
          </cell>
        </row>
        <row r="4">
          <cell r="A4">
            <v>75</v>
          </cell>
          <cell r="B4">
            <v>0.81310574701108085</v>
          </cell>
          <cell r="C4">
            <v>75</v>
          </cell>
          <cell r="D4">
            <v>0.18932607843421523</v>
          </cell>
          <cell r="E4">
            <v>73</v>
          </cell>
          <cell r="F4">
            <v>0.78976160758999236</v>
          </cell>
          <cell r="G4">
            <v>75</v>
          </cell>
          <cell r="H4">
            <v>0.12619586439332364</v>
          </cell>
        </row>
        <row r="5">
          <cell r="A5">
            <v>76</v>
          </cell>
          <cell r="B5">
            <v>0.84421259975988916</v>
          </cell>
          <cell r="C5">
            <v>76</v>
          </cell>
          <cell r="D5">
            <v>0.19269407779667502</v>
          </cell>
          <cell r="E5">
            <v>75</v>
          </cell>
          <cell r="F5">
            <v>0.81242903327055715</v>
          </cell>
          <cell r="G5">
            <v>76</v>
          </cell>
          <cell r="H5">
            <v>0.12884520643427155</v>
          </cell>
        </row>
        <row r="6">
          <cell r="A6">
            <v>77</v>
          </cell>
          <cell r="B6">
            <v>0.85059169360938336</v>
          </cell>
          <cell r="C6">
            <v>77</v>
          </cell>
          <cell r="D6">
            <v>0.18963932180514975</v>
          </cell>
          <cell r="E6">
            <v>79</v>
          </cell>
          <cell r="F6">
            <v>0.85227264928025659</v>
          </cell>
          <cell r="G6">
            <v>79</v>
          </cell>
          <cell r="H6">
            <v>0.10738296102641298</v>
          </cell>
        </row>
        <row r="7">
          <cell r="A7">
            <v>80</v>
          </cell>
          <cell r="B7">
            <v>0.86408256133543027</v>
          </cell>
          <cell r="C7">
            <v>85</v>
          </cell>
          <cell r="D7">
            <v>0.12960893664663664</v>
          </cell>
          <cell r="E7">
            <v>80</v>
          </cell>
          <cell r="F7">
            <v>0.86054891594345251</v>
          </cell>
          <cell r="G7">
            <v>80</v>
          </cell>
          <cell r="H7">
            <v>0.11070165690153666</v>
          </cell>
        </row>
        <row r="8">
          <cell r="A8">
            <v>82</v>
          </cell>
          <cell r="B8">
            <v>0.87979936504953016</v>
          </cell>
          <cell r="C8">
            <v>86</v>
          </cell>
          <cell r="D8">
            <v>0.1154042720357471</v>
          </cell>
          <cell r="E8">
            <v>84</v>
          </cell>
          <cell r="F8">
            <v>0.89653572026385153</v>
          </cell>
          <cell r="G8">
            <v>84</v>
          </cell>
          <cell r="H8">
            <v>9.7455030091307293E-2</v>
          </cell>
        </row>
        <row r="9">
          <cell r="A9">
            <v>85</v>
          </cell>
          <cell r="B9">
            <v>0.89196668193024276</v>
          </cell>
          <cell r="C9">
            <v>88</v>
          </cell>
          <cell r="D9">
            <v>0.10556342262409646</v>
          </cell>
          <cell r="E9">
            <v>89</v>
          </cell>
          <cell r="F9">
            <v>0.93112400092055736</v>
          </cell>
          <cell r="G9">
            <v>86</v>
          </cell>
          <cell r="H9">
            <v>9.0944594623021402E-2</v>
          </cell>
        </row>
        <row r="10">
          <cell r="A10">
            <v>86</v>
          </cell>
          <cell r="B10">
            <v>0.90694873800886566</v>
          </cell>
          <cell r="C10">
            <v>95</v>
          </cell>
          <cell r="D10">
            <v>7.1271526767790139E-2</v>
          </cell>
          <cell r="E10">
            <v>90</v>
          </cell>
          <cell r="F10">
            <v>0.9378344670883425</v>
          </cell>
          <cell r="G10">
            <v>94</v>
          </cell>
          <cell r="H10">
            <v>5.9537488619671786E-2</v>
          </cell>
        </row>
        <row r="11">
          <cell r="A11">
            <v>87</v>
          </cell>
          <cell r="B11">
            <v>0.91997581133415152</v>
          </cell>
          <cell r="C11">
            <v>96</v>
          </cell>
          <cell r="D11">
            <v>5.8114682143674878E-2</v>
          </cell>
          <cell r="E11">
            <v>91</v>
          </cell>
          <cell r="F11">
            <v>0.95446595395617695</v>
          </cell>
          <cell r="G11">
            <v>96</v>
          </cell>
          <cell r="H11">
            <v>5.8190030052317931E-2</v>
          </cell>
        </row>
        <row r="12">
          <cell r="A12">
            <v>89</v>
          </cell>
          <cell r="B12">
            <v>0.9316113839392427</v>
          </cell>
          <cell r="C12">
            <v>97</v>
          </cell>
          <cell r="D12">
            <v>4.8077819623093543E-2</v>
          </cell>
          <cell r="E12">
            <v>93</v>
          </cell>
          <cell r="F12">
            <v>0.97807636160213418</v>
          </cell>
        </row>
        <row r="13">
          <cell r="A13">
            <v>90</v>
          </cell>
          <cell r="B13">
            <v>0.94384428161121448</v>
          </cell>
          <cell r="E13">
            <v>94</v>
          </cell>
          <cell r="F13">
            <v>0.97729789572597603</v>
          </cell>
        </row>
        <row r="14">
          <cell r="A14">
            <v>91</v>
          </cell>
          <cell r="B14">
            <v>0.94367225407303135</v>
          </cell>
          <cell r="E14">
            <v>96</v>
          </cell>
          <cell r="F14">
            <v>1.0087995500170002</v>
          </cell>
        </row>
        <row r="15">
          <cell r="A15">
            <v>92</v>
          </cell>
          <cell r="B15">
            <v>0.94408541643753308</v>
          </cell>
          <cell r="E15">
            <v>97</v>
          </cell>
          <cell r="F15">
            <v>1.0015136497555539</v>
          </cell>
        </row>
        <row r="16">
          <cell r="A16">
            <v>93</v>
          </cell>
          <cell r="B16">
            <v>0.96250626167911424</v>
          </cell>
        </row>
        <row r="17">
          <cell r="A17">
            <v>94</v>
          </cell>
          <cell r="B17">
            <v>0.96362740025063498</v>
          </cell>
        </row>
      </sheetData>
      <sheetData sheetId="4" refreshError="1"/>
      <sheetData sheetId="5" refreshError="1"/>
      <sheetData sheetId="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ad me"/>
      <sheetName val="SMPH"/>
      <sheetName val="Setup"/>
      <sheetName val="Mortality inputs"/>
      <sheetName val="YLD inputs"/>
      <sheetName val="Ranks"/>
      <sheetName val="Ranks 0-14"/>
      <sheetName val="Ranks 15-59"/>
      <sheetName val="Ranks 60+"/>
      <sheetName val="Comparisons"/>
      <sheetName val="Deaths"/>
      <sheetName val="YLL"/>
      <sheetName val="YLD"/>
      <sheetName val="DALY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who.int/healthinfo/global_burden_disease/en/" TargetMode="External"/><Relationship Id="rId6" Type="http://schemas.openxmlformats.org/officeDocument/2006/relationships/image" Target="../media/image1.emf"/><Relationship Id="rId5" Type="http://schemas.openxmlformats.org/officeDocument/2006/relationships/oleObject" Target="../embeddings/oleObject1.bin"/><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D6"/>
  <sheetViews>
    <sheetView tabSelected="1" zoomScaleNormal="100" workbookViewId="0">
      <selection activeCell="C7" sqref="C7"/>
    </sheetView>
  </sheetViews>
  <sheetFormatPr defaultRowHeight="14.4"/>
  <cols>
    <col min="1" max="1" width="2.83984375" customWidth="1"/>
    <col min="2" max="2" width="45.68359375" customWidth="1"/>
    <col min="3" max="3" width="66.05078125" customWidth="1"/>
    <col min="4" max="4" width="19.578125" customWidth="1"/>
  </cols>
  <sheetData>
    <row r="1" spans="2:4" ht="14.7" thickBot="1"/>
    <row r="2" spans="2:4" ht="104.25" customHeight="1">
      <c r="B2" s="271" t="s">
        <v>441</v>
      </c>
      <c r="C2" s="272"/>
      <c r="D2" s="273"/>
    </row>
    <row r="3" spans="2:4" ht="15.75" customHeight="1" thickBot="1">
      <c r="B3" s="274" t="s">
        <v>423</v>
      </c>
      <c r="C3" s="275"/>
      <c r="D3" s="276"/>
    </row>
    <row r="4" spans="2:4" ht="15" customHeight="1" thickBot="1"/>
    <row r="5" spans="2:4" ht="357.75" customHeight="1">
      <c r="B5" s="277" t="s">
        <v>442</v>
      </c>
      <c r="C5" s="278"/>
      <c r="D5" s="279"/>
    </row>
    <row r="6" spans="2:4" ht="210.9" customHeight="1" thickBot="1">
      <c r="B6" s="280"/>
      <c r="C6" s="281"/>
      <c r="D6" s="282"/>
    </row>
  </sheetData>
  <mergeCells count="3">
    <mergeCell ref="B2:D2"/>
    <mergeCell ref="B3:D3"/>
    <mergeCell ref="B5:D6"/>
  </mergeCells>
  <hyperlinks>
    <hyperlink ref="B3" r:id="rId1" xr:uid="{00000000-0004-0000-0000-000000000000}"/>
  </hyperlinks>
  <pageMargins left="0.7" right="0.7" top="0.75" bottom="0.75" header="0.3" footer="0.3"/>
  <pageSetup paperSize="9" orientation="portrait" r:id="rId2"/>
  <drawing r:id="rId3"/>
  <legacyDrawing r:id="rId4"/>
  <oleObjects>
    <mc:AlternateContent xmlns:mc="http://schemas.openxmlformats.org/markup-compatibility/2006">
      <mc:Choice Requires="x14">
        <oleObject progId="StaticMetafile" shapeId="33793" r:id="rId5">
          <objectPr defaultSize="0" autoPict="0" r:id="rId6">
            <anchor moveWithCells="1">
              <from>
                <xdr:col>1</xdr:col>
                <xdr:colOff>19050</xdr:colOff>
                <xdr:row>1</xdr:row>
                <xdr:rowOff>0</xdr:rowOff>
              </from>
              <to>
                <xdr:col>1</xdr:col>
                <xdr:colOff>952500</xdr:colOff>
                <xdr:row>1</xdr:row>
                <xdr:rowOff>266700</xdr:rowOff>
              </to>
            </anchor>
          </objectPr>
        </oleObject>
      </mc:Choice>
      <mc:Fallback>
        <oleObject progId="StaticMetafile" shapeId="33793" r:id="rId5"/>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C198"/>
  <sheetViews>
    <sheetView zoomScale="90" zoomScaleNormal="90" workbookViewId="0">
      <selection activeCell="C202" sqref="C202"/>
    </sheetView>
  </sheetViews>
  <sheetFormatPr defaultRowHeight="14.4"/>
  <cols>
    <col min="1" max="1" width="2.83984375" customWidth="1"/>
    <col min="2" max="2" width="36.41796875" customWidth="1"/>
    <col min="3" max="3" width="82.15625" customWidth="1"/>
    <col min="4" max="4" width="5.1015625" customWidth="1"/>
    <col min="5" max="5" width="23.83984375" customWidth="1"/>
  </cols>
  <sheetData>
    <row r="1" spans="2:3" ht="14.7" thickBot="1"/>
    <row r="2" spans="2:3" ht="15.6">
      <c r="B2" s="158" t="s">
        <v>386</v>
      </c>
      <c r="C2" s="159"/>
    </row>
    <row r="3" spans="2:3">
      <c r="B3" s="162"/>
      <c r="C3" s="160"/>
    </row>
    <row r="4" spans="2:3" ht="14.7" thickBot="1">
      <c r="B4" s="164" t="s">
        <v>437</v>
      </c>
      <c r="C4" s="165" t="s">
        <v>392</v>
      </c>
    </row>
    <row r="5" spans="2:3" ht="14.7" thickTop="1">
      <c r="B5" s="162" t="s">
        <v>399</v>
      </c>
      <c r="C5" s="160" t="s">
        <v>265</v>
      </c>
    </row>
    <row r="6" spans="2:3">
      <c r="B6" s="162"/>
      <c r="C6" s="160" t="s">
        <v>210</v>
      </c>
    </row>
    <row r="7" spans="2:3">
      <c r="B7" s="162"/>
      <c r="C7" s="160" t="s">
        <v>211</v>
      </c>
    </row>
    <row r="8" spans="2:3">
      <c r="B8" s="162"/>
      <c r="C8" s="160" t="s">
        <v>268</v>
      </c>
    </row>
    <row r="9" spans="2:3">
      <c r="B9" s="162"/>
      <c r="C9" s="160" t="s">
        <v>214</v>
      </c>
    </row>
    <row r="10" spans="2:3">
      <c r="B10" s="162"/>
      <c r="C10" s="160" t="s">
        <v>269</v>
      </c>
    </row>
    <row r="11" spans="2:3">
      <c r="B11" s="162"/>
      <c r="C11" s="160" t="s">
        <v>270</v>
      </c>
    </row>
    <row r="12" spans="2:3">
      <c r="B12" s="162"/>
      <c r="C12" s="160" t="s">
        <v>216</v>
      </c>
    </row>
    <row r="13" spans="2:3">
      <c r="B13" s="162"/>
      <c r="C13" s="160" t="s">
        <v>271</v>
      </c>
    </row>
    <row r="14" spans="2:3">
      <c r="B14" s="162"/>
      <c r="C14" s="160" t="s">
        <v>217</v>
      </c>
    </row>
    <row r="15" spans="2:3">
      <c r="B15" s="162"/>
      <c r="C15" s="160" t="s">
        <v>439</v>
      </c>
    </row>
    <row r="16" spans="2:3">
      <c r="B16" s="162"/>
      <c r="C16" s="160" t="s">
        <v>218</v>
      </c>
    </row>
    <row r="17" spans="2:3">
      <c r="B17" s="162"/>
      <c r="C17" s="160" t="s">
        <v>272</v>
      </c>
    </row>
    <row r="18" spans="2:3">
      <c r="B18" s="162"/>
      <c r="C18" s="160" t="s">
        <v>219</v>
      </c>
    </row>
    <row r="19" spans="2:3">
      <c r="B19" s="162"/>
      <c r="C19" s="160" t="s">
        <v>220</v>
      </c>
    </row>
    <row r="20" spans="2:3">
      <c r="B20" s="162"/>
      <c r="C20" s="160" t="s">
        <v>221</v>
      </c>
    </row>
    <row r="21" spans="2:3">
      <c r="B21" s="162"/>
      <c r="C21" s="160" t="s">
        <v>222</v>
      </c>
    </row>
    <row r="22" spans="2:3">
      <c r="B22" s="162"/>
      <c r="C22" s="160" t="s">
        <v>274</v>
      </c>
    </row>
    <row r="23" spans="2:3">
      <c r="B23" s="162"/>
      <c r="C23" s="160" t="s">
        <v>223</v>
      </c>
    </row>
    <row r="24" spans="2:3">
      <c r="B24" s="162"/>
      <c r="C24" s="160" t="s">
        <v>224</v>
      </c>
    </row>
    <row r="25" spans="2:3">
      <c r="B25" s="162"/>
      <c r="C25" s="160" t="s">
        <v>225</v>
      </c>
    </row>
    <row r="26" spans="2:3">
      <c r="B26" s="162"/>
      <c r="C26" s="160" t="s">
        <v>226</v>
      </c>
    </row>
    <row r="27" spans="2:3">
      <c r="B27" s="162"/>
      <c r="C27" s="160" t="s">
        <v>227</v>
      </c>
    </row>
    <row r="28" spans="2:3">
      <c r="B28" s="162"/>
      <c r="C28" s="160" t="s">
        <v>277</v>
      </c>
    </row>
    <row r="29" spans="2:3">
      <c r="B29" s="162"/>
      <c r="C29" s="160" t="s">
        <v>278</v>
      </c>
    </row>
    <row r="30" spans="2:3">
      <c r="B30" s="162"/>
      <c r="C30" s="160" t="s">
        <v>229</v>
      </c>
    </row>
    <row r="31" spans="2:3">
      <c r="B31" s="162"/>
      <c r="C31" s="160" t="s">
        <v>326</v>
      </c>
    </row>
    <row r="32" spans="2:3">
      <c r="B32" s="162"/>
      <c r="C32" s="160" t="s">
        <v>389</v>
      </c>
    </row>
    <row r="33" spans="2:3">
      <c r="B33" s="162"/>
      <c r="C33" s="160" t="s">
        <v>230</v>
      </c>
    </row>
    <row r="34" spans="2:3">
      <c r="B34" s="162"/>
      <c r="C34" s="160" t="s">
        <v>231</v>
      </c>
    </row>
    <row r="35" spans="2:3">
      <c r="B35" s="162"/>
      <c r="C35" s="160" t="s">
        <v>232</v>
      </c>
    </row>
    <row r="36" spans="2:3">
      <c r="B36" s="162"/>
      <c r="C36" s="160" t="s">
        <v>279</v>
      </c>
    </row>
    <row r="37" spans="2:3">
      <c r="B37" s="162"/>
      <c r="C37" s="160" t="s">
        <v>233</v>
      </c>
    </row>
    <row r="38" spans="2:3">
      <c r="B38" s="162"/>
      <c r="C38" s="160" t="s">
        <v>280</v>
      </c>
    </row>
    <row r="39" spans="2:3">
      <c r="B39" s="162"/>
      <c r="C39" s="160" t="s">
        <v>281</v>
      </c>
    </row>
    <row r="40" spans="2:3">
      <c r="B40" s="162"/>
      <c r="C40" s="160" t="s">
        <v>282</v>
      </c>
    </row>
    <row r="41" spans="2:3">
      <c r="B41" s="162"/>
      <c r="C41" s="160" t="s">
        <v>390</v>
      </c>
    </row>
    <row r="42" spans="2:3">
      <c r="B42" s="162"/>
      <c r="C42" s="160" t="s">
        <v>283</v>
      </c>
    </row>
    <row r="43" spans="2:3">
      <c r="B43" s="162"/>
      <c r="C43" s="160" t="s">
        <v>237</v>
      </c>
    </row>
    <row r="44" spans="2:3">
      <c r="B44" s="162"/>
      <c r="C44" s="160" t="s">
        <v>238</v>
      </c>
    </row>
    <row r="45" spans="2:3">
      <c r="B45" s="162"/>
      <c r="C45" s="160" t="s">
        <v>239</v>
      </c>
    </row>
    <row r="46" spans="2:3">
      <c r="B46" s="162"/>
      <c r="C46" s="160" t="s">
        <v>240</v>
      </c>
    </row>
    <row r="47" spans="2:3">
      <c r="B47" s="162"/>
      <c r="C47" s="160" t="s">
        <v>285</v>
      </c>
    </row>
    <row r="48" spans="2:3">
      <c r="B48" s="162"/>
      <c r="C48" s="160" t="s">
        <v>288</v>
      </c>
    </row>
    <row r="49" spans="2:3">
      <c r="B49" s="162"/>
      <c r="C49" s="160" t="s">
        <v>242</v>
      </c>
    </row>
    <row r="50" spans="2:3">
      <c r="B50" s="162"/>
      <c r="C50" s="160" t="s">
        <v>243</v>
      </c>
    </row>
    <row r="51" spans="2:3">
      <c r="B51" s="162"/>
      <c r="C51" s="160"/>
    </row>
    <row r="52" spans="2:3">
      <c r="B52" s="162" t="s">
        <v>419</v>
      </c>
      <c r="C52" s="160"/>
    </row>
    <row r="53" spans="2:3">
      <c r="B53" s="162" t="s">
        <v>438</v>
      </c>
      <c r="C53" s="160" t="s">
        <v>275</v>
      </c>
    </row>
    <row r="54" spans="2:3">
      <c r="B54" s="162"/>
      <c r="C54" s="160" t="s">
        <v>276</v>
      </c>
    </row>
    <row r="55" spans="2:3">
      <c r="B55" s="162"/>
      <c r="C55" s="160" t="s">
        <v>284</v>
      </c>
    </row>
    <row r="56" spans="2:3">
      <c r="B56" s="162"/>
      <c r="C56" s="160" t="s">
        <v>287</v>
      </c>
    </row>
    <row r="57" spans="2:3">
      <c r="B57" s="162"/>
      <c r="C57" s="160" t="s">
        <v>289</v>
      </c>
    </row>
    <row r="58" spans="2:3">
      <c r="B58" s="162"/>
      <c r="C58" s="160"/>
    </row>
    <row r="59" spans="2:3">
      <c r="B59" s="162" t="s">
        <v>401</v>
      </c>
      <c r="C59" s="160" t="s">
        <v>245</v>
      </c>
    </row>
    <row r="60" spans="2:3">
      <c r="B60" s="162"/>
      <c r="C60" s="160" t="s">
        <v>246</v>
      </c>
    </row>
    <row r="61" spans="2:3">
      <c r="B61" s="162"/>
      <c r="C61" s="160" t="s">
        <v>254</v>
      </c>
    </row>
    <row r="62" spans="2:3">
      <c r="B62" s="162"/>
      <c r="C62" s="160" t="s">
        <v>235</v>
      </c>
    </row>
    <row r="63" spans="2:3">
      <c r="B63" s="162"/>
      <c r="C63" s="160"/>
    </row>
    <row r="64" spans="2:3">
      <c r="B64" s="162" t="s">
        <v>402</v>
      </c>
      <c r="C64" s="160" t="s">
        <v>290</v>
      </c>
    </row>
    <row r="65" spans="2:3">
      <c r="B65" s="162"/>
      <c r="C65" s="160" t="s">
        <v>291</v>
      </c>
    </row>
    <row r="66" spans="2:3">
      <c r="B66" s="162"/>
      <c r="C66" s="160" t="s">
        <v>212</v>
      </c>
    </row>
    <row r="67" spans="2:3">
      <c r="B67" s="162"/>
      <c r="C67" s="160" t="s">
        <v>292</v>
      </c>
    </row>
    <row r="68" spans="2:3">
      <c r="B68" s="162"/>
      <c r="C68" s="160" t="s">
        <v>293</v>
      </c>
    </row>
    <row r="69" spans="2:3">
      <c r="B69" s="162"/>
      <c r="C69" s="160" t="s">
        <v>387</v>
      </c>
    </row>
    <row r="70" spans="2:3">
      <c r="B70" s="162"/>
      <c r="C70" s="160" t="s">
        <v>294</v>
      </c>
    </row>
    <row r="71" spans="2:3">
      <c r="B71" s="162"/>
      <c r="C71" s="160" t="s">
        <v>295</v>
      </c>
    </row>
    <row r="72" spans="2:3">
      <c r="B72" s="162"/>
      <c r="C72" s="160" t="s">
        <v>296</v>
      </c>
    </row>
    <row r="73" spans="2:3">
      <c r="B73" s="162"/>
      <c r="C73" s="160" t="s">
        <v>297</v>
      </c>
    </row>
    <row r="74" spans="2:3">
      <c r="B74" s="162"/>
      <c r="C74" s="160" t="s">
        <v>298</v>
      </c>
    </row>
    <row r="75" spans="2:3">
      <c r="B75" s="162"/>
      <c r="C75" s="160" t="s">
        <v>299</v>
      </c>
    </row>
    <row r="76" spans="2:3">
      <c r="B76" s="162"/>
      <c r="C76" s="160" t="s">
        <v>300</v>
      </c>
    </row>
    <row r="77" spans="2:3">
      <c r="B77" s="162"/>
      <c r="C77" s="160" t="s">
        <v>301</v>
      </c>
    </row>
    <row r="78" spans="2:3">
      <c r="B78" s="162"/>
      <c r="C78" s="160" t="s">
        <v>302</v>
      </c>
    </row>
    <row r="79" spans="2:3">
      <c r="B79" s="162"/>
      <c r="C79" s="160" t="s">
        <v>303</v>
      </c>
    </row>
    <row r="80" spans="2:3">
      <c r="B80" s="162"/>
      <c r="C80" s="160" t="s">
        <v>304</v>
      </c>
    </row>
    <row r="81" spans="2:3">
      <c r="B81" s="162"/>
      <c r="C81" s="160" t="s">
        <v>305</v>
      </c>
    </row>
    <row r="82" spans="2:3">
      <c r="B82" s="162"/>
      <c r="C82" s="160" t="s">
        <v>306</v>
      </c>
    </row>
    <row r="83" spans="2:3">
      <c r="B83" s="162"/>
      <c r="C83" s="160" t="s">
        <v>307</v>
      </c>
    </row>
    <row r="84" spans="2:3">
      <c r="B84" s="162"/>
      <c r="C84" s="160" t="s">
        <v>308</v>
      </c>
    </row>
    <row r="85" spans="2:3">
      <c r="B85" s="162"/>
      <c r="C85" s="160" t="s">
        <v>309</v>
      </c>
    </row>
    <row r="86" spans="2:3">
      <c r="B86" s="162"/>
      <c r="C86" s="160" t="s">
        <v>310</v>
      </c>
    </row>
    <row r="87" spans="2:3">
      <c r="B87" s="162"/>
      <c r="C87" s="160" t="s">
        <v>311</v>
      </c>
    </row>
    <row r="88" spans="2:3">
      <c r="B88" s="162"/>
      <c r="C88" s="160" t="s">
        <v>312</v>
      </c>
    </row>
    <row r="89" spans="2:3">
      <c r="B89" s="162"/>
      <c r="C89" s="160" t="s">
        <v>313</v>
      </c>
    </row>
    <row r="90" spans="2:3">
      <c r="B90" s="162"/>
      <c r="C90" s="160" t="s">
        <v>314</v>
      </c>
    </row>
    <row r="91" spans="2:3">
      <c r="B91" s="162"/>
      <c r="C91" s="160" t="s">
        <v>315</v>
      </c>
    </row>
    <row r="92" spans="2:3">
      <c r="B92" s="162"/>
      <c r="C92" s="160" t="s">
        <v>316</v>
      </c>
    </row>
    <row r="93" spans="2:3">
      <c r="B93" s="162"/>
      <c r="C93" s="160" t="s">
        <v>317</v>
      </c>
    </row>
    <row r="94" spans="2:3">
      <c r="B94" s="162"/>
      <c r="C94" s="160" t="s">
        <v>318</v>
      </c>
    </row>
    <row r="95" spans="2:3">
      <c r="B95" s="162"/>
      <c r="C95" s="160"/>
    </row>
    <row r="96" spans="2:3">
      <c r="B96" s="162" t="s">
        <v>403</v>
      </c>
      <c r="C96" s="160" t="s">
        <v>319</v>
      </c>
    </row>
    <row r="97" spans="2:3">
      <c r="B97" s="162"/>
      <c r="C97" s="160" t="s">
        <v>321</v>
      </c>
    </row>
    <row r="98" spans="2:3">
      <c r="B98" s="162"/>
      <c r="C98" s="160" t="s">
        <v>388</v>
      </c>
    </row>
    <row r="99" spans="2:3">
      <c r="B99" s="162"/>
      <c r="C99" s="160" t="s">
        <v>327</v>
      </c>
    </row>
    <row r="100" spans="2:3">
      <c r="B100" s="162"/>
      <c r="C100" s="160" t="s">
        <v>379</v>
      </c>
    </row>
    <row r="101" spans="2:3">
      <c r="B101" s="162"/>
      <c r="C101" s="160" t="s">
        <v>331</v>
      </c>
    </row>
    <row r="102" spans="2:3">
      <c r="B102" s="162"/>
      <c r="C102" s="160"/>
    </row>
    <row r="103" spans="2:3">
      <c r="B103" s="162" t="s">
        <v>404</v>
      </c>
      <c r="C103" s="160" t="s">
        <v>247</v>
      </c>
    </row>
    <row r="104" spans="2:3">
      <c r="B104" s="162"/>
      <c r="C104" s="160" t="s">
        <v>253</v>
      </c>
    </row>
    <row r="105" spans="2:3">
      <c r="B105" s="162"/>
      <c r="C105" s="160" t="s">
        <v>249</v>
      </c>
    </row>
    <row r="106" spans="2:3">
      <c r="B106" s="162"/>
      <c r="C106" s="160" t="s">
        <v>252</v>
      </c>
    </row>
    <row r="107" spans="2:3">
      <c r="B107" s="162"/>
      <c r="C107" s="160" t="s">
        <v>256</v>
      </c>
    </row>
    <row r="108" spans="2:3">
      <c r="B108" s="162"/>
      <c r="C108" s="160" t="s">
        <v>258</v>
      </c>
    </row>
    <row r="109" spans="2:3">
      <c r="B109" s="162"/>
      <c r="C109" s="160" t="s">
        <v>259</v>
      </c>
    </row>
    <row r="110" spans="2:3">
      <c r="B110" s="162"/>
      <c r="C110" s="160" t="s">
        <v>262</v>
      </c>
    </row>
    <row r="111" spans="2:3">
      <c r="B111" s="162"/>
      <c r="C111" s="160" t="s">
        <v>263</v>
      </c>
    </row>
    <row r="112" spans="2:3">
      <c r="B112" s="162"/>
      <c r="C112" s="160"/>
    </row>
    <row r="113" spans="2:3">
      <c r="B113" s="162" t="s">
        <v>405</v>
      </c>
      <c r="C113" s="160" t="s">
        <v>215</v>
      </c>
    </row>
    <row r="114" spans="2:3">
      <c r="B114" s="162"/>
      <c r="C114" s="160" t="s">
        <v>244</v>
      </c>
    </row>
    <row r="115" spans="2:3">
      <c r="B115" s="162"/>
      <c r="C115" s="160" t="s">
        <v>248</v>
      </c>
    </row>
    <row r="116" spans="2:3">
      <c r="B116" s="162"/>
      <c r="C116" s="160" t="s">
        <v>250</v>
      </c>
    </row>
    <row r="117" spans="2:3">
      <c r="B117" s="162"/>
      <c r="C117" s="160" t="s">
        <v>251</v>
      </c>
    </row>
    <row r="118" spans="2:3">
      <c r="B118" s="162"/>
      <c r="C118" s="160" t="s">
        <v>255</v>
      </c>
    </row>
    <row r="119" spans="2:3">
      <c r="B119" s="162"/>
      <c r="C119" s="160" t="s">
        <v>257</v>
      </c>
    </row>
    <row r="120" spans="2:3">
      <c r="B120" s="162"/>
      <c r="C120" s="160" t="s">
        <v>236</v>
      </c>
    </row>
    <row r="121" spans="2:3">
      <c r="B121" s="162"/>
      <c r="C121" s="160" t="s">
        <v>260</v>
      </c>
    </row>
    <row r="122" spans="2:3">
      <c r="B122" s="162"/>
      <c r="C122" s="160" t="s">
        <v>261</v>
      </c>
    </row>
    <row r="123" spans="2:3">
      <c r="B123" s="162"/>
      <c r="C123" s="160" t="s">
        <v>264</v>
      </c>
    </row>
    <row r="124" spans="2:3">
      <c r="B124" s="162"/>
      <c r="C124" s="160"/>
    </row>
    <row r="125" spans="2:3">
      <c r="B125" s="162" t="s">
        <v>406</v>
      </c>
      <c r="C125" s="160" t="s">
        <v>333</v>
      </c>
    </row>
    <row r="126" spans="2:3">
      <c r="B126" s="162"/>
      <c r="C126" s="160" t="s">
        <v>334</v>
      </c>
    </row>
    <row r="127" spans="2:3">
      <c r="B127" s="162"/>
      <c r="C127" s="160" t="s">
        <v>335</v>
      </c>
    </row>
    <row r="128" spans="2:3">
      <c r="B128" s="162"/>
      <c r="C128" s="160" t="s">
        <v>336</v>
      </c>
    </row>
    <row r="129" spans="2:3">
      <c r="B129" s="162"/>
      <c r="C129" s="160" t="s">
        <v>322</v>
      </c>
    </row>
    <row r="130" spans="2:3">
      <c r="B130" s="162"/>
      <c r="C130" s="160" t="s">
        <v>337</v>
      </c>
    </row>
    <row r="131" spans="2:3">
      <c r="B131" s="162"/>
      <c r="C131" s="160" t="s">
        <v>338</v>
      </c>
    </row>
    <row r="132" spans="2:3">
      <c r="B132" s="162"/>
      <c r="C132" s="160" t="s">
        <v>339</v>
      </c>
    </row>
    <row r="133" spans="2:3">
      <c r="B133" s="162"/>
      <c r="C133" s="160" t="s">
        <v>340</v>
      </c>
    </row>
    <row r="134" spans="2:3">
      <c r="B134" s="162"/>
      <c r="C134" s="160"/>
    </row>
    <row r="135" spans="2:3">
      <c r="B135" s="162" t="s">
        <v>407</v>
      </c>
      <c r="C135" s="160" t="s">
        <v>341</v>
      </c>
    </row>
    <row r="136" spans="2:3">
      <c r="B136" s="162"/>
      <c r="C136" s="160" t="s">
        <v>342</v>
      </c>
    </row>
    <row r="137" spans="2:3">
      <c r="B137" s="162"/>
      <c r="C137" s="160" t="s">
        <v>343</v>
      </c>
    </row>
    <row r="138" spans="2:3">
      <c r="B138" s="162"/>
      <c r="C138" s="160" t="s">
        <v>344</v>
      </c>
    </row>
    <row r="139" spans="2:3">
      <c r="B139" s="162"/>
      <c r="C139" s="160" t="s">
        <v>345</v>
      </c>
    </row>
    <row r="140" spans="2:3">
      <c r="B140" s="162"/>
      <c r="C140" s="160" t="s">
        <v>346</v>
      </c>
    </row>
    <row r="141" spans="2:3">
      <c r="B141" s="162"/>
      <c r="C141" s="160" t="s">
        <v>440</v>
      </c>
    </row>
    <row r="142" spans="2:3">
      <c r="B142" s="162"/>
      <c r="C142" s="160" t="s">
        <v>347</v>
      </c>
    </row>
    <row r="143" spans="2:3">
      <c r="B143" s="162"/>
      <c r="C143" s="160" t="s">
        <v>348</v>
      </c>
    </row>
    <row r="144" spans="2:3">
      <c r="B144" s="162"/>
      <c r="C144" s="160" t="s">
        <v>349</v>
      </c>
    </row>
    <row r="145" spans="2:3">
      <c r="B145" s="162"/>
      <c r="C145" s="160" t="s">
        <v>350</v>
      </c>
    </row>
    <row r="146" spans="2:3">
      <c r="B146" s="162"/>
      <c r="C146" s="160" t="s">
        <v>398</v>
      </c>
    </row>
    <row r="147" spans="2:3">
      <c r="B147" s="162"/>
      <c r="C147" s="160" t="s">
        <v>351</v>
      </c>
    </row>
    <row r="148" spans="2:3">
      <c r="B148" s="162"/>
      <c r="C148" s="160" t="s">
        <v>320</v>
      </c>
    </row>
    <row r="149" spans="2:3">
      <c r="B149" s="162"/>
      <c r="C149" s="160" t="s">
        <v>352</v>
      </c>
    </row>
    <row r="150" spans="2:3">
      <c r="B150" s="162"/>
      <c r="C150" s="160" t="s">
        <v>353</v>
      </c>
    </row>
    <row r="151" spans="2:3">
      <c r="B151" s="162"/>
      <c r="C151" s="160" t="s">
        <v>354</v>
      </c>
    </row>
    <row r="152" spans="2:3">
      <c r="B152" s="162"/>
      <c r="C152" s="160" t="s">
        <v>355</v>
      </c>
    </row>
    <row r="153" spans="2:3">
      <c r="B153" s="162"/>
      <c r="C153" s="160" t="s">
        <v>356</v>
      </c>
    </row>
    <row r="154" spans="2:3">
      <c r="B154" s="162"/>
      <c r="C154" s="160" t="s">
        <v>357</v>
      </c>
    </row>
    <row r="155" spans="2:3">
      <c r="B155" s="162"/>
      <c r="C155" s="160" t="s">
        <v>358</v>
      </c>
    </row>
    <row r="156" spans="2:3">
      <c r="B156" s="162"/>
      <c r="C156" s="160" t="s">
        <v>359</v>
      </c>
    </row>
    <row r="157" spans="2:3">
      <c r="B157" s="162"/>
      <c r="C157" s="160" t="s">
        <v>360</v>
      </c>
    </row>
    <row r="158" spans="2:3">
      <c r="B158" s="162"/>
      <c r="C158" s="160" t="s">
        <v>361</v>
      </c>
    </row>
    <row r="159" spans="2:3">
      <c r="B159" s="162"/>
      <c r="C159" s="160" t="s">
        <v>362</v>
      </c>
    </row>
    <row r="160" spans="2:3">
      <c r="B160" s="162"/>
      <c r="C160" s="160" t="s">
        <v>363</v>
      </c>
    </row>
    <row r="161" spans="2:3">
      <c r="B161" s="162"/>
      <c r="C161" s="160" t="s">
        <v>364</v>
      </c>
    </row>
    <row r="162" spans="2:3">
      <c r="B162" s="162"/>
      <c r="C162" s="160" t="s">
        <v>365</v>
      </c>
    </row>
    <row r="163" spans="2:3">
      <c r="B163" s="162"/>
      <c r="C163" s="160" t="s">
        <v>366</v>
      </c>
    </row>
    <row r="164" spans="2:3">
      <c r="B164" s="162"/>
      <c r="C164" s="160" t="s">
        <v>367</v>
      </c>
    </row>
    <row r="165" spans="2:3">
      <c r="B165" s="162"/>
      <c r="C165" s="160" t="s">
        <v>368</v>
      </c>
    </row>
    <row r="166" spans="2:3">
      <c r="B166" s="162"/>
      <c r="C166" s="160" t="s">
        <v>369</v>
      </c>
    </row>
    <row r="167" spans="2:3">
      <c r="B167" s="162"/>
      <c r="C167" s="160" t="s">
        <v>370</v>
      </c>
    </row>
    <row r="168" spans="2:3">
      <c r="B168" s="162"/>
      <c r="C168" s="160" t="s">
        <v>371</v>
      </c>
    </row>
    <row r="169" spans="2:3">
      <c r="B169" s="162"/>
      <c r="C169" s="160" t="s">
        <v>372</v>
      </c>
    </row>
    <row r="170" spans="2:3">
      <c r="B170" s="162"/>
      <c r="C170" s="160" t="s">
        <v>373</v>
      </c>
    </row>
    <row r="171" spans="2:3">
      <c r="B171" s="162"/>
      <c r="C171" s="160" t="s">
        <v>374</v>
      </c>
    </row>
    <row r="172" spans="2:3">
      <c r="B172" s="162"/>
      <c r="C172" s="160" t="s">
        <v>375</v>
      </c>
    </row>
    <row r="173" spans="2:3">
      <c r="B173" s="162"/>
      <c r="C173" s="160" t="s">
        <v>376</v>
      </c>
    </row>
    <row r="174" spans="2:3">
      <c r="B174" s="162"/>
      <c r="C174" s="160" t="s">
        <v>377</v>
      </c>
    </row>
    <row r="175" spans="2:3">
      <c r="B175" s="162"/>
      <c r="C175" s="160" t="s">
        <v>378</v>
      </c>
    </row>
    <row r="176" spans="2:3">
      <c r="B176" s="162"/>
      <c r="C176" s="160" t="s">
        <v>391</v>
      </c>
    </row>
    <row r="177" spans="2:3">
      <c r="B177" s="162"/>
      <c r="C177" s="160" t="s">
        <v>380</v>
      </c>
    </row>
    <row r="178" spans="2:3">
      <c r="B178" s="162"/>
      <c r="C178" s="160" t="s">
        <v>381</v>
      </c>
    </row>
    <row r="179" spans="2:3">
      <c r="B179" s="162"/>
      <c r="C179" s="160" t="s">
        <v>382</v>
      </c>
    </row>
    <row r="180" spans="2:3">
      <c r="B180" s="162"/>
      <c r="C180" s="160" t="s">
        <v>383</v>
      </c>
    </row>
    <row r="181" spans="2:3">
      <c r="B181" s="162"/>
      <c r="C181" s="160" t="s">
        <v>384</v>
      </c>
    </row>
    <row r="182" spans="2:3">
      <c r="B182" s="162"/>
      <c r="C182" s="160" t="s">
        <v>385</v>
      </c>
    </row>
    <row r="183" spans="2:3">
      <c r="B183" s="162"/>
      <c r="C183" s="160"/>
    </row>
    <row r="184" spans="2:3">
      <c r="B184" s="162" t="s">
        <v>408</v>
      </c>
      <c r="C184" s="160" t="s">
        <v>266</v>
      </c>
    </row>
    <row r="185" spans="2:3">
      <c r="B185" s="162"/>
      <c r="C185" s="160" t="s">
        <v>267</v>
      </c>
    </row>
    <row r="186" spans="2:3">
      <c r="B186" s="162"/>
      <c r="C186" s="160" t="s">
        <v>213</v>
      </c>
    </row>
    <row r="187" spans="2:3">
      <c r="B187" s="162"/>
      <c r="C187" s="160" t="s">
        <v>273</v>
      </c>
    </row>
    <row r="188" spans="2:3">
      <c r="B188" s="162"/>
      <c r="C188" s="160" t="s">
        <v>323</v>
      </c>
    </row>
    <row r="189" spans="2:3">
      <c r="B189" s="162"/>
      <c r="C189" s="160" t="s">
        <v>324</v>
      </c>
    </row>
    <row r="190" spans="2:3">
      <c r="B190" s="162"/>
      <c r="C190" s="160" t="s">
        <v>228</v>
      </c>
    </row>
    <row r="191" spans="2:3">
      <c r="B191" s="162"/>
      <c r="C191" s="160" t="s">
        <v>325</v>
      </c>
    </row>
    <row r="192" spans="2:3">
      <c r="B192" s="162"/>
      <c r="C192" s="160" t="s">
        <v>328</v>
      </c>
    </row>
    <row r="193" spans="2:3">
      <c r="B193" s="162"/>
      <c r="C193" s="160" t="s">
        <v>234</v>
      </c>
    </row>
    <row r="194" spans="2:3">
      <c r="B194" s="162"/>
      <c r="C194" s="160" t="s">
        <v>329</v>
      </c>
    </row>
    <row r="195" spans="2:3">
      <c r="B195" s="162"/>
      <c r="C195" s="160" t="s">
        <v>330</v>
      </c>
    </row>
    <row r="196" spans="2:3">
      <c r="B196" s="162"/>
      <c r="C196" s="160" t="s">
        <v>286</v>
      </c>
    </row>
    <row r="197" spans="2:3">
      <c r="B197" s="162"/>
      <c r="C197" s="160" t="s">
        <v>241</v>
      </c>
    </row>
    <row r="198" spans="2:3" ht="14.7" thickBot="1">
      <c r="B198" s="163"/>
      <c r="C198" s="161" t="s">
        <v>332</v>
      </c>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P156"/>
  <sheetViews>
    <sheetView zoomScale="95" zoomScaleNormal="95" workbookViewId="0">
      <pane xSplit="6" ySplit="8" topLeftCell="G9" activePane="bottomRight" state="frozen"/>
      <selection pane="topRight" activeCell="G1" sqref="G1"/>
      <selection pane="bottomLeft" activeCell="A12" sqref="A12"/>
      <selection pane="bottomRight" activeCell="BU4" sqref="BU4:BV6"/>
    </sheetView>
  </sheetViews>
  <sheetFormatPr defaultColWidth="9.15625" defaultRowHeight="12.3"/>
  <cols>
    <col min="1" max="1" width="9.26171875" style="2" hidden="1" customWidth="1"/>
    <col min="2" max="5" width="3" style="2" customWidth="1"/>
    <col min="6" max="6" width="30.578125" style="2" customWidth="1"/>
    <col min="7" max="7" width="8.578125" style="2" customWidth="1"/>
    <col min="8" max="8" width="6" style="2" customWidth="1"/>
    <col min="9" max="9" width="8.578125" style="2" customWidth="1"/>
    <col min="10" max="10" width="6.15625" style="2" customWidth="1"/>
    <col min="11" max="11" width="8.578125" style="2" customWidth="1"/>
    <col min="12" max="12" width="6.15625" style="2" customWidth="1"/>
    <col min="13" max="13" width="8.578125" style="2" customWidth="1"/>
    <col min="14" max="14" width="6.15625" style="2" customWidth="1"/>
    <col min="15" max="15" width="8.578125" style="2" customWidth="1"/>
    <col min="16" max="16" width="6.15625" style="2" customWidth="1"/>
    <col min="17" max="17" width="8.578125" style="2" customWidth="1"/>
    <col min="18" max="18" width="6.15625" style="2" customWidth="1"/>
    <col min="19" max="19" width="8.578125" style="2" customWidth="1"/>
    <col min="20" max="20" width="6.15625" style="2" customWidth="1"/>
    <col min="21" max="21" width="8.578125" style="2" customWidth="1"/>
    <col min="22" max="22" width="6.15625" style="2" customWidth="1"/>
    <col min="23" max="23" width="8.578125" style="2" customWidth="1"/>
    <col min="24" max="24" width="6.15625" style="2" customWidth="1"/>
    <col min="25" max="25" width="8.578125" style="2" customWidth="1"/>
    <col min="26" max="26" width="6.15625" style="2" customWidth="1"/>
    <col min="27" max="27" width="8.578125" style="2" customWidth="1"/>
    <col min="28" max="28" width="5.83984375" style="2" customWidth="1"/>
    <col min="29" max="29" width="8.578125" style="2" customWidth="1"/>
    <col min="30" max="30" width="6" style="2" customWidth="1"/>
    <col min="31" max="31" width="8.578125" style="2" customWidth="1"/>
    <col min="32" max="32" width="6.15625" style="2" customWidth="1"/>
    <col min="33" max="33" width="8.578125" style="2" customWidth="1"/>
    <col min="34" max="34" width="6.15625" style="2" customWidth="1"/>
    <col min="35" max="35" width="8.578125" style="2" customWidth="1"/>
    <col min="36" max="36" width="6.15625" style="2" customWidth="1"/>
    <col min="37" max="37" width="8.578125" style="2" customWidth="1"/>
    <col min="38" max="38" width="6.15625" style="2" customWidth="1"/>
    <col min="39" max="39" width="8.578125" style="2" customWidth="1"/>
    <col min="40" max="40" width="6.15625" style="2" customWidth="1"/>
    <col min="41" max="41" width="8.578125" style="2" customWidth="1"/>
    <col min="42" max="42" width="6.15625" style="2" customWidth="1"/>
    <col min="43" max="43" width="8.578125" style="2" customWidth="1"/>
    <col min="44" max="44" width="6.15625" style="2" customWidth="1"/>
    <col min="45" max="45" width="8.578125" style="2" customWidth="1"/>
    <col min="46" max="46" width="6.15625" style="2" customWidth="1"/>
    <col min="47" max="47" width="8.578125" style="2" customWidth="1"/>
    <col min="48" max="48" width="6.15625" style="2" customWidth="1"/>
    <col min="49" max="49" width="8.578125" style="2" customWidth="1"/>
    <col min="50" max="50" width="6" style="2" customWidth="1"/>
    <col min="51" max="51" width="8.578125" style="2" customWidth="1"/>
    <col min="52" max="52" width="6" style="2" customWidth="1"/>
    <col min="53" max="53" width="8.578125" style="2" customWidth="1"/>
    <col min="54" max="54" width="6.15625" style="2" customWidth="1"/>
    <col min="55" max="55" width="8.578125" style="2" customWidth="1"/>
    <col min="56" max="56" width="6.15625" style="2" customWidth="1"/>
    <col min="57" max="57" width="8.578125" style="2" customWidth="1"/>
    <col min="58" max="58" width="6.15625" style="2" customWidth="1"/>
    <col min="59" max="59" width="8.578125" style="2" customWidth="1"/>
    <col min="60" max="60" width="6.15625" style="2" customWidth="1"/>
    <col min="61" max="61" width="8.578125" style="2" customWidth="1"/>
    <col min="62" max="62" width="6.15625" style="2" customWidth="1"/>
    <col min="63" max="63" width="8.578125" style="2" customWidth="1"/>
    <col min="64" max="64" width="6.15625" style="2" customWidth="1"/>
    <col min="65" max="65" width="8.578125" style="2" customWidth="1"/>
    <col min="66" max="66" width="6.15625" style="2" customWidth="1"/>
    <col min="67" max="67" width="8.578125" style="2" customWidth="1"/>
    <col min="68" max="68" width="6.15625" style="2" customWidth="1"/>
    <col min="69" max="69" width="8.578125" style="2" customWidth="1"/>
    <col min="70" max="70" width="6.15625" style="2" customWidth="1"/>
    <col min="71" max="71" width="8.578125" style="2" customWidth="1"/>
    <col min="72" max="72" width="6" style="2" customWidth="1"/>
    <col min="73" max="73" width="8.578125" style="2" customWidth="1"/>
    <col min="74" max="74" width="6" style="2" customWidth="1"/>
    <col min="75" max="75" width="8.578125" style="2" customWidth="1"/>
    <col min="76" max="76" width="6.15625" style="2" customWidth="1"/>
    <col min="77" max="77" width="8.578125" style="2" customWidth="1"/>
    <col min="78" max="78" width="6.15625" style="2" customWidth="1"/>
    <col min="79" max="79" width="8.578125" style="2" customWidth="1"/>
    <col min="80" max="80" width="6.15625" style="2" customWidth="1"/>
    <col min="81" max="81" width="8.578125" style="2" customWidth="1"/>
    <col min="82" max="82" width="6.15625" style="2" customWidth="1"/>
    <col min="83" max="83" width="8.578125" style="2" customWidth="1"/>
    <col min="84" max="84" width="6.15625" style="2" customWidth="1"/>
    <col min="85" max="85" width="8.578125" style="2" customWidth="1"/>
    <col min="86" max="86" width="6.15625" style="2" customWidth="1"/>
    <col min="87" max="87" width="8.578125" style="2" customWidth="1"/>
    <col min="88" max="88" width="6.15625" style="2" customWidth="1"/>
    <col min="89" max="89" width="8.578125" style="2" customWidth="1"/>
    <col min="90" max="90" width="6.15625" style="2" customWidth="1"/>
    <col min="91" max="91" width="8.578125" style="2" customWidth="1"/>
    <col min="92" max="92" width="6.15625" style="2" customWidth="1"/>
    <col min="93" max="93" width="8.578125" style="2" customWidth="1"/>
    <col min="94" max="94" width="6" style="2" customWidth="1"/>
    <col min="95" max="16384" width="9.15625" style="2"/>
  </cols>
  <sheetData>
    <row r="1" spans="1:94" ht="15">
      <c r="B1" s="5" t="s">
        <v>409</v>
      </c>
    </row>
    <row r="2" spans="1:94" ht="15.3" thickBot="1">
      <c r="B2" s="5"/>
      <c r="G2" s="154"/>
      <c r="I2" s="154"/>
      <c r="K2" s="154"/>
      <c r="AC2" s="154"/>
      <c r="AE2" s="154"/>
      <c r="AG2" s="154"/>
      <c r="AY2" s="154"/>
      <c r="BA2" s="154"/>
      <c r="BC2" s="154"/>
      <c r="BU2" s="154"/>
      <c r="BW2" s="154"/>
      <c r="BY2" s="154"/>
    </row>
    <row r="3" spans="1:94" s="18" customFormat="1" ht="15" customHeight="1" thickBot="1">
      <c r="A3" s="30"/>
      <c r="B3" s="31"/>
      <c r="C3" s="31"/>
      <c r="D3" s="31"/>
      <c r="E3" s="31"/>
      <c r="F3" s="32" t="s">
        <v>204</v>
      </c>
      <c r="G3" s="296">
        <v>2016</v>
      </c>
      <c r="H3" s="297"/>
      <c r="I3" s="297"/>
      <c r="J3" s="297"/>
      <c r="K3" s="297"/>
      <c r="L3" s="297"/>
      <c r="M3" s="297"/>
      <c r="N3" s="297"/>
      <c r="O3" s="297"/>
      <c r="P3" s="297"/>
      <c r="Q3" s="297"/>
      <c r="R3" s="297"/>
      <c r="S3" s="297"/>
      <c r="T3" s="297"/>
      <c r="U3" s="297"/>
      <c r="V3" s="297"/>
      <c r="W3" s="297"/>
      <c r="X3" s="297"/>
      <c r="Y3" s="297"/>
      <c r="Z3" s="297"/>
      <c r="AA3" s="297"/>
      <c r="AB3" s="298"/>
      <c r="AC3" s="296">
        <v>2030</v>
      </c>
      <c r="AD3" s="297"/>
      <c r="AE3" s="297"/>
      <c r="AF3" s="297"/>
      <c r="AG3" s="297"/>
      <c r="AH3" s="297"/>
      <c r="AI3" s="297"/>
      <c r="AJ3" s="297"/>
      <c r="AK3" s="297"/>
      <c r="AL3" s="297"/>
      <c r="AM3" s="297"/>
      <c r="AN3" s="297"/>
      <c r="AO3" s="297"/>
      <c r="AP3" s="297"/>
      <c r="AQ3" s="297"/>
      <c r="AR3" s="297"/>
      <c r="AS3" s="297"/>
      <c r="AT3" s="297"/>
      <c r="AU3" s="297"/>
      <c r="AV3" s="297"/>
      <c r="AW3" s="297"/>
      <c r="AX3" s="298"/>
      <c r="AY3" s="296">
        <v>2045</v>
      </c>
      <c r="AZ3" s="297"/>
      <c r="BA3" s="297"/>
      <c r="BB3" s="297"/>
      <c r="BC3" s="297"/>
      <c r="BD3" s="297"/>
      <c r="BE3" s="297"/>
      <c r="BF3" s="297"/>
      <c r="BG3" s="297"/>
      <c r="BH3" s="297"/>
      <c r="BI3" s="297"/>
      <c r="BJ3" s="297"/>
      <c r="BK3" s="297"/>
      <c r="BL3" s="297"/>
      <c r="BM3" s="297"/>
      <c r="BN3" s="297"/>
      <c r="BO3" s="297"/>
      <c r="BP3" s="297"/>
      <c r="BQ3" s="297"/>
      <c r="BR3" s="297"/>
      <c r="BS3" s="297"/>
      <c r="BT3" s="298"/>
      <c r="BU3" s="296">
        <v>2060</v>
      </c>
      <c r="BV3" s="297"/>
      <c r="BW3" s="297"/>
      <c r="BX3" s="297"/>
      <c r="BY3" s="297"/>
      <c r="BZ3" s="297"/>
      <c r="CA3" s="297"/>
      <c r="CB3" s="297"/>
      <c r="CC3" s="297"/>
      <c r="CD3" s="297"/>
      <c r="CE3" s="297"/>
      <c r="CF3" s="297"/>
      <c r="CG3" s="297"/>
      <c r="CH3" s="297"/>
      <c r="CI3" s="297"/>
      <c r="CJ3" s="297"/>
      <c r="CK3" s="297"/>
      <c r="CL3" s="297"/>
      <c r="CM3" s="297"/>
      <c r="CN3" s="297"/>
      <c r="CO3" s="297"/>
      <c r="CP3" s="298"/>
    </row>
    <row r="4" spans="1:94" s="18" customFormat="1" ht="15" customHeight="1" thickBot="1">
      <c r="A4" s="109"/>
      <c r="B4" s="110"/>
      <c r="C4" s="110"/>
      <c r="D4" s="110"/>
      <c r="E4" s="110"/>
      <c r="F4" s="317" t="s">
        <v>202</v>
      </c>
      <c r="G4" s="299" t="s">
        <v>203</v>
      </c>
      <c r="H4" s="300"/>
      <c r="I4" s="305" t="s">
        <v>399</v>
      </c>
      <c r="J4" s="306"/>
      <c r="K4" s="311" t="s">
        <v>419</v>
      </c>
      <c r="L4" s="312"/>
      <c r="M4" s="312"/>
      <c r="N4" s="312"/>
      <c r="O4" s="312"/>
      <c r="P4" s="312"/>
      <c r="Q4" s="312"/>
      <c r="R4" s="312"/>
      <c r="S4" s="312"/>
      <c r="T4" s="312"/>
      <c r="U4" s="312"/>
      <c r="V4" s="312"/>
      <c r="W4" s="312"/>
      <c r="X4" s="312"/>
      <c r="Y4" s="312"/>
      <c r="Z4" s="312"/>
      <c r="AA4" s="312"/>
      <c r="AB4" s="313"/>
      <c r="AC4" s="299" t="s">
        <v>203</v>
      </c>
      <c r="AD4" s="300"/>
      <c r="AE4" s="305" t="s">
        <v>399</v>
      </c>
      <c r="AF4" s="306"/>
      <c r="AG4" s="311" t="s">
        <v>419</v>
      </c>
      <c r="AH4" s="312"/>
      <c r="AI4" s="312"/>
      <c r="AJ4" s="312"/>
      <c r="AK4" s="312"/>
      <c r="AL4" s="312"/>
      <c r="AM4" s="312"/>
      <c r="AN4" s="312"/>
      <c r="AO4" s="312"/>
      <c r="AP4" s="312"/>
      <c r="AQ4" s="312"/>
      <c r="AR4" s="312"/>
      <c r="AS4" s="312"/>
      <c r="AT4" s="312"/>
      <c r="AU4" s="312"/>
      <c r="AV4" s="312"/>
      <c r="AW4" s="312"/>
      <c r="AX4" s="313"/>
      <c r="AY4" s="299" t="s">
        <v>203</v>
      </c>
      <c r="AZ4" s="300"/>
      <c r="BA4" s="305" t="s">
        <v>399</v>
      </c>
      <c r="BB4" s="306"/>
      <c r="BC4" s="311" t="s">
        <v>419</v>
      </c>
      <c r="BD4" s="312"/>
      <c r="BE4" s="312"/>
      <c r="BF4" s="312"/>
      <c r="BG4" s="312"/>
      <c r="BH4" s="312"/>
      <c r="BI4" s="312"/>
      <c r="BJ4" s="312"/>
      <c r="BK4" s="312"/>
      <c r="BL4" s="312"/>
      <c r="BM4" s="312"/>
      <c r="BN4" s="312"/>
      <c r="BO4" s="312"/>
      <c r="BP4" s="312"/>
      <c r="BQ4" s="312"/>
      <c r="BR4" s="312"/>
      <c r="BS4" s="312"/>
      <c r="BT4" s="313"/>
      <c r="BU4" s="299" t="s">
        <v>203</v>
      </c>
      <c r="BV4" s="300"/>
      <c r="BW4" s="305" t="s">
        <v>399</v>
      </c>
      <c r="BX4" s="306"/>
      <c r="BY4" s="311" t="s">
        <v>419</v>
      </c>
      <c r="BZ4" s="312"/>
      <c r="CA4" s="312"/>
      <c r="CB4" s="312"/>
      <c r="CC4" s="312"/>
      <c r="CD4" s="312"/>
      <c r="CE4" s="312"/>
      <c r="CF4" s="312"/>
      <c r="CG4" s="312"/>
      <c r="CH4" s="312"/>
      <c r="CI4" s="312"/>
      <c r="CJ4" s="312"/>
      <c r="CK4" s="312"/>
      <c r="CL4" s="312"/>
      <c r="CM4" s="312"/>
      <c r="CN4" s="312"/>
      <c r="CO4" s="312"/>
      <c r="CP4" s="313"/>
    </row>
    <row r="5" spans="1:94" s="18" customFormat="1" ht="15" customHeight="1">
      <c r="A5" s="109"/>
      <c r="B5" s="110"/>
      <c r="C5" s="110"/>
      <c r="D5" s="110"/>
      <c r="E5" s="110"/>
      <c r="F5" s="317"/>
      <c r="G5" s="301"/>
      <c r="H5" s="302"/>
      <c r="I5" s="307"/>
      <c r="J5" s="308"/>
      <c r="K5" s="283" t="s">
        <v>400</v>
      </c>
      <c r="L5" s="284"/>
      <c r="M5" s="290" t="s">
        <v>401</v>
      </c>
      <c r="N5" s="294"/>
      <c r="O5" s="284" t="s">
        <v>402</v>
      </c>
      <c r="P5" s="284"/>
      <c r="Q5" s="283" t="s">
        <v>420</v>
      </c>
      <c r="R5" s="284"/>
      <c r="S5" s="283" t="s">
        <v>404</v>
      </c>
      <c r="T5" s="284"/>
      <c r="U5" s="283" t="s">
        <v>405</v>
      </c>
      <c r="V5" s="284"/>
      <c r="W5" s="290" t="s">
        <v>421</v>
      </c>
      <c r="X5" s="291"/>
      <c r="Y5" s="283" t="s">
        <v>407</v>
      </c>
      <c r="Z5" s="284"/>
      <c r="AA5" s="283" t="s">
        <v>408</v>
      </c>
      <c r="AB5" s="287"/>
      <c r="AC5" s="301"/>
      <c r="AD5" s="302"/>
      <c r="AE5" s="307"/>
      <c r="AF5" s="308"/>
      <c r="AG5" s="283" t="s">
        <v>400</v>
      </c>
      <c r="AH5" s="284"/>
      <c r="AI5" s="290" t="s">
        <v>401</v>
      </c>
      <c r="AJ5" s="294"/>
      <c r="AK5" s="284" t="s">
        <v>402</v>
      </c>
      <c r="AL5" s="284"/>
      <c r="AM5" s="283" t="s">
        <v>420</v>
      </c>
      <c r="AN5" s="284"/>
      <c r="AO5" s="283" t="s">
        <v>404</v>
      </c>
      <c r="AP5" s="284"/>
      <c r="AQ5" s="283" t="s">
        <v>405</v>
      </c>
      <c r="AR5" s="284"/>
      <c r="AS5" s="290" t="s">
        <v>421</v>
      </c>
      <c r="AT5" s="291"/>
      <c r="AU5" s="283" t="s">
        <v>407</v>
      </c>
      <c r="AV5" s="284"/>
      <c r="AW5" s="283" t="s">
        <v>408</v>
      </c>
      <c r="AX5" s="287"/>
      <c r="AY5" s="301"/>
      <c r="AZ5" s="302"/>
      <c r="BA5" s="307"/>
      <c r="BB5" s="308"/>
      <c r="BC5" s="283" t="s">
        <v>400</v>
      </c>
      <c r="BD5" s="284"/>
      <c r="BE5" s="290" t="s">
        <v>401</v>
      </c>
      <c r="BF5" s="294"/>
      <c r="BG5" s="284" t="s">
        <v>402</v>
      </c>
      <c r="BH5" s="284"/>
      <c r="BI5" s="283" t="s">
        <v>420</v>
      </c>
      <c r="BJ5" s="284"/>
      <c r="BK5" s="283" t="s">
        <v>404</v>
      </c>
      <c r="BL5" s="284"/>
      <c r="BM5" s="283" t="s">
        <v>405</v>
      </c>
      <c r="BN5" s="284"/>
      <c r="BO5" s="290" t="s">
        <v>421</v>
      </c>
      <c r="BP5" s="291"/>
      <c r="BQ5" s="283" t="s">
        <v>407</v>
      </c>
      <c r="BR5" s="284"/>
      <c r="BS5" s="283" t="s">
        <v>408</v>
      </c>
      <c r="BT5" s="287"/>
      <c r="BU5" s="301"/>
      <c r="BV5" s="302"/>
      <c r="BW5" s="307"/>
      <c r="BX5" s="308"/>
      <c r="BY5" s="283" t="s">
        <v>400</v>
      </c>
      <c r="BZ5" s="284"/>
      <c r="CA5" s="290" t="s">
        <v>401</v>
      </c>
      <c r="CB5" s="294"/>
      <c r="CC5" s="284" t="s">
        <v>402</v>
      </c>
      <c r="CD5" s="284"/>
      <c r="CE5" s="283" t="s">
        <v>420</v>
      </c>
      <c r="CF5" s="284"/>
      <c r="CG5" s="283" t="s">
        <v>404</v>
      </c>
      <c r="CH5" s="284"/>
      <c r="CI5" s="283" t="s">
        <v>405</v>
      </c>
      <c r="CJ5" s="284"/>
      <c r="CK5" s="290" t="s">
        <v>421</v>
      </c>
      <c r="CL5" s="291"/>
      <c r="CM5" s="283" t="s">
        <v>407</v>
      </c>
      <c r="CN5" s="284"/>
      <c r="CO5" s="283" t="s">
        <v>408</v>
      </c>
      <c r="CP5" s="287"/>
    </row>
    <row r="6" spans="1:94" s="108" customFormat="1" ht="38.25" customHeight="1" thickBot="1">
      <c r="A6" s="106"/>
      <c r="B6" s="107"/>
      <c r="C6" s="107"/>
      <c r="D6" s="107"/>
      <c r="E6" s="107"/>
      <c r="F6" s="318"/>
      <c r="G6" s="303"/>
      <c r="H6" s="304"/>
      <c r="I6" s="309"/>
      <c r="J6" s="310"/>
      <c r="K6" s="285"/>
      <c r="L6" s="286"/>
      <c r="M6" s="292"/>
      <c r="N6" s="295"/>
      <c r="O6" s="286"/>
      <c r="P6" s="286"/>
      <c r="Q6" s="285"/>
      <c r="R6" s="286"/>
      <c r="S6" s="285"/>
      <c r="T6" s="286"/>
      <c r="U6" s="285"/>
      <c r="V6" s="286"/>
      <c r="W6" s="292"/>
      <c r="X6" s="293"/>
      <c r="Y6" s="285"/>
      <c r="Z6" s="286"/>
      <c r="AA6" s="288"/>
      <c r="AB6" s="289"/>
      <c r="AC6" s="303"/>
      <c r="AD6" s="304"/>
      <c r="AE6" s="309"/>
      <c r="AF6" s="310"/>
      <c r="AG6" s="285"/>
      <c r="AH6" s="286"/>
      <c r="AI6" s="292"/>
      <c r="AJ6" s="295"/>
      <c r="AK6" s="286"/>
      <c r="AL6" s="286"/>
      <c r="AM6" s="285"/>
      <c r="AN6" s="286"/>
      <c r="AO6" s="285"/>
      <c r="AP6" s="286"/>
      <c r="AQ6" s="285"/>
      <c r="AR6" s="286"/>
      <c r="AS6" s="292"/>
      <c r="AT6" s="293"/>
      <c r="AU6" s="285"/>
      <c r="AV6" s="286"/>
      <c r="AW6" s="288"/>
      <c r="AX6" s="289"/>
      <c r="AY6" s="303"/>
      <c r="AZ6" s="304"/>
      <c r="BA6" s="309"/>
      <c r="BB6" s="310"/>
      <c r="BC6" s="285"/>
      <c r="BD6" s="286"/>
      <c r="BE6" s="292"/>
      <c r="BF6" s="295"/>
      <c r="BG6" s="286"/>
      <c r="BH6" s="286"/>
      <c r="BI6" s="285"/>
      <c r="BJ6" s="286"/>
      <c r="BK6" s="285"/>
      <c r="BL6" s="286"/>
      <c r="BM6" s="285"/>
      <c r="BN6" s="286"/>
      <c r="BO6" s="292"/>
      <c r="BP6" s="293"/>
      <c r="BQ6" s="285"/>
      <c r="BR6" s="286"/>
      <c r="BS6" s="288"/>
      <c r="BT6" s="289"/>
      <c r="BU6" s="303"/>
      <c r="BV6" s="304"/>
      <c r="BW6" s="309"/>
      <c r="BX6" s="310"/>
      <c r="BY6" s="285"/>
      <c r="BZ6" s="286"/>
      <c r="CA6" s="292"/>
      <c r="CB6" s="295"/>
      <c r="CC6" s="286"/>
      <c r="CD6" s="286"/>
      <c r="CE6" s="285"/>
      <c r="CF6" s="286"/>
      <c r="CG6" s="285"/>
      <c r="CH6" s="286"/>
      <c r="CI6" s="285"/>
      <c r="CJ6" s="286"/>
      <c r="CK6" s="292"/>
      <c r="CL6" s="293"/>
      <c r="CM6" s="285"/>
      <c r="CN6" s="286"/>
      <c r="CO6" s="288"/>
      <c r="CP6" s="289"/>
    </row>
    <row r="7" spans="1:94" ht="12.9" thickTop="1" thickBot="1">
      <c r="B7" s="69" t="s">
        <v>0</v>
      </c>
      <c r="C7" s="70"/>
      <c r="D7" s="70"/>
      <c r="E7" s="70"/>
      <c r="F7" s="71"/>
      <c r="G7" s="153">
        <f>World2016!$G7</f>
        <v>7462277.2133405581</v>
      </c>
      <c r="H7" s="121"/>
      <c r="I7" s="153">
        <f>'Dev''d2016'!$G7</f>
        <v>1265294.4342155457</v>
      </c>
      <c r="J7" s="121"/>
      <c r="K7" s="153">
        <f>'CCA2016'!$G7</f>
        <v>69787.759311676025</v>
      </c>
      <c r="L7" s="121"/>
      <c r="M7" s="153">
        <f>'EA2016'!$G7</f>
        <v>1514160.0091724396</v>
      </c>
      <c r="N7" s="121"/>
      <c r="O7" s="153">
        <f>'LAC2016'!$G7</f>
        <v>637226.68711650372</v>
      </c>
      <c r="P7" s="121"/>
      <c r="Q7" s="153">
        <f>'NA2016'!$G7</f>
        <v>228846.8550567627</v>
      </c>
      <c r="R7" s="121"/>
      <c r="S7" s="153">
        <f>Ocea2016!$G7</f>
        <v>10375.169078350067</v>
      </c>
      <c r="T7" s="121"/>
      <c r="U7" s="153">
        <f>'SEA2016'!$G7</f>
        <v>641775.7829785347</v>
      </c>
      <c r="V7" s="121"/>
      <c r="W7" s="153">
        <f>'SA2016'!$G7</f>
        <v>1846266.6172595024</v>
      </c>
      <c r="X7" s="121"/>
      <c r="Y7" s="153">
        <f>'SSA2016'!$G7</f>
        <v>994574.48664820194</v>
      </c>
      <c r="Z7" s="121"/>
      <c r="AA7" s="168">
        <f>'WA2016'!G7</f>
        <v>253576.04949998856</v>
      </c>
      <c r="AB7" s="169"/>
      <c r="AC7" s="153">
        <f>World2030!$G7</f>
        <v>8545864.6017891094</v>
      </c>
      <c r="AD7" s="121"/>
      <c r="AE7" s="153">
        <f>'Dev''d2030'!$G7</f>
        <v>1300530.2434005737</v>
      </c>
      <c r="AF7" s="121"/>
      <c r="AG7" s="153">
        <f>'CCA2030'!$G7</f>
        <v>81972.71118927002</v>
      </c>
      <c r="AH7" s="121"/>
      <c r="AI7" s="153">
        <f>'EA2030'!$G7</f>
        <v>1557072.3351554871</v>
      </c>
      <c r="AJ7" s="121"/>
      <c r="AK7" s="153">
        <f>'LAC2030'!$G7</f>
        <v>716506.3277349472</v>
      </c>
      <c r="AL7" s="121"/>
      <c r="AM7" s="153">
        <f>'NA2030'!$G7</f>
        <v>284467.67253875732</v>
      </c>
      <c r="AN7" s="121"/>
      <c r="AO7" s="153">
        <f>Ocea2030!$G7</f>
        <v>13175.802984952927</v>
      </c>
      <c r="AP7" s="121"/>
      <c r="AQ7" s="153">
        <f>'SEA2030'!$G7</f>
        <v>727991.00228214264</v>
      </c>
      <c r="AR7" s="121"/>
      <c r="AS7" s="153">
        <f>'SA2030'!$G7</f>
        <v>2134449.0403366089</v>
      </c>
      <c r="AT7" s="121"/>
      <c r="AU7" s="153">
        <f>'SSA2030'!$G7</f>
        <v>1417028.0455539227</v>
      </c>
      <c r="AV7" s="121"/>
      <c r="AW7" s="168">
        <f>'WA2030'!$G7</f>
        <v>312254.93861198425</v>
      </c>
      <c r="AX7" s="169"/>
      <c r="AY7" s="153">
        <f>World2045!$G7</f>
        <v>9498328.1516631246</v>
      </c>
      <c r="AZ7" s="121"/>
      <c r="BA7" s="153">
        <f>'Dev''d2045'!$G7</f>
        <v>1310964.8790884018</v>
      </c>
      <c r="BB7" s="121"/>
      <c r="BC7" s="153">
        <f>'CCA2045'!$G7</f>
        <v>91799.57243347168</v>
      </c>
      <c r="BD7" s="121"/>
      <c r="BE7" s="153">
        <f>'EA2045'!$G7</f>
        <v>1509308.2331237793</v>
      </c>
      <c r="BF7" s="121"/>
      <c r="BG7" s="153">
        <f>'LAC2045'!$G7</f>
        <v>768282.6864027977</v>
      </c>
      <c r="BH7" s="121"/>
      <c r="BI7" s="153">
        <f>'NA2045'!$G7</f>
        <v>341305.43930053711</v>
      </c>
      <c r="BJ7" s="121"/>
      <c r="BK7" s="153">
        <f>Ocea2045!$G7</f>
        <v>16148.141815662384</v>
      </c>
      <c r="BL7" s="121"/>
      <c r="BM7" s="153">
        <f>'SEA2045'!$G7</f>
        <v>786163.36332035065</v>
      </c>
      <c r="BN7" s="121"/>
      <c r="BO7" s="153">
        <f>'SA2045'!$G7</f>
        <v>2339299.0399580002</v>
      </c>
      <c r="BP7" s="121"/>
      <c r="BQ7" s="153">
        <f>'SSA2045'!$G7</f>
        <v>1967858.8018276691</v>
      </c>
      <c r="BR7" s="121"/>
      <c r="BS7" s="168">
        <f>'WA2045'!AY7</f>
        <v>0</v>
      </c>
      <c r="BT7" s="169"/>
      <c r="BU7" s="153">
        <f>World2060!$G7</f>
        <v>10216375.437573642</v>
      </c>
      <c r="BV7" s="121"/>
      <c r="BW7" s="153">
        <f>'Dev''d2060'!$G7</f>
        <v>1308362.3040990829</v>
      </c>
      <c r="BX7" s="121"/>
      <c r="BY7" s="153">
        <f>'CCA2060'!$G7</f>
        <v>97965.053619384766</v>
      </c>
      <c r="BZ7" s="121"/>
      <c r="CA7" s="153">
        <f>'EA2060'!$G7</f>
        <v>1397665.1758880615</v>
      </c>
      <c r="CB7" s="121"/>
      <c r="CC7" s="153">
        <f>'LAC2060'!$G7</f>
        <v>785313.2173473835</v>
      </c>
      <c r="CD7" s="121"/>
      <c r="CE7" s="153">
        <f>'NA2060'!$G7</f>
        <v>389874.30851745605</v>
      </c>
      <c r="CF7" s="121"/>
      <c r="CG7" s="153">
        <f>Ocea2060!$G7</f>
        <v>18756.606907367706</v>
      </c>
      <c r="CH7" s="121"/>
      <c r="CI7" s="153">
        <f>'SEA2060'!$G7</f>
        <v>809854.06882858276</v>
      </c>
      <c r="CJ7" s="121"/>
      <c r="CK7" s="153">
        <f>'SA2060'!$G7</f>
        <v>60</v>
      </c>
      <c r="CL7" s="121"/>
      <c r="CM7" s="153">
        <f>'SSA2060'!$G7</f>
        <v>2571822.0656647682</v>
      </c>
      <c r="CN7" s="121"/>
      <c r="CO7" s="168">
        <f>'WA2060'!$G7</f>
        <v>409338.63457107544</v>
      </c>
      <c r="CP7" s="169"/>
    </row>
    <row r="8" spans="1:94" s="3" customFormat="1" ht="22.5" customHeight="1" thickTop="1" thickBot="1">
      <c r="A8" s="35" t="s">
        <v>189</v>
      </c>
      <c r="B8" s="131" t="s">
        <v>3</v>
      </c>
      <c r="C8" s="115"/>
      <c r="D8" s="23"/>
      <c r="E8" s="23"/>
      <c r="F8" s="36"/>
      <c r="G8" s="132" t="s">
        <v>209</v>
      </c>
      <c r="H8" s="133" t="s">
        <v>208</v>
      </c>
      <c r="I8" s="142" t="s">
        <v>209</v>
      </c>
      <c r="J8" s="143" t="s">
        <v>208</v>
      </c>
      <c r="K8" s="142" t="s">
        <v>209</v>
      </c>
      <c r="L8" s="143" t="s">
        <v>208</v>
      </c>
      <c r="M8" s="142" t="s">
        <v>209</v>
      </c>
      <c r="N8" s="143" t="s">
        <v>208</v>
      </c>
      <c r="O8" s="142" t="s">
        <v>209</v>
      </c>
      <c r="P8" s="143" t="s">
        <v>208</v>
      </c>
      <c r="Q8" s="142" t="s">
        <v>209</v>
      </c>
      <c r="R8" s="143" t="s">
        <v>208</v>
      </c>
      <c r="S8" s="142" t="s">
        <v>209</v>
      </c>
      <c r="T8" s="143" t="s">
        <v>208</v>
      </c>
      <c r="U8" s="142" t="s">
        <v>209</v>
      </c>
      <c r="V8" s="143" t="s">
        <v>208</v>
      </c>
      <c r="W8" s="142" t="s">
        <v>209</v>
      </c>
      <c r="X8" s="143" t="s">
        <v>208</v>
      </c>
      <c r="Y8" s="142" t="s">
        <v>209</v>
      </c>
      <c r="Z8" s="143" t="s">
        <v>208</v>
      </c>
      <c r="AA8" s="142" t="s">
        <v>209</v>
      </c>
      <c r="AB8" s="143" t="s">
        <v>208</v>
      </c>
      <c r="AC8" s="132" t="s">
        <v>209</v>
      </c>
      <c r="AD8" s="133" t="s">
        <v>208</v>
      </c>
      <c r="AE8" s="142" t="s">
        <v>209</v>
      </c>
      <c r="AF8" s="143" t="s">
        <v>208</v>
      </c>
      <c r="AG8" s="142" t="s">
        <v>209</v>
      </c>
      <c r="AH8" s="143" t="s">
        <v>208</v>
      </c>
      <c r="AI8" s="142" t="s">
        <v>209</v>
      </c>
      <c r="AJ8" s="143" t="s">
        <v>208</v>
      </c>
      <c r="AK8" s="142" t="s">
        <v>209</v>
      </c>
      <c r="AL8" s="143" t="s">
        <v>208</v>
      </c>
      <c r="AM8" s="142" t="s">
        <v>209</v>
      </c>
      <c r="AN8" s="143" t="s">
        <v>208</v>
      </c>
      <c r="AO8" s="142" t="s">
        <v>209</v>
      </c>
      <c r="AP8" s="143" t="s">
        <v>208</v>
      </c>
      <c r="AQ8" s="142" t="s">
        <v>209</v>
      </c>
      <c r="AR8" s="143" t="s">
        <v>208</v>
      </c>
      <c r="AS8" s="142" t="s">
        <v>209</v>
      </c>
      <c r="AT8" s="143" t="s">
        <v>208</v>
      </c>
      <c r="AU8" s="142" t="s">
        <v>209</v>
      </c>
      <c r="AV8" s="143" t="s">
        <v>208</v>
      </c>
      <c r="AW8" s="142" t="s">
        <v>209</v>
      </c>
      <c r="AX8" s="143" t="s">
        <v>208</v>
      </c>
      <c r="AY8" s="132" t="s">
        <v>209</v>
      </c>
      <c r="AZ8" s="133" t="s">
        <v>208</v>
      </c>
      <c r="BA8" s="142" t="s">
        <v>209</v>
      </c>
      <c r="BB8" s="143" t="s">
        <v>208</v>
      </c>
      <c r="BC8" s="142" t="s">
        <v>209</v>
      </c>
      <c r="BD8" s="143" t="s">
        <v>208</v>
      </c>
      <c r="BE8" s="142" t="s">
        <v>209</v>
      </c>
      <c r="BF8" s="143" t="s">
        <v>208</v>
      </c>
      <c r="BG8" s="142" t="s">
        <v>209</v>
      </c>
      <c r="BH8" s="143" t="s">
        <v>208</v>
      </c>
      <c r="BI8" s="142" t="s">
        <v>209</v>
      </c>
      <c r="BJ8" s="143" t="s">
        <v>208</v>
      </c>
      <c r="BK8" s="142" t="s">
        <v>209</v>
      </c>
      <c r="BL8" s="143" t="s">
        <v>208</v>
      </c>
      <c r="BM8" s="142" t="s">
        <v>209</v>
      </c>
      <c r="BN8" s="143" t="s">
        <v>208</v>
      </c>
      <c r="BO8" s="142" t="s">
        <v>209</v>
      </c>
      <c r="BP8" s="143" t="s">
        <v>208</v>
      </c>
      <c r="BQ8" s="142" t="s">
        <v>209</v>
      </c>
      <c r="BR8" s="143" t="s">
        <v>208</v>
      </c>
      <c r="BS8" s="142" t="s">
        <v>209</v>
      </c>
      <c r="BT8" s="143" t="s">
        <v>208</v>
      </c>
      <c r="BU8" s="132" t="s">
        <v>209</v>
      </c>
      <c r="BV8" s="133" t="s">
        <v>208</v>
      </c>
      <c r="BW8" s="142" t="s">
        <v>209</v>
      </c>
      <c r="BX8" s="143" t="s">
        <v>208</v>
      </c>
      <c r="BY8" s="142" t="s">
        <v>209</v>
      </c>
      <c r="BZ8" s="143" t="s">
        <v>208</v>
      </c>
      <c r="CA8" s="142" t="s">
        <v>209</v>
      </c>
      <c r="CB8" s="143" t="s">
        <v>208</v>
      </c>
      <c r="CC8" s="142" t="s">
        <v>209</v>
      </c>
      <c r="CD8" s="143" t="s">
        <v>208</v>
      </c>
      <c r="CE8" s="142" t="s">
        <v>209</v>
      </c>
      <c r="CF8" s="143" t="s">
        <v>208</v>
      </c>
      <c r="CG8" s="142" t="s">
        <v>209</v>
      </c>
      <c r="CH8" s="143" t="s">
        <v>208</v>
      </c>
      <c r="CI8" s="142" t="s">
        <v>209</v>
      </c>
      <c r="CJ8" s="143" t="s">
        <v>208</v>
      </c>
      <c r="CK8" s="142" t="s">
        <v>209</v>
      </c>
      <c r="CL8" s="143" t="s">
        <v>208</v>
      </c>
      <c r="CM8" s="142" t="s">
        <v>209</v>
      </c>
      <c r="CN8" s="143" t="s">
        <v>208</v>
      </c>
      <c r="CO8" s="142" t="s">
        <v>209</v>
      </c>
      <c r="CP8" s="143" t="s">
        <v>208</v>
      </c>
    </row>
    <row r="9" spans="1:94" s="4" customFormat="1" ht="14.4" thickTop="1">
      <c r="A9" s="186">
        <v>0</v>
      </c>
      <c r="B9" s="187"/>
      <c r="C9" s="188" t="s">
        <v>2</v>
      </c>
      <c r="D9" s="188"/>
      <c r="E9" s="188"/>
      <c r="F9" s="189"/>
      <c r="G9" s="270">
        <f>World2016!$G10/1000</f>
        <v>56873.404552099826</v>
      </c>
      <c r="H9" s="191">
        <f t="shared" ref="H9:H40" si="0">100*G9/G$9</f>
        <v>100</v>
      </c>
      <c r="I9" s="190">
        <f>'Dev''d2016'!$G10/1000</f>
        <v>12728.706788826226</v>
      </c>
      <c r="J9" s="191">
        <f t="shared" ref="J9:J40" si="1">100*I9/I$9</f>
        <v>100</v>
      </c>
      <c r="K9" s="190">
        <f>'CCA2016'!$G10/1000</f>
        <v>441.512186630249</v>
      </c>
      <c r="L9" s="191">
        <f t="shared" ref="L9:L40" si="2">100*K9/K$9</f>
        <v>100</v>
      </c>
      <c r="M9" s="190">
        <f>'EA2016'!$G10/1000</f>
        <v>11066.839686187745</v>
      </c>
      <c r="N9" s="191">
        <f t="shared" ref="N9:N40" si="3">100*M9/M$9</f>
        <v>100.00000000000001</v>
      </c>
      <c r="O9" s="190">
        <f>'LAC2016'!$G10/1000</f>
        <v>3848.6757622953655</v>
      </c>
      <c r="P9" s="191">
        <f t="shared" ref="P9:P40" si="4">100*O9/O$9</f>
        <v>100</v>
      </c>
      <c r="Q9" s="190">
        <f>'NA2016'!$G10/1000</f>
        <v>1368.4332022705078</v>
      </c>
      <c r="R9" s="191">
        <f t="shared" ref="R9:R40" si="5">100*Q9/Q$9</f>
        <v>100</v>
      </c>
      <c r="S9" s="190">
        <f>Ocea2016!$G10/1000</f>
        <v>69.774565197944639</v>
      </c>
      <c r="T9" s="191">
        <f t="shared" ref="T9:T40" si="6">100*S9/S$9</f>
        <v>100</v>
      </c>
      <c r="U9" s="190">
        <f>'SEA2016'!$G10/1000</f>
        <v>4375.3504913635252</v>
      </c>
      <c r="V9" s="191">
        <f t="shared" ref="V9:V40" si="7">100*U9/U$9</f>
        <v>100</v>
      </c>
      <c r="W9" s="190">
        <f>'SA2016'!$G10/1000</f>
        <v>12778.950374103546</v>
      </c>
      <c r="X9" s="191">
        <f t="shared" ref="X9:X40" si="8">100*W9/W$9</f>
        <v>100.00000000000001</v>
      </c>
      <c r="Y9" s="190">
        <f>'SSA2016'!$G10/1000</f>
        <v>8829.2606278893945</v>
      </c>
      <c r="Z9" s="191">
        <f t="shared" ref="Z9:Z40" si="9">100*Y9/Y$9</f>
        <v>100</v>
      </c>
      <c r="AA9" s="190">
        <f>'WA2016'!$G10/1000</f>
        <v>1365.9008673353196</v>
      </c>
      <c r="AB9" s="191">
        <f t="shared" ref="AB9:AB40" si="10">100*AA9/AA$9</f>
        <v>100</v>
      </c>
      <c r="AC9" s="190">
        <f>World2030!$G10/1000</f>
        <v>68119.452533474803</v>
      </c>
      <c r="AD9" s="191">
        <f>100*AC9/AC$9</f>
        <v>100</v>
      </c>
      <c r="AE9" s="190">
        <f>'Dev''d2030'!$G10/1000</f>
        <v>13973.463882121443</v>
      </c>
      <c r="AF9" s="191">
        <f>100*AE9/AE$9</f>
        <v>100</v>
      </c>
      <c r="AG9" s="190">
        <f>'CCA2030'!$G10/1000</f>
        <v>533.23006197357176</v>
      </c>
      <c r="AH9" s="191">
        <f>100*AG9/AG$9</f>
        <v>100</v>
      </c>
      <c r="AI9" s="190">
        <f>'EA2030'!$G10/1000</f>
        <v>13977.951709667206</v>
      </c>
      <c r="AJ9" s="191">
        <f t="shared" ref="AJ9:AJ40" si="11">100*AI9/AI$9</f>
        <v>100</v>
      </c>
      <c r="AK9" s="190">
        <f>'LAC2030'!$G10/1000</f>
        <v>5016.2962626452445</v>
      </c>
      <c r="AL9" s="191">
        <f t="shared" ref="AL9:AL40" si="12">100*AK9/AK$9</f>
        <v>100</v>
      </c>
      <c r="AM9" s="190">
        <f>'NA2030'!$G10/1000</f>
        <v>1844.1276657409669</v>
      </c>
      <c r="AN9" s="191">
        <f t="shared" ref="AN9:AN40" si="13">100*AM9/AM$9</f>
        <v>100</v>
      </c>
      <c r="AO9" s="190">
        <f>Ocea2030!$G10/1000</f>
        <v>89.834569746017451</v>
      </c>
      <c r="AP9" s="191">
        <f t="shared" ref="AP9:AP40" si="14">100*AO9/AO$9</f>
        <v>99.999999999999986</v>
      </c>
      <c r="AQ9" s="190">
        <f>'SEA2030'!$G10/1000</f>
        <v>5504.3076513948445</v>
      </c>
      <c r="AR9" s="191">
        <f t="shared" ref="AR9:AR72" si="15">100*AQ9/AQ$9</f>
        <v>100</v>
      </c>
      <c r="AS9" s="190">
        <f>'SA2030'!$G10/1000</f>
        <v>15438.488664001941</v>
      </c>
      <c r="AT9" s="191">
        <f>100*AS9/AS$9</f>
        <v>100</v>
      </c>
      <c r="AU9" s="190">
        <f>'SSA2030'!$G10/1000</f>
        <v>10028.902957151889</v>
      </c>
      <c r="AV9" s="191">
        <f>100*AU9/AU$9</f>
        <v>100</v>
      </c>
      <c r="AW9" s="190">
        <f>'WA2030'!$G10/1000</f>
        <v>1712.8491090316772</v>
      </c>
      <c r="AX9" s="191">
        <f>100*AW9/AW$9</f>
        <v>100</v>
      </c>
      <c r="AY9" s="270">
        <f>World2045!$G10/1000</f>
        <v>85532.626535109215</v>
      </c>
      <c r="AZ9" s="191">
        <f t="shared" ref="AZ9:AZ72" si="16">100*AY9/AY$9</f>
        <v>99.999999999999986</v>
      </c>
      <c r="BA9" s="190">
        <f>'Dev''d2045'!$G10/1000</f>
        <v>15963.417517645359</v>
      </c>
      <c r="BB9" s="191">
        <f t="shared" ref="BB9:BB72" si="17">100*BA9/BA$9</f>
        <v>100</v>
      </c>
      <c r="BC9" s="190">
        <f>'CCA2045'!$G10/1000</f>
        <v>715.93068575286861</v>
      </c>
      <c r="BD9" s="191">
        <f t="shared" ref="BD9:BD72" si="18">100*BC9/BC$9</f>
        <v>100</v>
      </c>
      <c r="BE9" s="190">
        <f>'EA2045'!$G10/1000</f>
        <v>18181.181256332398</v>
      </c>
      <c r="BF9" s="191">
        <f t="shared" ref="BF9:BF72" si="19">100*BE9/BE$9</f>
        <v>100</v>
      </c>
      <c r="BG9" s="190">
        <f>'LAC2045'!$G10/1000</f>
        <v>6906.1834508700967</v>
      </c>
      <c r="BH9" s="191">
        <f t="shared" ref="BH9:BH72" si="20">100*BG9/BG$9</f>
        <v>100</v>
      </c>
      <c r="BI9" s="190">
        <f>'NA2045'!$G10/1000</f>
        <v>2706.3018958129883</v>
      </c>
      <c r="BJ9" s="191">
        <f t="shared" ref="BJ9:BJ72" si="21">100*BI9/BI$9</f>
        <v>100.00000000000001</v>
      </c>
      <c r="BK9" s="190">
        <f>Ocea2045!$G10/1000</f>
        <v>114.80714387106896</v>
      </c>
      <c r="BL9" s="191">
        <f t="shared" ref="BL9:BL72" si="22">100*BK9/BK$9</f>
        <v>100</v>
      </c>
      <c r="BM9" s="190">
        <f>'SEA2045'!$G10/1000</f>
        <v>7101.2438815350533</v>
      </c>
      <c r="BN9" s="191">
        <f t="shared" ref="BN9:BN72" si="23">100*BM9/BM$9</f>
        <v>99.999999999999986</v>
      </c>
      <c r="BO9" s="190">
        <f>'SA2045'!$G10/1000</f>
        <v>18476.029613593339</v>
      </c>
      <c r="BP9" s="191">
        <f t="shared" ref="BP9:BP72" si="24">100*BO9/BO$9</f>
        <v>100</v>
      </c>
      <c r="BQ9" s="190">
        <f>'SSA2045'!$G10/1000</f>
        <v>12769.116334222912</v>
      </c>
      <c r="BR9" s="191">
        <f t="shared" ref="BR9:BR72" si="25">100*BQ9/BQ$9</f>
        <v>100</v>
      </c>
      <c r="BS9" s="190">
        <f>'WA2045'!$G10/1000</f>
        <v>2598.4147554731371</v>
      </c>
      <c r="BT9" s="191">
        <f t="shared" ref="BT9:BT72" si="26">100*BS9/BS$9</f>
        <v>100</v>
      </c>
      <c r="BU9" s="190">
        <f>World2060!$G10/1000</f>
        <v>101831.16002503371</v>
      </c>
      <c r="BV9" s="191">
        <f>100*BU9/BU$9</f>
        <v>100</v>
      </c>
      <c r="BW9" s="190">
        <f>'Dev''d2060'!$G10/1000</f>
        <v>15966.470166471659</v>
      </c>
      <c r="BX9" s="191">
        <f>100*BW9/BW$9</f>
        <v>100</v>
      </c>
      <c r="BY9" s="190">
        <f>'CCA2060'!$G10/1000</f>
        <v>852.74010110473637</v>
      </c>
      <c r="BZ9" s="191">
        <f>100*BY9/BY$9</f>
        <v>100</v>
      </c>
      <c r="CA9" s="190">
        <f>'EA2060'!$G10/1000</f>
        <v>19704.906217453005</v>
      </c>
      <c r="CB9" s="191">
        <f t="shared" ref="CB9:CB72" si="27">100*CA9/CA$9</f>
        <v>100</v>
      </c>
      <c r="CC9" s="190">
        <f>'LAC2060'!$G10/1000</f>
        <v>8873.2835263462657</v>
      </c>
      <c r="CD9" s="191">
        <f t="shared" ref="CD9:CD72" si="28">100*CC9/CC$9</f>
        <v>100</v>
      </c>
      <c r="CE9" s="190">
        <f>'NA2060'!$G10/1000</f>
        <v>3745.3802288131715</v>
      </c>
      <c r="CF9" s="191">
        <f t="shared" ref="CF9:CF72" si="29">100*CE9/CE$9</f>
        <v>100</v>
      </c>
      <c r="CG9" s="190">
        <f>Ocea2060!$G10/1000</f>
        <v>143.65653650641443</v>
      </c>
      <c r="CH9" s="191">
        <f t="shared" ref="CH9:CH72" si="30">100*CG9/CG$9</f>
        <v>100</v>
      </c>
      <c r="CI9" s="190">
        <f>'SEA2060'!$G10/1000</f>
        <v>8539.4363862338068</v>
      </c>
      <c r="CJ9" s="191">
        <f t="shared" ref="CJ9:CJ72" si="31">100*CI9/CI$9</f>
        <v>100</v>
      </c>
      <c r="CK9" s="190">
        <f>'SA2060'!$G10/1000</f>
        <v>22427.177501404763</v>
      </c>
      <c r="CL9" s="191">
        <f>100*CK9/CK$9</f>
        <v>100.00000000000001</v>
      </c>
      <c r="CM9" s="190">
        <f>'SSA2060'!$G10/1000</f>
        <v>17817.167574571849</v>
      </c>
      <c r="CN9" s="191">
        <f>100*CM9/CM$9</f>
        <v>100</v>
      </c>
      <c r="CO9" s="190">
        <f>'WA2060'!$G10/1000</f>
        <v>3760.941786128044</v>
      </c>
      <c r="CP9" s="191">
        <f>100*CO9/CO$9</f>
        <v>100</v>
      </c>
    </row>
    <row r="10" spans="1:94" s="185" customFormat="1" ht="30" customHeight="1">
      <c r="A10" s="181">
        <v>1</v>
      </c>
      <c r="B10" s="182" t="s">
        <v>4</v>
      </c>
      <c r="C10" s="314" t="s">
        <v>5</v>
      </c>
      <c r="D10" s="315"/>
      <c r="E10" s="315"/>
      <c r="F10" s="316"/>
      <c r="G10" s="183">
        <f>World2016!$G11/1000</f>
        <v>11481.46343155559</v>
      </c>
      <c r="H10" s="184">
        <f t="shared" si="0"/>
        <v>20.187754754575675</v>
      </c>
      <c r="I10" s="183">
        <f>'Dev''d2016'!$G11/1000</f>
        <v>751.80074611458735</v>
      </c>
      <c r="J10" s="184">
        <f t="shared" si="1"/>
        <v>5.9063403579580331</v>
      </c>
      <c r="K10" s="183">
        <f>'CCA2016'!$G11/1000</f>
        <v>45.674754640579224</v>
      </c>
      <c r="L10" s="184">
        <f t="shared" si="2"/>
        <v>10.345072236665175</v>
      </c>
      <c r="M10" s="183">
        <f>'EA2016'!$G11/1000</f>
        <v>454.57869388103484</v>
      </c>
      <c r="N10" s="184">
        <f t="shared" si="3"/>
        <v>4.1075745811009039</v>
      </c>
      <c r="O10" s="183">
        <f>'LAC2016'!$G11/1000</f>
        <v>524.45815515349807</v>
      </c>
      <c r="P10" s="184">
        <f t="shared" si="4"/>
        <v>13.626976849842741</v>
      </c>
      <c r="Q10" s="183">
        <f>'NA2016'!$G11/1000</f>
        <v>224.61640304565429</v>
      </c>
      <c r="R10" s="184">
        <f t="shared" si="5"/>
        <v>16.414129872979565</v>
      </c>
      <c r="S10" s="183">
        <f>Ocea2016!$G11/1000</f>
        <v>22.389378707706928</v>
      </c>
      <c r="T10" s="184">
        <f t="shared" si="6"/>
        <v>32.088166575012146</v>
      </c>
      <c r="U10" s="183">
        <f>'SEA2016'!$G11/1000</f>
        <v>880.09135822457074</v>
      </c>
      <c r="V10" s="184">
        <f t="shared" si="7"/>
        <v>20.114762462156509</v>
      </c>
      <c r="W10" s="183">
        <f>'SA2016'!$G11/1000</f>
        <v>3387.9229372501372</v>
      </c>
      <c r="X10" s="184">
        <f t="shared" si="8"/>
        <v>26.511746568135514</v>
      </c>
      <c r="Y10" s="183">
        <f>'SSA2016'!$G11/1000</f>
        <v>5047.0288760546446</v>
      </c>
      <c r="Z10" s="184">
        <f t="shared" si="9"/>
        <v>57.162531368848263</v>
      </c>
      <c r="AA10" s="183">
        <f>'WA2016'!$G11/1000</f>
        <v>142.90212848317623</v>
      </c>
      <c r="AB10" s="184">
        <f t="shared" si="10"/>
        <v>10.462115655725306</v>
      </c>
      <c r="AC10" s="183">
        <f>World2030!$G11/1000</f>
        <v>10094.843969539554</v>
      </c>
      <c r="AD10" s="184">
        <f t="shared" ref="AD10:AD73" si="32">100*AC10/AC$9</f>
        <v>14.819326336451125</v>
      </c>
      <c r="AE10" s="183">
        <f>'Dev''d2030'!$G11/1000</f>
        <v>812.1999957687575</v>
      </c>
      <c r="AF10" s="184">
        <f t="shared" ref="AF10:AH73" si="33">100*AE10/AE$9</f>
        <v>5.8124456657303059</v>
      </c>
      <c r="AG10" s="183">
        <f>'CCA2030'!$G11/1000</f>
        <v>27.24316069984436</v>
      </c>
      <c r="AH10" s="184">
        <f t="shared" si="33"/>
        <v>5.1090819221656343</v>
      </c>
      <c r="AI10" s="183">
        <f>'EA2030'!$G11/1000</f>
        <v>440.44047591185569</v>
      </c>
      <c r="AJ10" s="184">
        <f t="shared" si="11"/>
        <v>3.150965785689797</v>
      </c>
      <c r="AK10" s="183">
        <f>'LAC2030'!$G11/1000</f>
        <v>570.64938200151641</v>
      </c>
      <c r="AL10" s="184">
        <f t="shared" si="12"/>
        <v>11.375910674394573</v>
      </c>
      <c r="AM10" s="183">
        <f>'NA2030'!$G11/1000</f>
        <v>189.54119022274017</v>
      </c>
      <c r="AN10" s="184">
        <f t="shared" si="13"/>
        <v>10.278094827376439</v>
      </c>
      <c r="AO10" s="183">
        <f>Ocea2030!$G11/1000</f>
        <v>18.68186030060053</v>
      </c>
      <c r="AP10" s="184">
        <f t="shared" si="14"/>
        <v>20.795847693619898</v>
      </c>
      <c r="AQ10" s="183">
        <f>'SEA2030'!$G11/1000</f>
        <v>786.99897333663705</v>
      </c>
      <c r="AR10" s="184">
        <f t="shared" si="15"/>
        <v>14.297874013949855</v>
      </c>
      <c r="AS10" s="183">
        <f>'SA2030'!$G11/1000</f>
        <v>2796.1093449653386</v>
      </c>
      <c r="AT10" s="184">
        <f t="shared" ref="AT10:AT73" si="34">100*AS10/AS$9</f>
        <v>18.111289296633363</v>
      </c>
      <c r="AU10" s="183">
        <f>'SSA2030'!$G11/1000</f>
        <v>4330.1507567285898</v>
      </c>
      <c r="AV10" s="184">
        <f t="shared" ref="AV10:AV73" si="35">100*AU10/AU$9</f>
        <v>43.176714095539623</v>
      </c>
      <c r="AW10" s="183">
        <f>'WA2030'!$G11/1000</f>
        <v>122.82882960367203</v>
      </c>
      <c r="AX10" s="184">
        <f t="shared" ref="AX10:AX73" si="36">100*AW10/AW$9</f>
        <v>7.1710245202574034</v>
      </c>
      <c r="AY10" s="183">
        <f>World2045!$G11/1000</f>
        <v>9666.0585421220876</v>
      </c>
      <c r="AZ10" s="184">
        <f t="shared" si="16"/>
        <v>11.301019194300538</v>
      </c>
      <c r="BA10" s="183">
        <f>'Dev''d2045'!$G11/1000</f>
        <v>878.43203199339291</v>
      </c>
      <c r="BB10" s="184">
        <f t="shared" si="17"/>
        <v>5.5027817885638042</v>
      </c>
      <c r="BC10" s="183">
        <f>'CCA2045'!$G11/1000</f>
        <v>18.751374007701873</v>
      </c>
      <c r="BD10" s="184">
        <f t="shared" si="18"/>
        <v>2.6191605389819315</v>
      </c>
      <c r="BE10" s="183">
        <f>'EA2045'!$G11/1000</f>
        <v>566.90320688509939</v>
      </c>
      <c r="BF10" s="184">
        <f t="shared" si="19"/>
        <v>3.1180768669123209</v>
      </c>
      <c r="BG10" s="183">
        <f>'LAC2045'!$G11/1000</f>
        <v>695.65075731599609</v>
      </c>
      <c r="BH10" s="184">
        <f t="shared" si="20"/>
        <v>10.072868209551434</v>
      </c>
      <c r="BI10" s="183">
        <f>'NA2045'!$G11/1000</f>
        <v>179.70861628770828</v>
      </c>
      <c r="BJ10" s="184">
        <f t="shared" si="21"/>
        <v>6.6403758045523888</v>
      </c>
      <c r="BK10" s="183">
        <f>Ocea2045!$G11/1000</f>
        <v>15.132175709784031</v>
      </c>
      <c r="BL10" s="184">
        <f t="shared" si="22"/>
        <v>13.180517517949761</v>
      </c>
      <c r="BM10" s="183">
        <f>'SEA2045'!$G11/1000</f>
        <v>809.12699108421805</v>
      </c>
      <c r="BN10" s="184">
        <f t="shared" si="23"/>
        <v>11.394158609143721</v>
      </c>
      <c r="BO10" s="183">
        <f>'SA2045'!$G11/1000</f>
        <v>2581.7883525875809</v>
      </c>
      <c r="BP10" s="184">
        <f t="shared" si="24"/>
        <v>13.973718415606383</v>
      </c>
      <c r="BQ10" s="183">
        <f>'SSA2045'!$G11/1000</f>
        <v>3789.054792052284</v>
      </c>
      <c r="BR10" s="184">
        <f t="shared" si="25"/>
        <v>29.673586588737692</v>
      </c>
      <c r="BS10" s="183">
        <f>'WA2045'!$G11/1000</f>
        <v>131.51024419832228</v>
      </c>
      <c r="BT10" s="184">
        <f t="shared" si="26"/>
        <v>5.0611721597299812</v>
      </c>
      <c r="BU10" s="183">
        <f>World2060!$G11/1000</f>
        <v>9990.2207742600731</v>
      </c>
      <c r="BV10" s="184">
        <f t="shared" ref="BV10:BV73" si="37">100*BU10/BU$9</f>
        <v>9.8105734745672368</v>
      </c>
      <c r="BW10" s="183">
        <f>'Dev''d2060'!$G11/1000</f>
        <v>876.76049216214005</v>
      </c>
      <c r="BX10" s="184">
        <f t="shared" ref="BX10:BX73" si="38">100*BW10/BW$9</f>
        <v>5.4912606419624828</v>
      </c>
      <c r="BY10" s="183">
        <f>'CCA2060'!$G11/1000</f>
        <v>15.046494098186493</v>
      </c>
      <c r="BZ10" s="184">
        <f t="shared" ref="BZ10:BZ73" si="39">100*BY10/BY$9</f>
        <v>1.7644876884168523</v>
      </c>
      <c r="CA10" s="183">
        <f>'EA2060'!$G11/1000</f>
        <v>628.96500570714477</v>
      </c>
      <c r="CB10" s="184">
        <f t="shared" si="27"/>
        <v>3.1919208280730547</v>
      </c>
      <c r="CC10" s="183">
        <f>'LAC2060'!$G11/1000</f>
        <v>858.58647123565709</v>
      </c>
      <c r="CD10" s="184">
        <f t="shared" si="28"/>
        <v>9.6760851683186946</v>
      </c>
      <c r="CE10" s="183">
        <f>'NA2060'!$G11/1000</f>
        <v>180.69920907449722</v>
      </c>
      <c r="CF10" s="184">
        <f t="shared" si="29"/>
        <v>4.8245891748020693</v>
      </c>
      <c r="CG10" s="183">
        <f>Ocea2060!$G11/1000</f>
        <v>13.748348123937845</v>
      </c>
      <c r="CH10" s="184">
        <f t="shared" si="30"/>
        <v>9.5702906796196956</v>
      </c>
      <c r="CI10" s="183">
        <f>'SEA2060'!$G11/1000</f>
        <v>856.93705849310015</v>
      </c>
      <c r="CJ10" s="184">
        <f t="shared" si="31"/>
        <v>10.03505406837558</v>
      </c>
      <c r="CK10" s="183">
        <f>'SA2060'!$G11/1000</f>
        <v>2716.2576982738969</v>
      </c>
      <c r="CL10" s="184">
        <f t="shared" ref="CL10:CL73" si="40">100*CK10/CK$9</f>
        <v>12.11145583568757</v>
      </c>
      <c r="CM10" s="183">
        <f>'SSA2060'!$G11/1000</f>
        <v>3687.9617697059625</v>
      </c>
      <c r="CN10" s="184">
        <f t="shared" ref="CN10:CN73" si="41">100*CM10/CM$9</f>
        <v>20.698922846577005</v>
      </c>
      <c r="CO10" s="183">
        <f>'WA2060'!$G11/1000</f>
        <v>155.25822738555073</v>
      </c>
      <c r="CP10" s="184">
        <f t="shared" ref="CP10:CP73" si="42">100*CO10/CO$9</f>
        <v>4.1281741705816675</v>
      </c>
    </row>
    <row r="11" spans="1:94" s="18" customFormat="1">
      <c r="A11" s="85">
        <v>2</v>
      </c>
      <c r="B11" s="86"/>
      <c r="C11" s="86" t="s">
        <v>6</v>
      </c>
      <c r="D11" s="87" t="s">
        <v>7</v>
      </c>
      <c r="E11" s="88"/>
      <c r="F11" s="89"/>
      <c r="G11" s="134">
        <f>World2016!$G12/1000</f>
        <v>5491.3375446810405</v>
      </c>
      <c r="H11" s="135">
        <f t="shared" si="0"/>
        <v>9.6553698304637461</v>
      </c>
      <c r="I11" s="134">
        <f>'Dev''d2016'!$G12/1000</f>
        <v>244.60283866295032</v>
      </c>
      <c r="J11" s="135">
        <f t="shared" si="1"/>
        <v>1.9216629208371159</v>
      </c>
      <c r="K11" s="134">
        <f>'CCA2016'!$G12/1000</f>
        <v>12.939989930152892</v>
      </c>
      <c r="L11" s="135">
        <f t="shared" si="2"/>
        <v>2.9308341472779507</v>
      </c>
      <c r="M11" s="134">
        <f>'EA2016'!$G12/1000</f>
        <v>152.68639974927902</v>
      </c>
      <c r="N11" s="135">
        <f t="shared" si="3"/>
        <v>1.3796748130348653</v>
      </c>
      <c r="O11" s="134">
        <f>'LAC2016'!$G12/1000</f>
        <v>160.88073647227884</v>
      </c>
      <c r="P11" s="135">
        <f t="shared" si="4"/>
        <v>4.1801582260680989</v>
      </c>
      <c r="Q11" s="134">
        <f>'NA2016'!$G12/1000</f>
        <v>67.469257011413575</v>
      </c>
      <c r="R11" s="135">
        <f t="shared" si="5"/>
        <v>4.9304019297009472</v>
      </c>
      <c r="S11" s="134">
        <f>Ocea2016!$G12/1000</f>
        <v>11.986346294254064</v>
      </c>
      <c r="T11" s="135">
        <f t="shared" si="6"/>
        <v>17.178675725530926</v>
      </c>
      <c r="U11" s="134">
        <f>'SEA2016'!$G12/1000</f>
        <v>465.79422473239896</v>
      </c>
      <c r="V11" s="135">
        <f t="shared" si="7"/>
        <v>10.645872271303226</v>
      </c>
      <c r="W11" s="134">
        <f>'SA2016'!$G12/1000</f>
        <v>1564.6208322912455</v>
      </c>
      <c r="X11" s="135">
        <f t="shared" si="8"/>
        <v>12.243735099417387</v>
      </c>
      <c r="Y11" s="134">
        <f>'SSA2016'!$G12/1000</f>
        <v>2776.2835527054372</v>
      </c>
      <c r="Z11" s="135">
        <f t="shared" si="9"/>
        <v>31.444122783462319</v>
      </c>
      <c r="AA11" s="134">
        <f>'WA2016'!$G12/1000</f>
        <v>34.073366831630466</v>
      </c>
      <c r="AB11" s="135">
        <f t="shared" si="10"/>
        <v>2.494570993142629</v>
      </c>
      <c r="AC11" s="134">
        <f>World2030!$G12/1000</f>
        <v>4578.7774666463329</v>
      </c>
      <c r="AD11" s="135">
        <f t="shared" si="32"/>
        <v>6.7216885872596537</v>
      </c>
      <c r="AE11" s="134">
        <f>'Dev''d2030'!$G12/1000</f>
        <v>269.26814916100705</v>
      </c>
      <c r="AF11" s="135">
        <f t="shared" si="33"/>
        <v>1.9269964228807019</v>
      </c>
      <c r="AG11" s="134">
        <f>'CCA2030'!$G12/1000</f>
        <v>7.4041695332527162</v>
      </c>
      <c r="AH11" s="135">
        <f t="shared" si="33"/>
        <v>1.3885506578246305</v>
      </c>
      <c r="AI11" s="134">
        <f>'EA2030'!$G12/1000</f>
        <v>110.40488699519634</v>
      </c>
      <c r="AJ11" s="135">
        <f t="shared" si="11"/>
        <v>0.78985025337324555</v>
      </c>
      <c r="AK11" s="134">
        <f>'LAC2030'!$G12/1000</f>
        <v>150.87770462220254</v>
      </c>
      <c r="AL11" s="135">
        <f t="shared" si="12"/>
        <v>3.0077510721553788</v>
      </c>
      <c r="AM11" s="134">
        <f>'NA2030'!$G12/1000</f>
        <v>55.218273988723752</v>
      </c>
      <c r="AN11" s="135">
        <f t="shared" si="13"/>
        <v>2.9942761021665576</v>
      </c>
      <c r="AO11" s="134">
        <f>Ocea2030!$G12/1000</f>
        <v>8.509719738394022</v>
      </c>
      <c r="AP11" s="135">
        <f t="shared" si="14"/>
        <v>9.4726559747020715</v>
      </c>
      <c r="AQ11" s="134">
        <f>'SEA2030'!$G12/1000</f>
        <v>372.14534134930375</v>
      </c>
      <c r="AR11" s="135">
        <f t="shared" si="15"/>
        <v>6.7609836680367703</v>
      </c>
      <c r="AS11" s="134">
        <f>'SA2030'!$G12/1000</f>
        <v>1223.1427968753428</v>
      </c>
      <c r="AT11" s="135">
        <f t="shared" si="34"/>
        <v>7.9226848138791945</v>
      </c>
      <c r="AU11" s="134">
        <f>'SSA2030'!$G12/1000</f>
        <v>2357.1063729690013</v>
      </c>
      <c r="AV11" s="135">
        <f t="shared" si="35"/>
        <v>23.503132725878888</v>
      </c>
      <c r="AW11" s="134">
        <f>'WA2030'!$G12/1000</f>
        <v>24.7000514139086</v>
      </c>
      <c r="AX11" s="135">
        <f t="shared" si="36"/>
        <v>1.4420447944695052</v>
      </c>
      <c r="AY11" s="134">
        <f>World2045!$G12/1000</f>
        <v>4100.7738942729975</v>
      </c>
      <c r="AZ11" s="135">
        <f t="shared" si="16"/>
        <v>4.7943972497906655</v>
      </c>
      <c r="BA11" s="134">
        <f>'Dev''d2045'!$G12/1000</f>
        <v>274.62460674605705</v>
      </c>
      <c r="BB11" s="135">
        <f t="shared" si="17"/>
        <v>1.7203371799459446</v>
      </c>
      <c r="BC11" s="134">
        <f>'CCA2045'!$G12/1000</f>
        <v>4.2438424863815305</v>
      </c>
      <c r="BD11" s="135">
        <f t="shared" si="18"/>
        <v>0.5927728159771124</v>
      </c>
      <c r="BE11" s="134">
        <f>'EA2045'!$G12/1000</f>
        <v>93.295414592623715</v>
      </c>
      <c r="BF11" s="135">
        <f t="shared" si="19"/>
        <v>0.51314275611288718</v>
      </c>
      <c r="BG11" s="134">
        <f>'LAC2045'!$G12/1000</f>
        <v>145.80764490881376</v>
      </c>
      <c r="BH11" s="135">
        <f t="shared" si="20"/>
        <v>2.1112622615091947</v>
      </c>
      <c r="BI11" s="134">
        <f>'NA2045'!$G12/1000</f>
        <v>46.921539370775221</v>
      </c>
      <c r="BJ11" s="135">
        <f t="shared" si="21"/>
        <v>1.733788068632296</v>
      </c>
      <c r="BK11" s="134">
        <f>Ocea2045!$G12/1000</f>
        <v>6.2277844027578828</v>
      </c>
      <c r="BL11" s="135">
        <f t="shared" si="22"/>
        <v>5.4245617413423561</v>
      </c>
      <c r="BM11" s="134">
        <f>'SEA2045'!$G12/1000</f>
        <v>317.94139099003655</v>
      </c>
      <c r="BN11" s="135">
        <f t="shared" si="23"/>
        <v>4.477263368136966</v>
      </c>
      <c r="BO11" s="134">
        <f>'SA2045'!$G12/1000</f>
        <v>1056.7455696574225</v>
      </c>
      <c r="BP11" s="135">
        <f t="shared" si="24"/>
        <v>5.7195490143615313</v>
      </c>
      <c r="BQ11" s="134">
        <f>'SSA2045'!$G12/1000</f>
        <v>2133.3884500159807</v>
      </c>
      <c r="BR11" s="135">
        <f t="shared" si="25"/>
        <v>16.707408673991157</v>
      </c>
      <c r="BS11" s="134">
        <f>'WA2045'!$G12/1000</f>
        <v>21.577651102147996</v>
      </c>
      <c r="BT11" s="135">
        <f t="shared" si="26"/>
        <v>0.83041597022562286</v>
      </c>
      <c r="BU11" s="134">
        <f>World2060!$G12/1000</f>
        <v>3968.4131961192311</v>
      </c>
      <c r="BV11" s="135">
        <f t="shared" si="37"/>
        <v>3.8970519388600255</v>
      </c>
      <c r="BW11" s="134">
        <f>'Dev''d2060'!$G12/1000</f>
        <v>260.42928257252584</v>
      </c>
      <c r="BX11" s="135">
        <f t="shared" si="38"/>
        <v>1.6311011755084539</v>
      </c>
      <c r="BY11" s="134">
        <f>'CCA2060'!$G12/1000</f>
        <v>2.9139681819677352</v>
      </c>
      <c r="BZ11" s="135">
        <f t="shared" si="39"/>
        <v>0.34171820677749876</v>
      </c>
      <c r="CA11" s="134">
        <f>'EA2060'!$G12/1000</f>
        <v>76.4578670014143</v>
      </c>
      <c r="CB11" s="135">
        <f t="shared" si="27"/>
        <v>0.38801436635965381</v>
      </c>
      <c r="CC11" s="134">
        <f>'LAC2060'!$G12/1000</f>
        <v>153.99302156547503</v>
      </c>
      <c r="CD11" s="135">
        <f t="shared" si="28"/>
        <v>1.7354682864380919</v>
      </c>
      <c r="CE11" s="134">
        <f>'NA2060'!$G12/1000</f>
        <v>43.08998439240456</v>
      </c>
      <c r="CF11" s="135">
        <f t="shared" si="29"/>
        <v>1.1504835760309127</v>
      </c>
      <c r="CG11" s="134">
        <f>Ocea2060!$G12/1000</f>
        <v>5.4009877049922945</v>
      </c>
      <c r="CH11" s="135">
        <f t="shared" si="30"/>
        <v>3.7596532927348796</v>
      </c>
      <c r="CI11" s="134">
        <f>'SEA2060'!$G12/1000</f>
        <v>291.19981250123772</v>
      </c>
      <c r="CJ11" s="135">
        <f t="shared" si="31"/>
        <v>3.4100589234515879</v>
      </c>
      <c r="CK11" s="134">
        <f>'SA2060'!$G12/1000</f>
        <v>1051.7303152949773</v>
      </c>
      <c r="CL11" s="135">
        <f t="shared" si="40"/>
        <v>4.6895348967969799</v>
      </c>
      <c r="CM11" s="134">
        <f>'SSA2060'!$G12/1000</f>
        <v>2060.8623971683828</v>
      </c>
      <c r="CN11" s="135">
        <f t="shared" si="41"/>
        <v>11.566722872997987</v>
      </c>
      <c r="CO11" s="134">
        <f>'WA2060'!$G12/1000</f>
        <v>22.335559735853224</v>
      </c>
      <c r="CP11" s="135">
        <f t="shared" si="42"/>
        <v>0.59388209140158144</v>
      </c>
    </row>
    <row r="12" spans="1:94">
      <c r="A12" s="37">
        <v>3</v>
      </c>
      <c r="B12" s="17"/>
      <c r="C12" s="16"/>
      <c r="D12" s="38" t="s">
        <v>8</v>
      </c>
      <c r="E12" s="39" t="s">
        <v>9</v>
      </c>
      <c r="F12" s="40"/>
      <c r="G12" s="136">
        <f>World2016!$G13/1000</f>
        <v>1292.9006319279567</v>
      </c>
      <c r="H12" s="137">
        <f t="shared" si="0"/>
        <v>2.2732956504187709</v>
      </c>
      <c r="I12" s="144">
        <f>'Dev''d2016'!$G13/1000</f>
        <v>25.715655674818088</v>
      </c>
      <c r="J12" s="147">
        <f t="shared" si="1"/>
        <v>0.20202881644969878</v>
      </c>
      <c r="K12" s="146">
        <f>'CCA2016'!$G13/1000</f>
        <v>3.6945541811585425</v>
      </c>
      <c r="L12" s="147">
        <f t="shared" si="2"/>
        <v>0.83679551619094994</v>
      </c>
      <c r="M12" s="146">
        <f>'EA2016'!$G13/1000</f>
        <v>65.12594644313306</v>
      </c>
      <c r="N12" s="147">
        <f t="shared" si="3"/>
        <v>0.58847826741734754</v>
      </c>
      <c r="O12" s="144">
        <f>'LAC2016'!$G13/1000</f>
        <v>18.047304276749376</v>
      </c>
      <c r="P12" s="147">
        <f t="shared" si="4"/>
        <v>0.46892243959740304</v>
      </c>
      <c r="Q12" s="146">
        <f>'NA2016'!$G13/1000</f>
        <v>13.617763484716415</v>
      </c>
      <c r="R12" s="147">
        <f t="shared" si="5"/>
        <v>0.99513541926063975</v>
      </c>
      <c r="S12" s="144">
        <f>Ocea2016!$G13/1000</f>
        <v>3.5632693208405981</v>
      </c>
      <c r="T12" s="147">
        <f t="shared" si="6"/>
        <v>5.106831279753445</v>
      </c>
      <c r="U12" s="146">
        <f>'SEA2016'!$G13/1000</f>
        <v>193.29023012545892</v>
      </c>
      <c r="V12" s="147">
        <f t="shared" si="7"/>
        <v>4.4177084900282431</v>
      </c>
      <c r="W12" s="144">
        <f>'SA2016'!$G13/1000</f>
        <v>551.52880207862245</v>
      </c>
      <c r="X12" s="147">
        <f t="shared" si="8"/>
        <v>4.31591629932527</v>
      </c>
      <c r="Y12" s="144">
        <f>'SSA2016'!$G13/1000</f>
        <v>412.73524326517344</v>
      </c>
      <c r="Z12" s="147">
        <f t="shared" si="9"/>
        <v>4.6746297414921409</v>
      </c>
      <c r="AA12" s="144">
        <f>'WA2016'!$G13/1000</f>
        <v>5.581863077285834</v>
      </c>
      <c r="AB12" s="147">
        <f t="shared" si="10"/>
        <v>0.40865799347322063</v>
      </c>
      <c r="AC12" s="136">
        <f>World2030!$G13/1000</f>
        <v>1137.0415204031281</v>
      </c>
      <c r="AD12" s="137">
        <f t="shared" si="32"/>
        <v>1.6691876961934931</v>
      </c>
      <c r="AE12" s="144">
        <f>'Dev''d2030'!$G13/1000</f>
        <v>10.693717026784791</v>
      </c>
      <c r="AF12" s="147">
        <f t="shared" si="33"/>
        <v>7.6528748469211177E-2</v>
      </c>
      <c r="AG12" s="146">
        <f>'CCA2030'!$G13/1000</f>
        <v>1.4571445099208504</v>
      </c>
      <c r="AH12" s="147">
        <f t="shared" si="33"/>
        <v>0.27326750943630596</v>
      </c>
      <c r="AI12" s="146">
        <f>'EA2030'!$G13/1000</f>
        <v>38.240664649210871</v>
      </c>
      <c r="AJ12" s="147">
        <f t="shared" si="11"/>
        <v>0.27357845729831415</v>
      </c>
      <c r="AK12" s="144">
        <f>'LAC2030'!$G13/1000</f>
        <v>13.693959734638929</v>
      </c>
      <c r="AL12" s="147">
        <f t="shared" si="12"/>
        <v>0.27298945312726985</v>
      </c>
      <c r="AM12" s="146">
        <f>'NA2030'!$G13/1000</f>
        <v>14.18016865825653</v>
      </c>
      <c r="AN12" s="147">
        <f t="shared" si="13"/>
        <v>0.76893638773967232</v>
      </c>
      <c r="AO12" s="144">
        <f>Ocea2030!$G13/1000</f>
        <v>2.1295892998468333</v>
      </c>
      <c r="AP12" s="147">
        <f t="shared" si="14"/>
        <v>2.3705677066942732</v>
      </c>
      <c r="AQ12" s="146">
        <f>'SEA2030'!$G13/1000</f>
        <v>145.19867577833057</v>
      </c>
      <c r="AR12" s="147">
        <f t="shared" si="15"/>
        <v>2.6379098875684361</v>
      </c>
      <c r="AS12" s="144">
        <f>'SA2030'!$G13/1000</f>
        <v>396.89803004368349</v>
      </c>
      <c r="AT12" s="147">
        <f t="shared" si="34"/>
        <v>2.570834740897495</v>
      </c>
      <c r="AU12" s="144">
        <f>'SSA2030'!$G13/1000</f>
        <v>510.94256159469182</v>
      </c>
      <c r="AV12" s="147">
        <f t="shared" si="35"/>
        <v>5.0947004251379706</v>
      </c>
      <c r="AW12" s="144">
        <f>'WA2030'!$G13/1000</f>
        <v>3.6070091077634827</v>
      </c>
      <c r="AX12" s="147">
        <f t="shared" si="36"/>
        <v>0.21058533928902987</v>
      </c>
      <c r="AY12" s="136">
        <f>World2045!$G13/1000</f>
        <v>1050.0535698072283</v>
      </c>
      <c r="AZ12" s="137">
        <f t="shared" si="16"/>
        <v>1.2276643572686325</v>
      </c>
      <c r="BA12" s="144">
        <f>'Dev''d2045'!$G13/1000</f>
        <v>4.9966197727381658</v>
      </c>
      <c r="BB12" s="147">
        <f t="shared" si="17"/>
        <v>3.1300439064599367E-2</v>
      </c>
      <c r="BC12" s="146">
        <f>'CCA2045'!$G13/1000</f>
        <v>0.68249728944385424</v>
      </c>
      <c r="BD12" s="147">
        <f t="shared" si="18"/>
        <v>9.533007915789278E-2</v>
      </c>
      <c r="BE12" s="146">
        <f>'EA2045'!$G13/1000</f>
        <v>22.568845782768445</v>
      </c>
      <c r="BF12" s="147">
        <f t="shared" si="19"/>
        <v>0.12413300029615978</v>
      </c>
      <c r="BG12" s="144">
        <f>'LAC2045'!$G13/1000</f>
        <v>9.7389345408994767</v>
      </c>
      <c r="BH12" s="147">
        <f t="shared" si="20"/>
        <v>0.1410176056020129</v>
      </c>
      <c r="BI12" s="146">
        <f>'NA2045'!$G13/1000</f>
        <v>13.666187913946807</v>
      </c>
      <c r="BJ12" s="147">
        <f t="shared" si="21"/>
        <v>0.50497647491176911</v>
      </c>
      <c r="BK12" s="144">
        <f>Ocea2045!$G13/1000</f>
        <v>1.2562675711415214</v>
      </c>
      <c r="BL12" s="147">
        <f t="shared" si="22"/>
        <v>1.0942416375694692</v>
      </c>
      <c r="BM12" s="146">
        <f>'SEA2045'!$G13/1000</f>
        <v>110.79219847849271</v>
      </c>
      <c r="BN12" s="147">
        <f t="shared" si="23"/>
        <v>1.5601801645846742</v>
      </c>
      <c r="BO12" s="144">
        <f>'SA2045'!$G13/1000</f>
        <v>281.39759702873658</v>
      </c>
      <c r="BP12" s="147">
        <f t="shared" si="24"/>
        <v>1.5230414916725636</v>
      </c>
      <c r="BQ12" s="144">
        <f>'SSA2045'!$G13/1000</f>
        <v>601.87807105175477</v>
      </c>
      <c r="BR12" s="147">
        <f t="shared" si="25"/>
        <v>4.7135452078124018</v>
      </c>
      <c r="BS12" s="144">
        <f>'WA2045'!$G13/1000</f>
        <v>3.0763503773060084</v>
      </c>
      <c r="BT12" s="147">
        <f t="shared" si="26"/>
        <v>0.11839335390265075</v>
      </c>
      <c r="BU12" s="136">
        <f>World2060!$G13/1000</f>
        <v>926.96352864494054</v>
      </c>
      <c r="BV12" s="137">
        <f t="shared" si="37"/>
        <v>0.9102945782185532</v>
      </c>
      <c r="BW12" s="144">
        <f>'Dev''d2060'!$G13/1000</f>
        <v>2.8162528509719591</v>
      </c>
      <c r="BX12" s="147">
        <f t="shared" si="38"/>
        <v>1.7638543908633418E-2</v>
      </c>
      <c r="BY12" s="146">
        <f>'CCA2060'!$G13/1000</f>
        <v>0.39092186747962843</v>
      </c>
      <c r="BZ12" s="147">
        <f t="shared" si="39"/>
        <v>4.5843026142805277E-2</v>
      </c>
      <c r="CA12" s="146">
        <f>'EA2060'!$G13/1000</f>
        <v>11.295940762958024</v>
      </c>
      <c r="CB12" s="147">
        <f t="shared" si="27"/>
        <v>5.7325524101977186E-2</v>
      </c>
      <c r="CC12" s="144">
        <f>'LAC2060'!$G13/1000</f>
        <v>6.1464094895410746</v>
      </c>
      <c r="CD12" s="147">
        <f t="shared" si="28"/>
        <v>6.9268715141259207E-2</v>
      </c>
      <c r="CE12" s="146">
        <f>'NA2060'!$G13/1000</f>
        <v>12.133899432510137</v>
      </c>
      <c r="CF12" s="147">
        <f t="shared" si="29"/>
        <v>0.3239697625134072</v>
      </c>
      <c r="CG12" s="144">
        <f>Ocea2060!$G13/1000</f>
        <v>0.7907168649717824</v>
      </c>
      <c r="CH12" s="147">
        <f t="shared" si="30"/>
        <v>0.55042177975415407</v>
      </c>
      <c r="CI12" s="146">
        <f>'SEA2060'!$G13/1000</f>
        <v>77.095701692573982</v>
      </c>
      <c r="CJ12" s="147">
        <f t="shared" si="31"/>
        <v>0.90281955629832744</v>
      </c>
      <c r="CK12" s="144">
        <f>'SA2060'!$G13/1000</f>
        <v>203.6579359341666</v>
      </c>
      <c r="CL12" s="147">
        <f t="shared" si="40"/>
        <v>0.90808545088391146</v>
      </c>
      <c r="CM12" s="144">
        <f>'SSA2060'!$G13/1000</f>
        <v>609.91810382372955</v>
      </c>
      <c r="CN12" s="147">
        <f t="shared" si="41"/>
        <v>3.4232046214471663</v>
      </c>
      <c r="CO12" s="144">
        <f>'WA2060'!$G13/1000</f>
        <v>2.7176459260378034</v>
      </c>
      <c r="CP12" s="147">
        <f t="shared" si="42"/>
        <v>7.2259717926548062E-2</v>
      </c>
    </row>
    <row r="13" spans="1:94">
      <c r="A13" s="37">
        <v>4</v>
      </c>
      <c r="B13" s="41"/>
      <c r="C13" s="16"/>
      <c r="D13" s="38" t="s">
        <v>10</v>
      </c>
      <c r="E13" s="39" t="s">
        <v>11</v>
      </c>
      <c r="F13" s="40"/>
      <c r="G13" s="136">
        <f>World2016!$G14/1000</f>
        <v>102.36053897116426</v>
      </c>
      <c r="H13" s="137">
        <f t="shared" si="0"/>
        <v>0.17997962277323348</v>
      </c>
      <c r="I13" s="144">
        <f>'Dev''d2016'!$G14/1000</f>
        <v>0.8178909432281507</v>
      </c>
      <c r="J13" s="147">
        <f t="shared" si="1"/>
        <v>6.4255619741836502E-3</v>
      </c>
      <c r="K13" s="146">
        <f>'CCA2016'!$G14/1000</f>
        <v>0.10659682325995527</v>
      </c>
      <c r="L13" s="147">
        <f t="shared" si="2"/>
        <v>2.4143574399051952E-2</v>
      </c>
      <c r="M13" s="146">
        <f>'EA2016'!$G14/1000</f>
        <v>0.75494951026421042</v>
      </c>
      <c r="N13" s="147">
        <f t="shared" si="3"/>
        <v>6.8217262711995795E-3</v>
      </c>
      <c r="O13" s="144">
        <f>'LAC2016'!$G14/1000</f>
        <v>2.465769567699521</v>
      </c>
      <c r="P13" s="147">
        <f t="shared" si="4"/>
        <v>6.4067999488450711E-2</v>
      </c>
      <c r="Q13" s="146">
        <f>'NA2016'!$G14/1000</f>
        <v>6.7490568771008403</v>
      </c>
      <c r="R13" s="147">
        <f t="shared" si="5"/>
        <v>0.49319593136901302</v>
      </c>
      <c r="S13" s="144">
        <f>Ocea2016!$G14/1000</f>
        <v>0.54244462443783414</v>
      </c>
      <c r="T13" s="147">
        <f t="shared" si="6"/>
        <v>0.77742458573401907</v>
      </c>
      <c r="U13" s="146">
        <f>'SEA2016'!$G14/1000</f>
        <v>5.2428380345141052</v>
      </c>
      <c r="V13" s="147">
        <f t="shared" si="7"/>
        <v>0.11982669833794821</v>
      </c>
      <c r="W13" s="144">
        <f>'SA2016'!$G14/1000</f>
        <v>17.200077689703438</v>
      </c>
      <c r="X13" s="147">
        <f t="shared" si="8"/>
        <v>0.13459695191053622</v>
      </c>
      <c r="Y13" s="144">
        <f>'SSA2016'!$G14/1000</f>
        <v>64.593156336735007</v>
      </c>
      <c r="Z13" s="147">
        <f t="shared" si="9"/>
        <v>0.7315805825541225</v>
      </c>
      <c r="AA13" s="144">
        <f>'WA2016'!$G14/1000</f>
        <v>3.8877585642212069</v>
      </c>
      <c r="AB13" s="147">
        <f t="shared" si="10"/>
        <v>0.28462962848875534</v>
      </c>
      <c r="AC13" s="136">
        <f>World2030!$G14/1000</f>
        <v>68.622330568291389</v>
      </c>
      <c r="AD13" s="137">
        <f t="shared" si="32"/>
        <v>0.10073822970695406</v>
      </c>
      <c r="AE13" s="144">
        <f>'Dev''d2030'!$G14/1000</f>
        <v>0.62847985876604884</v>
      </c>
      <c r="AF13" s="147">
        <f t="shared" si="33"/>
        <v>4.4976668925316848E-3</v>
      </c>
      <c r="AG13" s="146">
        <f>'CCA2030'!$G14/1000</f>
        <v>5.4143386363866737E-2</v>
      </c>
      <c r="AH13" s="147">
        <f t="shared" si="33"/>
        <v>1.0153851071988178E-2</v>
      </c>
      <c r="AI13" s="146">
        <f>'EA2030'!$G14/1000</f>
        <v>0.65958915518596772</v>
      </c>
      <c r="AJ13" s="147">
        <f t="shared" si="11"/>
        <v>4.7187826148361442E-3</v>
      </c>
      <c r="AK13" s="144">
        <f>'LAC2030'!$G14/1000</f>
        <v>1.2245439451794082</v>
      </c>
      <c r="AL13" s="147">
        <f t="shared" si="12"/>
        <v>2.4411316259332523E-2</v>
      </c>
      <c r="AM13" s="146">
        <f>'NA2030'!$G14/1000</f>
        <v>5.3564785193875428</v>
      </c>
      <c r="AN13" s="147">
        <f t="shared" si="13"/>
        <v>0.29046137200242694</v>
      </c>
      <c r="AO13" s="144">
        <f>Ocea2030!$G14/1000</f>
        <v>0.39842092569349918</v>
      </c>
      <c r="AP13" s="147">
        <f t="shared" si="14"/>
        <v>0.44350513039682249</v>
      </c>
      <c r="AQ13" s="146">
        <f>'SEA2030'!$G14/1000</f>
        <v>2.887279771673493</v>
      </c>
      <c r="AR13" s="147">
        <f t="shared" si="15"/>
        <v>5.2454912670839335E-2</v>
      </c>
      <c r="AS13" s="144">
        <f>'SA2030'!$G14/1000</f>
        <v>10.46694531465409</v>
      </c>
      <c r="AT13" s="147">
        <f t="shared" si="34"/>
        <v>6.7797732941696276E-2</v>
      </c>
      <c r="AU13" s="144">
        <f>'SSA2030'!$G14/1000</f>
        <v>44.550350589220471</v>
      </c>
      <c r="AV13" s="147">
        <f t="shared" si="35"/>
        <v>0.44421957994369043</v>
      </c>
      <c r="AW13" s="144">
        <f>'WA2030'!$G14/1000</f>
        <v>2.3960991021670051</v>
      </c>
      <c r="AX13" s="147">
        <f t="shared" si="36"/>
        <v>0.13988967793675583</v>
      </c>
      <c r="AY13" s="136">
        <f>World2045!$G14/1000</f>
        <v>33.012725510588936</v>
      </c>
      <c r="AZ13" s="137">
        <f t="shared" si="16"/>
        <v>3.859664650545714E-2</v>
      </c>
      <c r="BA13" s="144">
        <f>'Dev''d2045'!$G14/1000</f>
        <v>0.58078969555688309</v>
      </c>
      <c r="BB13" s="147">
        <f t="shared" si="17"/>
        <v>3.638254120177588E-3</v>
      </c>
      <c r="BC13" s="146">
        <f>'CCA2045'!$G14/1000</f>
        <v>2.9421977514401079E-2</v>
      </c>
      <c r="BD13" s="147">
        <f t="shared" si="18"/>
        <v>4.1096125784105897E-3</v>
      </c>
      <c r="BE13" s="146">
        <f>'EA2045'!$G14/1000</f>
        <v>0.63154039531433959</v>
      </c>
      <c r="BF13" s="147">
        <f t="shared" si="19"/>
        <v>3.4735938573538933E-3</v>
      </c>
      <c r="BG13" s="144">
        <f>'LAC2045'!$G14/1000</f>
        <v>0.72720610290512555</v>
      </c>
      <c r="BH13" s="147">
        <f t="shared" si="20"/>
        <v>1.0529782593792903E-2</v>
      </c>
      <c r="BI13" s="146">
        <f>'NA2045'!$G14/1000</f>
        <v>3.1709406335670502</v>
      </c>
      <c r="BJ13" s="147">
        <f t="shared" si="21"/>
        <v>0.11716876962148681</v>
      </c>
      <c r="BK13" s="144">
        <f>Ocea2045!$G14/1000</f>
        <v>0.19089332105268841</v>
      </c>
      <c r="BL13" s="147">
        <f t="shared" si="22"/>
        <v>0.16627303372956126</v>
      </c>
      <c r="BM13" s="146">
        <f>'SEA2045'!$G14/1000</f>
        <v>1.6401572589209537</v>
      </c>
      <c r="BN13" s="147">
        <f t="shared" si="23"/>
        <v>2.3096760036445983E-2</v>
      </c>
      <c r="BO13" s="144">
        <f>'SA2045'!$G14/1000</f>
        <v>5.7982340641528864</v>
      </c>
      <c r="BP13" s="147">
        <f t="shared" si="24"/>
        <v>3.1382467907969586E-2</v>
      </c>
      <c r="BQ13" s="144">
        <f>'SSA2045'!$G14/1000</f>
        <v>19.107285893054023</v>
      </c>
      <c r="BR13" s="147">
        <f t="shared" si="25"/>
        <v>0.14963671246258428</v>
      </c>
      <c r="BS13" s="144">
        <f>'WA2045'!$G14/1000</f>
        <v>1.136256168550579</v>
      </c>
      <c r="BT13" s="147">
        <f t="shared" si="26"/>
        <v>4.3728822204278227E-2</v>
      </c>
      <c r="BU13" s="136">
        <f>World2060!$G14/1000</f>
        <v>18.227393159248859</v>
      </c>
      <c r="BV13" s="137">
        <f t="shared" si="37"/>
        <v>1.7899622428702491E-2</v>
      </c>
      <c r="BW13" s="144">
        <f>'Dev''d2060'!$G14/1000</f>
        <v>0.52887748245901733</v>
      </c>
      <c r="BX13" s="147">
        <f t="shared" si="38"/>
        <v>3.312425833291686E-3</v>
      </c>
      <c r="BY13" s="146">
        <f>'CCA2060'!$G14/1000</f>
        <v>2.3946970471879468E-2</v>
      </c>
      <c r="BZ13" s="147">
        <f t="shared" si="39"/>
        <v>2.8082378723430319E-3</v>
      </c>
      <c r="CA13" s="146">
        <f>'EA2060'!$G14/1000</f>
        <v>0.55848063829448069</v>
      </c>
      <c r="CB13" s="147">
        <f t="shared" si="27"/>
        <v>2.8342212448584196E-3</v>
      </c>
      <c r="CC13" s="144">
        <f>'LAC2060'!$G14/1000</f>
        <v>0.60613191226599883</v>
      </c>
      <c r="CD13" s="147">
        <f t="shared" si="28"/>
        <v>6.830976497778884E-3</v>
      </c>
      <c r="CE13" s="146">
        <f>'NA2060'!$G14/1000</f>
        <v>1.8193232340561225</v>
      </c>
      <c r="CF13" s="147">
        <f t="shared" si="29"/>
        <v>4.8575127835088341E-2</v>
      </c>
      <c r="CG13" s="144">
        <f>Ocea2060!$G14/1000</f>
        <v>9.1789472615433618E-2</v>
      </c>
      <c r="CH13" s="147">
        <f t="shared" si="30"/>
        <v>6.3895089529278137E-2</v>
      </c>
      <c r="CI13" s="146">
        <f>'SEA2060'!$G14/1000</f>
        <v>1.2641603388760123</v>
      </c>
      <c r="CJ13" s="147">
        <f t="shared" si="31"/>
        <v>1.4803791277301753E-2</v>
      </c>
      <c r="CK13" s="144">
        <f>'SA2060'!$G14/1000</f>
        <v>3.6443441146353508</v>
      </c>
      <c r="CL13" s="147">
        <f t="shared" si="40"/>
        <v>1.6249677938327645E-2</v>
      </c>
      <c r="CM13" s="144">
        <f>'SSA2060'!$G14/1000</f>
        <v>9.1651090618903002</v>
      </c>
      <c r="CN13" s="147">
        <f t="shared" si="41"/>
        <v>5.1439764617640354E-2</v>
      </c>
      <c r="CO13" s="144">
        <f>'WA2060'!$G14/1000</f>
        <v>0.52522993368426252</v>
      </c>
      <c r="CP13" s="147">
        <f t="shared" si="42"/>
        <v>1.3965383235165572E-2</v>
      </c>
    </row>
    <row r="14" spans="1:94">
      <c r="A14" s="37">
        <v>5</v>
      </c>
      <c r="B14" s="41"/>
      <c r="C14" s="16"/>
      <c r="D14" s="8"/>
      <c r="E14" s="17" t="s">
        <v>12</v>
      </c>
      <c r="F14" s="42" t="s">
        <v>13</v>
      </c>
      <c r="G14" s="136">
        <f>World2016!$G15/1000</f>
        <v>95.557801017919061</v>
      </c>
      <c r="H14" s="137">
        <f t="shared" si="0"/>
        <v>0.16801842930008129</v>
      </c>
      <c r="I14" s="144">
        <f>'Dev''d2016'!$G15/1000</f>
        <v>0.30526941853237805</v>
      </c>
      <c r="J14" s="147">
        <f t="shared" si="1"/>
        <v>2.3982752026337497E-3</v>
      </c>
      <c r="K14" s="146">
        <f>'CCA2016'!$G15/1000</f>
        <v>9.1389436081284664E-2</v>
      </c>
      <c r="L14" s="147">
        <f t="shared" si="2"/>
        <v>2.0699187666550212E-2</v>
      </c>
      <c r="M14" s="146">
        <f>'EA2016'!$G15/1000</f>
        <v>0.35195609251386484</v>
      </c>
      <c r="N14" s="147">
        <f t="shared" si="3"/>
        <v>3.1802764157967587E-3</v>
      </c>
      <c r="O14" s="144">
        <f>'LAC2016'!$G15/1000</f>
        <v>2.0206570646299515</v>
      </c>
      <c r="P14" s="147">
        <f t="shared" si="4"/>
        <v>5.2502657782343913E-2</v>
      </c>
      <c r="Q14" s="146">
        <f>'NA2016'!$G15/1000</f>
        <v>6.7142387519087645</v>
      </c>
      <c r="R14" s="147">
        <f t="shared" si="5"/>
        <v>0.49065155250314613</v>
      </c>
      <c r="S14" s="144">
        <f>Ocea2016!$G15/1000</f>
        <v>0.52979812689151728</v>
      </c>
      <c r="T14" s="147">
        <f t="shared" si="6"/>
        <v>0.75929978981384416</v>
      </c>
      <c r="U14" s="146">
        <f>'SEA2016'!$G15/1000</f>
        <v>4.6706362852843011</v>
      </c>
      <c r="V14" s="147">
        <f t="shared" si="7"/>
        <v>0.10674884890944482</v>
      </c>
      <c r="W14" s="144">
        <f>'SA2016'!$G15/1000</f>
        <v>15.078612435020624</v>
      </c>
      <c r="X14" s="147">
        <f t="shared" si="8"/>
        <v>0.11799570382225856</v>
      </c>
      <c r="Y14" s="144">
        <f>'SSA2016'!$G15/1000</f>
        <v>61.967385189374966</v>
      </c>
      <c r="Z14" s="147">
        <f t="shared" si="9"/>
        <v>0.7018411597641111</v>
      </c>
      <c r="AA14" s="144">
        <f>'WA2016'!$G15/1000</f>
        <v>3.8278582176814089</v>
      </c>
      <c r="AB14" s="147">
        <f t="shared" si="10"/>
        <v>0.28024421897827922</v>
      </c>
      <c r="AC14" s="136">
        <f>World2030!$G15/1000</f>
        <v>62.193551345367467</v>
      </c>
      <c r="AD14" s="137">
        <f t="shared" si="32"/>
        <v>9.130072106026503E-2</v>
      </c>
      <c r="AE14" s="144">
        <f>'Dev''d2030'!$G15/1000</f>
        <v>0.20766754931034256</v>
      </c>
      <c r="AF14" s="147">
        <f t="shared" si="33"/>
        <v>1.4861565540384436E-3</v>
      </c>
      <c r="AG14" s="146">
        <f>'CCA2030'!$G15/1000</f>
        <v>4.0026745970360933E-2</v>
      </c>
      <c r="AH14" s="147">
        <f t="shared" si="33"/>
        <v>7.5064683754354341E-3</v>
      </c>
      <c r="AI14" s="146">
        <f>'EA2030'!$G15/1000</f>
        <v>0.26424603297328575</v>
      </c>
      <c r="AJ14" s="147">
        <f t="shared" si="11"/>
        <v>1.8904488902371306E-3</v>
      </c>
      <c r="AK14" s="144">
        <f>'LAC2030'!$G15/1000</f>
        <v>0.87870051864073317</v>
      </c>
      <c r="AL14" s="147">
        <f t="shared" si="12"/>
        <v>1.7516918312503495E-2</v>
      </c>
      <c r="AM14" s="146">
        <f>'NA2030'!$G15/1000</f>
        <v>5.3243959747198968</v>
      </c>
      <c r="AN14" s="147">
        <f t="shared" si="13"/>
        <v>0.28872165813859557</v>
      </c>
      <c r="AO14" s="144">
        <f>Ocea2030!$G15/1000</f>
        <v>0.38672748563921777</v>
      </c>
      <c r="AP14" s="147">
        <f t="shared" si="14"/>
        <v>0.43048849316313692</v>
      </c>
      <c r="AQ14" s="146">
        <f>'SEA2030'!$G15/1000</f>
        <v>2.3492687938302987</v>
      </c>
      <c r="AR14" s="147">
        <f t="shared" si="15"/>
        <v>4.2680550263846012E-2</v>
      </c>
      <c r="AS14" s="144">
        <f>'SA2030'!$G15/1000</f>
        <v>8.5888070066880324</v>
      </c>
      <c r="AT14" s="147">
        <f t="shared" si="34"/>
        <v>5.5632433935807642E-2</v>
      </c>
      <c r="AU14" s="144">
        <f>'SSA2030'!$G15/1000</f>
        <v>41.808138597490789</v>
      </c>
      <c r="AV14" s="147">
        <f t="shared" si="35"/>
        <v>0.41687648964312934</v>
      </c>
      <c r="AW14" s="144">
        <f>'WA2030'!$G15/1000</f>
        <v>2.3455726401045105</v>
      </c>
      <c r="AX14" s="147">
        <f t="shared" si="36"/>
        <v>0.13693982895145562</v>
      </c>
      <c r="AY14" s="136">
        <f>World2045!$G15/1000</f>
        <v>27.107158454487479</v>
      </c>
      <c r="AZ14" s="137">
        <f t="shared" si="16"/>
        <v>3.1692185254431071E-2</v>
      </c>
      <c r="BA14" s="144">
        <f>'Dev''d2045'!$G15/1000</f>
        <v>0.18108934156784562</v>
      </c>
      <c r="BB14" s="147">
        <f t="shared" si="17"/>
        <v>1.1344020875710124E-3</v>
      </c>
      <c r="BC14" s="146">
        <f>'CCA2045'!$G15/1000</f>
        <v>1.6608532528392971E-2</v>
      </c>
      <c r="BD14" s="147">
        <f t="shared" si="18"/>
        <v>2.3198520274246288E-3</v>
      </c>
      <c r="BE14" s="146">
        <f>'EA2045'!$G15/1000</f>
        <v>0.24642994681699201</v>
      </c>
      <c r="BF14" s="147">
        <f t="shared" si="19"/>
        <v>1.3554121888046295E-3</v>
      </c>
      <c r="BG14" s="144">
        <f>'LAC2045'!$G15/1000</f>
        <v>0.38239076607447353</v>
      </c>
      <c r="BH14" s="147">
        <f t="shared" si="20"/>
        <v>5.536933225054959E-3</v>
      </c>
      <c r="BI14" s="146">
        <f>'NA2045'!$G15/1000</f>
        <v>3.1407720158863812</v>
      </c>
      <c r="BJ14" s="147">
        <f t="shared" si="21"/>
        <v>0.11605401528726622</v>
      </c>
      <c r="BK14" s="144">
        <f>Ocea2045!$G15/1000</f>
        <v>0.18191004865529248</v>
      </c>
      <c r="BL14" s="147">
        <f t="shared" si="22"/>
        <v>0.15844837047734731</v>
      </c>
      <c r="BM14" s="146">
        <f>'SEA2045'!$G15/1000</f>
        <v>1.105526780897053</v>
      </c>
      <c r="BN14" s="147">
        <f t="shared" si="23"/>
        <v>1.5568072289020931E-2</v>
      </c>
      <c r="BO14" s="144">
        <f>'SA2045'!$G15/1000</f>
        <v>4.1891620168158985</v>
      </c>
      <c r="BP14" s="147">
        <f t="shared" si="24"/>
        <v>2.2673496981915491E-2</v>
      </c>
      <c r="BQ14" s="144">
        <f>'SSA2045'!$G15/1000</f>
        <v>16.570645169757686</v>
      </c>
      <c r="BR14" s="147">
        <f t="shared" si="25"/>
        <v>0.12977127575653905</v>
      </c>
      <c r="BS14" s="144">
        <f>'WA2045'!$G15/1000</f>
        <v>1.0926238354874658</v>
      </c>
      <c r="BT14" s="147">
        <f t="shared" si="26"/>
        <v>4.2049631729731821E-2</v>
      </c>
      <c r="BU14" s="136">
        <f>World2060!$G15/1000</f>
        <v>12.612663626485732</v>
      </c>
      <c r="BV14" s="137">
        <f t="shared" si="37"/>
        <v>1.2385858732616906E-2</v>
      </c>
      <c r="BW14" s="144">
        <f>'Dev''d2060'!$G15/1000</f>
        <v>0.15896035210245282</v>
      </c>
      <c r="BX14" s="147">
        <f t="shared" si="38"/>
        <v>9.9558857057997167E-4</v>
      </c>
      <c r="BY14" s="146">
        <f>'CCA2060'!$G15/1000</f>
        <v>1.120898756821407E-2</v>
      </c>
      <c r="BZ14" s="147">
        <f t="shared" si="39"/>
        <v>1.314467040273194E-3</v>
      </c>
      <c r="CA14" s="146">
        <f>'EA2060'!$G15/1000</f>
        <v>0.21992385897506028</v>
      </c>
      <c r="CB14" s="147">
        <f t="shared" si="27"/>
        <v>1.1160868087779561E-3</v>
      </c>
      <c r="CC14" s="144">
        <f>'LAC2060'!$G15/1000</f>
        <v>0.25389638849011681</v>
      </c>
      <c r="CD14" s="147">
        <f t="shared" si="28"/>
        <v>2.8613577796342909E-3</v>
      </c>
      <c r="CE14" s="146">
        <f>'NA2060'!$G15/1000</f>
        <v>1.7887488977788015</v>
      </c>
      <c r="CF14" s="147">
        <f t="shared" si="29"/>
        <v>4.7758806543003955E-2</v>
      </c>
      <c r="CG14" s="144">
        <f>Ocea2060!$G15/1000</f>
        <v>8.490934414678486E-2</v>
      </c>
      <c r="CH14" s="147">
        <f t="shared" si="30"/>
        <v>5.9105799298588522E-2</v>
      </c>
      <c r="CI14" s="146">
        <f>'SEA2060'!$G15/1000</f>
        <v>0.67657495076846685</v>
      </c>
      <c r="CJ14" s="147">
        <f t="shared" si="31"/>
        <v>7.9229462012171542E-3</v>
      </c>
      <c r="CK14" s="144">
        <f>'SA2060'!$G15/1000</f>
        <v>2.1603188550308041</v>
      </c>
      <c r="CL14" s="147">
        <f t="shared" si="40"/>
        <v>9.6325935570603528E-3</v>
      </c>
      <c r="CM14" s="144">
        <f>'SSA2060'!$G15/1000</f>
        <v>6.7745061359264689</v>
      </c>
      <c r="CN14" s="147">
        <f t="shared" si="41"/>
        <v>3.802235179959159E-2</v>
      </c>
      <c r="CO14" s="144">
        <f>'WA2060'!$G15/1000</f>
        <v>0.48361585569856108</v>
      </c>
      <c r="CP14" s="147">
        <f t="shared" si="42"/>
        <v>1.2858902987606521E-2</v>
      </c>
    </row>
    <row r="15" spans="1:94">
      <c r="A15" s="37">
        <v>6</v>
      </c>
      <c r="B15" s="41"/>
      <c r="C15" s="16"/>
      <c r="D15" s="8"/>
      <c r="E15" s="17" t="s">
        <v>14</v>
      </c>
      <c r="F15" s="42" t="s">
        <v>15</v>
      </c>
      <c r="G15" s="136">
        <f>World2016!$G16/1000</f>
        <v>1.3237511735330409</v>
      </c>
      <c r="H15" s="137">
        <f t="shared" si="0"/>
        <v>2.3275398825832495E-3</v>
      </c>
      <c r="I15" s="144">
        <f>'Dev''d2016'!$G16/1000</f>
        <v>0.10404501442327455</v>
      </c>
      <c r="J15" s="147">
        <f t="shared" si="1"/>
        <v>8.1740443981795125E-4</v>
      </c>
      <c r="K15" s="146">
        <f>'CCA2016'!$G16/1000</f>
        <v>2.8637647979194297E-3</v>
      </c>
      <c r="L15" s="147">
        <f t="shared" si="2"/>
        <v>6.4862644444234384E-4</v>
      </c>
      <c r="M15" s="146">
        <f>'EA2016'!$G16/1000</f>
        <v>7.4701128292595967E-2</v>
      </c>
      <c r="N15" s="147">
        <f t="shared" si="3"/>
        <v>6.7499964227211713E-4</v>
      </c>
      <c r="O15" s="144">
        <f>'LAC2016'!$G16/1000</f>
        <v>8.4770095038002188E-2</v>
      </c>
      <c r="P15" s="147">
        <f t="shared" si="4"/>
        <v>2.2025782444049006E-3</v>
      </c>
      <c r="Q15" s="146">
        <f>'NA2016'!$G16/1000</f>
        <v>6.5521534206345678E-3</v>
      </c>
      <c r="R15" s="147">
        <f t="shared" si="5"/>
        <v>4.7880696038090997E-4</v>
      </c>
      <c r="S15" s="144">
        <f>Ocea2016!$G16/1000</f>
        <v>2.4202390893042322E-3</v>
      </c>
      <c r="T15" s="147">
        <f t="shared" si="6"/>
        <v>3.4686552075791732E-3</v>
      </c>
      <c r="U15" s="146">
        <f>'SEA2016'!$G16/1000</f>
        <v>0.1105668702298426</v>
      </c>
      <c r="V15" s="147">
        <f t="shared" si="7"/>
        <v>2.527040301070504E-3</v>
      </c>
      <c r="W15" s="144">
        <f>'SA2016'!$G16/1000</f>
        <v>0.40517196380390669</v>
      </c>
      <c r="X15" s="147">
        <f t="shared" si="8"/>
        <v>3.1706200583185994E-3</v>
      </c>
      <c r="Y15" s="144">
        <f>'SSA2016'!$G16/1000</f>
        <v>0.52114519297488737</v>
      </c>
      <c r="Z15" s="147">
        <f t="shared" si="9"/>
        <v>5.9024783041144117E-3</v>
      </c>
      <c r="AA15" s="144">
        <f>'WA2016'!$G16/1000</f>
        <v>1.1514751462673303E-2</v>
      </c>
      <c r="AB15" s="147">
        <f t="shared" si="10"/>
        <v>8.4301516589098901E-4</v>
      </c>
      <c r="AC15" s="136">
        <f>World2030!$G16/1000</f>
        <v>1.2433475767397453</v>
      </c>
      <c r="AD15" s="137">
        <f t="shared" si="32"/>
        <v>1.8252459914130221E-3</v>
      </c>
      <c r="AE15" s="144">
        <f>'Dev''d2030'!$G16/1000</f>
        <v>8.4201450602212055E-2</v>
      </c>
      <c r="AF15" s="147">
        <f t="shared" si="33"/>
        <v>6.0258108735619133E-4</v>
      </c>
      <c r="AG15" s="146">
        <f>'CCA2030'!$G16/1000</f>
        <v>2.5849783663288691E-3</v>
      </c>
      <c r="AH15" s="147">
        <f t="shared" si="33"/>
        <v>4.8477731295970837E-4</v>
      </c>
      <c r="AI15" s="146">
        <f>'EA2030'!$G16/1000</f>
        <v>7.462690867960918E-2</v>
      </c>
      <c r="AJ15" s="147">
        <f t="shared" si="11"/>
        <v>5.3389015951455117E-4</v>
      </c>
      <c r="AK15" s="144">
        <f>'LAC2030'!$G16/1000</f>
        <v>6.4151257046611135E-2</v>
      </c>
      <c r="AL15" s="147">
        <f t="shared" si="12"/>
        <v>1.2788570229458943E-3</v>
      </c>
      <c r="AM15" s="146">
        <f>'NA2030'!$G16/1000</f>
        <v>6.041628230013885E-3</v>
      </c>
      <c r="AN15" s="147">
        <f t="shared" si="13"/>
        <v>3.2761442400390268E-4</v>
      </c>
      <c r="AO15" s="144">
        <f>Ocea2030!$G16/1000</f>
        <v>2.2178667241387301E-3</v>
      </c>
      <c r="AP15" s="147">
        <f t="shared" si="14"/>
        <v>2.4688343589880138E-3</v>
      </c>
      <c r="AQ15" s="146">
        <f>'SEA2030'!$G16/1000</f>
        <v>0.10442566418866045</v>
      </c>
      <c r="AR15" s="147">
        <f t="shared" si="15"/>
        <v>1.897162564345363E-3</v>
      </c>
      <c r="AS15" s="144">
        <f>'SA2030'!$G16/1000</f>
        <v>0.35396560406679056</v>
      </c>
      <c r="AT15" s="147">
        <f t="shared" si="34"/>
        <v>2.2927477667690054E-3</v>
      </c>
      <c r="AU15" s="144">
        <f>'SSA2030'!$G16/1000</f>
        <v>0.54145390401032634</v>
      </c>
      <c r="AV15" s="147">
        <f t="shared" si="35"/>
        <v>5.3989345227854714E-3</v>
      </c>
      <c r="AW15" s="144">
        <f>'WA2030'!$G16/1000</f>
        <v>9.6783148250542579E-3</v>
      </c>
      <c r="AX15" s="147">
        <f t="shared" si="36"/>
        <v>5.6504188104027954E-4</v>
      </c>
      <c r="AY15" s="136">
        <f>World2045!$G16/1000</f>
        <v>1.1461862836269769</v>
      </c>
      <c r="AZ15" s="137">
        <f t="shared" si="16"/>
        <v>1.3400573910313548E-3</v>
      </c>
      <c r="BA15" s="144">
        <f>'Dev''d2045'!$G16/1000</f>
        <v>8.1697421372237275E-2</v>
      </c>
      <c r="BB15" s="147">
        <f t="shared" si="17"/>
        <v>5.1177901775689336E-4</v>
      </c>
      <c r="BC15" s="146">
        <f>'CCA2045'!$G16/1000</f>
        <v>2.3594375916582066E-3</v>
      </c>
      <c r="BD15" s="147">
        <f t="shared" si="18"/>
        <v>3.295622940336795E-4</v>
      </c>
      <c r="BE15" s="146">
        <f>'EA2045'!$G16/1000</f>
        <v>7.3353375577789842E-2</v>
      </c>
      <c r="BF15" s="147">
        <f t="shared" si="19"/>
        <v>4.0345769916485098E-4</v>
      </c>
      <c r="BG15" s="144">
        <f>'LAC2045'!$G16/1000</f>
        <v>6.4972280474255059E-2</v>
      </c>
      <c r="BH15" s="147">
        <f t="shared" si="20"/>
        <v>9.4078416735468161E-4</v>
      </c>
      <c r="BI15" s="146">
        <f>'NA2045'!$G16/1000</f>
        <v>5.7613765699788926E-3</v>
      </c>
      <c r="BJ15" s="147">
        <f t="shared" si="21"/>
        <v>2.1288743058904528E-4</v>
      </c>
      <c r="BK15" s="144">
        <f>Ocea2045!$G16/1000</f>
        <v>1.6927327127086755E-3</v>
      </c>
      <c r="BL15" s="147">
        <f t="shared" si="22"/>
        <v>1.4744140962252776E-3</v>
      </c>
      <c r="BM15" s="146">
        <f>'SEA2045'!$G16/1000</f>
        <v>0.1069623412580404</v>
      </c>
      <c r="BN15" s="147">
        <f t="shared" si="23"/>
        <v>1.5062479622220592E-3</v>
      </c>
      <c r="BO15" s="144">
        <f>'SA2045'!$G16/1000</f>
        <v>0.30335692588739765</v>
      </c>
      <c r="BP15" s="147">
        <f t="shared" si="24"/>
        <v>1.6418945641016366E-3</v>
      </c>
      <c r="BQ15" s="144">
        <f>'SSA2045'!$G16/1000</f>
        <v>0.49760024323651303</v>
      </c>
      <c r="BR15" s="147">
        <f t="shared" si="25"/>
        <v>3.8969042979339055E-3</v>
      </c>
      <c r="BS15" s="144">
        <f>'WA2045'!$G16/1000</f>
        <v>8.4301489463978214E-3</v>
      </c>
      <c r="BT15" s="147">
        <f t="shared" si="26"/>
        <v>3.2443430859685073E-4</v>
      </c>
      <c r="BU15" s="136">
        <f>World2060!$G16/1000</f>
        <v>1.0970673453194411</v>
      </c>
      <c r="BV15" s="137">
        <f t="shared" si="37"/>
        <v>1.0773395344310553E-3</v>
      </c>
      <c r="BW15" s="144">
        <f>'Dev''d2060'!$G16/1000</f>
        <v>7.6465125053460495E-2</v>
      </c>
      <c r="BX15" s="147">
        <f t="shared" si="38"/>
        <v>4.7891064371905628E-4</v>
      </c>
      <c r="BY15" s="146">
        <f>'CCA2060'!$G16/1000</f>
        <v>2.3333560257888168E-3</v>
      </c>
      <c r="BZ15" s="147">
        <f t="shared" si="39"/>
        <v>2.7363038547922425E-4</v>
      </c>
      <c r="CA15" s="146">
        <f>'EA2060'!$G16/1000</f>
        <v>6.5338500343976189E-2</v>
      </c>
      <c r="CB15" s="147">
        <f t="shared" si="27"/>
        <v>3.3158493434546092E-4</v>
      </c>
      <c r="CC15" s="144">
        <f>'LAC2060'!$G16/1000</f>
        <v>6.7838938314772348E-2</v>
      </c>
      <c r="CD15" s="147">
        <f t="shared" si="28"/>
        <v>7.6453026789178062E-4</v>
      </c>
      <c r="CE15" s="146">
        <f>'NA2060'!$G16/1000</f>
        <v>5.9646289357042402E-3</v>
      </c>
      <c r="CF15" s="147">
        <f t="shared" si="29"/>
        <v>1.5925296155029633E-4</v>
      </c>
      <c r="CG15" s="144">
        <f>Ocea2060!$G16/1000</f>
        <v>1.2866363478242419E-3</v>
      </c>
      <c r="CH15" s="147">
        <f t="shared" si="30"/>
        <v>8.9563369625495046E-4</v>
      </c>
      <c r="CI15" s="146">
        <f>'SEA2060'!$G16/1000</f>
        <v>0.12023801308983456</v>
      </c>
      <c r="CJ15" s="147">
        <f t="shared" si="31"/>
        <v>1.4080321891461946E-3</v>
      </c>
      <c r="CK15" s="144">
        <f>'SA2060'!$G16/1000</f>
        <v>0.28258602739360139</v>
      </c>
      <c r="CL15" s="147">
        <f t="shared" si="40"/>
        <v>1.2600160112698137E-3</v>
      </c>
      <c r="CM15" s="144">
        <f>'SSA2060'!$G16/1000</f>
        <v>0.46690139140759945</v>
      </c>
      <c r="CN15" s="147">
        <f t="shared" si="41"/>
        <v>2.6205141162501484E-3</v>
      </c>
      <c r="CO15" s="144">
        <f>'WA2060'!$G16/1000</f>
        <v>8.114728406879294E-3</v>
      </c>
      <c r="CP15" s="147">
        <f t="shared" si="42"/>
        <v>2.1576320156855045E-4</v>
      </c>
    </row>
    <row r="16" spans="1:94">
      <c r="A16" s="37">
        <v>7</v>
      </c>
      <c r="B16" s="41"/>
      <c r="C16" s="16"/>
      <c r="D16" s="8"/>
      <c r="E16" s="17" t="s">
        <v>16</v>
      </c>
      <c r="F16" s="42" t="s">
        <v>17</v>
      </c>
      <c r="G16" s="136">
        <f>World2016!$G17/1000</f>
        <v>3.6803210415864389</v>
      </c>
      <c r="H16" s="137">
        <f t="shared" si="0"/>
        <v>6.4710756645753814E-3</v>
      </c>
      <c r="I16" s="144">
        <f>'Dev''d2016'!$G17/1000</f>
        <v>0.29935155522153217</v>
      </c>
      <c r="J16" s="147">
        <f t="shared" si="1"/>
        <v>2.3517829437654661E-3</v>
      </c>
      <c r="K16" s="146">
        <f>'CCA2016'!$G17/1000</f>
        <v>8.2717551125242612E-3</v>
      </c>
      <c r="L16" s="147">
        <f t="shared" si="2"/>
        <v>1.8735055029073448E-3</v>
      </c>
      <c r="M16" s="146">
        <f>'EA2016'!$G17/1000</f>
        <v>0.22996224232693202</v>
      </c>
      <c r="N16" s="147">
        <f t="shared" si="3"/>
        <v>2.0779395821007721E-3</v>
      </c>
      <c r="O16" s="144">
        <f>'LAC2016'!$G17/1000</f>
        <v>0.24747134025283321</v>
      </c>
      <c r="P16" s="147">
        <f t="shared" si="4"/>
        <v>6.4300386818046812E-3</v>
      </c>
      <c r="Q16" s="146">
        <f>'NA2016'!$G17/1000</f>
        <v>1.8789983900496736E-2</v>
      </c>
      <c r="R16" s="147">
        <f t="shared" si="5"/>
        <v>1.3731020169139676E-3</v>
      </c>
      <c r="S16" s="144">
        <f>Ocea2016!$G17/1000</f>
        <v>6.5876614503031306E-3</v>
      </c>
      <c r="T16" s="147">
        <f t="shared" si="6"/>
        <v>9.4413507724691401E-3</v>
      </c>
      <c r="U16" s="146">
        <f>'SEA2016'!$G17/1000</f>
        <v>0.31375762683864739</v>
      </c>
      <c r="V16" s="147">
        <f t="shared" si="7"/>
        <v>7.171028411506037E-3</v>
      </c>
      <c r="W16" s="144">
        <f>'SA2016'!$G17/1000</f>
        <v>1.16068486006296</v>
      </c>
      <c r="X16" s="147">
        <f t="shared" si="8"/>
        <v>9.0827871310548303E-3</v>
      </c>
      <c r="Y16" s="144">
        <f>'SSA2016'!$G17/1000</f>
        <v>1.3634302236891636</v>
      </c>
      <c r="Z16" s="147">
        <f t="shared" si="9"/>
        <v>1.5442178922461905E-2</v>
      </c>
      <c r="AA16" s="144">
        <f>'WA2016'!$G17/1000</f>
        <v>3.2013792731046126E-2</v>
      </c>
      <c r="AB16" s="147">
        <f t="shared" si="10"/>
        <v>2.3437859581640452E-3</v>
      </c>
      <c r="AC16" s="136">
        <f>World2030!$G17/1000</f>
        <v>3.5310496005013423</v>
      </c>
      <c r="AD16" s="137">
        <f t="shared" si="32"/>
        <v>5.183614179468248E-3</v>
      </c>
      <c r="AE16" s="144">
        <f>'Dev''d2030'!$G17/1000</f>
        <v>0.252807389183278</v>
      </c>
      <c r="AF16" s="147">
        <f t="shared" si="33"/>
        <v>1.8091962831545023E-3</v>
      </c>
      <c r="AG16" s="146">
        <f>'CCA2030'!$G17/1000</f>
        <v>7.8960309796748326E-3</v>
      </c>
      <c r="AH16" s="147">
        <f t="shared" si="33"/>
        <v>1.4807925401749348E-3</v>
      </c>
      <c r="AI16" s="146">
        <f>'EA2030'!$G17/1000</f>
        <v>0.23136238852853422</v>
      </c>
      <c r="AJ16" s="147">
        <f t="shared" si="11"/>
        <v>1.6551952198298344E-3</v>
      </c>
      <c r="AK16" s="144">
        <f>'LAC2030'!$G17/1000</f>
        <v>0.19914491622254218</v>
      </c>
      <c r="AL16" s="147">
        <f t="shared" si="12"/>
        <v>3.9699592248071697E-3</v>
      </c>
      <c r="AM16" s="146">
        <f>'NA2030'!$G17/1000</f>
        <v>1.7533831357723101E-2</v>
      </c>
      <c r="AN16" s="147">
        <f t="shared" si="13"/>
        <v>9.5079270722171197E-4</v>
      </c>
      <c r="AO16" s="144">
        <f>Ocea2030!$G17/1000</f>
        <v>6.1201239493293546E-3</v>
      </c>
      <c r="AP16" s="147">
        <f t="shared" si="14"/>
        <v>6.8126601670518627E-3</v>
      </c>
      <c r="AQ16" s="146">
        <f>'SEA2030'!$G17/1000</f>
        <v>0.29960190781013807</v>
      </c>
      <c r="AR16" s="147">
        <f t="shared" si="15"/>
        <v>5.4430443715153907E-3</v>
      </c>
      <c r="AS16" s="144">
        <f>'SA2030'!$G17/1000</f>
        <v>1.049784296242986</v>
      </c>
      <c r="AT16" s="147">
        <f t="shared" si="34"/>
        <v>6.7997866830758974E-3</v>
      </c>
      <c r="AU16" s="144">
        <f>'SSA2030'!$G17/1000</f>
        <v>1.439379164799935</v>
      </c>
      <c r="AV16" s="147">
        <f t="shared" si="35"/>
        <v>1.4352309230128443E-2</v>
      </c>
      <c r="AW16" s="144">
        <f>'WA2030'!$G17/1000</f>
        <v>2.7419551427201441E-2</v>
      </c>
      <c r="AX16" s="147">
        <f t="shared" si="36"/>
        <v>1.6008153481016493E-3</v>
      </c>
      <c r="AY16" s="136">
        <f>World2045!$G17/1000</f>
        <v>3.3178774039216692</v>
      </c>
      <c r="AZ16" s="137">
        <f t="shared" si="16"/>
        <v>3.8790781229660421E-3</v>
      </c>
      <c r="BA16" s="144">
        <f>'Dev''d2045'!$G17/1000</f>
        <v>0.24296863634564728</v>
      </c>
      <c r="BB16" s="147">
        <f t="shared" si="17"/>
        <v>1.5220339634484841E-3</v>
      </c>
      <c r="BC16" s="146">
        <f>'CCA2045'!$G17/1000</f>
        <v>7.4099128161396952E-3</v>
      </c>
      <c r="BD16" s="147">
        <f t="shared" si="18"/>
        <v>1.0350042208831256E-3</v>
      </c>
      <c r="BE16" s="146">
        <f>'EA2045'!$G17/1000</f>
        <v>0.23313880900043296</v>
      </c>
      <c r="BF16" s="147">
        <f t="shared" si="19"/>
        <v>1.2823083699208605E-3</v>
      </c>
      <c r="BG16" s="144">
        <f>'LAC2045'!$G17/1000</f>
        <v>0.2050503126507274</v>
      </c>
      <c r="BH16" s="147">
        <f t="shared" si="20"/>
        <v>2.969082911125008E-3</v>
      </c>
      <c r="BI16" s="146">
        <f>'NA2045'!$G17/1000</f>
        <v>1.7004528866440525E-2</v>
      </c>
      <c r="BJ16" s="147">
        <f t="shared" si="21"/>
        <v>6.2833081899505783E-4</v>
      </c>
      <c r="BK16" s="144">
        <f>Ocea2045!$G17/1000</f>
        <v>4.7380047512660898E-3</v>
      </c>
      <c r="BL16" s="147">
        <f t="shared" si="22"/>
        <v>4.1269250253163489E-3</v>
      </c>
      <c r="BM16" s="146">
        <f>'SEA2045'!$G17/1000</f>
        <v>0.30786822455562285</v>
      </c>
      <c r="BN16" s="147">
        <f t="shared" si="23"/>
        <v>4.3354126360334484E-3</v>
      </c>
      <c r="BO16" s="144">
        <f>'SA2045'!$G17/1000</f>
        <v>0.92309994898721925</v>
      </c>
      <c r="BP16" s="147">
        <f t="shared" si="24"/>
        <v>4.9962030170598365E-3</v>
      </c>
      <c r="BQ16" s="144">
        <f>'SSA2045'!$G17/1000</f>
        <v>1.352194586785169</v>
      </c>
      <c r="BR16" s="147">
        <f t="shared" si="25"/>
        <v>1.0589570581020627E-2</v>
      </c>
      <c r="BS16" s="144">
        <f>'WA2045'!$G17/1000</f>
        <v>2.44044391630041E-2</v>
      </c>
      <c r="BT16" s="147">
        <f t="shared" si="26"/>
        <v>9.3920491759832123E-4</v>
      </c>
      <c r="BU16" s="136">
        <f>World2060!$G17/1000</f>
        <v>3.2295704963218923</v>
      </c>
      <c r="BV16" s="137">
        <f t="shared" si="37"/>
        <v>3.1714953414337514E-3</v>
      </c>
      <c r="BW16" s="144">
        <f>'Dev''d2060'!$G17/1000</f>
        <v>0.22637305820996381</v>
      </c>
      <c r="BX16" s="147">
        <f t="shared" si="38"/>
        <v>1.417802782015837E-3</v>
      </c>
      <c r="BY16" s="146">
        <f>'CCA2060'!$G17/1000</f>
        <v>7.5694522236626656E-3</v>
      </c>
      <c r="BZ16" s="147">
        <f t="shared" si="39"/>
        <v>8.8766227996740603E-4</v>
      </c>
      <c r="CA16" s="146">
        <f>'EA2060'!$G17/1000</f>
        <v>0.2073338983244612</v>
      </c>
      <c r="CB16" s="147">
        <f t="shared" si="27"/>
        <v>1.0521942912918899E-3</v>
      </c>
      <c r="CC16" s="144">
        <f>'LAC2060'!$G17/1000</f>
        <v>0.2140763937715443</v>
      </c>
      <c r="CD16" s="147">
        <f t="shared" si="28"/>
        <v>2.4125949896215493E-3</v>
      </c>
      <c r="CE16" s="146">
        <f>'NA2060'!$G17/1000</f>
        <v>1.7707366094531607E-2</v>
      </c>
      <c r="CF16" s="147">
        <f t="shared" si="29"/>
        <v>4.7277886390035976E-4</v>
      </c>
      <c r="CG16" s="144">
        <f>Ocea2060!$G17/1000</f>
        <v>3.6716969410606451E-3</v>
      </c>
      <c r="CH16" s="147">
        <f t="shared" si="30"/>
        <v>2.5558857469020909E-3</v>
      </c>
      <c r="CI16" s="146">
        <f>'SEA2060'!$G17/1000</f>
        <v>0.34654215693884</v>
      </c>
      <c r="CJ16" s="147">
        <f t="shared" si="31"/>
        <v>4.0581385148262383E-3</v>
      </c>
      <c r="CK16" s="144">
        <f>'SA2060'!$G17/1000</f>
        <v>0.87442189425921968</v>
      </c>
      <c r="CL16" s="147">
        <f t="shared" si="40"/>
        <v>3.898938661382819E-3</v>
      </c>
      <c r="CM16" s="144">
        <f>'SSA2060'!$G17/1000</f>
        <v>1.3078233522367517</v>
      </c>
      <c r="CN16" s="147">
        <f t="shared" si="41"/>
        <v>7.3402427561114697E-3</v>
      </c>
      <c r="CO16" s="144">
        <f>'WA2060'!$G17/1000</f>
        <v>2.405122732185646E-2</v>
      </c>
      <c r="CP16" s="147">
        <f t="shared" si="42"/>
        <v>6.3950012229829333E-4</v>
      </c>
    </row>
    <row r="17" spans="1:94">
      <c r="A17" s="37">
        <v>8</v>
      </c>
      <c r="B17" s="41"/>
      <c r="C17" s="12"/>
      <c r="D17" s="12"/>
      <c r="E17" s="17" t="s">
        <v>18</v>
      </c>
      <c r="F17" s="42" t="s">
        <v>19</v>
      </c>
      <c r="G17" s="136">
        <f>World2016!$G18/1000</f>
        <v>0</v>
      </c>
      <c r="H17" s="137">
        <f t="shared" si="0"/>
        <v>0</v>
      </c>
      <c r="I17" s="144">
        <f>'Dev''d2016'!$G18/1000</f>
        <v>0</v>
      </c>
      <c r="J17" s="147">
        <f t="shared" si="1"/>
        <v>0</v>
      </c>
      <c r="K17" s="146">
        <f>'CCA2016'!$G18/1000</f>
        <v>0</v>
      </c>
      <c r="L17" s="147">
        <f t="shared" si="2"/>
        <v>0</v>
      </c>
      <c r="M17" s="146">
        <f>'EA2016'!$G18/1000</f>
        <v>0</v>
      </c>
      <c r="N17" s="147">
        <f t="shared" si="3"/>
        <v>0</v>
      </c>
      <c r="O17" s="144">
        <f>'LAC2016'!$G18/1000</f>
        <v>0</v>
      </c>
      <c r="P17" s="147">
        <f t="shared" si="4"/>
        <v>0</v>
      </c>
      <c r="Q17" s="146">
        <f>'NA2016'!$G18/1000</f>
        <v>0</v>
      </c>
      <c r="R17" s="147">
        <f t="shared" si="5"/>
        <v>0</v>
      </c>
      <c r="S17" s="144">
        <f>Ocea2016!$G18/1000</f>
        <v>0</v>
      </c>
      <c r="T17" s="147">
        <f t="shared" si="6"/>
        <v>0</v>
      </c>
      <c r="U17" s="146">
        <f>'SEA2016'!$G18/1000</f>
        <v>0</v>
      </c>
      <c r="V17" s="147">
        <f t="shared" si="7"/>
        <v>0</v>
      </c>
      <c r="W17" s="144">
        <f>'SA2016'!$G18/1000</f>
        <v>0</v>
      </c>
      <c r="X17" s="147">
        <f t="shared" si="8"/>
        <v>0</v>
      </c>
      <c r="Y17" s="144">
        <f>'SSA2016'!$G18/1000</f>
        <v>0</v>
      </c>
      <c r="Z17" s="147">
        <f t="shared" si="9"/>
        <v>0</v>
      </c>
      <c r="AA17" s="144">
        <f>'WA2016'!$G18/1000</f>
        <v>0</v>
      </c>
      <c r="AB17" s="147">
        <f t="shared" si="10"/>
        <v>0</v>
      </c>
      <c r="AC17" s="136">
        <f>World2030!$G18/1000</f>
        <v>0</v>
      </c>
      <c r="AD17" s="137">
        <f t="shared" si="32"/>
        <v>0</v>
      </c>
      <c r="AE17" s="144">
        <f>'Dev''d2030'!$G18/1000</f>
        <v>0</v>
      </c>
      <c r="AF17" s="147">
        <f t="shared" si="33"/>
        <v>0</v>
      </c>
      <c r="AG17" s="146">
        <f>'CCA2030'!$G18/1000</f>
        <v>0</v>
      </c>
      <c r="AH17" s="147">
        <f t="shared" si="33"/>
        <v>0</v>
      </c>
      <c r="AI17" s="146">
        <f>'EA2030'!$G18/1000</f>
        <v>0</v>
      </c>
      <c r="AJ17" s="147">
        <f t="shared" si="11"/>
        <v>0</v>
      </c>
      <c r="AK17" s="144">
        <f>'LAC2030'!$G18/1000</f>
        <v>0</v>
      </c>
      <c r="AL17" s="147">
        <f t="shared" si="12"/>
        <v>0</v>
      </c>
      <c r="AM17" s="146">
        <f>'NA2030'!$G18/1000</f>
        <v>0</v>
      </c>
      <c r="AN17" s="147">
        <f t="shared" si="13"/>
        <v>0</v>
      </c>
      <c r="AO17" s="144">
        <f>Ocea2030!$G18/1000</f>
        <v>0</v>
      </c>
      <c r="AP17" s="147">
        <f t="shared" si="14"/>
        <v>0</v>
      </c>
      <c r="AQ17" s="146">
        <f>'SEA2030'!$G18/1000</f>
        <v>0</v>
      </c>
      <c r="AR17" s="147">
        <f t="shared" si="15"/>
        <v>0</v>
      </c>
      <c r="AS17" s="144">
        <f>'SA2030'!$G18/1000</f>
        <v>0</v>
      </c>
      <c r="AT17" s="147">
        <f t="shared" si="34"/>
        <v>0</v>
      </c>
      <c r="AU17" s="144">
        <f>'SSA2030'!$G18/1000</f>
        <v>0</v>
      </c>
      <c r="AV17" s="147">
        <f t="shared" si="35"/>
        <v>0</v>
      </c>
      <c r="AW17" s="144">
        <f>'WA2030'!$G18/1000</f>
        <v>0</v>
      </c>
      <c r="AX17" s="147">
        <f t="shared" si="36"/>
        <v>0</v>
      </c>
      <c r="AY17" s="136">
        <f>World2045!$G18/1000</f>
        <v>0</v>
      </c>
      <c r="AZ17" s="137">
        <f t="shared" si="16"/>
        <v>0</v>
      </c>
      <c r="BA17" s="144">
        <f>'Dev''d2045'!$G18/1000</f>
        <v>0</v>
      </c>
      <c r="BB17" s="147">
        <f t="shared" si="17"/>
        <v>0</v>
      </c>
      <c r="BC17" s="146">
        <f>'CCA2045'!$G18/1000</f>
        <v>0</v>
      </c>
      <c r="BD17" s="147">
        <f t="shared" si="18"/>
        <v>0</v>
      </c>
      <c r="BE17" s="146">
        <f>'EA2045'!$G18/1000</f>
        <v>0</v>
      </c>
      <c r="BF17" s="147">
        <f t="shared" si="19"/>
        <v>0</v>
      </c>
      <c r="BG17" s="144">
        <f>'LAC2045'!$G18/1000</f>
        <v>0</v>
      </c>
      <c r="BH17" s="147">
        <f t="shared" si="20"/>
        <v>0</v>
      </c>
      <c r="BI17" s="146">
        <f>'NA2045'!$G18/1000</f>
        <v>0</v>
      </c>
      <c r="BJ17" s="147">
        <f t="shared" si="21"/>
        <v>0</v>
      </c>
      <c r="BK17" s="144">
        <f>Ocea2045!$G18/1000</f>
        <v>0</v>
      </c>
      <c r="BL17" s="147">
        <f t="shared" si="22"/>
        <v>0</v>
      </c>
      <c r="BM17" s="146">
        <f>'SEA2045'!$G18/1000</f>
        <v>0</v>
      </c>
      <c r="BN17" s="147">
        <f t="shared" si="23"/>
        <v>0</v>
      </c>
      <c r="BO17" s="144">
        <f>'SA2045'!$G18/1000</f>
        <v>0</v>
      </c>
      <c r="BP17" s="147">
        <f t="shared" si="24"/>
        <v>0</v>
      </c>
      <c r="BQ17" s="144">
        <f>'SSA2045'!$G18/1000</f>
        <v>0</v>
      </c>
      <c r="BR17" s="147">
        <f t="shared" si="25"/>
        <v>0</v>
      </c>
      <c r="BS17" s="144">
        <f>'WA2045'!$G18/1000</f>
        <v>0</v>
      </c>
      <c r="BT17" s="147">
        <f t="shared" si="26"/>
        <v>0</v>
      </c>
      <c r="BU17" s="136">
        <f>World2060!$G18/1000</f>
        <v>0</v>
      </c>
      <c r="BV17" s="137">
        <f t="shared" si="37"/>
        <v>0</v>
      </c>
      <c r="BW17" s="144">
        <f>'Dev''d2060'!$G18/1000</f>
        <v>0</v>
      </c>
      <c r="BX17" s="147">
        <f t="shared" si="38"/>
        <v>0</v>
      </c>
      <c r="BY17" s="146">
        <f>'CCA2060'!$G18/1000</f>
        <v>0</v>
      </c>
      <c r="BZ17" s="147">
        <f t="shared" si="39"/>
        <v>0</v>
      </c>
      <c r="CA17" s="146">
        <f>'EA2060'!$G18/1000</f>
        <v>0</v>
      </c>
      <c r="CB17" s="147">
        <f t="shared" si="27"/>
        <v>0</v>
      </c>
      <c r="CC17" s="144">
        <f>'LAC2060'!$G18/1000</f>
        <v>0</v>
      </c>
      <c r="CD17" s="147">
        <f t="shared" si="28"/>
        <v>0</v>
      </c>
      <c r="CE17" s="146">
        <f>'NA2060'!$G18/1000</f>
        <v>0</v>
      </c>
      <c r="CF17" s="147">
        <f t="shared" si="29"/>
        <v>0</v>
      </c>
      <c r="CG17" s="144">
        <f>Ocea2060!$G18/1000</f>
        <v>0</v>
      </c>
      <c r="CH17" s="147">
        <f t="shared" si="30"/>
        <v>0</v>
      </c>
      <c r="CI17" s="146">
        <f>'SEA2060'!$G18/1000</f>
        <v>0</v>
      </c>
      <c r="CJ17" s="147">
        <f t="shared" si="31"/>
        <v>0</v>
      </c>
      <c r="CK17" s="144">
        <f>'SA2060'!$G18/1000</f>
        <v>0</v>
      </c>
      <c r="CL17" s="147">
        <f t="shared" si="40"/>
        <v>0</v>
      </c>
      <c r="CM17" s="144">
        <f>'SSA2060'!$G18/1000</f>
        <v>0</v>
      </c>
      <c r="CN17" s="147">
        <f t="shared" si="41"/>
        <v>0</v>
      </c>
      <c r="CO17" s="144">
        <f>'WA2060'!$G18/1000</f>
        <v>0</v>
      </c>
      <c r="CP17" s="147">
        <f t="shared" si="42"/>
        <v>0</v>
      </c>
    </row>
    <row r="18" spans="1:94">
      <c r="A18" s="37">
        <v>9</v>
      </c>
      <c r="B18" s="41"/>
      <c r="C18" s="16"/>
      <c r="D18" s="8"/>
      <c r="E18" s="17" t="s">
        <v>20</v>
      </c>
      <c r="F18" s="42" t="s">
        <v>21</v>
      </c>
      <c r="G18" s="136">
        <f>World2016!$G19/1000</f>
        <v>1.7986657903093441</v>
      </c>
      <c r="H18" s="137">
        <f t="shared" si="0"/>
        <v>3.1625780177475509E-3</v>
      </c>
      <c r="I18" s="144">
        <f>'Dev''d2016'!$G19/1000</f>
        <v>0.10922496530866192</v>
      </c>
      <c r="J18" s="147">
        <f t="shared" si="1"/>
        <v>8.580994685535849E-4</v>
      </c>
      <c r="K18" s="146">
        <f>'CCA2016'!$G19/1000</f>
        <v>4.0718672216171403E-3</v>
      </c>
      <c r="L18" s="147">
        <f t="shared" si="2"/>
        <v>9.2225477459519968E-4</v>
      </c>
      <c r="M18" s="146">
        <f>'EA2016'!$G19/1000</f>
        <v>9.8330031057477757E-2</v>
      </c>
      <c r="N18" s="147">
        <f t="shared" si="3"/>
        <v>8.8851048579117943E-4</v>
      </c>
      <c r="O18" s="144">
        <f>'LAC2016'!$G19/1000</f>
        <v>0.1128710656388871</v>
      </c>
      <c r="P18" s="147">
        <f t="shared" si="4"/>
        <v>2.9327247242976464E-3</v>
      </c>
      <c r="Q18" s="146">
        <f>'NA2016'!$G19/1000</f>
        <v>9.4759903277736156E-3</v>
      </c>
      <c r="R18" s="147">
        <f t="shared" si="5"/>
        <v>6.9247006810789372E-4</v>
      </c>
      <c r="S18" s="144">
        <f>Ocea2016!$G19/1000</f>
        <v>3.6385963629854815E-3</v>
      </c>
      <c r="T18" s="147">
        <f t="shared" si="6"/>
        <v>5.2147890175497135E-3</v>
      </c>
      <c r="U18" s="146">
        <f>'SEA2016'!$G19/1000</f>
        <v>0.14787724663900736</v>
      </c>
      <c r="V18" s="147">
        <f t="shared" si="7"/>
        <v>3.3797805897127844E-3</v>
      </c>
      <c r="W18" s="144">
        <f>'SA2016'!$G19/1000</f>
        <v>0.55560847307849326</v>
      </c>
      <c r="X18" s="147">
        <f t="shared" si="8"/>
        <v>4.3478412296242266E-3</v>
      </c>
      <c r="Y18" s="144">
        <f>'SSA2016'!$G19/1000</f>
        <v>0.74119574298939184</v>
      </c>
      <c r="Z18" s="147">
        <f t="shared" si="9"/>
        <v>8.3947657026698531E-3</v>
      </c>
      <c r="AA18" s="144">
        <f>'WA2016'!$G19/1000</f>
        <v>1.6371811685048671E-2</v>
      </c>
      <c r="AB18" s="147">
        <f t="shared" si="10"/>
        <v>1.1986090701434117E-3</v>
      </c>
      <c r="AC18" s="136">
        <f>World2030!$G19/1000</f>
        <v>1.6543819304865528</v>
      </c>
      <c r="AD18" s="137">
        <f t="shared" si="32"/>
        <v>2.4286483066985418E-3</v>
      </c>
      <c r="AE18" s="144">
        <f>'Dev''d2030'!$G19/1000</f>
        <v>8.3803458271697315E-2</v>
      </c>
      <c r="AF18" s="147">
        <f t="shared" si="33"/>
        <v>5.9973288640993955E-4</v>
      </c>
      <c r="AG18" s="146">
        <f>'CCA2030'!$G19/1000</f>
        <v>3.6356311754389024E-3</v>
      </c>
      <c r="AH18" s="147">
        <f t="shared" si="33"/>
        <v>6.8181286741089513E-4</v>
      </c>
      <c r="AI18" s="146">
        <f>'EA2030'!$G19/1000</f>
        <v>8.9353826550184742E-2</v>
      </c>
      <c r="AJ18" s="147">
        <f t="shared" si="11"/>
        <v>6.3924835631237222E-4</v>
      </c>
      <c r="AK18" s="144">
        <f>'LAC2030'!$G19/1000</f>
        <v>8.2547257123123025E-2</v>
      </c>
      <c r="AL18" s="147">
        <f t="shared" si="12"/>
        <v>1.6455817758976093E-3</v>
      </c>
      <c r="AM18" s="146">
        <f>'NA2030'!$G19/1000</f>
        <v>8.5070823846617721E-3</v>
      </c>
      <c r="AN18" s="147">
        <f t="shared" si="13"/>
        <v>4.6130658645282253E-4</v>
      </c>
      <c r="AO18" s="144">
        <f>Ocea2030!$G19/1000</f>
        <v>3.3554475531836943E-3</v>
      </c>
      <c r="AP18" s="147">
        <f t="shared" si="14"/>
        <v>3.7351406732066507E-3</v>
      </c>
      <c r="AQ18" s="146">
        <f>'SEA2030'!$G19/1000</f>
        <v>0.13398340825648483</v>
      </c>
      <c r="AR18" s="147">
        <f t="shared" si="15"/>
        <v>2.4341555149544041E-3</v>
      </c>
      <c r="AS18" s="144">
        <f>'SA2030'!$G19/1000</f>
        <v>0.47438840331100801</v>
      </c>
      <c r="AT18" s="147">
        <f t="shared" si="34"/>
        <v>3.0727645278980161E-3</v>
      </c>
      <c r="AU18" s="144">
        <f>'SSA2030'!$G19/1000</f>
        <v>0.76137881615026703</v>
      </c>
      <c r="AV18" s="147">
        <f t="shared" si="35"/>
        <v>7.591845483032684E-3</v>
      </c>
      <c r="AW18" s="144">
        <f>'WA2030'!$G19/1000</f>
        <v>1.3428599710503477E-2</v>
      </c>
      <c r="AX18" s="147">
        <f t="shared" si="36"/>
        <v>7.8399198386453612E-4</v>
      </c>
      <c r="AY18" s="136">
        <f>World2045!$G19/1000</f>
        <v>1.4415033602207854</v>
      </c>
      <c r="AZ18" s="137">
        <f t="shared" si="16"/>
        <v>1.6853257272873301E-3</v>
      </c>
      <c r="BA18" s="144">
        <f>'Dev''d2045'!$G19/1000</f>
        <v>7.503429307378269E-2</v>
      </c>
      <c r="BB18" s="147">
        <f t="shared" si="17"/>
        <v>4.7003903137183889E-4</v>
      </c>
      <c r="BC18" s="146">
        <f>'CCA2045'!$G19/1000</f>
        <v>3.0440949695112068E-3</v>
      </c>
      <c r="BD18" s="147">
        <f t="shared" si="18"/>
        <v>4.2519409072542462E-4</v>
      </c>
      <c r="BE18" s="146">
        <f>'EA2045'!$G19/1000</f>
        <v>7.8618242409065717E-2</v>
      </c>
      <c r="BF18" s="147">
        <f t="shared" si="19"/>
        <v>4.3241548115408311E-4</v>
      </c>
      <c r="BG18" s="144">
        <f>'LAC2045'!$G19/1000</f>
        <v>7.4792745039325606E-2</v>
      </c>
      <c r="BH18" s="147">
        <f t="shared" si="20"/>
        <v>1.0829823095692978E-3</v>
      </c>
      <c r="BI18" s="146">
        <f>'NA2045'!$G19/1000</f>
        <v>7.4027103989501488E-3</v>
      </c>
      <c r="BJ18" s="147">
        <f t="shared" si="21"/>
        <v>2.7353601645119984E-4</v>
      </c>
      <c r="BK18" s="144">
        <f>Ocea2045!$G19/1000</f>
        <v>2.5525358938702993E-3</v>
      </c>
      <c r="BL18" s="147">
        <f t="shared" si="22"/>
        <v>2.2233249672484277E-3</v>
      </c>
      <c r="BM18" s="146">
        <f>'SEA2045'!$G19/1000</f>
        <v>0.1197999095525156</v>
      </c>
      <c r="BN18" s="147">
        <f t="shared" si="23"/>
        <v>1.6870271117433984E-3</v>
      </c>
      <c r="BO18" s="144">
        <f>'SA2045'!$G19/1000</f>
        <v>0.38261515378333572</v>
      </c>
      <c r="BP18" s="147">
        <f t="shared" si="24"/>
        <v>2.0708732437938662E-3</v>
      </c>
      <c r="BQ18" s="144">
        <f>'SSA2045'!$G19/1000</f>
        <v>0.68684592909429099</v>
      </c>
      <c r="BR18" s="147">
        <f t="shared" si="25"/>
        <v>5.3789621076084449E-3</v>
      </c>
      <c r="BS18" s="144">
        <f>'WA2045'!$G19/1000</f>
        <v>1.0797746006137459E-2</v>
      </c>
      <c r="BT18" s="147">
        <f t="shared" si="26"/>
        <v>4.1555128885385854E-4</v>
      </c>
      <c r="BU18" s="136">
        <f>World2060!$G19/1000</f>
        <v>1.2880916478047468</v>
      </c>
      <c r="BV18" s="137">
        <f t="shared" si="37"/>
        <v>1.2649287776826741E-3</v>
      </c>
      <c r="BW18" s="144">
        <f>'Dev''d2060'!$G19/1000</f>
        <v>6.7078953400807106E-2</v>
      </c>
      <c r="BX18" s="147">
        <f t="shared" si="38"/>
        <v>4.2012387648252821E-4</v>
      </c>
      <c r="BY18" s="146">
        <f>'CCA2060'!$G19/1000</f>
        <v>2.8351746714943148E-3</v>
      </c>
      <c r="BZ18" s="147">
        <f t="shared" si="39"/>
        <v>3.3247816864966334E-4</v>
      </c>
      <c r="CA18" s="146">
        <f>'EA2060'!$G19/1000</f>
        <v>6.5884360749369084E-2</v>
      </c>
      <c r="CB18" s="147">
        <f t="shared" si="27"/>
        <v>3.3435510944484511E-4</v>
      </c>
      <c r="CC18" s="144">
        <f>'LAC2060'!$G19/1000</f>
        <v>7.0320194970207014E-2</v>
      </c>
      <c r="CD18" s="147">
        <f t="shared" si="28"/>
        <v>7.924934976033908E-4</v>
      </c>
      <c r="CE18" s="146">
        <f>'NA2060'!$G19/1000</f>
        <v>6.9023423649268809E-3</v>
      </c>
      <c r="CF18" s="147">
        <f t="shared" si="29"/>
        <v>1.8428949647961593E-4</v>
      </c>
      <c r="CG18" s="144">
        <f>Ocea2060!$G19/1000</f>
        <v>1.9217954421430932E-3</v>
      </c>
      <c r="CH18" s="147">
        <f t="shared" si="30"/>
        <v>1.3377709701759954E-3</v>
      </c>
      <c r="CI18" s="146">
        <f>'SEA2060'!$G19/1000</f>
        <v>0.1208052283929137</v>
      </c>
      <c r="CJ18" s="147">
        <f t="shared" si="31"/>
        <v>1.4146744928934716E-3</v>
      </c>
      <c r="CK18" s="144">
        <f>'SA2060'!$G19/1000</f>
        <v>0.32701732563741825</v>
      </c>
      <c r="CL18" s="147">
        <f t="shared" si="40"/>
        <v>1.4581296537066915E-3</v>
      </c>
      <c r="CM18" s="144">
        <f>'SSA2060'!$G19/1000</f>
        <v>0.61587815073995711</v>
      </c>
      <c r="CN18" s="147">
        <f t="shared" si="41"/>
        <v>3.4566557684450406E-3</v>
      </c>
      <c r="CO18" s="144">
        <f>'WA2060'!$G19/1000</f>
        <v>9.4481214355100745E-3</v>
      </c>
      <c r="CP18" s="147">
        <f t="shared" si="42"/>
        <v>2.5121690185045598E-4</v>
      </c>
    </row>
    <row r="19" spans="1:94">
      <c r="A19" s="37">
        <v>10</v>
      </c>
      <c r="B19" s="41"/>
      <c r="C19" s="16"/>
      <c r="D19" s="38" t="s">
        <v>22</v>
      </c>
      <c r="E19" s="39" t="s">
        <v>23</v>
      </c>
      <c r="F19" s="40"/>
      <c r="G19" s="136">
        <f>World2016!$G20/1000</f>
        <v>1011.9922193354862</v>
      </c>
      <c r="H19" s="137">
        <f t="shared" si="0"/>
        <v>1.7793768938316923</v>
      </c>
      <c r="I19" s="144">
        <f>'Dev''d2016'!$G20/1000</f>
        <v>61.455053050958554</v>
      </c>
      <c r="J19" s="147">
        <f t="shared" si="1"/>
        <v>0.48280673025563203</v>
      </c>
      <c r="K19" s="146">
        <f>'CCA2016'!$G20/1000</f>
        <v>2.703943118803203</v>
      </c>
      <c r="L19" s="147">
        <f t="shared" si="2"/>
        <v>0.61242774280830004</v>
      </c>
      <c r="M19" s="146">
        <f>'EA2016'!$G20/1000</f>
        <v>18.823413401193918</v>
      </c>
      <c r="N19" s="147">
        <f t="shared" si="3"/>
        <v>0.170088425738081</v>
      </c>
      <c r="O19" s="144">
        <f>'LAC2016'!$G20/1000</f>
        <v>47.578144046777858</v>
      </c>
      <c r="P19" s="147">
        <f t="shared" si="4"/>
        <v>1.2362211572325872</v>
      </c>
      <c r="Q19" s="146">
        <f>'NA2016'!$G20/1000</f>
        <v>4.2256198527533559</v>
      </c>
      <c r="R19" s="147">
        <f t="shared" si="5"/>
        <v>0.30879255529186206</v>
      </c>
      <c r="S19" s="144">
        <f>Ocea2016!$G20/1000</f>
        <v>1.1294316689372064</v>
      </c>
      <c r="T19" s="147">
        <f t="shared" si="6"/>
        <v>1.6186867889941023</v>
      </c>
      <c r="U19" s="146">
        <f>'SEA2016'!$G20/1000</f>
        <v>78.520874957135874</v>
      </c>
      <c r="V19" s="147">
        <f t="shared" si="7"/>
        <v>1.7946190850796455</v>
      </c>
      <c r="W19" s="144">
        <f>'SA2016'!$G20/1000</f>
        <v>74.904400438252836</v>
      </c>
      <c r="X19" s="147">
        <f t="shared" si="8"/>
        <v>0.58615456078494588</v>
      </c>
      <c r="Y19" s="144">
        <f>'SSA2016'!$G20/1000</f>
        <v>720.88034523506087</v>
      </c>
      <c r="Z19" s="147">
        <f t="shared" si="9"/>
        <v>8.164673981397522</v>
      </c>
      <c r="AA19" s="144">
        <f>'WA2016'!$G20/1000</f>
        <v>1.7709935656124727</v>
      </c>
      <c r="AB19" s="147">
        <f t="shared" si="10"/>
        <v>0.12965754748127747</v>
      </c>
      <c r="AC19" s="136">
        <f>World2030!$G20/1000</f>
        <v>741.29949069521274</v>
      </c>
      <c r="AD19" s="137">
        <f t="shared" si="32"/>
        <v>1.0882346570987609</v>
      </c>
      <c r="AE19" s="144">
        <f>'Dev''d2030'!$G20/1000</f>
        <v>49.843160351228143</v>
      </c>
      <c r="AF19" s="147">
        <f t="shared" si="33"/>
        <v>0.35669867379841813</v>
      </c>
      <c r="AG19" s="146">
        <f>'CCA2030'!$G20/1000</f>
        <v>2.8503957088449972</v>
      </c>
      <c r="AH19" s="147">
        <f t="shared" si="33"/>
        <v>0.53455270287935674</v>
      </c>
      <c r="AI19" s="146">
        <f>'EA2030'!$G20/1000</f>
        <v>8.1084526003599162</v>
      </c>
      <c r="AJ19" s="147">
        <f t="shared" si="11"/>
        <v>5.8008875468872012E-2</v>
      </c>
      <c r="AK19" s="144">
        <f>'LAC2030'!$G20/1000</f>
        <v>36.042096000958814</v>
      </c>
      <c r="AL19" s="147">
        <f t="shared" si="12"/>
        <v>0.71850014659925066</v>
      </c>
      <c r="AM19" s="146">
        <f>'NA2030'!$G20/1000</f>
        <v>3.6896284532099961</v>
      </c>
      <c r="AN19" s="147">
        <f t="shared" si="13"/>
        <v>0.20007445914692196</v>
      </c>
      <c r="AO19" s="144">
        <f>Ocea2030!$G20/1000</f>
        <v>0.77906409911066299</v>
      </c>
      <c r="AP19" s="147">
        <f t="shared" si="14"/>
        <v>0.86722082747571749</v>
      </c>
      <c r="AQ19" s="146">
        <f>'SEA2030'!$G20/1000</f>
        <v>61.59896023211256</v>
      </c>
      <c r="AR19" s="147">
        <f t="shared" si="15"/>
        <v>1.1191046019475817</v>
      </c>
      <c r="AS19" s="144">
        <f>'SA2030'!$G20/1000</f>
        <v>44.695727326601741</v>
      </c>
      <c r="AT19" s="147">
        <f t="shared" si="34"/>
        <v>0.2895084376414328</v>
      </c>
      <c r="AU19" s="144">
        <f>'SSA2030'!$G20/1000</f>
        <v>532.21797612492742</v>
      </c>
      <c r="AV19" s="147">
        <f t="shared" si="35"/>
        <v>5.3068414202311933</v>
      </c>
      <c r="AW19" s="144">
        <f>'WA2030'!$G20/1000</f>
        <v>1.4740297978585586</v>
      </c>
      <c r="AX19" s="147">
        <f t="shared" si="36"/>
        <v>8.6057189164308226E-2</v>
      </c>
      <c r="AY19" s="136">
        <f>World2045!$G20/1000</f>
        <v>522.15851835081367</v>
      </c>
      <c r="AZ19" s="137">
        <f t="shared" si="16"/>
        <v>0.61047876056568817</v>
      </c>
      <c r="BA19" s="144">
        <f>'Dev''d2045'!$G20/1000</f>
        <v>36.016773574657883</v>
      </c>
      <c r="BB19" s="147">
        <f t="shared" si="17"/>
        <v>0.22562069516033331</v>
      </c>
      <c r="BC19" s="146">
        <f>'CCA2045'!$G20/1000</f>
        <v>1.788088321256684</v>
      </c>
      <c r="BD19" s="147">
        <f t="shared" si="18"/>
        <v>0.24975718415761725</v>
      </c>
      <c r="BE19" s="146">
        <f>'EA2045'!$G20/1000</f>
        <v>3.0231093684956432</v>
      </c>
      <c r="BF19" s="147">
        <f t="shared" si="19"/>
        <v>1.6627684009490374E-2</v>
      </c>
      <c r="BG19" s="144">
        <f>'LAC2045'!$G20/1000</f>
        <v>15.362534308383678</v>
      </c>
      <c r="BH19" s="147">
        <f t="shared" si="20"/>
        <v>0.22244607919368523</v>
      </c>
      <c r="BI19" s="146">
        <f>'NA2045'!$G20/1000</f>
        <v>1.8270631157308816</v>
      </c>
      <c r="BJ19" s="147">
        <f t="shared" si="21"/>
        <v>6.7511430212482695E-2</v>
      </c>
      <c r="BK19" s="144">
        <f>Ocea2045!$G20/1000</f>
        <v>0.37374639861285686</v>
      </c>
      <c r="BL19" s="147">
        <f t="shared" si="22"/>
        <v>0.32554280684186571</v>
      </c>
      <c r="BM19" s="146">
        <f>'SEA2045'!$G20/1000</f>
        <v>30.326497504789383</v>
      </c>
      <c r="BN19" s="147">
        <f t="shared" si="23"/>
        <v>0.42705894925881349</v>
      </c>
      <c r="BO19" s="144">
        <f>'SA2045'!$G20/1000</f>
        <v>17.027854011096061</v>
      </c>
      <c r="BP19" s="147">
        <f t="shared" si="24"/>
        <v>9.2161867929504648E-2</v>
      </c>
      <c r="BQ19" s="144">
        <f>'SSA2045'!$G20/1000</f>
        <v>415.48787502000482</v>
      </c>
      <c r="BR19" s="147">
        <f t="shared" si="25"/>
        <v>3.2538498682672552</v>
      </c>
      <c r="BS19" s="144">
        <f>'WA2045'!$G20/1000</f>
        <v>0.92497672778577544</v>
      </c>
      <c r="BT19" s="147">
        <f t="shared" si="26"/>
        <v>3.559773226493048E-2</v>
      </c>
      <c r="BU19" s="136">
        <f>World2060!$G20/1000</f>
        <v>363.35618712099421</v>
      </c>
      <c r="BV19" s="137">
        <f t="shared" si="37"/>
        <v>0.35682220160476263</v>
      </c>
      <c r="BW19" s="144">
        <f>'Dev''d2060'!$G20/1000</f>
        <v>29.428886755629033</v>
      </c>
      <c r="BX19" s="147">
        <f t="shared" si="38"/>
        <v>0.18431679919727903</v>
      </c>
      <c r="BY19" s="146">
        <f>'CCA2060'!$G20/1000</f>
        <v>1.1330145354527048</v>
      </c>
      <c r="BZ19" s="147">
        <f t="shared" si="39"/>
        <v>0.13286750957118929</v>
      </c>
      <c r="CA19" s="146">
        <f>'EA2060'!$G20/1000</f>
        <v>1.1522617938779294</v>
      </c>
      <c r="CB19" s="147">
        <f t="shared" si="27"/>
        <v>5.8475883171539766E-3</v>
      </c>
      <c r="CC19" s="144">
        <f>'LAC2060'!$G20/1000</f>
        <v>6.1857398185791821</v>
      </c>
      <c r="CD19" s="147">
        <f t="shared" si="28"/>
        <v>6.9711959504198007E-2</v>
      </c>
      <c r="CE19" s="146">
        <f>'NA2060'!$G20/1000</f>
        <v>0.76664896986261011</v>
      </c>
      <c r="CF19" s="147">
        <f t="shared" si="29"/>
        <v>2.0469189321948876E-2</v>
      </c>
      <c r="CG19" s="144">
        <f>Ocea2060!$G20/1000</f>
        <v>0.15967165510635822</v>
      </c>
      <c r="CH19" s="147">
        <f t="shared" si="30"/>
        <v>0.11114820041566902</v>
      </c>
      <c r="CI19" s="146">
        <f>'SEA2060'!$G20/1000</f>
        <v>14.750341418068857</v>
      </c>
      <c r="CJ19" s="147">
        <f t="shared" si="31"/>
        <v>0.17273202528737705</v>
      </c>
      <c r="CK19" s="144">
        <f>'SA2060'!$G20/1000</f>
        <v>7.0086746519347649</v>
      </c>
      <c r="CL19" s="147">
        <f t="shared" si="40"/>
        <v>3.1250810100806332E-2</v>
      </c>
      <c r="CM19" s="144">
        <f>'SSA2060'!$G20/1000</f>
        <v>302.23032514533122</v>
      </c>
      <c r="CN19" s="147">
        <f t="shared" si="41"/>
        <v>1.6962871560834714</v>
      </c>
      <c r="CO19" s="144">
        <f>'WA2060'!$G20/1000</f>
        <v>0.54062237715150696</v>
      </c>
      <c r="CP19" s="147">
        <f t="shared" si="42"/>
        <v>1.4374654219471109E-2</v>
      </c>
    </row>
    <row r="20" spans="1:94">
      <c r="A20" s="37">
        <v>11</v>
      </c>
      <c r="B20" s="41"/>
      <c r="C20" s="16"/>
      <c r="D20" s="38" t="s">
        <v>24</v>
      </c>
      <c r="E20" s="39" t="s">
        <v>25</v>
      </c>
      <c r="F20" s="40"/>
      <c r="G20" s="136">
        <f>World2016!$G21/1000</f>
        <v>1382.7067881613541</v>
      </c>
      <c r="H20" s="137">
        <f t="shared" si="0"/>
        <v>2.4312010139901203</v>
      </c>
      <c r="I20" s="144">
        <f>'Dev''d2016'!$G21/1000</f>
        <v>31.8633985502515</v>
      </c>
      <c r="J20" s="147">
        <f t="shared" si="1"/>
        <v>0.250327068404329</v>
      </c>
      <c r="K20" s="146">
        <f>'CCA2016'!$G21/1000</f>
        <v>2.6337651835680007</v>
      </c>
      <c r="L20" s="147">
        <f t="shared" si="2"/>
        <v>0.5965328394827949</v>
      </c>
      <c r="M20" s="146">
        <f>'EA2016'!$G21/1000</f>
        <v>11.131490652170033</v>
      </c>
      <c r="N20" s="147">
        <f t="shared" si="3"/>
        <v>0.10058418634240249</v>
      </c>
      <c r="O20" s="144">
        <f>'LAC2016'!$G21/1000</f>
        <v>23.454307913426309</v>
      </c>
      <c r="P20" s="147">
        <f t="shared" si="4"/>
        <v>0.60941241512738054</v>
      </c>
      <c r="Q20" s="146">
        <f>'NA2016'!$G21/1000</f>
        <v>17.826326440930366</v>
      </c>
      <c r="R20" s="147">
        <f t="shared" si="5"/>
        <v>1.3026815201029089</v>
      </c>
      <c r="S20" s="144">
        <f>Ocea2016!$G21/1000</f>
        <v>2.3788739723917098</v>
      </c>
      <c r="T20" s="147">
        <f t="shared" si="6"/>
        <v>3.4093712596317043</v>
      </c>
      <c r="U20" s="146">
        <f>'SEA2016'!$G21/1000</f>
        <v>89.667117943916466</v>
      </c>
      <c r="V20" s="147">
        <f t="shared" si="7"/>
        <v>2.0493699446686566</v>
      </c>
      <c r="W20" s="144">
        <f>'SA2016'!$G21/1000</f>
        <v>524.69809492280888</v>
      </c>
      <c r="X20" s="147">
        <f t="shared" si="8"/>
        <v>4.1059561197303491</v>
      </c>
      <c r="Y20" s="144">
        <f>'SSA2016'!$G21/1000</f>
        <v>668.54720273098349</v>
      </c>
      <c r="Z20" s="147">
        <f t="shared" si="9"/>
        <v>7.5719500296458859</v>
      </c>
      <c r="AA20" s="144">
        <f>'WA2016'!$G21/1000</f>
        <v>10.506209850907325</v>
      </c>
      <c r="AB20" s="147">
        <f t="shared" si="10"/>
        <v>0.76917806424733171</v>
      </c>
      <c r="AC20" s="136">
        <f>World2030!$G21/1000</f>
        <v>1236.1805856680226</v>
      </c>
      <c r="AD20" s="137">
        <f t="shared" si="32"/>
        <v>1.8147247807967144</v>
      </c>
      <c r="AE20" s="144">
        <f>'Dev''d2030'!$G21/1000</f>
        <v>54.976451930545529</v>
      </c>
      <c r="AF20" s="147">
        <f t="shared" si="33"/>
        <v>0.39343467299390217</v>
      </c>
      <c r="AG20" s="146">
        <f>'CCA2030'!$G21/1000</f>
        <v>0.92536440604925152</v>
      </c>
      <c r="AH20" s="147">
        <f t="shared" si="33"/>
        <v>0.17353942923328936</v>
      </c>
      <c r="AI20" s="146">
        <f>'EA2030'!$G21/1000</f>
        <v>9.6041498274561015</v>
      </c>
      <c r="AJ20" s="147">
        <f t="shared" si="11"/>
        <v>6.870927891969919E-2</v>
      </c>
      <c r="AK20" s="144">
        <f>'LAC2030'!$G21/1000</f>
        <v>20.338690796084826</v>
      </c>
      <c r="AL20" s="147">
        <f t="shared" si="12"/>
        <v>0.40545234434298788</v>
      </c>
      <c r="AM20" s="146">
        <f>'NA2030'!$G21/1000</f>
        <v>12.689909391760827</v>
      </c>
      <c r="AN20" s="147">
        <f t="shared" si="13"/>
        <v>0.68812531949419276</v>
      </c>
      <c r="AO20" s="144">
        <f>Ocea2030!$G21/1000</f>
        <v>2.297860616591759</v>
      </c>
      <c r="AP20" s="147">
        <f t="shared" si="14"/>
        <v>2.5578801380006921</v>
      </c>
      <c r="AQ20" s="146">
        <f>'SEA2030'!$G21/1000</f>
        <v>83.5615771804339</v>
      </c>
      <c r="AR20" s="147">
        <f t="shared" si="15"/>
        <v>1.5181124034601989</v>
      </c>
      <c r="AS20" s="144">
        <f>'SA2030'!$G21/1000</f>
        <v>462.65909164927342</v>
      </c>
      <c r="AT20" s="147">
        <f t="shared" si="34"/>
        <v>2.9967900467359843</v>
      </c>
      <c r="AU20" s="144">
        <f>'SSA2030'!$G21/1000</f>
        <v>581.59870978070933</v>
      </c>
      <c r="AV20" s="147">
        <f t="shared" si="35"/>
        <v>5.7992256208437549</v>
      </c>
      <c r="AW20" s="144">
        <f>'WA2030'!$G21/1000</f>
        <v>7.5287800891175864</v>
      </c>
      <c r="AX20" s="147">
        <f t="shared" si="36"/>
        <v>0.43954718774812701</v>
      </c>
      <c r="AY20" s="136">
        <f>World2045!$G21/1000</f>
        <v>1274.2685819611265</v>
      </c>
      <c r="AZ20" s="137">
        <f t="shared" si="16"/>
        <v>1.4898041058496758</v>
      </c>
      <c r="BA20" s="144">
        <f>'Dev''d2045'!$G21/1000</f>
        <v>65.415520595662571</v>
      </c>
      <c r="BB20" s="147">
        <f t="shared" si="17"/>
        <v>0.40978393582298234</v>
      </c>
      <c r="BC20" s="146">
        <f>'CCA2045'!$G21/1000</f>
        <v>0.41882133074104788</v>
      </c>
      <c r="BD20" s="147">
        <f t="shared" si="18"/>
        <v>5.8500262535976892E-2</v>
      </c>
      <c r="BE20" s="146">
        <f>'EA2045'!$G21/1000</f>
        <v>12.202621335182339</v>
      </c>
      <c r="BF20" s="147">
        <f t="shared" si="19"/>
        <v>6.7116768504423982E-2</v>
      </c>
      <c r="BG20" s="144">
        <f>'LAC2045'!$G21/1000</f>
        <v>24.769646155481652</v>
      </c>
      <c r="BH20" s="147">
        <f t="shared" si="20"/>
        <v>0.35865896600764308</v>
      </c>
      <c r="BI20" s="146">
        <f>'NA2045'!$G21/1000</f>
        <v>12.066435412019491</v>
      </c>
      <c r="BJ20" s="147">
        <f t="shared" si="21"/>
        <v>0.44586435204024666</v>
      </c>
      <c r="BK20" s="144">
        <f>Ocea2045!$G21/1000</f>
        <v>2.4441310023418628</v>
      </c>
      <c r="BL20" s="147">
        <f t="shared" si="22"/>
        <v>2.1289014950904779</v>
      </c>
      <c r="BM20" s="146">
        <f>'SEA2045'!$G21/1000</f>
        <v>106.18623121012747</v>
      </c>
      <c r="BN20" s="147">
        <f t="shared" si="23"/>
        <v>1.4953187495255202</v>
      </c>
      <c r="BO20" s="144">
        <f>'SA2045'!$G21/1000</f>
        <v>487.67584262584057</v>
      </c>
      <c r="BP20" s="147">
        <f t="shared" si="24"/>
        <v>2.6395056341923357</v>
      </c>
      <c r="BQ20" s="144">
        <f>'SSA2045'!$G21/1000</f>
        <v>556.51663692851662</v>
      </c>
      <c r="BR20" s="147">
        <f t="shared" si="25"/>
        <v>4.3583018774523872</v>
      </c>
      <c r="BS20" s="144">
        <f>'WA2045'!$G21/1000</f>
        <v>6.5726953652128577</v>
      </c>
      <c r="BT20" s="147">
        <f t="shared" si="26"/>
        <v>0.25295020170927474</v>
      </c>
      <c r="BU20" s="136">
        <f>World2060!$G21/1000</f>
        <v>1491.6886663877922</v>
      </c>
      <c r="BV20" s="137">
        <f t="shared" si="37"/>
        <v>1.4648646504872207</v>
      </c>
      <c r="BW20" s="144">
        <f>'Dev''d2060'!$G21/1000</f>
        <v>64.33868149322528</v>
      </c>
      <c r="BX20" s="147">
        <f t="shared" si="38"/>
        <v>0.40296121072728702</v>
      </c>
      <c r="BY20" s="146">
        <f>'CCA2060'!$G21/1000</f>
        <v>0.31163393227010966</v>
      </c>
      <c r="BZ20" s="147">
        <f t="shared" si="39"/>
        <v>3.6545007308367891E-2</v>
      </c>
      <c r="CA20" s="146">
        <f>'EA2060'!$G21/1000</f>
        <v>12.970824988703244</v>
      </c>
      <c r="CB20" s="147">
        <f t="shared" si="27"/>
        <v>6.5825357632074089E-2</v>
      </c>
      <c r="CC20" s="144">
        <f>'LAC2060'!$G21/1000</f>
        <v>30.692356467349558</v>
      </c>
      <c r="CD20" s="147">
        <f t="shared" si="28"/>
        <v>0.34589626688044861</v>
      </c>
      <c r="CE20" s="146">
        <f>'NA2060'!$G21/1000</f>
        <v>13.456139619074762</v>
      </c>
      <c r="CF20" s="147">
        <f t="shared" si="29"/>
        <v>0.35927299224673687</v>
      </c>
      <c r="CG20" s="144">
        <f>Ocea2060!$G21/1000</f>
        <v>2.887664176372462</v>
      </c>
      <c r="CH20" s="147">
        <f t="shared" si="30"/>
        <v>2.0101168012243735</v>
      </c>
      <c r="CI20" s="146">
        <f>'SEA2060'!$G21/1000</f>
        <v>129.51628567399726</v>
      </c>
      <c r="CJ20" s="147">
        <f t="shared" si="31"/>
        <v>1.5166842378823377</v>
      </c>
      <c r="CK20" s="144">
        <f>'SA2060'!$G21/1000</f>
        <v>569.20524427302553</v>
      </c>
      <c r="CL20" s="147">
        <f t="shared" si="40"/>
        <v>2.5380155137104188</v>
      </c>
      <c r="CM20" s="144">
        <f>'SSA2060'!$G21/1000</f>
        <v>660.69270601731876</v>
      </c>
      <c r="CN20" s="147">
        <f t="shared" si="41"/>
        <v>3.7081803448952257</v>
      </c>
      <c r="CO20" s="144">
        <f>'WA2060'!$G21/1000</f>
        <v>7.6171297464552339</v>
      </c>
      <c r="CP20" s="147">
        <f t="shared" si="42"/>
        <v>0.20253250860065036</v>
      </c>
    </row>
    <row r="21" spans="1:94">
      <c r="A21" s="37">
        <v>12</v>
      </c>
      <c r="B21" s="41"/>
      <c r="C21" s="16"/>
      <c r="D21" s="38" t="s">
        <v>26</v>
      </c>
      <c r="E21" s="39" t="s">
        <v>27</v>
      </c>
      <c r="F21" s="40"/>
      <c r="G21" s="136">
        <f>World2016!$G22/1000</f>
        <v>156.11591660425509</v>
      </c>
      <c r="H21" s="137">
        <f t="shared" si="0"/>
        <v>0.2744972238495807</v>
      </c>
      <c r="I21" s="144">
        <f>'Dev''d2016'!$G22/1000</f>
        <v>0.19474198486940078</v>
      </c>
      <c r="J21" s="147">
        <f t="shared" si="1"/>
        <v>1.5299432071163206E-3</v>
      </c>
      <c r="K21" s="146">
        <f>'CCA2016'!$G22/1000</f>
        <v>7.6602251158095894E-2</v>
      </c>
      <c r="L21" s="147">
        <f t="shared" si="2"/>
        <v>1.7349974355803592E-2</v>
      </c>
      <c r="M21" s="146">
        <f>'EA2016'!$G22/1000</f>
        <v>1.401979924278101</v>
      </c>
      <c r="N21" s="147">
        <f t="shared" si="3"/>
        <v>1.2668295231816526E-2</v>
      </c>
      <c r="O21" s="144">
        <f>'LAC2016'!$G22/1000</f>
        <v>0.88102096993247325</v>
      </c>
      <c r="P21" s="147">
        <f t="shared" si="4"/>
        <v>2.2891535279839444E-2</v>
      </c>
      <c r="Q21" s="146">
        <f>'NA2016'!$G22/1000</f>
        <v>2.2907587890662251</v>
      </c>
      <c r="R21" s="147">
        <f t="shared" si="5"/>
        <v>0.16740011754065837</v>
      </c>
      <c r="S21" s="144">
        <f>Ocea2016!$G22/1000</f>
        <v>0.21832305263137095</v>
      </c>
      <c r="T21" s="147">
        <f t="shared" si="6"/>
        <v>0.31289776154391874</v>
      </c>
      <c r="U21" s="146">
        <f>'SEA2016'!$G22/1000</f>
        <v>10.680455268134159</v>
      </c>
      <c r="V21" s="147">
        <f t="shared" si="7"/>
        <v>0.24410513601633141</v>
      </c>
      <c r="W21" s="144">
        <f>'SA2016'!$G22/1000</f>
        <v>52.089018928519913</v>
      </c>
      <c r="X21" s="147">
        <f t="shared" si="8"/>
        <v>0.40761578536276299</v>
      </c>
      <c r="Y21" s="144">
        <f>'SSA2016'!$G22/1000</f>
        <v>87.214664257098889</v>
      </c>
      <c r="Z21" s="147">
        <f t="shared" si="9"/>
        <v>0.98779125379547505</v>
      </c>
      <c r="AA21" s="144">
        <f>'WA2016'!$G22/1000</f>
        <v>1.0683511785664597</v>
      </c>
      <c r="AB21" s="147">
        <f t="shared" si="10"/>
        <v>7.8215865010076643E-2</v>
      </c>
      <c r="AC21" s="136">
        <f>World2030!$G22/1000</f>
        <v>83.373712807464557</v>
      </c>
      <c r="AD21" s="137">
        <f t="shared" si="32"/>
        <v>0.12239339822423502</v>
      </c>
      <c r="AE21" s="144">
        <f>'Dev''d2030'!$G22/1000</f>
        <v>0.17708426974578348</v>
      </c>
      <c r="AF21" s="147">
        <f t="shared" si="33"/>
        <v>1.2672897088341609E-3</v>
      </c>
      <c r="AG21" s="146">
        <f>'CCA2030'!$G22/1000</f>
        <v>2.1221408124081791E-2</v>
      </c>
      <c r="AH21" s="147">
        <f t="shared" si="33"/>
        <v>3.9797846440873721E-3</v>
      </c>
      <c r="AI21" s="146">
        <f>'EA2030'!$G22/1000</f>
        <v>0.59457171996799296</v>
      </c>
      <c r="AJ21" s="147">
        <f t="shared" si="11"/>
        <v>4.2536398201804123E-3</v>
      </c>
      <c r="AK21" s="144">
        <f>'LAC2030'!$G22/1000</f>
        <v>0.62187120137504825</v>
      </c>
      <c r="AL21" s="147">
        <f t="shared" si="12"/>
        <v>1.2397019011933654E-2</v>
      </c>
      <c r="AM21" s="146">
        <f>'NA2030'!$G22/1000</f>
        <v>1.1576121688513086</v>
      </c>
      <c r="AN21" s="147">
        <f t="shared" si="13"/>
        <v>6.2772886625839019E-2</v>
      </c>
      <c r="AO21" s="144">
        <f>Ocea2030!$G22/1000</f>
        <v>0.11515282451220264</v>
      </c>
      <c r="AP21" s="147">
        <f t="shared" si="14"/>
        <v>0.12818319811378359</v>
      </c>
      <c r="AQ21" s="146">
        <f>'SEA2030'!$G22/1000</f>
        <v>6.1591461181180502</v>
      </c>
      <c r="AR21" s="147">
        <f t="shared" si="15"/>
        <v>0.11189683622711864</v>
      </c>
      <c r="AS21" s="144">
        <f>'SA2030'!$G22/1000</f>
        <v>23.255032972882269</v>
      </c>
      <c r="AT21" s="147">
        <f t="shared" si="34"/>
        <v>0.15063024288838733</v>
      </c>
      <c r="AU21" s="144">
        <f>'SSA2030'!$G22/1000</f>
        <v>50.674099430817677</v>
      </c>
      <c r="AV21" s="147">
        <f t="shared" si="35"/>
        <v>0.50528058400126974</v>
      </c>
      <c r="AW21" s="144">
        <f>'WA2030'!$G22/1000</f>
        <v>0.59792069307013296</v>
      </c>
      <c r="AX21" s="147">
        <f t="shared" si="36"/>
        <v>3.4907960655574305E-2</v>
      </c>
      <c r="AY21" s="136">
        <f>World2045!$G22/1000</f>
        <v>49.044164672751798</v>
      </c>
      <c r="AZ21" s="137">
        <f t="shared" si="16"/>
        <v>5.7339715450711981E-2</v>
      </c>
      <c r="BA21" s="144">
        <f>'Dev''d2045'!$G22/1000</f>
        <v>0.11551694609916255</v>
      </c>
      <c r="BB21" s="147">
        <f t="shared" si="17"/>
        <v>7.2363543690738205E-4</v>
      </c>
      <c r="BC21" s="146">
        <f>'CCA2045'!$G22/1000</f>
        <v>6.7701161378063259E-3</v>
      </c>
      <c r="BD21" s="147">
        <f t="shared" si="18"/>
        <v>9.4563849162114207E-4</v>
      </c>
      <c r="BE21" s="146">
        <f>'EA2045'!$G22/1000</f>
        <v>0.43284803018602541</v>
      </c>
      <c r="BF21" s="147">
        <f t="shared" si="19"/>
        <v>2.3807475657571311E-3</v>
      </c>
      <c r="BG21" s="144">
        <f>'LAC2045'!$G22/1000</f>
        <v>0.34835895848206161</v>
      </c>
      <c r="BH21" s="147">
        <f t="shared" si="20"/>
        <v>5.0441602219265195E-3</v>
      </c>
      <c r="BI21" s="146">
        <f>'NA2045'!$G22/1000</f>
        <v>0.69076040847436526</v>
      </c>
      <c r="BJ21" s="147">
        <f t="shared" si="21"/>
        <v>2.5524144573192822E-2</v>
      </c>
      <c r="BK21" s="144">
        <f>Ocea2045!$G22/1000</f>
        <v>5.4995837599337391E-2</v>
      </c>
      <c r="BL21" s="147">
        <f t="shared" si="22"/>
        <v>4.7902800945121476E-2</v>
      </c>
      <c r="BM21" s="146">
        <f>'SEA2045'!$G22/1000</f>
        <v>4.2859999490948164</v>
      </c>
      <c r="BN21" s="147">
        <f t="shared" si="23"/>
        <v>6.0355622488046781E-2</v>
      </c>
      <c r="BO21" s="144">
        <f>'SA2045'!$G22/1000</f>
        <v>13.188045496291947</v>
      </c>
      <c r="BP21" s="147">
        <f t="shared" si="24"/>
        <v>7.1379218220072177E-2</v>
      </c>
      <c r="BQ21" s="144">
        <f>'SSA2045'!$G22/1000</f>
        <v>29.523678377524089</v>
      </c>
      <c r="BR21" s="147">
        <f t="shared" si="25"/>
        <v>0.23121160152951811</v>
      </c>
      <c r="BS21" s="144">
        <f>'WA2045'!$G22/1000</f>
        <v>0.39719055286218646</v>
      </c>
      <c r="BT21" s="147">
        <f t="shared" si="26"/>
        <v>1.5285879670501767E-2</v>
      </c>
      <c r="BU21" s="136">
        <f>World2060!$G22/1000</f>
        <v>34.551795084477256</v>
      </c>
      <c r="BV21" s="137">
        <f t="shared" si="37"/>
        <v>3.3930473811732288E-2</v>
      </c>
      <c r="BW21" s="144">
        <f>'Dev''d2060'!$G22/1000</f>
        <v>8.8027448713907122E-2</v>
      </c>
      <c r="BX21" s="147">
        <f t="shared" si="38"/>
        <v>5.5132692320910041E-4</v>
      </c>
      <c r="BY21" s="146">
        <f>'CCA2060'!$G22/1000</f>
        <v>2.4357934820000084E-3</v>
      </c>
      <c r="BZ21" s="147">
        <f t="shared" si="39"/>
        <v>2.856431260643665E-4</v>
      </c>
      <c r="CA21" s="146">
        <f>'EA2060'!$G22/1000</f>
        <v>0.32993185661183089</v>
      </c>
      <c r="CB21" s="147">
        <f t="shared" si="27"/>
        <v>1.6743640034155762E-3</v>
      </c>
      <c r="CC21" s="144">
        <f>'LAC2060'!$G22/1000</f>
        <v>0.26741910349068043</v>
      </c>
      <c r="CD21" s="147">
        <f t="shared" si="28"/>
        <v>3.0137558739858623E-3</v>
      </c>
      <c r="CE21" s="146">
        <f>'NA2060'!$G22/1000</f>
        <v>0.41321391865808982</v>
      </c>
      <c r="CF21" s="147">
        <f t="shared" si="29"/>
        <v>1.1032629357074067E-2</v>
      </c>
      <c r="CG21" s="144">
        <f>Ocea2060!$G22/1000</f>
        <v>2.6974811323738322E-2</v>
      </c>
      <c r="CH21" s="147">
        <f t="shared" si="30"/>
        <v>1.8777294775259926E-2</v>
      </c>
      <c r="CI21" s="146">
        <f>'SEA2060'!$G22/1000</f>
        <v>3.4455772018056003</v>
      </c>
      <c r="CJ21" s="147">
        <f t="shared" si="31"/>
        <v>4.0349000167740831E-2</v>
      </c>
      <c r="CK21" s="144">
        <f>'SA2060'!$G22/1000</f>
        <v>9.7619838207026479</v>
      </c>
      <c r="CL21" s="147">
        <f t="shared" si="40"/>
        <v>4.3527473843247504E-2</v>
      </c>
      <c r="CM21" s="144">
        <f>'SSA2060'!$G22/1000</f>
        <v>19.882278229523369</v>
      </c>
      <c r="CN21" s="147">
        <f t="shared" si="41"/>
        <v>0.11159056649328924</v>
      </c>
      <c r="CO21" s="144">
        <f>'WA2060'!$G22/1000</f>
        <v>0.33395290016539364</v>
      </c>
      <c r="CP21" s="147">
        <f t="shared" si="42"/>
        <v>8.8795019746690639E-3</v>
      </c>
    </row>
    <row r="22" spans="1:94">
      <c r="A22" s="37">
        <v>13</v>
      </c>
      <c r="B22" s="41"/>
      <c r="C22" s="16"/>
      <c r="D22" s="8"/>
      <c r="E22" s="17" t="s">
        <v>12</v>
      </c>
      <c r="F22" s="42" t="s">
        <v>28</v>
      </c>
      <c r="G22" s="136">
        <f>World2016!$G23/1000</f>
        <v>9.9890006045378783</v>
      </c>
      <c r="H22" s="137">
        <f t="shared" si="0"/>
        <v>1.7563570676320753E-2</v>
      </c>
      <c r="I22" s="144">
        <f>'Dev''d2016'!$G23/1000</f>
        <v>5.6379454515728865E-2</v>
      </c>
      <c r="J22" s="147">
        <f t="shared" si="1"/>
        <v>4.4293152046852893E-4</v>
      </c>
      <c r="K22" s="146">
        <f>'CCA2016'!$G23/1000</f>
        <v>4.5005022293189544E-3</v>
      </c>
      <c r="L22" s="147">
        <f t="shared" si="2"/>
        <v>1.0193381667826912E-3</v>
      </c>
      <c r="M22" s="146">
        <f>'EA2016'!$G23/1000</f>
        <v>2.7776501014828682E-2</v>
      </c>
      <c r="N22" s="147">
        <f t="shared" si="3"/>
        <v>2.5098855502077853E-4</v>
      </c>
      <c r="O22" s="144">
        <f>'LAC2016'!$G23/1000</f>
        <v>0.38537437998750468</v>
      </c>
      <c r="P22" s="147">
        <f t="shared" si="4"/>
        <v>1.0013168263300671E-2</v>
      </c>
      <c r="Q22" s="146">
        <f>'NA2016'!$G23/1000</f>
        <v>0.13606475761439651</v>
      </c>
      <c r="R22" s="147">
        <f t="shared" si="5"/>
        <v>9.9431055449865965E-3</v>
      </c>
      <c r="S22" s="144">
        <f>Ocea2016!$G23/1000</f>
        <v>2.3430099310320657E-2</v>
      </c>
      <c r="T22" s="147">
        <f t="shared" si="6"/>
        <v>3.357971381670586E-2</v>
      </c>
      <c r="U22" s="146">
        <f>'SEA2016'!$G23/1000</f>
        <v>0.4024128397986933</v>
      </c>
      <c r="V22" s="147">
        <f t="shared" si="7"/>
        <v>9.1972709521903062E-3</v>
      </c>
      <c r="W22" s="144">
        <f>'SA2016'!$G23/1000</f>
        <v>1.6391442769267306</v>
      </c>
      <c r="X22" s="147">
        <f t="shared" si="8"/>
        <v>1.2826908540535888E-2</v>
      </c>
      <c r="Y22" s="144">
        <f>'SSA2016'!$G23/1000</f>
        <v>7.1145244018076061</v>
      </c>
      <c r="Z22" s="147">
        <f t="shared" si="9"/>
        <v>8.0578937485825577E-2</v>
      </c>
      <c r="AA22" s="144">
        <f>'WA2016'!$G23/1000</f>
        <v>0.19939339133274916</v>
      </c>
      <c r="AB22" s="147">
        <f t="shared" si="10"/>
        <v>1.4597940165433646E-2</v>
      </c>
      <c r="AC22" s="136">
        <f>World2030!$G23/1000</f>
        <v>6.8372248405465097</v>
      </c>
      <c r="AD22" s="137">
        <f t="shared" si="32"/>
        <v>1.0037110672882474E-2</v>
      </c>
      <c r="AE22" s="144">
        <f>'Dev''d2030'!$G23/1000</f>
        <v>8.6259349127270249E-2</v>
      </c>
      <c r="AF22" s="147">
        <f t="shared" si="33"/>
        <v>6.1730827699519849E-4</v>
      </c>
      <c r="AG22" s="146">
        <f>'CCA2030'!$G23/1000</f>
        <v>2.8389500190969556E-3</v>
      </c>
      <c r="AH22" s="147">
        <f t="shared" si="33"/>
        <v>5.3240622042004476E-4</v>
      </c>
      <c r="AI22" s="146">
        <f>'EA2030'!$G23/1000</f>
        <v>1.2358608666807413E-2</v>
      </c>
      <c r="AJ22" s="147">
        <f t="shared" si="11"/>
        <v>8.8415019049322883E-5</v>
      </c>
      <c r="AK22" s="144">
        <f>'LAC2030'!$G23/1000</f>
        <v>0.31933443188017552</v>
      </c>
      <c r="AL22" s="147">
        <f t="shared" si="12"/>
        <v>6.3659404301567475E-3</v>
      </c>
      <c r="AM22" s="146">
        <f>'NA2030'!$G23/1000</f>
        <v>8.8325178658124059E-2</v>
      </c>
      <c r="AN22" s="147">
        <f t="shared" si="13"/>
        <v>4.789537096534755E-3</v>
      </c>
      <c r="AO22" s="144">
        <f>Ocea2030!$G23/1000</f>
        <v>1.5058989347555325E-2</v>
      </c>
      <c r="AP22" s="147">
        <f t="shared" si="14"/>
        <v>1.676302273181747E-2</v>
      </c>
      <c r="AQ22" s="146">
        <f>'SEA2030'!$G23/1000</f>
        <v>0.20482751140900654</v>
      </c>
      <c r="AR22" s="147">
        <f t="shared" si="15"/>
        <v>3.7212220751705488E-3</v>
      </c>
      <c r="AS22" s="144">
        <f>'SA2030'!$G23/1000</f>
        <v>0.78998953183129195</v>
      </c>
      <c r="AT22" s="147">
        <f t="shared" si="34"/>
        <v>5.1170133879316661E-3</v>
      </c>
      <c r="AU22" s="144">
        <f>'SSA2030'!$G23/1000</f>
        <v>5.1948337505363851</v>
      </c>
      <c r="AV22" s="147">
        <f t="shared" si="35"/>
        <v>5.1798624163890278E-2</v>
      </c>
      <c r="AW22" s="144">
        <f>'WA2030'!$G23/1000</f>
        <v>0.12339853907079669</v>
      </c>
      <c r="AX22" s="147">
        <f t="shared" si="36"/>
        <v>7.2042854458182507E-3</v>
      </c>
      <c r="AY22" s="136">
        <f>World2045!$G23/1000</f>
        <v>3.5075404058513477</v>
      </c>
      <c r="AZ22" s="137">
        <f t="shared" si="16"/>
        <v>4.100821578782666E-3</v>
      </c>
      <c r="BA22" s="144">
        <f>'Dev''d2045'!$G23/1000</f>
        <v>4.3347769904326629E-2</v>
      </c>
      <c r="BB22" s="147">
        <f t="shared" si="17"/>
        <v>2.7154442246725451E-4</v>
      </c>
      <c r="BC22" s="146">
        <f>'CCA2045'!$G23/1000</f>
        <v>1.3844659836031498E-3</v>
      </c>
      <c r="BD22" s="147">
        <f t="shared" si="18"/>
        <v>1.9337989153897674E-4</v>
      </c>
      <c r="BE22" s="146">
        <f>'EA2045'!$G23/1000</f>
        <v>4.6339720753021535E-3</v>
      </c>
      <c r="BF22" s="147">
        <f t="shared" si="19"/>
        <v>2.548773927265132E-5</v>
      </c>
      <c r="BG22" s="144">
        <f>'LAC2045'!$G23/1000</f>
        <v>9.6664343639208714E-2</v>
      </c>
      <c r="BH22" s="147">
        <f t="shared" si="20"/>
        <v>1.3996781916795181E-3</v>
      </c>
      <c r="BI22" s="146">
        <f>'NA2045'!$G23/1000</f>
        <v>4.7210871502757074E-2</v>
      </c>
      <c r="BJ22" s="147">
        <f t="shared" si="21"/>
        <v>1.7444791202267055E-3</v>
      </c>
      <c r="BK22" s="144">
        <f>Ocea2045!$G23/1000</f>
        <v>6.7216509724767094E-3</v>
      </c>
      <c r="BL22" s="147">
        <f t="shared" si="22"/>
        <v>5.8547323327068192E-3</v>
      </c>
      <c r="BM22" s="146">
        <f>'SEA2045'!$G23/1000</f>
        <v>9.2264564392651668E-2</v>
      </c>
      <c r="BN22" s="147">
        <f t="shared" si="23"/>
        <v>1.2992732812988129E-3</v>
      </c>
      <c r="BO22" s="144">
        <f>'SA2045'!$G23/1000</f>
        <v>0.34076345980694167</v>
      </c>
      <c r="BP22" s="147">
        <f t="shared" si="24"/>
        <v>1.8443543712239577E-3</v>
      </c>
      <c r="BQ22" s="144">
        <f>'SSA2045'!$G23/1000</f>
        <v>2.8186308893158114</v>
      </c>
      <c r="BR22" s="147">
        <f t="shared" si="25"/>
        <v>2.2073813218863939E-2</v>
      </c>
      <c r="BS22" s="144">
        <f>'WA2045'!$G23/1000</f>
        <v>5.5918418258268501E-2</v>
      </c>
      <c r="BT22" s="147">
        <f t="shared" si="26"/>
        <v>2.1520205017495943E-3</v>
      </c>
      <c r="BU22" s="136">
        <f>World2060!$G23/1000</f>
        <v>1.7967314953987579</v>
      </c>
      <c r="BV22" s="137">
        <f t="shared" si="37"/>
        <v>1.7644221031726023E-3</v>
      </c>
      <c r="BW22" s="144">
        <f>'Dev''d2060'!$G23/1000</f>
        <v>2.4563409290895396E-2</v>
      </c>
      <c r="BX22" s="147">
        <f t="shared" si="38"/>
        <v>1.538437051821049E-4</v>
      </c>
      <c r="BY22" s="146">
        <f>'CCA2060'!$G23/1000</f>
        <v>6.9570656651922035E-4</v>
      </c>
      <c r="BZ22" s="147">
        <f t="shared" si="39"/>
        <v>8.1584830550119914E-5</v>
      </c>
      <c r="CA22" s="146">
        <f>'EA2060'!$G23/1000</f>
        <v>1.9564818695653229E-3</v>
      </c>
      <c r="CB22" s="147">
        <f t="shared" si="27"/>
        <v>9.9289072882388575E-6</v>
      </c>
      <c r="CC22" s="144">
        <f>'LAC2060'!$G23/1000</f>
        <v>3.3078180414030614E-2</v>
      </c>
      <c r="CD22" s="147">
        <f t="shared" si="28"/>
        <v>3.7278399045647482E-4</v>
      </c>
      <c r="CE22" s="146">
        <f>'NA2060'!$G23/1000</f>
        <v>2.5351669495459646E-2</v>
      </c>
      <c r="CF22" s="147">
        <f t="shared" si="29"/>
        <v>6.7687839275781705E-4</v>
      </c>
      <c r="CG22" s="144">
        <f>Ocea2060!$G23/1000</f>
        <v>3.0053126827224333E-3</v>
      </c>
      <c r="CH22" s="147">
        <f t="shared" si="30"/>
        <v>2.0920124874291694E-3</v>
      </c>
      <c r="CI22" s="146">
        <f>'SEA2060'!$G23/1000</f>
        <v>4.5558103856717935E-2</v>
      </c>
      <c r="CJ22" s="147">
        <f t="shared" si="31"/>
        <v>5.3350246779940787E-4</v>
      </c>
      <c r="CK22" s="144">
        <f>'SA2060'!$G23/1000</f>
        <v>0.15409170338683179</v>
      </c>
      <c r="CL22" s="147">
        <f t="shared" si="40"/>
        <v>6.8707577392286654E-4</v>
      </c>
      <c r="CM22" s="144">
        <f>'SSA2060'!$G23/1000</f>
        <v>1.4832318573681273</v>
      </c>
      <c r="CN22" s="147">
        <f t="shared" si="41"/>
        <v>8.3247342831581916E-3</v>
      </c>
      <c r="CO22" s="144">
        <f>'WA2060'!$G23/1000</f>
        <v>2.5199070467888305E-2</v>
      </c>
      <c r="CP22" s="147">
        <f t="shared" si="42"/>
        <v>6.7002022102105423E-4</v>
      </c>
    </row>
    <row r="23" spans="1:94">
      <c r="A23" s="37">
        <v>14</v>
      </c>
      <c r="B23" s="17"/>
      <c r="C23" s="16"/>
      <c r="D23" s="8"/>
      <c r="E23" s="17" t="s">
        <v>14</v>
      </c>
      <c r="F23" s="42" t="s">
        <v>29</v>
      </c>
      <c r="G23" s="136">
        <f>World2016!$G24/1000</f>
        <v>1.4467968672991591</v>
      </c>
      <c r="H23" s="137">
        <f t="shared" si="0"/>
        <v>2.5438900285524439E-3</v>
      </c>
      <c r="I23" s="144">
        <f>'Dev''d2016'!$G24/1000</f>
        <v>1.5438786937385885E-2</v>
      </c>
      <c r="J23" s="147">
        <f t="shared" si="1"/>
        <v>1.2129108788128167E-4</v>
      </c>
      <c r="K23" s="146">
        <f>'CCA2016'!$G24/1000</f>
        <v>3.3127774135209621E-3</v>
      </c>
      <c r="L23" s="147">
        <f t="shared" si="2"/>
        <v>7.5032524895972961E-4</v>
      </c>
      <c r="M23" s="146">
        <f>'EA2016'!$G24/1000</f>
        <v>1.0545093705644831E-2</v>
      </c>
      <c r="N23" s="147">
        <f t="shared" si="3"/>
        <v>9.5285501594514886E-5</v>
      </c>
      <c r="O23" s="144">
        <f>'LAC2016'!$G24/1000</f>
        <v>1.1954596323488659E-2</v>
      </c>
      <c r="P23" s="147">
        <f t="shared" si="4"/>
        <v>3.10615834168345E-4</v>
      </c>
      <c r="Q23" s="146">
        <f>'NA2016'!$G24/1000</f>
        <v>2.4335791609250011E-2</v>
      </c>
      <c r="R23" s="147">
        <f t="shared" si="5"/>
        <v>1.7783689820498369E-3</v>
      </c>
      <c r="S23" s="144">
        <f>Ocea2016!$G24/1000</f>
        <v>1.6298118092308868E-3</v>
      </c>
      <c r="T23" s="147">
        <f t="shared" si="6"/>
        <v>2.3358251027537705E-3</v>
      </c>
      <c r="U23" s="146">
        <f>'SEA2016'!$G24/1000</f>
        <v>7.0575262399317579E-2</v>
      </c>
      <c r="V23" s="147">
        <f t="shared" si="7"/>
        <v>1.6130196321100588E-3</v>
      </c>
      <c r="W23" s="144">
        <f>'SA2016'!$G24/1000</f>
        <v>0.12853747451938397</v>
      </c>
      <c r="X23" s="147">
        <f t="shared" si="8"/>
        <v>1.00585314721829E-3</v>
      </c>
      <c r="Y23" s="144">
        <f>'SSA2016'!$G24/1000</f>
        <v>1.166734008830139</v>
      </c>
      <c r="Z23" s="147">
        <f t="shared" si="9"/>
        <v>1.3214402179325438E-2</v>
      </c>
      <c r="AA23" s="144">
        <f>'WA2016'!$G24/1000</f>
        <v>1.3733263751797495E-2</v>
      </c>
      <c r="AB23" s="147">
        <f t="shared" si="10"/>
        <v>1.005436344629399E-3</v>
      </c>
      <c r="AC23" s="136">
        <f>World2030!$G24/1000</f>
        <v>0.87972881719082829</v>
      </c>
      <c r="AD23" s="137">
        <f t="shared" si="32"/>
        <v>1.2914502164539828E-3</v>
      </c>
      <c r="AE23" s="144">
        <f>'Dev''d2030'!$G24/1000</f>
        <v>1.0436246584890363E-2</v>
      </c>
      <c r="AF23" s="147">
        <f t="shared" si="33"/>
        <v>7.4686181414496472E-5</v>
      </c>
      <c r="AG23" s="146">
        <f>'CCA2030'!$G24/1000</f>
        <v>1.4357986021786928E-3</v>
      </c>
      <c r="AH23" s="147">
        <f t="shared" si="33"/>
        <v>2.6926437659282882E-4</v>
      </c>
      <c r="AI23" s="146">
        <f>'EA2030'!$G24/1000</f>
        <v>6.5191565730492581E-3</v>
      </c>
      <c r="AJ23" s="147">
        <f t="shared" si="11"/>
        <v>4.6638854593699764E-5</v>
      </c>
      <c r="AK23" s="144">
        <f>'LAC2030'!$G24/1000</f>
        <v>6.1004793445702038E-3</v>
      </c>
      <c r="AL23" s="147">
        <f t="shared" si="12"/>
        <v>1.2161321870078775E-4</v>
      </c>
      <c r="AM23" s="146">
        <f>'NA2030'!$G24/1000</f>
        <v>2.0488923758384771E-2</v>
      </c>
      <c r="AN23" s="147">
        <f t="shared" si="13"/>
        <v>1.1110360816669578E-3</v>
      </c>
      <c r="AO23" s="144">
        <f>Ocea2030!$G24/1000</f>
        <v>1.3716292405079003E-3</v>
      </c>
      <c r="AP23" s="147">
        <f t="shared" si="14"/>
        <v>1.5268389934808002E-3</v>
      </c>
      <c r="AQ23" s="146">
        <f>'SEA2030'!$G24/1000</f>
        <v>4.1933588128013982E-2</v>
      </c>
      <c r="AR23" s="147">
        <f t="shared" si="15"/>
        <v>7.6183220095605686E-4</v>
      </c>
      <c r="AS23" s="144">
        <f>'SA2030'!$G24/1000</f>
        <v>6.8469845756513673E-2</v>
      </c>
      <c r="AT23" s="147">
        <f t="shared" si="34"/>
        <v>4.4350096208682274E-4</v>
      </c>
      <c r="AU23" s="144">
        <f>'SSA2030'!$G24/1000</f>
        <v>0.71346890287693443</v>
      </c>
      <c r="AV23" s="147">
        <f t="shared" si="35"/>
        <v>7.1141270977015478E-3</v>
      </c>
      <c r="AW23" s="144">
        <f>'WA2030'!$G24/1000</f>
        <v>9.5042463257850613E-3</v>
      </c>
      <c r="AX23" s="147">
        <f t="shared" si="36"/>
        <v>5.548793688638508E-4</v>
      </c>
      <c r="AY23" s="136">
        <f>World2045!$G24/1000</f>
        <v>0.4699051577298094</v>
      </c>
      <c r="AZ23" s="137">
        <f t="shared" si="16"/>
        <v>5.4938703131830508E-4</v>
      </c>
      <c r="BA23" s="144">
        <f>'Dev''d2045'!$G24/1000</f>
        <v>6.8220874702313557E-3</v>
      </c>
      <c r="BB23" s="147">
        <f t="shared" si="17"/>
        <v>4.2735757945881435E-5</v>
      </c>
      <c r="BC23" s="146">
        <f>'CCA2045'!$G24/1000</f>
        <v>4.6690985397435726E-4</v>
      </c>
      <c r="BD23" s="147">
        <f t="shared" si="18"/>
        <v>6.5217186979959872E-5</v>
      </c>
      <c r="BE23" s="146">
        <f>'EA2045'!$G24/1000</f>
        <v>3.1554585942649284E-3</v>
      </c>
      <c r="BF23" s="147">
        <f t="shared" si="19"/>
        <v>1.7355630251834712E-5</v>
      </c>
      <c r="BG23" s="144">
        <f>'LAC2045'!$G24/1000</f>
        <v>3.0099618864868772E-3</v>
      </c>
      <c r="BH23" s="147">
        <f t="shared" si="20"/>
        <v>4.3583578511915401E-5</v>
      </c>
      <c r="BI23" s="146">
        <f>'NA2045'!$G24/1000</f>
        <v>1.2334506867977326E-2</v>
      </c>
      <c r="BJ23" s="147">
        <f t="shared" si="21"/>
        <v>4.5576980480486904E-4</v>
      </c>
      <c r="BK23" s="144">
        <f>Ocea2045!$G24/1000</f>
        <v>7.5654759481039949E-4</v>
      </c>
      <c r="BL23" s="147">
        <f t="shared" si="22"/>
        <v>6.5897257722918325E-4</v>
      </c>
      <c r="BM23" s="146">
        <f>'SEA2045'!$G24/1000</f>
        <v>2.0741332874742058E-2</v>
      </c>
      <c r="BN23" s="147">
        <f t="shared" si="23"/>
        <v>2.9208027805768686E-4</v>
      </c>
      <c r="BO23" s="144">
        <f>'SA2045'!$G24/1000</f>
        <v>3.791708723651209E-2</v>
      </c>
      <c r="BP23" s="147">
        <f t="shared" si="24"/>
        <v>2.0522313521632057E-4</v>
      </c>
      <c r="BQ23" s="144">
        <f>'SSA2045'!$G24/1000</f>
        <v>0.37917647264817422</v>
      </c>
      <c r="BR23" s="147">
        <f t="shared" si="25"/>
        <v>2.9694809156991654E-3</v>
      </c>
      <c r="BS23" s="144">
        <f>'WA2045'!$G24/1000</f>
        <v>5.5247927026357505E-3</v>
      </c>
      <c r="BT23" s="147">
        <f t="shared" si="26"/>
        <v>2.1262166445901968E-4</v>
      </c>
      <c r="BU23" s="136">
        <f>World2060!$G24/1000</f>
        <v>0.26854350500232377</v>
      </c>
      <c r="BV23" s="137">
        <f t="shared" si="37"/>
        <v>2.6371447102861863E-4</v>
      </c>
      <c r="BW23" s="144">
        <f>'Dev''d2060'!$G24/1000</f>
        <v>4.965724155077701E-3</v>
      </c>
      <c r="BX23" s="147">
        <f t="shared" si="38"/>
        <v>3.1100951577295615E-5</v>
      </c>
      <c r="BY23" s="146">
        <f>'CCA2060'!$G24/1000</f>
        <v>1.7680138116702438E-4</v>
      </c>
      <c r="BZ23" s="147">
        <f t="shared" si="39"/>
        <v>2.0733325539396563E-5</v>
      </c>
      <c r="CA23" s="146">
        <f>'EA2060'!$G24/1000</f>
        <v>1.4946098348300439E-3</v>
      </c>
      <c r="CB23" s="147">
        <f t="shared" si="27"/>
        <v>7.5849629444378674E-6</v>
      </c>
      <c r="CC23" s="144">
        <f>'LAC2060'!$G24/1000</f>
        <v>1.9378751071133279E-3</v>
      </c>
      <c r="CD23" s="147">
        <f t="shared" si="28"/>
        <v>2.1839436341230978E-5</v>
      </c>
      <c r="CE23" s="146">
        <f>'NA2060'!$G24/1000</f>
        <v>7.2220388781861402E-3</v>
      </c>
      <c r="CF23" s="147">
        <f t="shared" si="29"/>
        <v>1.9282525236362038E-4</v>
      </c>
      <c r="CG23" s="144">
        <f>Ocea2060!$G24/1000</f>
        <v>4.3363932186002787E-4</v>
      </c>
      <c r="CH23" s="147">
        <f t="shared" si="30"/>
        <v>3.0185839948930232E-4</v>
      </c>
      <c r="CI23" s="146">
        <f>'SEA2060'!$G24/1000</f>
        <v>1.1417080799360293E-2</v>
      </c>
      <c r="CJ23" s="147">
        <f t="shared" si="31"/>
        <v>1.3369829439523033E-4</v>
      </c>
      <c r="CK23" s="144">
        <f>'SA2060'!$G24/1000</f>
        <v>2.1244321405844858E-2</v>
      </c>
      <c r="CL23" s="147">
        <f t="shared" si="40"/>
        <v>9.4725791529113221E-5</v>
      </c>
      <c r="CM23" s="144">
        <f>'SSA2060'!$G24/1000</f>
        <v>0.21651505129776591</v>
      </c>
      <c r="CN23" s="147">
        <f t="shared" si="41"/>
        <v>1.2152046636569214E-3</v>
      </c>
      <c r="CO23" s="144">
        <f>'WA2060'!$G24/1000</f>
        <v>3.1363628211183822E-3</v>
      </c>
      <c r="CP23" s="147">
        <f t="shared" si="42"/>
        <v>8.3393016948218266E-5</v>
      </c>
    </row>
    <row r="24" spans="1:94">
      <c r="A24" s="37">
        <v>15</v>
      </c>
      <c r="B24" s="17"/>
      <c r="C24" s="16"/>
      <c r="D24" s="8"/>
      <c r="E24" s="17" t="s">
        <v>16</v>
      </c>
      <c r="F24" s="42" t="s">
        <v>30</v>
      </c>
      <c r="G24" s="136">
        <f>World2016!$G25/1000</f>
        <v>90.956355018461466</v>
      </c>
      <c r="H24" s="137">
        <f t="shared" si="0"/>
        <v>0.1599277478371097</v>
      </c>
      <c r="I24" s="144">
        <f>'Dev''d2016'!$G25/1000</f>
        <v>5.0353443091120879E-2</v>
      </c>
      <c r="J24" s="147">
        <f t="shared" si="1"/>
        <v>3.9558962215488513E-4</v>
      </c>
      <c r="K24" s="146">
        <f>'CCA2016'!$G25/1000</f>
        <v>1.765988229361028E-3</v>
      </c>
      <c r="L24" s="147">
        <f t="shared" si="2"/>
        <v>3.9998629320734498E-4</v>
      </c>
      <c r="M24" s="146">
        <f>'EA2016'!$G25/1000</f>
        <v>0.86986658062553035</v>
      </c>
      <c r="N24" s="147">
        <f t="shared" si="3"/>
        <v>7.8601172989899715E-3</v>
      </c>
      <c r="O24" s="144">
        <f>'LAC2016'!$G25/1000</f>
        <v>6.7983840414926483E-4</v>
      </c>
      <c r="P24" s="147">
        <f t="shared" si="4"/>
        <v>1.7664216113227644E-5</v>
      </c>
      <c r="Q24" s="146">
        <f>'NA2016'!$G25/1000</f>
        <v>0.88945454774936661</v>
      </c>
      <c r="R24" s="147">
        <f t="shared" si="5"/>
        <v>6.499802447599061E-2</v>
      </c>
      <c r="S24" s="144">
        <f>Ocea2016!$G25/1000</f>
        <v>0.13771055434141272</v>
      </c>
      <c r="T24" s="147">
        <f t="shared" si="6"/>
        <v>0.19736497669421418</v>
      </c>
      <c r="U24" s="146">
        <f>'SEA2016'!$G25/1000</f>
        <v>5.8892260695580934</v>
      </c>
      <c r="V24" s="147">
        <f t="shared" si="7"/>
        <v>0.13460009846486121</v>
      </c>
      <c r="W24" s="144">
        <f>'SA2016'!$G25/1000</f>
        <v>31.174397902017787</v>
      </c>
      <c r="X24" s="147">
        <f t="shared" si="8"/>
        <v>0.24395116178862769</v>
      </c>
      <c r="Y24" s="144">
        <f>'SSA2016'!$G25/1000</f>
        <v>51.75532886090118</v>
      </c>
      <c r="Z24" s="147">
        <f t="shared" si="9"/>
        <v>0.58617964790187782</v>
      </c>
      <c r="AA24" s="144">
        <f>'WA2016'!$G25/1000</f>
        <v>0.18757123354347732</v>
      </c>
      <c r="AB24" s="147">
        <f t="shared" si="10"/>
        <v>1.3732419242796326E-2</v>
      </c>
      <c r="AC24" s="136">
        <f>World2030!$G25/1000</f>
        <v>44.533383986582557</v>
      </c>
      <c r="AD24" s="137">
        <f t="shared" si="32"/>
        <v>6.5375428501422944E-2</v>
      </c>
      <c r="AE24" s="144">
        <f>'Dev''d2030'!$G25/1000</f>
        <v>2.5770047674791834E-2</v>
      </c>
      <c r="AF24" s="147">
        <f t="shared" si="33"/>
        <v>1.8442132811295062E-4</v>
      </c>
      <c r="AG24" s="146">
        <f>'CCA2030'!$G25/1000</f>
        <v>6.0058490239543977E-4</v>
      </c>
      <c r="AH24" s="147">
        <f t="shared" si="33"/>
        <v>1.1263147846026847E-4</v>
      </c>
      <c r="AI24" s="146">
        <f>'EA2030'!$G25/1000</f>
        <v>0.21709927299595438</v>
      </c>
      <c r="AJ24" s="147">
        <f t="shared" si="11"/>
        <v>1.5531551224762614E-3</v>
      </c>
      <c r="AK24" s="144">
        <f>'LAC2030'!$G25/1000</f>
        <v>2.0535251148151167E-4</v>
      </c>
      <c r="AL24" s="147">
        <f t="shared" si="12"/>
        <v>4.0937078021229769E-6</v>
      </c>
      <c r="AM24" s="146">
        <f>'NA2030'!$G25/1000</f>
        <v>0.36327680454705841</v>
      </c>
      <c r="AN24" s="147">
        <f t="shared" si="13"/>
        <v>1.9699113640328936E-2</v>
      </c>
      <c r="AO24" s="144">
        <f>Ocea2030!$G25/1000</f>
        <v>6.5393347053828169E-2</v>
      </c>
      <c r="AP24" s="147">
        <f t="shared" si="14"/>
        <v>7.2793076472353446E-2</v>
      </c>
      <c r="AQ24" s="146">
        <f>'SEA2030'!$G25/1000</f>
        <v>2.7630615414261799</v>
      </c>
      <c r="AR24" s="147">
        <f t="shared" si="15"/>
        <v>5.0198166897992946E-2</v>
      </c>
      <c r="AS24" s="144">
        <f>'SA2030'!$G25/1000</f>
        <v>13.586851992830915</v>
      </c>
      <c r="AT24" s="147">
        <f t="shared" si="34"/>
        <v>8.8006360522267291E-2</v>
      </c>
      <c r="AU24" s="144">
        <f>'SSA2030'!$G25/1000</f>
        <v>27.434519460685397</v>
      </c>
      <c r="AV24" s="147">
        <f t="shared" si="35"/>
        <v>0.27355454108887434</v>
      </c>
      <c r="AW24" s="144">
        <f>'WA2030'!$G25/1000</f>
        <v>7.6605581954546573E-2</v>
      </c>
      <c r="AX24" s="147">
        <f t="shared" si="36"/>
        <v>4.4724069125886929E-3</v>
      </c>
      <c r="AY24" s="136">
        <f>World2045!$G25/1000</f>
        <v>21.705694006095758</v>
      </c>
      <c r="AZ24" s="137">
        <f t="shared" si="16"/>
        <v>2.537709279532771E-2</v>
      </c>
      <c r="BA24" s="144">
        <f>'Dev''d2045'!$G25/1000</f>
        <v>9.4796524024946694E-3</v>
      </c>
      <c r="BB24" s="147">
        <f t="shared" si="17"/>
        <v>5.9383602489981981E-5</v>
      </c>
      <c r="BC24" s="146">
        <f>'CCA2045'!$G25/1000</f>
        <v>2.2255971529693851E-4</v>
      </c>
      <c r="BD24" s="147">
        <f t="shared" si="18"/>
        <v>3.1086768555379908E-5</v>
      </c>
      <c r="BE24" s="146">
        <f>'EA2045'!$G25/1000</f>
        <v>8.9320720488904048E-2</v>
      </c>
      <c r="BF24" s="147">
        <f t="shared" si="19"/>
        <v>4.912811727114494E-4</v>
      </c>
      <c r="BG24" s="144">
        <f>'LAC2045'!$G25/1000</f>
        <v>6.4992492502581649E-5</v>
      </c>
      <c r="BH24" s="147">
        <f t="shared" si="20"/>
        <v>9.4107683302842717E-7</v>
      </c>
      <c r="BI24" s="146">
        <f>'NA2045'!$G25/1000</f>
        <v>0.20510152836574708</v>
      </c>
      <c r="BJ24" s="147">
        <f t="shared" si="21"/>
        <v>7.5786640316465297E-3</v>
      </c>
      <c r="BK24" s="144">
        <f>Ocea2045!$G25/1000</f>
        <v>2.9946481757528544E-2</v>
      </c>
      <c r="BL24" s="147">
        <f t="shared" si="22"/>
        <v>2.6084162315856516E-2</v>
      </c>
      <c r="BM24" s="146">
        <f>'SEA2045'!$G25/1000</f>
        <v>1.236590340265481</v>
      </c>
      <c r="BN24" s="147">
        <f t="shared" si="23"/>
        <v>1.7413714567400145E-2</v>
      </c>
      <c r="BO24" s="144">
        <f>'SA2045'!$G25/1000</f>
        <v>6.698012270286883</v>
      </c>
      <c r="BP24" s="147">
        <f t="shared" si="24"/>
        <v>3.6252443898222408E-2</v>
      </c>
      <c r="BQ24" s="144">
        <f>'SSA2045'!$G25/1000</f>
        <v>13.400335206785767</v>
      </c>
      <c r="BR24" s="147">
        <f t="shared" si="25"/>
        <v>0.10494332462827601</v>
      </c>
      <c r="BS24" s="144">
        <f>'WA2045'!$G25/1000</f>
        <v>3.6620253535147029E-2</v>
      </c>
      <c r="BT24" s="147">
        <f t="shared" si="26"/>
        <v>1.4093305719578614E-3</v>
      </c>
      <c r="BU24" s="136">
        <f>World2060!$G25/1000</f>
        <v>12.095419595059846</v>
      </c>
      <c r="BV24" s="137">
        <f t="shared" si="37"/>
        <v>1.1877915946441504E-2</v>
      </c>
      <c r="BW24" s="144">
        <f>'Dev''d2060'!$G25/1000</f>
        <v>4.5666044197673668E-3</v>
      </c>
      <c r="BX24" s="147">
        <f t="shared" si="38"/>
        <v>2.8601214746618694E-5</v>
      </c>
      <c r="BY24" s="146">
        <f>'CCA2060'!$G25/1000</f>
        <v>9.649291980258567E-5</v>
      </c>
      <c r="BZ24" s="147">
        <f t="shared" si="39"/>
        <v>1.1315630598065904E-5</v>
      </c>
      <c r="CA24" s="146">
        <f>'EA2060'!$G25/1000</f>
        <v>3.7034089202847099E-2</v>
      </c>
      <c r="CB24" s="147">
        <f t="shared" si="27"/>
        <v>1.8794349383934297E-4</v>
      </c>
      <c r="CC24" s="144">
        <f>'LAC2060'!$G25/1000</f>
        <v>2.4091049153772138E-5</v>
      </c>
      <c r="CD24" s="147">
        <f t="shared" si="28"/>
        <v>2.7150095094157397E-7</v>
      </c>
      <c r="CE24" s="146">
        <f>'NA2060'!$G25/1000</f>
        <v>0.10794722727226326</v>
      </c>
      <c r="CF24" s="147">
        <f t="shared" si="29"/>
        <v>2.8821433520107346E-3</v>
      </c>
      <c r="CG24" s="144">
        <f>Ocea2060!$G25/1000</f>
        <v>1.3463873572757166E-2</v>
      </c>
      <c r="CH24" s="147">
        <f t="shared" si="30"/>
        <v>9.3722665882008012E-3</v>
      </c>
      <c r="CI24" s="146">
        <f>'SEA2060'!$G25/1000</f>
        <v>0.56553695077046318</v>
      </c>
      <c r="CJ24" s="147">
        <f t="shared" si="31"/>
        <v>6.6226496128263214E-3</v>
      </c>
      <c r="CK24" s="144">
        <f>'SA2060'!$G25/1000</f>
        <v>4.3746591862542665</v>
      </c>
      <c r="CL24" s="147">
        <f t="shared" si="40"/>
        <v>1.9506062169349008E-2</v>
      </c>
      <c r="CM24" s="144">
        <f>'SSA2060'!$G25/1000</f>
        <v>6.9750368419482198</v>
      </c>
      <c r="CN24" s="147">
        <f t="shared" si="41"/>
        <v>3.9147843296387874E-2</v>
      </c>
      <c r="CO24" s="144">
        <f>'WA2060'!$G25/1000</f>
        <v>1.705423765030524E-2</v>
      </c>
      <c r="CP24" s="147">
        <f t="shared" si="42"/>
        <v>4.5345657072408131E-4</v>
      </c>
    </row>
    <row r="25" spans="1:94">
      <c r="A25" s="37">
        <v>16</v>
      </c>
      <c r="B25" s="17"/>
      <c r="C25" s="16"/>
      <c r="D25" s="8"/>
      <c r="E25" s="17" t="s">
        <v>18</v>
      </c>
      <c r="F25" s="42" t="s">
        <v>31</v>
      </c>
      <c r="G25" s="136">
        <f>World2016!$G26/1000</f>
        <v>53.723763365482156</v>
      </c>
      <c r="H25" s="137">
        <f t="shared" si="0"/>
        <v>9.4462013991561927E-2</v>
      </c>
      <c r="I25" s="144">
        <f>'Dev''d2016'!$G26/1000</f>
        <v>7.2570300158629836E-2</v>
      </c>
      <c r="J25" s="147">
        <f t="shared" si="1"/>
        <v>5.7013097530328048E-4</v>
      </c>
      <c r="K25" s="146">
        <f>'CCA2016'!$G26/1000</f>
        <v>6.702298387189512E-2</v>
      </c>
      <c r="L25" s="147">
        <f t="shared" si="2"/>
        <v>1.5180324779579533E-2</v>
      </c>
      <c r="M25" s="146">
        <f>'EA2016'!$G26/1000</f>
        <v>0.49379173295083456</v>
      </c>
      <c r="N25" s="147">
        <f t="shared" si="3"/>
        <v>4.4619037318045195E-3</v>
      </c>
      <c r="O25" s="144">
        <f>'LAC2016'!$G26/1000</f>
        <v>0.48301215633885297</v>
      </c>
      <c r="P25" s="147">
        <f t="shared" si="4"/>
        <v>1.2550086995397674E-2</v>
      </c>
      <c r="Q25" s="146">
        <f>'NA2016'!$G26/1000</f>
        <v>1.240903699181974</v>
      </c>
      <c r="R25" s="147">
        <f t="shared" si="5"/>
        <v>9.068061905565164E-2</v>
      </c>
      <c r="S25" s="144">
        <f>Ocea2016!$G26/1000</f>
        <v>5.5552586327277824E-2</v>
      </c>
      <c r="T25" s="147">
        <f t="shared" si="6"/>
        <v>7.9617244721883626E-2</v>
      </c>
      <c r="U25" s="146">
        <f>'SEA2016'!$G26/1000</f>
        <v>4.3182410460182581</v>
      </c>
      <c r="V25" s="147">
        <f t="shared" si="7"/>
        <v>9.8694745816181012E-2</v>
      </c>
      <c r="W25" s="144">
        <f>'SA2016'!$G26/1000</f>
        <v>19.146939146868768</v>
      </c>
      <c r="X25" s="147">
        <f t="shared" si="8"/>
        <v>0.14983186088326866</v>
      </c>
      <c r="Y25" s="144">
        <f>'SSA2016'!$G26/1000</f>
        <v>27.178076408652355</v>
      </c>
      <c r="Z25" s="147">
        <f t="shared" si="9"/>
        <v>0.30781825969440413</v>
      </c>
      <c r="AA25" s="144">
        <f>'WA2016'!$G26/1000</f>
        <v>0.66765330511330834</v>
      </c>
      <c r="AB25" s="147">
        <f t="shared" si="10"/>
        <v>4.8880070368196332E-2</v>
      </c>
      <c r="AC25" s="136">
        <f>World2030!$G26/1000</f>
        <v>31.12337540742498</v>
      </c>
      <c r="AD25" s="137">
        <f t="shared" si="32"/>
        <v>4.568940919208142E-2</v>
      </c>
      <c r="AE25" s="144">
        <f>'Dev''d2030'!$G26/1000</f>
        <v>5.4618627321277015E-2</v>
      </c>
      <c r="AF25" s="147">
        <f t="shared" si="33"/>
        <v>3.9087392919918469E-4</v>
      </c>
      <c r="AG25" s="146">
        <f>'CCA2030'!$G26/1000</f>
        <v>1.6346074638124264E-2</v>
      </c>
      <c r="AH25" s="147">
        <f t="shared" si="33"/>
        <v>3.0654825756868931E-3</v>
      </c>
      <c r="AI25" s="146">
        <f>'EA2030'!$G26/1000</f>
        <v>0.3585946760699153</v>
      </c>
      <c r="AJ25" s="147">
        <f t="shared" si="11"/>
        <v>2.5654307835525701E-3</v>
      </c>
      <c r="AK25" s="144">
        <f>'LAC2030'!$G26/1000</f>
        <v>0.29623093759590802</v>
      </c>
      <c r="AL25" s="147">
        <f t="shared" si="12"/>
        <v>5.9053716544185232E-3</v>
      </c>
      <c r="AM25" s="146">
        <f>'NA2030'!$G26/1000</f>
        <v>0.68552127674594521</v>
      </c>
      <c r="AN25" s="147">
        <f t="shared" si="13"/>
        <v>3.7173200613012006E-2</v>
      </c>
      <c r="AO25" s="144">
        <f>Ocea2030!$G26/1000</f>
        <v>3.3328856378473576E-2</v>
      </c>
      <c r="AP25" s="147">
        <f t="shared" si="14"/>
        <v>3.7100257142324782E-2</v>
      </c>
      <c r="AQ25" s="146">
        <f>'SEA2030'!$G26/1000</f>
        <v>3.1493234468585443</v>
      </c>
      <c r="AR25" s="147">
        <f t="shared" si="15"/>
        <v>5.7215614502588268E-2</v>
      </c>
      <c r="AS25" s="144">
        <f>'SA2030'!$G26/1000</f>
        <v>8.8097218472043757</v>
      </c>
      <c r="AT25" s="147">
        <f t="shared" si="34"/>
        <v>5.7063369601365717E-2</v>
      </c>
      <c r="AU25" s="144">
        <f>'SSA2030'!$G26/1000</f>
        <v>17.331277334912446</v>
      </c>
      <c r="AV25" s="147">
        <f t="shared" si="35"/>
        <v>0.17281329183221414</v>
      </c>
      <c r="AW25" s="144">
        <f>'WA2030'!$G26/1000</f>
        <v>0.38841232969997147</v>
      </c>
      <c r="AX25" s="147">
        <f t="shared" si="36"/>
        <v>2.2676389160721348E-2</v>
      </c>
      <c r="AY25" s="136">
        <f>World2045!$G26/1000</f>
        <v>23.361025304553252</v>
      </c>
      <c r="AZ25" s="137">
        <f t="shared" si="16"/>
        <v>2.7312414280840629E-2</v>
      </c>
      <c r="BA25" s="144">
        <f>'Dev''d2045'!$G26/1000</f>
        <v>5.5867436280793756E-2</v>
      </c>
      <c r="BB25" s="147">
        <f t="shared" si="17"/>
        <v>3.4997165374544642E-4</v>
      </c>
      <c r="BC25" s="146">
        <f>'CCA2045'!$G26/1000</f>
        <v>4.6961805331375214E-3</v>
      </c>
      <c r="BD25" s="147">
        <f t="shared" si="18"/>
        <v>6.5595463731227624E-4</v>
      </c>
      <c r="BE25" s="146">
        <f>'EA2045'!$G26/1000</f>
        <v>0.33573788120667453</v>
      </c>
      <c r="BF25" s="147">
        <f t="shared" si="19"/>
        <v>1.8466230355067771E-3</v>
      </c>
      <c r="BG25" s="144">
        <f>'LAC2045'!$G26/1000</f>
        <v>0.24861965926725565</v>
      </c>
      <c r="BH25" s="147">
        <f t="shared" si="20"/>
        <v>3.5999573575754428E-3</v>
      </c>
      <c r="BI25" s="146">
        <f>'NA2045'!$G26/1000</f>
        <v>0.42611351407133041</v>
      </c>
      <c r="BJ25" s="147">
        <f t="shared" si="21"/>
        <v>1.5745232072245346E-2</v>
      </c>
      <c r="BK25" s="144">
        <f>Ocea2045!$G26/1000</f>
        <v>1.7571156568184962E-2</v>
      </c>
      <c r="BL25" s="147">
        <f t="shared" si="22"/>
        <v>1.5304933104091303E-2</v>
      </c>
      <c r="BM25" s="146">
        <f>'SEA2045'!$G26/1000</f>
        <v>2.9364037621303103</v>
      </c>
      <c r="BN25" s="147">
        <f t="shared" si="23"/>
        <v>4.1350555073395918E-2</v>
      </c>
      <c r="BO25" s="144">
        <f>'SA2045'!$G26/1000</f>
        <v>6.1113528668059738</v>
      </c>
      <c r="BP25" s="147">
        <f t="shared" si="24"/>
        <v>3.3077197832101751E-2</v>
      </c>
      <c r="BQ25" s="144">
        <f>'SSA2045'!$G26/1000</f>
        <v>12.925535761255945</v>
      </c>
      <c r="BR25" s="147">
        <f t="shared" si="25"/>
        <v>0.10122498239454369</v>
      </c>
      <c r="BS25" s="144">
        <f>'WA2045'!$G26/1000</f>
        <v>0.29912708643364566</v>
      </c>
      <c r="BT25" s="147">
        <f t="shared" si="26"/>
        <v>1.1511906857963427E-2</v>
      </c>
      <c r="BU25" s="136">
        <f>World2060!$G26/1000</f>
        <v>20.391100561265986</v>
      </c>
      <c r="BV25" s="137">
        <f t="shared" si="37"/>
        <v>2.0024421362039999E-2</v>
      </c>
      <c r="BW25" s="144">
        <f>'Dev''d2060'!$G26/1000</f>
        <v>5.3931710348741946E-2</v>
      </c>
      <c r="BX25" s="147">
        <f t="shared" si="38"/>
        <v>3.3778104857512168E-4</v>
      </c>
      <c r="BY25" s="146">
        <f>'CCA2060'!$G26/1000</f>
        <v>1.4667926283291309E-3</v>
      </c>
      <c r="BZ25" s="147">
        <f t="shared" si="39"/>
        <v>1.7200934099720195E-4</v>
      </c>
      <c r="CA25" s="146">
        <f>'EA2060'!$G26/1000</f>
        <v>0.28944667582341937</v>
      </c>
      <c r="CB25" s="147">
        <f t="shared" si="27"/>
        <v>1.468906639946609E-3</v>
      </c>
      <c r="CC25" s="144">
        <f>'LAC2060'!$G26/1000</f>
        <v>0.23237895716064258</v>
      </c>
      <c r="CD25" s="147">
        <f t="shared" si="28"/>
        <v>2.618860948944892E-3</v>
      </c>
      <c r="CE25" s="146">
        <f>'NA2060'!$G26/1000</f>
        <v>0.27269298516213891</v>
      </c>
      <c r="CF25" s="147">
        <f t="shared" si="29"/>
        <v>7.2807824173448284E-3</v>
      </c>
      <c r="CG25" s="144">
        <f>Ocea2060!$G26/1000</f>
        <v>1.0071985619477346E-2</v>
      </c>
      <c r="CH25" s="147">
        <f t="shared" si="30"/>
        <v>7.0111572117900955E-3</v>
      </c>
      <c r="CI25" s="146">
        <f>'SEA2060'!$G26/1000</f>
        <v>2.8230650461933284</v>
      </c>
      <c r="CJ25" s="147">
        <f t="shared" si="31"/>
        <v>3.3059149556337403E-2</v>
      </c>
      <c r="CK25" s="144">
        <f>'SA2060'!$G26/1000</f>
        <v>5.2119888231093938</v>
      </c>
      <c r="CL25" s="147">
        <f t="shared" si="40"/>
        <v>2.3239611060210014E-2</v>
      </c>
      <c r="CM25" s="144">
        <f>'SSA2060'!$G26/1000</f>
        <v>11.207494354437863</v>
      </c>
      <c r="CN25" s="147">
        <f t="shared" si="41"/>
        <v>6.2902783551482544E-2</v>
      </c>
      <c r="CO25" s="144">
        <f>'WA2060'!$G26/1000</f>
        <v>0.28856323078265178</v>
      </c>
      <c r="CP25" s="147">
        <f t="shared" si="42"/>
        <v>7.6726322073634836E-3</v>
      </c>
    </row>
    <row r="26" spans="1:94">
      <c r="A26" s="37">
        <v>17</v>
      </c>
      <c r="B26" s="17"/>
      <c r="C26" s="16"/>
      <c r="D26" s="38" t="s">
        <v>32</v>
      </c>
      <c r="E26" s="39" t="s">
        <v>33</v>
      </c>
      <c r="F26" s="40"/>
      <c r="G26" s="136">
        <f>World2016!$G27/1000</f>
        <v>278.81226393109654</v>
      </c>
      <c r="H26" s="137">
        <f t="shared" si="0"/>
        <v>0.49023311709023137</v>
      </c>
      <c r="I26" s="144">
        <f>'Dev''d2016'!$G27/1000</f>
        <v>4.3885485507929696</v>
      </c>
      <c r="J26" s="147">
        <f t="shared" si="1"/>
        <v>3.4477568095491171E-2</v>
      </c>
      <c r="K26" s="146">
        <f>'CCA2016'!$G27/1000</f>
        <v>0.66101188445091252</v>
      </c>
      <c r="L26" s="147">
        <f t="shared" si="2"/>
        <v>0.14971543356389544</v>
      </c>
      <c r="M26" s="146">
        <f>'EA2016'!$G27/1000</f>
        <v>6.9940114473998545</v>
      </c>
      <c r="N26" s="147">
        <f t="shared" si="3"/>
        <v>6.319791056636441E-2</v>
      </c>
      <c r="O26" s="144">
        <f>'LAC2016'!$G27/1000</f>
        <v>5.8469470720663663</v>
      </c>
      <c r="P26" s="147">
        <f t="shared" si="4"/>
        <v>0.15192100954171373</v>
      </c>
      <c r="Q26" s="146">
        <f>'NA2016'!$G27/1000</f>
        <v>3.6768214073181151</v>
      </c>
      <c r="R26" s="147">
        <f t="shared" si="5"/>
        <v>0.26868840957801404</v>
      </c>
      <c r="S26" s="144">
        <f>Ocea2016!$G27/1000</f>
        <v>0.38694295748695728</v>
      </c>
      <c r="T26" s="147">
        <f t="shared" si="6"/>
        <v>0.55456161767433776</v>
      </c>
      <c r="U26" s="146">
        <f>'SEA2016'!$G27/1000</f>
        <v>10.521404841907323</v>
      </c>
      <c r="V26" s="147">
        <f t="shared" si="7"/>
        <v>0.24046998892261207</v>
      </c>
      <c r="W26" s="144">
        <f>'SA2016'!$G27/1000</f>
        <v>52.040335373047739</v>
      </c>
      <c r="X26" s="147">
        <f t="shared" si="8"/>
        <v>0.40723481858499988</v>
      </c>
      <c r="Y26" s="144">
        <f>'SSA2016'!$G27/1000</f>
        <v>191.48449994654953</v>
      </c>
      <c r="Z26" s="147">
        <f t="shared" si="9"/>
        <v>2.1687489815590966</v>
      </c>
      <c r="AA26" s="144">
        <f>'WA2016'!$G27/1000</f>
        <v>2.8117404500767589</v>
      </c>
      <c r="AB26" s="147">
        <f t="shared" si="10"/>
        <v>0.20585245366759805</v>
      </c>
      <c r="AC26" s="136">
        <f>World2030!$G27/1000</f>
        <v>232.91430693579002</v>
      </c>
      <c r="AD26" s="137">
        <f t="shared" si="32"/>
        <v>0.34192040345792979</v>
      </c>
      <c r="AE26" s="144">
        <f>'Dev''d2030'!$G27/1000</f>
        <v>3.2360258425576331</v>
      </c>
      <c r="AF26" s="147">
        <f t="shared" si="33"/>
        <v>2.3158365526660965E-2</v>
      </c>
      <c r="AG26" s="146">
        <f>'CCA2030'!$G27/1000</f>
        <v>0.36669284546375275</v>
      </c>
      <c r="AH26" s="147">
        <f t="shared" si="33"/>
        <v>6.8768224377028273E-2</v>
      </c>
      <c r="AI26" s="146">
        <f>'EA2030'!$G27/1000</f>
        <v>6.286953797668219</v>
      </c>
      <c r="AJ26" s="147">
        <f t="shared" si="11"/>
        <v>4.4977647142106933E-2</v>
      </c>
      <c r="AK26" s="144">
        <f>'LAC2030'!$G27/1000</f>
        <v>3.809945589751587</v>
      </c>
      <c r="AL26" s="147">
        <f t="shared" si="12"/>
        <v>7.5951367109694745E-2</v>
      </c>
      <c r="AM26" s="146">
        <f>'NA2030'!$G27/1000</f>
        <v>2.6261769908070565</v>
      </c>
      <c r="AN26" s="147">
        <f t="shared" si="13"/>
        <v>0.14240754800193636</v>
      </c>
      <c r="AO26" s="144">
        <f>Ocea2030!$G27/1000</f>
        <v>0.28573921241518108</v>
      </c>
      <c r="AP26" s="147">
        <f t="shared" si="14"/>
        <v>0.31807266759670599</v>
      </c>
      <c r="AQ26" s="146">
        <f>'SEA2030'!$G27/1000</f>
        <v>7.4032246065404612</v>
      </c>
      <c r="AR26" s="147">
        <f t="shared" si="15"/>
        <v>0.1344987430828728</v>
      </c>
      <c r="AS26" s="144">
        <f>'SA2030'!$G27/1000</f>
        <v>35.139142899790777</v>
      </c>
      <c r="AT26" s="147">
        <f t="shared" si="34"/>
        <v>0.22760740163462387</v>
      </c>
      <c r="AU26" s="144">
        <f>'SSA2030'!$G27/1000</f>
        <v>171.68555994586089</v>
      </c>
      <c r="AV26" s="147">
        <f t="shared" si="35"/>
        <v>1.7119076800262298</v>
      </c>
      <c r="AW26" s="144">
        <f>'WA2030'!$G27/1000</f>
        <v>2.0748452049344777</v>
      </c>
      <c r="AX26" s="147">
        <f t="shared" si="36"/>
        <v>0.121134149762173</v>
      </c>
      <c r="AY26" s="136">
        <f>World2045!$G27/1000</f>
        <v>190.09773457907147</v>
      </c>
      <c r="AZ26" s="137">
        <f t="shared" si="16"/>
        <v>0.22225172110322211</v>
      </c>
      <c r="BA26" s="144">
        <f>'Dev''d2045'!$G27/1000</f>
        <v>2.6170527264265684</v>
      </c>
      <c r="BB26" s="147">
        <f t="shared" si="17"/>
        <v>1.6394063010215558E-2</v>
      </c>
      <c r="BC26" s="146">
        <f>'CCA2045'!$G27/1000</f>
        <v>0.25353436405956747</v>
      </c>
      <c r="BD26" s="147">
        <f t="shared" si="18"/>
        <v>3.5413255655182899E-2</v>
      </c>
      <c r="BE26" s="146">
        <f>'EA2045'!$G27/1000</f>
        <v>6.1408681450560687</v>
      </c>
      <c r="BF26" s="147">
        <f t="shared" si="19"/>
        <v>3.3775958000073512E-2</v>
      </c>
      <c r="BG26" s="144">
        <f>'LAC2045'!$G27/1000</f>
        <v>2.9033557932547991</v>
      </c>
      <c r="BH26" s="147">
        <f t="shared" si="20"/>
        <v>4.2039945997800143E-2</v>
      </c>
      <c r="BI26" s="146">
        <f>'NA2045'!$G27/1000</f>
        <v>2.2480856005251408</v>
      </c>
      <c r="BJ26" s="147">
        <f t="shared" si="21"/>
        <v>8.3068544717913056E-2</v>
      </c>
      <c r="BK26" s="144">
        <f>Ocea2045!$G27/1000</f>
        <v>0.181183428326156</v>
      </c>
      <c r="BL26" s="147">
        <f t="shared" si="22"/>
        <v>0.15781546532472676</v>
      </c>
      <c r="BM26" s="146">
        <f>'SEA2045'!$G27/1000</f>
        <v>5.6838262029697511</v>
      </c>
      <c r="BN26" s="147">
        <f t="shared" si="23"/>
        <v>8.0039867631487349E-2</v>
      </c>
      <c r="BO26" s="144">
        <f>'SA2045'!$G27/1000</f>
        <v>26.083705265778118</v>
      </c>
      <c r="BP26" s="147">
        <f t="shared" si="24"/>
        <v>0.14117592259425474</v>
      </c>
      <c r="BQ26" s="144">
        <f>'SSA2045'!$G27/1000</f>
        <v>142.02078175937385</v>
      </c>
      <c r="BR26" s="147">
        <f t="shared" si="25"/>
        <v>1.1122209089656381</v>
      </c>
      <c r="BS26" s="144">
        <f>'WA2045'!$G27/1000</f>
        <v>1.9653412933014334</v>
      </c>
      <c r="BT26" s="147">
        <f t="shared" si="26"/>
        <v>7.5636165826173912E-2</v>
      </c>
      <c r="BU26" s="136">
        <f>World2060!$G27/1000</f>
        <v>177.80443587991735</v>
      </c>
      <c r="BV26" s="137">
        <f t="shared" si="37"/>
        <v>0.1746071004555057</v>
      </c>
      <c r="BW26" s="144">
        <f>'Dev''d2060'!$G27/1000</f>
        <v>2.1200372029848715</v>
      </c>
      <c r="BX26" s="147">
        <f t="shared" si="38"/>
        <v>1.327805821124311E-2</v>
      </c>
      <c r="BY26" s="146">
        <f>'CCA2060'!$G27/1000</f>
        <v>0.20793499998375772</v>
      </c>
      <c r="BZ26" s="147">
        <f t="shared" si="39"/>
        <v>2.4384334654178347E-2</v>
      </c>
      <c r="CA26" s="146">
        <f>'EA2060'!$G27/1000</f>
        <v>5.6718554863464083</v>
      </c>
      <c r="CB26" s="147">
        <f t="shared" si="27"/>
        <v>2.8783976050201849E-2</v>
      </c>
      <c r="CC26" s="144">
        <f>'LAC2060'!$G27/1000</f>
        <v>2.4933337778707862</v>
      </c>
      <c r="CD26" s="147">
        <f t="shared" si="28"/>
        <v>2.8099336288169543E-2</v>
      </c>
      <c r="CE26" s="146">
        <f>'NA2060'!$G27/1000</f>
        <v>2.1816203400716185</v>
      </c>
      <c r="CF26" s="147">
        <f t="shared" si="29"/>
        <v>5.8248300754311561E-2</v>
      </c>
      <c r="CG26" s="144">
        <f>Ocea2060!$G27/1000</f>
        <v>0.1304652231966611</v>
      </c>
      <c r="CH26" s="147">
        <f t="shared" si="30"/>
        <v>9.0817463910412233E-2</v>
      </c>
      <c r="CI26" s="146">
        <f>'SEA2060'!$G27/1000</f>
        <v>4.8592003282872973</v>
      </c>
      <c r="CJ26" s="147">
        <f t="shared" si="31"/>
        <v>5.6903056694943971E-2</v>
      </c>
      <c r="CK26" s="144">
        <f>'SA2060'!$G27/1000</f>
        <v>23.228211819821038</v>
      </c>
      <c r="CL26" s="147">
        <f t="shared" si="40"/>
        <v>0.10357171257224007</v>
      </c>
      <c r="CM26" s="144">
        <f>'SSA2060'!$G27/1000</f>
        <v>134.70850379694207</v>
      </c>
      <c r="CN26" s="147">
        <f t="shared" si="41"/>
        <v>0.75606014947737354</v>
      </c>
      <c r="CO26" s="144">
        <f>'WA2060'!$G27/1000</f>
        <v>2.2032729044128208</v>
      </c>
      <c r="CP26" s="147">
        <f t="shared" si="42"/>
        <v>5.8583010046564139E-2</v>
      </c>
    </row>
    <row r="27" spans="1:94">
      <c r="A27" s="37">
        <v>18</v>
      </c>
      <c r="B27" s="12"/>
      <c r="C27" s="12"/>
      <c r="D27" s="38" t="s">
        <v>34</v>
      </c>
      <c r="E27" s="39" t="s">
        <v>35</v>
      </c>
      <c r="F27" s="43"/>
      <c r="G27" s="136">
        <f>World2016!$G28/1000</f>
        <v>104.48243844133476</v>
      </c>
      <c r="H27" s="137">
        <f t="shared" si="0"/>
        <v>0.18371053968752984</v>
      </c>
      <c r="I27" s="144">
        <f>'Dev''d2016'!$G28/1000</f>
        <v>28.092370136864485</v>
      </c>
      <c r="J27" s="147">
        <f t="shared" si="1"/>
        <v>0.22070089760827158</v>
      </c>
      <c r="K27" s="146">
        <f>'CCA2016'!$G28/1000</f>
        <v>0.9530571964979172</v>
      </c>
      <c r="L27" s="147">
        <f t="shared" si="2"/>
        <v>0.21586203628305944</v>
      </c>
      <c r="M27" s="146">
        <f>'EA2016'!$G28/1000</f>
        <v>4.2247974602282046</v>
      </c>
      <c r="N27" s="147">
        <f t="shared" si="3"/>
        <v>3.8175283821099103E-2</v>
      </c>
      <c r="O27" s="144">
        <f>'LAC2016'!$G28/1000</f>
        <v>11.780402722798287</v>
      </c>
      <c r="P27" s="147">
        <f t="shared" si="4"/>
        <v>0.30608976828363449</v>
      </c>
      <c r="Q27" s="146">
        <f>'NA2016'!$G28/1000</f>
        <v>1.6108463221788407</v>
      </c>
      <c r="R27" s="147">
        <f t="shared" si="5"/>
        <v>0.11771464763542133</v>
      </c>
      <c r="S27" s="144">
        <f>Ocea2016!$G28/1000</f>
        <v>0.14950436511868612</v>
      </c>
      <c r="T27" s="147">
        <f t="shared" si="6"/>
        <v>0.21426771301914194</v>
      </c>
      <c r="U27" s="146">
        <f>'SEA2016'!$G28/1000</f>
        <v>7.2257315945848823</v>
      </c>
      <c r="V27" s="147">
        <f t="shared" si="7"/>
        <v>0.16514634904901232</v>
      </c>
      <c r="W27" s="144">
        <f>'SA2016'!$G28/1000</f>
        <v>39.47769181588292</v>
      </c>
      <c r="X27" s="147">
        <f t="shared" si="8"/>
        <v>0.3089274992090445</v>
      </c>
      <c r="Y27" s="144">
        <f>'SSA2016'!$G28/1000</f>
        <v>9.6389157035015529</v>
      </c>
      <c r="Z27" s="147">
        <f t="shared" si="9"/>
        <v>0.1091701345076921</v>
      </c>
      <c r="AA27" s="144">
        <f>'WA2016'!$G28/1000</f>
        <v>1.3291211236789822</v>
      </c>
      <c r="AB27" s="147">
        <f t="shared" si="10"/>
        <v>9.730729040914296E-2</v>
      </c>
      <c r="AC27" s="136">
        <f>World2030!$G28/1000</f>
        <v>105.34774603009134</v>
      </c>
      <c r="AD27" s="137">
        <f t="shared" si="32"/>
        <v>0.1546514866341917</v>
      </c>
      <c r="AE27" s="144">
        <f>'Dev''d2030'!$G28/1000</f>
        <v>35.928625539718382</v>
      </c>
      <c r="AF27" s="147">
        <f t="shared" si="33"/>
        <v>0.25712039507747109</v>
      </c>
      <c r="AG27" s="146">
        <f>'CCA2030'!$G28/1000</f>
        <v>0.61597389242053036</v>
      </c>
      <c r="AH27" s="147">
        <f t="shared" si="33"/>
        <v>0.11551747291604493</v>
      </c>
      <c r="AI27" s="146">
        <f>'EA2030'!$G28/1000</f>
        <v>4.0951677400171755</v>
      </c>
      <c r="AJ27" s="147">
        <f t="shared" si="11"/>
        <v>2.9297337872364673E-2</v>
      </c>
      <c r="AK27" s="144">
        <f>'LAC2030'!$G28/1000</f>
        <v>13.809820954405238</v>
      </c>
      <c r="AL27" s="147">
        <f t="shared" si="12"/>
        <v>0.2752991496384008</v>
      </c>
      <c r="AM27" s="146">
        <f>'NA2030'!$G28/1000</f>
        <v>1.2780109625458718</v>
      </c>
      <c r="AN27" s="147">
        <f t="shared" si="13"/>
        <v>6.9301653366409935E-2</v>
      </c>
      <c r="AO27" s="144">
        <f>Ocea2030!$G28/1000</f>
        <v>0.1242076197642018</v>
      </c>
      <c r="AP27" s="147">
        <f t="shared" si="14"/>
        <v>0.13826260883239572</v>
      </c>
      <c r="AQ27" s="146">
        <f>'SEA2030'!$G28/1000</f>
        <v>6.7289282671951369</v>
      </c>
      <c r="AR27" s="147">
        <f t="shared" si="15"/>
        <v>0.12224840422010134</v>
      </c>
      <c r="AS27" s="144">
        <f>'SA2030'!$G28/1000</f>
        <v>33.907023771189152</v>
      </c>
      <c r="AT27" s="147">
        <f t="shared" si="34"/>
        <v>0.21962657426598015</v>
      </c>
      <c r="AU27" s="144">
        <f>'SSA2030'!$G28/1000</f>
        <v>7.7734842412460132</v>
      </c>
      <c r="AV27" s="147">
        <f t="shared" si="35"/>
        <v>7.7510813241068663E-2</v>
      </c>
      <c r="AW27" s="144">
        <f>'WA2030'!$G28/1000</f>
        <v>1.0865030415896326</v>
      </c>
      <c r="AX27" s="147">
        <f t="shared" si="36"/>
        <v>6.34325017808407E-2</v>
      </c>
      <c r="AY27" s="136">
        <f>World2045!$G28/1000</f>
        <v>104.26513050606812</v>
      </c>
      <c r="AZ27" s="137">
        <f t="shared" si="16"/>
        <v>0.12190100401426307</v>
      </c>
      <c r="BA27" s="144">
        <f>'Dev''d2045'!$G28/1000</f>
        <v>38.612313317890646</v>
      </c>
      <c r="BB27" s="147">
        <f t="shared" si="17"/>
        <v>0.24187999389986542</v>
      </c>
      <c r="BC27" s="146">
        <f>'CCA2045'!$G28/1000</f>
        <v>0.39240907123684882</v>
      </c>
      <c r="BD27" s="147">
        <f t="shared" si="18"/>
        <v>5.4811042332148917E-2</v>
      </c>
      <c r="BE27" s="146">
        <f>'EA2045'!$G28/1000</f>
        <v>4.3375680473595857</v>
      </c>
      <c r="BF27" s="147">
        <f t="shared" si="19"/>
        <v>2.3857460008814533E-2</v>
      </c>
      <c r="BG27" s="144">
        <f>'LAC2045'!$G28/1000</f>
        <v>16.183995565250864</v>
      </c>
      <c r="BH27" s="147">
        <f t="shared" si="20"/>
        <v>0.23434065544858751</v>
      </c>
      <c r="BI27" s="146">
        <f>'NA2045'!$G28/1000</f>
        <v>1.0106092345267534</v>
      </c>
      <c r="BJ27" s="147">
        <f t="shared" si="21"/>
        <v>3.7342812200305567E-2</v>
      </c>
      <c r="BK27" s="144">
        <f>Ocea2045!$G28/1000</f>
        <v>9.1788796016917334E-2</v>
      </c>
      <c r="BL27" s="147">
        <f t="shared" si="22"/>
        <v>7.9950422005095986E-2</v>
      </c>
      <c r="BM27" s="146">
        <f>'SEA2045'!$G28/1000</f>
        <v>6.5504800708843538</v>
      </c>
      <c r="BN27" s="147">
        <f t="shared" si="23"/>
        <v>9.2244122018076039E-2</v>
      </c>
      <c r="BO27" s="144">
        <f>'SA2045'!$G28/1000</f>
        <v>30.139540228500962</v>
      </c>
      <c r="BP27" s="147">
        <f t="shared" si="24"/>
        <v>0.16312779779442685</v>
      </c>
      <c r="BQ27" s="144">
        <f>'SSA2045'!$G28/1000</f>
        <v>5.8530124809750124</v>
      </c>
      <c r="BR27" s="147">
        <f t="shared" si="25"/>
        <v>4.5837255513822589E-2</v>
      </c>
      <c r="BS27" s="144">
        <f>'WA2045'!$G28/1000</f>
        <v>1.0934136934261769</v>
      </c>
      <c r="BT27" s="147">
        <f t="shared" si="26"/>
        <v>4.2080029414976163E-2</v>
      </c>
      <c r="BU27" s="136">
        <f>World2060!$G28/1000</f>
        <v>105.15030232114977</v>
      </c>
      <c r="BV27" s="137">
        <f t="shared" si="37"/>
        <v>0.10325945643288371</v>
      </c>
      <c r="BW27" s="144">
        <f>'Dev''d2060'!$G28/1000</f>
        <v>36.873430879033236</v>
      </c>
      <c r="BX27" s="147">
        <f t="shared" si="38"/>
        <v>0.23094291032757233</v>
      </c>
      <c r="BY27" s="146">
        <f>'CCA2060'!$G28/1000</f>
        <v>0.29023149131238463</v>
      </c>
      <c r="BZ27" s="147">
        <f t="shared" si="39"/>
        <v>3.4035163930532387E-2</v>
      </c>
      <c r="CA27" s="146">
        <f>'EA2060'!$G28/1000</f>
        <v>4.0168025184199214</v>
      </c>
      <c r="CB27" s="147">
        <f t="shared" si="27"/>
        <v>2.0384783739098255E-2</v>
      </c>
      <c r="CC27" s="144">
        <f>'LAC2060'!$G28/1000</f>
        <v>18.395843423487737</v>
      </c>
      <c r="CD27" s="147">
        <f t="shared" si="28"/>
        <v>0.20731720528108219</v>
      </c>
      <c r="CE27" s="146">
        <f>'NA2060'!$G28/1000</f>
        <v>0.8645280025340617</v>
      </c>
      <c r="CF27" s="147">
        <f t="shared" si="29"/>
        <v>2.3082516319257968E-2</v>
      </c>
      <c r="CG27" s="144">
        <f>Ocea2060!$G28/1000</f>
        <v>7.6879033433157024E-2</v>
      </c>
      <c r="CH27" s="147">
        <f t="shared" si="30"/>
        <v>5.3515861723231986E-2</v>
      </c>
      <c r="CI27" s="146">
        <f>'SEA2060'!$G28/1000</f>
        <v>6.9026988183636169</v>
      </c>
      <c r="CJ27" s="147">
        <f t="shared" si="31"/>
        <v>8.0833189758182059E-2</v>
      </c>
      <c r="CK27" s="144">
        <f>'SA2060'!$G28/1000</f>
        <v>31.583118691122159</v>
      </c>
      <c r="CL27" s="147">
        <f t="shared" si="40"/>
        <v>0.14082520499578646</v>
      </c>
      <c r="CM27" s="144">
        <f>'SSA2060'!$G28/1000</f>
        <v>5.0229870543161672</v>
      </c>
      <c r="CN27" s="147">
        <f t="shared" si="41"/>
        <v>2.8191838199270406E-2</v>
      </c>
      <c r="CO27" s="144">
        <f>'WA2060'!$G28/1000</f>
        <v>1.1237824091273361</v>
      </c>
      <c r="CP27" s="147">
        <f t="shared" si="42"/>
        <v>2.9880345749363216E-2</v>
      </c>
    </row>
    <row r="28" spans="1:94">
      <c r="A28" s="37">
        <v>19</v>
      </c>
      <c r="B28" s="17"/>
      <c r="C28" s="16"/>
      <c r="D28" s="38" t="s">
        <v>36</v>
      </c>
      <c r="E28" s="39" t="s">
        <v>37</v>
      </c>
      <c r="F28" s="40"/>
      <c r="G28" s="136">
        <f>World2016!$G29/1000</f>
        <v>110.83003603004002</v>
      </c>
      <c r="H28" s="137">
        <f t="shared" si="0"/>
        <v>0.1948714639168688</v>
      </c>
      <c r="I28" s="144">
        <f>'Dev''d2016'!$G29/1000</f>
        <v>3.4066314812095371</v>
      </c>
      <c r="J28" s="147">
        <f t="shared" si="1"/>
        <v>2.676337461241558E-2</v>
      </c>
      <c r="K28" s="146">
        <f>'CCA2016'!$G29/1000</f>
        <v>0.44857965500652791</v>
      </c>
      <c r="L28" s="147">
        <f t="shared" si="2"/>
        <v>0.10160074140426788</v>
      </c>
      <c r="M28" s="146">
        <f>'EA2016'!$G29/1000</f>
        <v>9.5906206112634393</v>
      </c>
      <c r="N28" s="147">
        <f t="shared" si="3"/>
        <v>8.6660879557451803E-2</v>
      </c>
      <c r="O28" s="144">
        <f>'LAC2016'!$G29/1000</f>
        <v>1.9503711563576289</v>
      </c>
      <c r="P28" s="147">
        <f t="shared" si="4"/>
        <v>5.0676421627017493E-2</v>
      </c>
      <c r="Q28" s="146">
        <f>'NA2016'!$G29/1000</f>
        <v>1.279155882820487</v>
      </c>
      <c r="R28" s="147">
        <f t="shared" si="5"/>
        <v>9.3475946118386222E-2</v>
      </c>
      <c r="S28" s="144">
        <f>Ocea2016!$G29/1000</f>
        <v>7.2422261070925739E-2</v>
      </c>
      <c r="T28" s="147">
        <f t="shared" si="6"/>
        <v>0.10379464331374878</v>
      </c>
      <c r="U28" s="146">
        <f>'SEA2016'!$G29/1000</f>
        <v>8.9989907815021279</v>
      </c>
      <c r="V28" s="147">
        <f t="shared" si="7"/>
        <v>0.20567474078397091</v>
      </c>
      <c r="W28" s="144">
        <f>'SA2016'!$G29/1000</f>
        <v>59.640125903429869</v>
      </c>
      <c r="X28" s="147">
        <f t="shared" si="8"/>
        <v>0.46670598255307549</v>
      </c>
      <c r="Y28" s="144">
        <f>'SSA2016'!$G29/1000</f>
        <v>24.275444553950102</v>
      </c>
      <c r="Z28" s="147">
        <f t="shared" si="9"/>
        <v>0.27494311898858359</v>
      </c>
      <c r="AA28" s="144">
        <f>'WA2016'!$G29/1000</f>
        <v>1.1676937434293795</v>
      </c>
      <c r="AB28" s="147">
        <f t="shared" si="10"/>
        <v>8.548890855508319E-2</v>
      </c>
      <c r="AC28" s="136">
        <f>World2030!$G29/1000</f>
        <v>114.0832341343995</v>
      </c>
      <c r="AD28" s="137">
        <f t="shared" si="32"/>
        <v>0.16747526571552743</v>
      </c>
      <c r="AE28" s="144">
        <f>'Dev''d2030'!$G29/1000</f>
        <v>2.8799099884744552</v>
      </c>
      <c r="AF28" s="147">
        <f t="shared" si="33"/>
        <v>2.0609850304613438E-2</v>
      </c>
      <c r="AG28" s="146">
        <f>'CCA2030'!$G29/1000</f>
        <v>0.33700270872563126</v>
      </c>
      <c r="AH28" s="147">
        <f t="shared" si="33"/>
        <v>6.3200245589742077E-2</v>
      </c>
      <c r="AI28" s="146">
        <f>'EA2030'!$G29/1000</f>
        <v>9.6961630418160922</v>
      </c>
      <c r="AJ28" s="147">
        <f t="shared" si="11"/>
        <v>6.936755286620562E-2</v>
      </c>
      <c r="AK28" s="144">
        <f>'LAC2030'!$G29/1000</f>
        <v>1.6685681568970074</v>
      </c>
      <c r="AL28" s="147">
        <f t="shared" si="12"/>
        <v>3.3262950781481976E-2</v>
      </c>
      <c r="AM28" s="146">
        <f>'NA2030'!$G29/1000</f>
        <v>1.3650574623309075</v>
      </c>
      <c r="AN28" s="147">
        <f t="shared" si="13"/>
        <v>7.4021852591340531E-2</v>
      </c>
      <c r="AO28" s="144">
        <f>Ocea2030!$G29/1000</f>
        <v>7.1200737167266201E-2</v>
      </c>
      <c r="AP28" s="147">
        <f t="shared" si="14"/>
        <v>7.9257614711760419E-2</v>
      </c>
      <c r="AQ28" s="146">
        <f>'SEA2030'!$G29/1000</f>
        <v>9.039572765359317</v>
      </c>
      <c r="AR28" s="147">
        <f t="shared" si="15"/>
        <v>0.16422724414883683</v>
      </c>
      <c r="AS28" s="144">
        <f>'SA2030'!$G29/1000</f>
        <v>60.772411677845305</v>
      </c>
      <c r="AT28" s="147">
        <f t="shared" si="34"/>
        <v>0.39364223403258936</v>
      </c>
      <c r="AU28" s="144">
        <f>'SSA2030'!$G29/1000</f>
        <v>27.011960458700646</v>
      </c>
      <c r="AV28" s="147">
        <f t="shared" si="35"/>
        <v>0.26934112907571478</v>
      </c>
      <c r="AW28" s="144">
        <f>'WA2030'!$G29/1000</f>
        <v>1.2413871370828711</v>
      </c>
      <c r="AX28" s="147">
        <f t="shared" si="36"/>
        <v>7.2474985130748779E-2</v>
      </c>
      <c r="AY28" s="136">
        <f>World2045!$G29/1000</f>
        <v>108.00435406140586</v>
      </c>
      <c r="AZ28" s="137">
        <f t="shared" si="16"/>
        <v>0.12627269667332444</v>
      </c>
      <c r="BA28" s="144">
        <f>'Dev''d2045'!$G29/1000</f>
        <v>2.4799432064759053</v>
      </c>
      <c r="BB28" s="147">
        <f t="shared" si="17"/>
        <v>1.5535164721054685E-2</v>
      </c>
      <c r="BC28" s="146">
        <f>'CCA2045'!$G29/1000</f>
        <v>0.2682469064332545</v>
      </c>
      <c r="BD28" s="147">
        <f t="shared" si="18"/>
        <v>3.7468278950938884E-2</v>
      </c>
      <c r="BE28" s="146">
        <f>'EA2045'!$G29/1000</f>
        <v>9.3916868769763973</v>
      </c>
      <c r="BF28" s="147">
        <f t="shared" si="19"/>
        <v>5.1656087382690431E-2</v>
      </c>
      <c r="BG28" s="144">
        <f>'LAC2045'!$G29/1000</f>
        <v>1.5664868333485584</v>
      </c>
      <c r="BH28" s="147">
        <f t="shared" si="20"/>
        <v>2.2682380861910056E-2</v>
      </c>
      <c r="BI28" s="146">
        <f>'NA2045'!$G29/1000</f>
        <v>1.3617098198533057</v>
      </c>
      <c r="BJ28" s="147">
        <f t="shared" si="21"/>
        <v>5.0316257101990482E-2</v>
      </c>
      <c r="BK28" s="144">
        <f>Ocea2045!$G29/1000</f>
        <v>5.9981795235187749E-2</v>
      </c>
      <c r="BL28" s="147">
        <f t="shared" si="22"/>
        <v>5.2245699363925181E-2</v>
      </c>
      <c r="BM28" s="146">
        <f>'SEA2045'!$G29/1000</f>
        <v>8.5728242613908545</v>
      </c>
      <c r="BN28" s="147">
        <f t="shared" si="23"/>
        <v>0.12072285369162247</v>
      </c>
      <c r="BO28" s="144">
        <f>'SA2045'!$G29/1000</f>
        <v>56.08837091649135</v>
      </c>
      <c r="BP28" s="147">
        <f t="shared" si="24"/>
        <v>0.30357372276143973</v>
      </c>
      <c r="BQ28" s="144">
        <f>'SSA2045'!$G29/1000</f>
        <v>26.784334179709752</v>
      </c>
      <c r="BR28" s="147">
        <f t="shared" si="25"/>
        <v>0.20975871374845426</v>
      </c>
      <c r="BS28" s="144">
        <f>'WA2045'!$G29/1000</f>
        <v>1.4307692654912825</v>
      </c>
      <c r="BT28" s="147">
        <f t="shared" si="26"/>
        <v>5.5063159662159411E-2</v>
      </c>
      <c r="BU28" s="136">
        <f>World2060!$G29/1000</f>
        <v>105.52487094049604</v>
      </c>
      <c r="BV28" s="137">
        <f t="shared" si="37"/>
        <v>0.1036272894412224</v>
      </c>
      <c r="BW28" s="144">
        <f>'Dev''d2060'!$G29/1000</f>
        <v>2.0833767387217761</v>
      </c>
      <c r="BX28" s="147">
        <f t="shared" si="38"/>
        <v>1.3048449137472506E-2</v>
      </c>
      <c r="BY28" s="146">
        <f>'CCA2060'!$G29/1000</f>
        <v>0.23783231906825678</v>
      </c>
      <c r="BZ28" s="147">
        <f t="shared" si="39"/>
        <v>2.7890364105093893E-2</v>
      </c>
      <c r="CA28" s="146">
        <f>'EA2060'!$G29/1000</f>
        <v>8.0336093205188526</v>
      </c>
      <c r="CB28" s="147">
        <f t="shared" si="27"/>
        <v>4.0769589217345956E-2</v>
      </c>
      <c r="CC28" s="144">
        <f>'LAC2060'!$G29/1000</f>
        <v>1.4552390127175057</v>
      </c>
      <c r="CD28" s="147">
        <f t="shared" si="28"/>
        <v>1.6400231192845997E-2</v>
      </c>
      <c r="CE28" s="146">
        <f>'NA2060'!$G29/1000</f>
        <v>1.3330561489784158</v>
      </c>
      <c r="CF28" s="147">
        <f t="shared" si="29"/>
        <v>3.5592011158793138E-2</v>
      </c>
      <c r="CG28" s="144">
        <f>Ocea2060!$G29/1000</f>
        <v>5.1222682113075277E-2</v>
      </c>
      <c r="CH28" s="147">
        <f t="shared" si="30"/>
        <v>3.5656353242783441E-2</v>
      </c>
      <c r="CI28" s="146">
        <f>'SEA2060'!$G29/1000</f>
        <v>8.0360500867542299</v>
      </c>
      <c r="CJ28" s="147">
        <f t="shared" si="31"/>
        <v>9.4105157803024655E-2</v>
      </c>
      <c r="CK28" s="144">
        <f>'SA2060'!$G29/1000</f>
        <v>55.364106496183496</v>
      </c>
      <c r="CL28" s="147">
        <f t="shared" si="40"/>
        <v>0.24686167705550854</v>
      </c>
      <c r="CM28" s="144">
        <f>'SSA2060'!$G29/1000</f>
        <v>27.399876182376552</v>
      </c>
      <c r="CN28" s="147">
        <f t="shared" si="41"/>
        <v>0.15378356895223272</v>
      </c>
      <c r="CO28" s="144">
        <f>'WA2060'!$G29/1000</f>
        <v>1.5305019530638675</v>
      </c>
      <c r="CP28" s="147">
        <f t="shared" si="42"/>
        <v>4.0694646184341668E-2</v>
      </c>
    </row>
    <row r="29" spans="1:94">
      <c r="A29" s="37">
        <v>20</v>
      </c>
      <c r="B29" s="17"/>
      <c r="C29" s="16"/>
      <c r="D29" s="38" t="s">
        <v>38</v>
      </c>
      <c r="E29" s="39" t="s">
        <v>39</v>
      </c>
      <c r="F29" s="40"/>
      <c r="G29" s="136">
        <f>World2016!$G30/1000</f>
        <v>2.5527119631289534</v>
      </c>
      <c r="H29" s="137">
        <f t="shared" si="0"/>
        <v>4.4884106784753835E-3</v>
      </c>
      <c r="I29" s="144">
        <f>'Dev''d2016'!$G30/1000</f>
        <v>1.2214776688837446E-2</v>
      </c>
      <c r="J29" s="147">
        <f t="shared" si="1"/>
        <v>9.596243272380247E-5</v>
      </c>
      <c r="K29" s="146">
        <f>'CCA2016'!$G30/1000</f>
        <v>5.1287002004683016E-3</v>
      </c>
      <c r="L29" s="147">
        <f t="shared" si="2"/>
        <v>1.1616214355513153E-3</v>
      </c>
      <c r="M29" s="146">
        <f>'EA2016'!$G30/1000</f>
        <v>0.14041993449069559</v>
      </c>
      <c r="N29" s="147">
        <f t="shared" si="3"/>
        <v>1.2688349923957996E-3</v>
      </c>
      <c r="O29" s="144">
        <f>'LAC2016'!$G30/1000</f>
        <v>1.9980818866039043E-2</v>
      </c>
      <c r="P29" s="147">
        <f t="shared" si="4"/>
        <v>5.1916087766568325E-4</v>
      </c>
      <c r="Q29" s="146">
        <f>'NA2016'!$G30/1000</f>
        <v>3.4952112718485293E-2</v>
      </c>
      <c r="R29" s="147">
        <f t="shared" si="5"/>
        <v>2.5541701750946017E-3</v>
      </c>
      <c r="S29" s="144">
        <f>Ocea2016!$G30/1000</f>
        <v>1.8866199018375482E-3</v>
      </c>
      <c r="T29" s="147">
        <f t="shared" si="6"/>
        <v>2.7038791234103208E-3</v>
      </c>
      <c r="U29" s="146">
        <f>'SEA2016'!$G30/1000</f>
        <v>0.21284817546233534</v>
      </c>
      <c r="V29" s="147">
        <f t="shared" si="7"/>
        <v>4.8647114301465658E-3</v>
      </c>
      <c r="W29" s="144">
        <f>'SA2016'!$G30/1000</f>
        <v>1.3464812958944821</v>
      </c>
      <c r="X29" s="147">
        <f t="shared" si="8"/>
        <v>1.053671276964278E-2</v>
      </c>
      <c r="Y29" s="144">
        <f>'SSA2016'!$G30/1000</f>
        <v>0.74767089328099978</v>
      </c>
      <c r="Z29" s="147">
        <f t="shared" si="9"/>
        <v>8.4681031038918164E-3</v>
      </c>
      <c r="AA29" s="144">
        <f>'WA2016'!$G30/1000</f>
        <v>3.1128635624772871E-2</v>
      </c>
      <c r="AB29" s="147">
        <f t="shared" si="10"/>
        <v>2.2789820527386044E-3</v>
      </c>
      <c r="AC29" s="136">
        <f>World2030!$G30/1000</f>
        <v>2.7198100702217527</v>
      </c>
      <c r="AD29" s="137">
        <f t="shared" si="32"/>
        <v>3.9927068833754973E-3</v>
      </c>
      <c r="AE29" s="144">
        <f>'Dev''d2030'!$G30/1000</f>
        <v>9.3584032145979136E-3</v>
      </c>
      <c r="AF29" s="147">
        <f t="shared" si="33"/>
        <v>6.6972679741718609E-5</v>
      </c>
      <c r="AG29" s="146">
        <f>'CCA2030'!$G30/1000</f>
        <v>4.4192933160811659E-3</v>
      </c>
      <c r="AH29" s="147">
        <f t="shared" si="33"/>
        <v>8.2877797619373484E-4</v>
      </c>
      <c r="AI29" s="146">
        <f>'EA2030'!$G30/1000</f>
        <v>0.14608807641803287</v>
      </c>
      <c r="AJ29" s="147">
        <f t="shared" si="11"/>
        <v>1.0451322157380024E-3</v>
      </c>
      <c r="AK29" s="144">
        <f>'LAC2030'!$G30/1000</f>
        <v>1.8446082459101943E-2</v>
      </c>
      <c r="AL29" s="147">
        <f t="shared" si="12"/>
        <v>3.6772314658653688E-4</v>
      </c>
      <c r="AM29" s="146">
        <f>'NA2030'!$G30/1000</f>
        <v>3.5724835786269976E-2</v>
      </c>
      <c r="AN29" s="147">
        <f t="shared" si="13"/>
        <v>1.9372214001201378E-3</v>
      </c>
      <c r="AO29" s="144">
        <f>Ocea2030!$G30/1000</f>
        <v>1.7372925315139582E-3</v>
      </c>
      <c r="AP29" s="147">
        <f t="shared" si="14"/>
        <v>1.9338797262854102E-3</v>
      </c>
      <c r="AQ29" s="146">
        <f>'SEA2030'!$G30/1000</f>
        <v>0.22547194369722273</v>
      </c>
      <c r="AR29" s="147">
        <f t="shared" si="15"/>
        <v>4.0962816393463391E-3</v>
      </c>
      <c r="AS29" s="144">
        <f>'SA2030'!$G30/1000</f>
        <v>1.4628975271370146</v>
      </c>
      <c r="AT29" s="147">
        <f t="shared" si="34"/>
        <v>9.475652435772846E-3</v>
      </c>
      <c r="AU29" s="144">
        <f>'SSA2030'!$G30/1000</f>
        <v>0.78247880926706426</v>
      </c>
      <c r="AV29" s="147">
        <f t="shared" si="35"/>
        <v>7.8022373195769821E-3</v>
      </c>
      <c r="AW29" s="144">
        <f>'WA2030'!$G30/1000</f>
        <v>3.3187806394853393E-2</v>
      </c>
      <c r="AX29" s="147">
        <f t="shared" si="36"/>
        <v>1.9375791025524375E-3</v>
      </c>
      <c r="AY29" s="136">
        <f>World2045!$G30/1000</f>
        <v>2.7857456242920047</v>
      </c>
      <c r="AZ29" s="137">
        <f t="shared" si="16"/>
        <v>3.256939178815605E-3</v>
      </c>
      <c r="BA29" s="144">
        <f>'Dev''d2045'!$G30/1000</f>
        <v>6.4987614505006234E-3</v>
      </c>
      <c r="BB29" s="147">
        <f t="shared" si="17"/>
        <v>4.0710339395164833E-5</v>
      </c>
      <c r="BC29" s="146">
        <f>'CCA2045'!$G30/1000</f>
        <v>3.6159679777920247E-3</v>
      </c>
      <c r="BD29" s="147">
        <f t="shared" si="18"/>
        <v>5.0507235543193591E-4</v>
      </c>
      <c r="BE29" s="146">
        <f>'EA2045'!$G30/1000</f>
        <v>0.13844470149592963</v>
      </c>
      <c r="BF29" s="147">
        <f t="shared" si="19"/>
        <v>7.6147253329708793E-4</v>
      </c>
      <c r="BG29" s="144">
        <f>'LAC2045'!$G30/1000</f>
        <v>1.624592726147216E-2</v>
      </c>
      <c r="BH29" s="147">
        <f t="shared" si="20"/>
        <v>2.3523741263237609E-4</v>
      </c>
      <c r="BI29" s="146">
        <f>'NA2045'!$G30/1000</f>
        <v>3.7878701401292347E-2</v>
      </c>
      <c r="BJ29" s="147">
        <f t="shared" si="21"/>
        <v>1.3996480385242967E-3</v>
      </c>
      <c r="BK29" s="144">
        <f>Ocea2045!$G30/1000</f>
        <v>1.3922631201203331E-3</v>
      </c>
      <c r="BL29" s="147">
        <f t="shared" si="22"/>
        <v>1.2126972879700556E-3</v>
      </c>
      <c r="BM29" s="146">
        <f>'SEA2045'!$G30/1000</f>
        <v>0.22715878718858584</v>
      </c>
      <c r="BN29" s="147">
        <f t="shared" si="23"/>
        <v>3.1988591150805771E-3</v>
      </c>
      <c r="BO29" s="144">
        <f>'SA2045'!$G30/1000</f>
        <v>1.5286436481742276</v>
      </c>
      <c r="BP29" s="147">
        <f t="shared" si="24"/>
        <v>8.2736587900333371E-3</v>
      </c>
      <c r="BQ29" s="144">
        <f>'SSA2045'!$G30/1000</f>
        <v>0.78357823589490361</v>
      </c>
      <c r="BR29" s="147">
        <f t="shared" si="25"/>
        <v>6.1365110582853009E-3</v>
      </c>
      <c r="BS29" s="144">
        <f>'WA2045'!$G30/1000</f>
        <v>4.2288630327180728E-2</v>
      </c>
      <c r="BT29" s="147">
        <f t="shared" si="26"/>
        <v>1.6274780705469219E-3</v>
      </c>
      <c r="BU29" s="136">
        <f>World2060!$G30/1000</f>
        <v>2.9694602954112148</v>
      </c>
      <c r="BV29" s="137">
        <f t="shared" si="37"/>
        <v>2.9160625241637398E-3</v>
      </c>
      <c r="BW29" s="144">
        <f>'Dev''d2060'!$G30/1000</f>
        <v>4.4199144099052743E-3</v>
      </c>
      <c r="BX29" s="147">
        <f t="shared" si="38"/>
        <v>2.7682476864465318E-5</v>
      </c>
      <c r="BY29" s="146">
        <f>'CCA2060'!$G30/1000</f>
        <v>3.2001666519790887E-3</v>
      </c>
      <c r="BZ29" s="147">
        <f t="shared" si="39"/>
        <v>3.7528042223336624E-4</v>
      </c>
      <c r="CA29" s="146">
        <f>'EA2060'!$G30/1000</f>
        <v>0.11931290330004413</v>
      </c>
      <c r="CB29" s="147">
        <f t="shared" si="27"/>
        <v>6.054984580153264E-4</v>
      </c>
      <c r="CC29" s="144">
        <f>'LAC2060'!$G30/1000</f>
        <v>1.4737163981967456E-2</v>
      </c>
      <c r="CD29" s="147">
        <f t="shared" si="28"/>
        <v>1.660846735958605E-4</v>
      </c>
      <c r="CE29" s="146">
        <f>'NA2060'!$G30/1000</f>
        <v>3.8625915804383112E-2</v>
      </c>
      <c r="CF29" s="147">
        <f t="shared" si="29"/>
        <v>1.0312949138577263E-3</v>
      </c>
      <c r="CG29" s="144">
        <f>Ocea2060!$G30/1000</f>
        <v>1.2089449331870129E-3</v>
      </c>
      <c r="CH29" s="147">
        <f t="shared" si="30"/>
        <v>8.4155233210222373E-4</v>
      </c>
      <c r="CI29" s="146">
        <f>'SEA2060'!$G30/1000</f>
        <v>0.22377118981794775</v>
      </c>
      <c r="CJ29" s="147">
        <f t="shared" si="31"/>
        <v>2.6204444848220098E-3</v>
      </c>
      <c r="CK29" s="144">
        <f>'SA2060'!$G30/1000</f>
        <v>1.6781083339147518</v>
      </c>
      <c r="CL29" s="147">
        <f t="shared" si="40"/>
        <v>7.4824767129507965E-3</v>
      </c>
      <c r="CM29" s="144">
        <f>'SSA2060'!$G30/1000</f>
        <v>0.83643420364120358</v>
      </c>
      <c r="CN29" s="147">
        <f t="shared" si="41"/>
        <v>4.6945408137426875E-3</v>
      </c>
      <c r="CO29" s="144">
        <f>'WA2060'!$G30/1000</f>
        <v>4.9641558955845537E-2</v>
      </c>
      <c r="CP29" s="147">
        <f t="shared" si="42"/>
        <v>1.3199236196355063E-3</v>
      </c>
    </row>
    <row r="30" spans="1:94">
      <c r="A30" s="37">
        <v>21</v>
      </c>
      <c r="B30" s="17"/>
      <c r="C30" s="16"/>
      <c r="D30" s="38" t="s">
        <v>40</v>
      </c>
      <c r="E30" s="39" t="s">
        <v>41</v>
      </c>
      <c r="F30" s="40"/>
      <c r="G30" s="136">
        <f>World2016!$G31/1000</f>
        <v>573.72124006659021</v>
      </c>
      <c r="H30" s="137">
        <f t="shared" si="0"/>
        <v>1.0087689396913513</v>
      </c>
      <c r="I30" s="144">
        <f>'Dev''d2016'!$G31/1000</f>
        <v>7.050324061903121E-2</v>
      </c>
      <c r="J30" s="147">
        <f t="shared" si="1"/>
        <v>5.5389162299599674E-4</v>
      </c>
      <c r="K30" s="146">
        <f>'CCA2016'!$G31/1000</f>
        <v>7.1205605956725773E-2</v>
      </c>
      <c r="L30" s="147">
        <f t="shared" si="2"/>
        <v>1.6127664900982219E-2</v>
      </c>
      <c r="M30" s="146">
        <f>'EA2016'!$G31/1000</f>
        <v>2.431606061987579</v>
      </c>
      <c r="N30" s="147">
        <f t="shared" si="3"/>
        <v>2.1972000416906806E-2</v>
      </c>
      <c r="O30" s="144">
        <f>'LAC2016'!$G31/1000</f>
        <v>11.562916198329789</v>
      </c>
      <c r="P30" s="147">
        <f t="shared" si="4"/>
        <v>0.30043882396145577</v>
      </c>
      <c r="Q30" s="146">
        <f>'NA2016'!$G31/1000</f>
        <v>9.9320908333137634</v>
      </c>
      <c r="R30" s="147">
        <f t="shared" si="5"/>
        <v>0.7258001937423334</v>
      </c>
      <c r="S30" s="144">
        <f>Ocea2016!$G31/1000</f>
        <v>2.9886383330369135</v>
      </c>
      <c r="T30" s="147">
        <f t="shared" si="6"/>
        <v>4.2832776163611985</v>
      </c>
      <c r="U30" s="146">
        <f>'SEA2016'!$G31/1000</f>
        <v>17.645741150390997</v>
      </c>
      <c r="V30" s="147">
        <f t="shared" si="7"/>
        <v>0.40329891708611249</v>
      </c>
      <c r="W30" s="144">
        <f>'SA2016'!$G31/1000</f>
        <v>74.821136983282869</v>
      </c>
      <c r="X30" s="147">
        <f t="shared" si="8"/>
        <v>0.58550299353933932</v>
      </c>
      <c r="Y30" s="144">
        <f>'SSA2016'!$G31/1000</f>
        <v>452.39771264311349</v>
      </c>
      <c r="Z30" s="147">
        <f t="shared" si="9"/>
        <v>5.1238459448586653</v>
      </c>
      <c r="AA30" s="144">
        <f>'WA2016'!$G31/1000</f>
        <v>1.7996890165591395</v>
      </c>
      <c r="AB30" s="147">
        <f t="shared" si="10"/>
        <v>0.13175839181287582</v>
      </c>
      <c r="AC30" s="136">
        <f>World2030!$G31/1000</f>
        <v>405.74909423295344</v>
      </c>
      <c r="AD30" s="137">
        <f t="shared" si="32"/>
        <v>0.59564350437720115</v>
      </c>
      <c r="AE30" s="144">
        <f>'Dev''d2030'!$G31/1000</f>
        <v>5.0663415810216744E-2</v>
      </c>
      <c r="AF30" s="147">
        <f t="shared" si="33"/>
        <v>3.6256876775585196E-4</v>
      </c>
      <c r="AG30" s="146">
        <f>'CCA2030'!$G31/1000</f>
        <v>5.3697756402660161E-2</v>
      </c>
      <c r="AH30" s="147">
        <f t="shared" si="33"/>
        <v>1.0070279271936764E-2</v>
      </c>
      <c r="AI30" s="146">
        <f>'EA2030'!$G31/1000</f>
        <v>1.9117519018352032</v>
      </c>
      <c r="AJ30" s="147">
        <f t="shared" si="11"/>
        <v>1.367691019073294E-2</v>
      </c>
      <c r="AK30" s="144">
        <f>'LAC2030'!$G31/1000</f>
        <v>13.860979946395622</v>
      </c>
      <c r="AL30" s="147">
        <f t="shared" si="12"/>
        <v>0.27631900551037847</v>
      </c>
      <c r="AM30" s="146">
        <f>'NA2030'!$G31/1000</f>
        <v>7.7384779405659065</v>
      </c>
      <c r="AN30" s="147">
        <f t="shared" si="13"/>
        <v>0.41962810299560255</v>
      </c>
      <c r="AO30" s="144">
        <f>Ocea2030!$G31/1000</f>
        <v>1.8297029758282588</v>
      </c>
      <c r="AP30" s="147">
        <f t="shared" si="14"/>
        <v>2.0367470796612497</v>
      </c>
      <c r="AQ30" s="146">
        <f>'SEA2030'!$G31/1000</f>
        <v>13.415178649117392</v>
      </c>
      <c r="AR30" s="147">
        <f t="shared" si="15"/>
        <v>0.24372145415450855</v>
      </c>
      <c r="AS30" s="144">
        <f>'SA2030'!$G31/1000</f>
        <v>59.425389195669439</v>
      </c>
      <c r="AT30" s="147">
        <f t="shared" si="34"/>
        <v>0.38491714110742031</v>
      </c>
      <c r="AU30" s="144">
        <f>'SSA2030'!$G31/1000</f>
        <v>306.17142945944852</v>
      </c>
      <c r="AV30" s="147">
        <f t="shared" si="35"/>
        <v>3.0528905381531204</v>
      </c>
      <c r="AW30" s="144">
        <f>'WA2030'!$G31/1000</f>
        <v>1.2918229918802318</v>
      </c>
      <c r="AX30" s="147">
        <f t="shared" si="36"/>
        <v>7.541954425924513E-2</v>
      </c>
      <c r="AY30" s="136">
        <f>World2045!$G31/1000</f>
        <v>336.51061582303203</v>
      </c>
      <c r="AZ30" s="137">
        <f t="shared" si="16"/>
        <v>0.39342953613718623</v>
      </c>
      <c r="BA30" s="144">
        <f>'Dev''d2045'!$G31/1000</f>
        <v>3.8385875862167608E-2</v>
      </c>
      <c r="BB30" s="147">
        <f t="shared" si="17"/>
        <v>2.4046151658776895E-4</v>
      </c>
      <c r="BC30" s="146">
        <f>'CCA2045'!$G31/1000</f>
        <v>4.673357171192765E-2</v>
      </c>
      <c r="BD30" s="147">
        <f t="shared" si="18"/>
        <v>6.5276670831315034E-3</v>
      </c>
      <c r="BE30" s="146">
        <f>'EA2045'!$G31/1000</f>
        <v>1.5602684117499739</v>
      </c>
      <c r="BF30" s="147">
        <f t="shared" si="19"/>
        <v>8.5817768920077274E-3</v>
      </c>
      <c r="BG30" s="144">
        <f>'LAC2045'!$G31/1000</f>
        <v>16.127359646780711</v>
      </c>
      <c r="BH30" s="147">
        <f t="shared" si="20"/>
        <v>0.23352057994852216</v>
      </c>
      <c r="BI30" s="146">
        <f>'NA2045'!$G31/1000</f>
        <v>6.7375229726932009</v>
      </c>
      <c r="BJ30" s="147">
        <f t="shared" si="21"/>
        <v>0.24895681383947046</v>
      </c>
      <c r="BK30" s="144">
        <f>Ocea2045!$G31/1000</f>
        <v>1.1909368684521178</v>
      </c>
      <c r="BL30" s="147">
        <f t="shared" si="22"/>
        <v>1.0373369010813187</v>
      </c>
      <c r="BM30" s="146">
        <f>'SEA2045'!$G31/1000</f>
        <v>9.7493454290166017</v>
      </c>
      <c r="BN30" s="147">
        <f t="shared" si="23"/>
        <v>0.13729067177043799</v>
      </c>
      <c r="BO30" s="144">
        <f>'SA2045'!$G31/1000</f>
        <v>51.040903708368539</v>
      </c>
      <c r="BP30" s="147">
        <f t="shared" si="24"/>
        <v>0.27625471909190003</v>
      </c>
      <c r="BQ30" s="144">
        <f>'SSA2045'!$G31/1000</f>
        <v>248.92889419067242</v>
      </c>
      <c r="BR30" s="147">
        <f t="shared" si="25"/>
        <v>1.9494606179090894</v>
      </c>
      <c r="BS30" s="144">
        <f>'WA2045'!$G31/1000</f>
        <v>1.0902651477243344</v>
      </c>
      <c r="BT30" s="147">
        <f t="shared" si="26"/>
        <v>4.1958857623782674E-2</v>
      </c>
      <c r="BU30" s="136">
        <f>World2060!$G31/1000</f>
        <v>305.70096509000291</v>
      </c>
      <c r="BV30" s="137">
        <f t="shared" si="37"/>
        <v>0.30020375395394766</v>
      </c>
      <c r="BW30" s="144">
        <f>'Dev''d2060'!$G31/1000</f>
        <v>3.0241443949657137E-2</v>
      </c>
      <c r="BX30" s="147">
        <f t="shared" si="38"/>
        <v>1.8940594655142881E-4</v>
      </c>
      <c r="BY30" s="146">
        <f>'CCA2060'!$G31/1000</f>
        <v>4.9190296826185656E-2</v>
      </c>
      <c r="BZ30" s="147">
        <f t="shared" si="39"/>
        <v>5.7684981347140771E-3</v>
      </c>
      <c r="CA30" s="146">
        <f>'EA2060'!$G31/1000</f>
        <v>1.1994405383741251</v>
      </c>
      <c r="CB30" s="147">
        <f t="shared" si="27"/>
        <v>6.0870147015049383E-3</v>
      </c>
      <c r="CC30" s="144">
        <f>'LAC2060'!$G31/1000</f>
        <v>18.060683034718334</v>
      </c>
      <c r="CD30" s="147">
        <f t="shared" si="28"/>
        <v>0.20354001966795199</v>
      </c>
      <c r="CE30" s="146">
        <f>'NA2060'!$G31/1000</f>
        <v>6.2788528150247878</v>
      </c>
      <c r="CF30" s="147">
        <f t="shared" si="29"/>
        <v>0.16764260052214824</v>
      </c>
      <c r="CG30" s="144">
        <f>Ocea2060!$G31/1000</f>
        <v>0.83314092703523779</v>
      </c>
      <c r="CH30" s="147">
        <f t="shared" si="30"/>
        <v>0.57995337162958616</v>
      </c>
      <c r="CI30" s="146">
        <f>'SEA2060'!$G31/1000</f>
        <v>7.9899780910470604</v>
      </c>
      <c r="CJ30" s="147">
        <f t="shared" si="31"/>
        <v>9.3565637469089719E-2</v>
      </c>
      <c r="CK30" s="144">
        <f>'SA2060'!$G31/1000</f>
        <v>50.007145241571592</v>
      </c>
      <c r="CL30" s="147">
        <f t="shared" si="40"/>
        <v>0.22297565192249139</v>
      </c>
      <c r="CM30" s="144">
        <f>'SSA2060'!$G31/1000</f>
        <v>220.23482308542927</v>
      </c>
      <c r="CN30" s="147">
        <f t="shared" si="41"/>
        <v>1.2360821222770677</v>
      </c>
      <c r="CO30" s="144">
        <f>'WA2060'!$G31/1000</f>
        <v>1.0174696160266812</v>
      </c>
      <c r="CP30" s="147">
        <f t="shared" si="42"/>
        <v>2.7053585880524467E-2</v>
      </c>
    </row>
    <row r="31" spans="1:94">
      <c r="A31" s="37">
        <v>22</v>
      </c>
      <c r="B31" s="17"/>
      <c r="C31" s="16"/>
      <c r="D31" s="38"/>
      <c r="E31" s="17" t="s">
        <v>12</v>
      </c>
      <c r="F31" s="42" t="s">
        <v>42</v>
      </c>
      <c r="G31" s="136">
        <f>World2016!$G32/1000</f>
        <v>446.44594791840177</v>
      </c>
      <c r="H31" s="137">
        <f t="shared" si="0"/>
        <v>0.78498192860852489</v>
      </c>
      <c r="I31" s="144">
        <f>'Dev''d2016'!$G32/1000</f>
        <v>1.2520163804292678E-3</v>
      </c>
      <c r="J31" s="147">
        <f t="shared" si="1"/>
        <v>9.8361632583785994E-6</v>
      </c>
      <c r="K31" s="146">
        <f>'CCA2016'!$G32/1000</f>
        <v>3.3183461427688601E-4</v>
      </c>
      <c r="L31" s="147">
        <f t="shared" si="2"/>
        <v>7.5158653447268464E-5</v>
      </c>
      <c r="M31" s="146">
        <f>'EA2016'!$G32/1000</f>
        <v>3.0819251537323E-3</v>
      </c>
      <c r="N31" s="147">
        <f t="shared" si="3"/>
        <v>2.7848285880374469E-5</v>
      </c>
      <c r="O31" s="144">
        <f>'LAC2016'!$G32/1000</f>
        <v>0.42201875350205226</v>
      </c>
      <c r="P31" s="147">
        <f t="shared" si="4"/>
        <v>1.0965297665147002E-2</v>
      </c>
      <c r="Q31" s="146">
        <f>'NA2016'!$G32/1000</f>
        <v>3.5929999237060546</v>
      </c>
      <c r="R31" s="147">
        <f t="shared" si="5"/>
        <v>0.26256304785243012</v>
      </c>
      <c r="S31" s="144">
        <f>Ocea2016!$G32/1000</f>
        <v>2.9255915464300197</v>
      </c>
      <c r="T31" s="147">
        <f t="shared" si="6"/>
        <v>4.1929197811987216</v>
      </c>
      <c r="U31" s="146">
        <f>'SEA2016'!$G32/1000</f>
        <v>2.7223346857130526</v>
      </c>
      <c r="V31" s="147">
        <f t="shared" si="7"/>
        <v>6.2219808243628723E-2</v>
      </c>
      <c r="W31" s="144">
        <f>'SA2016'!$G32/1000</f>
        <v>25.470944184422493</v>
      </c>
      <c r="X31" s="147">
        <f t="shared" si="8"/>
        <v>0.19931953281577167</v>
      </c>
      <c r="Y31" s="144">
        <f>'SSA2016'!$G32/1000</f>
        <v>410.25539317198053</v>
      </c>
      <c r="Z31" s="147">
        <f t="shared" si="9"/>
        <v>4.6465430171591926</v>
      </c>
      <c r="AA31" s="144">
        <f>'WA2016'!$G32/1000</f>
        <v>1.051999876499176</v>
      </c>
      <c r="AB31" s="147">
        <f t="shared" si="10"/>
        <v>7.7018757485049397E-2</v>
      </c>
      <c r="AC31" s="136">
        <f>World2030!$G32/1000</f>
        <v>293.07037858306069</v>
      </c>
      <c r="AD31" s="137">
        <f t="shared" si="32"/>
        <v>0.4302300850686403</v>
      </c>
      <c r="AE31" s="144">
        <f>'Dev''d2030'!$G32/1000</f>
        <v>5.2767931584008919E-4</v>
      </c>
      <c r="AF31" s="147">
        <f t="shared" si="33"/>
        <v>3.7762957008479221E-6</v>
      </c>
      <c r="AG31" s="146">
        <f>'CCA2030'!$G32/1000</f>
        <v>1.6619499772787093E-4</v>
      </c>
      <c r="AH31" s="147">
        <f t="shared" si="33"/>
        <v>3.1167597174239585E-5</v>
      </c>
      <c r="AI31" s="146">
        <f>'EA2030'!$G32/1000</f>
        <v>1.1048084497451783E-3</v>
      </c>
      <c r="AJ31" s="147">
        <f t="shared" si="11"/>
        <v>7.9039366617720415E-6</v>
      </c>
      <c r="AK31" s="144">
        <f>'LAC2030'!$G32/1000</f>
        <v>0.23742100664827739</v>
      </c>
      <c r="AL31" s="147">
        <f t="shared" si="12"/>
        <v>4.7329941099427432E-3</v>
      </c>
      <c r="AM31" s="146">
        <f>'NA2030'!$G32/1000</f>
        <v>2.3732461395263673</v>
      </c>
      <c r="AN31" s="147">
        <f t="shared" si="13"/>
        <v>0.12869207396076895</v>
      </c>
      <c r="AO31" s="144">
        <f>Ocea2030!$G32/1000</f>
        <v>1.7744425980722007</v>
      </c>
      <c r="AP31" s="147">
        <f t="shared" si="14"/>
        <v>1.9752335911319545</v>
      </c>
      <c r="AQ31" s="146">
        <f>'SEA2030'!$G32/1000</f>
        <v>1.8377679151161901</v>
      </c>
      <c r="AR31" s="147">
        <f t="shared" si="15"/>
        <v>3.3387812446320692E-2</v>
      </c>
      <c r="AS31" s="144">
        <f>'SA2030'!$G32/1000</f>
        <v>14.088017500769347</v>
      </c>
      <c r="AT31" s="147">
        <f t="shared" si="34"/>
        <v>9.1252568871061202E-2</v>
      </c>
      <c r="AU31" s="144">
        <f>'SSA2030'!$G32/1000</f>
        <v>272.02267706070256</v>
      </c>
      <c r="AV31" s="147">
        <f t="shared" si="35"/>
        <v>2.7123871695928181</v>
      </c>
      <c r="AW31" s="144">
        <f>'WA2030'!$G32/1000</f>
        <v>0.73500767946243284</v>
      </c>
      <c r="AX31" s="147">
        <f t="shared" si="36"/>
        <v>4.291140857573577E-2</v>
      </c>
      <c r="AY31" s="136">
        <f>World2045!$G32/1000</f>
        <v>229.91969693822693</v>
      </c>
      <c r="AZ31" s="137">
        <f t="shared" si="16"/>
        <v>0.26880934942860674</v>
      </c>
      <c r="BA31" s="144">
        <f>'Dev''d2045'!$G32/1000</f>
        <v>2.3438098139092744E-4</v>
      </c>
      <c r="BB31" s="147">
        <f t="shared" si="17"/>
        <v>1.4682381208901638E-6</v>
      </c>
      <c r="BC31" s="146">
        <f>'CCA2045'!$G32/1000</f>
        <v>9.6187133342027665E-5</v>
      </c>
      <c r="BD31" s="147">
        <f t="shared" si="18"/>
        <v>1.3435257805841614E-5</v>
      </c>
      <c r="BE31" s="146">
        <f>'EA2045'!$G32/1000</f>
        <v>4.9678856134414669E-4</v>
      </c>
      <c r="BF31" s="147">
        <f t="shared" si="19"/>
        <v>2.7324328069779191E-6</v>
      </c>
      <c r="BG31" s="144">
        <f>'LAC2045'!$G32/1000</f>
        <v>0.1410835493724735</v>
      </c>
      <c r="BH31" s="147">
        <f t="shared" si="20"/>
        <v>2.0428584090782971E-3</v>
      </c>
      <c r="BI31" s="146">
        <f>'NA2045'!$G32/1000</f>
        <v>2.0050018920898438</v>
      </c>
      <c r="BJ31" s="147">
        <f t="shared" si="21"/>
        <v>7.4086409028935402E-2</v>
      </c>
      <c r="BK31" s="144">
        <f>Ocea2045!$G32/1000</f>
        <v>1.1445720539680624</v>
      </c>
      <c r="BL31" s="147">
        <f t="shared" si="22"/>
        <v>0.99695194512759844</v>
      </c>
      <c r="BM31" s="146">
        <f>'SEA2045'!$G32/1000</f>
        <v>1.5577455871710408</v>
      </c>
      <c r="BN31" s="147">
        <f t="shared" si="23"/>
        <v>2.1936235582917452E-2</v>
      </c>
      <c r="BO31" s="144">
        <f>'SA2045'!$G32/1000</f>
        <v>9.0238033189447595</v>
      </c>
      <c r="BP31" s="147">
        <f t="shared" si="24"/>
        <v>4.8840597832262037E-2</v>
      </c>
      <c r="BQ31" s="144">
        <f>'SSA2045'!$G32/1000</f>
        <v>215.51337071956306</v>
      </c>
      <c r="BR31" s="147">
        <f t="shared" si="25"/>
        <v>1.6877704382875647</v>
      </c>
      <c r="BS31" s="144">
        <f>'WA2045'!$G32/1000</f>
        <v>0.5332924604415894</v>
      </c>
      <c r="BT31" s="147">
        <f t="shared" si="26"/>
        <v>2.05237620098291E-2</v>
      </c>
      <c r="BU31" s="136">
        <f>World2060!$G32/1000</f>
        <v>196.29909080725528</v>
      </c>
      <c r="BV31" s="137">
        <f t="shared" si="37"/>
        <v>0.19276917866692081</v>
      </c>
      <c r="BW31" s="144">
        <f>'Dev''d2060'!$G32/1000</f>
        <v>1.0265067267920359E-4</v>
      </c>
      <c r="BX31" s="147">
        <f t="shared" si="38"/>
        <v>6.4291400421592235E-7</v>
      </c>
      <c r="BY31" s="146">
        <f>'CCA2060'!$G32/1000</f>
        <v>5.2291905507445337E-5</v>
      </c>
      <c r="BZ31" s="147">
        <f t="shared" si="39"/>
        <v>6.1322207598423564E-6</v>
      </c>
      <c r="CA31" s="146">
        <f>'EA2060'!$G32/1000</f>
        <v>2.2686694562435149E-4</v>
      </c>
      <c r="CB31" s="147">
        <f t="shared" si="27"/>
        <v>1.1513221282089189E-6</v>
      </c>
      <c r="CC31" s="144">
        <f>'LAC2060'!$G32/1000</f>
        <v>9.890478879062721E-2</v>
      </c>
      <c r="CD31" s="147">
        <f t="shared" si="28"/>
        <v>1.1146357320484838E-3</v>
      </c>
      <c r="CE31" s="146">
        <f>'NA2060'!$G32/1000</f>
        <v>1.8290789260864257</v>
      </c>
      <c r="CF31" s="147">
        <f t="shared" si="29"/>
        <v>4.8835600509004144E-2</v>
      </c>
      <c r="CG31" s="144">
        <f>Ocea2060!$G32/1000</f>
        <v>0.7913234936595327</v>
      </c>
      <c r="CH31" s="147">
        <f t="shared" si="30"/>
        <v>0.55084405687603311</v>
      </c>
      <c r="CI31" s="146">
        <f>'SEA2060'!$G32/1000</f>
        <v>1.5109191343944659</v>
      </c>
      <c r="CJ31" s="147">
        <f t="shared" si="31"/>
        <v>1.7693429238845055E-2</v>
      </c>
      <c r="CK31" s="144">
        <f>'SA2060'!$G32/1000</f>
        <v>7.0433391170722901</v>
      </c>
      <c r="CL31" s="147">
        <f t="shared" si="40"/>
        <v>3.140537464703759E-2</v>
      </c>
      <c r="CM31" s="144">
        <f>'SSA2060'!$G32/1000</f>
        <v>184.6085782181006</v>
      </c>
      <c r="CN31" s="147">
        <f t="shared" si="41"/>
        <v>1.0361275295045698</v>
      </c>
      <c r="CO31" s="144">
        <f>'WA2060'!$G32/1000</f>
        <v>0.41656531962752341</v>
      </c>
      <c r="CP31" s="147">
        <f t="shared" si="42"/>
        <v>1.1076090599540621E-2</v>
      </c>
    </row>
    <row r="32" spans="1:94">
      <c r="A32" s="37">
        <v>23</v>
      </c>
      <c r="B32" s="17"/>
      <c r="C32" s="16"/>
      <c r="D32" s="8"/>
      <c r="E32" s="17" t="s">
        <v>14</v>
      </c>
      <c r="F32" s="42" t="s">
        <v>43</v>
      </c>
      <c r="G32" s="136">
        <f>World2016!$G33/1000</f>
        <v>3.0772969242781403</v>
      </c>
      <c r="H32" s="137">
        <f t="shared" si="0"/>
        <v>5.4107837371668707E-3</v>
      </c>
      <c r="I32" s="144">
        <f>'Dev''d2016'!$G33/1000</f>
        <v>3.7769970297813415E-4</v>
      </c>
      <c r="J32" s="147">
        <f t="shared" si="1"/>
        <v>2.967306178422573E-6</v>
      </c>
      <c r="K32" s="146">
        <f>'CCA2016'!$G33/1000</f>
        <v>0</v>
      </c>
      <c r="L32" s="147">
        <f t="shared" si="2"/>
        <v>0</v>
      </c>
      <c r="M32" s="146">
        <f>'EA2016'!$G33/1000</f>
        <v>0</v>
      </c>
      <c r="N32" s="147">
        <f t="shared" si="3"/>
        <v>0</v>
      </c>
      <c r="O32" s="144">
        <f>'LAC2016'!$G33/1000</f>
        <v>1.1544245481491088E-3</v>
      </c>
      <c r="P32" s="147">
        <f t="shared" si="4"/>
        <v>2.9995370341631622E-5</v>
      </c>
      <c r="Q32" s="146">
        <f>'NA2016'!$G33/1000</f>
        <v>0</v>
      </c>
      <c r="R32" s="147">
        <f t="shared" si="5"/>
        <v>0</v>
      </c>
      <c r="S32" s="144">
        <f>Ocea2016!$G33/1000</f>
        <v>0</v>
      </c>
      <c r="T32" s="147">
        <f t="shared" si="6"/>
        <v>0</v>
      </c>
      <c r="U32" s="146">
        <f>'SEA2016'!$G33/1000</f>
        <v>0</v>
      </c>
      <c r="V32" s="147">
        <f t="shared" si="7"/>
        <v>0</v>
      </c>
      <c r="W32" s="144">
        <f>'SA2016'!$G33/1000</f>
        <v>0</v>
      </c>
      <c r="X32" s="147">
        <f t="shared" si="8"/>
        <v>0</v>
      </c>
      <c r="Y32" s="144">
        <f>'SSA2016'!$G33/1000</f>
        <v>3.075764800027013</v>
      </c>
      <c r="Z32" s="147">
        <f t="shared" si="9"/>
        <v>3.4836040407635632E-2</v>
      </c>
      <c r="AA32" s="144">
        <f>'WA2016'!$G33/1000</f>
        <v>0</v>
      </c>
      <c r="AB32" s="147">
        <f t="shared" si="10"/>
        <v>0</v>
      </c>
      <c r="AC32" s="136">
        <f>World2030!$G33/1000</f>
        <v>2.3630955883041023</v>
      </c>
      <c r="AD32" s="137">
        <f t="shared" si="32"/>
        <v>3.4690466532197183E-3</v>
      </c>
      <c r="AE32" s="144">
        <f>'Dev''d2030'!$G33/1000</f>
        <v>1.4770618081092835E-4</v>
      </c>
      <c r="AF32" s="147">
        <f t="shared" si="33"/>
        <v>1.0570477159919755E-6</v>
      </c>
      <c r="AG32" s="146">
        <f>'CCA2030'!$G33/1000</f>
        <v>0</v>
      </c>
      <c r="AH32" s="147">
        <f t="shared" si="33"/>
        <v>0</v>
      </c>
      <c r="AI32" s="146">
        <f>'EA2030'!$G33/1000</f>
        <v>0</v>
      </c>
      <c r="AJ32" s="147">
        <f t="shared" si="11"/>
        <v>0</v>
      </c>
      <c r="AK32" s="144">
        <f>'LAC2030'!$G33/1000</f>
        <v>5.4515831172466281E-4</v>
      </c>
      <c r="AL32" s="147">
        <f t="shared" si="12"/>
        <v>1.0867745507462998E-5</v>
      </c>
      <c r="AM32" s="146">
        <f>'NA2030'!$G33/1000</f>
        <v>0</v>
      </c>
      <c r="AN32" s="147">
        <f t="shared" si="13"/>
        <v>0</v>
      </c>
      <c r="AO32" s="144">
        <f>Ocea2030!$G33/1000</f>
        <v>0</v>
      </c>
      <c r="AP32" s="147">
        <f t="shared" si="14"/>
        <v>0</v>
      </c>
      <c r="AQ32" s="146">
        <f>'SEA2030'!$G33/1000</f>
        <v>0</v>
      </c>
      <c r="AR32" s="147">
        <f t="shared" si="15"/>
        <v>0</v>
      </c>
      <c r="AS32" s="144">
        <f>'SA2030'!$G33/1000</f>
        <v>0</v>
      </c>
      <c r="AT32" s="147">
        <f t="shared" si="34"/>
        <v>0</v>
      </c>
      <c r="AU32" s="144">
        <f>'SSA2030'!$G33/1000</f>
        <v>2.362402723811567</v>
      </c>
      <c r="AV32" s="147">
        <f t="shared" si="35"/>
        <v>2.3555943595275013E-2</v>
      </c>
      <c r="AW32" s="144">
        <f>'WA2030'!$G33/1000</f>
        <v>0</v>
      </c>
      <c r="AX32" s="147">
        <f t="shared" si="36"/>
        <v>0</v>
      </c>
      <c r="AY32" s="136">
        <f>World2045!$G33/1000</f>
        <v>1.9473114569969476</v>
      </c>
      <c r="AZ32" s="137">
        <f t="shared" si="16"/>
        <v>2.2766884823741734E-3</v>
      </c>
      <c r="BA32" s="144">
        <f>'Dev''d2045'!$G33/1000</f>
        <v>1.0375120490789414E-4</v>
      </c>
      <c r="BB32" s="147">
        <f t="shared" si="17"/>
        <v>6.4993103634113103E-7</v>
      </c>
      <c r="BC32" s="146">
        <f>'CCA2045'!$G33/1000</f>
        <v>0</v>
      </c>
      <c r="BD32" s="147">
        <f t="shared" si="18"/>
        <v>0</v>
      </c>
      <c r="BE32" s="146">
        <f>'EA2045'!$G33/1000</f>
        <v>0</v>
      </c>
      <c r="BF32" s="147">
        <f t="shared" si="19"/>
        <v>0</v>
      </c>
      <c r="BG32" s="144">
        <f>'LAC2045'!$G33/1000</f>
        <v>3.8499502092599868E-4</v>
      </c>
      <c r="BH32" s="147">
        <f t="shared" si="20"/>
        <v>5.5746422559553342E-6</v>
      </c>
      <c r="BI32" s="146">
        <f>'NA2045'!$G33/1000</f>
        <v>0</v>
      </c>
      <c r="BJ32" s="147">
        <f t="shared" si="21"/>
        <v>0</v>
      </c>
      <c r="BK32" s="144">
        <f>Ocea2045!$G33/1000</f>
        <v>0</v>
      </c>
      <c r="BL32" s="147">
        <f t="shared" si="22"/>
        <v>0</v>
      </c>
      <c r="BM32" s="146">
        <f>'SEA2045'!$G33/1000</f>
        <v>0</v>
      </c>
      <c r="BN32" s="147">
        <f t="shared" si="23"/>
        <v>0</v>
      </c>
      <c r="BO32" s="144">
        <f>'SA2045'!$G33/1000</f>
        <v>0</v>
      </c>
      <c r="BP32" s="147">
        <f t="shared" si="24"/>
        <v>0</v>
      </c>
      <c r="BQ32" s="144">
        <f>'SSA2045'!$G33/1000</f>
        <v>1.9468227107711136</v>
      </c>
      <c r="BR32" s="147">
        <f t="shared" si="25"/>
        <v>1.5246338586119483E-2</v>
      </c>
      <c r="BS32" s="144">
        <f>'WA2045'!$G33/1000</f>
        <v>0</v>
      </c>
      <c r="BT32" s="147">
        <f t="shared" si="26"/>
        <v>0</v>
      </c>
      <c r="BU32" s="136">
        <f>World2060!$G33/1000</f>
        <v>1.6013339711986483</v>
      </c>
      <c r="BV32" s="137">
        <f t="shared" si="37"/>
        <v>1.5725382788578503E-3</v>
      </c>
      <c r="BW32" s="144">
        <f>'Dev''d2060'!$G33/1000</f>
        <v>8.5190974175930017E-5</v>
      </c>
      <c r="BX32" s="147">
        <f t="shared" si="38"/>
        <v>5.3356172834509418E-7</v>
      </c>
      <c r="BY32" s="146">
        <f>'CCA2060'!$G33/1000</f>
        <v>0</v>
      </c>
      <c r="BZ32" s="147">
        <f t="shared" si="39"/>
        <v>0</v>
      </c>
      <c r="CA32" s="146">
        <f>'EA2060'!$G33/1000</f>
        <v>0</v>
      </c>
      <c r="CB32" s="147">
        <f t="shared" si="27"/>
        <v>0</v>
      </c>
      <c r="CC32" s="144">
        <f>'LAC2060'!$G33/1000</f>
        <v>2.4724521487951278E-4</v>
      </c>
      <c r="CD32" s="147">
        <f t="shared" si="28"/>
        <v>2.7864004812356137E-6</v>
      </c>
      <c r="CE32" s="146">
        <f>'NA2060'!$G33/1000</f>
        <v>0</v>
      </c>
      <c r="CF32" s="147">
        <f t="shared" si="29"/>
        <v>0</v>
      </c>
      <c r="CG32" s="144">
        <f>Ocea2060!$G33/1000</f>
        <v>0</v>
      </c>
      <c r="CH32" s="147">
        <f t="shared" si="30"/>
        <v>0</v>
      </c>
      <c r="CI32" s="146">
        <f>'SEA2060'!$G33/1000</f>
        <v>0</v>
      </c>
      <c r="CJ32" s="147">
        <f t="shared" si="31"/>
        <v>0</v>
      </c>
      <c r="CK32" s="144">
        <f>'SA2060'!$G33/1000</f>
        <v>0</v>
      </c>
      <c r="CL32" s="147">
        <f t="shared" si="40"/>
        <v>0</v>
      </c>
      <c r="CM32" s="144">
        <f>'SSA2060'!$G33/1000</f>
        <v>1.6010015350095927</v>
      </c>
      <c r="CN32" s="147">
        <f t="shared" si="41"/>
        <v>8.9857241803938358E-3</v>
      </c>
      <c r="CO32" s="144">
        <f>'WA2060'!$G33/1000</f>
        <v>0</v>
      </c>
      <c r="CP32" s="147">
        <f t="shared" si="42"/>
        <v>0</v>
      </c>
    </row>
    <row r="33" spans="1:94">
      <c r="A33" s="37">
        <v>24</v>
      </c>
      <c r="B33" s="17"/>
      <c r="C33" s="16"/>
      <c r="D33" s="8"/>
      <c r="E33" s="17" t="s">
        <v>16</v>
      </c>
      <c r="F33" s="42" t="s">
        <v>44</v>
      </c>
      <c r="G33" s="136">
        <f>World2016!$G34/1000</f>
        <v>7.7278790118510736</v>
      </c>
      <c r="H33" s="137">
        <f t="shared" si="0"/>
        <v>1.3587860745652779E-2</v>
      </c>
      <c r="I33" s="144">
        <f>'Dev''d2016'!$G34/1000</f>
        <v>1.1369486659765244E-2</v>
      </c>
      <c r="J33" s="147">
        <f t="shared" si="1"/>
        <v>8.9321616472035008E-5</v>
      </c>
      <c r="K33" s="146">
        <f>'CCA2016'!$G34/1000</f>
        <v>0</v>
      </c>
      <c r="L33" s="147">
        <f t="shared" si="2"/>
        <v>0</v>
      </c>
      <c r="M33" s="146">
        <f>'EA2016'!$G34/1000</f>
        <v>0</v>
      </c>
      <c r="N33" s="147">
        <f t="shared" si="3"/>
        <v>0</v>
      </c>
      <c r="O33" s="144">
        <f>'LAC2016'!$G34/1000</f>
        <v>7.7142079151387222</v>
      </c>
      <c r="P33" s="147">
        <f t="shared" si="4"/>
        <v>0.20043797897222546</v>
      </c>
      <c r="Q33" s="146">
        <f>'NA2016'!$G34/1000</f>
        <v>0</v>
      </c>
      <c r="R33" s="147">
        <f t="shared" si="5"/>
        <v>0</v>
      </c>
      <c r="S33" s="144">
        <f>Ocea2016!$G34/1000</f>
        <v>0</v>
      </c>
      <c r="T33" s="147">
        <f t="shared" si="6"/>
        <v>0</v>
      </c>
      <c r="U33" s="146">
        <f>'SEA2016'!$G34/1000</f>
        <v>2.3016100525856016E-3</v>
      </c>
      <c r="V33" s="147">
        <f t="shared" si="7"/>
        <v>5.2604015544097185E-5</v>
      </c>
      <c r="W33" s="144">
        <f>'SA2016'!$G34/1000</f>
        <v>0</v>
      </c>
      <c r="X33" s="147">
        <f t="shared" si="8"/>
        <v>0</v>
      </c>
      <c r="Y33" s="144">
        <f>'SSA2016'!$G34/1000</f>
        <v>0</v>
      </c>
      <c r="Z33" s="147">
        <f t="shared" si="9"/>
        <v>0</v>
      </c>
      <c r="AA33" s="144">
        <f>'WA2016'!$G34/1000</f>
        <v>0</v>
      </c>
      <c r="AB33" s="147">
        <f t="shared" si="10"/>
        <v>0</v>
      </c>
      <c r="AC33" s="136">
        <f>World2030!$G34/1000</f>
        <v>8.6456332272415413</v>
      </c>
      <c r="AD33" s="137">
        <f t="shared" si="32"/>
        <v>1.2691871272736611E-2</v>
      </c>
      <c r="AE33" s="144">
        <f>'Dev''d2030'!$G34/1000</f>
        <v>6.9195985496044157E-3</v>
      </c>
      <c r="AF33" s="147">
        <f t="shared" si="33"/>
        <v>4.9519565141309013E-5</v>
      </c>
      <c r="AG33" s="146">
        <f>'CCA2030'!$G34/1000</f>
        <v>0</v>
      </c>
      <c r="AH33" s="147">
        <f t="shared" si="33"/>
        <v>0</v>
      </c>
      <c r="AI33" s="146">
        <f>'EA2030'!$G34/1000</f>
        <v>0</v>
      </c>
      <c r="AJ33" s="147">
        <f t="shared" si="11"/>
        <v>0</v>
      </c>
      <c r="AK33" s="144">
        <f>'LAC2030'!$G34/1000</f>
        <v>8.6367034869020252</v>
      </c>
      <c r="AL33" s="147">
        <f t="shared" si="12"/>
        <v>0.17217291473027216</v>
      </c>
      <c r="AM33" s="146">
        <f>'NA2030'!$G34/1000</f>
        <v>0</v>
      </c>
      <c r="AN33" s="147">
        <f t="shared" si="13"/>
        <v>0</v>
      </c>
      <c r="AO33" s="144">
        <f>Ocea2030!$G34/1000</f>
        <v>0</v>
      </c>
      <c r="AP33" s="147">
        <f t="shared" si="14"/>
        <v>0</v>
      </c>
      <c r="AQ33" s="146">
        <f>'SEA2030'!$G34/1000</f>
        <v>2.0101417899131774E-3</v>
      </c>
      <c r="AR33" s="147">
        <f t="shared" si="15"/>
        <v>3.6519430184898697E-5</v>
      </c>
      <c r="AS33" s="144">
        <f>'SA2030'!$G34/1000</f>
        <v>0</v>
      </c>
      <c r="AT33" s="147">
        <f t="shared" si="34"/>
        <v>0</v>
      </c>
      <c r="AU33" s="144">
        <f>'SSA2030'!$G34/1000</f>
        <v>0</v>
      </c>
      <c r="AV33" s="147">
        <f t="shared" si="35"/>
        <v>0</v>
      </c>
      <c r="AW33" s="144">
        <f>'WA2030'!$G34/1000</f>
        <v>0</v>
      </c>
      <c r="AX33" s="147">
        <f t="shared" si="36"/>
        <v>0</v>
      </c>
      <c r="AY33" s="136">
        <f>World2045!$G34/1000</f>
        <v>10.851749347128068</v>
      </c>
      <c r="AZ33" s="137">
        <f t="shared" si="16"/>
        <v>1.2687263079280827E-2</v>
      </c>
      <c r="BA33" s="144">
        <f>'Dev''d2045'!$G34/1000</f>
        <v>5.9523704946041105E-3</v>
      </c>
      <c r="BB33" s="147">
        <f t="shared" si="17"/>
        <v>3.7287570083439742E-5</v>
      </c>
      <c r="BC33" s="146">
        <f>'CCA2045'!$G34/1000</f>
        <v>0</v>
      </c>
      <c r="BD33" s="147">
        <f t="shared" si="18"/>
        <v>0</v>
      </c>
      <c r="BE33" s="146">
        <f>'EA2045'!$G34/1000</f>
        <v>0</v>
      </c>
      <c r="BF33" s="147">
        <f t="shared" si="19"/>
        <v>0</v>
      </c>
      <c r="BG33" s="144">
        <f>'LAC2045'!$G34/1000</f>
        <v>10.842487445935701</v>
      </c>
      <c r="BH33" s="147">
        <f t="shared" si="20"/>
        <v>0.15699680616751757</v>
      </c>
      <c r="BI33" s="146">
        <f>'NA2045'!$G34/1000</f>
        <v>0</v>
      </c>
      <c r="BJ33" s="147">
        <f t="shared" si="21"/>
        <v>0</v>
      </c>
      <c r="BK33" s="144">
        <f>Ocea2045!$G34/1000</f>
        <v>0</v>
      </c>
      <c r="BL33" s="147">
        <f t="shared" si="22"/>
        <v>0</v>
      </c>
      <c r="BM33" s="146">
        <f>'SEA2045'!$G34/1000</f>
        <v>3.3095306977629661E-3</v>
      </c>
      <c r="BN33" s="147">
        <f t="shared" si="23"/>
        <v>4.6604943485584889E-5</v>
      </c>
      <c r="BO33" s="144">
        <f>'SA2045'!$G34/1000</f>
        <v>0</v>
      </c>
      <c r="BP33" s="147">
        <f t="shared" si="24"/>
        <v>0</v>
      </c>
      <c r="BQ33" s="144">
        <f>'SSA2045'!$G34/1000</f>
        <v>0</v>
      </c>
      <c r="BR33" s="147">
        <f t="shared" si="25"/>
        <v>0</v>
      </c>
      <c r="BS33" s="144">
        <f>'WA2045'!$G34/1000</f>
        <v>0</v>
      </c>
      <c r="BT33" s="147">
        <f t="shared" si="26"/>
        <v>0</v>
      </c>
      <c r="BU33" s="136">
        <f>World2060!$G34/1000</f>
        <v>12.484912093445383</v>
      </c>
      <c r="BV33" s="137">
        <f t="shared" si="37"/>
        <v>1.226040446792136E-2</v>
      </c>
      <c r="BW33" s="144">
        <f>'Dev''d2060'!$G34/1000</f>
        <v>5.6054879240691659E-3</v>
      </c>
      <c r="BX33" s="147">
        <f t="shared" si="38"/>
        <v>3.5107872094611446E-5</v>
      </c>
      <c r="BY33" s="146">
        <f>'CCA2060'!$G34/1000</f>
        <v>0</v>
      </c>
      <c r="BZ33" s="147">
        <f t="shared" si="39"/>
        <v>0</v>
      </c>
      <c r="CA33" s="146">
        <f>'EA2060'!$G34/1000</f>
        <v>0</v>
      </c>
      <c r="CB33" s="147">
        <f t="shared" si="27"/>
        <v>0</v>
      </c>
      <c r="CC33" s="144">
        <f>'LAC2060'!$G34/1000</f>
        <v>12.474377578895263</v>
      </c>
      <c r="CD33" s="147">
        <f t="shared" si="28"/>
        <v>0.14058355671670747</v>
      </c>
      <c r="CE33" s="146">
        <f>'NA2060'!$G34/1000</f>
        <v>0</v>
      </c>
      <c r="CF33" s="147">
        <f t="shared" si="29"/>
        <v>0</v>
      </c>
      <c r="CG33" s="144">
        <f>Ocea2060!$G34/1000</f>
        <v>0</v>
      </c>
      <c r="CH33" s="147">
        <f t="shared" si="30"/>
        <v>0</v>
      </c>
      <c r="CI33" s="146">
        <f>'SEA2060'!$G34/1000</f>
        <v>4.9290266260504723E-3</v>
      </c>
      <c r="CJ33" s="147">
        <f t="shared" si="31"/>
        <v>5.7720748807221303E-5</v>
      </c>
      <c r="CK33" s="144">
        <f>'SA2060'!$G34/1000</f>
        <v>0</v>
      </c>
      <c r="CL33" s="147">
        <f t="shared" si="40"/>
        <v>0</v>
      </c>
      <c r="CM33" s="144">
        <f>'SSA2060'!$G34/1000</f>
        <v>0</v>
      </c>
      <c r="CN33" s="147">
        <f t="shared" si="41"/>
        <v>0</v>
      </c>
      <c r="CO33" s="144">
        <f>'WA2060'!$G34/1000</f>
        <v>0</v>
      </c>
      <c r="CP33" s="147">
        <f t="shared" si="42"/>
        <v>0</v>
      </c>
    </row>
    <row r="34" spans="1:94">
      <c r="A34" s="37">
        <v>25</v>
      </c>
      <c r="B34" s="17"/>
      <c r="C34" s="16"/>
      <c r="D34" s="8"/>
      <c r="E34" s="17" t="s">
        <v>18</v>
      </c>
      <c r="F34" s="42" t="s">
        <v>45</v>
      </c>
      <c r="G34" s="136">
        <f>World2016!$G35/1000</f>
        <v>24.072074452869593</v>
      </c>
      <c r="H34" s="137">
        <f t="shared" si="0"/>
        <v>4.2325713824320065E-2</v>
      </c>
      <c r="I34" s="144">
        <f>'Dev''d2016'!$G35/1000</f>
        <v>3.759735882282257E-3</v>
      </c>
      <c r="J34" s="147">
        <f t="shared" si="1"/>
        <v>2.9537453762252621E-5</v>
      </c>
      <c r="K34" s="146">
        <f>'CCA2016'!$G35/1000</f>
        <v>0</v>
      </c>
      <c r="L34" s="147">
        <f t="shared" si="2"/>
        <v>0</v>
      </c>
      <c r="M34" s="146">
        <f>'EA2016'!$G35/1000</f>
        <v>0.11480116317793727</v>
      </c>
      <c r="N34" s="147">
        <f t="shared" si="3"/>
        <v>1.0373436900980668E-3</v>
      </c>
      <c r="O34" s="144">
        <f>'LAC2016'!$G35/1000</f>
        <v>0.58382003840059038</v>
      </c>
      <c r="P34" s="147">
        <f t="shared" si="4"/>
        <v>1.5169374466930874E-2</v>
      </c>
      <c r="Q34" s="146">
        <f>'NA2016'!$G35/1000</f>
        <v>1.5493997027911246</v>
      </c>
      <c r="R34" s="147">
        <f t="shared" si="5"/>
        <v>0.11322435762449762</v>
      </c>
      <c r="S34" s="144">
        <f>Ocea2016!$G35/1000</f>
        <v>0</v>
      </c>
      <c r="T34" s="147">
        <f t="shared" si="6"/>
        <v>0</v>
      </c>
      <c r="U34" s="146">
        <f>'SEA2016'!$G35/1000</f>
        <v>0.27679183804243801</v>
      </c>
      <c r="V34" s="147">
        <f t="shared" si="7"/>
        <v>6.3261637802227632E-3</v>
      </c>
      <c r="W34" s="144">
        <f>'SA2016'!$G35/1000</f>
        <v>0</v>
      </c>
      <c r="X34" s="147">
        <f t="shared" si="8"/>
        <v>0</v>
      </c>
      <c r="Y34" s="144">
        <f>'SSA2016'!$G35/1000</f>
        <v>21.293997686430814</v>
      </c>
      <c r="Z34" s="147">
        <f t="shared" si="9"/>
        <v>0.24117532128532343</v>
      </c>
      <c r="AA34" s="144">
        <f>'WA2016'!$G35/1000</f>
        <v>0.24950428814440967</v>
      </c>
      <c r="AB34" s="147">
        <f t="shared" si="10"/>
        <v>1.8266646878346116E-2</v>
      </c>
      <c r="AC34" s="136">
        <f>World2030!$G35/1000</f>
        <v>18.585463001093828</v>
      </c>
      <c r="AD34" s="137">
        <f t="shared" si="32"/>
        <v>2.7283635305143834E-2</v>
      </c>
      <c r="AE34" s="144">
        <f>'Dev''d2030'!$G35/1000</f>
        <v>1.9989986717700958E-3</v>
      </c>
      <c r="AF34" s="147">
        <f t="shared" si="33"/>
        <v>1.4305677451442406E-5</v>
      </c>
      <c r="AG34" s="146">
        <f>'CCA2030'!$G35/1000</f>
        <v>0</v>
      </c>
      <c r="AH34" s="147">
        <f t="shared" si="33"/>
        <v>0</v>
      </c>
      <c r="AI34" s="146">
        <f>'EA2030'!$G35/1000</f>
        <v>0.13185394668206574</v>
      </c>
      <c r="AJ34" s="147">
        <f t="shared" si="11"/>
        <v>9.4329948636805649E-4</v>
      </c>
      <c r="AK34" s="144">
        <f>'LAC2030'!$G35/1000</f>
        <v>0.58602877311408519</v>
      </c>
      <c r="AL34" s="147">
        <f t="shared" si="12"/>
        <v>1.1682499247065095E-2</v>
      </c>
      <c r="AM34" s="146">
        <f>'NA2030'!$G35/1000</f>
        <v>0.99254503862839194</v>
      </c>
      <c r="AN34" s="147">
        <f t="shared" si="13"/>
        <v>5.3821926597993383E-2</v>
      </c>
      <c r="AO34" s="144">
        <f>Ocea2030!$G35/1000</f>
        <v>0</v>
      </c>
      <c r="AP34" s="147">
        <f t="shared" si="14"/>
        <v>0</v>
      </c>
      <c r="AQ34" s="146">
        <f>'SEA2030'!$G35/1000</f>
        <v>0.21857222958281636</v>
      </c>
      <c r="AR34" s="147">
        <f t="shared" si="15"/>
        <v>3.9709304680204064E-3</v>
      </c>
      <c r="AS34" s="144">
        <f>'SA2030'!$G35/1000</f>
        <v>0</v>
      </c>
      <c r="AT34" s="147">
        <f t="shared" si="34"/>
        <v>0</v>
      </c>
      <c r="AU34" s="144">
        <f>'SSA2030'!$G35/1000</f>
        <v>16.449219075385482</v>
      </c>
      <c r="AV34" s="147">
        <f t="shared" si="35"/>
        <v>0.16401812985591893</v>
      </c>
      <c r="AW34" s="144">
        <f>'WA2030'!$G35/1000</f>
        <v>0.20524493902921676</v>
      </c>
      <c r="AX34" s="147">
        <f t="shared" si="36"/>
        <v>1.1982663151528135E-2</v>
      </c>
      <c r="AY34" s="136">
        <f>World2045!$G35/1000</f>
        <v>19.653196717999876</v>
      </c>
      <c r="AZ34" s="137">
        <f t="shared" si="16"/>
        <v>2.2977426876903729E-2</v>
      </c>
      <c r="BA34" s="144">
        <f>'Dev''d2045'!$G35/1000</f>
        <v>1.522951990365982E-3</v>
      </c>
      <c r="BB34" s="147">
        <f t="shared" si="17"/>
        <v>9.5402628458634761E-6</v>
      </c>
      <c r="BC34" s="146">
        <f>'CCA2045'!$G35/1000</f>
        <v>0</v>
      </c>
      <c r="BD34" s="147">
        <f t="shared" si="18"/>
        <v>0</v>
      </c>
      <c r="BE34" s="146">
        <f>'EA2045'!$G35/1000</f>
        <v>0.12910818759258835</v>
      </c>
      <c r="BF34" s="147">
        <f t="shared" si="19"/>
        <v>7.1011990789993757E-4</v>
      </c>
      <c r="BG34" s="144">
        <f>'LAC2045'!$G35/1000</f>
        <v>0.66725743076298383</v>
      </c>
      <c r="BH34" s="147">
        <f t="shared" si="20"/>
        <v>9.6617391575214723E-3</v>
      </c>
      <c r="BI34" s="146">
        <f>'NA2045'!$G35/1000</f>
        <v>1.0232484233463184</v>
      </c>
      <c r="BJ34" s="147">
        <f t="shared" si="21"/>
        <v>3.7809840244705177E-2</v>
      </c>
      <c r="BK34" s="144">
        <f>Ocea2045!$G35/1000</f>
        <v>0</v>
      </c>
      <c r="BL34" s="147">
        <f t="shared" si="22"/>
        <v>0</v>
      </c>
      <c r="BM34" s="146">
        <f>'SEA2045'!$G35/1000</f>
        <v>0.2066375733660534</v>
      </c>
      <c r="BN34" s="147">
        <f t="shared" si="23"/>
        <v>2.909878562308794E-3</v>
      </c>
      <c r="BO34" s="144">
        <f>'SA2045'!$G35/1000</f>
        <v>0</v>
      </c>
      <c r="BP34" s="147">
        <f t="shared" si="24"/>
        <v>0</v>
      </c>
      <c r="BQ34" s="144">
        <f>'SSA2045'!$G35/1000</f>
        <v>17.377919998839499</v>
      </c>
      <c r="BR34" s="147">
        <f t="shared" si="25"/>
        <v>0.13609336420770468</v>
      </c>
      <c r="BS34" s="144">
        <f>'WA2045'!$G35/1000</f>
        <v>0.24750215210206808</v>
      </c>
      <c r="BT34" s="147">
        <f t="shared" si="26"/>
        <v>9.5251210985753954E-3</v>
      </c>
      <c r="BU34" s="136">
        <f>World2060!$G35/1000</f>
        <v>21.857393068610573</v>
      </c>
      <c r="BV34" s="137">
        <f t="shared" si="37"/>
        <v>2.1464346535222865E-2</v>
      </c>
      <c r="BW34" s="144">
        <f>'Dev''d2060'!$G35/1000</f>
        <v>1.342644803225994E-3</v>
      </c>
      <c r="BX34" s="147">
        <f t="shared" si="38"/>
        <v>8.4091523625894677E-6</v>
      </c>
      <c r="BY34" s="146">
        <f>'CCA2060'!$G35/1000</f>
        <v>0</v>
      </c>
      <c r="BZ34" s="147">
        <f t="shared" si="39"/>
        <v>0</v>
      </c>
      <c r="CA34" s="146">
        <f>'EA2060'!$G35/1000</f>
        <v>0.11070798279251903</v>
      </c>
      <c r="CB34" s="147">
        <f t="shared" si="27"/>
        <v>5.6182953408051692E-4</v>
      </c>
      <c r="CC34" s="144">
        <f>'LAC2060'!$G35/1000</f>
        <v>0.70895203811861573</v>
      </c>
      <c r="CD34" s="147">
        <f t="shared" si="28"/>
        <v>7.9897372377837183E-3</v>
      </c>
      <c r="CE34" s="146">
        <f>'NA2060'!$G35/1000</f>
        <v>1.0842131957564269</v>
      </c>
      <c r="CF34" s="147">
        <f t="shared" si="29"/>
        <v>2.894801407386054E-2</v>
      </c>
      <c r="CG34" s="144">
        <f>Ocea2060!$G35/1000</f>
        <v>0</v>
      </c>
      <c r="CH34" s="147">
        <f t="shared" si="30"/>
        <v>0</v>
      </c>
      <c r="CI34" s="146">
        <f>'SEA2060'!$G35/1000</f>
        <v>0.20102042934671044</v>
      </c>
      <c r="CJ34" s="147">
        <f t="shared" si="31"/>
        <v>2.3540245544866403E-3</v>
      </c>
      <c r="CK34" s="144">
        <f>'SA2060'!$G35/1000</f>
        <v>0</v>
      </c>
      <c r="CL34" s="147">
        <f t="shared" si="40"/>
        <v>0</v>
      </c>
      <c r="CM34" s="144">
        <f>'SSA2060'!$G35/1000</f>
        <v>19.457706039003561</v>
      </c>
      <c r="CN34" s="147">
        <f t="shared" si="41"/>
        <v>0.10920762774198206</v>
      </c>
      <c r="CO34" s="144">
        <f>'WA2060'!$G35/1000</f>
        <v>0.29345073878951372</v>
      </c>
      <c r="CP34" s="147">
        <f t="shared" si="42"/>
        <v>7.8025865721156624E-3</v>
      </c>
    </row>
    <row r="35" spans="1:94">
      <c r="A35" s="37">
        <v>26</v>
      </c>
      <c r="B35" s="17"/>
      <c r="C35" s="16"/>
      <c r="D35" s="8"/>
      <c r="E35" s="17" t="s">
        <v>20</v>
      </c>
      <c r="F35" s="42" t="s">
        <v>46</v>
      </c>
      <c r="G35" s="136">
        <f>World2016!$G36/1000</f>
        <v>14.453969251690355</v>
      </c>
      <c r="H35" s="137">
        <f t="shared" si="0"/>
        <v>2.5414285227903944E-2</v>
      </c>
      <c r="I35" s="144">
        <f>'Dev''d2016'!$G36/1000</f>
        <v>2.3834993005440994E-2</v>
      </c>
      <c r="J35" s="147">
        <f t="shared" si="1"/>
        <v>1.8725384597879428E-4</v>
      </c>
      <c r="K35" s="146">
        <f>'CCA2016'!$G36/1000</f>
        <v>2.3797877233599139E-2</v>
      </c>
      <c r="L35" s="147">
        <f t="shared" si="2"/>
        <v>5.3900838876569969E-3</v>
      </c>
      <c r="M35" s="146">
        <f>'EA2016'!$G36/1000</f>
        <v>8.1706960499286649E-2</v>
      </c>
      <c r="N35" s="147">
        <f t="shared" si="3"/>
        <v>7.3830436525852217E-4</v>
      </c>
      <c r="O35" s="144">
        <f>'LAC2016'!$G36/1000</f>
        <v>0.57691693723230852</v>
      </c>
      <c r="P35" s="147">
        <f t="shared" si="4"/>
        <v>1.4990011444565883E-2</v>
      </c>
      <c r="Q35" s="146">
        <f>'NA2016'!$G36/1000</f>
        <v>3.2807514851393642</v>
      </c>
      <c r="R35" s="147">
        <f t="shared" si="5"/>
        <v>0.23974509531747207</v>
      </c>
      <c r="S35" s="144">
        <f>Ocea2016!$G36/1000</f>
        <v>0</v>
      </c>
      <c r="T35" s="147">
        <f t="shared" si="6"/>
        <v>0</v>
      </c>
      <c r="U35" s="146">
        <f>'SEA2016'!$G36/1000</f>
        <v>5.0173000828363E-4</v>
      </c>
      <c r="V35" s="147">
        <f t="shared" si="7"/>
        <v>1.146719581148965E-5</v>
      </c>
      <c r="W35" s="144">
        <f>'SA2016'!$G36/1000</f>
        <v>6.2283238049198113</v>
      </c>
      <c r="X35" s="147">
        <f t="shared" si="8"/>
        <v>4.8738930996566558E-2</v>
      </c>
      <c r="Y35" s="144">
        <f>'SSA2016'!$G36/1000</f>
        <v>4.0690278147025385</v>
      </c>
      <c r="Z35" s="147">
        <f t="shared" si="9"/>
        <v>4.608571415198133E-2</v>
      </c>
      <c r="AA35" s="144">
        <f>'WA2016'!$G36/1000</f>
        <v>0.16910764894972088</v>
      </c>
      <c r="AB35" s="147">
        <f t="shared" si="10"/>
        <v>1.2380667806414541E-2</v>
      </c>
      <c r="AC35" s="136">
        <f>World2030!$G36/1000</f>
        <v>12.934416554404979</v>
      </c>
      <c r="AD35" s="137">
        <f t="shared" si="32"/>
        <v>1.8987845722994962E-2</v>
      </c>
      <c r="AE35" s="144">
        <f>'Dev''d2030'!$G36/1000</f>
        <v>1.9189086562597341E-2</v>
      </c>
      <c r="AF35" s="147">
        <f t="shared" si="33"/>
        <v>1.3732519527351485E-4</v>
      </c>
      <c r="AG35" s="146">
        <f>'CCA2030'!$G36/1000</f>
        <v>2.8474304571162064E-2</v>
      </c>
      <c r="AH35" s="147">
        <f t="shared" si="33"/>
        <v>5.3399661050192856E-3</v>
      </c>
      <c r="AI35" s="146">
        <f>'EA2030'!$G36/1000</f>
        <v>8.18005647957325E-2</v>
      </c>
      <c r="AJ35" s="147">
        <f t="shared" si="11"/>
        <v>5.8521138500685266E-4</v>
      </c>
      <c r="AK35" s="144">
        <f>'LAC2030'!$G36/1000</f>
        <v>0.41378767073567724</v>
      </c>
      <c r="AL35" s="147">
        <f t="shared" si="12"/>
        <v>8.2488682699429425E-3</v>
      </c>
      <c r="AM35" s="146">
        <f>'NA2030'!$G36/1000</f>
        <v>3.2275124921089735</v>
      </c>
      <c r="AN35" s="147">
        <f t="shared" si="13"/>
        <v>0.1750156755450098</v>
      </c>
      <c r="AO35" s="144">
        <f>Ocea2030!$G36/1000</f>
        <v>0</v>
      </c>
      <c r="AP35" s="147">
        <f t="shared" si="14"/>
        <v>0</v>
      </c>
      <c r="AQ35" s="146">
        <f>'SEA2030'!$G36/1000</f>
        <v>4.9480392650002615E-4</v>
      </c>
      <c r="AR35" s="147">
        <f t="shared" si="15"/>
        <v>8.9893944495387735E-6</v>
      </c>
      <c r="AS35" s="144">
        <f>'SA2030'!$G36/1000</f>
        <v>4.2948871868392891</v>
      </c>
      <c r="AT35" s="147">
        <f t="shared" si="34"/>
        <v>2.7819349939697886E-2</v>
      </c>
      <c r="AU35" s="144">
        <f>'SSA2030'!$G36/1000</f>
        <v>4.7322602905348177</v>
      </c>
      <c r="AV35" s="147">
        <f t="shared" si="35"/>
        <v>4.7186220773630189E-2</v>
      </c>
      <c r="AW35" s="144">
        <f>'WA2030'!$G36/1000</f>
        <v>0.13601015433022987</v>
      </c>
      <c r="AX35" s="147">
        <f t="shared" si="36"/>
        <v>7.9405800320099598E-3</v>
      </c>
      <c r="AY35" s="136">
        <f>World2045!$G36/1000</f>
        <v>11.748077529825117</v>
      </c>
      <c r="AZ35" s="137">
        <f t="shared" si="16"/>
        <v>1.3735200245490881E-2</v>
      </c>
      <c r="BA35" s="144">
        <f>'Dev''d2045'!$G36/1000</f>
        <v>1.7198159977058113E-2</v>
      </c>
      <c r="BB35" s="147">
        <f t="shared" si="17"/>
        <v>1.0773482531574405E-4</v>
      </c>
      <c r="BC35" s="146">
        <f>'CCA2045'!$G36/1000</f>
        <v>3.4978355887469663E-2</v>
      </c>
      <c r="BD35" s="147">
        <f t="shared" si="18"/>
        <v>4.8857182103720868E-3</v>
      </c>
      <c r="BE35" s="146">
        <f>'EA2045'!$G36/1000</f>
        <v>7.6515497952699657E-2</v>
      </c>
      <c r="BF35" s="147">
        <f t="shared" si="19"/>
        <v>4.2084998149418789E-4</v>
      </c>
      <c r="BG35" s="144">
        <f>'LAC2045'!$G36/1000</f>
        <v>0.34044931829241248</v>
      </c>
      <c r="BH35" s="147">
        <f t="shared" si="20"/>
        <v>4.9296303915807495E-3</v>
      </c>
      <c r="BI35" s="146">
        <f>'NA2045'!$G36/1000</f>
        <v>2.884048574582208</v>
      </c>
      <c r="BJ35" s="147">
        <f t="shared" si="21"/>
        <v>0.10656788065825981</v>
      </c>
      <c r="BK35" s="144">
        <f>Ocea2045!$G36/1000</f>
        <v>0</v>
      </c>
      <c r="BL35" s="147">
        <f t="shared" si="22"/>
        <v>0</v>
      </c>
      <c r="BM35" s="146">
        <f>'SEA2045'!$G36/1000</f>
        <v>4.4517974276095628E-4</v>
      </c>
      <c r="BN35" s="147">
        <f t="shared" si="23"/>
        <v>6.2690389203295917E-6</v>
      </c>
      <c r="BO35" s="144">
        <f>'SA2045'!$G36/1000</f>
        <v>3.182800675595383</v>
      </c>
      <c r="BP35" s="147">
        <f t="shared" si="24"/>
        <v>1.7226648485417592E-2</v>
      </c>
      <c r="BQ35" s="144">
        <f>'SSA2045'!$G36/1000</f>
        <v>5.0717208306136161</v>
      </c>
      <c r="BR35" s="147">
        <f t="shared" si="25"/>
        <v>3.9718651611159159E-2</v>
      </c>
      <c r="BS35" s="144">
        <f>'WA2045'!$G36/1000</f>
        <v>0.13992093718150864</v>
      </c>
      <c r="BT35" s="147">
        <f t="shared" si="26"/>
        <v>5.3848577055217225E-3</v>
      </c>
      <c r="BU35" s="136">
        <f>World2060!$G36/1000</f>
        <v>11.998385569428862</v>
      </c>
      <c r="BV35" s="137">
        <f t="shared" si="37"/>
        <v>1.1782626817252435E-2</v>
      </c>
      <c r="BW35" s="144">
        <f>'Dev''d2060'!$G36/1000</f>
        <v>1.3523838408855645E-2</v>
      </c>
      <c r="BX35" s="147">
        <f t="shared" si="38"/>
        <v>8.470149173769573E-5</v>
      </c>
      <c r="BY35" s="146">
        <f>'CCA2060'!$G36/1000</f>
        <v>4.2910307270161867E-2</v>
      </c>
      <c r="BZ35" s="147">
        <f t="shared" si="39"/>
        <v>5.0320498841992991E-3</v>
      </c>
      <c r="CA35" s="146">
        <f>'EA2060'!$G36/1000</f>
        <v>6.3056007385253909E-2</v>
      </c>
      <c r="CB35" s="147">
        <f t="shared" si="27"/>
        <v>3.2000156047129024E-4</v>
      </c>
      <c r="CC35" s="144">
        <f>'LAC2060'!$G36/1000</f>
        <v>0.30834991929059286</v>
      </c>
      <c r="CD35" s="147">
        <f t="shared" si="28"/>
        <v>3.4750373790609786E-3</v>
      </c>
      <c r="CE35" s="146">
        <f>'NA2060'!$G36/1000</f>
        <v>2.7382601379107219</v>
      </c>
      <c r="CF35" s="147">
        <f t="shared" si="29"/>
        <v>7.3110337819517354E-2</v>
      </c>
      <c r="CG35" s="144">
        <f>Ocea2060!$G36/1000</f>
        <v>0</v>
      </c>
      <c r="CH35" s="147">
        <f t="shared" si="30"/>
        <v>0</v>
      </c>
      <c r="CI35" s="146">
        <f>'SEA2060'!$G36/1000</f>
        <v>3.549971494649071E-4</v>
      </c>
      <c r="CJ35" s="147">
        <f t="shared" si="31"/>
        <v>4.1571496455806885E-6</v>
      </c>
      <c r="CK35" s="144">
        <f>'SA2060'!$G36/1000</f>
        <v>2.7460595170841842</v>
      </c>
      <c r="CL35" s="147">
        <f t="shared" si="40"/>
        <v>1.2244338445674583E-2</v>
      </c>
      <c r="CM35" s="144">
        <f>'SSA2060'!$G36/1000</f>
        <v>5.9311082813788163</v>
      </c>
      <c r="CN35" s="147">
        <f t="shared" si="41"/>
        <v>3.3288727046848481E-2</v>
      </c>
      <c r="CO35" s="144">
        <f>'WA2060'!$G36/1000</f>
        <v>0.15476256355081022</v>
      </c>
      <c r="CP35" s="147">
        <f t="shared" si="42"/>
        <v>4.1149949228578998E-3</v>
      </c>
    </row>
    <row r="36" spans="1:94">
      <c r="A36" s="37">
        <v>27</v>
      </c>
      <c r="B36" s="17"/>
      <c r="C36" s="16"/>
      <c r="D36" s="8"/>
      <c r="E36" s="17" t="s">
        <v>47</v>
      </c>
      <c r="F36" s="42" t="s">
        <v>393</v>
      </c>
      <c r="G36" s="136">
        <f>World2016!$G37/1000</f>
        <v>3.8413688540458682E-4</v>
      </c>
      <c r="H36" s="137">
        <f t="shared" si="0"/>
        <v>6.7542445969221314E-7</v>
      </c>
      <c r="I36" s="144">
        <f>'Dev''d2016'!$G37/1000</f>
        <v>0</v>
      </c>
      <c r="J36" s="147">
        <f t="shared" si="1"/>
        <v>0</v>
      </c>
      <c r="K36" s="146">
        <f>'CCA2016'!$G37/1000</f>
        <v>0</v>
      </c>
      <c r="L36" s="147">
        <f t="shared" si="2"/>
        <v>0</v>
      </c>
      <c r="M36" s="146">
        <f>'EA2016'!$G37/1000</f>
        <v>0</v>
      </c>
      <c r="N36" s="147">
        <f t="shared" si="3"/>
        <v>0</v>
      </c>
      <c r="O36" s="144">
        <f>'LAC2016'!$G37/1000</f>
        <v>3.8413688540458682E-4</v>
      </c>
      <c r="P36" s="147">
        <f t="shared" si="4"/>
        <v>9.9810144873177377E-6</v>
      </c>
      <c r="Q36" s="146">
        <f>'NA2016'!$G37/1000</f>
        <v>0</v>
      </c>
      <c r="R36" s="147">
        <f t="shared" si="5"/>
        <v>0</v>
      </c>
      <c r="S36" s="144">
        <f>Ocea2016!$G37/1000</f>
        <v>0</v>
      </c>
      <c r="T36" s="147">
        <f t="shared" si="6"/>
        <v>0</v>
      </c>
      <c r="U36" s="146">
        <f>'SEA2016'!$G37/1000</f>
        <v>0</v>
      </c>
      <c r="V36" s="147">
        <f t="shared" si="7"/>
        <v>0</v>
      </c>
      <c r="W36" s="144">
        <f>'SA2016'!$G37/1000</f>
        <v>0</v>
      </c>
      <c r="X36" s="147">
        <f t="shared" si="8"/>
        <v>0</v>
      </c>
      <c r="Y36" s="144">
        <f>'SSA2016'!$G37/1000</f>
        <v>0</v>
      </c>
      <c r="Z36" s="147">
        <f t="shared" si="9"/>
        <v>0</v>
      </c>
      <c r="AA36" s="144">
        <f>'WA2016'!$G37/1000</f>
        <v>0</v>
      </c>
      <c r="AB36" s="147">
        <f t="shared" si="10"/>
        <v>0</v>
      </c>
      <c r="AC36" s="136">
        <f>World2030!$G37/1000</f>
        <v>3.3724138140678404E-4</v>
      </c>
      <c r="AD36" s="137">
        <f t="shared" si="32"/>
        <v>4.9507353459873906E-7</v>
      </c>
      <c r="AE36" s="144">
        <f>'Dev''d2030'!$G37/1000</f>
        <v>0</v>
      </c>
      <c r="AF36" s="147">
        <f t="shared" si="33"/>
        <v>0</v>
      </c>
      <c r="AG36" s="146">
        <f>'CCA2030'!$G37/1000</f>
        <v>0</v>
      </c>
      <c r="AH36" s="147">
        <f t="shared" si="33"/>
        <v>0</v>
      </c>
      <c r="AI36" s="146">
        <f>'EA2030'!$G37/1000</f>
        <v>0</v>
      </c>
      <c r="AJ36" s="147">
        <f t="shared" si="11"/>
        <v>0</v>
      </c>
      <c r="AK36" s="144">
        <f>'LAC2030'!$G37/1000</f>
        <v>3.3724138140678404E-4</v>
      </c>
      <c r="AL36" s="147">
        <f t="shared" si="12"/>
        <v>6.7229159473317557E-6</v>
      </c>
      <c r="AM36" s="146">
        <f>'NA2030'!$G37/1000</f>
        <v>0</v>
      </c>
      <c r="AN36" s="147">
        <f t="shared" si="13"/>
        <v>0</v>
      </c>
      <c r="AO36" s="144">
        <f>Ocea2030!$G37/1000</f>
        <v>0</v>
      </c>
      <c r="AP36" s="147">
        <f t="shared" si="14"/>
        <v>0</v>
      </c>
      <c r="AQ36" s="146">
        <f>'SEA2030'!$G37/1000</f>
        <v>0</v>
      </c>
      <c r="AR36" s="147">
        <f t="shared" si="15"/>
        <v>0</v>
      </c>
      <c r="AS36" s="144">
        <f>'SA2030'!$G37/1000</f>
        <v>0</v>
      </c>
      <c r="AT36" s="147">
        <f t="shared" si="34"/>
        <v>0</v>
      </c>
      <c r="AU36" s="144">
        <f>'SSA2030'!$G37/1000</f>
        <v>0</v>
      </c>
      <c r="AV36" s="147">
        <f t="shared" si="35"/>
        <v>0</v>
      </c>
      <c r="AW36" s="144">
        <f>'WA2030'!$G37/1000</f>
        <v>0</v>
      </c>
      <c r="AX36" s="147">
        <f t="shared" si="36"/>
        <v>0</v>
      </c>
      <c r="AY36" s="136">
        <f>World2045!$G37/1000</f>
        <v>2.9665496945381164E-4</v>
      </c>
      <c r="AZ36" s="137">
        <f t="shared" si="16"/>
        <v>3.4683252633665059E-7</v>
      </c>
      <c r="BA36" s="144">
        <f>'Dev''d2045'!$G37/1000</f>
        <v>0</v>
      </c>
      <c r="BB36" s="147">
        <f t="shared" si="17"/>
        <v>0</v>
      </c>
      <c r="BC36" s="146">
        <f>'CCA2045'!$G37/1000</f>
        <v>0</v>
      </c>
      <c r="BD36" s="147">
        <f t="shared" si="18"/>
        <v>0</v>
      </c>
      <c r="BE36" s="146">
        <f>'EA2045'!$G37/1000</f>
        <v>0</v>
      </c>
      <c r="BF36" s="147">
        <f t="shared" si="19"/>
        <v>0</v>
      </c>
      <c r="BG36" s="144">
        <f>'LAC2045'!$G37/1000</f>
        <v>2.9665496945381164E-4</v>
      </c>
      <c r="BH36" s="147">
        <f t="shared" si="20"/>
        <v>4.2954979630093183E-6</v>
      </c>
      <c r="BI36" s="146">
        <f>'NA2045'!$G37/1000</f>
        <v>0</v>
      </c>
      <c r="BJ36" s="147">
        <f t="shared" si="21"/>
        <v>0</v>
      </c>
      <c r="BK36" s="144">
        <f>Ocea2045!$G37/1000</f>
        <v>0</v>
      </c>
      <c r="BL36" s="147">
        <f t="shared" si="22"/>
        <v>0</v>
      </c>
      <c r="BM36" s="146">
        <f>'SEA2045'!$G37/1000</f>
        <v>0</v>
      </c>
      <c r="BN36" s="147">
        <f t="shared" si="23"/>
        <v>0</v>
      </c>
      <c r="BO36" s="144">
        <f>'SA2045'!$G37/1000</f>
        <v>0</v>
      </c>
      <c r="BP36" s="147">
        <f t="shared" si="24"/>
        <v>0</v>
      </c>
      <c r="BQ36" s="144">
        <f>'SSA2045'!$G37/1000</f>
        <v>0</v>
      </c>
      <c r="BR36" s="147">
        <f t="shared" si="25"/>
        <v>0</v>
      </c>
      <c r="BS36" s="144">
        <f>'WA2045'!$G37/1000</f>
        <v>0</v>
      </c>
      <c r="BT36" s="147">
        <f t="shared" si="26"/>
        <v>0</v>
      </c>
      <c r="BU36" s="136">
        <f>World2060!$G37/1000</f>
        <v>1.9816526770591737E-4</v>
      </c>
      <c r="BV36" s="137">
        <f t="shared" si="37"/>
        <v>1.9460179738422043E-7</v>
      </c>
      <c r="BW36" s="144">
        <f>'Dev''d2060'!$G37/1000</f>
        <v>0</v>
      </c>
      <c r="BX36" s="147">
        <f t="shared" si="38"/>
        <v>0</v>
      </c>
      <c r="BY36" s="146">
        <f>'CCA2060'!$G37/1000</f>
        <v>0</v>
      </c>
      <c r="BZ36" s="147">
        <f t="shared" si="39"/>
        <v>0</v>
      </c>
      <c r="CA36" s="146">
        <f>'EA2060'!$G37/1000</f>
        <v>0</v>
      </c>
      <c r="CB36" s="147">
        <f t="shared" si="27"/>
        <v>0</v>
      </c>
      <c r="CC36" s="144">
        <f>'LAC2060'!$G37/1000</f>
        <v>1.9816526770591737E-4</v>
      </c>
      <c r="CD36" s="147">
        <f t="shared" si="28"/>
        <v>2.23328001542531E-6</v>
      </c>
      <c r="CE36" s="146">
        <f>'NA2060'!$G37/1000</f>
        <v>0</v>
      </c>
      <c r="CF36" s="147">
        <f t="shared" si="29"/>
        <v>0</v>
      </c>
      <c r="CG36" s="144">
        <f>Ocea2060!$G37/1000</f>
        <v>0</v>
      </c>
      <c r="CH36" s="147">
        <f t="shared" si="30"/>
        <v>0</v>
      </c>
      <c r="CI36" s="146">
        <f>'SEA2060'!$G37/1000</f>
        <v>0</v>
      </c>
      <c r="CJ36" s="147">
        <f t="shared" si="31"/>
        <v>0</v>
      </c>
      <c r="CK36" s="144">
        <f>'SA2060'!$G37/1000</f>
        <v>0</v>
      </c>
      <c r="CL36" s="147">
        <f t="shared" si="40"/>
        <v>0</v>
      </c>
      <c r="CM36" s="144">
        <f>'SSA2060'!$G37/1000</f>
        <v>0</v>
      </c>
      <c r="CN36" s="147">
        <f t="shared" si="41"/>
        <v>0</v>
      </c>
      <c r="CO36" s="144">
        <f>'WA2060'!$G37/1000</f>
        <v>0</v>
      </c>
      <c r="CP36" s="147">
        <f t="shared" si="42"/>
        <v>0</v>
      </c>
    </row>
    <row r="37" spans="1:94">
      <c r="A37" s="37">
        <v>28</v>
      </c>
      <c r="B37" s="17"/>
      <c r="C37" s="16"/>
      <c r="D37" s="8"/>
      <c r="E37" s="17" t="s">
        <v>48</v>
      </c>
      <c r="F37" s="42" t="s">
        <v>49</v>
      </c>
      <c r="G37" s="136">
        <f>World2016!$G38/1000</f>
        <v>1.4504720866680145E-3</v>
      </c>
      <c r="H37" s="137">
        <f t="shared" si="0"/>
        <v>2.5503521339913556E-6</v>
      </c>
      <c r="I37" s="144">
        <f>'Dev''d2016'!$G38/1000</f>
        <v>0</v>
      </c>
      <c r="J37" s="147">
        <f t="shared" si="1"/>
        <v>0</v>
      </c>
      <c r="K37" s="146">
        <f>'CCA2016'!$G38/1000</f>
        <v>0</v>
      </c>
      <c r="L37" s="147">
        <f t="shared" si="2"/>
        <v>0</v>
      </c>
      <c r="M37" s="146">
        <f>'EA2016'!$G38/1000</f>
        <v>0</v>
      </c>
      <c r="N37" s="147">
        <f t="shared" si="3"/>
        <v>0</v>
      </c>
      <c r="O37" s="144">
        <f>'LAC2016'!$G38/1000</f>
        <v>1.4504720866680145E-3</v>
      </c>
      <c r="P37" s="147">
        <f t="shared" si="4"/>
        <v>3.7687562586538783E-5</v>
      </c>
      <c r="Q37" s="146">
        <f>'NA2016'!$G38/1000</f>
        <v>0</v>
      </c>
      <c r="R37" s="147">
        <f t="shared" si="5"/>
        <v>0</v>
      </c>
      <c r="S37" s="144">
        <f>Ocea2016!$G38/1000</f>
        <v>0</v>
      </c>
      <c r="T37" s="147">
        <f t="shared" si="6"/>
        <v>0</v>
      </c>
      <c r="U37" s="146">
        <f>'SEA2016'!$G38/1000</f>
        <v>0</v>
      </c>
      <c r="V37" s="147">
        <f t="shared" si="7"/>
        <v>0</v>
      </c>
      <c r="W37" s="144">
        <f>'SA2016'!$G38/1000</f>
        <v>0</v>
      </c>
      <c r="X37" s="147">
        <f t="shared" si="8"/>
        <v>0</v>
      </c>
      <c r="Y37" s="144">
        <f>'SSA2016'!$G38/1000</f>
        <v>0</v>
      </c>
      <c r="Z37" s="147">
        <f t="shared" si="9"/>
        <v>0</v>
      </c>
      <c r="AA37" s="144">
        <f>'WA2016'!$G38/1000</f>
        <v>0</v>
      </c>
      <c r="AB37" s="147">
        <f t="shared" si="10"/>
        <v>0</v>
      </c>
      <c r="AC37" s="136">
        <f>World2030!$G38/1000</f>
        <v>1.0513240993022918E-3</v>
      </c>
      <c r="AD37" s="137">
        <f t="shared" si="32"/>
        <v>1.5433537120481953E-6</v>
      </c>
      <c r="AE37" s="144">
        <f>'Dev''d2030'!$G38/1000</f>
        <v>0</v>
      </c>
      <c r="AF37" s="147">
        <f t="shared" si="33"/>
        <v>0</v>
      </c>
      <c r="AG37" s="146">
        <f>'CCA2030'!$G38/1000</f>
        <v>0</v>
      </c>
      <c r="AH37" s="147">
        <f t="shared" si="33"/>
        <v>0</v>
      </c>
      <c r="AI37" s="146">
        <f>'EA2030'!$G38/1000</f>
        <v>0</v>
      </c>
      <c r="AJ37" s="147">
        <f t="shared" si="11"/>
        <v>0</v>
      </c>
      <c r="AK37" s="144">
        <f>'LAC2030'!$G38/1000</f>
        <v>1.0513240993022918E-3</v>
      </c>
      <c r="AL37" s="147">
        <f t="shared" si="12"/>
        <v>2.0958174004417691E-5</v>
      </c>
      <c r="AM37" s="146">
        <f>'NA2030'!$G38/1000</f>
        <v>0</v>
      </c>
      <c r="AN37" s="147">
        <f t="shared" si="13"/>
        <v>0</v>
      </c>
      <c r="AO37" s="144">
        <f>Ocea2030!$G38/1000</f>
        <v>0</v>
      </c>
      <c r="AP37" s="147">
        <f t="shared" si="14"/>
        <v>0</v>
      </c>
      <c r="AQ37" s="146">
        <f>'SEA2030'!$G38/1000</f>
        <v>0</v>
      </c>
      <c r="AR37" s="147">
        <f t="shared" si="15"/>
        <v>0</v>
      </c>
      <c r="AS37" s="144">
        <f>'SA2030'!$G38/1000</f>
        <v>0</v>
      </c>
      <c r="AT37" s="147">
        <f t="shared" si="34"/>
        <v>0</v>
      </c>
      <c r="AU37" s="144">
        <f>'SSA2030'!$G38/1000</f>
        <v>0</v>
      </c>
      <c r="AV37" s="147">
        <f t="shared" si="35"/>
        <v>0</v>
      </c>
      <c r="AW37" s="144">
        <f>'WA2030'!$G38/1000</f>
        <v>0</v>
      </c>
      <c r="AX37" s="147">
        <f t="shared" si="36"/>
        <v>0</v>
      </c>
      <c r="AY37" s="136">
        <f>World2045!$G38/1000</f>
        <v>1.1008324325084686E-3</v>
      </c>
      <c r="AZ37" s="137">
        <f t="shared" si="16"/>
        <v>1.2870321853808638E-6</v>
      </c>
      <c r="BA37" s="144">
        <f>'Dev''d2045'!$G38/1000</f>
        <v>0</v>
      </c>
      <c r="BB37" s="147">
        <f t="shared" si="17"/>
        <v>0</v>
      </c>
      <c r="BC37" s="146">
        <f>'CCA2045'!$G38/1000</f>
        <v>0</v>
      </c>
      <c r="BD37" s="147">
        <f t="shared" si="18"/>
        <v>0</v>
      </c>
      <c r="BE37" s="146">
        <f>'EA2045'!$G38/1000</f>
        <v>0</v>
      </c>
      <c r="BF37" s="147">
        <f t="shared" si="19"/>
        <v>0</v>
      </c>
      <c r="BG37" s="144">
        <f>'LAC2045'!$G38/1000</f>
        <v>1.1008324325084686E-3</v>
      </c>
      <c r="BH37" s="147">
        <f t="shared" si="20"/>
        <v>1.5939808728506581E-5</v>
      </c>
      <c r="BI37" s="146">
        <f>'NA2045'!$G38/1000</f>
        <v>0</v>
      </c>
      <c r="BJ37" s="147">
        <f t="shared" si="21"/>
        <v>0</v>
      </c>
      <c r="BK37" s="144">
        <f>Ocea2045!$G38/1000</f>
        <v>0</v>
      </c>
      <c r="BL37" s="147">
        <f t="shared" si="22"/>
        <v>0</v>
      </c>
      <c r="BM37" s="146">
        <f>'SEA2045'!$G38/1000</f>
        <v>0</v>
      </c>
      <c r="BN37" s="147">
        <f t="shared" si="23"/>
        <v>0</v>
      </c>
      <c r="BO37" s="144">
        <f>'SA2045'!$G38/1000</f>
        <v>0</v>
      </c>
      <c r="BP37" s="147">
        <f t="shared" si="24"/>
        <v>0</v>
      </c>
      <c r="BQ37" s="144">
        <f>'SSA2045'!$G38/1000</f>
        <v>0</v>
      </c>
      <c r="BR37" s="147">
        <f t="shared" si="25"/>
        <v>0</v>
      </c>
      <c r="BS37" s="144">
        <f>'WA2045'!$G38/1000</f>
        <v>0</v>
      </c>
      <c r="BT37" s="147">
        <f t="shared" si="26"/>
        <v>0</v>
      </c>
      <c r="BU37" s="136">
        <f>World2060!$G38/1000</f>
        <v>1.3192420005798339E-3</v>
      </c>
      <c r="BV37" s="137">
        <f t="shared" si="37"/>
        <v>1.2955189749930349E-6</v>
      </c>
      <c r="BW37" s="144">
        <f>'Dev''d2060'!$G38/1000</f>
        <v>0</v>
      </c>
      <c r="BX37" s="147">
        <f t="shared" si="38"/>
        <v>0</v>
      </c>
      <c r="BY37" s="146">
        <f>'CCA2060'!$G38/1000</f>
        <v>0</v>
      </c>
      <c r="BZ37" s="147">
        <f t="shared" si="39"/>
        <v>0</v>
      </c>
      <c r="CA37" s="146">
        <f>'EA2060'!$G38/1000</f>
        <v>0</v>
      </c>
      <c r="CB37" s="147">
        <f t="shared" si="27"/>
        <v>0</v>
      </c>
      <c r="CC37" s="144">
        <f>'LAC2060'!$G38/1000</f>
        <v>1.3192420005798339E-3</v>
      </c>
      <c r="CD37" s="147">
        <f t="shared" si="28"/>
        <v>1.4867574068413156E-5</v>
      </c>
      <c r="CE37" s="146">
        <f>'NA2060'!$G38/1000</f>
        <v>0</v>
      </c>
      <c r="CF37" s="147">
        <f t="shared" si="29"/>
        <v>0</v>
      </c>
      <c r="CG37" s="144">
        <f>Ocea2060!$G38/1000</f>
        <v>0</v>
      </c>
      <c r="CH37" s="147">
        <f t="shared" si="30"/>
        <v>0</v>
      </c>
      <c r="CI37" s="146">
        <f>'SEA2060'!$G38/1000</f>
        <v>0</v>
      </c>
      <c r="CJ37" s="147">
        <f t="shared" si="31"/>
        <v>0</v>
      </c>
      <c r="CK37" s="144">
        <f>'SA2060'!$G38/1000</f>
        <v>0</v>
      </c>
      <c r="CL37" s="147">
        <f t="shared" si="40"/>
        <v>0</v>
      </c>
      <c r="CM37" s="144">
        <f>'SSA2060'!$G38/1000</f>
        <v>0</v>
      </c>
      <c r="CN37" s="147">
        <f t="shared" si="41"/>
        <v>0</v>
      </c>
      <c r="CO37" s="144">
        <f>'WA2060'!$G38/1000</f>
        <v>0</v>
      </c>
      <c r="CP37" s="147">
        <f t="shared" si="42"/>
        <v>0</v>
      </c>
    </row>
    <row r="38" spans="1:94">
      <c r="A38" s="37">
        <v>29</v>
      </c>
      <c r="B38" s="17"/>
      <c r="C38" s="16"/>
      <c r="D38" s="38"/>
      <c r="E38" s="17" t="s">
        <v>394</v>
      </c>
      <c r="F38" s="42" t="s">
        <v>50</v>
      </c>
      <c r="G38" s="136">
        <f>World2016!$G39/1000</f>
        <v>13.221084467510206</v>
      </c>
      <c r="H38" s="137">
        <f t="shared" si="0"/>
        <v>2.3246514907330391E-2</v>
      </c>
      <c r="I38" s="144">
        <f>'Dev''d2016'!$G39/1000</f>
        <v>3.3168426953488958E-4</v>
      </c>
      <c r="J38" s="147">
        <f t="shared" si="1"/>
        <v>2.6057970777208526E-6</v>
      </c>
      <c r="K38" s="146">
        <f>'CCA2016'!$G39/1000</f>
        <v>0</v>
      </c>
      <c r="L38" s="147">
        <f t="shared" si="2"/>
        <v>0</v>
      </c>
      <c r="M38" s="146">
        <f>'EA2016'!$G39/1000</f>
        <v>1.1091220126152039</v>
      </c>
      <c r="N38" s="147">
        <f t="shared" si="3"/>
        <v>1.0022030173613812E-2</v>
      </c>
      <c r="O38" s="144">
        <f>'LAC2016'!$G39/1000</f>
        <v>5.2561045808397468E-2</v>
      </c>
      <c r="P38" s="147">
        <f t="shared" si="4"/>
        <v>1.3656917094270848E-3</v>
      </c>
      <c r="Q38" s="146">
        <f>'NA2016'!$G39/1000</f>
        <v>8.7265076501644223E-2</v>
      </c>
      <c r="R38" s="147">
        <f t="shared" si="5"/>
        <v>6.377006664034005E-3</v>
      </c>
      <c r="S38" s="144">
        <f>Ocea2016!$G39/1000</f>
        <v>1.9437920818483691E-2</v>
      </c>
      <c r="T38" s="147">
        <f t="shared" si="6"/>
        <v>2.7858175487500247E-2</v>
      </c>
      <c r="U38" s="146">
        <f>'SEA2016'!$G39/1000</f>
        <v>1.6676460860906519</v>
      </c>
      <c r="V38" s="147">
        <f t="shared" si="7"/>
        <v>3.8114571378508016E-2</v>
      </c>
      <c r="W38" s="144">
        <f>'SA2016'!$G39/1000</f>
        <v>7.9146967567065731</v>
      </c>
      <c r="X38" s="147">
        <f t="shared" si="8"/>
        <v>6.1935421337464866E-2</v>
      </c>
      <c r="Y38" s="144">
        <f>'SSA2016'!$G39/1000</f>
        <v>2.3395343093003902</v>
      </c>
      <c r="Z38" s="147">
        <f t="shared" si="9"/>
        <v>2.6497511036319334E-2</v>
      </c>
      <c r="AA38" s="144">
        <f>'WA2016'!$G39/1000</f>
        <v>3.0489575399325987E-2</v>
      </c>
      <c r="AB38" s="147">
        <f t="shared" si="10"/>
        <v>2.2321953319208924E-3</v>
      </c>
      <c r="AC38" s="136">
        <f>World2030!$G39/1000</f>
        <v>12.517025783187645</v>
      </c>
      <c r="AD38" s="137">
        <f t="shared" si="32"/>
        <v>1.8375112126799039E-2</v>
      </c>
      <c r="AE38" s="144">
        <f>'Dev''d2030'!$G39/1000</f>
        <v>2.8512730594957246E-4</v>
      </c>
      <c r="AF38" s="147">
        <f t="shared" si="33"/>
        <v>2.040491236495647E-6</v>
      </c>
      <c r="AG38" s="146">
        <f>'CCA2030'!$G39/1000</f>
        <v>0</v>
      </c>
      <c r="AH38" s="147">
        <f t="shared" si="33"/>
        <v>0</v>
      </c>
      <c r="AI38" s="146">
        <f>'EA2030'!$G39/1000</f>
        <v>1.0445513145923615</v>
      </c>
      <c r="AJ38" s="147">
        <f t="shared" si="11"/>
        <v>7.4728496441288017E-3</v>
      </c>
      <c r="AK38" s="144">
        <f>'LAC2030'!$G39/1000</f>
        <v>5.2406602151997501E-2</v>
      </c>
      <c r="AL38" s="147">
        <f t="shared" si="12"/>
        <v>1.0447270138778033E-3</v>
      </c>
      <c r="AM38" s="146">
        <f>'NA2030'!$G39/1000</f>
        <v>9.1987421767320485E-2</v>
      </c>
      <c r="AN38" s="147">
        <f t="shared" si="13"/>
        <v>4.9881265530692049E-3</v>
      </c>
      <c r="AO38" s="144">
        <f>Ocea2030!$G39/1000</f>
        <v>2.0295573230774609E-2</v>
      </c>
      <c r="AP38" s="147">
        <f t="shared" si="14"/>
        <v>2.259216389431681E-2</v>
      </c>
      <c r="AQ38" s="146">
        <f>'SEA2030'!$G39/1000</f>
        <v>1.690809275892214</v>
      </c>
      <c r="AR38" s="147">
        <f t="shared" si="15"/>
        <v>3.0717928265941798E-2</v>
      </c>
      <c r="AS38" s="144">
        <f>'SA2030'!$G39/1000</f>
        <v>7.0527167126244166</v>
      </c>
      <c r="AT38" s="147">
        <f t="shared" si="34"/>
        <v>4.5682688675798284E-2</v>
      </c>
      <c r="AU38" s="144">
        <f>'SSA2030'!$G39/1000</f>
        <v>2.5325175153553721</v>
      </c>
      <c r="AV38" s="147">
        <f t="shared" si="35"/>
        <v>2.5252188860291677E-2</v>
      </c>
      <c r="AW38" s="144">
        <f>'WA2030'!$G39/1000</f>
        <v>3.1456240267238172E-2</v>
      </c>
      <c r="AX38" s="147">
        <f t="shared" si="36"/>
        <v>1.8364863607291881E-3</v>
      </c>
      <c r="AY38" s="136">
        <f>World2045!$G39/1000</f>
        <v>13.433166518379018</v>
      </c>
      <c r="AZ38" s="137">
        <f t="shared" si="16"/>
        <v>1.5705312770753051E-2</v>
      </c>
      <c r="BA38" s="144">
        <f>'Dev''d2045'!$G39/1000</f>
        <v>2.0482929772697389E-4</v>
      </c>
      <c r="BB38" s="147">
        <f t="shared" si="17"/>
        <v>1.2831168357312169E-6</v>
      </c>
      <c r="BC38" s="146">
        <f>'CCA2045'!$G39/1000</f>
        <v>0</v>
      </c>
      <c r="BD38" s="147">
        <f t="shared" si="18"/>
        <v>0</v>
      </c>
      <c r="BE38" s="146">
        <f>'EA2045'!$G39/1000</f>
        <v>0.91242362701892854</v>
      </c>
      <c r="BF38" s="147">
        <f t="shared" si="19"/>
        <v>5.0185057513858558E-3</v>
      </c>
      <c r="BG38" s="144">
        <f>'LAC2045'!$G39/1000</f>
        <v>5.2533973237259488E-2</v>
      </c>
      <c r="BH38" s="147">
        <f t="shared" si="20"/>
        <v>7.6068024562308482E-4</v>
      </c>
      <c r="BI38" s="146">
        <f>'NA2045'!$G39/1000</f>
        <v>0.10185081266726774</v>
      </c>
      <c r="BJ38" s="147">
        <f t="shared" si="21"/>
        <v>3.7634682525569153E-3</v>
      </c>
      <c r="BK38" s="144">
        <f>Ocea2045!$G39/1000</f>
        <v>2.1373341127458843E-2</v>
      </c>
      <c r="BL38" s="147">
        <f t="shared" si="22"/>
        <v>1.861673447034062E-2</v>
      </c>
      <c r="BM38" s="146">
        <f>'SEA2045'!$G39/1000</f>
        <v>1.7345059289196361</v>
      </c>
      <c r="BN38" s="147">
        <f t="shared" si="23"/>
        <v>2.4425381776138819E-2</v>
      </c>
      <c r="BO38" s="144">
        <f>'SA2045'!$G39/1000</f>
        <v>7.5255255729410271</v>
      </c>
      <c r="BP38" s="147">
        <f t="shared" si="24"/>
        <v>4.0731292005530696E-2</v>
      </c>
      <c r="BQ38" s="144">
        <f>'SSA2045'!$G39/1000</f>
        <v>3.0447381889426905</v>
      </c>
      <c r="BR38" s="147">
        <f t="shared" si="25"/>
        <v>2.3844548904158637E-2</v>
      </c>
      <c r="BS38" s="144">
        <f>'WA2045'!$G39/1000</f>
        <v>4.0010244227021756E-2</v>
      </c>
      <c r="BT38" s="147">
        <f t="shared" si="26"/>
        <v>1.5397943743486948E-3</v>
      </c>
      <c r="BU38" s="136">
        <f>World2060!$G39/1000</f>
        <v>14.668834703183832</v>
      </c>
      <c r="BV38" s="137">
        <f t="shared" si="37"/>
        <v>1.4405055092741467E-2</v>
      </c>
      <c r="BW38" s="144">
        <f>'Dev''d2060'!$G39/1000</f>
        <v>1.6859476518584415E-4</v>
      </c>
      <c r="BX38" s="147">
        <f t="shared" si="38"/>
        <v>1.0559301049513123E-6</v>
      </c>
      <c r="BY38" s="146">
        <f>'CCA2060'!$G39/1000</f>
        <v>0</v>
      </c>
      <c r="BZ38" s="147">
        <f t="shared" si="39"/>
        <v>0</v>
      </c>
      <c r="CA38" s="146">
        <f>'EA2060'!$G39/1000</f>
        <v>0.72138631534576414</v>
      </c>
      <c r="CB38" s="147">
        <f t="shared" si="27"/>
        <v>3.6609477222825796E-3</v>
      </c>
      <c r="CC38" s="144">
        <f>'LAC2060'!$G39/1000</f>
        <v>5.2714695830843997E-2</v>
      </c>
      <c r="CD38" s="147">
        <f t="shared" si="28"/>
        <v>5.9408330269539156E-4</v>
      </c>
      <c r="CE38" s="146">
        <f>'NA2060'!$G39/1000</f>
        <v>0.11473533756990219</v>
      </c>
      <c r="CF38" s="147">
        <f t="shared" si="29"/>
        <v>3.063382902682201E-3</v>
      </c>
      <c r="CG38" s="144">
        <f>Ocea2060!$G39/1000</f>
        <v>2.2582742985629012E-2</v>
      </c>
      <c r="CH38" s="147">
        <f t="shared" si="30"/>
        <v>1.5719955064224082E-2</v>
      </c>
      <c r="CI38" s="146">
        <f>'SEA2060'!$G39/1000</f>
        <v>1.6868803592304757</v>
      </c>
      <c r="CJ38" s="147">
        <f t="shared" si="31"/>
        <v>1.9754001118268763E-2</v>
      </c>
      <c r="CK38" s="144">
        <f>'SA2060'!$G39/1000</f>
        <v>8.179623189221747</v>
      </c>
      <c r="CL38" s="147">
        <f t="shared" si="40"/>
        <v>3.6471924247754327E-2</v>
      </c>
      <c r="CM38" s="144">
        <f>'SSA2060'!$G39/1000</f>
        <v>3.8399569627030616</v>
      </c>
      <c r="CN38" s="147">
        <f t="shared" si="41"/>
        <v>2.1552005652028205E-2</v>
      </c>
      <c r="CO38" s="144">
        <f>'WA2060'!$G39/1000</f>
        <v>5.078650553122134E-2</v>
      </c>
      <c r="CP38" s="147">
        <f t="shared" si="42"/>
        <v>1.3503667011955255E-3</v>
      </c>
    </row>
    <row r="39" spans="1:94">
      <c r="A39" s="37">
        <v>30</v>
      </c>
      <c r="B39" s="17"/>
      <c r="C39" s="16"/>
      <c r="D39" s="12"/>
      <c r="E39" s="17" t="s">
        <v>395</v>
      </c>
      <c r="F39" s="42" t="s">
        <v>51</v>
      </c>
      <c r="G39" s="136">
        <f>World2016!$G40/1000</f>
        <v>40.39249833144828</v>
      </c>
      <c r="H39" s="137">
        <f t="shared" si="0"/>
        <v>7.1021769576755434E-2</v>
      </c>
      <c r="I39" s="144">
        <f>'Dev''d2016'!$G40/1000</f>
        <v>2.7622080761939287E-3</v>
      </c>
      <c r="J39" s="147">
        <f t="shared" si="1"/>
        <v>2.1700618311191729E-5</v>
      </c>
      <c r="K39" s="146">
        <f>'CCA2016'!$G40/1000</f>
        <v>0</v>
      </c>
      <c r="L39" s="147">
        <f t="shared" si="2"/>
        <v>0</v>
      </c>
      <c r="M39" s="146">
        <f>'EA2016'!$G40/1000</f>
        <v>2.3591155280359089E-2</v>
      </c>
      <c r="N39" s="147">
        <f t="shared" si="3"/>
        <v>2.1316975712409243E-4</v>
      </c>
      <c r="O39" s="144">
        <f>'LAC2016'!$G40/1000</f>
        <v>2.0464439468236959</v>
      </c>
      <c r="P39" s="147">
        <f t="shared" si="4"/>
        <v>5.3172677388733533E-2</v>
      </c>
      <c r="Q39" s="146">
        <f>'NA2016'!$G40/1000</f>
        <v>6.7822270418982956E-3</v>
      </c>
      <c r="R39" s="147">
        <f t="shared" si="5"/>
        <v>4.9561988342910763E-4</v>
      </c>
      <c r="S39" s="144">
        <f>Ocea2016!$G40/1000</f>
        <v>6.4911508161458187E-3</v>
      </c>
      <c r="T39" s="147">
        <f t="shared" si="6"/>
        <v>9.3030329859182404E-3</v>
      </c>
      <c r="U39" s="146">
        <f>'SEA2016'!$G40/1000</f>
        <v>10.268609417480707</v>
      </c>
      <c r="V39" s="147">
        <f t="shared" si="7"/>
        <v>0.2346922706592271</v>
      </c>
      <c r="W39" s="144">
        <f>'SA2016'!$G40/1000</f>
        <v>27.613817344329085</v>
      </c>
      <c r="X39" s="147">
        <f t="shared" si="8"/>
        <v>0.21608830565840756</v>
      </c>
      <c r="Y39" s="144">
        <f>'SSA2016'!$G40/1000</f>
        <v>0.42128577764821601</v>
      </c>
      <c r="Z39" s="147">
        <f t="shared" si="9"/>
        <v>4.7714728945420538E-3</v>
      </c>
      <c r="AA39" s="144">
        <f>'WA2016'!$G40/1000</f>
        <v>2.7151039519812911E-3</v>
      </c>
      <c r="AB39" s="147">
        <f t="shared" si="10"/>
        <v>1.9877752602047005E-4</v>
      </c>
      <c r="AC39" s="136">
        <f>World2030!$G40/1000</f>
        <v>41.807633169553192</v>
      </c>
      <c r="AD39" s="137">
        <f t="shared" si="32"/>
        <v>6.1374000545597995E-2</v>
      </c>
      <c r="AE39" s="144">
        <f>'Dev''d2030'!$G40/1000</f>
        <v>3.4344913110835478E-3</v>
      </c>
      <c r="AF39" s="147">
        <f t="shared" si="33"/>
        <v>2.4578668110187475E-5</v>
      </c>
      <c r="AG39" s="146">
        <f>'CCA2030'!$G40/1000</f>
        <v>0</v>
      </c>
      <c r="AH39" s="147">
        <f t="shared" si="33"/>
        <v>0</v>
      </c>
      <c r="AI39" s="146">
        <f>'EA2030'!$G40/1000</f>
        <v>2.6081440032459796E-2</v>
      </c>
      <c r="AJ39" s="147">
        <f t="shared" si="11"/>
        <v>1.8658985646961257E-4</v>
      </c>
      <c r="AK39" s="144">
        <f>'LAC2030'!$G40/1000</f>
        <v>3.8307863782015219</v>
      </c>
      <c r="AL39" s="147">
        <f t="shared" si="12"/>
        <v>7.6366828784180163E-2</v>
      </c>
      <c r="AM39" s="146">
        <f>'NA2030'!$G40/1000</f>
        <v>5.151273142313585E-3</v>
      </c>
      <c r="AN39" s="147">
        <f t="shared" si="13"/>
        <v>2.7933386814864649E-4</v>
      </c>
      <c r="AO39" s="144">
        <f>Ocea2030!$G40/1000</f>
        <v>5.8276492103177587E-3</v>
      </c>
      <c r="AP39" s="147">
        <f t="shared" si="14"/>
        <v>6.4870897993877363E-3</v>
      </c>
      <c r="AQ39" s="146">
        <f>'SEA2030'!$G40/1000</f>
        <v>7.908399412115374</v>
      </c>
      <c r="AR39" s="147">
        <f t="shared" si="15"/>
        <v>0.14367655140263297</v>
      </c>
      <c r="AS39" s="144">
        <f>'SA2030'!$G40/1000</f>
        <v>29.667207197268727</v>
      </c>
      <c r="AT39" s="147">
        <f t="shared" si="34"/>
        <v>0.19216393419677155</v>
      </c>
      <c r="AU39" s="144">
        <f>'SSA2030'!$G40/1000</f>
        <v>0.3573289777733562</v>
      </c>
      <c r="AV39" s="147">
        <f t="shared" si="35"/>
        <v>3.5629916781529428E-3</v>
      </c>
      <c r="AW39" s="144">
        <f>'WA2030'!$G40/1000</f>
        <v>3.4163504980388097E-3</v>
      </c>
      <c r="AX39" s="147">
        <f t="shared" si="36"/>
        <v>1.9945425899016702E-4</v>
      </c>
      <c r="AY39" s="136">
        <f>World2045!$G40/1000</f>
        <v>37.669209304680074</v>
      </c>
      <c r="AZ39" s="137">
        <f t="shared" si="16"/>
        <v>4.4040748928968892E-2</v>
      </c>
      <c r="BA39" s="144">
        <f>'Dev''d2045'!$G40/1000</f>
        <v>3.4243741633254105E-3</v>
      </c>
      <c r="BB39" s="147">
        <f t="shared" si="17"/>
        <v>2.1451385078040064E-5</v>
      </c>
      <c r="BC39" s="146">
        <f>'CCA2045'!$G40/1000</f>
        <v>0</v>
      </c>
      <c r="BD39" s="147">
        <f t="shared" si="18"/>
        <v>0</v>
      </c>
      <c r="BE39" s="146">
        <f>'EA2045'!$G40/1000</f>
        <v>2.9056980045512319E-2</v>
      </c>
      <c r="BF39" s="147">
        <f t="shared" si="19"/>
        <v>1.5981898885360896E-4</v>
      </c>
      <c r="BG39" s="144">
        <f>'LAC2045'!$G40/1000</f>
        <v>4.0200324808765684</v>
      </c>
      <c r="BH39" s="147">
        <f t="shared" si="20"/>
        <v>5.8209176015590669E-2</v>
      </c>
      <c r="BI39" s="146">
        <f>'NA2045'!$G40/1000</f>
        <v>3.2798970339354126E-3</v>
      </c>
      <c r="BJ39" s="147">
        <f t="shared" si="21"/>
        <v>1.2119479497131688E-4</v>
      </c>
      <c r="BK39" s="144">
        <f>Ocea2045!$G40/1000</f>
        <v>5.5595021732733584E-3</v>
      </c>
      <c r="BL39" s="147">
        <f t="shared" si="22"/>
        <v>4.842470586601132E-3</v>
      </c>
      <c r="BM39" s="146">
        <f>'SEA2045'!$G40/1000</f>
        <v>4.9289999583558846</v>
      </c>
      <c r="BN39" s="147">
        <f t="shared" si="23"/>
        <v>6.9410374303190359E-2</v>
      </c>
      <c r="BO39" s="144">
        <f>'SA2045'!$G40/1000</f>
        <v>28.446285201210763</v>
      </c>
      <c r="BP39" s="147">
        <f t="shared" si="24"/>
        <v>0.15396319337073386</v>
      </c>
      <c r="BQ39" s="144">
        <f>'SSA2045'!$G40/1000</f>
        <v>0.22718294628696867</v>
      </c>
      <c r="BR39" s="147">
        <f t="shared" si="25"/>
        <v>1.7791594996913647E-3</v>
      </c>
      <c r="BS39" s="144">
        <f>'WA2045'!$G40/1000</f>
        <v>5.3879645338456615E-3</v>
      </c>
      <c r="BT39" s="147">
        <f t="shared" si="26"/>
        <v>2.0735583195472519E-4</v>
      </c>
      <c r="BU39" s="136">
        <f>World2060!$G40/1000</f>
        <v>38.082561662003165</v>
      </c>
      <c r="BV39" s="137">
        <f t="shared" si="37"/>
        <v>3.7397749031476336E-2</v>
      </c>
      <c r="BW39" s="144">
        <f>'Dev''d2060'!$G40/1000</f>
        <v>3.6039326456375419E-3</v>
      </c>
      <c r="BX39" s="147">
        <f t="shared" si="38"/>
        <v>2.257188099850347E-5</v>
      </c>
      <c r="BY39" s="146">
        <f>'CCA2060'!$G40/1000</f>
        <v>0</v>
      </c>
      <c r="BZ39" s="147">
        <f t="shared" si="39"/>
        <v>0</v>
      </c>
      <c r="CA39" s="146">
        <f>'EA2060'!$G40/1000</f>
        <v>2.7387627660908038E-2</v>
      </c>
      <c r="CB39" s="147">
        <f t="shared" si="27"/>
        <v>1.3898887596151206E-4</v>
      </c>
      <c r="CC39" s="144">
        <f>'LAC2060'!$G40/1000</f>
        <v>4.3740072114569939</v>
      </c>
      <c r="CD39" s="147">
        <f t="shared" si="28"/>
        <v>4.9294122051547588E-2</v>
      </c>
      <c r="CE39" s="146">
        <f>'NA2060'!$G40/1000</f>
        <v>2.2445849338546394E-3</v>
      </c>
      <c r="CF39" s="147">
        <f t="shared" si="29"/>
        <v>5.9929427634264495E-5</v>
      </c>
      <c r="CG39" s="144">
        <f>Ocea2060!$G40/1000</f>
        <v>5.6870660135973595E-3</v>
      </c>
      <c r="CH39" s="147">
        <f t="shared" si="30"/>
        <v>3.9587937673434201E-3</v>
      </c>
      <c r="CI39" s="146">
        <f>'SEA2060'!$G40/1000</f>
        <v>3.4919605639004456</v>
      </c>
      <c r="CJ39" s="147">
        <f t="shared" si="31"/>
        <v>4.0892166718751378E-2</v>
      </c>
      <c r="CK39" s="144">
        <f>'SA2060'!$G40/1000</f>
        <v>29.981427064056277</v>
      </c>
      <c r="CL39" s="147">
        <f t="shared" si="40"/>
        <v>0.13368346089104768</v>
      </c>
      <c r="CM39" s="144">
        <f>'SSA2060'!$G40/1000</f>
        <v>0.19043201113776251</v>
      </c>
      <c r="CN39" s="147">
        <f t="shared" si="41"/>
        <v>1.0688119216521353E-3</v>
      </c>
      <c r="CO39" s="144">
        <f>'WA2060'!$G40/1000</f>
        <v>5.8116001976886763E-3</v>
      </c>
      <c r="CP39" s="147">
        <f t="shared" si="42"/>
        <v>1.5452513035762305E-4</v>
      </c>
    </row>
    <row r="40" spans="1:94">
      <c r="A40" s="37">
        <v>31</v>
      </c>
      <c r="B40" s="17"/>
      <c r="C40" s="16"/>
      <c r="D40" s="12"/>
      <c r="E40" s="17" t="s">
        <v>396</v>
      </c>
      <c r="F40" s="42" t="s">
        <v>52</v>
      </c>
      <c r="G40" s="136">
        <f>World2016!$G41/1000</f>
        <v>1.4091834723949433E-3</v>
      </c>
      <c r="H40" s="137">
        <f t="shared" si="0"/>
        <v>2.4777547317464309E-6</v>
      </c>
      <c r="I40" s="144">
        <f>'Dev''d2016'!$G41/1000</f>
        <v>1.0909112393856048E-3</v>
      </c>
      <c r="J40" s="147">
        <f t="shared" si="1"/>
        <v>8.5704797626672557E-6</v>
      </c>
      <c r="K40" s="146">
        <f>'CCA2016'!$G41/1000</f>
        <v>0</v>
      </c>
      <c r="L40" s="147">
        <f t="shared" si="2"/>
        <v>0</v>
      </c>
      <c r="M40" s="146">
        <f>'EA2016'!$G41/1000</f>
        <v>0</v>
      </c>
      <c r="N40" s="147">
        <f t="shared" si="3"/>
        <v>0</v>
      </c>
      <c r="O40" s="144">
        <f>'LAC2016'!$G41/1000</f>
        <v>0</v>
      </c>
      <c r="P40" s="147">
        <f t="shared" si="4"/>
        <v>0</v>
      </c>
      <c r="Q40" s="146">
        <f>'NA2016'!$G41/1000</f>
        <v>0</v>
      </c>
      <c r="R40" s="147">
        <f t="shared" si="5"/>
        <v>0</v>
      </c>
      <c r="S40" s="144">
        <f>Ocea2016!$G41/1000</f>
        <v>0</v>
      </c>
      <c r="T40" s="147">
        <f t="shared" si="6"/>
        <v>0</v>
      </c>
      <c r="U40" s="146">
        <f>'SEA2016'!$G41/1000</f>
        <v>3.1827223300933836E-4</v>
      </c>
      <c r="V40" s="147">
        <f t="shared" si="7"/>
        <v>7.2742111434860767E-6</v>
      </c>
      <c r="W40" s="144">
        <f>'SA2016'!$G41/1000</f>
        <v>0</v>
      </c>
      <c r="X40" s="147">
        <f t="shared" si="8"/>
        <v>0</v>
      </c>
      <c r="Y40" s="144">
        <f>'SSA2016'!$G41/1000</f>
        <v>0</v>
      </c>
      <c r="Z40" s="147">
        <f t="shared" si="9"/>
        <v>0</v>
      </c>
      <c r="AA40" s="144">
        <f>'WA2016'!$G41/1000</f>
        <v>0</v>
      </c>
      <c r="AB40" s="147">
        <f t="shared" si="10"/>
        <v>0</v>
      </c>
      <c r="AC40" s="136">
        <f>World2030!$G41/1000</f>
        <v>1.1613338738679887E-3</v>
      </c>
      <c r="AD40" s="137">
        <f t="shared" si="32"/>
        <v>1.7048491006255427E-6</v>
      </c>
      <c r="AE40" s="144">
        <f>'Dev''d2030'!$G41/1000</f>
        <v>7.7420990169048312E-4</v>
      </c>
      <c r="AF40" s="147">
        <f t="shared" si="33"/>
        <v>5.5405725324918007E-6</v>
      </c>
      <c r="AG40" s="146">
        <f>'CCA2030'!$G41/1000</f>
        <v>0</v>
      </c>
      <c r="AH40" s="147">
        <f t="shared" si="33"/>
        <v>0</v>
      </c>
      <c r="AI40" s="146">
        <f>'EA2030'!$G41/1000</f>
        <v>0</v>
      </c>
      <c r="AJ40" s="147">
        <f t="shared" si="11"/>
        <v>0</v>
      </c>
      <c r="AK40" s="144">
        <f>'LAC2030'!$G41/1000</f>
        <v>0</v>
      </c>
      <c r="AL40" s="147">
        <f t="shared" si="12"/>
        <v>0</v>
      </c>
      <c r="AM40" s="146">
        <f>'NA2030'!$G41/1000</f>
        <v>0</v>
      </c>
      <c r="AN40" s="147">
        <f t="shared" si="13"/>
        <v>0</v>
      </c>
      <c r="AO40" s="144">
        <f>Ocea2030!$G41/1000</f>
        <v>0</v>
      </c>
      <c r="AP40" s="147">
        <f t="shared" si="14"/>
        <v>0</v>
      </c>
      <c r="AQ40" s="146">
        <f>'SEA2030'!$G41/1000</f>
        <v>3.871239721775055E-4</v>
      </c>
      <c r="AR40" s="147">
        <f t="shared" si="15"/>
        <v>7.0331092790462861E-6</v>
      </c>
      <c r="AS40" s="144">
        <f>'SA2030'!$G41/1000</f>
        <v>0</v>
      </c>
      <c r="AT40" s="147">
        <f t="shared" si="34"/>
        <v>0</v>
      </c>
      <c r="AU40" s="144">
        <f>'SSA2030'!$G41/1000</f>
        <v>0</v>
      </c>
      <c r="AV40" s="147">
        <f t="shared" si="35"/>
        <v>0</v>
      </c>
      <c r="AW40" s="144">
        <f>'WA2030'!$G41/1000</f>
        <v>0</v>
      </c>
      <c r="AX40" s="147">
        <f t="shared" si="36"/>
        <v>0</v>
      </c>
      <c r="AY40" s="136">
        <f>World2045!$G41/1000</f>
        <v>1.4155711084604264E-3</v>
      </c>
      <c r="AZ40" s="137">
        <f t="shared" si="16"/>
        <v>1.6550071777339451E-6</v>
      </c>
      <c r="BA40" s="144">
        <f>'Dev''d2045'!$G41/1000</f>
        <v>8.4314580261707307E-4</v>
      </c>
      <c r="BB40" s="147">
        <f t="shared" si="17"/>
        <v>5.2817374580668054E-6</v>
      </c>
      <c r="BC40" s="146">
        <f>'CCA2045'!$G41/1000</f>
        <v>0</v>
      </c>
      <c r="BD40" s="147">
        <f t="shared" si="18"/>
        <v>0</v>
      </c>
      <c r="BE40" s="146">
        <f>'EA2045'!$G41/1000</f>
        <v>0</v>
      </c>
      <c r="BF40" s="147">
        <f t="shared" si="19"/>
        <v>0</v>
      </c>
      <c r="BG40" s="144">
        <f>'LAC2045'!$G41/1000</f>
        <v>0</v>
      </c>
      <c r="BH40" s="147">
        <f t="shared" si="20"/>
        <v>0</v>
      </c>
      <c r="BI40" s="146">
        <f>'NA2045'!$G41/1000</f>
        <v>0</v>
      </c>
      <c r="BJ40" s="147">
        <f t="shared" si="21"/>
        <v>0</v>
      </c>
      <c r="BK40" s="144">
        <f>Ocea2045!$G41/1000</f>
        <v>0</v>
      </c>
      <c r="BL40" s="147">
        <f t="shared" si="22"/>
        <v>0</v>
      </c>
      <c r="BM40" s="146">
        <f>'SEA2045'!$G41/1000</f>
        <v>5.7242530584335324E-4</v>
      </c>
      <c r="BN40" s="147">
        <f t="shared" si="23"/>
        <v>8.0609160224984959E-6</v>
      </c>
      <c r="BO40" s="144">
        <f>'SA2045'!$G41/1000</f>
        <v>0</v>
      </c>
      <c r="BP40" s="147">
        <f t="shared" si="24"/>
        <v>0</v>
      </c>
      <c r="BQ40" s="144">
        <f>'SSA2045'!$G41/1000</f>
        <v>0</v>
      </c>
      <c r="BR40" s="147">
        <f t="shared" si="25"/>
        <v>0</v>
      </c>
      <c r="BS40" s="144">
        <f>'WA2045'!$G41/1000</f>
        <v>0</v>
      </c>
      <c r="BT40" s="147">
        <f t="shared" si="26"/>
        <v>0</v>
      </c>
      <c r="BU40" s="136">
        <f>World2060!$G41/1000</f>
        <v>1.6359038725495339E-3</v>
      </c>
      <c r="BV40" s="137">
        <f t="shared" si="37"/>
        <v>1.6064865333433998E-6</v>
      </c>
      <c r="BW40" s="144">
        <f>'Dev''d2060'!$G41/1000</f>
        <v>9.1382286697626119E-4</v>
      </c>
      <c r="BX40" s="147">
        <f t="shared" si="38"/>
        <v>5.7233869317917109E-6</v>
      </c>
      <c r="BY40" s="146">
        <f>'CCA2060'!$G41/1000</f>
        <v>0</v>
      </c>
      <c r="BZ40" s="147">
        <f t="shared" si="39"/>
        <v>0</v>
      </c>
      <c r="CA40" s="146">
        <f>'EA2060'!$G41/1000</f>
        <v>0</v>
      </c>
      <c r="CB40" s="147">
        <f t="shared" si="27"/>
        <v>0</v>
      </c>
      <c r="CC40" s="144">
        <f>'LAC2060'!$G41/1000</f>
        <v>0</v>
      </c>
      <c r="CD40" s="147">
        <f t="shared" si="28"/>
        <v>0</v>
      </c>
      <c r="CE40" s="146">
        <f>'NA2060'!$G41/1000</f>
        <v>0</v>
      </c>
      <c r="CF40" s="147">
        <f t="shared" si="29"/>
        <v>0</v>
      </c>
      <c r="CG40" s="144">
        <f>Ocea2060!$G41/1000</f>
        <v>0</v>
      </c>
      <c r="CH40" s="147">
        <f t="shared" si="30"/>
        <v>0</v>
      </c>
      <c r="CI40" s="146">
        <f>'SEA2060'!$G41/1000</f>
        <v>7.2208100557327271E-4</v>
      </c>
      <c r="CJ40" s="147">
        <f t="shared" si="31"/>
        <v>8.4558391551147309E-6</v>
      </c>
      <c r="CK40" s="144">
        <f>'SA2060'!$G41/1000</f>
        <v>0</v>
      </c>
      <c r="CL40" s="147">
        <f t="shared" si="40"/>
        <v>0</v>
      </c>
      <c r="CM40" s="144">
        <f>'SSA2060'!$G41/1000</f>
        <v>0</v>
      </c>
      <c r="CN40" s="147">
        <f t="shared" si="41"/>
        <v>0</v>
      </c>
      <c r="CO40" s="144">
        <f>'WA2060'!$G41/1000</f>
        <v>0</v>
      </c>
      <c r="CP40" s="147">
        <f t="shared" si="42"/>
        <v>0</v>
      </c>
    </row>
    <row r="41" spans="1:94">
      <c r="A41" s="37">
        <v>32</v>
      </c>
      <c r="B41" s="17"/>
      <c r="C41" s="16"/>
      <c r="D41" s="38"/>
      <c r="E41" s="17" t="s">
        <v>397</v>
      </c>
      <c r="F41" s="42" t="s">
        <v>53</v>
      </c>
      <c r="G41" s="136">
        <f>World2016!$G42/1000</f>
        <v>24.327245391702281</v>
      </c>
      <c r="H41" s="137">
        <f t="shared" ref="H41:H72" si="43">100*G41/G$9</f>
        <v>4.2774378610334299E-2</v>
      </c>
      <c r="I41" s="144">
        <f>'Dev''d2016'!$G42/1000</f>
        <v>2.5724505575373768E-2</v>
      </c>
      <c r="J41" s="147">
        <f t="shared" ref="J41:J72" si="44">100*I41/I$9</f>
        <v>2.0209834354858246E-4</v>
      </c>
      <c r="K41" s="146">
        <f>'CCA2016'!$G42/1000</f>
        <v>4.7075893878936764E-2</v>
      </c>
      <c r="L41" s="147">
        <f t="shared" ref="L41:L72" si="45">100*K41/K$9</f>
        <v>1.0662422307803969E-2</v>
      </c>
      <c r="M41" s="146">
        <f>'EA2016'!$G42/1000</f>
        <v>1.0993028097227215</v>
      </c>
      <c r="N41" s="147">
        <f t="shared" ref="N41:N72" si="46">100*M41/M$9</f>
        <v>9.9333038238073948E-3</v>
      </c>
      <c r="O41" s="144">
        <f>'LAC2016'!$G42/1000</f>
        <v>0.16395866993069649</v>
      </c>
      <c r="P41" s="147">
        <f t="shared" ref="P41:P72" si="47">100*O41/O$9</f>
        <v>4.2601320572900354E-3</v>
      </c>
      <c r="Q41" s="146">
        <f>'NA2016'!$G42/1000</f>
        <v>1.4148923348039388</v>
      </c>
      <c r="R41" s="147">
        <f t="shared" ref="R41:R72" si="48">100*Q41/Q$9</f>
        <v>0.10339506031104376</v>
      </c>
      <c r="S41" s="144">
        <f>Ocea2016!$G42/1000</f>
        <v>3.7117696404457091E-2</v>
      </c>
      <c r="T41" s="147">
        <f t="shared" ref="T41:T72" si="49">100*S41/S$9</f>
        <v>5.3196600077918474E-2</v>
      </c>
      <c r="U41" s="146">
        <f>'SEA2016'!$G42/1000</f>
        <v>2.7072373620849102</v>
      </c>
      <c r="V41" s="147">
        <f t="shared" ref="V41:V72" si="50">100*U41/U$9</f>
        <v>6.1874754203776534E-2</v>
      </c>
      <c r="W41" s="144">
        <f>'SA2016'!$G42/1000</f>
        <v>7.5933552149832249</v>
      </c>
      <c r="X41" s="147">
        <f t="shared" ref="X41:X72" si="51">100*W41/W$9</f>
        <v>5.9420805251510375E-2</v>
      </c>
      <c r="Y41" s="144">
        <f>'SSA2016'!$G42/1000</f>
        <v>10.942708414567635</v>
      </c>
      <c r="Z41" s="147">
        <f t="shared" ref="Z41:Z72" si="52">100*Y41/Y$9</f>
        <v>0.1239368603527502</v>
      </c>
      <c r="AA41" s="144">
        <f>'WA2016'!$G42/1000</f>
        <v>0.29587248975038527</v>
      </c>
      <c r="AB41" s="147">
        <f t="shared" ref="AB41:AB72" si="53">100*AA41/AA$9</f>
        <v>2.1661344305871251E-2</v>
      </c>
      <c r="AC41" s="136">
        <f>World2030!$G42/1000</f>
        <v>15.822899791967124</v>
      </c>
      <c r="AD41" s="137">
        <f t="shared" si="32"/>
        <v>2.3228166409868814E-2</v>
      </c>
      <c r="AE41" s="144">
        <f>'Dev''d2030'!$G42/1000</f>
        <v>1.7386517873965203E-2</v>
      </c>
      <c r="AF41" s="147">
        <f t="shared" si="33"/>
        <v>1.2442525361382043E-4</v>
      </c>
      <c r="AG41" s="146">
        <f>'CCA2030'!$G42/1000</f>
        <v>2.5057257171720266E-2</v>
      </c>
      <c r="AH41" s="147">
        <f t="shared" si="33"/>
        <v>4.6991456331211441E-3</v>
      </c>
      <c r="AI41" s="146">
        <f>'EA2030'!$G42/1000</f>
        <v>0.62635980986244977</v>
      </c>
      <c r="AJ41" s="147">
        <f t="shared" ref="AJ41:AJ72" si="54">100*AI41/AI$9</f>
        <v>4.4810557574702222E-3</v>
      </c>
      <c r="AK41" s="144">
        <f>'LAC2030'!$G42/1000</f>
        <v>0.10191242269938812</v>
      </c>
      <c r="AL41" s="147">
        <f t="shared" ref="AL41:AL72" si="55">100*AK41/AK$9</f>
        <v>2.0316268689769654E-3</v>
      </c>
      <c r="AM41" s="146">
        <f>'NA2030'!$G42/1000</f>
        <v>1.0480356901232153</v>
      </c>
      <c r="AN41" s="147">
        <f t="shared" ref="AN41:AN72" si="56">100*AM41/AM$9</f>
        <v>5.6830972692018943E-2</v>
      </c>
      <c r="AO41" s="144">
        <f>Ocea2030!$G42/1000</f>
        <v>2.9137159347534181E-2</v>
      </c>
      <c r="AP41" s="147">
        <f t="shared" ref="AP41:AP72" si="57">100*AO41/AO$9</f>
        <v>3.2434239324473292E-2</v>
      </c>
      <c r="AQ41" s="146">
        <f>'SEA2030'!$G42/1000</f>
        <v>1.7567378015662543</v>
      </c>
      <c r="AR41" s="147">
        <f t="shared" si="15"/>
        <v>3.1915690634063305E-2</v>
      </c>
      <c r="AS41" s="144">
        <f>'SA2030'!$G42/1000</f>
        <v>4.322561768445186</v>
      </c>
      <c r="AT41" s="147">
        <f t="shared" si="34"/>
        <v>2.7998607004351021E-2</v>
      </c>
      <c r="AU41" s="144">
        <f>'SSA2030'!$G42/1000</f>
        <v>7.7150237322477624</v>
      </c>
      <c r="AV41" s="147">
        <f t="shared" si="35"/>
        <v>7.6927892963067956E-2</v>
      </c>
      <c r="AW41" s="144">
        <f>'WA2030'!$G42/1000</f>
        <v>0.18068763262964785</v>
      </c>
      <c r="AX41" s="147">
        <f t="shared" si="36"/>
        <v>1.0548952133430817E-2</v>
      </c>
      <c r="AY41" s="136">
        <f>World2045!$G42/1000</f>
        <v>11.285395717109495</v>
      </c>
      <c r="AZ41" s="137">
        <f t="shared" si="16"/>
        <v>1.3194258348277303E-2</v>
      </c>
      <c r="BA41" s="144">
        <f>'Dev''d2045'!$G42/1000</f>
        <v>8.9019120095763359E-3</v>
      </c>
      <c r="BB41" s="147">
        <f t="shared" si="17"/>
        <v>5.5764450185785707E-5</v>
      </c>
      <c r="BC41" s="146">
        <f>'CCA2045'!$G42/1000</f>
        <v>1.1659028811845929E-2</v>
      </c>
      <c r="BD41" s="147">
        <f t="shared" si="18"/>
        <v>1.628513631816935E-3</v>
      </c>
      <c r="BE41" s="146">
        <f>'EA2045'!$G42/1000</f>
        <v>0.41266730485437436</v>
      </c>
      <c r="BF41" s="147">
        <f t="shared" si="19"/>
        <v>2.2697496880773067E-3</v>
      </c>
      <c r="BG41" s="144">
        <f>'LAC2045'!$G42/1000</f>
        <v>6.1733120954071637E-2</v>
      </c>
      <c r="BH41" s="147">
        <f t="shared" si="20"/>
        <v>8.9388185809477743E-4</v>
      </c>
      <c r="BI41" s="146">
        <f>'NA2045'!$G42/1000</f>
        <v>0.72009352253051473</v>
      </c>
      <c r="BJ41" s="147">
        <f t="shared" si="21"/>
        <v>2.6608026386287353E-2</v>
      </c>
      <c r="BK41" s="144">
        <f>Ocea2045!$G42/1000</f>
        <v>1.9431989938020706E-2</v>
      </c>
      <c r="BL41" s="147">
        <f t="shared" si="22"/>
        <v>1.6925767232606425E-2</v>
      </c>
      <c r="BM41" s="146">
        <f>'SEA2045'!$G42/1000</f>
        <v>1.3171294778829905</v>
      </c>
      <c r="BN41" s="147">
        <f t="shared" si="23"/>
        <v>1.8547869920477522E-2</v>
      </c>
      <c r="BO41" s="144">
        <f>'SA2045'!$G42/1000</f>
        <v>2.8624893110124394</v>
      </c>
      <c r="BP41" s="147">
        <f t="shared" si="24"/>
        <v>1.549298940778069E-2</v>
      </c>
      <c r="BQ41" s="144">
        <f>'SSA2045'!$G42/1000</f>
        <v>5.7471386612253266</v>
      </c>
      <c r="BR41" s="147">
        <f t="shared" si="25"/>
        <v>4.50081157599155E-2</v>
      </c>
      <c r="BS41" s="144">
        <f>'WA2045'!$G42/1000</f>
        <v>0.12415138789033517</v>
      </c>
      <c r="BT41" s="147">
        <f t="shared" si="26"/>
        <v>4.7779665516765749E-3</v>
      </c>
      <c r="BU41" s="136">
        <f>World2060!$G42/1000</f>
        <v>8.7052995538628029</v>
      </c>
      <c r="BV41" s="137">
        <f t="shared" si="37"/>
        <v>8.5487581126668221E-3</v>
      </c>
      <c r="BW41" s="144">
        <f>'Dev''d2060'!$G42/1000</f>
        <v>4.8952809367328884E-3</v>
      </c>
      <c r="BX41" s="147">
        <f t="shared" si="38"/>
        <v>3.0659756888611464E-5</v>
      </c>
      <c r="BY41" s="146">
        <f>'CCA2060'!$G42/1000</f>
        <v>6.2276975330896678E-3</v>
      </c>
      <c r="BZ41" s="147">
        <f t="shared" si="39"/>
        <v>7.3031601598442489E-4</v>
      </c>
      <c r="CA41" s="146">
        <f>'EA2060'!$G42/1000</f>
        <v>0.27667572640802246</v>
      </c>
      <c r="CB41" s="147">
        <f t="shared" si="27"/>
        <v>1.4040956265144037E-3</v>
      </c>
      <c r="CC41" s="144">
        <f>'LAC2060'!$G42/1000</f>
        <v>4.1612389891903148E-2</v>
      </c>
      <c r="CD41" s="147">
        <f t="shared" si="28"/>
        <v>4.6896269873884891E-4</v>
      </c>
      <c r="CE41" s="146">
        <f>'NA2060'!$G42/1000</f>
        <v>0.51032060757162978</v>
      </c>
      <c r="CF41" s="147">
        <f t="shared" si="29"/>
        <v>1.3625335116732305E-2</v>
      </c>
      <c r="CG41" s="144">
        <f>Ocea2060!$G42/1000</f>
        <v>1.3547625944018364E-2</v>
      </c>
      <c r="CH41" s="147">
        <f t="shared" si="30"/>
        <v>9.4305670131574187E-3</v>
      </c>
      <c r="CI41" s="146">
        <f>'SEA2060'!$G42/1000</f>
        <v>1.093191462565912</v>
      </c>
      <c r="CJ41" s="147">
        <f t="shared" si="31"/>
        <v>1.2801681669860746E-2</v>
      </c>
      <c r="CK41" s="144">
        <f>'SA2060'!$G42/1000</f>
        <v>2.0566964345406742</v>
      </c>
      <c r="CL41" s="147">
        <f t="shared" si="40"/>
        <v>9.1705540494868322E-3</v>
      </c>
      <c r="CM41" s="144">
        <f>'SSA2060'!$G42/1000</f>
        <v>4.6060394466986185</v>
      </c>
      <c r="CN41" s="147">
        <f t="shared" si="41"/>
        <v>2.5851692910337926E-2</v>
      </c>
      <c r="CO41" s="144">
        <f>'WA2060'!$G42/1000</f>
        <v>9.6092881772201502E-2</v>
      </c>
      <c r="CP41" s="147">
        <f t="shared" si="42"/>
        <v>2.5550217800933001E-3</v>
      </c>
    </row>
    <row r="42" spans="1:94">
      <c r="A42" s="37">
        <v>33</v>
      </c>
      <c r="B42" s="17"/>
      <c r="C42" s="16"/>
      <c r="D42" s="38" t="s">
        <v>54</v>
      </c>
      <c r="E42" s="39" t="s">
        <v>55</v>
      </c>
      <c r="F42" s="42"/>
      <c r="G42" s="136">
        <f>World2016!$G43/1000</f>
        <v>6.2503250053382224</v>
      </c>
      <c r="H42" s="137">
        <f t="shared" si="43"/>
        <v>1.0989890713527637E-2</v>
      </c>
      <c r="I42" s="144">
        <f>'Dev''d2016'!$G43/1000</f>
        <v>8.8804534796327057E-4</v>
      </c>
      <c r="J42" s="147">
        <f t="shared" si="44"/>
        <v>6.9767130526003837E-6</v>
      </c>
      <c r="K42" s="146">
        <f>'CCA2016'!$G43/1000</f>
        <v>1.6626956472173334E-3</v>
      </c>
      <c r="L42" s="147">
        <f t="shared" si="45"/>
        <v>3.765911106344575E-4</v>
      </c>
      <c r="M42" s="146">
        <f>'EA2016'!$G43/1000</f>
        <v>3.8505958161316814E-2</v>
      </c>
      <c r="N42" s="147">
        <f t="shared" si="46"/>
        <v>3.4793996527640293E-4</v>
      </c>
      <c r="O42" s="144">
        <f>'LAC2016'!$G43/1000</f>
        <v>9.8055976749337789E-2</v>
      </c>
      <c r="P42" s="147">
        <f t="shared" si="47"/>
        <v>2.5477848175720786E-3</v>
      </c>
      <c r="Q42" s="146">
        <f>'NA2016'!$G43/1000</f>
        <v>6.441991315153428E-2</v>
      </c>
      <c r="R42" s="147">
        <f t="shared" si="48"/>
        <v>4.7075672414735774E-3</v>
      </c>
      <c r="S42" s="144">
        <f>Ocea2016!$G43/1000</f>
        <v>2.8975186446259613E-2</v>
      </c>
      <c r="T42" s="147">
        <f t="shared" si="49"/>
        <v>4.1526860631892752E-2</v>
      </c>
      <c r="U42" s="146">
        <f>'SEA2016'!$G43/1000</f>
        <v>0.46486413698059914</v>
      </c>
      <c r="V42" s="147">
        <f t="shared" si="50"/>
        <v>1.0624614825673768E-2</v>
      </c>
      <c r="W42" s="144">
        <f>'SA2016'!$G43/1000</f>
        <v>0.71840028496976538</v>
      </c>
      <c r="X42" s="147">
        <f t="shared" si="51"/>
        <v>5.621747200971988E-3</v>
      </c>
      <c r="Y42" s="144">
        <f>'SSA2016'!$G43/1000</f>
        <v>4.8228327004698039</v>
      </c>
      <c r="Z42" s="147">
        <f t="shared" si="52"/>
        <v>5.4623290711746569E-2</v>
      </c>
      <c r="AA42" s="144">
        <f>'WA2016'!$G43/1000</f>
        <v>1.1720107414425002E-2</v>
      </c>
      <c r="AB42" s="147">
        <f t="shared" si="53"/>
        <v>8.5804963557049938E-4</v>
      </c>
      <c r="AC42" s="136">
        <f>World2030!$G43/1000</f>
        <v>4.0728642890926343</v>
      </c>
      <c r="AD42" s="137">
        <f t="shared" si="32"/>
        <v>5.9790032620875436E-3</v>
      </c>
      <c r="AE42" s="144">
        <f>'Dev''d2030'!$G43/1000</f>
        <v>1.1593930242545412E-3</v>
      </c>
      <c r="AF42" s="147">
        <f t="shared" si="33"/>
        <v>8.2971053851432207E-6</v>
      </c>
      <c r="AG42" s="146">
        <f>'CCA2030'!$G43/1000</f>
        <v>7.7479290694464E-4</v>
      </c>
      <c r="AH42" s="147">
        <f t="shared" si="33"/>
        <v>1.4530180539278011E-4</v>
      </c>
      <c r="AI42" s="146">
        <f>'EA2030'!$G43/1000</f>
        <v>2.9546710117720067E-2</v>
      </c>
      <c r="AJ42" s="147">
        <f t="shared" si="54"/>
        <v>2.1138082840338793E-4</v>
      </c>
      <c r="AK42" s="144">
        <f>'LAC2030'!$G43/1000</f>
        <v>4.9569033581763504E-2</v>
      </c>
      <c r="AL42" s="147">
        <f t="shared" si="55"/>
        <v>9.8816000862804411E-4</v>
      </c>
      <c r="AM42" s="146">
        <f>'NA2030'!$G43/1000</f>
        <v>5.2811789210536517E-2</v>
      </c>
      <c r="AN42" s="147">
        <f t="shared" si="56"/>
        <v>2.8637816237801978E-3</v>
      </c>
      <c r="AO42" s="144">
        <f>Ocea2030!$G43/1000</f>
        <v>2.3947531166551926E-2</v>
      </c>
      <c r="AP42" s="147">
        <f t="shared" si="57"/>
        <v>2.6657367240981937E-2</v>
      </c>
      <c r="AQ42" s="146">
        <f>'SEA2030'!$G43/1000</f>
        <v>0.24293392318300505</v>
      </c>
      <c r="AR42" s="147">
        <f t="shared" si="15"/>
        <v>4.4135237084984387E-3</v>
      </c>
      <c r="AS42" s="144">
        <f>'SA2030'!$G43/1000</f>
        <v>0.54910052791790531</v>
      </c>
      <c r="AT42" s="147">
        <f t="shared" si="34"/>
        <v>3.5566987149347582E-3</v>
      </c>
      <c r="AU42" s="144">
        <f>'SSA2030'!$G43/1000</f>
        <v>3.1154975664324085</v>
      </c>
      <c r="AV42" s="147">
        <f t="shared" si="35"/>
        <v>3.106518808431246E-2</v>
      </c>
      <c r="AW42" s="144">
        <f>'WA2030'!$G43/1000</f>
        <v>7.5230215515439342E-3</v>
      </c>
      <c r="AX42" s="147">
        <f t="shared" si="36"/>
        <v>4.3921099131708776E-4</v>
      </c>
      <c r="AY42" s="136">
        <f>World2045!$G43/1000</f>
        <v>2.1354959327461018</v>
      </c>
      <c r="AZ42" s="137">
        <f t="shared" si="16"/>
        <v>2.4967033274367282E-3</v>
      </c>
      <c r="BA42" s="144">
        <f>'Dev''d2045'!$G43/1000</f>
        <v>1.5126491027442626E-3</v>
      </c>
      <c r="BB42" s="147">
        <f t="shared" si="17"/>
        <v>9.4757222322365339E-6</v>
      </c>
      <c r="BC42" s="146">
        <f>'CCA2045'!$G43/1000</f>
        <v>4.0337633923627437E-4</v>
      </c>
      <c r="BD42" s="147">
        <f t="shared" si="18"/>
        <v>5.6342931971422084E-5</v>
      </c>
      <c r="BE42" s="146">
        <f>'EA2045'!$G43/1000</f>
        <v>2.8963258110219613E-2</v>
      </c>
      <c r="BF42" s="147">
        <f t="shared" si="19"/>
        <v>1.5930350015146502E-4</v>
      </c>
      <c r="BG42" s="144">
        <f>'LAC2045'!$G43/1000</f>
        <v>3.3832763651684514E-2</v>
      </c>
      <c r="BH42" s="147">
        <f t="shared" si="20"/>
        <v>4.898908911465708E-4</v>
      </c>
      <c r="BI42" s="146">
        <f>'NA2045'!$G43/1000</f>
        <v>3.2397804700769486E-2</v>
      </c>
      <c r="BJ42" s="147">
        <f t="shared" si="21"/>
        <v>1.1971245614132418E-3</v>
      </c>
      <c r="BK42" s="144">
        <f>Ocea2045!$G43/1000</f>
        <v>1.3678690581171394E-2</v>
      </c>
      <c r="BL42" s="147">
        <f t="shared" si="22"/>
        <v>1.1914494272702119E-2</v>
      </c>
      <c r="BM42" s="146">
        <f>'SEA2045'!$G43/1000</f>
        <v>0.14382947127903839</v>
      </c>
      <c r="BN42" s="147">
        <f t="shared" si="23"/>
        <v>2.0254123598406428E-3</v>
      </c>
      <c r="BO42" s="144">
        <f>'SA2045'!$G43/1000</f>
        <v>0.50532331772101902</v>
      </c>
      <c r="BP42" s="147">
        <f t="shared" si="24"/>
        <v>2.7350211505898338E-3</v>
      </c>
      <c r="BQ42" s="144">
        <f>'SSA2045'!$G43/1000</f>
        <v>1.3706896887873992</v>
      </c>
      <c r="BR42" s="147">
        <f t="shared" si="25"/>
        <v>1.0734413039324972E-2</v>
      </c>
      <c r="BS42" s="144">
        <f>'WA2045'!$G43/1000</f>
        <v>4.8649124728199237E-3</v>
      </c>
      <c r="BT42" s="147">
        <f t="shared" si="26"/>
        <v>1.8722617174847774E-4</v>
      </c>
      <c r="BU42" s="136">
        <f>World2060!$G43/1000</f>
        <v>1.4095091130187931</v>
      </c>
      <c r="BV42" s="137">
        <f t="shared" si="37"/>
        <v>1.3841628757565816E-3</v>
      </c>
      <c r="BW42" s="144">
        <f>'Dev''d2060'!$G43/1000</f>
        <v>1.576532495609058E-3</v>
      </c>
      <c r="BX42" s="147">
        <f t="shared" si="38"/>
        <v>9.8740202384848524E-6</v>
      </c>
      <c r="BY42" s="146">
        <f>'CCA2060'!$G43/1000</f>
        <v>3.1783752274350263E-4</v>
      </c>
      <c r="BZ42" s="147">
        <f t="shared" si="39"/>
        <v>3.7272496312972713E-5</v>
      </c>
      <c r="CA42" s="146">
        <f>'EA2060'!$G43/1000</f>
        <v>2.5891770677873866E-2</v>
      </c>
      <c r="CB42" s="147">
        <f t="shared" si="27"/>
        <v>1.3139758389177738E-4</v>
      </c>
      <c r="CC42" s="144">
        <f>'LAC2060'!$G43/1000</f>
        <v>3.0842986410657577E-2</v>
      </c>
      <c r="CD42" s="147">
        <f t="shared" si="28"/>
        <v>3.4759383399707202E-4</v>
      </c>
      <c r="CE42" s="146">
        <f>'NA2060'!$G43/1000</f>
        <v>1.9967956657317699E-2</v>
      </c>
      <c r="CF42" s="147">
        <f t="shared" si="29"/>
        <v>5.3313563476691667E-4</v>
      </c>
      <c r="CG42" s="144">
        <f>Ocea2060!$G43/1000</f>
        <v>9.0150647140981172E-3</v>
      </c>
      <c r="CH42" s="147">
        <f t="shared" si="30"/>
        <v>6.2754295302779942E-3</v>
      </c>
      <c r="CI42" s="146">
        <f>'SEA2060'!$G43/1000</f>
        <v>0.1130749427356515</v>
      </c>
      <c r="CJ42" s="147">
        <f t="shared" si="31"/>
        <v>1.3241499511365473E-3</v>
      </c>
      <c r="CK42" s="144">
        <f>'SA2060'!$G43/1000</f>
        <v>0.52736388791384858</v>
      </c>
      <c r="CL42" s="147">
        <f t="shared" si="40"/>
        <v>2.351450100579158E-3</v>
      </c>
      <c r="CM42" s="144">
        <f>'SSA2060'!$G43/1000</f>
        <v>0.67752879777052977</v>
      </c>
      <c r="CN42" s="147">
        <f t="shared" si="41"/>
        <v>3.8026739936906665E-3</v>
      </c>
      <c r="CO42" s="144">
        <f>'WA2060'!$G43/1000</f>
        <v>3.9293361204636315E-3</v>
      </c>
      <c r="CP42" s="147">
        <f t="shared" si="42"/>
        <v>1.0447745123194137E-4</v>
      </c>
    </row>
    <row r="43" spans="1:94">
      <c r="A43" s="37">
        <v>34</v>
      </c>
      <c r="B43" s="17"/>
      <c r="C43" s="16"/>
      <c r="D43" s="8"/>
      <c r="E43" s="17" t="s">
        <v>12</v>
      </c>
      <c r="F43" s="42" t="s">
        <v>56</v>
      </c>
      <c r="G43" s="136">
        <f>World2016!$G44/1000</f>
        <v>6.2482824230051346</v>
      </c>
      <c r="H43" s="137">
        <f t="shared" si="43"/>
        <v>1.0986299259228085E-2</v>
      </c>
      <c r="I43" s="144">
        <f>'Dev''d2016'!$G44/1000</f>
        <v>4.7619814399331515E-4</v>
      </c>
      <c r="J43" s="147">
        <f t="shared" si="44"/>
        <v>3.7411353085086473E-6</v>
      </c>
      <c r="K43" s="146">
        <f>'CCA2016'!$G44/1000</f>
        <v>1.6626956472173334E-3</v>
      </c>
      <c r="L43" s="147">
        <f t="shared" si="45"/>
        <v>3.765911106344575E-4</v>
      </c>
      <c r="M43" s="146">
        <f>'EA2016'!$G44/1000</f>
        <v>3.8505958161316814E-2</v>
      </c>
      <c r="N43" s="147">
        <f t="shared" si="46"/>
        <v>3.4793996527640293E-4</v>
      </c>
      <c r="O43" s="144">
        <f>'LAC2016'!$G44/1000</f>
        <v>9.7603574396051038E-2</v>
      </c>
      <c r="P43" s="147">
        <f t="shared" si="47"/>
        <v>2.5360300639573718E-3</v>
      </c>
      <c r="Q43" s="146">
        <f>'NA2016'!$G44/1000</f>
        <v>6.441991315153428E-2</v>
      </c>
      <c r="R43" s="147">
        <f t="shared" si="48"/>
        <v>4.7075672414735774E-3</v>
      </c>
      <c r="S43" s="144">
        <f>Ocea2016!$G44/1000</f>
        <v>2.8975186446259613E-2</v>
      </c>
      <c r="T43" s="147">
        <f t="shared" si="49"/>
        <v>4.1526860631892752E-2</v>
      </c>
      <c r="U43" s="146">
        <f>'SEA2016'!$G44/1000</f>
        <v>0.4636858042047679</v>
      </c>
      <c r="V43" s="147">
        <f t="shared" si="50"/>
        <v>1.0597683662601068E-2</v>
      </c>
      <c r="W43" s="144">
        <f>'SA2016'!$G44/1000</f>
        <v>0.71840028496976538</v>
      </c>
      <c r="X43" s="147">
        <f t="shared" si="51"/>
        <v>5.621747200971988E-3</v>
      </c>
      <c r="Y43" s="144">
        <f>'SSA2016'!$G44/1000</f>
        <v>4.8228327004698039</v>
      </c>
      <c r="Z43" s="147">
        <f t="shared" si="52"/>
        <v>5.4623290711746569E-2</v>
      </c>
      <c r="AA43" s="144">
        <f>'WA2016'!$G44/1000</f>
        <v>1.1720107414425002E-2</v>
      </c>
      <c r="AB43" s="147">
        <f t="shared" si="53"/>
        <v>8.5804963557049938E-4</v>
      </c>
      <c r="AC43" s="136">
        <f>World2030!$G44/1000</f>
        <v>4.0711970362838246</v>
      </c>
      <c r="AD43" s="137">
        <f t="shared" si="32"/>
        <v>5.9765557192098459E-3</v>
      </c>
      <c r="AE43" s="144">
        <f>'Dev''d2030'!$G44/1000</f>
        <v>3.8729922156403521E-4</v>
      </c>
      <c r="AF43" s="147">
        <f t="shared" si="33"/>
        <v>2.7716765494314621E-6</v>
      </c>
      <c r="AG43" s="146">
        <f>'CCA2030'!$G44/1000</f>
        <v>7.7479290694464E-4</v>
      </c>
      <c r="AH43" s="147">
        <f t="shared" si="33"/>
        <v>1.4530180539278011E-4</v>
      </c>
      <c r="AI43" s="146">
        <f>'EA2030'!$G44/1000</f>
        <v>2.9546710117720067E-2</v>
      </c>
      <c r="AJ43" s="147">
        <f t="shared" si="54"/>
        <v>2.1138082840338793E-4</v>
      </c>
      <c r="AK43" s="144">
        <f>'LAC2030'!$G44/1000</f>
        <v>4.9439097363501786E-2</v>
      </c>
      <c r="AL43" s="147">
        <f t="shared" si="55"/>
        <v>9.8556972664591092E-4</v>
      </c>
      <c r="AM43" s="146">
        <f>'NA2030'!$G44/1000</f>
        <v>5.2811789210536517E-2</v>
      </c>
      <c r="AN43" s="147">
        <f t="shared" si="56"/>
        <v>2.8637816237801978E-3</v>
      </c>
      <c r="AO43" s="144">
        <f>Ocea2030!$G44/1000</f>
        <v>2.3947531166551926E-2</v>
      </c>
      <c r="AP43" s="147">
        <f t="shared" si="57"/>
        <v>2.6657367240981937E-2</v>
      </c>
      <c r="AQ43" s="146">
        <f>'SEA2030'!$G44/1000</f>
        <v>0.24216870039514798</v>
      </c>
      <c r="AR43" s="147">
        <f t="shared" si="15"/>
        <v>4.3996214552756716E-3</v>
      </c>
      <c r="AS43" s="144">
        <f>'SA2030'!$G44/1000</f>
        <v>0.54910052791790531</v>
      </c>
      <c r="AT43" s="147">
        <f t="shared" si="34"/>
        <v>3.5566987149347582E-3</v>
      </c>
      <c r="AU43" s="144">
        <f>'SSA2030'!$G44/1000</f>
        <v>3.1154975664324085</v>
      </c>
      <c r="AV43" s="147">
        <f t="shared" si="35"/>
        <v>3.106518808431246E-2</v>
      </c>
      <c r="AW43" s="144">
        <f>'WA2030'!$G44/1000</f>
        <v>7.5230215515439342E-3</v>
      </c>
      <c r="AX43" s="147">
        <f t="shared" si="36"/>
        <v>4.3921099131708776E-4</v>
      </c>
      <c r="AY43" s="136">
        <f>World2045!$G44/1000</f>
        <v>2.1338811394454735</v>
      </c>
      <c r="AZ43" s="137">
        <f t="shared" si="16"/>
        <v>2.4948154007284735E-3</v>
      </c>
      <c r="BA43" s="144">
        <f>'Dev''d2045'!$G44/1000</f>
        <v>6.0583932572285445E-4</v>
      </c>
      <c r="BB43" s="147">
        <f t="shared" si="17"/>
        <v>3.7951730890530338E-6</v>
      </c>
      <c r="BC43" s="146">
        <f>'CCA2045'!$G44/1000</f>
        <v>4.0337633923627437E-4</v>
      </c>
      <c r="BD43" s="147">
        <f t="shared" si="18"/>
        <v>5.6342931971422084E-5</v>
      </c>
      <c r="BE43" s="146">
        <f>'EA2045'!$G44/1000</f>
        <v>2.8963258110219613E-2</v>
      </c>
      <c r="BF43" s="147">
        <f t="shared" si="19"/>
        <v>1.5930350015146502E-4</v>
      </c>
      <c r="BG43" s="144">
        <f>'LAC2045'!$G44/1000</f>
        <v>3.3763122240380042E-2</v>
      </c>
      <c r="BH43" s="147">
        <f t="shared" si="20"/>
        <v>4.8888249900350231E-4</v>
      </c>
      <c r="BI43" s="146">
        <f>'NA2045'!$G44/1000</f>
        <v>3.2397804700769486E-2</v>
      </c>
      <c r="BJ43" s="147">
        <f t="shared" si="21"/>
        <v>1.1971245614132418E-3</v>
      </c>
      <c r="BK43" s="144">
        <f>Ocea2045!$G44/1000</f>
        <v>1.3678690581171394E-2</v>
      </c>
      <c r="BL43" s="147">
        <f t="shared" si="22"/>
        <v>1.1914494272702119E-2</v>
      </c>
      <c r="BM43" s="146">
        <f>'SEA2045'!$G44/1000</f>
        <v>0.1431911291667356</v>
      </c>
      <c r="BN43" s="147">
        <f t="shared" si="23"/>
        <v>2.0164232007165261E-3</v>
      </c>
      <c r="BO43" s="144">
        <f>'SA2045'!$G44/1000</f>
        <v>0.50532331772101902</v>
      </c>
      <c r="BP43" s="147">
        <f t="shared" si="24"/>
        <v>2.7350211505898338E-3</v>
      </c>
      <c r="BQ43" s="144">
        <f>'SSA2045'!$G44/1000</f>
        <v>1.3706896887873992</v>
      </c>
      <c r="BR43" s="147">
        <f t="shared" si="25"/>
        <v>1.0734413039324972E-2</v>
      </c>
      <c r="BS43" s="144">
        <f>'WA2045'!$G44/1000</f>
        <v>4.8649124728199237E-3</v>
      </c>
      <c r="BT43" s="147">
        <f t="shared" si="26"/>
        <v>1.8722617174847774E-4</v>
      </c>
      <c r="BU43" s="136">
        <f>World2060!$G44/1000</f>
        <v>1.4080003724893753</v>
      </c>
      <c r="BV43" s="137">
        <f t="shared" si="37"/>
        <v>1.3826812658750414E-3</v>
      </c>
      <c r="BW43" s="144">
        <f>'Dev''d2060'!$G44/1000</f>
        <v>6.1520553886009561E-4</v>
      </c>
      <c r="BX43" s="147">
        <f t="shared" si="38"/>
        <v>3.8531092498577373E-6</v>
      </c>
      <c r="BY43" s="146">
        <f>'CCA2060'!$G44/1000</f>
        <v>3.1783752274350263E-4</v>
      </c>
      <c r="BZ43" s="147">
        <f t="shared" si="39"/>
        <v>3.7272496312972713E-5</v>
      </c>
      <c r="CA43" s="146">
        <f>'EA2060'!$G44/1000</f>
        <v>2.5891770677873866E-2</v>
      </c>
      <c r="CB43" s="147">
        <f t="shared" si="27"/>
        <v>1.3139758389177738E-4</v>
      </c>
      <c r="CC43" s="144">
        <f>'LAC2060'!$G44/1000</f>
        <v>3.0805146938363722E-2</v>
      </c>
      <c r="CD43" s="147">
        <f t="shared" si="28"/>
        <v>3.4716739126951235E-4</v>
      </c>
      <c r="CE43" s="146">
        <f>'NA2060'!$G44/1000</f>
        <v>1.9967956657317699E-2</v>
      </c>
      <c r="CF43" s="147">
        <f t="shared" si="29"/>
        <v>5.3313563476691667E-4</v>
      </c>
      <c r="CG43" s="144">
        <f>Ocea2060!$G44/1000</f>
        <v>9.0150647140981172E-3</v>
      </c>
      <c r="CH43" s="147">
        <f t="shared" si="30"/>
        <v>6.2754295302779942E-3</v>
      </c>
      <c r="CI43" s="146">
        <f>'SEA2060'!$G44/1000</f>
        <v>0.11256536863527632</v>
      </c>
      <c r="CJ43" s="147">
        <f t="shared" si="31"/>
        <v>1.3181826474723776E-3</v>
      </c>
      <c r="CK43" s="144">
        <f>'SA2060'!$G44/1000</f>
        <v>0.52736388791384858</v>
      </c>
      <c r="CL43" s="147">
        <f t="shared" si="40"/>
        <v>2.351450100579158E-3</v>
      </c>
      <c r="CM43" s="144">
        <f>'SSA2060'!$G44/1000</f>
        <v>0.67752879777052977</v>
      </c>
      <c r="CN43" s="147">
        <f t="shared" si="41"/>
        <v>3.8026739936906665E-3</v>
      </c>
      <c r="CO43" s="144">
        <f>'WA2060'!$G44/1000</f>
        <v>3.9293361204636315E-3</v>
      </c>
      <c r="CP43" s="147">
        <f t="shared" si="42"/>
        <v>1.0447745123194137E-4</v>
      </c>
    </row>
    <row r="44" spans="1:94">
      <c r="A44" s="37">
        <v>35</v>
      </c>
      <c r="B44" s="17"/>
      <c r="C44" s="16"/>
      <c r="D44" s="8"/>
      <c r="E44" s="17" t="s">
        <v>14</v>
      </c>
      <c r="F44" s="42" t="s">
        <v>57</v>
      </c>
      <c r="G44" s="136">
        <f>World2016!$G45/1000</f>
        <v>8.0712211132049564E-4</v>
      </c>
      <c r="H44" s="137">
        <f t="shared" si="43"/>
        <v>1.4191556100375844E-6</v>
      </c>
      <c r="I44" s="144">
        <f>'Dev''d2016'!$G45/1000</f>
        <v>0</v>
      </c>
      <c r="J44" s="147">
        <f t="shared" si="44"/>
        <v>0</v>
      </c>
      <c r="K44" s="146">
        <f>'CCA2016'!$G45/1000</f>
        <v>0</v>
      </c>
      <c r="L44" s="147">
        <f t="shared" si="45"/>
        <v>0</v>
      </c>
      <c r="M44" s="146">
        <f>'EA2016'!$G45/1000</f>
        <v>0</v>
      </c>
      <c r="N44" s="147">
        <f t="shared" si="46"/>
        <v>0</v>
      </c>
      <c r="O44" s="144">
        <f>'LAC2016'!$G45/1000</f>
        <v>0</v>
      </c>
      <c r="P44" s="147">
        <f t="shared" si="47"/>
        <v>0</v>
      </c>
      <c r="Q44" s="146">
        <f>'NA2016'!$G45/1000</f>
        <v>0</v>
      </c>
      <c r="R44" s="147">
        <f t="shared" si="48"/>
        <v>0</v>
      </c>
      <c r="S44" s="144">
        <f>Ocea2016!$G45/1000</f>
        <v>0</v>
      </c>
      <c r="T44" s="147">
        <f t="shared" si="49"/>
        <v>0</v>
      </c>
      <c r="U44" s="146">
        <f>'SEA2016'!$G45/1000</f>
        <v>8.0712211132049564E-4</v>
      </c>
      <c r="V44" s="147">
        <f t="shared" si="50"/>
        <v>1.844702756758958E-5</v>
      </c>
      <c r="W44" s="144">
        <f>'SA2016'!$G45/1000</f>
        <v>0</v>
      </c>
      <c r="X44" s="147">
        <f t="shared" si="51"/>
        <v>0</v>
      </c>
      <c r="Y44" s="144">
        <f>'SSA2016'!$G45/1000</f>
        <v>0</v>
      </c>
      <c r="Z44" s="147">
        <f t="shared" si="52"/>
        <v>0</v>
      </c>
      <c r="AA44" s="144">
        <f>'WA2016'!$G45/1000</f>
        <v>0</v>
      </c>
      <c r="AB44" s="147">
        <f t="shared" si="53"/>
        <v>0</v>
      </c>
      <c r="AC44" s="136">
        <f>World2030!$G45/1000</f>
        <v>4.9841159582138066E-4</v>
      </c>
      <c r="AD44" s="137">
        <f t="shared" si="32"/>
        <v>7.3167293230440245E-7</v>
      </c>
      <c r="AE44" s="144">
        <f>'Dev''d2030'!$G45/1000</f>
        <v>0</v>
      </c>
      <c r="AF44" s="147">
        <f t="shared" si="33"/>
        <v>0</v>
      </c>
      <c r="AG44" s="146">
        <f>'CCA2030'!$G45/1000</f>
        <v>0</v>
      </c>
      <c r="AH44" s="147">
        <f t="shared" si="33"/>
        <v>0</v>
      </c>
      <c r="AI44" s="146">
        <f>'EA2030'!$G45/1000</f>
        <v>0</v>
      </c>
      <c r="AJ44" s="147">
        <f t="shared" si="54"/>
        <v>0</v>
      </c>
      <c r="AK44" s="144">
        <f>'LAC2030'!$G45/1000</f>
        <v>0</v>
      </c>
      <c r="AL44" s="147">
        <f t="shared" si="55"/>
        <v>0</v>
      </c>
      <c r="AM44" s="146">
        <f>'NA2030'!$G45/1000</f>
        <v>0</v>
      </c>
      <c r="AN44" s="147">
        <f t="shared" si="56"/>
        <v>0</v>
      </c>
      <c r="AO44" s="144">
        <f>Ocea2030!$G45/1000</f>
        <v>0</v>
      </c>
      <c r="AP44" s="147">
        <f t="shared" si="57"/>
        <v>0</v>
      </c>
      <c r="AQ44" s="146">
        <f>'SEA2030'!$G45/1000</f>
        <v>4.9841159582138066E-4</v>
      </c>
      <c r="AR44" s="147">
        <f t="shared" si="15"/>
        <v>9.0549371035806537E-6</v>
      </c>
      <c r="AS44" s="144">
        <f>'SA2030'!$G45/1000</f>
        <v>0</v>
      </c>
      <c r="AT44" s="147">
        <f t="shared" si="34"/>
        <v>0</v>
      </c>
      <c r="AU44" s="144">
        <f>'SSA2030'!$G45/1000</f>
        <v>0</v>
      </c>
      <c r="AV44" s="147">
        <f t="shared" si="35"/>
        <v>0</v>
      </c>
      <c r="AW44" s="144">
        <f>'WA2030'!$G45/1000</f>
        <v>0</v>
      </c>
      <c r="AX44" s="147">
        <f t="shared" si="36"/>
        <v>0</v>
      </c>
      <c r="AY44" s="136">
        <f>World2045!$G45/1000</f>
        <v>4.0019550919532777E-4</v>
      </c>
      <c r="AZ44" s="137">
        <f t="shared" si="16"/>
        <v>4.6788637904280485E-7</v>
      </c>
      <c r="BA44" s="144">
        <f>'Dev''d2045'!$G45/1000</f>
        <v>0</v>
      </c>
      <c r="BB44" s="147">
        <f t="shared" si="17"/>
        <v>0</v>
      </c>
      <c r="BC44" s="146">
        <f>'CCA2045'!$G45/1000</f>
        <v>0</v>
      </c>
      <c r="BD44" s="147">
        <f t="shared" si="18"/>
        <v>0</v>
      </c>
      <c r="BE44" s="146">
        <f>'EA2045'!$G45/1000</f>
        <v>0</v>
      </c>
      <c r="BF44" s="147">
        <f t="shared" si="19"/>
        <v>0</v>
      </c>
      <c r="BG44" s="144">
        <f>'LAC2045'!$G45/1000</f>
        <v>0</v>
      </c>
      <c r="BH44" s="147">
        <f t="shared" si="20"/>
        <v>0</v>
      </c>
      <c r="BI44" s="146">
        <f>'NA2045'!$G45/1000</f>
        <v>0</v>
      </c>
      <c r="BJ44" s="147">
        <f t="shared" si="21"/>
        <v>0</v>
      </c>
      <c r="BK44" s="144">
        <f>Ocea2045!$G45/1000</f>
        <v>0</v>
      </c>
      <c r="BL44" s="147">
        <f t="shared" si="22"/>
        <v>0</v>
      </c>
      <c r="BM44" s="146">
        <f>'SEA2045'!$G45/1000</f>
        <v>4.0019550919532777E-4</v>
      </c>
      <c r="BN44" s="147">
        <f t="shared" si="23"/>
        <v>5.6355691463566352E-6</v>
      </c>
      <c r="BO44" s="144">
        <f>'SA2045'!$G45/1000</f>
        <v>0</v>
      </c>
      <c r="BP44" s="147">
        <f t="shared" si="24"/>
        <v>0</v>
      </c>
      <c r="BQ44" s="144">
        <f>'SSA2045'!$G45/1000</f>
        <v>0</v>
      </c>
      <c r="BR44" s="147">
        <f t="shared" si="25"/>
        <v>0</v>
      </c>
      <c r="BS44" s="144">
        <f>'WA2045'!$G45/1000</f>
        <v>0</v>
      </c>
      <c r="BT44" s="147">
        <f t="shared" si="26"/>
        <v>0</v>
      </c>
      <c r="BU44" s="136">
        <f>World2060!$G45/1000</f>
        <v>3.0275373905897142E-4</v>
      </c>
      <c r="BV44" s="137">
        <f t="shared" si="37"/>
        <v>2.9730952587061157E-7</v>
      </c>
      <c r="BW44" s="144">
        <f>'Dev''d2060'!$G45/1000</f>
        <v>0</v>
      </c>
      <c r="BX44" s="147">
        <f t="shared" si="38"/>
        <v>0</v>
      </c>
      <c r="BY44" s="146">
        <f>'CCA2060'!$G45/1000</f>
        <v>0</v>
      </c>
      <c r="BZ44" s="147">
        <f t="shared" si="39"/>
        <v>0</v>
      </c>
      <c r="CA44" s="146">
        <f>'EA2060'!$G45/1000</f>
        <v>0</v>
      </c>
      <c r="CB44" s="147">
        <f t="shared" si="27"/>
        <v>0</v>
      </c>
      <c r="CC44" s="144">
        <f>'LAC2060'!$G45/1000</f>
        <v>0</v>
      </c>
      <c r="CD44" s="147">
        <f t="shared" si="28"/>
        <v>0</v>
      </c>
      <c r="CE44" s="146">
        <f>'NA2060'!$G45/1000</f>
        <v>0</v>
      </c>
      <c r="CF44" s="147">
        <f t="shared" si="29"/>
        <v>0</v>
      </c>
      <c r="CG44" s="144">
        <f>Ocea2060!$G45/1000</f>
        <v>0</v>
      </c>
      <c r="CH44" s="147">
        <f t="shared" si="30"/>
        <v>0</v>
      </c>
      <c r="CI44" s="146">
        <f>'SEA2060'!$G45/1000</f>
        <v>3.0275373905897142E-4</v>
      </c>
      <c r="CJ44" s="147">
        <f t="shared" si="31"/>
        <v>3.5453597329565276E-6</v>
      </c>
      <c r="CK44" s="144">
        <f>'SA2060'!$G45/1000</f>
        <v>0</v>
      </c>
      <c r="CL44" s="147">
        <f t="shared" si="40"/>
        <v>0</v>
      </c>
      <c r="CM44" s="144">
        <f>'SSA2060'!$G45/1000</f>
        <v>0</v>
      </c>
      <c r="CN44" s="147">
        <f t="shared" si="41"/>
        <v>0</v>
      </c>
      <c r="CO44" s="144">
        <f>'WA2060'!$G45/1000</f>
        <v>0</v>
      </c>
      <c r="CP44" s="147">
        <f t="shared" si="42"/>
        <v>0</v>
      </c>
    </row>
    <row r="45" spans="1:94">
      <c r="A45" s="37">
        <v>36</v>
      </c>
      <c r="B45" s="10"/>
      <c r="C45" s="16"/>
      <c r="D45" s="8"/>
      <c r="E45" s="17" t="s">
        <v>16</v>
      </c>
      <c r="F45" s="42" t="s">
        <v>58</v>
      </c>
      <c r="G45" s="136">
        <f>World2016!$G46/1000</f>
        <v>1.2354600429534913E-3</v>
      </c>
      <c r="H45" s="137">
        <f t="shared" si="43"/>
        <v>2.172298375107345E-6</v>
      </c>
      <c r="I45" s="144">
        <f>'Dev''d2016'!$G46/1000</f>
        <v>4.1184720396995547E-4</v>
      </c>
      <c r="J45" s="147">
        <f t="shared" si="44"/>
        <v>3.2355777440917376E-6</v>
      </c>
      <c r="K45" s="146">
        <f>'CCA2016'!$G46/1000</f>
        <v>0</v>
      </c>
      <c r="L45" s="147">
        <f t="shared" si="45"/>
        <v>0</v>
      </c>
      <c r="M45" s="146">
        <f>'EA2016'!$G46/1000</f>
        <v>0</v>
      </c>
      <c r="N45" s="147">
        <f t="shared" si="46"/>
        <v>0</v>
      </c>
      <c r="O45" s="144">
        <f>'LAC2016'!$G46/1000</f>
        <v>4.5240217447280884E-4</v>
      </c>
      <c r="P45" s="147">
        <f t="shared" si="47"/>
        <v>1.1754748968590546E-5</v>
      </c>
      <c r="Q45" s="146">
        <f>'NA2016'!$G46/1000</f>
        <v>0</v>
      </c>
      <c r="R45" s="147">
        <f t="shared" si="48"/>
        <v>0</v>
      </c>
      <c r="S45" s="144">
        <f>Ocea2016!$G46/1000</f>
        <v>0</v>
      </c>
      <c r="T45" s="147">
        <f t="shared" si="49"/>
        <v>0</v>
      </c>
      <c r="U45" s="146">
        <f>'SEA2016'!$G46/1000</f>
        <v>3.7121066451072695E-4</v>
      </c>
      <c r="V45" s="147">
        <f t="shared" si="50"/>
        <v>8.4841355051088397E-6</v>
      </c>
      <c r="W45" s="144">
        <f>'SA2016'!$G46/1000</f>
        <v>0</v>
      </c>
      <c r="X45" s="147">
        <f t="shared" si="51"/>
        <v>0</v>
      </c>
      <c r="Y45" s="144">
        <f>'SSA2016'!$G46/1000</f>
        <v>0</v>
      </c>
      <c r="Z45" s="147">
        <f t="shared" si="52"/>
        <v>0</v>
      </c>
      <c r="AA45" s="144">
        <f>'WA2016'!$G46/1000</f>
        <v>0</v>
      </c>
      <c r="AB45" s="147">
        <f t="shared" si="53"/>
        <v>0</v>
      </c>
      <c r="AC45" s="136">
        <f>World2030!$G46/1000</f>
        <v>1.168841153383255E-3</v>
      </c>
      <c r="AD45" s="137">
        <f t="shared" si="32"/>
        <v>1.7158698578924589E-6</v>
      </c>
      <c r="AE45" s="144">
        <f>'Dev''d2030'!$G46/1000</f>
        <v>7.7209380269050603E-4</v>
      </c>
      <c r="AF45" s="147">
        <f t="shared" si="33"/>
        <v>5.5254288357117594E-6</v>
      </c>
      <c r="AG45" s="146">
        <f>'CCA2030'!$G46/1000</f>
        <v>0</v>
      </c>
      <c r="AH45" s="147">
        <f t="shared" si="33"/>
        <v>0</v>
      </c>
      <c r="AI45" s="146">
        <f>'EA2030'!$G46/1000</f>
        <v>0</v>
      </c>
      <c r="AJ45" s="147">
        <f t="shared" si="54"/>
        <v>0</v>
      </c>
      <c r="AK45" s="144">
        <f>'LAC2030'!$G46/1000</f>
        <v>1.2993621826171874E-4</v>
      </c>
      <c r="AL45" s="147">
        <f t="shared" si="55"/>
        <v>2.5902819821331575E-6</v>
      </c>
      <c r="AM45" s="146">
        <f>'NA2030'!$G46/1000</f>
        <v>0</v>
      </c>
      <c r="AN45" s="147">
        <f t="shared" si="56"/>
        <v>0</v>
      </c>
      <c r="AO45" s="144">
        <f>Ocea2030!$G46/1000</f>
        <v>0</v>
      </c>
      <c r="AP45" s="147">
        <f t="shared" si="57"/>
        <v>0</v>
      </c>
      <c r="AQ45" s="146">
        <f>'SEA2030'!$G46/1000</f>
        <v>2.6681113243103027E-4</v>
      </c>
      <c r="AR45" s="147">
        <f t="shared" si="15"/>
        <v>4.8473150363137453E-6</v>
      </c>
      <c r="AS45" s="144">
        <f>'SA2030'!$G46/1000</f>
        <v>0</v>
      </c>
      <c r="AT45" s="147">
        <f t="shared" si="34"/>
        <v>0</v>
      </c>
      <c r="AU45" s="144">
        <f>'SSA2030'!$G46/1000</f>
        <v>0</v>
      </c>
      <c r="AV45" s="147">
        <f t="shared" si="35"/>
        <v>0</v>
      </c>
      <c r="AW45" s="144">
        <f>'WA2030'!$G46/1000</f>
        <v>0</v>
      </c>
      <c r="AX45" s="147">
        <f t="shared" si="36"/>
        <v>0</v>
      </c>
      <c r="AY45" s="136">
        <f>World2045!$G46/1000</f>
        <v>1.2145977392792702E-3</v>
      </c>
      <c r="AZ45" s="137">
        <f t="shared" si="16"/>
        <v>1.4200402682369462E-6</v>
      </c>
      <c r="BA45" s="144">
        <f>'Dev''d2045'!$G46/1000</f>
        <v>9.0680977702140811E-4</v>
      </c>
      <c r="BB45" s="147">
        <f t="shared" si="17"/>
        <v>5.6805491431834997E-6</v>
      </c>
      <c r="BC45" s="146">
        <f>'CCA2045'!$G46/1000</f>
        <v>0</v>
      </c>
      <c r="BD45" s="147">
        <f t="shared" si="18"/>
        <v>0</v>
      </c>
      <c r="BE45" s="146">
        <f>'EA2045'!$G46/1000</f>
        <v>0</v>
      </c>
      <c r="BF45" s="147">
        <f t="shared" si="19"/>
        <v>0</v>
      </c>
      <c r="BG45" s="144">
        <f>'LAC2045'!$G46/1000</f>
        <v>6.9641374051570892E-5</v>
      </c>
      <c r="BH45" s="147">
        <f t="shared" si="20"/>
        <v>1.008391603654793E-6</v>
      </c>
      <c r="BI45" s="146">
        <f>'NA2045'!$G46/1000</f>
        <v>0</v>
      </c>
      <c r="BJ45" s="147">
        <f t="shared" si="21"/>
        <v>0</v>
      </c>
      <c r="BK45" s="144">
        <f>Ocea2045!$G46/1000</f>
        <v>0</v>
      </c>
      <c r="BL45" s="147">
        <f t="shared" si="22"/>
        <v>0</v>
      </c>
      <c r="BM45" s="146">
        <f>'SEA2045'!$G46/1000</f>
        <v>2.3814658820629119E-4</v>
      </c>
      <c r="BN45" s="147">
        <f t="shared" si="23"/>
        <v>3.3535897679212193E-6</v>
      </c>
      <c r="BO45" s="144">
        <f>'SA2045'!$G46/1000</f>
        <v>0</v>
      </c>
      <c r="BP45" s="147">
        <f t="shared" si="24"/>
        <v>0</v>
      </c>
      <c r="BQ45" s="144">
        <f>'SSA2045'!$G46/1000</f>
        <v>0</v>
      </c>
      <c r="BR45" s="147">
        <f t="shared" si="25"/>
        <v>0</v>
      </c>
      <c r="BS45" s="144">
        <f>'WA2045'!$G46/1000</f>
        <v>0</v>
      </c>
      <c r="BT45" s="147">
        <f t="shared" si="26"/>
        <v>0</v>
      </c>
      <c r="BU45" s="136">
        <f>World2060!$G46/1000</f>
        <v>1.2059867791831492E-3</v>
      </c>
      <c r="BV45" s="137">
        <f t="shared" si="37"/>
        <v>1.1843003446947623E-6</v>
      </c>
      <c r="BW45" s="144">
        <f>'Dev''d2060'!$G46/1000</f>
        <v>9.6132695674896237E-4</v>
      </c>
      <c r="BX45" s="147">
        <f t="shared" si="38"/>
        <v>6.0209109886271168E-6</v>
      </c>
      <c r="BY45" s="146">
        <f>'CCA2060'!$G46/1000</f>
        <v>0</v>
      </c>
      <c r="BZ45" s="147">
        <f t="shared" si="39"/>
        <v>0</v>
      </c>
      <c r="CA45" s="146">
        <f>'EA2060'!$G46/1000</f>
        <v>0</v>
      </c>
      <c r="CB45" s="147">
        <f t="shared" si="27"/>
        <v>0</v>
      </c>
      <c r="CC45" s="144">
        <f>'LAC2060'!$G46/1000</f>
        <v>3.7839468568563461E-5</v>
      </c>
      <c r="CD45" s="147">
        <f t="shared" si="28"/>
        <v>4.2644268557644684E-7</v>
      </c>
      <c r="CE45" s="146">
        <f>'NA2060'!$G46/1000</f>
        <v>0</v>
      </c>
      <c r="CF45" s="147">
        <f t="shared" si="29"/>
        <v>0</v>
      </c>
      <c r="CG45" s="144">
        <f>Ocea2060!$G46/1000</f>
        <v>0</v>
      </c>
      <c r="CH45" s="147">
        <f t="shared" si="30"/>
        <v>0</v>
      </c>
      <c r="CI45" s="146">
        <f>'SEA2060'!$G46/1000</f>
        <v>2.0682035386562346E-4</v>
      </c>
      <c r="CJ45" s="147">
        <f t="shared" si="31"/>
        <v>2.4219438439641394E-6</v>
      </c>
      <c r="CK45" s="144">
        <f>'SA2060'!$G46/1000</f>
        <v>0</v>
      </c>
      <c r="CL45" s="147">
        <f t="shared" si="40"/>
        <v>0</v>
      </c>
      <c r="CM45" s="144">
        <f>'SSA2060'!$G46/1000</f>
        <v>0</v>
      </c>
      <c r="CN45" s="147">
        <f t="shared" si="41"/>
        <v>0</v>
      </c>
      <c r="CO45" s="144">
        <f>'WA2060'!$G46/1000</f>
        <v>0</v>
      </c>
      <c r="CP45" s="147">
        <f t="shared" si="42"/>
        <v>0</v>
      </c>
    </row>
    <row r="46" spans="1:94">
      <c r="A46" s="37">
        <v>37</v>
      </c>
      <c r="B46" s="10"/>
      <c r="C46" s="11"/>
      <c r="D46" s="38" t="s">
        <v>59</v>
      </c>
      <c r="E46" s="9" t="s">
        <v>60</v>
      </c>
      <c r="F46" s="44"/>
      <c r="G46" s="136">
        <f>World2016!$G47/1000</f>
        <v>468.61243714558708</v>
      </c>
      <c r="H46" s="137">
        <f t="shared" si="43"/>
        <v>0.82395706892543574</v>
      </c>
      <c r="I46" s="144">
        <f>'Dev''d2016'!$G47/1000</f>
        <v>88.584941033314919</v>
      </c>
      <c r="J46" s="147">
        <f t="shared" si="44"/>
        <v>0.6959461200809367</v>
      </c>
      <c r="K46" s="146">
        <f>'CCA2016'!$G47/1000</f>
        <v>1.583882732629776</v>
      </c>
      <c r="L46" s="147">
        <f t="shared" si="45"/>
        <v>0.35874043358087926</v>
      </c>
      <c r="M46" s="146">
        <f>'EA2016'!$G47/1000</f>
        <v>32.028659665107725</v>
      </c>
      <c r="N46" s="147">
        <f t="shared" si="46"/>
        <v>0.28941107464565446</v>
      </c>
      <c r="O46" s="144">
        <f>'LAC2016'!$G47/1000</f>
        <v>37.195515737086538</v>
      </c>
      <c r="P46" s="147">
        <f t="shared" si="47"/>
        <v>0.96644970983221989</v>
      </c>
      <c r="Q46" s="146">
        <f>'NA2016'!$G47/1000</f>
        <v>6.1614459862709046</v>
      </c>
      <c r="R46" s="147">
        <f t="shared" si="48"/>
        <v>0.45025551675067643</v>
      </c>
      <c r="S46" s="144">
        <f>Ocea2016!$G47/1000</f>
        <v>0.52563398569822306</v>
      </c>
      <c r="T46" s="147">
        <f t="shared" si="49"/>
        <v>0.75333179677586404</v>
      </c>
      <c r="U46" s="146">
        <f>'SEA2016'!$G47/1000</f>
        <v>43.323126498520374</v>
      </c>
      <c r="V46" s="147">
        <f t="shared" si="50"/>
        <v>0.99016356710246656</v>
      </c>
      <c r="W46" s="144">
        <f>'SA2016'!$G47/1000</f>
        <v>116.15626766312495</v>
      </c>
      <c r="X46" s="147">
        <f t="shared" si="51"/>
        <v>0.90896563694710653</v>
      </c>
      <c r="Y46" s="144">
        <f>'SSA2016'!$G47/1000</f>
        <v>138.94586652094497</v>
      </c>
      <c r="Z46" s="147">
        <f t="shared" si="52"/>
        <v>1.5736976444216657</v>
      </c>
      <c r="AA46" s="144">
        <f>'WA2016'!$G47/1000</f>
        <v>4.1070973228886727</v>
      </c>
      <c r="AB46" s="147">
        <f t="shared" si="53"/>
        <v>0.30068780400594092</v>
      </c>
      <c r="AC46" s="136">
        <f>World2030!$G47/1000</f>
        <v>447.37277905395905</v>
      </c>
      <c r="AD46" s="137">
        <f t="shared" si="32"/>
        <v>0.65674746700894893</v>
      </c>
      <c r="AE46" s="144">
        <f>'Dev''d2030'!$G47/1000</f>
        <v>110.84351489924136</v>
      </c>
      <c r="AF46" s="147">
        <f t="shared" si="33"/>
        <v>0.79324293413791092</v>
      </c>
      <c r="AG46" s="146">
        <f>'CCA2030'!$G47/1000</f>
        <v>0.71733876442909239</v>
      </c>
      <c r="AH46" s="147">
        <f t="shared" si="33"/>
        <v>0.13452706731764225</v>
      </c>
      <c r="AI46" s="146">
        <f>'EA2030'!$G47/1000</f>
        <v>31.031788441896438</v>
      </c>
      <c r="AJ46" s="147">
        <f t="shared" si="54"/>
        <v>0.22200526290582856</v>
      </c>
      <c r="AK46" s="144">
        <f>'LAC2030'!$G47/1000</f>
        <v>45.739213183171465</v>
      </c>
      <c r="AL46" s="147">
        <f t="shared" si="55"/>
        <v>0.91181243667318401</v>
      </c>
      <c r="AM46" s="146">
        <f>'NA2030'!$G47/1000</f>
        <v>5.0482167145013808</v>
      </c>
      <c r="AN46" s="147">
        <f t="shared" si="56"/>
        <v>0.27374551167383615</v>
      </c>
      <c r="AO46" s="144">
        <f>Ocea2030!$G47/1000</f>
        <v>0.45309670583903788</v>
      </c>
      <c r="AP46" s="147">
        <f t="shared" si="57"/>
        <v>0.50436786987464211</v>
      </c>
      <c r="AQ46" s="146">
        <f>'SEA2030'!$G47/1000</f>
        <v>35.684395896533502</v>
      </c>
      <c r="AR46" s="147">
        <f t="shared" si="15"/>
        <v>0.64829944393625472</v>
      </c>
      <c r="AS46" s="144">
        <f>'SA2030'!$G47/1000</f>
        <v>93.912000592219641</v>
      </c>
      <c r="AT46" s="147">
        <f t="shared" si="34"/>
        <v>0.60829788871235224</v>
      </c>
      <c r="AU46" s="144">
        <f>'SSA2030'!$G47/1000</f>
        <v>120.582270533178</v>
      </c>
      <c r="AV46" s="147">
        <f t="shared" si="35"/>
        <v>1.2023475653155804</v>
      </c>
      <c r="AW46" s="144">
        <f>'WA2030'!$G47/1000</f>
        <v>3.3609433229491112</v>
      </c>
      <c r="AX46" s="147">
        <f t="shared" si="36"/>
        <v>0.19621946295369525</v>
      </c>
      <c r="AY46" s="136">
        <f>World2045!$G47/1000</f>
        <v>428.43726561799974</v>
      </c>
      <c r="AZ46" s="137">
        <f t="shared" si="16"/>
        <v>0.50090507327298772</v>
      </c>
      <c r="BA46" s="144">
        <f>'Dev''d2045'!$G47/1000</f>
        <v>123.74368083488915</v>
      </c>
      <c r="BB46" s="147">
        <f t="shared" si="17"/>
        <v>0.77517035871615558</v>
      </c>
      <c r="BC46" s="146">
        <f>'CCA2045'!$G47/1000</f>
        <v>0.35330016309022905</v>
      </c>
      <c r="BD46" s="147">
        <f t="shared" si="18"/>
        <v>4.9348375495136182E-2</v>
      </c>
      <c r="BE46" s="146">
        <f>'EA2045'!$G47/1000</f>
        <v>32.83865085063875</v>
      </c>
      <c r="BF46" s="147">
        <f t="shared" si="19"/>
        <v>0.18061890692168994</v>
      </c>
      <c r="BG46" s="144">
        <f>'LAC2045'!$G47/1000</f>
        <v>58.029687214445616</v>
      </c>
      <c r="BH46" s="147">
        <f t="shared" si="20"/>
        <v>0.84025696142106632</v>
      </c>
      <c r="BI46" s="146">
        <f>'NA2045'!$G47/1000</f>
        <v>4.0719477877616885</v>
      </c>
      <c r="BJ46" s="147">
        <f t="shared" si="21"/>
        <v>0.15046169808555127</v>
      </c>
      <c r="BK46" s="144">
        <f>Ocea2045!$G47/1000</f>
        <v>0.36878839614987374</v>
      </c>
      <c r="BL46" s="147">
        <f t="shared" si="22"/>
        <v>0.32122425810368693</v>
      </c>
      <c r="BM46" s="146">
        <f>'SEA2045'!$G47/1000</f>
        <v>33.782840038537046</v>
      </c>
      <c r="BN46" s="147">
        <f t="shared" si="23"/>
        <v>0.47573130288315513</v>
      </c>
      <c r="BO46" s="144">
        <f>'SA2045'!$G47/1000</f>
        <v>86.271513547100128</v>
      </c>
      <c r="BP46" s="147">
        <f t="shared" si="24"/>
        <v>0.46693751499308994</v>
      </c>
      <c r="BQ46" s="144">
        <f>'SSA2045'!$G47/1000</f>
        <v>85.133617713908194</v>
      </c>
      <c r="BR46" s="147">
        <f t="shared" si="25"/>
        <v>0.66671502933792604</v>
      </c>
      <c r="BS46" s="144">
        <f>'WA2045'!$G47/1000</f>
        <v>3.8432390714790672</v>
      </c>
      <c r="BT46" s="147">
        <f t="shared" si="26"/>
        <v>0.14790706769902343</v>
      </c>
      <c r="BU46" s="136">
        <f>World2060!$G47/1000</f>
        <v>435.06609304505895</v>
      </c>
      <c r="BV46" s="137">
        <f t="shared" si="37"/>
        <v>0.42724259739170634</v>
      </c>
      <c r="BW46" s="144">
        <f>'Dev''d2060'!$G47/1000</f>
        <v>122.11547311172161</v>
      </c>
      <c r="BX46" s="147">
        <f t="shared" si="38"/>
        <v>0.76482448430057248</v>
      </c>
      <c r="BY46" s="146">
        <f>'CCA2060'!$G47/1000</f>
        <v>0.2633079679608345</v>
      </c>
      <c r="BZ46" s="147">
        <f t="shared" si="39"/>
        <v>3.0877868604949558E-2</v>
      </c>
      <c r="CA46" s="146">
        <f>'EA2060'!$G47/1000</f>
        <v>31.083513387195765</v>
      </c>
      <c r="CB46" s="147">
        <f t="shared" si="27"/>
        <v>0.15774504605185341</v>
      </c>
      <c r="CC46" s="144">
        <f>'LAC2060'!$G47/1000</f>
        <v>69.644285792174415</v>
      </c>
      <c r="CD46" s="147">
        <f t="shared" si="28"/>
        <v>0.78487614630355107</v>
      </c>
      <c r="CE46" s="146">
        <f>'NA2060'!$G47/1000</f>
        <v>3.7841081081330774</v>
      </c>
      <c r="CF46" s="147">
        <f t="shared" si="29"/>
        <v>0.10103401729474548</v>
      </c>
      <c r="CG46" s="144">
        <f>Ocea2060!$G47/1000</f>
        <v>0.34223881943151357</v>
      </c>
      <c r="CH46" s="147">
        <f t="shared" si="30"/>
        <v>0.23823407396170393</v>
      </c>
      <c r="CI46" s="146">
        <f>'SEA2060'!$G47/1000</f>
        <v>37.002977667566853</v>
      </c>
      <c r="CJ46" s="147">
        <f t="shared" si="31"/>
        <v>0.43331873432792761</v>
      </c>
      <c r="CK46" s="144">
        <f>'SA2060'!$G47/1000</f>
        <v>96.064084485359956</v>
      </c>
      <c r="CL46" s="147">
        <f t="shared" si="40"/>
        <v>0.42833782574442475</v>
      </c>
      <c r="CM46" s="144">
        <f>'SSA2060'!$G47/1000</f>
        <v>70.093722552065046</v>
      </c>
      <c r="CN46" s="147">
        <f t="shared" si="41"/>
        <v>0.39340553013656782</v>
      </c>
      <c r="CO46" s="144">
        <f>'WA2060'!$G47/1000</f>
        <v>4.6723811534498818</v>
      </c>
      <c r="CP46" s="147">
        <f t="shared" si="42"/>
        <v>0.12423433860857976</v>
      </c>
    </row>
    <row r="47" spans="1:94">
      <c r="A47" s="93">
        <v>38</v>
      </c>
      <c r="B47" s="94"/>
      <c r="C47" s="95" t="s">
        <v>61</v>
      </c>
      <c r="D47" s="96" t="s">
        <v>62</v>
      </c>
      <c r="E47" s="97"/>
      <c r="F47" s="98"/>
      <c r="G47" s="138">
        <f>World2016!$G48/1000</f>
        <v>2964.4805493625499</v>
      </c>
      <c r="H47" s="139">
        <f t="shared" si="43"/>
        <v>5.2124197113026494</v>
      </c>
      <c r="I47" s="138">
        <f>'Dev''d2016'!$G48/1000</f>
        <v>443.21482351087064</v>
      </c>
      <c r="J47" s="139">
        <f t="shared" si="44"/>
        <v>3.4820098448645429</v>
      </c>
      <c r="K47" s="138">
        <f>'CCA2016'!$G48/1000</f>
        <v>13.797359647750854</v>
      </c>
      <c r="L47" s="139">
        <f t="shared" si="45"/>
        <v>3.1250235136330811</v>
      </c>
      <c r="M47" s="138">
        <f>'EA2016'!$G48/1000</f>
        <v>209.89398983836173</v>
      </c>
      <c r="N47" s="139">
        <f t="shared" si="46"/>
        <v>1.896602786252749</v>
      </c>
      <c r="O47" s="138">
        <f>'LAC2016'!$G48/1000</f>
        <v>239.23173862990177</v>
      </c>
      <c r="P47" s="139">
        <f t="shared" si="47"/>
        <v>6.2159494175529879</v>
      </c>
      <c r="Q47" s="138">
        <f>'NA2016'!$G48/1000</f>
        <v>61.444370390892026</v>
      </c>
      <c r="R47" s="139">
        <f t="shared" si="48"/>
        <v>4.4901256626149797</v>
      </c>
      <c r="S47" s="138">
        <f>Ocea2016!$G48/1000</f>
        <v>4.6015536608546972</v>
      </c>
      <c r="T47" s="139">
        <f t="shared" si="49"/>
        <v>6.5948869015528393</v>
      </c>
      <c r="U47" s="138">
        <f>'SEA2016'!$G48/1000</f>
        <v>239.04079054048657</v>
      </c>
      <c r="V47" s="139">
        <f t="shared" si="50"/>
        <v>5.4633518163248311</v>
      </c>
      <c r="W47" s="138">
        <f>'SA2016'!$G48/1000</f>
        <v>776.1702454767227</v>
      </c>
      <c r="X47" s="139">
        <f t="shared" si="51"/>
        <v>6.073818449515433</v>
      </c>
      <c r="Y47" s="138">
        <f>'SSA2016'!$G48/1000</f>
        <v>934.54225842104847</v>
      </c>
      <c r="Z47" s="139">
        <f t="shared" si="52"/>
        <v>10.584603828196741</v>
      </c>
      <c r="AA47" s="138">
        <f>'WA2016'!$G48/1000</f>
        <v>42.543419245660303</v>
      </c>
      <c r="AB47" s="139">
        <f t="shared" si="53"/>
        <v>3.1146783974635386</v>
      </c>
      <c r="AC47" s="138">
        <f>World2030!$G48/1000</f>
        <v>3226.344791797816</v>
      </c>
      <c r="AD47" s="139">
        <f t="shared" si="32"/>
        <v>4.7363046410455922</v>
      </c>
      <c r="AE47" s="138">
        <f>'Dev''d2030'!$G48/1000</f>
        <v>491.37692066587442</v>
      </c>
      <c r="AF47" s="139">
        <f t="shared" si="33"/>
        <v>3.516500452651357</v>
      </c>
      <c r="AG47" s="138">
        <f>'CCA2030'!$G48/1000</f>
        <v>10.092308678627013</v>
      </c>
      <c r="AH47" s="139">
        <f t="shared" si="33"/>
        <v>1.8926743629707834</v>
      </c>
      <c r="AI47" s="138">
        <f>'EA2030'!$G48/1000</f>
        <v>271.99396794605258</v>
      </c>
      <c r="AJ47" s="139">
        <f t="shared" si="54"/>
        <v>1.9458785778887795</v>
      </c>
      <c r="AK47" s="138">
        <f>'LAC2030'!$G48/1000</f>
        <v>334.9508335950747</v>
      </c>
      <c r="AL47" s="139">
        <f t="shared" si="55"/>
        <v>6.6772538155161723</v>
      </c>
      <c r="AM47" s="138">
        <f>'NA2030'!$G48/1000</f>
        <v>60.306866158008575</v>
      </c>
      <c r="AN47" s="139">
        <f t="shared" si="56"/>
        <v>3.27021102054653</v>
      </c>
      <c r="AO47" s="138">
        <f>Ocea2030!$G48/1000</f>
        <v>4.9358384543657303</v>
      </c>
      <c r="AP47" s="139">
        <f t="shared" si="57"/>
        <v>5.494364216715744</v>
      </c>
      <c r="AQ47" s="138">
        <f>'SEA2030'!$G48/1000</f>
        <v>289.18608516228198</v>
      </c>
      <c r="AR47" s="139">
        <f t="shared" si="15"/>
        <v>5.2538139849250518</v>
      </c>
      <c r="AS47" s="138">
        <f>'SA2030'!$G48/1000</f>
        <v>842.03254892214386</v>
      </c>
      <c r="AT47" s="139">
        <f t="shared" si="34"/>
        <v>5.45411255756866</v>
      </c>
      <c r="AU47" s="138">
        <f>'SSA2030'!$G48/1000</f>
        <v>874.07108349062503</v>
      </c>
      <c r="AV47" s="139">
        <f t="shared" si="35"/>
        <v>8.7155204036280018</v>
      </c>
      <c r="AW47" s="138">
        <f>'WA2030'!$G48/1000</f>
        <v>47.398338724762205</v>
      </c>
      <c r="AX47" s="139">
        <f t="shared" si="36"/>
        <v>2.7672220789814843</v>
      </c>
      <c r="AY47" s="138">
        <f>World2045!$G48/1000</f>
        <v>3847.749786017645</v>
      </c>
      <c r="AZ47" s="139">
        <f t="shared" si="16"/>
        <v>4.4985755049135898</v>
      </c>
      <c r="BA47" s="138">
        <f>'Dev''d2045'!$G48/1000</f>
        <v>555.17727275738605</v>
      </c>
      <c r="BB47" s="139">
        <f t="shared" si="17"/>
        <v>3.4778096365876165</v>
      </c>
      <c r="BC47" s="138">
        <f>'CCA2045'!$G48/1000</f>
        <v>9.2695633947849281</v>
      </c>
      <c r="BD47" s="139">
        <f t="shared" si="18"/>
        <v>1.2947571013857451</v>
      </c>
      <c r="BE47" s="138">
        <f>'EA2045'!$G48/1000</f>
        <v>414.64610419785976</v>
      </c>
      <c r="BF47" s="139">
        <f t="shared" si="19"/>
        <v>2.2806334657350216</v>
      </c>
      <c r="BG47" s="138">
        <f>'LAC2045'!$G48/1000</f>
        <v>472.33161767188318</v>
      </c>
      <c r="BH47" s="139">
        <f t="shared" si="20"/>
        <v>6.8392567476957922</v>
      </c>
      <c r="BI47" s="138">
        <f>'NA2045'!$G48/1000</f>
        <v>73.452494794368747</v>
      </c>
      <c r="BJ47" s="139">
        <f t="shared" si="21"/>
        <v>2.7141278993304332</v>
      </c>
      <c r="BK47" s="138">
        <f>Ocea2045!$G48/1000</f>
        <v>4.9485587427392606</v>
      </c>
      <c r="BL47" s="139">
        <f t="shared" si="22"/>
        <v>4.3103230129098975</v>
      </c>
      <c r="BM47" s="138">
        <f>'SEA2045'!$G48/1000</f>
        <v>384.63357657835633</v>
      </c>
      <c r="BN47" s="139">
        <f t="shared" si="23"/>
        <v>5.4164253896207724</v>
      </c>
      <c r="BO47" s="138">
        <f>'SA2045'!$G48/1000</f>
        <v>995.69995674528184</v>
      </c>
      <c r="BP47" s="139">
        <f t="shared" si="24"/>
        <v>5.3891446245177974</v>
      </c>
      <c r="BQ47" s="138">
        <f>'SSA2045'!$G48/1000</f>
        <v>866.46787085786457</v>
      </c>
      <c r="BR47" s="139">
        <f t="shared" si="25"/>
        <v>6.7856525712403188</v>
      </c>
      <c r="BS47" s="138">
        <f>'WA2045'!$G48/1000</f>
        <v>71.122770277120168</v>
      </c>
      <c r="BT47" s="139">
        <f t="shared" si="26"/>
        <v>2.7371600367998083</v>
      </c>
      <c r="BU47" s="138">
        <f>World2060!$G48/1000</f>
        <v>4626.5181307260445</v>
      </c>
      <c r="BV47" s="139">
        <f t="shared" si="37"/>
        <v>4.5433226230445403</v>
      </c>
      <c r="BW47" s="138">
        <f>'Dev''d2060'!$G48/1000</f>
        <v>572.50361596934363</v>
      </c>
      <c r="BX47" s="139">
        <f t="shared" si="38"/>
        <v>3.5856617649376039</v>
      </c>
      <c r="BY47" s="138">
        <f>'CCA2060'!$G48/1000</f>
        <v>9.6171652280092239</v>
      </c>
      <c r="BZ47" s="139">
        <f t="shared" si="39"/>
        <v>1.1277955869027452</v>
      </c>
      <c r="CA47" s="138">
        <f>'EA2060'!$G48/1000</f>
        <v>490.21230060064795</v>
      </c>
      <c r="CB47" s="139">
        <f t="shared" si="27"/>
        <v>2.4877677426673452</v>
      </c>
      <c r="CC47" s="138">
        <f>'LAC2060'!$G48/1000</f>
        <v>618.7066352755686</v>
      </c>
      <c r="CD47" s="139">
        <f t="shared" si="28"/>
        <v>6.9726909259523255</v>
      </c>
      <c r="CE47" s="138">
        <f>'NA2060'!$G48/1000</f>
        <v>91.824769855439669</v>
      </c>
      <c r="CF47" s="139">
        <f t="shared" si="29"/>
        <v>2.451680850692612</v>
      </c>
      <c r="CG47" s="138">
        <f>Ocea2060!$G48/1000</f>
        <v>5.3610980329327287</v>
      </c>
      <c r="CH47" s="139">
        <f t="shared" si="30"/>
        <v>3.7318859018248358</v>
      </c>
      <c r="CI47" s="138">
        <f>'SEA2060'!$G48/1000</f>
        <v>463.03512528312763</v>
      </c>
      <c r="CJ47" s="139">
        <f t="shared" si="31"/>
        <v>5.4223148266503154</v>
      </c>
      <c r="CK47" s="138">
        <f>'SA2060'!$G48/1000</f>
        <v>1231.5427690208815</v>
      </c>
      <c r="CL47" s="139">
        <f t="shared" si="40"/>
        <v>5.4912963030846909</v>
      </c>
      <c r="CM47" s="138">
        <f>'SSA2060'!$G48/1000</f>
        <v>1040.4961513410565</v>
      </c>
      <c r="CN47" s="139">
        <f t="shared" si="41"/>
        <v>5.8398516317824996</v>
      </c>
      <c r="CO47" s="138">
        <f>'WA2060'!$G48/1000</f>
        <v>103.21850011903793</v>
      </c>
      <c r="CP47" s="139">
        <f t="shared" si="42"/>
        <v>2.7444854504196727</v>
      </c>
    </row>
    <row r="48" spans="1:94">
      <c r="A48" s="37">
        <v>39</v>
      </c>
      <c r="B48" s="17"/>
      <c r="C48" s="16"/>
      <c r="D48" s="38" t="s">
        <v>8</v>
      </c>
      <c r="E48" s="45" t="s">
        <v>63</v>
      </c>
      <c r="F48" s="40"/>
      <c r="G48" s="136">
        <f>World2016!$G49/1000</f>
        <v>2957.1359037144803</v>
      </c>
      <c r="H48" s="137">
        <f t="shared" si="43"/>
        <v>5.1995056863626772</v>
      </c>
      <c r="I48" s="144">
        <f>'Dev''d2016'!$G49/1000</f>
        <v>440.28977946788848</v>
      </c>
      <c r="J48" s="147">
        <f t="shared" si="44"/>
        <v>3.4590299452446551</v>
      </c>
      <c r="K48" s="144">
        <f>'CCA2016'!$G49/1000</f>
        <v>13.780581702232361</v>
      </c>
      <c r="L48" s="147">
        <f t="shared" si="45"/>
        <v>3.1212234043662122</v>
      </c>
      <c r="M48" s="144">
        <f>'EA2016'!$G49/1000</f>
        <v>209.60062594676018</v>
      </c>
      <c r="N48" s="147">
        <f t="shared" si="46"/>
        <v>1.8939519491581474</v>
      </c>
      <c r="O48" s="144">
        <f>'LAC2016'!$G49/1000</f>
        <v>238.61926041781342</v>
      </c>
      <c r="P48" s="147">
        <f t="shared" si="47"/>
        <v>6.2000354188189641</v>
      </c>
      <c r="Q48" s="144">
        <f>'NA2016'!$G49/1000</f>
        <v>61.376034986495974</v>
      </c>
      <c r="R48" s="147">
        <f t="shared" si="48"/>
        <v>4.4851319658614468</v>
      </c>
      <c r="S48" s="144">
        <f>Ocea2016!$G49/1000</f>
        <v>4.5966292301118372</v>
      </c>
      <c r="T48" s="147">
        <f t="shared" si="49"/>
        <v>6.587829271413705</v>
      </c>
      <c r="U48" s="144">
        <f>'SEA2016'!$G49/1000</f>
        <v>238.5663079638183</v>
      </c>
      <c r="V48" s="147">
        <f t="shared" si="50"/>
        <v>5.452507369060438</v>
      </c>
      <c r="W48" s="144">
        <f>'SA2016'!$G49/1000</f>
        <v>775.08589881333705</v>
      </c>
      <c r="X48" s="147">
        <f t="shared" si="51"/>
        <v>6.0653330369295686</v>
      </c>
      <c r="Y48" s="144">
        <f>'SSA2016'!$G49/1000</f>
        <v>932.7314790515602</v>
      </c>
      <c r="Z48" s="147">
        <f t="shared" si="52"/>
        <v>10.564094983279778</v>
      </c>
      <c r="AA48" s="144">
        <f>'WA2016'!$G49/1000</f>
        <v>42.489306134462353</v>
      </c>
      <c r="AB48" s="147">
        <f t="shared" si="53"/>
        <v>3.1107166816105041</v>
      </c>
      <c r="AC48" s="136">
        <f>World2030!$G49/1000</f>
        <v>3221.258281084612</v>
      </c>
      <c r="AD48" s="137">
        <f t="shared" si="32"/>
        <v>4.7288375952546637</v>
      </c>
      <c r="AE48" s="144">
        <f>'Dev''d2030'!$G49/1000</f>
        <v>490.13513938267539</v>
      </c>
      <c r="AF48" s="147">
        <f t="shared" si="33"/>
        <v>3.5076137421429636</v>
      </c>
      <c r="AG48" s="144">
        <f>'CCA2030'!$G49/1000</f>
        <v>10.081093656539917</v>
      </c>
      <c r="AH48" s="147">
        <f t="shared" si="33"/>
        <v>1.8905711390742184</v>
      </c>
      <c r="AI48" s="144">
        <f>'EA2030'!$G49/1000</f>
        <v>271.6627711235285</v>
      </c>
      <c r="AJ48" s="147">
        <f t="shared" si="54"/>
        <v>1.9435091547472259</v>
      </c>
      <c r="AK48" s="144">
        <f>'LAC2030'!$G49/1000</f>
        <v>334.37832052405179</v>
      </c>
      <c r="AL48" s="147">
        <f t="shared" si="55"/>
        <v>6.6658407521513494</v>
      </c>
      <c r="AM48" s="144">
        <f>'NA2030'!$G49/1000</f>
        <v>60.24340889215469</v>
      </c>
      <c r="AN48" s="147">
        <f t="shared" si="56"/>
        <v>3.2667699753828598</v>
      </c>
      <c r="AO48" s="144">
        <f>Ocea2030!$G49/1000</f>
        <v>4.9311160371750598</v>
      </c>
      <c r="AP48" s="147">
        <f t="shared" si="57"/>
        <v>5.4891074239198065</v>
      </c>
      <c r="AQ48" s="144">
        <f>'SEA2030'!$G49/1000</f>
        <v>288.74592166004328</v>
      </c>
      <c r="AR48" s="147">
        <f t="shared" si="15"/>
        <v>5.2458172752548142</v>
      </c>
      <c r="AS48" s="144">
        <f>'SA2030'!$G49/1000</f>
        <v>841.11344881174716</v>
      </c>
      <c r="AT48" s="147">
        <f t="shared" si="34"/>
        <v>5.4481592539105126</v>
      </c>
      <c r="AU48" s="144">
        <f>'SSA2030'!$G49/1000</f>
        <v>872.61731163351237</v>
      </c>
      <c r="AV48" s="147">
        <f t="shared" si="35"/>
        <v>8.7010245822672445</v>
      </c>
      <c r="AW48" s="144">
        <f>'WA2030'!$G49/1000</f>
        <v>47.349749363183975</v>
      </c>
      <c r="AX48" s="147">
        <f t="shared" si="36"/>
        <v>2.764385322298013</v>
      </c>
      <c r="AY48" s="136">
        <f>World2045!$G49/1000</f>
        <v>3842.4552835477043</v>
      </c>
      <c r="AZ48" s="137">
        <f t="shared" si="16"/>
        <v>4.4923854664634471</v>
      </c>
      <c r="BA48" s="144">
        <f>'Dev''d2045'!$G49/1000</f>
        <v>553.70510298924728</v>
      </c>
      <c r="BB48" s="147">
        <f t="shared" si="17"/>
        <v>3.4685874899732623</v>
      </c>
      <c r="BC48" s="144">
        <f>'CCA2045'!$G49/1000</f>
        <v>9.2600505013465888</v>
      </c>
      <c r="BD48" s="147">
        <f t="shared" si="18"/>
        <v>1.2934283563511142</v>
      </c>
      <c r="BE48" s="144">
        <f>'EA2045'!$G49/1000</f>
        <v>414.24780119282008</v>
      </c>
      <c r="BF48" s="147">
        <f t="shared" si="19"/>
        <v>2.2784427224635913</v>
      </c>
      <c r="BG48" s="144">
        <f>'LAC2045'!$G49/1000</f>
        <v>471.58306023266397</v>
      </c>
      <c r="BH48" s="147">
        <f t="shared" si="20"/>
        <v>6.8284178025020488</v>
      </c>
      <c r="BI48" s="144">
        <f>'NA2045'!$G49/1000</f>
        <v>73.390052119016644</v>
      </c>
      <c r="BJ48" s="147">
        <f t="shared" si="21"/>
        <v>2.7118205929856121</v>
      </c>
      <c r="BK48" s="144">
        <f>Ocea2045!$G49/1000</f>
        <v>4.9444091362655165</v>
      </c>
      <c r="BL48" s="147">
        <f t="shared" si="22"/>
        <v>4.3067085980452582</v>
      </c>
      <c r="BM48" s="144">
        <f>'SEA2045'!$G49/1000</f>
        <v>384.17307544986534</v>
      </c>
      <c r="BN48" s="147">
        <f t="shared" si="23"/>
        <v>5.4099405943345786</v>
      </c>
      <c r="BO48" s="144">
        <f>'SA2045'!$G49/1000</f>
        <v>994.77114631787686</v>
      </c>
      <c r="BP48" s="147">
        <f t="shared" si="24"/>
        <v>5.3841175140030924</v>
      </c>
      <c r="BQ48" s="144">
        <f>'SSA2045'!$G49/1000</f>
        <v>865.30826685069496</v>
      </c>
      <c r="BR48" s="147">
        <f t="shared" si="25"/>
        <v>6.7765712536548435</v>
      </c>
      <c r="BS48" s="144">
        <f>'WA2045'!$G49/1000</f>
        <v>71.072318757906558</v>
      </c>
      <c r="BT48" s="147">
        <f t="shared" si="26"/>
        <v>2.7352184099249093</v>
      </c>
      <c r="BU48" s="136">
        <f>World2060!$G49/1000</f>
        <v>4620.9046743843301</v>
      </c>
      <c r="BV48" s="137">
        <f t="shared" si="37"/>
        <v>4.5378101096445809</v>
      </c>
      <c r="BW48" s="144">
        <f>'Dev''d2060'!$G49/1000</f>
        <v>570.97005920876359</v>
      </c>
      <c r="BX48" s="147">
        <f t="shared" si="38"/>
        <v>3.5760569071037134</v>
      </c>
      <c r="BY48" s="144">
        <f>'CCA2060'!$G49/1000</f>
        <v>9.6082181243896478</v>
      </c>
      <c r="BZ48" s="147">
        <f t="shared" si="39"/>
        <v>1.1267463687871686</v>
      </c>
      <c r="CA48" s="144">
        <f>'EA2060'!$G49/1000</f>
        <v>489.83193581956624</v>
      </c>
      <c r="CB48" s="147">
        <f t="shared" si="27"/>
        <v>2.4858374377124051</v>
      </c>
      <c r="CC48" s="144">
        <f>'LAC2060'!$G49/1000</f>
        <v>617.75495244489684</v>
      </c>
      <c r="CD48" s="147">
        <f t="shared" si="28"/>
        <v>6.9619656648035519</v>
      </c>
      <c r="CE48" s="144">
        <f>'NA2060'!$G49/1000</f>
        <v>91.759315140128138</v>
      </c>
      <c r="CF48" s="147">
        <f t="shared" si="29"/>
        <v>2.4499332386662553</v>
      </c>
      <c r="CG48" s="144">
        <f>Ocea2060!$G49/1000</f>
        <v>5.3571908493898812</v>
      </c>
      <c r="CH48" s="147">
        <f t="shared" si="30"/>
        <v>3.7291660927316568</v>
      </c>
      <c r="CI48" s="144">
        <f>'SEA2060'!$G49/1000</f>
        <v>462.55898221807928</v>
      </c>
      <c r="CJ48" s="147">
        <f t="shared" si="31"/>
        <v>5.4167390129371773</v>
      </c>
      <c r="CK48" s="144">
        <f>'SA2060'!$G49/1000</f>
        <v>1230.5170493164956</v>
      </c>
      <c r="CL48" s="147">
        <f t="shared" si="40"/>
        <v>5.4867227462725525</v>
      </c>
      <c r="CM48" s="144">
        <f>'SSA2060'!$G49/1000</f>
        <v>1039.3865303406994</v>
      </c>
      <c r="CN48" s="147">
        <f t="shared" si="41"/>
        <v>5.8336238124856727</v>
      </c>
      <c r="CO48" s="144">
        <f>'WA2060'!$G49/1000</f>
        <v>103.16044092192128</v>
      </c>
      <c r="CP48" s="147">
        <f t="shared" si="42"/>
        <v>2.7429417095053408</v>
      </c>
    </row>
    <row r="49" spans="1:94">
      <c r="A49" s="37">
        <v>40</v>
      </c>
      <c r="B49" s="17"/>
      <c r="C49" s="16"/>
      <c r="D49" s="38" t="s">
        <v>10</v>
      </c>
      <c r="E49" s="45" t="s">
        <v>64</v>
      </c>
      <c r="F49" s="40"/>
      <c r="G49" s="136">
        <f>World2016!$G50/1000</f>
        <v>5.8993994945203267</v>
      </c>
      <c r="H49" s="137">
        <f t="shared" si="43"/>
        <v>1.0372861517576434E-2</v>
      </c>
      <c r="I49" s="144">
        <f>'Dev''d2016'!$G50/1000</f>
        <v>2.7668328635433537</v>
      </c>
      <c r="J49" s="147">
        <f t="shared" si="44"/>
        <v>2.1736951832154634E-2</v>
      </c>
      <c r="K49" s="144">
        <f>'CCA2016'!$G50/1000</f>
        <v>1.5439674373716116E-2</v>
      </c>
      <c r="L49" s="147">
        <f t="shared" si="45"/>
        <v>3.4969984614821748E-3</v>
      </c>
      <c r="M49" s="144">
        <f>'EA2016'!$G50/1000</f>
        <v>0.26246203657914885</v>
      </c>
      <c r="N49" s="147">
        <f t="shared" si="46"/>
        <v>2.3716078304334832E-3</v>
      </c>
      <c r="O49" s="144">
        <f>'LAC2016'!$G50/1000</f>
        <v>0.46088220028324578</v>
      </c>
      <c r="P49" s="147">
        <f t="shared" si="47"/>
        <v>1.1975085165614829E-2</v>
      </c>
      <c r="Q49" s="144">
        <f>'NA2016'!$G50/1000</f>
        <v>5.9726563205942509E-2</v>
      </c>
      <c r="R49" s="147">
        <f t="shared" si="48"/>
        <v>4.3645947136362996E-3</v>
      </c>
      <c r="S49" s="144">
        <f>Ocea2016!$G50/1000</f>
        <v>4.3881323124805929E-3</v>
      </c>
      <c r="T49" s="147">
        <f t="shared" si="49"/>
        <v>6.2890141988442725E-3</v>
      </c>
      <c r="U49" s="144">
        <f>'SEA2016'!$G50/1000</f>
        <v>0.20298594846877677</v>
      </c>
      <c r="V49" s="147">
        <f t="shared" si="50"/>
        <v>4.639307156522646E-3</v>
      </c>
      <c r="W49" s="144">
        <f>'SA2016'!$G50/1000</f>
        <v>0.6491131419426529</v>
      </c>
      <c r="X49" s="147">
        <f t="shared" si="51"/>
        <v>5.0795497512696828E-3</v>
      </c>
      <c r="Y49" s="144">
        <f>'SSA2016'!$G50/1000</f>
        <v>1.431558390000544</v>
      </c>
      <c r="Z49" s="147">
        <f t="shared" si="52"/>
        <v>1.6213796945563189E-2</v>
      </c>
      <c r="AA49" s="144">
        <f>'WA2016'!$G50/1000</f>
        <v>4.6010543810465605E-2</v>
      </c>
      <c r="AB49" s="147">
        <f t="shared" si="53"/>
        <v>3.3685126725357239E-3</v>
      </c>
      <c r="AC49" s="136">
        <f>World2030!$G50/1000</f>
        <v>3.8549523148203577</v>
      </c>
      <c r="AD49" s="137">
        <f t="shared" si="32"/>
        <v>5.6591064247411308E-3</v>
      </c>
      <c r="AE49" s="144">
        <f>'Dev''d2030'!$G50/1000</f>
        <v>1.1336483051743527</v>
      </c>
      <c r="AF49" s="147">
        <f t="shared" si="33"/>
        <v>8.1128653191340477E-3</v>
      </c>
      <c r="AG49" s="144">
        <f>'CCA2030'!$G50/1000</f>
        <v>1.0488398289773613E-2</v>
      </c>
      <c r="AH49" s="147">
        <f t="shared" si="33"/>
        <v>1.9669555484089427E-3</v>
      </c>
      <c r="AI49" s="144">
        <f>'EA2030'!$G50/1000</f>
        <v>0.29929745860025286</v>
      </c>
      <c r="AJ49" s="147">
        <f t="shared" si="54"/>
        <v>2.1412111360583509E-3</v>
      </c>
      <c r="AK49" s="144">
        <f>'LAC2030'!$G50/1000</f>
        <v>0.45958800634491692</v>
      </c>
      <c r="AL49" s="147">
        <f t="shared" si="55"/>
        <v>9.1618991838126069E-3</v>
      </c>
      <c r="AM49" s="144">
        <f>'NA2030'!$G50/1000</f>
        <v>5.4404672309756277E-2</v>
      </c>
      <c r="AN49" s="147">
        <f t="shared" si="56"/>
        <v>2.9501575905210766E-3</v>
      </c>
      <c r="AO49" s="144">
        <f>Ocea2030!$G50/1000</f>
        <v>4.2120849300699773E-3</v>
      </c>
      <c r="AP49" s="147">
        <f t="shared" si="57"/>
        <v>4.6887127549878503E-3</v>
      </c>
      <c r="AQ49" s="144">
        <f>'SEA2030'!$G50/1000</f>
        <v>0.1773906476915654</v>
      </c>
      <c r="AR49" s="147">
        <f t="shared" si="15"/>
        <v>3.2227604074167781E-3</v>
      </c>
      <c r="AS49" s="144">
        <f>'SA2030'!$G50/1000</f>
        <v>0.55360828890424452</v>
      </c>
      <c r="AT49" s="147">
        <f t="shared" si="34"/>
        <v>3.5858969161605683E-3</v>
      </c>
      <c r="AU49" s="144">
        <f>'SSA2030'!$G50/1000</f>
        <v>1.1219633680106271</v>
      </c>
      <c r="AV49" s="147">
        <f t="shared" si="35"/>
        <v>1.1187299077517985E-2</v>
      </c>
      <c r="AW49" s="144">
        <f>'WA2030'!$G50/1000</f>
        <v>4.0351084564797926E-2</v>
      </c>
      <c r="AX49" s="147">
        <f t="shared" si="36"/>
        <v>2.3557874626568566E-3</v>
      </c>
      <c r="AY49" s="136">
        <f>World2045!$G50/1000</f>
        <v>4.0259664226384357</v>
      </c>
      <c r="AZ49" s="137">
        <f t="shared" si="16"/>
        <v>4.7069365056688246E-3</v>
      </c>
      <c r="BA49" s="144">
        <f>'Dev''d2045'!$G50/1000</f>
        <v>1.3598144091985538</v>
      </c>
      <c r="BB49" s="147">
        <f t="shared" si="17"/>
        <v>8.518316379907161E-3</v>
      </c>
      <c r="BC49" s="144">
        <f>'CCA2045'!$G50/1000</f>
        <v>8.7450187287759044E-3</v>
      </c>
      <c r="BD49" s="147">
        <f t="shared" si="18"/>
        <v>1.2214895803187556E-3</v>
      </c>
      <c r="BE49" s="144">
        <f>'EA2045'!$G50/1000</f>
        <v>0.36340552762110018</v>
      </c>
      <c r="BF49" s="147">
        <f t="shared" si="19"/>
        <v>1.9988004216971774E-3</v>
      </c>
      <c r="BG49" s="144">
        <f>'LAC2045'!$G50/1000</f>
        <v>0.6341279545620212</v>
      </c>
      <c r="BH49" s="147">
        <f t="shared" si="20"/>
        <v>9.1820317122060895E-3</v>
      </c>
      <c r="BI49" s="144">
        <f>'NA2045'!$G50/1000</f>
        <v>5.1361483949935061E-2</v>
      </c>
      <c r="BJ49" s="147">
        <f t="shared" si="21"/>
        <v>1.8978475398254038E-3</v>
      </c>
      <c r="BK49" s="144">
        <f>Ocea2045!$G50/1000</f>
        <v>3.7046154579293217E-3</v>
      </c>
      <c r="BL49" s="147">
        <f t="shared" si="22"/>
        <v>3.2268161483833178E-3</v>
      </c>
      <c r="BM49" s="144">
        <f>'SEA2045'!$G50/1000</f>
        <v>0.17517103266378764</v>
      </c>
      <c r="BN49" s="147">
        <f t="shared" si="23"/>
        <v>2.4667654792039262E-3</v>
      </c>
      <c r="BO49" s="144">
        <f>'SA2045'!$G50/1000</f>
        <v>0.54343432452707208</v>
      </c>
      <c r="BP49" s="147">
        <f t="shared" si="24"/>
        <v>2.941293859624754E-3</v>
      </c>
      <c r="BQ49" s="144">
        <f>'SSA2045'!$G50/1000</f>
        <v>0.84708438497153837</v>
      </c>
      <c r="BR49" s="147">
        <f t="shared" si="25"/>
        <v>6.6338528273976226E-3</v>
      </c>
      <c r="BS49" s="144">
        <f>'WA2045'!$G50/1000</f>
        <v>3.9117670957723019E-2</v>
      </c>
      <c r="BT49" s="147">
        <f t="shared" si="26"/>
        <v>1.5054436892850927E-3</v>
      </c>
      <c r="BU49" s="136">
        <f>World2060!$G50/1000</f>
        <v>4.2190093794779786</v>
      </c>
      <c r="BV49" s="137">
        <f t="shared" si="37"/>
        <v>4.1431418226413174E-3</v>
      </c>
      <c r="BW49" s="144">
        <f>'Dev''d2060'!$G50/1000</f>
        <v>1.4283803833294875</v>
      </c>
      <c r="BX49" s="147">
        <f t="shared" si="38"/>
        <v>8.9461250259871127E-3</v>
      </c>
      <c r="BY49" s="144">
        <f>'CCA2060'!$G50/1000</f>
        <v>8.3789194450946524E-3</v>
      </c>
      <c r="BZ49" s="147">
        <f t="shared" si="39"/>
        <v>9.8258771157116315E-4</v>
      </c>
      <c r="CA49" s="144">
        <f>'EA2060'!$G50/1000</f>
        <v>0.34783234778954647</v>
      </c>
      <c r="CB49" s="147">
        <f t="shared" si="27"/>
        <v>1.7652068167747221E-3</v>
      </c>
      <c r="CC49" s="144">
        <f>'LAC2060'!$G50/1000</f>
        <v>0.83630332102135341</v>
      </c>
      <c r="CD49" s="147">
        <f t="shared" si="28"/>
        <v>9.4249588502185091E-3</v>
      </c>
      <c r="CE49" s="144">
        <f>'NA2060'!$G50/1000</f>
        <v>5.1534253349702339E-2</v>
      </c>
      <c r="CF49" s="147">
        <f t="shared" si="29"/>
        <v>1.3759418323739166E-3</v>
      </c>
      <c r="CG49" s="144">
        <f>Ocea2060!$G50/1000</f>
        <v>3.4903761590103386E-3</v>
      </c>
      <c r="CH49" s="147">
        <f t="shared" si="30"/>
        <v>2.4296674860001862E-3</v>
      </c>
      <c r="CI49" s="144">
        <f>'SEA2060'!$G50/1000</f>
        <v>0.17766893582010107</v>
      </c>
      <c r="CJ49" s="147">
        <f t="shared" si="31"/>
        <v>2.0805698149647944E-3</v>
      </c>
      <c r="CK49" s="144">
        <f>'SA2060'!$G50/1000</f>
        <v>0.57779870180393123</v>
      </c>
      <c r="CL49" s="147">
        <f t="shared" si="40"/>
        <v>2.5763326739075385E-3</v>
      </c>
      <c r="CM49" s="144">
        <f>'SSA2060'!$G50/1000</f>
        <v>0.74711153785094986</v>
      </c>
      <c r="CN49" s="147">
        <f t="shared" si="41"/>
        <v>4.1932116018104128E-3</v>
      </c>
      <c r="CO49" s="144">
        <f>'WA2060'!$G50/1000</f>
        <v>4.0510602908801957E-2</v>
      </c>
      <c r="CP49" s="147">
        <f t="shared" si="42"/>
        <v>1.07713985518793E-3</v>
      </c>
    </row>
    <row r="50" spans="1:94">
      <c r="A50" s="37">
        <v>41</v>
      </c>
      <c r="B50" s="17"/>
      <c r="C50" s="16"/>
      <c r="D50" s="38" t="s">
        <v>22</v>
      </c>
      <c r="E50" s="45" t="s">
        <v>65</v>
      </c>
      <c r="F50" s="40"/>
      <c r="G50" s="136">
        <f>World2016!$G51/1000</f>
        <v>1.4452338386254524</v>
      </c>
      <c r="H50" s="137">
        <f t="shared" si="43"/>
        <v>2.5411417691752953E-3</v>
      </c>
      <c r="I50" s="144">
        <f>'Dev''d2016'!$G51/1000</f>
        <v>0.15821074738672086</v>
      </c>
      <c r="J50" s="147">
        <f t="shared" si="44"/>
        <v>1.2429443934210557E-3</v>
      </c>
      <c r="K50" s="144">
        <f>'CCA2016'!$G51/1000</f>
        <v>1.3382150575052946E-3</v>
      </c>
      <c r="L50" s="147">
        <f t="shared" si="45"/>
        <v>3.0309810193891723E-4</v>
      </c>
      <c r="M50" s="144">
        <f>'EA2016'!$G51/1000</f>
        <v>3.090359419403103E-2</v>
      </c>
      <c r="N50" s="147">
        <f t="shared" si="46"/>
        <v>2.7924497932866113E-4</v>
      </c>
      <c r="O50" s="144">
        <f>'LAC2016'!$G51/1000</f>
        <v>0.15159351367261933</v>
      </c>
      <c r="P50" s="147">
        <f t="shared" si="47"/>
        <v>3.9388486595246042E-3</v>
      </c>
      <c r="Q50" s="144">
        <f>'NA2016'!$G51/1000</f>
        <v>8.6089923994150004E-3</v>
      </c>
      <c r="R50" s="147">
        <f t="shared" si="48"/>
        <v>6.291130897095261E-4</v>
      </c>
      <c r="S50" s="144">
        <f>Ocea2016!$G51/1000</f>
        <v>5.363099005180629E-4</v>
      </c>
      <c r="T50" s="147">
        <f t="shared" si="49"/>
        <v>7.6863237914359813E-4</v>
      </c>
      <c r="U50" s="144">
        <f>'SEA2016'!$G51/1000</f>
        <v>0.27149801704288984</v>
      </c>
      <c r="V50" s="147">
        <f t="shared" si="50"/>
        <v>6.2051718503191447E-3</v>
      </c>
      <c r="W50" s="144">
        <f>'SA2016'!$G51/1000</f>
        <v>0.43521737335738725</v>
      </c>
      <c r="X50" s="147">
        <f t="shared" si="51"/>
        <v>3.4057364698696401E-3</v>
      </c>
      <c r="Y50" s="144">
        <f>'SSA2016'!$G51/1000</f>
        <v>0.37922484440792775</v>
      </c>
      <c r="Z50" s="147">
        <f t="shared" si="52"/>
        <v>4.2950917453954485E-3</v>
      </c>
      <c r="AA50" s="144">
        <f>'WA2016'!$G51/1000</f>
        <v>8.1022312064378647E-3</v>
      </c>
      <c r="AB50" s="147">
        <f t="shared" si="53"/>
        <v>5.9317856809361119E-4</v>
      </c>
      <c r="AC50" s="136">
        <f>World2030!$G51/1000</f>
        <v>1.2315765678023249</v>
      </c>
      <c r="AD50" s="137">
        <f t="shared" si="32"/>
        <v>1.8079660390651435E-3</v>
      </c>
      <c r="AE50" s="144">
        <f>'Dev''d2030'!$G51/1000</f>
        <v>0.10813116526799089</v>
      </c>
      <c r="AF50" s="147">
        <f t="shared" si="33"/>
        <v>7.7383221640799397E-4</v>
      </c>
      <c r="AG50" s="144">
        <f>'CCA2030'!$G51/1000</f>
        <v>7.2660215242285626E-4</v>
      </c>
      <c r="AH50" s="147">
        <f t="shared" si="33"/>
        <v>1.3626428895129855E-4</v>
      </c>
      <c r="AI50" s="144">
        <f>'EA2030'!$G51/1000</f>
        <v>3.1903160887392007E-2</v>
      </c>
      <c r="AJ50" s="147">
        <f t="shared" si="54"/>
        <v>2.2823916944374371E-4</v>
      </c>
      <c r="AK50" s="144">
        <f>'LAC2030'!$G51/1000</f>
        <v>0.11292084672763696</v>
      </c>
      <c r="AL50" s="147">
        <f t="shared" si="55"/>
        <v>2.2510800960565754E-3</v>
      </c>
      <c r="AM50" s="144">
        <f>'NA2030'!$G51/1000</f>
        <v>9.0525037212064487E-3</v>
      </c>
      <c r="AN50" s="147">
        <f t="shared" si="56"/>
        <v>4.9088270239518205E-4</v>
      </c>
      <c r="AO50" s="144">
        <f>Ocea2030!$G51/1000</f>
        <v>5.1032787549320341E-4</v>
      </c>
      <c r="AP50" s="147">
        <f t="shared" si="57"/>
        <v>5.6807515963622375E-4</v>
      </c>
      <c r="AQ50" s="144">
        <f>'SEA2030'!$G51/1000</f>
        <v>0.26277111646965978</v>
      </c>
      <c r="AR50" s="147">
        <f t="shared" si="15"/>
        <v>4.77391768614298E-3</v>
      </c>
      <c r="AS50" s="144">
        <f>'SA2030'!$G51/1000</f>
        <v>0.36551532474589477</v>
      </c>
      <c r="AT50" s="147">
        <f t="shared" si="34"/>
        <v>2.367558980032612E-3</v>
      </c>
      <c r="AU50" s="144">
        <f>'SSA2030'!$G51/1000</f>
        <v>0.3318068251930365</v>
      </c>
      <c r="AV50" s="147">
        <f t="shared" si="35"/>
        <v>3.3085056921047964E-3</v>
      </c>
      <c r="AW50" s="144">
        <f>'WA2030'!$G51/1000</f>
        <v>8.2386947615914318E-3</v>
      </c>
      <c r="AX50" s="147">
        <f t="shared" si="36"/>
        <v>4.8099360989532829E-4</v>
      </c>
      <c r="AY50" s="136">
        <f>World2045!$G51/1000</f>
        <v>1.2685205355431131</v>
      </c>
      <c r="AZ50" s="137">
        <f t="shared" si="16"/>
        <v>1.4830838089865204E-3</v>
      </c>
      <c r="BA50" s="144">
        <f>'Dev''d2045'!$G51/1000</f>
        <v>0.1123552131543578</v>
      </c>
      <c r="BB50" s="147">
        <f t="shared" si="17"/>
        <v>7.0382932119744776E-4</v>
      </c>
      <c r="BC50" s="144">
        <f>'CCA2045'!$G51/1000</f>
        <v>7.6784873692304246E-4</v>
      </c>
      <c r="BD50" s="147">
        <f t="shared" si="18"/>
        <v>1.072518264970829E-4</v>
      </c>
      <c r="BE50" s="144">
        <f>'EA2045'!$G51/1000</f>
        <v>3.4901662653406676E-2</v>
      </c>
      <c r="BF50" s="147">
        <f t="shared" si="19"/>
        <v>1.9196586933123847E-4</v>
      </c>
      <c r="BG50" s="144">
        <f>'LAC2045'!$G51/1000</f>
        <v>0.11443018087986997</v>
      </c>
      <c r="BH50" s="147">
        <f t="shared" si="20"/>
        <v>1.6569235626871907E-3</v>
      </c>
      <c r="BI50" s="144">
        <f>'NA2045'!$G51/1000</f>
        <v>1.1081169834273168E-2</v>
      </c>
      <c r="BJ50" s="147">
        <f t="shared" si="21"/>
        <v>4.0945800804475E-4</v>
      </c>
      <c r="BK50" s="144">
        <f>Ocea2045!$G51/1000</f>
        <v>4.4492678286178489E-4</v>
      </c>
      <c r="BL50" s="147">
        <f t="shared" si="22"/>
        <v>3.8754276768826148E-4</v>
      </c>
      <c r="BM50" s="144">
        <f>'SEA2045'!$G51/1000</f>
        <v>0.28532774728204491</v>
      </c>
      <c r="BN50" s="147">
        <f t="shared" si="23"/>
        <v>4.0179967346842694E-3</v>
      </c>
      <c r="BO50" s="144">
        <f>'SA2045'!$G51/1000</f>
        <v>0.38535626235838938</v>
      </c>
      <c r="BP50" s="147">
        <f t="shared" si="24"/>
        <v>2.0857092698902792E-3</v>
      </c>
      <c r="BQ50" s="144">
        <f>'SSA2045'!$G51/1000</f>
        <v>0.31252082269178572</v>
      </c>
      <c r="BR50" s="147">
        <f t="shared" si="25"/>
        <v>2.4474741596189299E-3</v>
      </c>
      <c r="BS50" s="144">
        <f>'WA2045'!$G51/1000</f>
        <v>1.1334701169200798E-2</v>
      </c>
      <c r="BT50" s="147">
        <f t="shared" si="26"/>
        <v>4.3621600998555363E-4</v>
      </c>
      <c r="BU50" s="136">
        <f>World2060!$G51/1000</f>
        <v>1.3943979001214255</v>
      </c>
      <c r="BV50" s="137">
        <f t="shared" si="37"/>
        <v>1.3693233974538177E-3</v>
      </c>
      <c r="BW50" s="144">
        <f>'Dev''d2060'!$G51/1000</f>
        <v>0.10517915632472354</v>
      </c>
      <c r="BX50" s="147">
        <f t="shared" si="38"/>
        <v>6.5875021359192815E-4</v>
      </c>
      <c r="BY50" s="144">
        <f>'CCA2060'!$G51/1000</f>
        <v>5.6820058230005088E-4</v>
      </c>
      <c r="BZ50" s="147">
        <f t="shared" si="39"/>
        <v>6.6632328134204007E-5</v>
      </c>
      <c r="CA50" s="144">
        <f>'EA2060'!$G51/1000</f>
        <v>3.2519417707637333E-2</v>
      </c>
      <c r="CB50" s="147">
        <f t="shared" si="27"/>
        <v>1.6503208565811023E-4</v>
      </c>
      <c r="CC50" s="144">
        <f>'LAC2060'!$G51/1000</f>
        <v>0.11538299737003001</v>
      </c>
      <c r="CD50" s="147">
        <f t="shared" si="28"/>
        <v>1.3003416044065149E-3</v>
      </c>
      <c r="CE50" s="144">
        <f>'NA2060'!$G51/1000</f>
        <v>1.3919753505673725E-2</v>
      </c>
      <c r="CF50" s="147">
        <f t="shared" si="29"/>
        <v>3.7165127851610912E-4</v>
      </c>
      <c r="CG50" s="144">
        <f>Ocea2060!$G51/1000</f>
        <v>4.1673688725813915E-4</v>
      </c>
      <c r="CH50" s="147">
        <f t="shared" si="30"/>
        <v>2.9009253417405854E-4</v>
      </c>
      <c r="CI50" s="144">
        <f>'SEA2060'!$G51/1000</f>
        <v>0.29847213764539082</v>
      </c>
      <c r="CJ50" s="147">
        <f t="shared" si="31"/>
        <v>3.4952205759919896E-3</v>
      </c>
      <c r="CK50" s="144">
        <f>'SA2060'!$G51/1000</f>
        <v>0.44788923367024652</v>
      </c>
      <c r="CL50" s="147">
        <f t="shared" si="40"/>
        <v>1.9970824845979493E-3</v>
      </c>
      <c r="CM50" s="144">
        <f>'SSA2060'!$G51/1000</f>
        <v>0.36250132634391286</v>
      </c>
      <c r="CN50" s="147">
        <f t="shared" si="41"/>
        <v>2.0345620302817625E-3</v>
      </c>
      <c r="CO50" s="144">
        <f>'WA2060'!$G51/1000</f>
        <v>1.7548940084252309E-2</v>
      </c>
      <c r="CP50" s="147">
        <f t="shared" si="42"/>
        <v>4.6661025568064572E-4</v>
      </c>
    </row>
    <row r="51" spans="1:94">
      <c r="A51" s="93">
        <v>42</v>
      </c>
      <c r="B51" s="94"/>
      <c r="C51" s="95" t="s">
        <v>66</v>
      </c>
      <c r="D51" s="96" t="s">
        <v>67</v>
      </c>
      <c r="E51" s="97"/>
      <c r="F51" s="98"/>
      <c r="G51" s="138">
        <f>World2016!$G52/1000</f>
        <v>298.18996982749553</v>
      </c>
      <c r="H51" s="139">
        <f t="shared" si="43"/>
        <v>0.52430476454831121</v>
      </c>
      <c r="I51" s="138">
        <f>'Dev''d2016'!$G52/1000</f>
        <v>1.680537180311978</v>
      </c>
      <c r="J51" s="139">
        <f t="shared" si="44"/>
        <v>1.320273306780247E-2</v>
      </c>
      <c r="K51" s="138">
        <f>'CCA2016'!$G52/1000</f>
        <v>0.46284719467163088</v>
      </c>
      <c r="L51" s="139">
        <f t="shared" si="45"/>
        <v>0.10483225801856499</v>
      </c>
      <c r="M51" s="138">
        <f>'EA2016'!$G52/1000</f>
        <v>4.8147490520477296</v>
      </c>
      <c r="N51" s="139">
        <f t="shared" si="46"/>
        <v>4.3506088355620635E-2</v>
      </c>
      <c r="O51" s="138">
        <f>'LAC2016'!$G52/1000</f>
        <v>7.5187109922617674</v>
      </c>
      <c r="P51" s="139">
        <f t="shared" si="47"/>
        <v>0.1953583896549804</v>
      </c>
      <c r="Q51" s="138">
        <f>'NA2016'!$G52/1000</f>
        <v>6.0841596755981442</v>
      </c>
      <c r="R51" s="139">
        <f t="shared" si="48"/>
        <v>0.44460772111516228</v>
      </c>
      <c r="S51" s="138">
        <f>Ocea2016!$G52/1000</f>
        <v>0.3507385745048523</v>
      </c>
      <c r="T51" s="139">
        <f t="shared" si="49"/>
        <v>0.5026739665232397</v>
      </c>
      <c r="U51" s="138">
        <f>'SEA2016'!$G52/1000</f>
        <v>15.671263322770596</v>
      </c>
      <c r="V51" s="139">
        <f t="shared" si="50"/>
        <v>0.35817161056477642</v>
      </c>
      <c r="W51" s="138">
        <f>'SA2016'!$G52/1000</f>
        <v>59.380212013483046</v>
      </c>
      <c r="X51" s="139">
        <f t="shared" si="51"/>
        <v>0.46467206049893289</v>
      </c>
      <c r="Y51" s="138">
        <f>'SSA2016'!$G52/1000</f>
        <v>197.44615669640899</v>
      </c>
      <c r="Z51" s="139">
        <f t="shared" si="52"/>
        <v>2.2362705669003207</v>
      </c>
      <c r="AA51" s="138">
        <f>'WA2016'!$G52/1000</f>
        <v>4.7805951254367827</v>
      </c>
      <c r="AB51" s="139">
        <f t="shared" si="53"/>
        <v>0.34999576028991408</v>
      </c>
      <c r="AC51" s="138">
        <f>World2030!$G52/1000</f>
        <v>226.9205883734133</v>
      </c>
      <c r="AD51" s="139">
        <f t="shared" si="32"/>
        <v>0.33312156797194092</v>
      </c>
      <c r="AE51" s="138">
        <f>'Dev''d2030'!$G52/1000</f>
        <v>1.3132535650487989</v>
      </c>
      <c r="AF51" s="139">
        <f t="shared" si="33"/>
        <v>9.3981962964033629E-3</v>
      </c>
      <c r="AG51" s="138">
        <f>'CCA2030'!$G52/1000</f>
        <v>0.32140765285491946</v>
      </c>
      <c r="AH51" s="139">
        <f t="shared" si="33"/>
        <v>6.0275606304966582E-2</v>
      </c>
      <c r="AI51" s="138">
        <f>'EA2030'!$G52/1000</f>
        <v>2.6069150776863097</v>
      </c>
      <c r="AJ51" s="139">
        <f t="shared" si="54"/>
        <v>1.865019376110276E-2</v>
      </c>
      <c r="AK51" s="138">
        <f>'LAC2030'!$G52/1000</f>
        <v>5.8951905042976138</v>
      </c>
      <c r="AL51" s="139">
        <f t="shared" si="55"/>
        <v>0.11752078018591552</v>
      </c>
      <c r="AM51" s="138">
        <f>'NA2030'!$G52/1000</f>
        <v>5.4479541611671447</v>
      </c>
      <c r="AN51" s="139">
        <f t="shared" si="56"/>
        <v>0.29542174668141358</v>
      </c>
      <c r="AO51" s="138">
        <f>Ocea2030!$G52/1000</f>
        <v>0.27981046950817107</v>
      </c>
      <c r="AP51" s="139">
        <f t="shared" si="57"/>
        <v>0.31147304461885689</v>
      </c>
      <c r="AQ51" s="138">
        <f>'SEA2030'!$G52/1000</f>
        <v>9.5295547560155391</v>
      </c>
      <c r="AR51" s="139">
        <f t="shared" si="15"/>
        <v>0.17312903564902768</v>
      </c>
      <c r="AS51" s="138">
        <f>'SA2030'!$G52/1000</f>
        <v>34.466165992140773</v>
      </c>
      <c r="AT51" s="139">
        <f t="shared" si="34"/>
        <v>0.22324831621961697</v>
      </c>
      <c r="AU51" s="138">
        <f>'SSA2030'!$G52/1000</f>
        <v>162.76483303385973</v>
      </c>
      <c r="AV51" s="139">
        <f t="shared" si="35"/>
        <v>1.6229575032211034</v>
      </c>
      <c r="AW51" s="138">
        <f>'WA2030'!$G52/1000</f>
        <v>4.2955031608343122</v>
      </c>
      <c r="AX51" s="139">
        <f t="shared" si="36"/>
        <v>0.25078117729019828</v>
      </c>
      <c r="AY51" s="138">
        <f>World2045!$G52/1000</f>
        <v>172.20139379312843</v>
      </c>
      <c r="AZ51" s="139">
        <f t="shared" si="16"/>
        <v>0.2013283126789561</v>
      </c>
      <c r="BA51" s="138">
        <f>'Dev''d2045'!$G52/1000</f>
        <v>1.0542065646499394</v>
      </c>
      <c r="BB51" s="139">
        <f t="shared" si="17"/>
        <v>6.6038901976012299E-3</v>
      </c>
      <c r="BC51" s="138">
        <f>'CCA2045'!$G52/1000</f>
        <v>0.23846347475051879</v>
      </c>
      <c r="BD51" s="139">
        <f t="shared" si="18"/>
        <v>3.3308179059227214E-2</v>
      </c>
      <c r="BE51" s="138">
        <f>'EA2045'!$G52/1000</f>
        <v>1.6131292171478271</v>
      </c>
      <c r="BF51" s="139">
        <f t="shared" si="19"/>
        <v>8.8725215067419431E-3</v>
      </c>
      <c r="BG51" s="138">
        <f>'LAC2045'!$G52/1000</f>
        <v>4.2920343715026972</v>
      </c>
      <c r="BH51" s="139">
        <f t="shared" si="20"/>
        <v>6.2147702881566985E-2</v>
      </c>
      <c r="BI51" s="138">
        <f>'NA2045'!$G52/1000</f>
        <v>4.6196959271430966</v>
      </c>
      <c r="BJ51" s="139">
        <f t="shared" si="21"/>
        <v>0.17070142596767882</v>
      </c>
      <c r="BK51" s="138">
        <f>Ocea2045!$G52/1000</f>
        <v>0.22974152249097823</v>
      </c>
      <c r="BL51" s="139">
        <f t="shared" si="22"/>
        <v>0.20011082476625602</v>
      </c>
      <c r="BM51" s="138">
        <f>'SEA2045'!$G52/1000</f>
        <v>6.2036201394498347</v>
      </c>
      <c r="BN51" s="139">
        <f t="shared" si="23"/>
        <v>8.7359626608244548E-2</v>
      </c>
      <c r="BO51" s="138">
        <f>'SA2045'!$G52/1000</f>
        <v>20.293909601390361</v>
      </c>
      <c r="BP51" s="139">
        <f t="shared" si="24"/>
        <v>0.10983912683523496</v>
      </c>
      <c r="BQ51" s="138">
        <f>'SSA2045'!$G52/1000</f>
        <v>130.28327595716715</v>
      </c>
      <c r="BR51" s="139">
        <f t="shared" si="25"/>
        <v>1.0202998590277608</v>
      </c>
      <c r="BS51" s="138">
        <f>'WA2045'!$G52/1000</f>
        <v>3.3733170174360274</v>
      </c>
      <c r="BT51" s="139">
        <f t="shared" si="26"/>
        <v>0.12982211597785479</v>
      </c>
      <c r="BU51" s="138">
        <f>World2060!$G52/1000</f>
        <v>136.79296844071521</v>
      </c>
      <c r="BV51" s="139">
        <f t="shared" si="37"/>
        <v>0.13433311415394528</v>
      </c>
      <c r="BW51" s="138">
        <f>'Dev''d2060'!$G52/1000</f>
        <v>0.8575944364927709</v>
      </c>
      <c r="BX51" s="139">
        <f t="shared" si="38"/>
        <v>5.3712212377013185E-3</v>
      </c>
      <c r="BY51" s="138">
        <f>'CCA2060'!$G52/1000</f>
        <v>0.17263765382766724</v>
      </c>
      <c r="BZ51" s="139">
        <f t="shared" si="39"/>
        <v>2.0245049295091532E-2</v>
      </c>
      <c r="CA51" s="138">
        <f>'EA2060'!$G52/1000</f>
        <v>1.1665705976486207</v>
      </c>
      <c r="CB51" s="139">
        <f t="shared" si="27"/>
        <v>5.920203754206997E-3</v>
      </c>
      <c r="CC51" s="138">
        <f>'LAC2060'!$G52/1000</f>
        <v>3.2295235134884717</v>
      </c>
      <c r="CD51" s="139">
        <f t="shared" si="28"/>
        <v>3.6396036528073009E-2</v>
      </c>
      <c r="CE51" s="138">
        <f>'NA2060'!$G52/1000</f>
        <v>3.840996216058731</v>
      </c>
      <c r="CF51" s="139">
        <f t="shared" si="29"/>
        <v>0.10255290468268045</v>
      </c>
      <c r="CG51" s="138">
        <f>Ocea2060!$G52/1000</f>
        <v>0.19646103999018669</v>
      </c>
      <c r="CH51" s="139">
        <f t="shared" si="30"/>
        <v>0.13675746664086841</v>
      </c>
      <c r="CI51" s="138">
        <f>'SEA2060'!$G52/1000</f>
        <v>4.7428809228539466</v>
      </c>
      <c r="CJ51" s="139">
        <f t="shared" si="31"/>
        <v>5.5540912869844854E-2</v>
      </c>
      <c r="CK51" s="138">
        <f>'SA2060'!$G52/1000</f>
        <v>13.586432534456254</v>
      </c>
      <c r="CL51" s="139">
        <f t="shared" si="40"/>
        <v>6.0580215827895613E-2</v>
      </c>
      <c r="CM51" s="138">
        <f>'SSA2060'!$G52/1000</f>
        <v>106.4484176812917</v>
      </c>
      <c r="CN51" s="139">
        <f t="shared" si="41"/>
        <v>0.59744859689826246</v>
      </c>
      <c r="CO51" s="138">
        <f>'WA2060'!$G52/1000</f>
        <v>2.5514538446068764</v>
      </c>
      <c r="CP51" s="139">
        <f t="shared" si="42"/>
        <v>6.7840822583793384E-2</v>
      </c>
    </row>
    <row r="52" spans="1:94">
      <c r="A52" s="93">
        <v>49</v>
      </c>
      <c r="B52" s="94"/>
      <c r="C52" s="95" t="s">
        <v>68</v>
      </c>
      <c r="D52" s="96" t="s">
        <v>69</v>
      </c>
      <c r="E52" s="97"/>
      <c r="F52" s="98"/>
      <c r="G52" s="138">
        <f>World2016!$G53/1000</f>
        <v>2274.7983034904005</v>
      </c>
      <c r="H52" s="139">
        <f t="shared" si="43"/>
        <v>3.9997575692985525</v>
      </c>
      <c r="I52" s="138">
        <f>'Dev''d2016'!$G53/1000</f>
        <v>34.969641892313959</v>
      </c>
      <c r="J52" s="139">
        <f t="shared" si="44"/>
        <v>0.27473051640259105</v>
      </c>
      <c r="K52" s="138">
        <f>'CCA2016'!$G53/1000</f>
        <v>17.983234008789061</v>
      </c>
      <c r="L52" s="139">
        <f t="shared" si="45"/>
        <v>4.0731002571055619</v>
      </c>
      <c r="M52" s="138">
        <f>'EA2016'!$G53/1000</f>
        <v>70.298573776245121</v>
      </c>
      <c r="N52" s="139">
        <f t="shared" si="46"/>
        <v>0.63521814510409036</v>
      </c>
      <c r="O52" s="138">
        <f>'LAC2016'!$G53/1000</f>
        <v>79.081257818579672</v>
      </c>
      <c r="P52" s="139">
        <f t="shared" si="47"/>
        <v>2.0547653973172135</v>
      </c>
      <c r="Q52" s="138">
        <f>'NA2016'!$G53/1000</f>
        <v>86.306944458007806</v>
      </c>
      <c r="R52" s="139">
        <f t="shared" si="48"/>
        <v>6.3069899440328623</v>
      </c>
      <c r="S52" s="138">
        <f>Ocea2016!$G53/1000</f>
        <v>4.9992691035270687</v>
      </c>
      <c r="T52" s="139">
        <f t="shared" si="49"/>
        <v>7.1648875049877523</v>
      </c>
      <c r="U52" s="138">
        <f>'SEA2016'!$G53/1000</f>
        <v>128.90449275007845</v>
      </c>
      <c r="V52" s="139">
        <f t="shared" si="50"/>
        <v>2.9461523826381946</v>
      </c>
      <c r="W52" s="138">
        <f>'SA2016'!$G53/1000</f>
        <v>887.24877917766571</v>
      </c>
      <c r="X52" s="139">
        <f t="shared" si="51"/>
        <v>6.9430489453630653</v>
      </c>
      <c r="Y52" s="138">
        <f>'SSA2016'!$G53/1000</f>
        <v>905.44356363296504</v>
      </c>
      <c r="Z52" s="139">
        <f t="shared" si="52"/>
        <v>10.255032689519874</v>
      </c>
      <c r="AA52" s="138">
        <f>'WA2016'!$G53/1000</f>
        <v>59.562546872228381</v>
      </c>
      <c r="AB52" s="139">
        <f t="shared" si="53"/>
        <v>4.3606786038892063</v>
      </c>
      <c r="AC52" s="138">
        <f>World2030!$G53/1000</f>
        <v>1624.9024997498429</v>
      </c>
      <c r="AD52" s="139">
        <f t="shared" si="32"/>
        <v>2.3853722238171899</v>
      </c>
      <c r="AE52" s="138">
        <f>'Dev''d2030'!$G53/1000</f>
        <v>20.027450711291284</v>
      </c>
      <c r="AF52" s="139">
        <f t="shared" si="33"/>
        <v>0.14332488265071985</v>
      </c>
      <c r="AG52" s="138">
        <f>'CCA2030'!$G53/1000</f>
        <v>9.0954505310058593</v>
      </c>
      <c r="AH52" s="139">
        <f t="shared" si="33"/>
        <v>1.7057272610141498</v>
      </c>
      <c r="AI52" s="138">
        <f>'EA2030'!$G53/1000</f>
        <v>32.353460258483885</v>
      </c>
      <c r="AJ52" s="139">
        <f t="shared" si="54"/>
        <v>0.23146066698819759</v>
      </c>
      <c r="AK52" s="138">
        <f>'LAC2030'!$G53/1000</f>
        <v>40.335144504420462</v>
      </c>
      <c r="AL52" s="139">
        <f t="shared" si="55"/>
        <v>0.80408218319925395</v>
      </c>
      <c r="AM52" s="138">
        <f>'NA2030'!$G53/1000</f>
        <v>65.558494995117186</v>
      </c>
      <c r="AN52" s="139">
        <f t="shared" si="56"/>
        <v>3.5549867947334284</v>
      </c>
      <c r="AO52" s="138">
        <f>Ocea2030!$G53/1000</f>
        <v>4.5046549768447877</v>
      </c>
      <c r="AP52" s="139">
        <f t="shared" si="57"/>
        <v>5.0143892151768092</v>
      </c>
      <c r="AQ52" s="138">
        <f>'SEA2030'!$G53/1000</f>
        <v>81.001872965499757</v>
      </c>
      <c r="AR52" s="139">
        <f t="shared" si="15"/>
        <v>1.4716087489218215</v>
      </c>
      <c r="AS52" s="138">
        <f>'SA2030'!$G53/1000</f>
        <v>582.10105305433274</v>
      </c>
      <c r="AT52" s="139">
        <f t="shared" si="34"/>
        <v>3.7704536093071264</v>
      </c>
      <c r="AU52" s="138">
        <f>'SSA2030'!$G53/1000</f>
        <v>745.60929883003234</v>
      </c>
      <c r="AV52" s="139">
        <f t="shared" si="35"/>
        <v>7.4346047819549161</v>
      </c>
      <c r="AW52" s="138">
        <f>'WA2030'!$G53/1000</f>
        <v>44.315618922814728</v>
      </c>
      <c r="AX52" s="139">
        <f t="shared" si="36"/>
        <v>2.5872459336402156</v>
      </c>
      <c r="AY52" s="138">
        <f>World2045!$G53/1000</f>
        <v>1057.8770320539791</v>
      </c>
      <c r="AZ52" s="139">
        <f t="shared" si="16"/>
        <v>1.236811115135982</v>
      </c>
      <c r="BA52" s="138">
        <f>'Dev''d2045'!$G53/1000</f>
        <v>10.659707823684439</v>
      </c>
      <c r="BB52" s="139">
        <f t="shared" si="17"/>
        <v>6.6775850546423404E-2</v>
      </c>
      <c r="BC52" s="138">
        <f>'CCA2045'!$G53/1000</f>
        <v>4.6999004211425781</v>
      </c>
      <c r="BD52" s="139">
        <f t="shared" si="18"/>
        <v>0.6564742250431953</v>
      </c>
      <c r="BE52" s="138">
        <f>'EA2045'!$G53/1000</f>
        <v>19.537390823364259</v>
      </c>
      <c r="BF52" s="139">
        <f t="shared" si="19"/>
        <v>0.10745941392867144</v>
      </c>
      <c r="BG52" s="138">
        <f>'LAC2045'!$G53/1000</f>
        <v>18.794933249708265</v>
      </c>
      <c r="BH52" s="139">
        <f t="shared" si="20"/>
        <v>0.27214645228313949</v>
      </c>
      <c r="BI52" s="138">
        <f>'NA2045'!$G53/1000</f>
        <v>51.33865968322754</v>
      </c>
      <c r="BJ52" s="139">
        <f t="shared" si="21"/>
        <v>1.8970041650805969</v>
      </c>
      <c r="BK52" s="138">
        <f>Ocea2045!$G53/1000</f>
        <v>3.2920433230400086</v>
      </c>
      <c r="BL52" s="139">
        <f t="shared" si="22"/>
        <v>2.8674551182433805</v>
      </c>
      <c r="BM52" s="138">
        <f>'SEA2045'!$G53/1000</f>
        <v>50.190657024815678</v>
      </c>
      <c r="BN52" s="139">
        <f t="shared" si="23"/>
        <v>0.7067868370965753</v>
      </c>
      <c r="BO52" s="138">
        <f>'SA2045'!$G53/1000</f>
        <v>361.24082518124578</v>
      </c>
      <c r="BP52" s="139">
        <f t="shared" si="24"/>
        <v>1.9551864374338881</v>
      </c>
      <c r="BQ52" s="138">
        <f>'SSA2045'!$G53/1000</f>
        <v>505.76963215816022</v>
      </c>
      <c r="BR52" s="139">
        <f t="shared" si="25"/>
        <v>3.9608820134454494</v>
      </c>
      <c r="BS52" s="138">
        <f>'WA2045'!$G53/1000</f>
        <v>32.353282365590331</v>
      </c>
      <c r="BT52" s="139">
        <f t="shared" si="26"/>
        <v>1.2451161731376184</v>
      </c>
      <c r="BU52" s="138">
        <f>World2060!$G53/1000</f>
        <v>648.39839576828854</v>
      </c>
      <c r="BV52" s="139">
        <f t="shared" si="37"/>
        <v>0.63673869138767469</v>
      </c>
      <c r="BW52" s="138">
        <f>'Dev''d2060'!$G53/1000</f>
        <v>5.6313468386931342</v>
      </c>
      <c r="BX52" s="139">
        <f t="shared" si="38"/>
        <v>3.52698297117576E-2</v>
      </c>
      <c r="BY52" s="138">
        <f>'CCA2060'!$G53/1000</f>
        <v>2.0264546890258788</v>
      </c>
      <c r="BZ52" s="139">
        <f t="shared" si="39"/>
        <v>0.23764036503039782</v>
      </c>
      <c r="CA52" s="138">
        <f>'EA2060'!$G53/1000</f>
        <v>11.600417433738709</v>
      </c>
      <c r="CB52" s="139">
        <f t="shared" si="27"/>
        <v>5.8870706136444351E-2</v>
      </c>
      <c r="CC52" s="138">
        <f>'LAC2060'!$G53/1000</f>
        <v>8.7135763347009192</v>
      </c>
      <c r="CD52" s="139">
        <f t="shared" si="28"/>
        <v>9.8200134243753748E-2</v>
      </c>
      <c r="CE52" s="138">
        <f>'NA2060'!$G53/1000</f>
        <v>37.769387588500976</v>
      </c>
      <c r="CF52" s="139">
        <f t="shared" si="29"/>
        <v>1.0084259883133218</v>
      </c>
      <c r="CG52" s="138">
        <f>Ocea2060!$G53/1000</f>
        <v>2.3062749764919279</v>
      </c>
      <c r="CH52" s="139">
        <f t="shared" si="30"/>
        <v>1.6054090071905291</v>
      </c>
      <c r="CI52" s="138">
        <f>'SEA2060'!$G53/1000</f>
        <v>31.627138508968056</v>
      </c>
      <c r="CJ52" s="139">
        <f t="shared" si="31"/>
        <v>0.37036564333394772</v>
      </c>
      <c r="CK52" s="138">
        <f>'SA2060'!$G53/1000</f>
        <v>223.39711594331266</v>
      </c>
      <c r="CL52" s="139">
        <f t="shared" si="40"/>
        <v>0.99610000379815888</v>
      </c>
      <c r="CM52" s="138">
        <f>'SSA2060'!$G53/1000</f>
        <v>302.78495390576126</v>
      </c>
      <c r="CN52" s="139">
        <f t="shared" si="41"/>
        <v>1.6994000457058465</v>
      </c>
      <c r="CO52" s="138">
        <f>'WA2060'!$G53/1000</f>
        <v>22.541729549095034</v>
      </c>
      <c r="CP52" s="139">
        <f t="shared" si="42"/>
        <v>0.59936395804472542</v>
      </c>
    </row>
    <row r="53" spans="1:94">
      <c r="A53" s="37">
        <v>50</v>
      </c>
      <c r="B53" s="17"/>
      <c r="C53" s="16"/>
      <c r="D53" s="38" t="s">
        <v>8</v>
      </c>
      <c r="E53" s="47" t="s">
        <v>70</v>
      </c>
      <c r="F53" s="40"/>
      <c r="G53" s="136">
        <f>World2016!$G54/1000</f>
        <v>1013.3303587414026</v>
      </c>
      <c r="H53" s="137">
        <f t="shared" si="43"/>
        <v>1.7817297324149541</v>
      </c>
      <c r="I53" s="144">
        <f>'Dev''d2016'!$G54/1000</f>
        <v>19.052665657430886</v>
      </c>
      <c r="J53" s="147">
        <f t="shared" si="44"/>
        <v>0.14968265019786681</v>
      </c>
      <c r="K53" s="144">
        <f>'CCA2016'!$G54/1000</f>
        <v>7.6771063842773435</v>
      </c>
      <c r="L53" s="147">
        <f t="shared" si="45"/>
        <v>1.7388209469077807</v>
      </c>
      <c r="M53" s="144">
        <f>'EA2016'!$G54/1000</f>
        <v>30.660980030059815</v>
      </c>
      <c r="N53" s="147">
        <f t="shared" si="46"/>
        <v>0.27705271694074546</v>
      </c>
      <c r="O53" s="144">
        <f>'LAC2016'!$G54/1000</f>
        <v>37.180462542176244</v>
      </c>
      <c r="P53" s="147">
        <f t="shared" si="47"/>
        <v>0.96605858322556293</v>
      </c>
      <c r="Q53" s="144">
        <f>'NA2016'!$G54/1000</f>
        <v>41.144593399047849</v>
      </c>
      <c r="R53" s="147">
        <f t="shared" si="48"/>
        <v>3.0066935916770099</v>
      </c>
      <c r="S53" s="144">
        <f>Ocea2016!$G54/1000</f>
        <v>1.9859309549331665</v>
      </c>
      <c r="T53" s="147">
        <f t="shared" si="49"/>
        <v>2.8462104339872925</v>
      </c>
      <c r="U53" s="144">
        <f>'SEA2016'!$G54/1000</f>
        <v>58.460482249587777</v>
      </c>
      <c r="V53" s="147">
        <f t="shared" si="50"/>
        <v>1.3361325536087343</v>
      </c>
      <c r="W53" s="144">
        <f>'SA2016'!$G54/1000</f>
        <v>442.35426264762879</v>
      </c>
      <c r="X53" s="147">
        <f t="shared" si="51"/>
        <v>3.4615852608994917</v>
      </c>
      <c r="Y53" s="144">
        <f>'SSA2016'!$G54/1000</f>
        <v>345.92048366999626</v>
      </c>
      <c r="Z53" s="147">
        <f t="shared" si="52"/>
        <v>3.9178873322339269</v>
      </c>
      <c r="AA53" s="144">
        <f>'WA2016'!$G54/1000</f>
        <v>28.893391206264496</v>
      </c>
      <c r="AB53" s="147">
        <f t="shared" si="53"/>
        <v>2.1153358854388484</v>
      </c>
      <c r="AC53" s="136">
        <f>World2030!$G54/1000</f>
        <v>755.75281163213583</v>
      </c>
      <c r="AD53" s="137">
        <f t="shared" si="32"/>
        <v>1.1094522688078694</v>
      </c>
      <c r="AE53" s="144">
        <f>'Dev''d2030'!$G54/1000</f>
        <v>11.561901971273125</v>
      </c>
      <c r="AF53" s="147">
        <f t="shared" si="33"/>
        <v>8.2741846036229957E-2</v>
      </c>
      <c r="AG53" s="144">
        <f>'CCA2030'!$G54/1000</f>
        <v>3.870830337524414</v>
      </c>
      <c r="AH53" s="147">
        <f t="shared" si="33"/>
        <v>0.72592125117586903</v>
      </c>
      <c r="AI53" s="144">
        <f>'EA2030'!$G54/1000</f>
        <v>14.790508312225342</v>
      </c>
      <c r="AJ53" s="147">
        <f t="shared" si="54"/>
        <v>0.10581313070352195</v>
      </c>
      <c r="AK53" s="144">
        <f>'LAC2030'!$G54/1000</f>
        <v>19.455703195141627</v>
      </c>
      <c r="AL53" s="147">
        <f t="shared" si="55"/>
        <v>0.38784996293026058</v>
      </c>
      <c r="AM53" s="144">
        <f>'NA2030'!$G54/1000</f>
        <v>32.489478759765625</v>
      </c>
      <c r="AN53" s="147">
        <f t="shared" si="56"/>
        <v>1.7617803454356515</v>
      </c>
      <c r="AO53" s="144">
        <f>Ocea2030!$G54/1000</f>
        <v>1.7705849514007568</v>
      </c>
      <c r="AP53" s="147">
        <f t="shared" si="57"/>
        <v>1.9709394238839224</v>
      </c>
      <c r="AQ53" s="144">
        <f>'SEA2030'!$G54/1000</f>
        <v>38.137164865717288</v>
      </c>
      <c r="AR53" s="147">
        <f t="shared" si="15"/>
        <v>0.69286034286352005</v>
      </c>
      <c r="AS53" s="144">
        <f>'SA2030'!$G54/1000</f>
        <v>318.73012057089807</v>
      </c>
      <c r="AT53" s="147">
        <f t="shared" si="34"/>
        <v>2.064516336460342</v>
      </c>
      <c r="AU53" s="144">
        <f>'SSA2030'!$G54/1000</f>
        <v>292.88713540077208</v>
      </c>
      <c r="AV53" s="147">
        <f t="shared" si="35"/>
        <v>2.9204304464019781</v>
      </c>
      <c r="AW53" s="144">
        <f>'WA2030'!$G54/1000</f>
        <v>22.059383267417552</v>
      </c>
      <c r="AX53" s="147">
        <f t="shared" si="36"/>
        <v>1.2878766232881047</v>
      </c>
      <c r="AY53" s="136">
        <f>World2045!$G54/1000</f>
        <v>499.10739095048837</v>
      </c>
      <c r="AZ53" s="137">
        <f t="shared" si="16"/>
        <v>0.58352866171555717</v>
      </c>
      <c r="BA53" s="144">
        <f>'Dev''d2045'!$G54/1000</f>
        <v>6.755658339424059</v>
      </c>
      <c r="BB53" s="147">
        <f t="shared" si="17"/>
        <v>4.2319624428519831E-2</v>
      </c>
      <c r="BC53" s="144">
        <f>'CCA2045'!$G54/1000</f>
        <v>2.0842912216186522</v>
      </c>
      <c r="BD53" s="147">
        <f t="shared" si="18"/>
        <v>0.29113030955319696</v>
      </c>
      <c r="BE53" s="144">
        <f>'EA2045'!$G54/1000</f>
        <v>9.3358108320236202</v>
      </c>
      <c r="BF53" s="147">
        <f t="shared" si="19"/>
        <v>5.1348758369437697E-2</v>
      </c>
      <c r="BG53" s="144">
        <f>'LAC2045'!$G54/1000</f>
        <v>9.5336381570589737</v>
      </c>
      <c r="BH53" s="147">
        <f t="shared" si="20"/>
        <v>0.13804495963480162</v>
      </c>
      <c r="BI53" s="144">
        <f>'NA2045'!$G54/1000</f>
        <v>26.42315604019165</v>
      </c>
      <c r="BJ53" s="147">
        <f t="shared" si="21"/>
        <v>0.97635655804224253</v>
      </c>
      <c r="BK53" s="144">
        <f>Ocea2045!$G54/1000</f>
        <v>1.3267993626594543</v>
      </c>
      <c r="BL53" s="147">
        <f t="shared" si="22"/>
        <v>1.1556766573249835</v>
      </c>
      <c r="BM53" s="144">
        <f>'SEA2045'!$G54/1000</f>
        <v>24.539415920376779</v>
      </c>
      <c r="BN53" s="147">
        <f t="shared" si="23"/>
        <v>0.34556503522129661</v>
      </c>
      <c r="BO53" s="144">
        <f>'SA2045'!$G54/1000</f>
        <v>199.97909610545636</v>
      </c>
      <c r="BP53" s="147">
        <f t="shared" si="24"/>
        <v>1.0823705108067487</v>
      </c>
      <c r="BQ53" s="144">
        <f>'SSA2045'!$G54/1000</f>
        <v>202.78764627885818</v>
      </c>
      <c r="BR53" s="147">
        <f t="shared" si="25"/>
        <v>1.5881102573665229</v>
      </c>
      <c r="BS53" s="144">
        <f>'WA2045'!$G54/1000</f>
        <v>16.341878692820668</v>
      </c>
      <c r="BT53" s="147">
        <f t="shared" si="26"/>
        <v>0.62891725265949805</v>
      </c>
      <c r="BU53" s="136">
        <f>World2060!$G54/1000</f>
        <v>310.23584176685131</v>
      </c>
      <c r="BV53" s="137">
        <f t="shared" si="37"/>
        <v>0.30465708304863104</v>
      </c>
      <c r="BW53" s="144">
        <f>'Dev''d2060'!$G54/1000</f>
        <v>3.7841550014978274</v>
      </c>
      <c r="BX53" s="147">
        <f t="shared" si="38"/>
        <v>2.3700636158418144E-2</v>
      </c>
      <c r="BY53" s="144">
        <f>'CCA2060'!$G54/1000</f>
        <v>0.9150058326721191</v>
      </c>
      <c r="BZ53" s="147">
        <f t="shared" si="39"/>
        <v>0.10730184161466273</v>
      </c>
      <c r="CA53" s="144">
        <f>'EA2060'!$G54/1000</f>
        <v>5.6941183333396914</v>
      </c>
      <c r="CB53" s="147">
        <f t="shared" si="27"/>
        <v>2.8896957288212337E-2</v>
      </c>
      <c r="CC53" s="144">
        <f>'LAC2060'!$G54/1000</f>
        <v>4.5180769245431875</v>
      </c>
      <c r="CD53" s="147">
        <f t="shared" si="28"/>
        <v>5.0917756782235798E-2</v>
      </c>
      <c r="CE53" s="144">
        <f>'NA2060'!$G54/1000</f>
        <v>19.930013187408449</v>
      </c>
      <c r="CF53" s="147">
        <f t="shared" si="29"/>
        <v>0.53212256085742815</v>
      </c>
      <c r="CG53" s="144">
        <f>Ocea2060!$G54/1000</f>
        <v>0.94306271171569822</v>
      </c>
      <c r="CH53" s="147">
        <f t="shared" si="30"/>
        <v>0.65647045004011317</v>
      </c>
      <c r="CI53" s="144">
        <f>'SEA2060'!$G54/1000</f>
        <v>15.826550898686051</v>
      </c>
      <c r="CJ53" s="147">
        <f t="shared" si="31"/>
        <v>0.18533484158509106</v>
      </c>
      <c r="CK53" s="144">
        <f>'SA2060'!$G54/1000</f>
        <v>125.04985161191225</v>
      </c>
      <c r="CL53" s="147">
        <f t="shared" si="40"/>
        <v>0.5575817625917463</v>
      </c>
      <c r="CM53" s="144">
        <f>'SSA2060'!$G54/1000</f>
        <v>122.1035029540658</v>
      </c>
      <c r="CN53" s="147">
        <f t="shared" si="41"/>
        <v>0.68531377079445799</v>
      </c>
      <c r="CO53" s="144">
        <f>'WA2060'!$G54/1000</f>
        <v>11.471504311010241</v>
      </c>
      <c r="CP53" s="147">
        <f t="shared" si="42"/>
        <v>0.30501680066737641</v>
      </c>
    </row>
    <row r="54" spans="1:94">
      <c r="A54" s="37">
        <v>51</v>
      </c>
      <c r="B54" s="10"/>
      <c r="C54" s="16"/>
      <c r="D54" s="38" t="s">
        <v>10</v>
      </c>
      <c r="E54" s="47" t="s">
        <v>71</v>
      </c>
      <c r="F54" s="40"/>
      <c r="G54" s="136">
        <f>World2016!$G55/1000</f>
        <v>678.63830363807085</v>
      </c>
      <c r="H54" s="137">
        <f t="shared" si="43"/>
        <v>1.193243676869024</v>
      </c>
      <c r="I54" s="144">
        <f>'Dev''d2016'!$G55/1000</f>
        <v>4.813201604396105</v>
      </c>
      <c r="J54" s="147">
        <f t="shared" si="44"/>
        <v>3.7813751893643492E-2</v>
      </c>
      <c r="K54" s="144">
        <f>'CCA2016'!$G55/1000</f>
        <v>5.6920141906738282</v>
      </c>
      <c r="L54" s="147">
        <f t="shared" si="45"/>
        <v>1.2892088515420053</v>
      </c>
      <c r="M54" s="144">
        <f>'EA2016'!$G55/1000</f>
        <v>25.169216341018675</v>
      </c>
      <c r="N54" s="147">
        <f t="shared" si="46"/>
        <v>0.22742912208651367</v>
      </c>
      <c r="O54" s="144">
        <f>'LAC2016'!$G55/1000</f>
        <v>16.975726578980684</v>
      </c>
      <c r="P54" s="147">
        <f t="shared" si="47"/>
        <v>0.44107967590536368</v>
      </c>
      <c r="Q54" s="144">
        <f>'NA2016'!$G55/1000</f>
        <v>22.277899517059325</v>
      </c>
      <c r="R54" s="147">
        <f t="shared" si="48"/>
        <v>1.6279858951168225</v>
      </c>
      <c r="S54" s="144">
        <f>Ocea2016!$G55/1000</f>
        <v>1.6838557217717172</v>
      </c>
      <c r="T54" s="147">
        <f t="shared" si="49"/>
        <v>2.4132801358127542</v>
      </c>
      <c r="U54" s="144">
        <f>'SEA2016'!$G55/1000</f>
        <v>38.492978437542916</v>
      </c>
      <c r="V54" s="147">
        <f t="shared" si="50"/>
        <v>0.87976902681337066</v>
      </c>
      <c r="W54" s="144">
        <f>'SA2016'!$G55/1000</f>
        <v>218.71454064536096</v>
      </c>
      <c r="X54" s="147">
        <f t="shared" si="51"/>
        <v>1.7115219501015078</v>
      </c>
      <c r="Y54" s="144">
        <f>'SSA2016'!$G55/1000</f>
        <v>329.42337873673438</v>
      </c>
      <c r="Z54" s="147">
        <f t="shared" si="52"/>
        <v>3.731041506422061</v>
      </c>
      <c r="AA54" s="144">
        <f>'WA2016'!$G55/1000</f>
        <v>15.395491864532232</v>
      </c>
      <c r="AB54" s="147">
        <f t="shared" si="53"/>
        <v>1.1271309823945475</v>
      </c>
      <c r="AC54" s="136">
        <f>World2030!$G55/1000</f>
        <v>479.56731400906483</v>
      </c>
      <c r="AD54" s="137">
        <f t="shared" si="32"/>
        <v>0.70400934853872921</v>
      </c>
      <c r="AE54" s="144">
        <f>'Dev''d2030'!$G55/1000</f>
        <v>2.8647199303284285</v>
      </c>
      <c r="AF54" s="147">
        <f t="shared" si="33"/>
        <v>2.050114384303621E-2</v>
      </c>
      <c r="AG54" s="144">
        <f>'CCA2030'!$G55/1000</f>
        <v>2.9503447647094725</v>
      </c>
      <c r="AH54" s="147">
        <f t="shared" si="33"/>
        <v>0.55329678034088392</v>
      </c>
      <c r="AI54" s="144">
        <f>'EA2030'!$G55/1000</f>
        <v>11.571048820495605</v>
      </c>
      <c r="AJ54" s="147">
        <f t="shared" si="54"/>
        <v>8.2780718239948009E-2</v>
      </c>
      <c r="AK54" s="144">
        <f>'LAC2030'!$G55/1000</f>
        <v>8.904938663007691</v>
      </c>
      <c r="AL54" s="147">
        <f t="shared" si="55"/>
        <v>0.17752019013151046</v>
      </c>
      <c r="AM54" s="144">
        <f>'NA2030'!$G55/1000</f>
        <v>15.859134048461915</v>
      </c>
      <c r="AN54" s="147">
        <f t="shared" si="56"/>
        <v>0.85998026834491126</v>
      </c>
      <c r="AO54" s="144">
        <f>Ocea2030!$G55/1000</f>
        <v>1.5171206533908843</v>
      </c>
      <c r="AP54" s="147">
        <f t="shared" si="57"/>
        <v>1.688793810311694</v>
      </c>
      <c r="AQ54" s="144">
        <f>'SEA2030'!$G55/1000</f>
        <v>23.889018639206885</v>
      </c>
      <c r="AR54" s="147">
        <f t="shared" si="15"/>
        <v>0.4340058759824803</v>
      </c>
      <c r="AS54" s="144">
        <f>'SA2030'!$G55/1000</f>
        <v>129.49124339818954</v>
      </c>
      <c r="AT54" s="147">
        <f t="shared" si="34"/>
        <v>0.83875595737635511</v>
      </c>
      <c r="AU54" s="144">
        <f>'SSA2030'!$G55/1000</f>
        <v>270.54317621243001</v>
      </c>
      <c r="AV54" s="147">
        <f t="shared" si="35"/>
        <v>2.6976347998212322</v>
      </c>
      <c r="AW54" s="144">
        <f>'WA2030'!$G55/1000</f>
        <v>11.976568878844381</v>
      </c>
      <c r="AX54" s="147">
        <f t="shared" si="36"/>
        <v>0.69921914403861751</v>
      </c>
      <c r="AY54" s="136">
        <f>World2045!$G55/1000</f>
        <v>325.42415030817801</v>
      </c>
      <c r="AZ54" s="137">
        <f t="shared" si="16"/>
        <v>0.38046785594102939</v>
      </c>
      <c r="BA54" s="144">
        <f>'Dev''d2045'!$G55/1000</f>
        <v>1.6963565562553704</v>
      </c>
      <c r="BB54" s="147">
        <f t="shared" si="17"/>
        <v>1.0626525018093913E-2</v>
      </c>
      <c r="BC54" s="144">
        <f>'CCA2045'!$G55/1000</f>
        <v>1.5941265830993652</v>
      </c>
      <c r="BD54" s="147">
        <f t="shared" si="18"/>
        <v>0.22266493318735051</v>
      </c>
      <c r="BE54" s="144">
        <f>'EA2045'!$G55/1000</f>
        <v>7.3599286541938778</v>
      </c>
      <c r="BF54" s="147">
        <f t="shared" si="19"/>
        <v>4.0481025684898538E-2</v>
      </c>
      <c r="BG54" s="144">
        <f>'LAC2045'!$G55/1000</f>
        <v>4.4060125801910184</v>
      </c>
      <c r="BH54" s="147">
        <f t="shared" si="20"/>
        <v>6.3798081987467531E-2</v>
      </c>
      <c r="BI54" s="144">
        <f>'NA2045'!$G55/1000</f>
        <v>12.619968910217285</v>
      </c>
      <c r="BJ54" s="147">
        <f t="shared" si="21"/>
        <v>0.46631785351597577</v>
      </c>
      <c r="BK54" s="144">
        <f>Ocea2045!$G55/1000</f>
        <v>1.1401018673777581</v>
      </c>
      <c r="BL54" s="147">
        <f t="shared" si="22"/>
        <v>0.99305829666672873</v>
      </c>
      <c r="BM54" s="144">
        <f>'SEA2045'!$G55/1000</f>
        <v>15.131638624221086</v>
      </c>
      <c r="BN54" s="147">
        <f t="shared" si="23"/>
        <v>0.21308433954179487</v>
      </c>
      <c r="BO54" s="144">
        <f>'SA2045'!$G55/1000</f>
        <v>82.752158661484714</v>
      </c>
      <c r="BP54" s="147">
        <f t="shared" si="24"/>
        <v>0.44788929435684388</v>
      </c>
      <c r="BQ54" s="144">
        <f>'SSA2045'!$G55/1000</f>
        <v>189.45895786589384</v>
      </c>
      <c r="BR54" s="147">
        <f t="shared" si="25"/>
        <v>1.4837280271158537</v>
      </c>
      <c r="BS54" s="144">
        <f>'WA2045'!$G55/1000</f>
        <v>9.2649000052437191</v>
      </c>
      <c r="BT54" s="147">
        <f t="shared" si="26"/>
        <v>0.35655970571013412</v>
      </c>
      <c r="BU54" s="136">
        <f>World2060!$G55/1000</f>
        <v>202.87394712583691</v>
      </c>
      <c r="BV54" s="137">
        <f t="shared" si="37"/>
        <v>0.19922580384625227</v>
      </c>
      <c r="BW54" s="144">
        <f>'Dev''d2060'!$G55/1000</f>
        <v>0.95330998723953964</v>
      </c>
      <c r="BX54" s="147">
        <f t="shared" si="38"/>
        <v>5.9706997056958536E-3</v>
      </c>
      <c r="BY54" s="144">
        <f>'CCA2060'!$G55/1000</f>
        <v>0.7034279403686523</v>
      </c>
      <c r="BZ54" s="147">
        <f t="shared" si="39"/>
        <v>8.2490308530975831E-2</v>
      </c>
      <c r="CA54" s="144">
        <f>'EA2060'!$G55/1000</f>
        <v>4.5048173220157626</v>
      </c>
      <c r="CB54" s="147">
        <f t="shared" si="27"/>
        <v>2.2861399452009375E-2</v>
      </c>
      <c r="CC54" s="144">
        <f>'LAC2060'!$G55/1000</f>
        <v>2.1022991892804277</v>
      </c>
      <c r="CD54" s="147">
        <f t="shared" si="28"/>
        <v>2.369246044080919E-2</v>
      </c>
      <c r="CE54" s="144">
        <f>'NA2060'!$G55/1000</f>
        <v>9.342381479263306</v>
      </c>
      <c r="CF54" s="147">
        <f t="shared" si="29"/>
        <v>0.24943746451675217</v>
      </c>
      <c r="CG54" s="144">
        <f>Ocea2060!$G55/1000</f>
        <v>0.81345543134212495</v>
      </c>
      <c r="CH54" s="147">
        <f t="shared" si="30"/>
        <v>0.56625020421942529</v>
      </c>
      <c r="CI54" s="144">
        <f>'SEA2060'!$G55/1000</f>
        <v>9.6365893415957693</v>
      </c>
      <c r="CJ54" s="147">
        <f t="shared" si="31"/>
        <v>0.11284807223496217</v>
      </c>
      <c r="CK54" s="144">
        <f>'SA2060'!$G55/1000</f>
        <v>51.860386401414871</v>
      </c>
      <c r="CL54" s="147">
        <f t="shared" si="40"/>
        <v>0.2312390241623874</v>
      </c>
      <c r="CM54" s="144">
        <f>'SSA2060'!$G55/1000</f>
        <v>116.2598534995541</v>
      </c>
      <c r="CN54" s="147">
        <f t="shared" si="41"/>
        <v>0.65251591204360015</v>
      </c>
      <c r="CO54" s="144">
        <f>'WA2060'!$G55/1000</f>
        <v>6.697426533762366</v>
      </c>
      <c r="CP54" s="147">
        <f t="shared" si="42"/>
        <v>0.17807844190690025</v>
      </c>
    </row>
    <row r="55" spans="1:94">
      <c r="A55" s="37">
        <v>52</v>
      </c>
      <c r="B55" s="17"/>
      <c r="C55" s="11"/>
      <c r="D55" s="38" t="s">
        <v>22</v>
      </c>
      <c r="E55" s="47" t="s">
        <v>72</v>
      </c>
      <c r="F55" s="43"/>
      <c r="G55" s="136">
        <f>World2016!$G56/1000</f>
        <v>395.58302280830219</v>
      </c>
      <c r="H55" s="137">
        <f t="shared" si="43"/>
        <v>0.69555010100709169</v>
      </c>
      <c r="I55" s="144">
        <f>'Dev''d2016'!$G56/1000</f>
        <v>2.0456603590883313</v>
      </c>
      <c r="J55" s="147">
        <f t="shared" si="44"/>
        <v>1.6071234831837707E-2</v>
      </c>
      <c r="K55" s="144">
        <f>'CCA2016'!$G56/1000</f>
        <v>2.7418004417419435</v>
      </c>
      <c r="L55" s="147">
        <f t="shared" si="45"/>
        <v>0.62100221121146659</v>
      </c>
      <c r="M55" s="144">
        <f>'EA2016'!$G56/1000</f>
        <v>3.1833839120864869</v>
      </c>
      <c r="N55" s="147">
        <f t="shared" si="46"/>
        <v>2.8765067556364723E-2</v>
      </c>
      <c r="O55" s="144">
        <f>'LAC2016'!$G56/1000</f>
        <v>13.499286579206586</v>
      </c>
      <c r="P55" s="147">
        <f t="shared" si="47"/>
        <v>0.35075146395693146</v>
      </c>
      <c r="Q55" s="144">
        <f>'NA2016'!$G56/1000</f>
        <v>14.022149053573608</v>
      </c>
      <c r="R55" s="147">
        <f t="shared" si="48"/>
        <v>1.0246864099985313</v>
      </c>
      <c r="S55" s="144">
        <f>Ocea2016!$G56/1000</f>
        <v>0.91258608484268189</v>
      </c>
      <c r="T55" s="147">
        <f t="shared" si="49"/>
        <v>1.3079065161549213</v>
      </c>
      <c r="U55" s="144">
        <f>'SEA2016'!$G56/1000</f>
        <v>19.412611910104751</v>
      </c>
      <c r="V55" s="147">
        <f t="shared" si="50"/>
        <v>0.44368129932500666</v>
      </c>
      <c r="W55" s="144">
        <f>'SA2016'!$G56/1000</f>
        <v>157.84560331082344</v>
      </c>
      <c r="X55" s="147">
        <f t="shared" si="51"/>
        <v>1.2352000648714971</v>
      </c>
      <c r="Y55" s="144">
        <f>'SSA2016'!$G56/1000</f>
        <v>173.37915821063518</v>
      </c>
      <c r="Z55" s="147">
        <f t="shared" si="52"/>
        <v>1.9636883032195742</v>
      </c>
      <c r="AA55" s="144">
        <f>'WA2016'!$G56/1000</f>
        <v>8.5407829461991795</v>
      </c>
      <c r="AB55" s="147">
        <f t="shared" si="53"/>
        <v>0.62528571073104633</v>
      </c>
      <c r="AC55" s="136">
        <f>World2030!$G56/1000</f>
        <v>291.99708952960754</v>
      </c>
      <c r="AD55" s="137">
        <f t="shared" si="32"/>
        <v>0.42865448659634531</v>
      </c>
      <c r="AE55" s="144">
        <f>'Dev''d2030'!$G56/1000</f>
        <v>1.1640860909094335</v>
      </c>
      <c r="AF55" s="147">
        <f t="shared" si="33"/>
        <v>8.3306909491413991E-3</v>
      </c>
      <c r="AG55" s="144">
        <f>'CCA2030'!$G56/1000</f>
        <v>1.5400674057006836</v>
      </c>
      <c r="AH55" s="147">
        <f t="shared" si="33"/>
        <v>0.28881856360473041</v>
      </c>
      <c r="AI55" s="144">
        <f>'EA2030'!$G56/1000</f>
        <v>1.9725474252700805</v>
      </c>
      <c r="AJ55" s="147">
        <f t="shared" si="54"/>
        <v>1.411184890491401E-2</v>
      </c>
      <c r="AK55" s="144">
        <f>'LAC2030'!$G56/1000</f>
        <v>7.4516714620045388</v>
      </c>
      <c r="AL55" s="147">
        <f t="shared" si="55"/>
        <v>0.14854926965727194</v>
      </c>
      <c r="AM55" s="144">
        <f>'NA2030'!$G56/1000</f>
        <v>11.353479079246521</v>
      </c>
      <c r="AN55" s="147">
        <f t="shared" si="56"/>
        <v>0.61565580790116903</v>
      </c>
      <c r="AO55" s="144">
        <f>Ocea2030!$G56/1000</f>
        <v>0.88123008334636688</v>
      </c>
      <c r="AP55" s="147">
        <f t="shared" si="57"/>
        <v>0.98094763055892931</v>
      </c>
      <c r="AQ55" s="144">
        <f>'SEA2030'!$G56/1000</f>
        <v>12.62676281619072</v>
      </c>
      <c r="AR55" s="147">
        <f t="shared" si="15"/>
        <v>0.22939783921763487</v>
      </c>
      <c r="AS55" s="144">
        <f>'SA2030'!$G56/1000</f>
        <v>100.55357218128442</v>
      </c>
      <c r="AT55" s="147">
        <f t="shared" si="34"/>
        <v>0.6513174596924507</v>
      </c>
      <c r="AU55" s="144">
        <f>'SSA2030'!$G56/1000</f>
        <v>147.97800384369492</v>
      </c>
      <c r="AV55" s="147">
        <f t="shared" si="35"/>
        <v>1.4755153627064233</v>
      </c>
      <c r="AW55" s="144">
        <f>'WA2030'!$G56/1000</f>
        <v>6.4756691419598642</v>
      </c>
      <c r="AX55" s="147">
        <f t="shared" si="36"/>
        <v>0.37806419186689166</v>
      </c>
      <c r="AY55" s="136">
        <f>World2045!$G56/1000</f>
        <v>195.3450175869537</v>
      </c>
      <c r="AZ55" s="137">
        <f t="shared" si="16"/>
        <v>0.22838655317894274</v>
      </c>
      <c r="BA55" s="144">
        <f>'Dev''d2045'!$G56/1000</f>
        <v>0.68226178295537832</v>
      </c>
      <c r="BB55" s="147">
        <f t="shared" si="17"/>
        <v>4.2739080287866422E-3</v>
      </c>
      <c r="BC55" s="144">
        <f>'CCA2045'!$G56/1000</f>
        <v>0.8318050937652588</v>
      </c>
      <c r="BD55" s="147">
        <f t="shared" si="18"/>
        <v>0.11618514338305493</v>
      </c>
      <c r="BE55" s="144">
        <f>'EA2045'!$G56/1000</f>
        <v>1.2199547860622406</v>
      </c>
      <c r="BF55" s="147">
        <f t="shared" si="19"/>
        <v>6.7099863802157385E-3</v>
      </c>
      <c r="BG55" s="144">
        <f>'LAC2045'!$G56/1000</f>
        <v>3.6694229694630485</v>
      </c>
      <c r="BH55" s="147">
        <f t="shared" si="20"/>
        <v>5.313242828788084E-2</v>
      </c>
      <c r="BI55" s="144">
        <f>'NA2045'!$G56/1000</f>
        <v>9.0996203603744501</v>
      </c>
      <c r="BJ55" s="147">
        <f t="shared" si="21"/>
        <v>0.33623818445579862</v>
      </c>
      <c r="BK55" s="144">
        <f>Ocea2045!$G56/1000</f>
        <v>0.66332179313898088</v>
      </c>
      <c r="BL55" s="147">
        <f t="shared" si="22"/>
        <v>0.57777048602820946</v>
      </c>
      <c r="BM55" s="144">
        <f>'SEA2045'!$G56/1000</f>
        <v>7.9575799950957302</v>
      </c>
      <c r="BN55" s="147">
        <f t="shared" si="23"/>
        <v>0.11205895935763249</v>
      </c>
      <c r="BO55" s="144">
        <f>'SA2045'!$G56/1000</f>
        <v>64.725787533417346</v>
      </c>
      <c r="BP55" s="147">
        <f t="shared" si="24"/>
        <v>0.35032303415338079</v>
      </c>
      <c r="BQ55" s="144">
        <f>'SSA2045'!$G56/1000</f>
        <v>101.55780509348213</v>
      </c>
      <c r="BR55" s="147">
        <f t="shared" si="25"/>
        <v>0.79533933621776043</v>
      </c>
      <c r="BS55" s="144">
        <f>'WA2045'!$G56/1000</f>
        <v>4.9374581791991368</v>
      </c>
      <c r="BT55" s="147">
        <f t="shared" si="26"/>
        <v>0.19001809348562179</v>
      </c>
      <c r="BU55" s="136">
        <f>World2060!$G56/1000</f>
        <v>120.36791017388046</v>
      </c>
      <c r="BV55" s="137">
        <f t="shared" si="37"/>
        <v>0.11820341646337895</v>
      </c>
      <c r="BW55" s="144">
        <f>'Dev''d2060'!$G56/1000</f>
        <v>0.37809104944829597</v>
      </c>
      <c r="BX55" s="147">
        <f t="shared" si="38"/>
        <v>2.3680315405107989E-3</v>
      </c>
      <c r="BY55" s="144">
        <f>'CCA2060'!$G56/1000</f>
        <v>0.36711365938186646</v>
      </c>
      <c r="BZ55" s="147">
        <f t="shared" si="39"/>
        <v>4.3051060798743455E-2</v>
      </c>
      <c r="CA55" s="144">
        <f>'EA2060'!$G56/1000</f>
        <v>0.73519618690013888</v>
      </c>
      <c r="CB55" s="147">
        <f t="shared" si="27"/>
        <v>3.7310311390823156E-3</v>
      </c>
      <c r="CC55" s="144">
        <f>'LAC2060'!$G56/1000</f>
        <v>1.7457022548653185</v>
      </c>
      <c r="CD55" s="147">
        <f t="shared" si="28"/>
        <v>1.9673689561277245E-2</v>
      </c>
      <c r="CE55" s="144">
        <f>'NA2060'!$G56/1000</f>
        <v>6.8562452230453488</v>
      </c>
      <c r="CF55" s="147">
        <f t="shared" si="29"/>
        <v>0.18305872312510021</v>
      </c>
      <c r="CG55" s="144">
        <f>Ocea2060!$G56/1000</f>
        <v>0.47377352178096771</v>
      </c>
      <c r="CH55" s="147">
        <f t="shared" si="30"/>
        <v>0.3297960074095293</v>
      </c>
      <c r="CI55" s="144">
        <f>'SEA2060'!$G56/1000</f>
        <v>5.0434940552413465</v>
      </c>
      <c r="CJ55" s="147">
        <f t="shared" si="31"/>
        <v>5.9061205296544239E-2</v>
      </c>
      <c r="CK55" s="144">
        <f>'SA2060'!$G56/1000</f>
        <v>40.66375534828007</v>
      </c>
      <c r="CL55" s="147">
        <f t="shared" si="40"/>
        <v>0.18131463643043369</v>
      </c>
      <c r="CM55" s="144">
        <f>'SSA2060'!$G56/1000</f>
        <v>60.576483319334685</v>
      </c>
      <c r="CN55" s="147">
        <f t="shared" si="41"/>
        <v>0.3399894122665586</v>
      </c>
      <c r="CO55" s="144">
        <f>'WA2060'!$G56/1000</f>
        <v>3.5280555556024193</v>
      </c>
      <c r="CP55" s="147">
        <f t="shared" si="42"/>
        <v>9.3807768272707426E-2</v>
      </c>
    </row>
    <row r="56" spans="1:94">
      <c r="A56" s="37">
        <v>53</v>
      </c>
      <c r="B56" s="12"/>
      <c r="C56" s="12"/>
      <c r="D56" s="38" t="s">
        <v>24</v>
      </c>
      <c r="E56" s="13" t="s">
        <v>73</v>
      </c>
      <c r="F56" s="43"/>
      <c r="G56" s="136">
        <f>World2016!$G57/1000</f>
        <v>187.24660465689004</v>
      </c>
      <c r="H56" s="137">
        <f t="shared" si="43"/>
        <v>0.3292340350143092</v>
      </c>
      <c r="I56" s="144">
        <f>'Dev''d2016'!$G57/1000</f>
        <v>9.0581144842505452</v>
      </c>
      <c r="J56" s="147">
        <f t="shared" si="44"/>
        <v>7.1162881151462493E-2</v>
      </c>
      <c r="K56" s="144">
        <f>'CCA2016'!$G57/1000</f>
        <v>1.8723133316040039</v>
      </c>
      <c r="L56" s="147">
        <f t="shared" si="45"/>
        <v>0.42406832434095432</v>
      </c>
      <c r="M56" s="144">
        <f>'EA2016'!$G57/1000</f>
        <v>11.284994550704956</v>
      </c>
      <c r="N56" s="147">
        <f t="shared" si="46"/>
        <v>0.10197124807716774</v>
      </c>
      <c r="O56" s="144">
        <f>'LAC2016'!$G57/1000</f>
        <v>11.425783200606704</v>
      </c>
      <c r="P56" s="147">
        <f t="shared" si="47"/>
        <v>0.29687570235306915</v>
      </c>
      <c r="Q56" s="144">
        <f>'NA2016'!$G57/1000</f>
        <v>8.8623030166625973</v>
      </c>
      <c r="R56" s="147">
        <f t="shared" si="48"/>
        <v>0.6476240858492941</v>
      </c>
      <c r="S56" s="144">
        <f>Ocea2016!$G57/1000</f>
        <v>0.41689633715152741</v>
      </c>
      <c r="T56" s="147">
        <f t="shared" si="49"/>
        <v>0.59749041211339282</v>
      </c>
      <c r="U56" s="144">
        <f>'SEA2016'!$G57/1000</f>
        <v>12.538419540822506</v>
      </c>
      <c r="V56" s="147">
        <f t="shared" si="50"/>
        <v>0.28656948890316347</v>
      </c>
      <c r="W56" s="144">
        <f>'SA2016'!$G57/1000</f>
        <v>68.334363371133804</v>
      </c>
      <c r="X56" s="147">
        <f t="shared" si="51"/>
        <v>0.5347415974759</v>
      </c>
      <c r="Y56" s="144">
        <f>'SSA2016'!$G57/1000</f>
        <v>56.72053579509258</v>
      </c>
      <c r="Z56" s="147">
        <f t="shared" si="52"/>
        <v>0.64241546586502152</v>
      </c>
      <c r="AA56" s="144">
        <f>'WA2016'!$G57/1000</f>
        <v>6.7328810288608079</v>
      </c>
      <c r="AB56" s="147">
        <f t="shared" si="53"/>
        <v>0.49292603803639945</v>
      </c>
      <c r="AC56" s="136">
        <f>World2030!$G57/1000</f>
        <v>97.585296104766428</v>
      </c>
      <c r="AD56" s="137">
        <f t="shared" si="32"/>
        <v>0.14325613679412899</v>
      </c>
      <c r="AE56" s="144">
        <f>'Dev''d2030'!$G57/1000</f>
        <v>4.4367429000437264</v>
      </c>
      <c r="AF56" s="147">
        <f t="shared" si="33"/>
        <v>3.1751203119509859E-2</v>
      </c>
      <c r="AG56" s="144">
        <f>'CCA2030'!$G57/1000</f>
        <v>0.73420804786682126</v>
      </c>
      <c r="AH56" s="147">
        <f t="shared" si="33"/>
        <v>0.13769067054272915</v>
      </c>
      <c r="AI56" s="144">
        <f>'EA2030'!$G57/1000</f>
        <v>4.0193559494018558</v>
      </c>
      <c r="AJ56" s="147">
        <f t="shared" si="54"/>
        <v>2.8754970920539476E-2</v>
      </c>
      <c r="AK56" s="144">
        <f>'LAC2030'!$G57/1000</f>
        <v>4.522831318117678</v>
      </c>
      <c r="AL56" s="147">
        <f t="shared" si="55"/>
        <v>9.0162763148535663E-2</v>
      </c>
      <c r="AM56" s="144">
        <f>'NA2030'!$G57/1000</f>
        <v>5.8564032077789303</v>
      </c>
      <c r="AN56" s="147">
        <f t="shared" si="56"/>
        <v>0.31757037848167846</v>
      </c>
      <c r="AO56" s="144">
        <f>Ocea2030!$G57/1000</f>
        <v>0.33571938395500184</v>
      </c>
      <c r="AP56" s="147">
        <f t="shared" si="57"/>
        <v>0.37370845644850986</v>
      </c>
      <c r="AQ56" s="144">
        <f>'SEA2030'!$G57/1000</f>
        <v>6.3489273272156712</v>
      </c>
      <c r="AR56" s="147">
        <f t="shared" si="15"/>
        <v>0.1153447032635756</v>
      </c>
      <c r="AS56" s="144">
        <f>'SA2030'!$G57/1000</f>
        <v>33.326119534373284</v>
      </c>
      <c r="AT56" s="147">
        <f t="shared" si="34"/>
        <v>0.21586387281599712</v>
      </c>
      <c r="AU56" s="144">
        <f>'SSA2030'!$G57/1000</f>
        <v>34.200990882486103</v>
      </c>
      <c r="AV56" s="147">
        <f t="shared" si="35"/>
        <v>0.34102424790237329</v>
      </c>
      <c r="AW56" s="144">
        <f>'WA2030'!$G57/1000</f>
        <v>3.8039975535273554</v>
      </c>
      <c r="AX56" s="147">
        <f t="shared" si="36"/>
        <v>0.22208596971381003</v>
      </c>
      <c r="AY56" s="136">
        <f>World2045!$G57/1000</f>
        <v>38.000466885566709</v>
      </c>
      <c r="AZ56" s="137">
        <f t="shared" si="16"/>
        <v>4.4428036908194767E-2</v>
      </c>
      <c r="BA56" s="144">
        <f>'Dev''d2045'!$G57/1000</f>
        <v>1.5254310209769755</v>
      </c>
      <c r="BB56" s="147">
        <f t="shared" si="17"/>
        <v>9.5557922937918628E-3</v>
      </c>
      <c r="BC56" s="144">
        <f>'CCA2045'!$G57/1000</f>
        <v>0.18967755460739136</v>
      </c>
      <c r="BD56" s="147">
        <f t="shared" si="18"/>
        <v>2.6493843382048573E-2</v>
      </c>
      <c r="BE56" s="144">
        <f>'EA2045'!$G57/1000</f>
        <v>1.6216964173316955</v>
      </c>
      <c r="BF56" s="147">
        <f t="shared" si="19"/>
        <v>8.9196427584531581E-3</v>
      </c>
      <c r="BG56" s="144">
        <f>'LAC2045'!$G57/1000</f>
        <v>1.1858596201445908</v>
      </c>
      <c r="BH56" s="147">
        <f t="shared" si="20"/>
        <v>1.7170983490095194E-2</v>
      </c>
      <c r="BI56" s="144">
        <f>'NA2045'!$G57/1000</f>
        <v>3.1959145612716675</v>
      </c>
      <c r="BJ56" s="147">
        <f t="shared" si="21"/>
        <v>0.11809157604390609</v>
      </c>
      <c r="BK56" s="144">
        <f>Ocea2045!$G57/1000</f>
        <v>0.16182033553719521</v>
      </c>
      <c r="BL56" s="147">
        <f t="shared" si="22"/>
        <v>0.14094970929589812</v>
      </c>
      <c r="BM56" s="144">
        <f>'SEA2045'!$G57/1000</f>
        <v>2.5620217306017876</v>
      </c>
      <c r="BN56" s="147">
        <f t="shared" si="23"/>
        <v>3.6078492350666368E-2</v>
      </c>
      <c r="BO56" s="144">
        <f>'SA2045'!$G57/1000</f>
        <v>13.783781273514032</v>
      </c>
      <c r="BP56" s="147">
        <f t="shared" si="24"/>
        <v>7.4603589417138155E-2</v>
      </c>
      <c r="BQ56" s="144">
        <f>'SSA2045'!$G57/1000</f>
        <v>11.965218483649194</v>
      </c>
      <c r="BR56" s="147">
        <f t="shared" si="25"/>
        <v>9.3704358003073668E-2</v>
      </c>
      <c r="BS56" s="144">
        <f>'WA2045'!$G57/1000</f>
        <v>1.8090458879321814</v>
      </c>
      <c r="BT56" s="147">
        <f t="shared" si="26"/>
        <v>6.9621136661178556E-2</v>
      </c>
      <c r="BU56" s="136">
        <f>World2060!$G57/1000</f>
        <v>14.920697195681278</v>
      </c>
      <c r="BV56" s="137">
        <f t="shared" si="37"/>
        <v>1.4652388514491283E-2</v>
      </c>
      <c r="BW56" s="144">
        <f>'Dev''d2060'!$G57/1000</f>
        <v>0.51579072022950279</v>
      </c>
      <c r="BX56" s="147">
        <f t="shared" si="38"/>
        <v>3.2304618043418453E-3</v>
      </c>
      <c r="BY56" s="144">
        <f>'CCA2060'!$G57/1000</f>
        <v>4.0907198429107665E-2</v>
      </c>
      <c r="BZ56" s="147">
        <f t="shared" si="39"/>
        <v>4.7971472639919046E-3</v>
      </c>
      <c r="CA56" s="144">
        <f>'EA2060'!$G57/1000</f>
        <v>0.66628596663475037</v>
      </c>
      <c r="CB56" s="147">
        <f t="shared" si="27"/>
        <v>3.3813201609891874E-3</v>
      </c>
      <c r="CC56" s="144">
        <f>'LAC2060'!$G57/1000</f>
        <v>0.34749797265511007</v>
      </c>
      <c r="CD56" s="147">
        <f t="shared" si="28"/>
        <v>3.9162275342981018E-3</v>
      </c>
      <c r="CE56" s="144">
        <f>'NA2060'!$G57/1000</f>
        <v>1.6407477355003357</v>
      </c>
      <c r="CF56" s="147">
        <f t="shared" si="29"/>
        <v>4.3807240794354607E-2</v>
      </c>
      <c r="CG56" s="144">
        <f>Ocea2060!$G57/1000</f>
        <v>7.5983246408402913E-2</v>
      </c>
      <c r="CH56" s="147">
        <f t="shared" si="30"/>
        <v>5.2892300104290885E-2</v>
      </c>
      <c r="CI56" s="144">
        <f>'SEA2060'!$G57/1000</f>
        <v>1.1205042155459524</v>
      </c>
      <c r="CJ56" s="147">
        <f t="shared" si="31"/>
        <v>1.3121524241954501E-2</v>
      </c>
      <c r="CK56" s="144">
        <f>'SA2060'!$G57/1000</f>
        <v>5.8231248854249715</v>
      </c>
      <c r="CL56" s="147">
        <f t="shared" si="40"/>
        <v>2.5964590885590621E-2</v>
      </c>
      <c r="CM56" s="144">
        <f>'SSA2060'!$G57/1000</f>
        <v>3.8451123272869734</v>
      </c>
      <c r="CN56" s="147">
        <f t="shared" si="41"/>
        <v>2.1580940467634192E-2</v>
      </c>
      <c r="CO56" s="144">
        <f>'WA2060'!$G57/1000</f>
        <v>0.84474292756617064</v>
      </c>
      <c r="CP56" s="147">
        <f t="shared" si="42"/>
        <v>2.2460941317463155E-2</v>
      </c>
    </row>
    <row r="57" spans="1:94">
      <c r="A57" s="93">
        <v>54</v>
      </c>
      <c r="B57" s="94"/>
      <c r="C57" s="95" t="s">
        <v>74</v>
      </c>
      <c r="D57" s="96" t="s">
        <v>75</v>
      </c>
      <c r="E57" s="97"/>
      <c r="F57" s="98"/>
      <c r="G57" s="138">
        <f>World2016!$G58/1000</f>
        <v>452.65707046217818</v>
      </c>
      <c r="H57" s="139">
        <f t="shared" si="43"/>
        <v>0.79590288998351444</v>
      </c>
      <c r="I57" s="138">
        <f>'Dev''d2016'!$G58/1000</f>
        <v>27.332901614599628</v>
      </c>
      <c r="J57" s="139">
        <f t="shared" si="44"/>
        <v>0.21473431722532532</v>
      </c>
      <c r="K57" s="138">
        <f>'CCA2016'!$G58/1000</f>
        <v>0.49132295642793178</v>
      </c>
      <c r="L57" s="139">
        <f t="shared" si="45"/>
        <v>0.11128185615392709</v>
      </c>
      <c r="M57" s="138">
        <f>'EA2016'!$G58/1000</f>
        <v>16.884972848266361</v>
      </c>
      <c r="N57" s="139">
        <f t="shared" si="46"/>
        <v>0.15257267049183054</v>
      </c>
      <c r="O57" s="138">
        <f>'LAC2016'!$G58/1000</f>
        <v>37.745712418600917</v>
      </c>
      <c r="P57" s="139">
        <f t="shared" si="47"/>
        <v>0.98074544986063528</v>
      </c>
      <c r="Q57" s="138">
        <f>'NA2016'!$G58/1000</f>
        <v>3.3116726483404637</v>
      </c>
      <c r="R57" s="139">
        <f t="shared" si="48"/>
        <v>0.24200469872009303</v>
      </c>
      <c r="S57" s="138">
        <f>Ocea2016!$G58/1000</f>
        <v>0.45147113619372248</v>
      </c>
      <c r="T57" s="139">
        <f t="shared" si="49"/>
        <v>0.64704256474108646</v>
      </c>
      <c r="U57" s="138">
        <f>'SEA2016'!$G58/1000</f>
        <v>30.680596961577887</v>
      </c>
      <c r="V57" s="139">
        <f t="shared" si="50"/>
        <v>0.70121461176968813</v>
      </c>
      <c r="W57" s="138">
        <f>'SA2016'!$G58/1000</f>
        <v>100.502895121146</v>
      </c>
      <c r="X57" s="139">
        <f t="shared" si="51"/>
        <v>0.78647222329632338</v>
      </c>
      <c r="Y57" s="138">
        <f>'SSA2016'!$G58/1000</f>
        <v>233.31332211102591</v>
      </c>
      <c r="Z57" s="139">
        <f t="shared" si="52"/>
        <v>2.6425012460731798</v>
      </c>
      <c r="AA57" s="138">
        <f>'WA2016'!$G58/1000</f>
        <v>1.9422026459993795</v>
      </c>
      <c r="AB57" s="139">
        <f t="shared" si="53"/>
        <v>0.14219206477175345</v>
      </c>
      <c r="AC57" s="138">
        <f>World2030!$G58/1000</f>
        <v>437.89855691595358</v>
      </c>
      <c r="AD57" s="139">
        <f t="shared" si="32"/>
        <v>0.64283921938562916</v>
      </c>
      <c r="AE57" s="138">
        <f>'Dev''d2030'!$G58/1000</f>
        <v>30.214211281734439</v>
      </c>
      <c r="AF57" s="139">
        <f t="shared" si="33"/>
        <v>0.21622563694026117</v>
      </c>
      <c r="AG57" s="138">
        <f>'CCA2030'!$G58/1000</f>
        <v>0.32982430133223534</v>
      </c>
      <c r="AH57" s="139">
        <f t="shared" si="33"/>
        <v>6.1854033531324466E-2</v>
      </c>
      <c r="AI57" s="138">
        <f>'EA2030'!$G58/1000</f>
        <v>23.081246990840881</v>
      </c>
      <c r="AJ57" s="139">
        <f t="shared" si="54"/>
        <v>0.16512610338235609</v>
      </c>
      <c r="AK57" s="138">
        <f>'LAC2030'!$G58/1000</f>
        <v>38.590508727558948</v>
      </c>
      <c r="AL57" s="139">
        <f t="shared" si="55"/>
        <v>0.76930282238172687</v>
      </c>
      <c r="AM57" s="138">
        <f>'NA2030'!$G58/1000</f>
        <v>3.0096006969958542</v>
      </c>
      <c r="AN57" s="139">
        <f t="shared" si="56"/>
        <v>0.16319915117083839</v>
      </c>
      <c r="AO57" s="138">
        <f>Ocea2030!$G58/1000</f>
        <v>0.45183657884504647</v>
      </c>
      <c r="AP57" s="139">
        <f t="shared" si="57"/>
        <v>0.50296515041201861</v>
      </c>
      <c r="AQ57" s="138">
        <f>'SEA2030'!$G58/1000</f>
        <v>35.136116401920866</v>
      </c>
      <c r="AR57" s="139">
        <f t="shared" si="15"/>
        <v>0.63833852733535046</v>
      </c>
      <c r="AS57" s="138">
        <f>'SA2030'!$G58/1000</f>
        <v>114.36674429138563</v>
      </c>
      <c r="AT57" s="139">
        <f t="shared" si="34"/>
        <v>0.74078976757650872</v>
      </c>
      <c r="AU57" s="138">
        <f>'SSA2030'!$G58/1000</f>
        <v>190.59915103880968</v>
      </c>
      <c r="AV57" s="139">
        <f t="shared" si="35"/>
        <v>1.9004985076945842</v>
      </c>
      <c r="AW57" s="138">
        <f>'WA2030'!$G58/1000</f>
        <v>2.1193166065299884</v>
      </c>
      <c r="AX57" s="139">
        <f t="shared" si="36"/>
        <v>0.12373049064012995</v>
      </c>
      <c r="AY57" s="138">
        <f>World2045!$G58/1000</f>
        <v>487.456469496247</v>
      </c>
      <c r="AZ57" s="139">
        <f t="shared" si="16"/>
        <v>0.56990705096160832</v>
      </c>
      <c r="BA57" s="138">
        <f>'Dev''d2045'!$G58/1000</f>
        <v>36.916250274830951</v>
      </c>
      <c r="BB57" s="139">
        <f t="shared" si="17"/>
        <v>0.23125530754316936</v>
      </c>
      <c r="BC57" s="138">
        <f>'CCA2045'!$G58/1000</f>
        <v>0.2996042585298419</v>
      </c>
      <c r="BD57" s="139">
        <f t="shared" si="18"/>
        <v>4.1848221411934561E-2</v>
      </c>
      <c r="BE57" s="138">
        <f>'EA2045'!$G58/1000</f>
        <v>37.81115726235695</v>
      </c>
      <c r="BF57" s="139">
        <f t="shared" si="19"/>
        <v>0.20796865027231137</v>
      </c>
      <c r="BG57" s="138">
        <f>'LAC2045'!$G58/1000</f>
        <v>54.424525766088074</v>
      </c>
      <c r="BH57" s="139">
        <f t="shared" si="20"/>
        <v>0.78805502566299812</v>
      </c>
      <c r="BI57" s="138">
        <f>'NA2045'!$G58/1000</f>
        <v>3.3762268050462008</v>
      </c>
      <c r="BJ57" s="139">
        <f t="shared" si="21"/>
        <v>0.12475425636251727</v>
      </c>
      <c r="BK57" s="138">
        <f>Ocea2045!$G58/1000</f>
        <v>0.43404760604072362</v>
      </c>
      <c r="BL57" s="139">
        <f t="shared" si="22"/>
        <v>0.37806672251002865</v>
      </c>
      <c r="BM57" s="138">
        <f>'SEA2045'!$G58/1000</f>
        <v>50.157746908298634</v>
      </c>
      <c r="BN57" s="139">
        <f t="shared" si="23"/>
        <v>0.70632339552118284</v>
      </c>
      <c r="BO57" s="138">
        <f>'SA2045'!$G58/1000</f>
        <v>147.80810958331637</v>
      </c>
      <c r="BP57" s="139">
        <f t="shared" si="24"/>
        <v>0.79999931086151621</v>
      </c>
      <c r="BQ57" s="138">
        <f>'SSA2045'!$G58/1000</f>
        <v>153.14557849555254</v>
      </c>
      <c r="BR57" s="139">
        <f t="shared" si="25"/>
        <v>1.1993435918905542</v>
      </c>
      <c r="BS57" s="138">
        <f>'WA2045'!$G58/1000</f>
        <v>3.0832225361866876</v>
      </c>
      <c r="BT57" s="139">
        <f t="shared" si="26"/>
        <v>0.11865782895869037</v>
      </c>
      <c r="BU57" s="138">
        <f>World2060!$G58/1000</f>
        <v>610.09807783918211</v>
      </c>
      <c r="BV57" s="139">
        <f t="shared" si="37"/>
        <v>0.59912710185094464</v>
      </c>
      <c r="BW57" s="138">
        <f>'Dev''d2060'!$G58/1000</f>
        <v>37.338651376766187</v>
      </c>
      <c r="BX57" s="139">
        <f t="shared" si="38"/>
        <v>0.23385664450226726</v>
      </c>
      <c r="BY57" s="138">
        <f>'CCA2060'!$G58/1000</f>
        <v>0.31626852102018893</v>
      </c>
      <c r="BZ57" s="139">
        <f t="shared" si="39"/>
        <v>3.7088501011088702E-2</v>
      </c>
      <c r="CA57" s="138">
        <f>'EA2060'!$G58/1000</f>
        <v>49.527864058369772</v>
      </c>
      <c r="CB57" s="139">
        <f t="shared" si="27"/>
        <v>0.25134788012592524</v>
      </c>
      <c r="CC57" s="138">
        <f>'LAC2060'!$G58/1000</f>
        <v>73.94370605679201</v>
      </c>
      <c r="CD57" s="139">
        <f t="shared" si="28"/>
        <v>0.83332968948012032</v>
      </c>
      <c r="CE57" s="138">
        <f>'NA2060'!$G58/1000</f>
        <v>4.1740722883194685</v>
      </c>
      <c r="CF57" s="139">
        <f t="shared" si="29"/>
        <v>0.11144588889022197</v>
      </c>
      <c r="CG57" s="138">
        <f>Ocea2060!$G58/1000</f>
        <v>0.48352670047269203</v>
      </c>
      <c r="CH57" s="139">
        <f t="shared" si="30"/>
        <v>0.33658524159887565</v>
      </c>
      <c r="CI57" s="138">
        <f>'SEA2060'!$G58/1000</f>
        <v>66.332089734886097</v>
      </c>
      <c r="CJ57" s="139">
        <f t="shared" si="31"/>
        <v>0.77677362690842511</v>
      </c>
      <c r="CK57" s="138">
        <f>'SA2060'!$G58/1000</f>
        <v>196.00105693430081</v>
      </c>
      <c r="CL57" s="139">
        <f t="shared" si="40"/>
        <v>0.87394437807443204</v>
      </c>
      <c r="CM57" s="138">
        <f>'SSA2060'!$G58/1000</f>
        <v>177.36985721369541</v>
      </c>
      <c r="CN57" s="139">
        <f t="shared" si="41"/>
        <v>0.9954997418716125</v>
      </c>
      <c r="CO57" s="138">
        <f>'WA2060'!$G58/1000</f>
        <v>4.610984954559477</v>
      </c>
      <c r="CP57" s="139">
        <f t="shared" si="42"/>
        <v>0.12260186987117841</v>
      </c>
    </row>
    <row r="58" spans="1:94">
      <c r="A58" s="37">
        <v>55</v>
      </c>
      <c r="B58" s="17"/>
      <c r="C58" s="16"/>
      <c r="D58" s="38" t="s">
        <v>8</v>
      </c>
      <c r="E58" s="45" t="s">
        <v>76</v>
      </c>
      <c r="F58" s="40"/>
      <c r="G58" s="136">
        <f>World2016!$G59/1000</f>
        <v>342.31958332216169</v>
      </c>
      <c r="H58" s="137">
        <f t="shared" si="43"/>
        <v>0.60189747038718977</v>
      </c>
      <c r="I58" s="144">
        <f>'Dev''d2016'!$G59/1000</f>
        <v>14.664858086419379</v>
      </c>
      <c r="J58" s="147">
        <f t="shared" si="44"/>
        <v>0.11521090343044735</v>
      </c>
      <c r="K58" s="144">
        <f>'CCA2016'!$G59/1000</f>
        <v>0.25485119517147542</v>
      </c>
      <c r="L58" s="147">
        <f t="shared" si="45"/>
        <v>5.7722346718575263E-2</v>
      </c>
      <c r="M58" s="144">
        <f>'EA2016'!$G59/1000</f>
        <v>12.947633418411016</v>
      </c>
      <c r="N58" s="147">
        <f t="shared" si="46"/>
        <v>0.11699485838374114</v>
      </c>
      <c r="O58" s="144">
        <f>'LAC2016'!$G59/1000</f>
        <v>28.296270850511267</v>
      </c>
      <c r="P58" s="147">
        <f t="shared" si="47"/>
        <v>0.73522095905619389</v>
      </c>
      <c r="Q58" s="144">
        <f>'NA2016'!$G59/1000</f>
        <v>2.856507790569216</v>
      </c>
      <c r="R58" s="147">
        <f t="shared" si="48"/>
        <v>0.20874294673862714</v>
      </c>
      <c r="S58" s="144">
        <f>Ocea2016!$G59/1000</f>
        <v>0.34830061841441784</v>
      </c>
      <c r="T58" s="147">
        <f t="shared" si="49"/>
        <v>0.49917991953990387</v>
      </c>
      <c r="U58" s="144">
        <f>'SEA2016'!$G59/1000</f>
        <v>24.986665875956998</v>
      </c>
      <c r="V58" s="147">
        <f t="shared" si="50"/>
        <v>0.57107804106843574</v>
      </c>
      <c r="W58" s="144">
        <f>'SA2016'!$G59/1000</f>
        <v>41.989828578392043</v>
      </c>
      <c r="X58" s="147">
        <f t="shared" si="51"/>
        <v>0.32858589593934207</v>
      </c>
      <c r="Y58" s="144">
        <f>'SSA2016'!$G59/1000</f>
        <v>214.41690418700782</v>
      </c>
      <c r="Z58" s="147">
        <f t="shared" si="52"/>
        <v>2.4284808572726826</v>
      </c>
      <c r="AA58" s="144">
        <f>'WA2016'!$G59/1000</f>
        <v>1.5577627213080414</v>
      </c>
      <c r="AB58" s="147">
        <f t="shared" si="53"/>
        <v>0.11404654309554815</v>
      </c>
      <c r="AC58" s="136">
        <f>World2030!$G59/1000</f>
        <v>290.86116072999766</v>
      </c>
      <c r="AD58" s="137">
        <f t="shared" si="32"/>
        <v>0.42698693238479069</v>
      </c>
      <c r="AE58" s="144">
        <f>'Dev''d2030'!$G59/1000</f>
        <v>15.380000486897837</v>
      </c>
      <c r="AF58" s="147">
        <f t="shared" si="33"/>
        <v>0.11006576906514932</v>
      </c>
      <c r="AG58" s="144">
        <f>'CCA2030'!$G59/1000</f>
        <v>0.13230434675887226</v>
      </c>
      <c r="AH58" s="147">
        <f t="shared" si="33"/>
        <v>2.4811869433841036E-2</v>
      </c>
      <c r="AI58" s="144">
        <f>'EA2030'!$G59/1000</f>
        <v>17.300498850686477</v>
      </c>
      <c r="AJ58" s="147">
        <f t="shared" si="54"/>
        <v>0.12376991429095711</v>
      </c>
      <c r="AK58" s="144">
        <f>'LAC2030'!$G59/1000</f>
        <v>27.269031591006556</v>
      </c>
      <c r="AL58" s="147">
        <f t="shared" si="55"/>
        <v>0.5436088732252583</v>
      </c>
      <c r="AM58" s="144">
        <f>'NA2030'!$G59/1000</f>
        <v>2.5118103909492491</v>
      </c>
      <c r="AN58" s="147">
        <f t="shared" si="56"/>
        <v>0.13620588409425594</v>
      </c>
      <c r="AO58" s="144">
        <f>Ocea2030!$G59/1000</f>
        <v>0.35086755467372133</v>
      </c>
      <c r="AP58" s="147">
        <f t="shared" si="57"/>
        <v>0.39057075206760927</v>
      </c>
      <c r="AQ58" s="144">
        <f>'SEA2030'!$G59/1000</f>
        <v>28.640233056421188</v>
      </c>
      <c r="AR58" s="147">
        <f t="shared" si="15"/>
        <v>0.52032398750755648</v>
      </c>
      <c r="AS58" s="144">
        <f>'SA2030'!$G59/1000</f>
        <v>33.251319980793632</v>
      </c>
      <c r="AT58" s="147">
        <f t="shared" si="34"/>
        <v>0.21537937232370435</v>
      </c>
      <c r="AU58" s="144">
        <f>'SSA2030'!$G59/1000</f>
        <v>164.38154529953516</v>
      </c>
      <c r="AV58" s="147">
        <f t="shared" si="35"/>
        <v>1.6390780327803465</v>
      </c>
      <c r="AW58" s="144">
        <f>'WA2030'!$G59/1000</f>
        <v>1.6435491722750011</v>
      </c>
      <c r="AX58" s="147">
        <f t="shared" si="36"/>
        <v>9.5954113156187265E-2</v>
      </c>
      <c r="AY58" s="136">
        <f>World2045!$G59/1000</f>
        <v>272.91501306560951</v>
      </c>
      <c r="AZ58" s="137">
        <f t="shared" si="16"/>
        <v>0.31907708686296926</v>
      </c>
      <c r="BA58" s="144">
        <f>'Dev''d2045'!$G59/1000</f>
        <v>18.502809515799143</v>
      </c>
      <c r="BB58" s="147">
        <f t="shared" si="17"/>
        <v>0.11590757114099681</v>
      </c>
      <c r="BC58" s="144">
        <f>'CCA2045'!$G59/1000</f>
        <v>7.9036832296289508E-2</v>
      </c>
      <c r="BD58" s="147">
        <f t="shared" si="18"/>
        <v>1.1039732458621301E-2</v>
      </c>
      <c r="BE58" s="144">
        <f>'EA2045'!$G59/1000</f>
        <v>27.684114073584787</v>
      </c>
      <c r="BF58" s="147">
        <f t="shared" si="19"/>
        <v>0.15226796148871005</v>
      </c>
      <c r="BG58" s="144">
        <f>'LAC2045'!$G59/1000</f>
        <v>37.881780034967861</v>
      </c>
      <c r="BH58" s="147">
        <f t="shared" si="20"/>
        <v>0.54851974762117284</v>
      </c>
      <c r="BI58" s="144">
        <f>'NA2045'!$G59/1000</f>
        <v>2.6675781701579688</v>
      </c>
      <c r="BJ58" s="147">
        <f t="shared" si="21"/>
        <v>9.8569127645554616E-2</v>
      </c>
      <c r="BK58" s="144">
        <f>Ocea2045!$G59/1000</f>
        <v>0.33165784931983217</v>
      </c>
      <c r="BL58" s="147">
        <f t="shared" si="22"/>
        <v>0.28888258878061762</v>
      </c>
      <c r="BM58" s="144">
        <f>'SEA2045'!$G59/1000</f>
        <v>41.388292876792647</v>
      </c>
      <c r="BN58" s="147">
        <f t="shared" si="23"/>
        <v>0.58283159355239422</v>
      </c>
      <c r="BO58" s="144">
        <f>'SA2045'!$G59/1000</f>
        <v>30.287773221980316</v>
      </c>
      <c r="BP58" s="147">
        <f t="shared" si="24"/>
        <v>0.16393009675464443</v>
      </c>
      <c r="BQ58" s="144">
        <f>'SSA2045'!$G59/1000</f>
        <v>111.84470713543435</v>
      </c>
      <c r="BR58" s="147">
        <f t="shared" si="25"/>
        <v>0.87590013441788306</v>
      </c>
      <c r="BS58" s="144">
        <f>'WA2045'!$G59/1000</f>
        <v>2.2472633552763144</v>
      </c>
      <c r="BT58" s="147">
        <f t="shared" si="26"/>
        <v>8.6485937263972981E-2</v>
      </c>
      <c r="BU58" s="136">
        <f>World2060!$G59/1000</f>
        <v>310.41253128798451</v>
      </c>
      <c r="BV58" s="137">
        <f t="shared" si="37"/>
        <v>0.30483059528308831</v>
      </c>
      <c r="BW58" s="144">
        <f>'Dev''d2060'!$G59/1000</f>
        <v>18.137807502921088</v>
      </c>
      <c r="BX58" s="147">
        <f t="shared" si="38"/>
        <v>0.11359935736459188</v>
      </c>
      <c r="BY58" s="144">
        <f>'CCA2060'!$G59/1000</f>
        <v>6.5235364282038064E-2</v>
      </c>
      <c r="BZ58" s="147">
        <f t="shared" si="39"/>
        <v>7.6500875469002532E-3</v>
      </c>
      <c r="CA58" s="144">
        <f>'EA2060'!$G59/1000</f>
        <v>35.622449381334008</v>
      </c>
      <c r="CB58" s="147">
        <f t="shared" si="27"/>
        <v>0.18077959361096851</v>
      </c>
      <c r="CC58" s="144">
        <f>'LAC2060'!$G59/1000</f>
        <v>50.938783517469261</v>
      </c>
      <c r="CD58" s="147">
        <f t="shared" si="28"/>
        <v>0.57406915226165689</v>
      </c>
      <c r="CE58" s="144">
        <f>'NA2060'!$G59/1000</f>
        <v>3.1607075652619825</v>
      </c>
      <c r="CF58" s="147">
        <f t="shared" si="29"/>
        <v>8.4389497785743936E-2</v>
      </c>
      <c r="CG58" s="144">
        <f>Ocea2060!$G59/1000</f>
        <v>0.37389468806711373</v>
      </c>
      <c r="CH58" s="147">
        <f t="shared" si="30"/>
        <v>0.26026987505049509</v>
      </c>
      <c r="CI58" s="144">
        <f>'SEA2060'!$G59/1000</f>
        <v>54.728290055742228</v>
      </c>
      <c r="CJ58" s="147">
        <f t="shared" si="31"/>
        <v>0.64088878446320197</v>
      </c>
      <c r="CK58" s="144">
        <f>'SA2060'!$G59/1000</f>
        <v>34.273447917485377</v>
      </c>
      <c r="CL58" s="147">
        <f t="shared" si="40"/>
        <v>0.15282104899441137</v>
      </c>
      <c r="CM58" s="144">
        <f>'SSA2060'!$G59/1000</f>
        <v>109.90562871973387</v>
      </c>
      <c r="CN58" s="147">
        <f t="shared" si="41"/>
        <v>0.61685241641094535</v>
      </c>
      <c r="CO58" s="144">
        <f>'WA2060'!$G59/1000</f>
        <v>3.2062865756875616</v>
      </c>
      <c r="CP58" s="147">
        <f t="shared" si="42"/>
        <v>8.5252225586519653E-2</v>
      </c>
    </row>
    <row r="59" spans="1:94">
      <c r="A59" s="37">
        <v>56</v>
      </c>
      <c r="B59" s="17"/>
      <c r="C59" s="16"/>
      <c r="D59" s="38" t="s">
        <v>10</v>
      </c>
      <c r="E59" s="45" t="s">
        <v>77</v>
      </c>
      <c r="F59" s="40"/>
      <c r="G59" s="136">
        <f>World2016!$G60/1000</f>
        <v>2.6572301095275432</v>
      </c>
      <c r="H59" s="137">
        <f t="shared" si="43"/>
        <v>4.6721840031456949E-3</v>
      </c>
      <c r="I59" s="144">
        <f>'Dev''d2016'!$G60/1000</f>
        <v>4.5543222167911152E-2</v>
      </c>
      <c r="J59" s="147">
        <f t="shared" si="44"/>
        <v>3.5779928726059455E-4</v>
      </c>
      <c r="K59" s="144">
        <f>'CCA2016'!$G60/1000</f>
        <v>1.5028378104791046E-2</v>
      </c>
      <c r="L59" s="147">
        <f t="shared" si="45"/>
        <v>3.4038421950460876E-3</v>
      </c>
      <c r="M59" s="144">
        <f>'EA2016'!$G60/1000</f>
        <v>0.14395178485568613</v>
      </c>
      <c r="N59" s="147">
        <f t="shared" si="46"/>
        <v>1.3007488039729071E-3</v>
      </c>
      <c r="O59" s="144">
        <f>'LAC2016'!$G60/1000</f>
        <v>5.1967873366898856E-2</v>
      </c>
      <c r="P59" s="147">
        <f t="shared" si="47"/>
        <v>1.3502793318163286E-3</v>
      </c>
      <c r="Q59" s="144">
        <f>'NA2016'!$G60/1000</f>
        <v>9.730130604282021E-2</v>
      </c>
      <c r="R59" s="147">
        <f t="shared" si="48"/>
        <v>7.110416926553495E-3</v>
      </c>
      <c r="S59" s="144">
        <f>Ocea2016!$G60/1000</f>
        <v>1.0610762301657814E-3</v>
      </c>
      <c r="T59" s="147">
        <f t="shared" si="49"/>
        <v>1.5207206625445769E-3</v>
      </c>
      <c r="U59" s="144">
        <f>'SEA2016'!$G60/1000</f>
        <v>0.13211425333712395</v>
      </c>
      <c r="V59" s="147">
        <f t="shared" si="50"/>
        <v>3.0195124618679894E-3</v>
      </c>
      <c r="W59" s="144">
        <f>'SA2016'!$G60/1000</f>
        <v>0.9395839544626069</v>
      </c>
      <c r="X59" s="147">
        <f t="shared" si="51"/>
        <v>7.3525909950058754E-3</v>
      </c>
      <c r="Y59" s="144">
        <f>'SSA2016'!$G60/1000</f>
        <v>1.1945448094658204</v>
      </c>
      <c r="Z59" s="147">
        <f t="shared" si="52"/>
        <v>1.3529386658861971E-2</v>
      </c>
      <c r="AA59" s="144">
        <f>'WA2016'!$G60/1000</f>
        <v>3.6133451493718896E-2</v>
      </c>
      <c r="AB59" s="147">
        <f t="shared" si="53"/>
        <v>2.645393407225092E-3</v>
      </c>
      <c r="AC59" s="136">
        <f>World2030!$G60/1000</f>
        <v>2.5115384132726604</v>
      </c>
      <c r="AD59" s="137">
        <f t="shared" si="32"/>
        <v>3.686962122953729E-3</v>
      </c>
      <c r="AE59" s="144">
        <f>'Dev''d2030'!$G60/1000</f>
        <v>3.7472630911288891E-2</v>
      </c>
      <c r="AF59" s="147">
        <f t="shared" si="33"/>
        <v>2.6816994860690062E-4</v>
      </c>
      <c r="AG59" s="144">
        <f>'CCA2030'!$G60/1000</f>
        <v>9.4062602277845148E-3</v>
      </c>
      <c r="AH59" s="147">
        <f t="shared" si="33"/>
        <v>1.7640153657073282E-3</v>
      </c>
      <c r="AI59" s="144">
        <f>'EA2030'!$G60/1000</f>
        <v>0.16120739917340687</v>
      </c>
      <c r="AJ59" s="147">
        <f t="shared" si="54"/>
        <v>1.1532977257455769E-3</v>
      </c>
      <c r="AK59" s="144">
        <f>'LAC2030'!$G60/1000</f>
        <v>3.7707020533579001E-2</v>
      </c>
      <c r="AL59" s="147">
        <f t="shared" si="55"/>
        <v>7.5169046163343933E-4</v>
      </c>
      <c r="AM59" s="144">
        <f>'NA2030'!$G60/1000</f>
        <v>8.7700737859122455E-2</v>
      </c>
      <c r="AN59" s="147">
        <f t="shared" si="56"/>
        <v>4.7556760569439464E-3</v>
      </c>
      <c r="AO59" s="144">
        <f>Ocea2030!$G60/1000</f>
        <v>1.0303794774645211E-3</v>
      </c>
      <c r="AP59" s="147">
        <f t="shared" si="57"/>
        <v>1.146974355615701E-3</v>
      </c>
      <c r="AQ59" s="144">
        <f>'SEA2030'!$G60/1000</f>
        <v>0.12648524469062811</v>
      </c>
      <c r="AR59" s="147">
        <f t="shared" si="15"/>
        <v>2.2979319598637536E-3</v>
      </c>
      <c r="AS59" s="144">
        <f>'SA2030'!$G60/1000</f>
        <v>0.93297057988095911</v>
      </c>
      <c r="AT59" s="147">
        <f t="shared" si="34"/>
        <v>6.0431470993425338E-3</v>
      </c>
      <c r="AU59" s="144">
        <f>'SSA2030'!$G60/1000</f>
        <v>1.0851127579130553</v>
      </c>
      <c r="AV59" s="147">
        <f t="shared" si="35"/>
        <v>1.0819854998589165E-2</v>
      </c>
      <c r="AW59" s="144">
        <f>'WA2030'!$G60/1000</f>
        <v>3.2445402605371786E-2</v>
      </c>
      <c r="AX59" s="147">
        <f t="shared" si="36"/>
        <v>1.8942358923673146E-3</v>
      </c>
      <c r="AY59" s="136">
        <f>World2045!$G60/1000</f>
        <v>2.2382663297296403</v>
      </c>
      <c r="AZ59" s="137">
        <f t="shared" si="16"/>
        <v>2.6168567719721345E-3</v>
      </c>
      <c r="BA59" s="144">
        <f>'Dev''d2045'!$G60/1000</f>
        <v>3.0654600539533079E-2</v>
      </c>
      <c r="BB59" s="147">
        <f t="shared" si="17"/>
        <v>1.9203031246691781E-4</v>
      </c>
      <c r="BC59" s="144">
        <f>'CCA2045'!$G60/1000</f>
        <v>6.2998472186736763E-3</v>
      </c>
      <c r="BD59" s="147">
        <f t="shared" si="18"/>
        <v>8.7995211604162394E-4</v>
      </c>
      <c r="BE59" s="144">
        <f>'EA2045'!$G60/1000</f>
        <v>0.17998970843479037</v>
      </c>
      <c r="BF59" s="147">
        <f t="shared" si="19"/>
        <v>9.899780762160379E-4</v>
      </c>
      <c r="BG59" s="144">
        <f>'LAC2045'!$G60/1000</f>
        <v>3.4089967180509349E-2</v>
      </c>
      <c r="BH59" s="147">
        <f t="shared" si="20"/>
        <v>4.9361514102574868E-4</v>
      </c>
      <c r="BI59" s="144">
        <f>'NA2045'!$G60/1000</f>
        <v>7.6230519612319761E-2</v>
      </c>
      <c r="BJ59" s="147">
        <f t="shared" si="21"/>
        <v>2.816778118149294E-3</v>
      </c>
      <c r="BK59" s="144">
        <f>Ocea2045!$G60/1000</f>
        <v>8.6045211579494204E-4</v>
      </c>
      <c r="BL59" s="147">
        <f t="shared" si="22"/>
        <v>7.4947610991982292E-4</v>
      </c>
      <c r="BM59" s="144">
        <f>'SEA2045'!$G60/1000</f>
        <v>0.13499521477228293</v>
      </c>
      <c r="BN59" s="147">
        <f t="shared" si="23"/>
        <v>1.9010080068268471E-3</v>
      </c>
      <c r="BO59" s="144">
        <f>'SA2045'!$G60/1000</f>
        <v>0.82401095491863086</v>
      </c>
      <c r="BP59" s="147">
        <f t="shared" si="24"/>
        <v>4.4598919364817573E-3</v>
      </c>
      <c r="BQ59" s="144">
        <f>'SSA2045'!$G60/1000</f>
        <v>0.91654006183152159</v>
      </c>
      <c r="BR59" s="147">
        <f t="shared" si="25"/>
        <v>7.1777877015269543E-3</v>
      </c>
      <c r="BS59" s="144">
        <f>'WA2045'!$G60/1000</f>
        <v>3.4595003105583604E-2</v>
      </c>
      <c r="BT59" s="147">
        <f t="shared" si="26"/>
        <v>1.3313888028350697E-3</v>
      </c>
      <c r="BU59" s="136">
        <f>World2060!$G60/1000</f>
        <v>2.1878031672725564</v>
      </c>
      <c r="BV59" s="137">
        <f t="shared" si="37"/>
        <v>2.1484614009451694E-3</v>
      </c>
      <c r="BW59" s="144">
        <f>'Dev''d2060'!$G60/1000</f>
        <v>2.5859708320347601E-2</v>
      </c>
      <c r="BX59" s="147">
        <f t="shared" si="38"/>
        <v>1.6196258816586129E-4</v>
      </c>
      <c r="BY59" s="144">
        <f>'CCA2060'!$G60/1000</f>
        <v>5.1619786659721284E-3</v>
      </c>
      <c r="BZ59" s="147">
        <f t="shared" si="39"/>
        <v>6.05340203807082E-4</v>
      </c>
      <c r="CA59" s="144">
        <f>'EA2060'!$G60/1000</f>
        <v>0.16253309664461996</v>
      </c>
      <c r="CB59" s="147">
        <f t="shared" si="27"/>
        <v>8.2483567722165224E-4</v>
      </c>
      <c r="CC59" s="144">
        <f>'LAC2060'!$G60/1000</f>
        <v>3.5051226300248657E-2</v>
      </c>
      <c r="CD59" s="147">
        <f t="shared" si="28"/>
        <v>3.9501979392606685E-4</v>
      </c>
      <c r="CE59" s="144">
        <f>'NA2060'!$G60/1000</f>
        <v>7.4077905164740512E-2</v>
      </c>
      <c r="CF59" s="147">
        <f t="shared" si="29"/>
        <v>1.9778473916976427E-3</v>
      </c>
      <c r="CG59" s="144">
        <f>Ocea2060!$G60/1000</f>
        <v>8.1929348603989639E-4</v>
      </c>
      <c r="CH59" s="147">
        <f t="shared" si="30"/>
        <v>5.7031410192971905E-4</v>
      </c>
      <c r="CI59" s="144">
        <f>'SEA2060'!$G60/1000</f>
        <v>0.13910606948297108</v>
      </c>
      <c r="CJ59" s="147">
        <f t="shared" si="31"/>
        <v>1.6289841997912202E-3</v>
      </c>
      <c r="CK59" s="144">
        <f>'SA2060'!$G60/1000</f>
        <v>0.79785685999947231</v>
      </c>
      <c r="CL59" s="147">
        <f t="shared" si="40"/>
        <v>3.5575446796615277E-3</v>
      </c>
      <c r="CM59" s="144">
        <f>'SSA2060'!$G60/1000</f>
        <v>0.90715659652989689</v>
      </c>
      <c r="CN59" s="147">
        <f t="shared" si="41"/>
        <v>5.0914747966145004E-3</v>
      </c>
      <c r="CO59" s="144">
        <f>'WA2060'!$G60/1000</f>
        <v>4.0180432678247599E-2</v>
      </c>
      <c r="CP59" s="147">
        <f t="shared" si="42"/>
        <v>1.0683609309362395E-3</v>
      </c>
    </row>
    <row r="60" spans="1:94">
      <c r="A60" s="37">
        <v>57</v>
      </c>
      <c r="B60" s="17"/>
      <c r="C60" s="16"/>
      <c r="D60" s="38" t="s">
        <v>22</v>
      </c>
      <c r="E60" s="45" t="s">
        <v>78</v>
      </c>
      <c r="F60" s="40"/>
      <c r="G60" s="136">
        <f>World2016!$G61/1000</f>
        <v>8.421463876962661E-3</v>
      </c>
      <c r="H60" s="137">
        <f t="shared" si="43"/>
        <v>1.4807384828260176E-5</v>
      </c>
      <c r="I60" s="144">
        <f>'Dev''d2016'!$G61/1000</f>
        <v>1.6925631761550903E-3</v>
      </c>
      <c r="J60" s="147">
        <f t="shared" si="44"/>
        <v>1.329721238956412E-5</v>
      </c>
      <c r="K60" s="144">
        <f>'CCA2016'!$G61/1000</f>
        <v>0</v>
      </c>
      <c r="L60" s="147">
        <f t="shared" si="45"/>
        <v>0</v>
      </c>
      <c r="M60" s="144">
        <f>'EA2016'!$G61/1000</f>
        <v>0</v>
      </c>
      <c r="N60" s="147">
        <f t="shared" si="46"/>
        <v>0</v>
      </c>
      <c r="O60" s="144">
        <f>'LAC2016'!$G61/1000</f>
        <v>5.1449910998344417E-3</v>
      </c>
      <c r="P60" s="147">
        <f t="shared" si="47"/>
        <v>1.3368211347494622E-4</v>
      </c>
      <c r="Q60" s="144">
        <f>'NA2016'!$G61/1000</f>
        <v>0</v>
      </c>
      <c r="R60" s="147">
        <f t="shared" si="48"/>
        <v>0</v>
      </c>
      <c r="S60" s="144">
        <f>Ocea2016!$G61/1000</f>
        <v>0</v>
      </c>
      <c r="T60" s="147">
        <f t="shared" si="49"/>
        <v>0</v>
      </c>
      <c r="U60" s="144">
        <f>'SEA2016'!$G61/1000</f>
        <v>1.5839096009731292E-3</v>
      </c>
      <c r="V60" s="147">
        <f t="shared" si="50"/>
        <v>3.6200747896645031E-5</v>
      </c>
      <c r="W60" s="144">
        <f>'SA2016'!$G61/1000</f>
        <v>0</v>
      </c>
      <c r="X60" s="147">
        <f t="shared" si="51"/>
        <v>0</v>
      </c>
      <c r="Y60" s="144">
        <f>'SSA2016'!$G61/1000</f>
        <v>0</v>
      </c>
      <c r="Z60" s="147">
        <f t="shared" si="52"/>
        <v>0</v>
      </c>
      <c r="AA60" s="144">
        <f>'WA2016'!$G61/1000</f>
        <v>0</v>
      </c>
      <c r="AB60" s="147">
        <f t="shared" si="53"/>
        <v>0</v>
      </c>
      <c r="AC60" s="136">
        <f>World2030!$G61/1000</f>
        <v>6.7494528889656064E-3</v>
      </c>
      <c r="AD60" s="137">
        <f t="shared" si="32"/>
        <v>9.9082606185785715E-6</v>
      </c>
      <c r="AE60" s="144">
        <f>'Dev''d2030'!$G61/1000</f>
        <v>1.3279165327548981E-3</v>
      </c>
      <c r="AF60" s="147">
        <f t="shared" si="33"/>
        <v>9.5031306765240978E-6</v>
      </c>
      <c r="AG60" s="144">
        <f>'CCA2030'!$G61/1000</f>
        <v>0</v>
      </c>
      <c r="AH60" s="147">
        <f t="shared" si="33"/>
        <v>0</v>
      </c>
      <c r="AI60" s="144">
        <f>'EA2030'!$G61/1000</f>
        <v>0</v>
      </c>
      <c r="AJ60" s="147">
        <f t="shared" si="54"/>
        <v>0</v>
      </c>
      <c r="AK60" s="144">
        <f>'LAC2030'!$G61/1000</f>
        <v>4.3673735857009885E-3</v>
      </c>
      <c r="AL60" s="147">
        <f t="shared" si="55"/>
        <v>8.7063709099947397E-5</v>
      </c>
      <c r="AM60" s="144">
        <f>'NA2030'!$G61/1000</f>
        <v>0</v>
      </c>
      <c r="AN60" s="147">
        <f t="shared" si="56"/>
        <v>0</v>
      </c>
      <c r="AO60" s="144">
        <f>Ocea2030!$G61/1000</f>
        <v>0</v>
      </c>
      <c r="AP60" s="147">
        <f t="shared" si="57"/>
        <v>0</v>
      </c>
      <c r="AQ60" s="144">
        <f>'SEA2030'!$G61/1000</f>
        <v>1.0541627705097198E-3</v>
      </c>
      <c r="AR60" s="147">
        <f t="shared" si="15"/>
        <v>1.9151596118407095E-5</v>
      </c>
      <c r="AS60" s="144">
        <f>'SA2030'!$G61/1000</f>
        <v>0</v>
      </c>
      <c r="AT60" s="147">
        <f t="shared" si="34"/>
        <v>0</v>
      </c>
      <c r="AU60" s="144">
        <f>'SSA2030'!$G61/1000</f>
        <v>0</v>
      </c>
      <c r="AV60" s="147">
        <f t="shared" si="35"/>
        <v>0</v>
      </c>
      <c r="AW60" s="144">
        <f>'WA2030'!$G61/1000</f>
        <v>0</v>
      </c>
      <c r="AX60" s="147">
        <f t="shared" si="36"/>
        <v>0</v>
      </c>
      <c r="AY60" s="136">
        <f>World2045!$G61/1000</f>
        <v>8.0072821080684666E-3</v>
      </c>
      <c r="AZ60" s="137">
        <f t="shared" si="16"/>
        <v>9.3616698474489818E-6</v>
      </c>
      <c r="BA60" s="144">
        <f>'Dev''d2045'!$G61/1000</f>
        <v>1.310266762971878E-3</v>
      </c>
      <c r="BB60" s="147">
        <f t="shared" si="17"/>
        <v>8.2079339309615796E-6</v>
      </c>
      <c r="BC60" s="144">
        <f>'CCA2045'!$G61/1000</f>
        <v>0</v>
      </c>
      <c r="BD60" s="147">
        <f t="shared" si="18"/>
        <v>0</v>
      </c>
      <c r="BE60" s="144">
        <f>'EA2045'!$G61/1000</f>
        <v>0</v>
      </c>
      <c r="BF60" s="147">
        <f t="shared" si="19"/>
        <v>0</v>
      </c>
      <c r="BG60" s="144">
        <f>'LAC2045'!$G61/1000</f>
        <v>5.6119415462017059E-3</v>
      </c>
      <c r="BH60" s="147">
        <f t="shared" si="20"/>
        <v>8.1259665141021826E-5</v>
      </c>
      <c r="BI60" s="144">
        <f>'NA2045'!$G61/1000</f>
        <v>0</v>
      </c>
      <c r="BJ60" s="147">
        <f t="shared" si="21"/>
        <v>0</v>
      </c>
      <c r="BK60" s="144">
        <f>Ocea2045!$G61/1000</f>
        <v>0</v>
      </c>
      <c r="BL60" s="147">
        <f t="shared" si="22"/>
        <v>0</v>
      </c>
      <c r="BM60" s="144">
        <f>'SEA2045'!$G61/1000</f>
        <v>1.0850737988948823E-3</v>
      </c>
      <c r="BN60" s="147">
        <f t="shared" si="23"/>
        <v>1.5280052579469014E-5</v>
      </c>
      <c r="BO60" s="144">
        <f>'SA2045'!$G61/1000</f>
        <v>0</v>
      </c>
      <c r="BP60" s="147">
        <f t="shared" si="24"/>
        <v>0</v>
      </c>
      <c r="BQ60" s="144">
        <f>'SSA2045'!$G61/1000</f>
        <v>0</v>
      </c>
      <c r="BR60" s="147">
        <f t="shared" si="25"/>
        <v>0</v>
      </c>
      <c r="BS60" s="144">
        <f>'WA2045'!$G61/1000</f>
        <v>0</v>
      </c>
      <c r="BT60" s="147">
        <f t="shared" si="26"/>
        <v>0</v>
      </c>
      <c r="BU60" s="136">
        <f>World2060!$G61/1000</f>
        <v>9.3375384733080866E-3</v>
      </c>
      <c r="BV60" s="137">
        <f t="shared" si="37"/>
        <v>9.169627912529514E-6</v>
      </c>
      <c r="BW60" s="144">
        <f>'Dev''d2060'!$G61/1000</f>
        <v>1.2863484993577002E-3</v>
      </c>
      <c r="BX60" s="147">
        <f t="shared" si="38"/>
        <v>8.0565615689993358E-6</v>
      </c>
      <c r="BY60" s="144">
        <f>'CCA2060'!$G61/1000</f>
        <v>0</v>
      </c>
      <c r="BZ60" s="147">
        <f t="shared" si="39"/>
        <v>0</v>
      </c>
      <c r="CA60" s="144">
        <f>'EA2060'!$G61/1000</f>
        <v>0</v>
      </c>
      <c r="CB60" s="147">
        <f t="shared" si="27"/>
        <v>0</v>
      </c>
      <c r="CC60" s="144">
        <f>'LAC2060'!$G61/1000</f>
        <v>6.8854021579027175E-3</v>
      </c>
      <c r="CD60" s="147">
        <f t="shared" si="28"/>
        <v>7.7597003831319101E-5</v>
      </c>
      <c r="CE60" s="144">
        <f>'NA2060'!$G61/1000</f>
        <v>0</v>
      </c>
      <c r="CF60" s="147">
        <f t="shared" si="29"/>
        <v>0</v>
      </c>
      <c r="CG60" s="144">
        <f>Ocea2060!$G61/1000</f>
        <v>0</v>
      </c>
      <c r="CH60" s="147">
        <f t="shared" si="30"/>
        <v>0</v>
      </c>
      <c r="CI60" s="144">
        <f>'SEA2060'!$G61/1000</f>
        <v>1.1657878160476684E-3</v>
      </c>
      <c r="CJ60" s="147">
        <f t="shared" si="31"/>
        <v>1.365181217260431E-5</v>
      </c>
      <c r="CK60" s="144">
        <f>'SA2060'!$G61/1000</f>
        <v>0</v>
      </c>
      <c r="CL60" s="147">
        <f t="shared" si="40"/>
        <v>0</v>
      </c>
      <c r="CM60" s="144">
        <f>'SSA2060'!$G61/1000</f>
        <v>0</v>
      </c>
      <c r="CN60" s="147">
        <f t="shared" si="41"/>
        <v>0</v>
      </c>
      <c r="CO60" s="144">
        <f>'WA2060'!$G61/1000</f>
        <v>0</v>
      </c>
      <c r="CP60" s="147">
        <f t="shared" si="42"/>
        <v>0</v>
      </c>
    </row>
    <row r="61" spans="1:94">
      <c r="A61" s="37">
        <v>58</v>
      </c>
      <c r="B61" s="14"/>
      <c r="C61" s="16"/>
      <c r="D61" s="38" t="s">
        <v>24</v>
      </c>
      <c r="E61" s="45" t="s">
        <v>79</v>
      </c>
      <c r="F61" s="40"/>
      <c r="G61" s="136">
        <f>World2016!$G62/1000</f>
        <v>23.917949244600603</v>
      </c>
      <c r="H61" s="137">
        <f t="shared" si="43"/>
        <v>4.2054716845182305E-2</v>
      </c>
      <c r="I61" s="144">
        <f>'Dev''d2016'!$G62/1000</f>
        <v>10.253670694545814</v>
      </c>
      <c r="J61" s="147">
        <f t="shared" si="44"/>
        <v>8.0555478766679595E-2</v>
      </c>
      <c r="K61" s="144">
        <f>'CCA2016'!$G62/1000</f>
        <v>0.11075107122957706</v>
      </c>
      <c r="L61" s="147">
        <f t="shared" si="45"/>
        <v>2.5084487944684344E-2</v>
      </c>
      <c r="M61" s="144">
        <f>'EA2016'!$G62/1000</f>
        <v>0.53860078555066138</v>
      </c>
      <c r="N61" s="147">
        <f t="shared" si="46"/>
        <v>4.8667984792702479E-3</v>
      </c>
      <c r="O61" s="144">
        <f>'LAC2016'!$G62/1000</f>
        <v>6.8669042754843543</v>
      </c>
      <c r="P61" s="147">
        <f t="shared" si="47"/>
        <v>0.17842251983806776</v>
      </c>
      <c r="Q61" s="144">
        <f>'NA2016'!$G62/1000</f>
        <v>9.5561704900115729E-2</v>
      </c>
      <c r="R61" s="147">
        <f t="shared" si="48"/>
        <v>6.9832933563406313E-3</v>
      </c>
      <c r="S61" s="144">
        <f>Ocea2016!$G62/1000</f>
        <v>9.7713775553187582E-2</v>
      </c>
      <c r="T61" s="147">
        <f t="shared" si="49"/>
        <v>0.14004211316255674</v>
      </c>
      <c r="U61" s="144">
        <f>'SEA2016'!$G62/1000</f>
        <v>3.4809894738698204</v>
      </c>
      <c r="V61" s="147">
        <f t="shared" si="50"/>
        <v>7.9559100025036217E-2</v>
      </c>
      <c r="W61" s="144">
        <f>'SA2016'!$G62/1000</f>
        <v>1.3892192737887381</v>
      </c>
      <c r="X61" s="147">
        <f t="shared" si="51"/>
        <v>1.0871153209922322E-2</v>
      </c>
      <c r="Y61" s="144">
        <f>'SSA2016'!$G62/1000</f>
        <v>1.013709605657612</v>
      </c>
      <c r="Z61" s="147">
        <f t="shared" si="52"/>
        <v>1.1481251357056564E-2</v>
      </c>
      <c r="AA61" s="144">
        <f>'WA2016'!$G62/1000</f>
        <v>7.0828584020724519E-2</v>
      </c>
      <c r="AB61" s="147">
        <f t="shared" si="53"/>
        <v>5.1854849582825963E-3</v>
      </c>
      <c r="AC61" s="136">
        <f>World2030!$G62/1000</f>
        <v>27.50449790562039</v>
      </c>
      <c r="AD61" s="137">
        <f t="shared" si="32"/>
        <v>4.037686282358819E-2</v>
      </c>
      <c r="AE61" s="144">
        <f>'Dev''d2030'!$G62/1000</f>
        <v>12.091739301429543</v>
      </c>
      <c r="AF61" s="147">
        <f t="shared" si="33"/>
        <v>8.6533585397536972E-2</v>
      </c>
      <c r="AG61" s="144">
        <f>'CCA2030'!$G62/1000</f>
        <v>7.3919532430823887E-2</v>
      </c>
      <c r="AH61" s="147">
        <f t="shared" si="33"/>
        <v>1.3862596598030425E-2</v>
      </c>
      <c r="AI61" s="144">
        <f>'EA2030'!$G62/1000</f>
        <v>0.86844448998849844</v>
      </c>
      <c r="AJ61" s="147">
        <f t="shared" si="54"/>
        <v>6.2129595811085741E-3</v>
      </c>
      <c r="AK61" s="144">
        <f>'LAC2030'!$G62/1000</f>
        <v>8.2107253465454306</v>
      </c>
      <c r="AL61" s="147">
        <f t="shared" si="55"/>
        <v>0.16368102912278285</v>
      </c>
      <c r="AM61" s="144">
        <f>'NA2030'!$G62/1000</f>
        <v>7.1304403493180873E-2</v>
      </c>
      <c r="AN61" s="147">
        <f t="shared" si="56"/>
        <v>3.8665654671218709E-3</v>
      </c>
      <c r="AO61" s="144">
        <f>Ocea2030!$G62/1000</f>
        <v>9.3819953569240166E-2</v>
      </c>
      <c r="AP61" s="147">
        <f t="shared" si="57"/>
        <v>0.10443635878091286</v>
      </c>
      <c r="AQ61" s="144">
        <f>'SEA2030'!$G62/1000</f>
        <v>3.6250371851780137</v>
      </c>
      <c r="AR61" s="147">
        <f t="shared" si="15"/>
        <v>6.5858186256347692E-2</v>
      </c>
      <c r="AS61" s="144">
        <f>'SA2030'!$G62/1000</f>
        <v>1.4297624429080751</v>
      </c>
      <c r="AT61" s="147">
        <f t="shared" si="34"/>
        <v>9.261025959372983E-3</v>
      </c>
      <c r="AU61" s="144">
        <f>'SSA2030'!$G62/1000</f>
        <v>0.96613003021806076</v>
      </c>
      <c r="AV61" s="147">
        <f t="shared" si="35"/>
        <v>9.6334567633749677E-3</v>
      </c>
      <c r="AW61" s="144">
        <f>'WA2030'!$G62/1000</f>
        <v>7.3615219859522768E-2</v>
      </c>
      <c r="AX61" s="147">
        <f t="shared" si="36"/>
        <v>4.2978228187968972E-3</v>
      </c>
      <c r="AY61" s="136">
        <f>World2045!$G62/1000</f>
        <v>33.882107420984077</v>
      </c>
      <c r="AZ61" s="137">
        <f t="shared" si="16"/>
        <v>3.9613079585573391E-2</v>
      </c>
      <c r="BA61" s="144">
        <f>'Dev''d2045'!$G62/1000</f>
        <v>14.841574594469488</v>
      </c>
      <c r="BB61" s="147">
        <f t="shared" si="17"/>
        <v>9.2972413820938862E-2</v>
      </c>
      <c r="BC61" s="144">
        <f>'CCA2045'!$G62/1000</f>
        <v>5.7433672657934948E-2</v>
      </c>
      <c r="BD61" s="147">
        <f t="shared" si="18"/>
        <v>8.0222392755156212E-3</v>
      </c>
      <c r="BE61" s="144">
        <f>'EA2045'!$G62/1000</f>
        <v>1.341100379476091</v>
      </c>
      <c r="BF61" s="147">
        <f t="shared" si="19"/>
        <v>7.3763104859261748E-3</v>
      </c>
      <c r="BG61" s="144">
        <f>'LAC2045'!$G62/1000</f>
        <v>11.298919298474255</v>
      </c>
      <c r="BH61" s="147">
        <f t="shared" si="20"/>
        <v>0.1636058378531883</v>
      </c>
      <c r="BI61" s="144">
        <f>'NA2045'!$G62/1000</f>
        <v>4.9696901382878425E-2</v>
      </c>
      <c r="BJ61" s="147">
        <f t="shared" si="21"/>
        <v>1.8363398946646045E-3</v>
      </c>
      <c r="BK61" s="144">
        <f>Ocea2045!$G62/1000</f>
        <v>9.1807456214868577E-2</v>
      </c>
      <c r="BL61" s="147">
        <f t="shared" si="22"/>
        <v>7.9966675521490588E-2</v>
      </c>
      <c r="BM61" s="144">
        <f>'SEA2045'!$G62/1000</f>
        <v>3.70200712163158</v>
      </c>
      <c r="BN61" s="147">
        <f t="shared" si="23"/>
        <v>5.2131812164030747E-2</v>
      </c>
      <c r="BO61" s="144">
        <f>'SA2045'!$G62/1000</f>
        <v>1.533523781321128</v>
      </c>
      <c r="BP61" s="147">
        <f t="shared" si="24"/>
        <v>8.3000721117748744E-3</v>
      </c>
      <c r="BQ61" s="144">
        <f>'SSA2045'!$G62/1000</f>
        <v>0.82986156012851275</v>
      </c>
      <c r="BR61" s="147">
        <f t="shared" si="25"/>
        <v>6.4989740746928164E-3</v>
      </c>
      <c r="BS61" s="144">
        <f>'WA2045'!$G62/1000</f>
        <v>0.13618265522734146</v>
      </c>
      <c r="BT61" s="147">
        <f t="shared" si="26"/>
        <v>5.2409899128110669E-3</v>
      </c>
      <c r="BU61" s="136">
        <f>World2060!$G62/1000</f>
        <v>38.175616294785911</v>
      </c>
      <c r="BV61" s="137">
        <f t="shared" si="37"/>
        <v>3.7489130326513999E-2</v>
      </c>
      <c r="BW61" s="144">
        <f>'Dev''d2060'!$G62/1000</f>
        <v>15.037014148327097</v>
      </c>
      <c r="BX61" s="147">
        <f t="shared" si="38"/>
        <v>9.4178700686790837E-2</v>
      </c>
      <c r="BY61" s="144">
        <f>'CCA2060'!$G62/1000</f>
        <v>4.9784929250352432E-2</v>
      </c>
      <c r="BZ61" s="147">
        <f t="shared" si="39"/>
        <v>5.8382300991656642E-3</v>
      </c>
      <c r="CA61" s="144">
        <f>'EA2060'!$G62/1000</f>
        <v>1.5203771685225074</v>
      </c>
      <c r="CB61" s="147">
        <f t="shared" si="27"/>
        <v>7.7157290257787716E-3</v>
      </c>
      <c r="CC61" s="144">
        <f>'LAC2060'!$G62/1000</f>
        <v>14.743517765951939</v>
      </c>
      <c r="CD61" s="147">
        <f t="shared" si="28"/>
        <v>0.16615627937703067</v>
      </c>
      <c r="CE61" s="144">
        <f>'NA2060'!$G62/1000</f>
        <v>3.7143043101765215E-2</v>
      </c>
      <c r="CF61" s="147">
        <f t="shared" si="29"/>
        <v>9.917028668017247E-4</v>
      </c>
      <c r="CG61" s="144">
        <f>Ocea2060!$G62/1000</f>
        <v>9.3951321171036398E-2</v>
      </c>
      <c r="CH61" s="147">
        <f t="shared" si="30"/>
        <v>6.5399962616279117E-2</v>
      </c>
      <c r="CI61" s="144">
        <f>'SEA2060'!$G62/1000</f>
        <v>3.9247651039603015</v>
      </c>
      <c r="CJ61" s="147">
        <f t="shared" si="31"/>
        <v>4.59604700643629E-2</v>
      </c>
      <c r="CK61" s="144">
        <f>'SA2060'!$G62/1000</f>
        <v>1.7872948845591745</v>
      </c>
      <c r="CL61" s="147">
        <f t="shared" si="40"/>
        <v>7.9693259860596551E-3</v>
      </c>
      <c r="CM61" s="144">
        <f>'SSA2060'!$G62/1000</f>
        <v>0.73258715777682304</v>
      </c>
      <c r="CN61" s="147">
        <f t="shared" si="41"/>
        <v>4.111692583631252E-3</v>
      </c>
      <c r="CO61" s="144">
        <f>'WA2060'!$G62/1000</f>
        <v>0.24918077216491658</v>
      </c>
      <c r="CP61" s="147">
        <f t="shared" si="42"/>
        <v>6.6254886763736E-3</v>
      </c>
    </row>
    <row r="62" spans="1:94">
      <c r="A62" s="37">
        <v>59</v>
      </c>
      <c r="B62" s="12"/>
      <c r="C62" s="14"/>
      <c r="D62" s="38" t="s">
        <v>26</v>
      </c>
      <c r="E62" s="14" t="s">
        <v>80</v>
      </c>
      <c r="F62" s="48"/>
      <c r="G62" s="136">
        <f>World2016!$G63/1000</f>
        <v>83.753887051581742</v>
      </c>
      <c r="H62" s="137">
        <f t="shared" si="43"/>
        <v>0.14726371264596549</v>
      </c>
      <c r="I62" s="144">
        <f>'Dev''d2016'!$G63/1000</f>
        <v>2.3671370816763084</v>
      </c>
      <c r="J62" s="147">
        <f t="shared" si="44"/>
        <v>1.8596838790836765E-2</v>
      </c>
      <c r="K62" s="144">
        <f>'CCA2016'!$G63/1000</f>
        <v>0.11069231394305826</v>
      </c>
      <c r="L62" s="147">
        <f t="shared" si="45"/>
        <v>2.5071179753359603E-2</v>
      </c>
      <c r="M62" s="144">
        <f>'EA2016'!$G63/1000</f>
        <v>3.2547870970591903</v>
      </c>
      <c r="N62" s="147">
        <f t="shared" si="46"/>
        <v>2.941026697189272E-2</v>
      </c>
      <c r="O62" s="144">
        <f>'LAC2016'!$G63/1000</f>
        <v>2.5254243970031385</v>
      </c>
      <c r="P62" s="147">
        <f t="shared" si="47"/>
        <v>6.5618008712091808E-2</v>
      </c>
      <c r="Q62" s="144">
        <f>'NA2016'!$G63/1000</f>
        <v>0.26230182384699585</v>
      </c>
      <c r="R62" s="147">
        <f t="shared" si="48"/>
        <v>1.9168040019182816E-2</v>
      </c>
      <c r="S62" s="144">
        <f>Ocea2016!$G63/1000</f>
        <v>4.3956728185439711E-3</v>
      </c>
      <c r="T62" s="147">
        <f t="shared" si="49"/>
        <v>6.2998211541323299E-3</v>
      </c>
      <c r="U62" s="144">
        <f>'SEA2016'!$G63/1000</f>
        <v>2.0792435427427409</v>
      </c>
      <c r="V62" s="147">
        <f t="shared" si="50"/>
        <v>4.7521759613245743E-2</v>
      </c>
      <c r="W62" s="144">
        <f>'SA2016'!$G63/1000</f>
        <v>56.184264520321975</v>
      </c>
      <c r="X62" s="147">
        <f t="shared" si="51"/>
        <v>0.43966259258803442</v>
      </c>
      <c r="Y62" s="144">
        <f>'SSA2016'!$G63/1000</f>
        <v>16.688162714177974</v>
      </c>
      <c r="Z62" s="147">
        <f t="shared" si="52"/>
        <v>0.18900974178363592</v>
      </c>
      <c r="AA62" s="144">
        <f>'WA2016'!$G63/1000</f>
        <v>0.27747788799181583</v>
      </c>
      <c r="AB62" s="147">
        <f t="shared" si="53"/>
        <v>2.0314643223935874E-2</v>
      </c>
      <c r="AC62" s="136">
        <f>World2030!$G63/1000</f>
        <v>117.01461118359008</v>
      </c>
      <c r="AD62" s="137">
        <f t="shared" si="32"/>
        <v>0.17177855492318811</v>
      </c>
      <c r="AE62" s="144">
        <f>'Dev''d2030'!$G63/1000</f>
        <v>2.7036709596928903</v>
      </c>
      <c r="AF62" s="147">
        <f t="shared" si="33"/>
        <v>1.9348609496548257E-2</v>
      </c>
      <c r="AG62" s="144">
        <f>'CCA2030'!$G63/1000</f>
        <v>0.11419416303560138</v>
      </c>
      <c r="AH62" s="147">
        <f t="shared" si="33"/>
        <v>2.1415552343945144E-2</v>
      </c>
      <c r="AI62" s="144">
        <f>'EA2030'!$G63/1000</f>
        <v>4.7510957227125763</v>
      </c>
      <c r="AJ62" s="147">
        <f t="shared" si="54"/>
        <v>3.3989928005164732E-2</v>
      </c>
      <c r="AK62" s="144">
        <f>'LAC2030'!$G63/1000</f>
        <v>3.068677621684583</v>
      </c>
      <c r="AL62" s="147">
        <f t="shared" si="55"/>
        <v>6.1174170364219606E-2</v>
      </c>
      <c r="AM62" s="144">
        <f>'NA2030'!$G63/1000</f>
        <v>0.33878513373807073</v>
      </c>
      <c r="AN62" s="147">
        <f t="shared" si="56"/>
        <v>1.8371023873878466E-2</v>
      </c>
      <c r="AO62" s="144">
        <f>Ocea2030!$G63/1000</f>
        <v>6.1186998439879976E-3</v>
      </c>
      <c r="AP62" s="147">
        <f t="shared" si="57"/>
        <v>6.811074913907797E-3</v>
      </c>
      <c r="AQ62" s="144">
        <f>'SEA2030'!$G63/1000</f>
        <v>2.7433062659129659</v>
      </c>
      <c r="AR62" s="147">
        <f t="shared" si="15"/>
        <v>4.9839261168800872E-2</v>
      </c>
      <c r="AS62" s="144">
        <f>'SA2030'!$G63/1000</f>
        <v>78.752691850113678</v>
      </c>
      <c r="AT62" s="147">
        <f t="shared" si="34"/>
        <v>0.51010622583635412</v>
      </c>
      <c r="AU62" s="144">
        <f>'SSA2030'!$G63/1000</f>
        <v>24.166363948269748</v>
      </c>
      <c r="AV62" s="147">
        <f t="shared" si="35"/>
        <v>0.24096717309480037</v>
      </c>
      <c r="AW62" s="144">
        <f>'WA2030'!$G63/1000</f>
        <v>0.36970681858598253</v>
      </c>
      <c r="AX62" s="147">
        <f t="shared" si="36"/>
        <v>2.1584319169537847E-2</v>
      </c>
      <c r="AY62" s="136">
        <f>World2045!$G63/1000</f>
        <v>178.41307564162236</v>
      </c>
      <c r="AZ62" s="137">
        <f t="shared" si="16"/>
        <v>0.20859066635629131</v>
      </c>
      <c r="BA62" s="144">
        <f>'Dev''d2045'!$G63/1000</f>
        <v>3.5399012328628134</v>
      </c>
      <c r="BB62" s="147">
        <f t="shared" si="17"/>
        <v>2.2175083931432228E-2</v>
      </c>
      <c r="BC62" s="144">
        <f>'CCA2045'!$G63/1000</f>
        <v>0.15683390652388335</v>
      </c>
      <c r="BD62" s="147">
        <f t="shared" si="18"/>
        <v>2.1906297585073856E-2</v>
      </c>
      <c r="BE62" s="144">
        <f>'EA2045'!$G63/1000</f>
        <v>8.605952058797703</v>
      </c>
      <c r="BF62" s="147">
        <f t="shared" si="19"/>
        <v>4.7334394489908629E-2</v>
      </c>
      <c r="BG62" s="144">
        <f>'LAC2045'!$G63/1000</f>
        <v>5.2041245516420389</v>
      </c>
      <c r="BH62" s="147">
        <f t="shared" si="20"/>
        <v>7.5354565783890118E-2</v>
      </c>
      <c r="BI62" s="144">
        <f>'NA2045'!$G63/1000</f>
        <v>0.58272119595110417</v>
      </c>
      <c r="BJ62" s="147">
        <f t="shared" si="21"/>
        <v>2.1532010041180254E-2</v>
      </c>
      <c r="BK62" s="144">
        <f>Ocea2045!$G63/1000</f>
        <v>9.7218588600080699E-3</v>
      </c>
      <c r="BL62" s="147">
        <f t="shared" si="22"/>
        <v>8.4679912174506662E-3</v>
      </c>
      <c r="BM62" s="144">
        <f>'SEA2045'!$G63/1000</f>
        <v>4.9313672018514696</v>
      </c>
      <c r="BN62" s="147">
        <f t="shared" si="23"/>
        <v>6.9443709920655072E-2</v>
      </c>
      <c r="BO62" s="144">
        <f>'SA2045'!$G63/1000</f>
        <v>115.16280275745038</v>
      </c>
      <c r="BP62" s="147">
        <f t="shared" si="24"/>
        <v>0.62330925618738908</v>
      </c>
      <c r="BQ62" s="144">
        <f>'SSA2045'!$G63/1000</f>
        <v>39.554469317655546</v>
      </c>
      <c r="BR62" s="147">
        <f t="shared" si="25"/>
        <v>0.3097666924033291</v>
      </c>
      <c r="BS62" s="144">
        <f>'WA2045'!$G63/1000</f>
        <v>0.66518156002741302</v>
      </c>
      <c r="BT62" s="147">
        <f t="shared" si="26"/>
        <v>2.5599514420333265E-2</v>
      </c>
      <c r="BU62" s="136">
        <f>World2060!$G63/1000</f>
        <v>259.31278789727719</v>
      </c>
      <c r="BV62" s="137">
        <f t="shared" si="37"/>
        <v>0.25464974358882775</v>
      </c>
      <c r="BW62" s="144">
        <f>'Dev''d2060'!$G63/1000</f>
        <v>4.1366836503831452</v>
      </c>
      <c r="BX62" s="147">
        <f t="shared" si="38"/>
        <v>2.5908567186439604E-2</v>
      </c>
      <c r="BY62" s="144">
        <f>'CCA2060'!$G63/1000</f>
        <v>0.19608624430745841</v>
      </c>
      <c r="BZ62" s="147">
        <f t="shared" si="39"/>
        <v>2.2994842631820177E-2</v>
      </c>
      <c r="CA62" s="144">
        <f>'EA2060'!$G63/1000</f>
        <v>12.222503645759076</v>
      </c>
      <c r="CB62" s="147">
        <f t="shared" si="27"/>
        <v>6.2027717924043581E-2</v>
      </c>
      <c r="CC62" s="144">
        <f>'LAC2060'!$G63/1000</f>
        <v>8.2194683021034791</v>
      </c>
      <c r="CD62" s="147">
        <f t="shared" si="28"/>
        <v>9.2631642815182227E-2</v>
      </c>
      <c r="CE62" s="144">
        <f>'NA2060'!$G63/1000</f>
        <v>0.90214376128464935</v>
      </c>
      <c r="CF62" s="147">
        <f t="shared" si="29"/>
        <v>2.408684048536559E-2</v>
      </c>
      <c r="CG62" s="144">
        <f>Ocea2060!$G63/1000</f>
        <v>1.4861400760608375E-2</v>
      </c>
      <c r="CH62" s="147">
        <f t="shared" si="30"/>
        <v>1.0345091926913326E-2</v>
      </c>
      <c r="CI62" s="144">
        <f>'SEA2060'!$G63/1000</f>
        <v>7.5387622063326329</v>
      </c>
      <c r="CJ62" s="147">
        <f t="shared" si="31"/>
        <v>8.8281730378431844E-2</v>
      </c>
      <c r="CK62" s="144">
        <f>'SA2060'!$G63/1000</f>
        <v>159.14245688086933</v>
      </c>
      <c r="CL62" s="147">
        <f t="shared" si="40"/>
        <v>0.7095964566691515</v>
      </c>
      <c r="CM62" s="144">
        <f>'SSA2060'!$G63/1000</f>
        <v>65.824484682502103</v>
      </c>
      <c r="CN62" s="147">
        <f t="shared" si="41"/>
        <v>0.36944415775964817</v>
      </c>
      <c r="CO62" s="144">
        <f>'WA2060'!$G63/1000</f>
        <v>1.1153371229746845</v>
      </c>
      <c r="CP62" s="147">
        <f t="shared" si="42"/>
        <v>2.9655793319867993E-2</v>
      </c>
    </row>
    <row r="63" spans="1:94">
      <c r="A63" s="170">
        <v>60</v>
      </c>
      <c r="B63" s="177" t="s">
        <v>81</v>
      </c>
      <c r="C63" s="178" t="s">
        <v>82</v>
      </c>
      <c r="D63" s="179"/>
      <c r="E63" s="179"/>
      <c r="F63" s="180"/>
      <c r="G63" s="175">
        <f>World2016!$G64/1000</f>
        <v>40507.599506493178</v>
      </c>
      <c r="H63" s="176">
        <f t="shared" si="43"/>
        <v>71.224150946310104</v>
      </c>
      <c r="I63" s="175">
        <f>'Dev''d2016'!$G64/1000</f>
        <v>11276.890249540776</v>
      </c>
      <c r="J63" s="176">
        <f t="shared" si="44"/>
        <v>88.594155216459896</v>
      </c>
      <c r="K63" s="175">
        <f>'CCA2016'!$G64/1000</f>
        <v>362.60570800399779</v>
      </c>
      <c r="L63" s="176">
        <f t="shared" si="45"/>
        <v>82.128131223627435</v>
      </c>
      <c r="M63" s="175">
        <f>'EA2016'!$G64/1000</f>
        <v>9832.7322878932955</v>
      </c>
      <c r="N63" s="176">
        <f t="shared" si="46"/>
        <v>88.848601468089313</v>
      </c>
      <c r="O63" s="175">
        <f>'LAC2016'!$G64/1000</f>
        <v>2874.5655167239306</v>
      </c>
      <c r="P63" s="176">
        <f t="shared" si="47"/>
        <v>74.68972951386084</v>
      </c>
      <c r="Q63" s="175">
        <f>'NA2016'!$G64/1000</f>
        <v>1032.0693577880859</v>
      </c>
      <c r="R63" s="176">
        <f t="shared" si="48"/>
        <v>75.419783448375398</v>
      </c>
      <c r="S63" s="175">
        <f>Ocea2016!$G64/1000</f>
        <v>42.018603431940079</v>
      </c>
      <c r="T63" s="176">
        <f t="shared" si="49"/>
        <v>60.220516333905913</v>
      </c>
      <c r="U63" s="175">
        <f>'SEA2016'!$G64/1000</f>
        <v>3150.3995255873201</v>
      </c>
      <c r="V63" s="176">
        <f t="shared" si="50"/>
        <v>72.003363657514356</v>
      </c>
      <c r="W63" s="175">
        <f>'SA2016'!$G64/1000</f>
        <v>8024.58444230032</v>
      </c>
      <c r="X63" s="176">
        <f t="shared" si="51"/>
        <v>62.795333007647365</v>
      </c>
      <c r="Y63" s="175">
        <f>'SSA2016'!$G64/1000</f>
        <v>2910.2052548721431</v>
      </c>
      <c r="Z63" s="176">
        <f t="shared" si="52"/>
        <v>32.960916859556086</v>
      </c>
      <c r="AA63" s="175">
        <f>'WA2016'!$G64/1000</f>
        <v>1001.5285603513718</v>
      </c>
      <c r="AB63" s="176">
        <f t="shared" si="53"/>
        <v>73.323663839910509</v>
      </c>
      <c r="AC63" s="175">
        <f>World2030!$G64/1000</f>
        <v>52461.236006100189</v>
      </c>
      <c r="AD63" s="176">
        <f t="shared" si="32"/>
        <v>77.013590178693875</v>
      </c>
      <c r="AE63" s="175">
        <f>'Dev''d2030'!$G64/1000</f>
        <v>12455.081709449127</v>
      </c>
      <c r="AF63" s="176">
        <f t="shared" si="33"/>
        <v>89.133816886913536</v>
      </c>
      <c r="AG63" s="175">
        <f>'CCA2030'!$G64/1000</f>
        <v>472.04499792861941</v>
      </c>
      <c r="AH63" s="176">
        <f t="shared" si="33"/>
        <v>88.525578655768882</v>
      </c>
      <c r="AI63" s="175">
        <f>'EA2030'!$G64/1000</f>
        <v>12790.603316368102</v>
      </c>
      <c r="AJ63" s="176">
        <f t="shared" si="54"/>
        <v>91.505562345891292</v>
      </c>
      <c r="AK63" s="175">
        <f>'LAC2030'!$G64/1000</f>
        <v>3963.6323566334845</v>
      </c>
      <c r="AL63" s="176">
        <f t="shared" si="55"/>
        <v>79.015116913037772</v>
      </c>
      <c r="AM63" s="175">
        <f>'NA2030'!$G64/1000</f>
        <v>1513.995935394287</v>
      </c>
      <c r="AN63" s="176">
        <f t="shared" si="56"/>
        <v>82.098217141922561</v>
      </c>
      <c r="AO63" s="175">
        <f>Ocea2030!$G64/1000</f>
        <v>64.188244513392448</v>
      </c>
      <c r="AP63" s="176">
        <f t="shared" si="57"/>
        <v>71.451607877532069</v>
      </c>
      <c r="AQ63" s="175">
        <f>'SEA2030'!$G64/1000</f>
        <v>4324.4998136141303</v>
      </c>
      <c r="AR63" s="176">
        <f t="shared" si="15"/>
        <v>78.565735919907397</v>
      </c>
      <c r="AS63" s="175">
        <f>'SA2030'!$G64/1000</f>
        <v>11040.253625677586</v>
      </c>
      <c r="AT63" s="176">
        <f t="shared" si="34"/>
        <v>71.511233165071673</v>
      </c>
      <c r="AU63" s="175">
        <f>'SSA2030'!$G64/1000</f>
        <v>4427.2959763863091</v>
      </c>
      <c r="AV63" s="176">
        <f t="shared" si="35"/>
        <v>44.145366599933858</v>
      </c>
      <c r="AW63" s="175">
        <f>'WA2030'!$G64/1000</f>
        <v>1409.6400301351548</v>
      </c>
      <c r="AX63" s="176">
        <f t="shared" si="36"/>
        <v>82.297969079837074</v>
      </c>
      <c r="AY63" s="175">
        <f>World2045!$G64/1000</f>
        <v>69445.293666525467</v>
      </c>
      <c r="AZ63" s="176">
        <f t="shared" si="16"/>
        <v>81.191583235222808</v>
      </c>
      <c r="BA63" s="175">
        <f>'Dev''d2045'!$G64/1000</f>
        <v>14332.358519090101</v>
      </c>
      <c r="BB63" s="176">
        <f t="shared" si="17"/>
        <v>89.782519960075305</v>
      </c>
      <c r="BC63" s="175">
        <f>'CCA2045'!$G64/1000</f>
        <v>659.47576637649536</v>
      </c>
      <c r="BD63" s="176">
        <f t="shared" si="18"/>
        <v>92.114471344805452</v>
      </c>
      <c r="BE63" s="175">
        <f>'EA2045'!$G64/1000</f>
        <v>16872.391807395936</v>
      </c>
      <c r="BF63" s="176">
        <f t="shared" si="19"/>
        <v>92.801405857605545</v>
      </c>
      <c r="BG63" s="175">
        <f>'LAC2045'!$G64/1000</f>
        <v>5701.6959800925852</v>
      </c>
      <c r="BH63" s="176">
        <f t="shared" si="20"/>
        <v>82.559289376743095</v>
      </c>
      <c r="BI63" s="175">
        <f>'NA2045'!$G64/1000</f>
        <v>2348.0446891250608</v>
      </c>
      <c r="BJ63" s="176">
        <f t="shared" si="21"/>
        <v>86.762112266846529</v>
      </c>
      <c r="BK63" s="175">
        <f>Ocea2045!$G64/1000</f>
        <v>89.476854093551637</v>
      </c>
      <c r="BL63" s="176">
        <f t="shared" si="22"/>
        <v>77.936660626307514</v>
      </c>
      <c r="BM63" s="175">
        <f>'SEA2045'!$G64/1000</f>
        <v>5918.0060548927786</v>
      </c>
      <c r="BN63" s="176">
        <f t="shared" si="23"/>
        <v>83.337597660615785</v>
      </c>
      <c r="BO63" s="175">
        <f>'SA2045'!$G64/1000</f>
        <v>14265.687960445166</v>
      </c>
      <c r="BP63" s="176">
        <f t="shared" si="24"/>
        <v>77.211869967720204</v>
      </c>
      <c r="BQ63" s="175">
        <f>'SSA2045'!$G64/1000</f>
        <v>6984.611528890252</v>
      </c>
      <c r="BR63" s="176">
        <f t="shared" si="25"/>
        <v>54.699255187851755</v>
      </c>
      <c r="BS63" s="175">
        <f>'WA2045'!$G64/1000</f>
        <v>2273.5445061235428</v>
      </c>
      <c r="BT63" s="176">
        <f t="shared" si="26"/>
        <v>87.497367436614638</v>
      </c>
      <c r="BU63" s="175">
        <f>World2060!$G64/1000</f>
        <v>84094.25181201339</v>
      </c>
      <c r="BV63" s="176">
        <f t="shared" si="37"/>
        <v>82.582042462582223</v>
      </c>
      <c r="BW63" s="175">
        <f>'Dev''d2060'!$G64/1000</f>
        <v>14360.168734439991</v>
      </c>
      <c r="BX63" s="176">
        <f t="shared" si="38"/>
        <v>89.939533188714591</v>
      </c>
      <c r="BY63" s="175">
        <f>'CCA2060'!$G64/1000</f>
        <v>799.36742769622799</v>
      </c>
      <c r="BZ63" s="176">
        <f t="shared" si="39"/>
        <v>93.741038642446469</v>
      </c>
      <c r="CA63" s="175">
        <f>'EA2060'!$G64/1000</f>
        <v>18314.730783545496</v>
      </c>
      <c r="CB63" s="176">
        <f t="shared" si="27"/>
        <v>92.945028925455105</v>
      </c>
      <c r="CC63" s="175">
        <f>'LAC2060'!$G64/1000</f>
        <v>7504.9407650924622</v>
      </c>
      <c r="CD63" s="176">
        <f t="shared" si="28"/>
        <v>84.579070902096561</v>
      </c>
      <c r="CE63" s="175">
        <f>'NA2060'!$G64/1000</f>
        <v>3352.1774393310548</v>
      </c>
      <c r="CF63" s="176">
        <f t="shared" si="29"/>
        <v>89.501658964897302</v>
      </c>
      <c r="CG63" s="175">
        <f>Ocea2060!$G64/1000</f>
        <v>116.04328994077444</v>
      </c>
      <c r="CH63" s="176">
        <f t="shared" si="30"/>
        <v>80.778287408866348</v>
      </c>
      <c r="CI63" s="175">
        <f>'SEA2060'!$G64/1000</f>
        <v>7258.6294112389087</v>
      </c>
      <c r="CJ63" s="176">
        <f t="shared" si="31"/>
        <v>85.001270375880409</v>
      </c>
      <c r="CK63" s="175">
        <f>'SA2060'!$G64/1000</f>
        <v>17978.042454943417</v>
      </c>
      <c r="CL63" s="176">
        <f t="shared" si="40"/>
        <v>80.161859216646107</v>
      </c>
      <c r="CM63" s="175">
        <f>'SSA2060'!$G64/1000</f>
        <v>11040.846312231601</v>
      </c>
      <c r="CN63" s="176">
        <f t="shared" si="41"/>
        <v>61.967460686561537</v>
      </c>
      <c r="CO63" s="175">
        <f>'WA2060'!$G64/1000</f>
        <v>3369.3051935534477</v>
      </c>
      <c r="CP63" s="176">
        <f t="shared" si="42"/>
        <v>89.586741437500606</v>
      </c>
    </row>
    <row r="64" spans="1:94">
      <c r="A64" s="93">
        <v>61</v>
      </c>
      <c r="B64" s="94"/>
      <c r="C64" s="95" t="s">
        <v>6</v>
      </c>
      <c r="D64" s="96" t="s">
        <v>83</v>
      </c>
      <c r="E64" s="97"/>
      <c r="F64" s="98"/>
      <c r="G64" s="138">
        <f>World2016!$G65/1000</f>
        <v>8966.2943861796412</v>
      </c>
      <c r="H64" s="139">
        <f t="shared" si="43"/>
        <v>15.765355453559877</v>
      </c>
      <c r="I64" s="138">
        <f>'Dev''d2016'!$G65/1000</f>
        <v>3101.2141175557672</v>
      </c>
      <c r="J64" s="139">
        <f t="shared" si="44"/>
        <v>24.363937114791099</v>
      </c>
      <c r="K64" s="138">
        <f>'CCA2016'!$G65/1000</f>
        <v>52.849139715194703</v>
      </c>
      <c r="L64" s="139">
        <f t="shared" si="45"/>
        <v>11.970029665218281</v>
      </c>
      <c r="M64" s="138">
        <f>'EA2016'!$G65/1000</f>
        <v>2553.0427947754861</v>
      </c>
      <c r="N64" s="139">
        <f t="shared" si="46"/>
        <v>23.069303135942931</v>
      </c>
      <c r="O64" s="138">
        <f>'LAC2016'!$G65/1000</f>
        <v>647.29187267345185</v>
      </c>
      <c r="P64" s="139">
        <f t="shared" si="47"/>
        <v>16.818560789527368</v>
      </c>
      <c r="Q64" s="138">
        <f>'NA2016'!$G65/1000</f>
        <v>158.8484005393982</v>
      </c>
      <c r="R64" s="139">
        <f t="shared" si="48"/>
        <v>11.608049284089025</v>
      </c>
      <c r="S64" s="138">
        <f>Ocea2016!$G65/1000</f>
        <v>8.3907618916332716</v>
      </c>
      <c r="T64" s="139">
        <f t="shared" si="49"/>
        <v>12.025530890560734</v>
      </c>
      <c r="U64" s="138">
        <f>'SEA2016'!$G65/1000</f>
        <v>585.93008958625796</v>
      </c>
      <c r="V64" s="139">
        <f t="shared" si="50"/>
        <v>13.39161492874277</v>
      </c>
      <c r="W64" s="138">
        <f>'SA2016'!$G65/1000</f>
        <v>1149.7517490580678</v>
      </c>
      <c r="X64" s="139">
        <f t="shared" si="51"/>
        <v>8.9972315049288536</v>
      </c>
      <c r="Y64" s="138">
        <f>'SSA2016'!$G65/1000</f>
        <v>505.39110649992523</v>
      </c>
      <c r="Z64" s="139">
        <f t="shared" si="52"/>
        <v>5.7240478880363206</v>
      </c>
      <c r="AA64" s="138">
        <f>'WA2016'!$G65/1000</f>
        <v>203.58435388445855</v>
      </c>
      <c r="AB64" s="139">
        <f t="shared" si="53"/>
        <v>14.904767890046294</v>
      </c>
      <c r="AC64" s="138">
        <f>World2030!$G65/1000</f>
        <v>11713.213071990431</v>
      </c>
      <c r="AD64" s="139">
        <f t="shared" si="32"/>
        <v>17.195107471297426</v>
      </c>
      <c r="AE64" s="138">
        <f>'Dev''d2030'!$G65/1000</f>
        <v>3456.5511009788811</v>
      </c>
      <c r="AF64" s="139">
        <f t="shared" si="33"/>
        <v>24.736537269054789</v>
      </c>
      <c r="AG64" s="138">
        <f>'CCA2030'!$G65/1000</f>
        <v>70.310908987045295</v>
      </c>
      <c r="AH64" s="139">
        <f t="shared" si="33"/>
        <v>13.185848661047562</v>
      </c>
      <c r="AI64" s="138">
        <f>'EA2030'!$G65/1000</f>
        <v>3393.918849175453</v>
      </c>
      <c r="AJ64" s="139">
        <f t="shared" si="54"/>
        <v>24.280516342234932</v>
      </c>
      <c r="AK64" s="138">
        <f>'LAC2030'!$G65/1000</f>
        <v>899.30678599026055</v>
      </c>
      <c r="AL64" s="139">
        <f t="shared" si="55"/>
        <v>17.927704802587336</v>
      </c>
      <c r="AM64" s="138">
        <f>'NA2030'!$G65/1000</f>
        <v>245.23222619104385</v>
      </c>
      <c r="AN64" s="139">
        <f t="shared" si="56"/>
        <v>13.29800700606647</v>
      </c>
      <c r="AO64" s="138">
        <f>Ocea2030!$G65/1000</f>
        <v>12.29591388783604</v>
      </c>
      <c r="AP64" s="139">
        <f t="shared" si="57"/>
        <v>13.687285331915495</v>
      </c>
      <c r="AQ64" s="138">
        <f>'SEA2030'!$G65/1000</f>
        <v>830.27097337754071</v>
      </c>
      <c r="AR64" s="139">
        <f t="shared" si="15"/>
        <v>15.084021932661086</v>
      </c>
      <c r="AS64" s="138">
        <f>'SA2030'!$G65/1000</f>
        <v>1660.9027908783257</v>
      </c>
      <c r="AT64" s="139">
        <f t="shared" si="34"/>
        <v>10.758195488079524</v>
      </c>
      <c r="AU64" s="138">
        <f>'SSA2030'!$G65/1000</f>
        <v>860.36673414163295</v>
      </c>
      <c r="AV64" s="139">
        <f t="shared" si="35"/>
        <v>8.5788718648242721</v>
      </c>
      <c r="AW64" s="138">
        <f>'WA2030'!$G65/1000</f>
        <v>284.05678838241101</v>
      </c>
      <c r="AX64" s="139">
        <f t="shared" si="36"/>
        <v>16.583876938406821</v>
      </c>
      <c r="AY64" s="138">
        <f>World2045!$G65/1000</f>
        <v>15449.740803456269</v>
      </c>
      <c r="AZ64" s="139">
        <f t="shared" si="16"/>
        <v>18.062979507725625</v>
      </c>
      <c r="BA64" s="138">
        <f>'Dev''d2045'!$G65/1000</f>
        <v>3831.5284786596822</v>
      </c>
      <c r="BB64" s="139">
        <f t="shared" si="17"/>
        <v>24.001931130501696</v>
      </c>
      <c r="BC64" s="138">
        <f>'CCA2045'!$G65/1000</f>
        <v>96.18251299667358</v>
      </c>
      <c r="BD64" s="139">
        <f t="shared" si="18"/>
        <v>13.434612443735192</v>
      </c>
      <c r="BE64" s="138">
        <f>'EA2045'!$G65/1000</f>
        <v>4485.2075201654434</v>
      </c>
      <c r="BF64" s="139">
        <f t="shared" si="19"/>
        <v>24.669505555934503</v>
      </c>
      <c r="BG64" s="138">
        <f>'LAC2045'!$G65/1000</f>
        <v>1280.3451896948736</v>
      </c>
      <c r="BH64" s="139">
        <f t="shared" si="20"/>
        <v>18.539113517663154</v>
      </c>
      <c r="BI64" s="138">
        <f>'NA2045'!$G65/1000</f>
        <v>381.09278236293795</v>
      </c>
      <c r="BJ64" s="139">
        <f t="shared" si="21"/>
        <v>14.081680353272469</v>
      </c>
      <c r="BK64" s="138">
        <f>Ocea2045!$G65/1000</f>
        <v>18.136961438382045</v>
      </c>
      <c r="BL64" s="139">
        <f t="shared" si="22"/>
        <v>15.797763820995552</v>
      </c>
      <c r="BM64" s="138">
        <f>'SEA2045'!$G65/1000</f>
        <v>1134.5826690649167</v>
      </c>
      <c r="BN64" s="139">
        <f t="shared" si="23"/>
        <v>15.977238466842481</v>
      </c>
      <c r="BO64" s="138">
        <f>'SA2045'!$G65/1000</f>
        <v>2284.1965715039223</v>
      </c>
      <c r="BP64" s="139">
        <f t="shared" si="24"/>
        <v>12.363027226495536</v>
      </c>
      <c r="BQ64" s="138">
        <f>'SSA2045'!$G65/1000</f>
        <v>1517.1571409426258</v>
      </c>
      <c r="BR64" s="139">
        <f t="shared" si="25"/>
        <v>11.881457582749441</v>
      </c>
      <c r="BS64" s="138">
        <f>'WA2045'!$G65/1000</f>
        <v>421.31097662681339</v>
      </c>
      <c r="BT64" s="139">
        <f t="shared" si="26"/>
        <v>16.214154254604292</v>
      </c>
      <c r="BU64" s="138">
        <f>World2060!$G65/1000</f>
        <v>18633.158176421792</v>
      </c>
      <c r="BV64" s="139">
        <f t="shared" si="37"/>
        <v>18.298090851406485</v>
      </c>
      <c r="BW64" s="138">
        <f>'Dev''d2060'!$G65/1000</f>
        <v>3895.7612758425771</v>
      </c>
      <c r="BX64" s="139">
        <f t="shared" si="38"/>
        <v>24.399640216178597</v>
      </c>
      <c r="BY64" s="138">
        <f>'CCA2060'!$G65/1000</f>
        <v>120.32922728824616</v>
      </c>
      <c r="BZ64" s="139">
        <f t="shared" si="39"/>
        <v>14.110891129941939</v>
      </c>
      <c r="CA64" s="138">
        <f>'EA2060'!$G65/1000</f>
        <v>4848.8247069511417</v>
      </c>
      <c r="CB64" s="139">
        <f t="shared" si="27"/>
        <v>24.607195047984785</v>
      </c>
      <c r="CC64" s="138">
        <f>'LAC2060'!$G65/1000</f>
        <v>1685.0029895273665</v>
      </c>
      <c r="CD64" s="139">
        <f t="shared" si="28"/>
        <v>18.989621874746934</v>
      </c>
      <c r="CE64" s="138">
        <f>'NA2060'!$G65/1000</f>
        <v>546.8038231935501</v>
      </c>
      <c r="CF64" s="139">
        <f t="shared" si="29"/>
        <v>14.599420880875964</v>
      </c>
      <c r="CG64" s="138">
        <f>Ocea2060!$G65/1000</f>
        <v>24.63776714709401</v>
      </c>
      <c r="CH64" s="139">
        <f t="shared" si="30"/>
        <v>17.150467181139305</v>
      </c>
      <c r="CI64" s="138">
        <f>'SEA2060'!$G65/1000</f>
        <v>1392.5952306315824</v>
      </c>
      <c r="CJ64" s="139">
        <f t="shared" si="31"/>
        <v>16.307811987176898</v>
      </c>
      <c r="CK64" s="138">
        <f>'SA2060'!$G65/1000</f>
        <v>2928.8425453459622</v>
      </c>
      <c r="CL64" s="139">
        <f t="shared" si="40"/>
        <v>13.059345275001768</v>
      </c>
      <c r="CM64" s="138">
        <f>'SSA2060'!$G65/1000</f>
        <v>2596.9518692469151</v>
      </c>
      <c r="CN64" s="139">
        <f t="shared" si="41"/>
        <v>14.575559546025769</v>
      </c>
      <c r="CO64" s="138">
        <f>'WA2060'!$G65/1000</f>
        <v>593.40874124735592</v>
      </c>
      <c r="CP64" s="139">
        <f t="shared" si="42"/>
        <v>15.778195329587399</v>
      </c>
    </row>
    <row r="65" spans="1:94">
      <c r="A65" s="37">
        <v>62</v>
      </c>
      <c r="B65" s="17"/>
      <c r="C65" s="16"/>
      <c r="D65" s="38" t="s">
        <v>8</v>
      </c>
      <c r="E65" s="49" t="s">
        <v>84</v>
      </c>
      <c r="F65" s="40"/>
      <c r="G65" s="136">
        <f>World2016!$G66/1000</f>
        <v>332.56080659303012</v>
      </c>
      <c r="H65" s="137">
        <f t="shared" si="43"/>
        <v>0.58473870029775044</v>
      </c>
      <c r="I65" s="144">
        <f>'Dev''d2016'!$G66/1000</f>
        <v>76.092150847746524</v>
      </c>
      <c r="J65" s="147">
        <f t="shared" si="44"/>
        <v>0.59779954169848026</v>
      </c>
      <c r="K65" s="144">
        <f>'CCA2016'!$G66/1000</f>
        <v>1.8471783826127648</v>
      </c>
      <c r="L65" s="147">
        <f t="shared" si="45"/>
        <v>0.41837540130227752</v>
      </c>
      <c r="M65" s="144">
        <f>'EA2016'!$G66/1000</f>
        <v>44.491376844227311</v>
      </c>
      <c r="N65" s="147">
        <f t="shared" si="46"/>
        <v>0.40202422828764672</v>
      </c>
      <c r="O65" s="144">
        <f>'LAC2016'!$G66/1000</f>
        <v>17.034974586771334</v>
      </c>
      <c r="P65" s="147">
        <f t="shared" si="47"/>
        <v>0.44261911470067844</v>
      </c>
      <c r="Q65" s="144">
        <f>'NA2016'!$G66/1000</f>
        <v>4.7912936698868869</v>
      </c>
      <c r="R65" s="147">
        <f t="shared" si="48"/>
        <v>0.35012989029622787</v>
      </c>
      <c r="S65" s="144">
        <f>Ocea2016!$G66/1000</f>
        <v>0.82098125182115478</v>
      </c>
      <c r="T65" s="147">
        <f t="shared" si="49"/>
        <v>1.176619660032419</v>
      </c>
      <c r="U65" s="144">
        <f>'SEA2016'!$G66/1000</f>
        <v>31.91319686406618</v>
      </c>
      <c r="V65" s="147">
        <f t="shared" si="50"/>
        <v>0.72938606694616637</v>
      </c>
      <c r="W65" s="144">
        <f>'SA2016'!$G66/1000</f>
        <v>134.09204824707214</v>
      </c>
      <c r="X65" s="147">
        <f t="shared" si="51"/>
        <v>1.0493197353579895</v>
      </c>
      <c r="Y65" s="144">
        <f>'SSA2016'!$G66/1000</f>
        <v>17.82952335165383</v>
      </c>
      <c r="Z65" s="147">
        <f t="shared" si="52"/>
        <v>0.20193676575063249</v>
      </c>
      <c r="AA65" s="144">
        <f>'WA2016'!$G66/1000</f>
        <v>3.6480825471719727</v>
      </c>
      <c r="AB65" s="147">
        <f t="shared" si="53"/>
        <v>0.26708252658839499</v>
      </c>
      <c r="AC65" s="136">
        <f>World2030!$G66/1000</f>
        <v>439.21169530433883</v>
      </c>
      <c r="AD65" s="137">
        <f t="shared" si="32"/>
        <v>0.64476691894801186</v>
      </c>
      <c r="AE65" s="144">
        <f>'Dev''d2030'!$G66/1000</f>
        <v>82.617056929513751</v>
      </c>
      <c r="AF65" s="147">
        <f t="shared" si="33"/>
        <v>0.59124249811257878</v>
      </c>
      <c r="AG65" s="144">
        <f>'CCA2030'!$G66/1000</f>
        <v>2.3748377107009291</v>
      </c>
      <c r="AH65" s="147">
        <f t="shared" si="33"/>
        <v>0.44536830911431846</v>
      </c>
      <c r="AI65" s="144">
        <f>'EA2030'!$G66/1000</f>
        <v>56.783948899481445</v>
      </c>
      <c r="AJ65" s="147">
        <f t="shared" si="54"/>
        <v>0.40623941246133682</v>
      </c>
      <c r="AK65" s="144">
        <f>'LAC2030'!$G66/1000</f>
        <v>22.359920406142091</v>
      </c>
      <c r="AL65" s="147">
        <f t="shared" si="55"/>
        <v>0.44574561061413526</v>
      </c>
      <c r="AM65" s="144">
        <f>'NA2030'!$G66/1000</f>
        <v>6.9029964450187977</v>
      </c>
      <c r="AN65" s="147">
        <f t="shared" si="56"/>
        <v>0.37432313246302218</v>
      </c>
      <c r="AO65" s="144">
        <f>Ocea2030!$G66/1000</f>
        <v>1.0976037490358577</v>
      </c>
      <c r="AP65" s="147">
        <f t="shared" si="57"/>
        <v>1.2218055389356575</v>
      </c>
      <c r="AQ65" s="144">
        <f>'SEA2030'!$G66/1000</f>
        <v>43.760517645218876</v>
      </c>
      <c r="AR65" s="147">
        <f t="shared" si="15"/>
        <v>0.79502310584201341</v>
      </c>
      <c r="AS65" s="144">
        <f>'SA2030'!$G66/1000</f>
        <v>188.58927998439361</v>
      </c>
      <c r="AT65" s="147">
        <f t="shared" si="34"/>
        <v>1.2215527315450825</v>
      </c>
      <c r="AU65" s="144">
        <f>'SSA2030'!$G66/1000</f>
        <v>29.798645193461997</v>
      </c>
      <c r="AV65" s="147">
        <f t="shared" si="35"/>
        <v>0.29712766511726746</v>
      </c>
      <c r="AW65" s="144">
        <f>'WA2030'!$G66/1000</f>
        <v>4.9268883413714359</v>
      </c>
      <c r="AX65" s="147">
        <f t="shared" si="36"/>
        <v>0.28764287031428865</v>
      </c>
      <c r="AY65" s="136">
        <f>World2045!$G66/1000</f>
        <v>563.11517646863729</v>
      </c>
      <c r="AZ65" s="137">
        <f t="shared" si="16"/>
        <v>0.65836301219803084</v>
      </c>
      <c r="BA65" s="144">
        <f>'Dev''d2045'!$G66/1000</f>
        <v>85.532983971579867</v>
      </c>
      <c r="BB65" s="147">
        <f t="shared" si="17"/>
        <v>0.53580621992148569</v>
      </c>
      <c r="BC65" s="144">
        <f>'CCA2045'!$G66/1000</f>
        <v>3.2486504779681562</v>
      </c>
      <c r="BD65" s="147">
        <f t="shared" si="18"/>
        <v>0.45376606180134521</v>
      </c>
      <c r="BE65" s="144">
        <f>'EA2045'!$G66/1000</f>
        <v>68.482253769762821</v>
      </c>
      <c r="BF65" s="147">
        <f t="shared" si="19"/>
        <v>0.37666559066898281</v>
      </c>
      <c r="BG65" s="144">
        <f>'LAC2045'!$G66/1000</f>
        <v>30.017086921137736</v>
      </c>
      <c r="BH65" s="147">
        <f t="shared" si="20"/>
        <v>0.43464074093421223</v>
      </c>
      <c r="BI65" s="144">
        <f>'NA2045'!$G66/1000</f>
        <v>10.262618827205152</v>
      </c>
      <c r="BJ65" s="147">
        <f t="shared" si="21"/>
        <v>0.37921189956977075</v>
      </c>
      <c r="BK65" s="144">
        <f>Ocea2045!$G66/1000</f>
        <v>1.6252118907455007</v>
      </c>
      <c r="BL65" s="147">
        <f t="shared" si="22"/>
        <v>1.4156017090457811</v>
      </c>
      <c r="BM65" s="144">
        <f>'SEA2045'!$G66/1000</f>
        <v>57.296214284952732</v>
      </c>
      <c r="BN65" s="147">
        <f t="shared" si="23"/>
        <v>0.80684757826634723</v>
      </c>
      <c r="BO65" s="144">
        <f>'SA2045'!$G66/1000</f>
        <v>247.72633700892598</v>
      </c>
      <c r="BP65" s="147">
        <f t="shared" si="24"/>
        <v>1.3407985492005636</v>
      </c>
      <c r="BQ65" s="144">
        <f>'SSA2045'!$G66/1000</f>
        <v>51.572265823592545</v>
      </c>
      <c r="BR65" s="147">
        <f t="shared" si="25"/>
        <v>0.40388280969272777</v>
      </c>
      <c r="BS65" s="144">
        <f>'WA2045'!$G66/1000</f>
        <v>7.3515534927668051</v>
      </c>
      <c r="BT65" s="147">
        <f t="shared" si="26"/>
        <v>0.28292455918678711</v>
      </c>
      <c r="BU65" s="136">
        <f>World2060!$G66/1000</f>
        <v>679.9411827194192</v>
      </c>
      <c r="BV65" s="137">
        <f t="shared" si="37"/>
        <v>0.6677142659989983</v>
      </c>
      <c r="BW65" s="144">
        <f>'Dev''d2060'!$G66/1000</f>
        <v>82.474492954641107</v>
      </c>
      <c r="BX65" s="147">
        <f t="shared" si="38"/>
        <v>0.51654806663423392</v>
      </c>
      <c r="BY65" s="144">
        <f>'CCA2060'!$G66/1000</f>
        <v>4.0441339673623444</v>
      </c>
      <c r="BZ65" s="147">
        <f t="shared" si="39"/>
        <v>0.47425164620769145</v>
      </c>
      <c r="CA65" s="144">
        <f>'EA2060'!$G66/1000</f>
        <v>71.263048872785646</v>
      </c>
      <c r="CB65" s="147">
        <f t="shared" si="27"/>
        <v>0.36165129682102537</v>
      </c>
      <c r="CC65" s="144">
        <f>'LAC2060'!$G66/1000</f>
        <v>37.262060055818758</v>
      </c>
      <c r="CD65" s="147">
        <f t="shared" si="28"/>
        <v>0.41993541562355646</v>
      </c>
      <c r="CE65" s="144">
        <f>'NA2060'!$G66/1000</f>
        <v>14.313867782093585</v>
      </c>
      <c r="CF65" s="147">
        <f t="shared" si="29"/>
        <v>0.38217395585038727</v>
      </c>
      <c r="CG65" s="144">
        <f>Ocea2060!$G66/1000</f>
        <v>2.2051460171390791</v>
      </c>
      <c r="CH65" s="147">
        <f t="shared" si="30"/>
        <v>1.5350126564137352</v>
      </c>
      <c r="CI65" s="144">
        <f>'SEA2060'!$G66/1000</f>
        <v>68.245029057581448</v>
      </c>
      <c r="CJ65" s="147">
        <f t="shared" si="31"/>
        <v>0.7991748631982013</v>
      </c>
      <c r="CK65" s="144">
        <f>'SA2060'!$G66/1000</f>
        <v>305.31569438888715</v>
      </c>
      <c r="CL65" s="147">
        <f t="shared" si="40"/>
        <v>1.3613647743670072</v>
      </c>
      <c r="CM65" s="144">
        <f>'SSA2060'!$G66/1000</f>
        <v>84.475741163291673</v>
      </c>
      <c r="CN65" s="147">
        <f t="shared" si="41"/>
        <v>0.47412553544062208</v>
      </c>
      <c r="CO65" s="144">
        <f>'WA2060'!$G66/1000</f>
        <v>10.341968459818512</v>
      </c>
      <c r="CP65" s="147">
        <f t="shared" si="42"/>
        <v>0.27498347615919227</v>
      </c>
    </row>
    <row r="66" spans="1:94">
      <c r="A66" s="37">
        <v>63</v>
      </c>
      <c r="B66" s="17"/>
      <c r="C66" s="16"/>
      <c r="D66" s="38" t="s">
        <v>10</v>
      </c>
      <c r="E66" s="49" t="s">
        <v>85</v>
      </c>
      <c r="F66" s="40"/>
      <c r="G66" s="136">
        <f>World2016!$G67/1000</f>
        <v>429.14473089063586</v>
      </c>
      <c r="H66" s="137">
        <f t="shared" si="43"/>
        <v>0.75456135300905136</v>
      </c>
      <c r="I66" s="144">
        <f>'Dev''d2016'!$G67/1000</f>
        <v>81.902660542537461</v>
      </c>
      <c r="J66" s="147">
        <f t="shared" si="44"/>
        <v>0.6434484029000882</v>
      </c>
      <c r="K66" s="144">
        <f>'CCA2016'!$G67/1000</f>
        <v>3.9278231269121169</v>
      </c>
      <c r="L66" s="147">
        <f t="shared" si="45"/>
        <v>0.88962960612489983</v>
      </c>
      <c r="M66" s="144">
        <f>'EA2016'!$G67/1000</f>
        <v>210.38895501361043</v>
      </c>
      <c r="N66" s="147">
        <f t="shared" si="46"/>
        <v>1.9010752932130373</v>
      </c>
      <c r="O66" s="144">
        <f>'LAC2016'!$G67/1000</f>
        <v>18.918005930153655</v>
      </c>
      <c r="P66" s="147">
        <f t="shared" si="47"/>
        <v>0.49154584845751931</v>
      </c>
      <c r="Q66" s="144">
        <f>'NA2016'!$G67/1000</f>
        <v>3.1132450100854041</v>
      </c>
      <c r="R66" s="147">
        <f t="shared" si="48"/>
        <v>0.22750434620556564</v>
      </c>
      <c r="S66" s="144">
        <f>Ocea2016!$G67/1000</f>
        <v>0.13333923101890832</v>
      </c>
      <c r="T66" s="147">
        <f t="shared" si="49"/>
        <v>0.19110005292134177</v>
      </c>
      <c r="U66" s="144">
        <f>'SEA2016'!$G67/1000</f>
        <v>10.877979787461459</v>
      </c>
      <c r="V66" s="147">
        <f t="shared" si="50"/>
        <v>0.24861962050659553</v>
      </c>
      <c r="W66" s="144">
        <f>'SA2016'!$G67/1000</f>
        <v>70.70213102395833</v>
      </c>
      <c r="X66" s="147">
        <f t="shared" si="51"/>
        <v>0.55327025267455221</v>
      </c>
      <c r="Y66" s="144">
        <f>'SSA2016'!$G67/1000</f>
        <v>24.698293953614776</v>
      </c>
      <c r="Z66" s="147">
        <f t="shared" si="52"/>
        <v>0.27973230142962513</v>
      </c>
      <c r="AA66" s="144">
        <f>'WA2016'!$G67/1000</f>
        <v>4.4822972712833433</v>
      </c>
      <c r="AB66" s="147">
        <f t="shared" si="53"/>
        <v>0.32815685079896573</v>
      </c>
      <c r="AC66" s="136">
        <f>World2030!$G67/1000</f>
        <v>572.90195485936442</v>
      </c>
      <c r="AD66" s="137">
        <f t="shared" si="32"/>
        <v>0.84102548325360194</v>
      </c>
      <c r="AE66" s="144">
        <f>'Dev''d2030'!$G67/1000</f>
        <v>89.877489825484815</v>
      </c>
      <c r="AF66" s="147">
        <f t="shared" si="33"/>
        <v>0.64320121756266824</v>
      </c>
      <c r="AG66" s="144">
        <f>'CCA2030'!$G67/1000</f>
        <v>5.1059953722059728</v>
      </c>
      <c r="AH66" s="147">
        <f t="shared" si="33"/>
        <v>0.95755954818223254</v>
      </c>
      <c r="AI66" s="144">
        <f>'EA2030'!$G67/1000</f>
        <v>281.53841140045228</v>
      </c>
      <c r="AJ66" s="147">
        <f t="shared" si="54"/>
        <v>2.0141607100111756</v>
      </c>
      <c r="AK66" s="144">
        <f>'LAC2030'!$G67/1000</f>
        <v>24.686863465441011</v>
      </c>
      <c r="AL66" s="147">
        <f t="shared" si="55"/>
        <v>0.49213328266267276</v>
      </c>
      <c r="AM66" s="144">
        <f>'NA2030'!$G67/1000</f>
        <v>4.7921215649396185</v>
      </c>
      <c r="AN66" s="147">
        <f t="shared" si="56"/>
        <v>0.2598584498223529</v>
      </c>
      <c r="AO66" s="144">
        <f>Ocea2030!$G67/1000</f>
        <v>0.1737289642682299</v>
      </c>
      <c r="AP66" s="147">
        <f t="shared" si="57"/>
        <v>0.19338765105615888</v>
      </c>
      <c r="AQ66" s="144">
        <f>'SEA2030'!$G67/1000</f>
        <v>15.304321491244249</v>
      </c>
      <c r="AR66" s="147">
        <f t="shared" si="15"/>
        <v>0.27804262516769002</v>
      </c>
      <c r="AS66" s="144">
        <f>'SA2030'!$G67/1000</f>
        <v>101.24131032290589</v>
      </c>
      <c r="AT66" s="147">
        <f t="shared" si="34"/>
        <v>0.65577215831346969</v>
      </c>
      <c r="AU66" s="144">
        <f>'SSA2030'!$G67/1000</f>
        <v>43.813824487570209</v>
      </c>
      <c r="AV66" s="147">
        <f t="shared" si="35"/>
        <v>0.43687554535888051</v>
      </c>
      <c r="AW66" s="144">
        <f>'WA2030'!$G67/1000</f>
        <v>6.3678879648521542</v>
      </c>
      <c r="AX66" s="147">
        <f t="shared" si="36"/>
        <v>0.37177168328925975</v>
      </c>
      <c r="AY66" s="136">
        <f>World2045!$G67/1000</f>
        <v>794.3056108093042</v>
      </c>
      <c r="AZ66" s="137">
        <f t="shared" si="16"/>
        <v>0.92865803727336682</v>
      </c>
      <c r="BA66" s="144">
        <f>'Dev''d2045'!$G67/1000</f>
        <v>97.779343952519824</v>
      </c>
      <c r="BB66" s="147">
        <f t="shared" si="17"/>
        <v>0.61252137172029886</v>
      </c>
      <c r="BC66" s="144">
        <f>'CCA2045'!$G67/1000</f>
        <v>7.4712570021897555</v>
      </c>
      <c r="BD66" s="147">
        <f t="shared" si="18"/>
        <v>1.0435726741245941</v>
      </c>
      <c r="BE66" s="144">
        <f>'EA2045'!$G67/1000</f>
        <v>392.20541173773256</v>
      </c>
      <c r="BF66" s="147">
        <f t="shared" si="19"/>
        <v>2.1572053334055497</v>
      </c>
      <c r="BG66" s="144">
        <f>'LAC2045'!$G67/1000</f>
        <v>33.965030703974335</v>
      </c>
      <c r="BH66" s="147">
        <f t="shared" si="20"/>
        <v>0.49180608863923453</v>
      </c>
      <c r="BI66" s="144">
        <f>'NA2045'!$G67/1000</f>
        <v>7.6566750262454155</v>
      </c>
      <c r="BJ66" s="147">
        <f t="shared" si="21"/>
        <v>0.28292021071600759</v>
      </c>
      <c r="BK66" s="144">
        <f>Ocea2045!$G67/1000</f>
        <v>0.25818932454753668</v>
      </c>
      <c r="BL66" s="147">
        <f t="shared" si="22"/>
        <v>0.22488959819215534</v>
      </c>
      <c r="BM66" s="144">
        <f>'SEA2045'!$G67/1000</f>
        <v>20.233172141597606</v>
      </c>
      <c r="BN66" s="147">
        <f t="shared" si="23"/>
        <v>0.28492433831499203</v>
      </c>
      <c r="BO66" s="144">
        <f>'SA2045'!$G67/1000</f>
        <v>143.46886426281557</v>
      </c>
      <c r="BP66" s="147">
        <f t="shared" si="24"/>
        <v>0.77651350026664523</v>
      </c>
      <c r="BQ66" s="144">
        <f>'SSA2045'!$G67/1000</f>
        <v>81.551991576702335</v>
      </c>
      <c r="BR66" s="147">
        <f t="shared" si="25"/>
        <v>0.63866589858009404</v>
      </c>
      <c r="BS66" s="144">
        <f>'WA2045'!$G67/1000</f>
        <v>9.715675080979242</v>
      </c>
      <c r="BT66" s="147">
        <f t="shared" si="26"/>
        <v>0.37390778591118901</v>
      </c>
      <c r="BU66" s="136">
        <f>World2060!$G67/1000</f>
        <v>977.28340381346072</v>
      </c>
      <c r="BV66" s="137">
        <f t="shared" si="37"/>
        <v>0.95970958552687591</v>
      </c>
      <c r="BW66" s="144">
        <f>'Dev''d2060'!$G67/1000</f>
        <v>97.98434135831566</v>
      </c>
      <c r="BX66" s="147">
        <f t="shared" si="38"/>
        <v>0.61368818741211273</v>
      </c>
      <c r="BY66" s="144">
        <f>'CCA2060'!$G67/1000</f>
        <v>9.8945913803651937</v>
      </c>
      <c r="BZ66" s="147">
        <f t="shared" si="39"/>
        <v>1.1603290812225924</v>
      </c>
      <c r="CA66" s="144">
        <f>'EA2060'!$G67/1000</f>
        <v>438.92056570176783</v>
      </c>
      <c r="CB66" s="147">
        <f t="shared" si="27"/>
        <v>2.2274684327754257</v>
      </c>
      <c r="CC66" s="144">
        <f>'LAC2060'!$G67/1000</f>
        <v>42.875942879442675</v>
      </c>
      <c r="CD66" s="147">
        <f t="shared" si="28"/>
        <v>0.48320266958828506</v>
      </c>
      <c r="CE66" s="144">
        <f>'NA2060'!$G67/1000</f>
        <v>11.466745660617947</v>
      </c>
      <c r="CF66" s="147">
        <f t="shared" si="29"/>
        <v>0.30615705108934982</v>
      </c>
      <c r="CG66" s="144">
        <f>Ocea2060!$G67/1000</f>
        <v>0.3532983743639197</v>
      </c>
      <c r="CH66" s="147">
        <f t="shared" si="30"/>
        <v>0.24593268288084094</v>
      </c>
      <c r="CI66" s="144">
        <f>'SEA2060'!$G67/1000</f>
        <v>23.981916947125459</v>
      </c>
      <c r="CJ66" s="147">
        <f t="shared" si="31"/>
        <v>0.28083723400980015</v>
      </c>
      <c r="CK66" s="144">
        <f>'SA2060'!$G67/1000</f>
        <v>189.97037039543503</v>
      </c>
      <c r="CL66" s="147">
        <f t="shared" si="40"/>
        <v>0.8470542955462671</v>
      </c>
      <c r="CM66" s="144">
        <f>'SSA2060'!$G67/1000</f>
        <v>147.78683944275417</v>
      </c>
      <c r="CN66" s="147">
        <f t="shared" si="41"/>
        <v>0.82946315021289529</v>
      </c>
      <c r="CO66" s="144">
        <f>'WA2060'!$G67/1000</f>
        <v>14.048791673272849</v>
      </c>
      <c r="CP66" s="147">
        <f t="shared" si="42"/>
        <v>0.37354451284225615</v>
      </c>
    </row>
    <row r="67" spans="1:94">
      <c r="A67" s="37">
        <v>64</v>
      </c>
      <c r="B67" s="17"/>
      <c r="C67" s="16"/>
      <c r="D67" s="38" t="s">
        <v>22</v>
      </c>
      <c r="E67" s="49" t="s">
        <v>86</v>
      </c>
      <c r="F67" s="40"/>
      <c r="G67" s="136">
        <f>World2016!$G68/1000</f>
        <v>760.17175352136042</v>
      </c>
      <c r="H67" s="137">
        <f t="shared" si="43"/>
        <v>1.3366032146448916</v>
      </c>
      <c r="I67" s="144">
        <f>'Dev''d2016'!$G68/1000</f>
        <v>194.29766863434017</v>
      </c>
      <c r="J67" s="147">
        <f t="shared" si="44"/>
        <v>1.5264525442985497</v>
      </c>
      <c r="K67" s="144">
        <f>'CCA2016'!$G68/1000</f>
        <v>7.0978285446166991</v>
      </c>
      <c r="L67" s="147">
        <f t="shared" si="45"/>
        <v>1.607617809779933</v>
      </c>
      <c r="M67" s="144">
        <f>'EA2016'!$G68/1000</f>
        <v>346.31795342326166</v>
      </c>
      <c r="N67" s="147">
        <f t="shared" si="46"/>
        <v>3.1293301723299809</v>
      </c>
      <c r="O67" s="144">
        <f>'LAC2016'!$G68/1000</f>
        <v>58.238786883257326</v>
      </c>
      <c r="P67" s="147">
        <f t="shared" si="47"/>
        <v>1.5132162458009579</v>
      </c>
      <c r="Q67" s="144">
        <f>'NA2016'!$G68/1000</f>
        <v>5.4435876078009606</v>
      </c>
      <c r="R67" s="147">
        <f t="shared" si="48"/>
        <v>0.39779710100346488</v>
      </c>
      <c r="S67" s="144">
        <f>Ocea2016!$G68/1000</f>
        <v>0.32537456820532679</v>
      </c>
      <c r="T67" s="147">
        <f t="shared" si="49"/>
        <v>0.46632260234408651</v>
      </c>
      <c r="U67" s="144">
        <f>'SEA2016'!$G68/1000</f>
        <v>30.05740312691033</v>
      </c>
      <c r="V67" s="147">
        <f t="shared" si="50"/>
        <v>0.68697132232584424</v>
      </c>
      <c r="W67" s="144">
        <f>'SA2016'!$G68/1000</f>
        <v>85.583319492407142</v>
      </c>
      <c r="X67" s="147">
        <f t="shared" si="51"/>
        <v>0.66972104114154118</v>
      </c>
      <c r="Y67" s="144">
        <f>'SSA2016'!$G68/1000</f>
        <v>17.834398651074618</v>
      </c>
      <c r="Z67" s="147">
        <f t="shared" si="52"/>
        <v>0.2019919832781952</v>
      </c>
      <c r="AA67" s="144">
        <f>'WA2016'!$G68/1000</f>
        <v>14.975432589486241</v>
      </c>
      <c r="AB67" s="147">
        <f t="shared" si="53"/>
        <v>1.0963777055578858</v>
      </c>
      <c r="AC67" s="136">
        <f>World2030!$G68/1000</f>
        <v>962.62306428722547</v>
      </c>
      <c r="AD67" s="137">
        <f t="shared" si="32"/>
        <v>1.4131397544837574</v>
      </c>
      <c r="AE67" s="144">
        <f>'Dev''d2030'!$G68/1000</f>
        <v>200.66008197755366</v>
      </c>
      <c r="AF67" s="147">
        <f t="shared" si="33"/>
        <v>1.436008162831345</v>
      </c>
      <c r="AG67" s="144">
        <f>'CCA2030'!$G68/1000</f>
        <v>9.6464974118471147</v>
      </c>
      <c r="AH67" s="147">
        <f t="shared" si="33"/>
        <v>1.8090685615405568</v>
      </c>
      <c r="AI67" s="144">
        <f>'EA2030'!$G68/1000</f>
        <v>458.61889607059953</v>
      </c>
      <c r="AJ67" s="147">
        <f t="shared" si="54"/>
        <v>3.2810164578935903</v>
      </c>
      <c r="AK67" s="144">
        <f>'LAC2030'!$G68/1000</f>
        <v>77.084474065135936</v>
      </c>
      <c r="AL67" s="147">
        <f t="shared" si="55"/>
        <v>1.5366810497051258</v>
      </c>
      <c r="AM67" s="144">
        <f>'NA2030'!$G68/1000</f>
        <v>8.0777137061953539</v>
      </c>
      <c r="AN67" s="147">
        <f t="shared" si="56"/>
        <v>0.43802356291584316</v>
      </c>
      <c r="AO67" s="144">
        <f>Ocea2030!$G68/1000</f>
        <v>0.48670140047371385</v>
      </c>
      <c r="AP67" s="147">
        <f t="shared" si="57"/>
        <v>0.5417751783636614</v>
      </c>
      <c r="AQ67" s="144">
        <f>'SEA2030'!$G68/1000</f>
        <v>42.309854769274594</v>
      </c>
      <c r="AR67" s="147">
        <f t="shared" si="15"/>
        <v>0.76866805870767185</v>
      </c>
      <c r="AS67" s="144">
        <f>'SA2030'!$G68/1000</f>
        <v>115.99876434330642</v>
      </c>
      <c r="AT67" s="147">
        <f t="shared" si="34"/>
        <v>0.75136088038061488</v>
      </c>
      <c r="AU67" s="144">
        <f>'SSA2030'!$G68/1000</f>
        <v>29.537823283544743</v>
      </c>
      <c r="AV67" s="147">
        <f t="shared" si="35"/>
        <v>0.2945269628168104</v>
      </c>
      <c r="AW67" s="144">
        <f>'WA2030'!$G68/1000</f>
        <v>20.202257259294392</v>
      </c>
      <c r="AX67" s="147">
        <f t="shared" si="36"/>
        <v>1.1794534120238593</v>
      </c>
      <c r="AY67" s="136">
        <f>World2045!$G68/1000</f>
        <v>1317.0366709412579</v>
      </c>
      <c r="AZ67" s="137">
        <f t="shared" si="16"/>
        <v>1.539806181914271</v>
      </c>
      <c r="BA67" s="144">
        <f>'Dev''d2045'!$G68/1000</f>
        <v>220.55556601351128</v>
      </c>
      <c r="BB67" s="147">
        <f t="shared" si="17"/>
        <v>1.3816312564005637</v>
      </c>
      <c r="BC67" s="144">
        <f>'CCA2045'!$G68/1000</f>
        <v>13.701826713413</v>
      </c>
      <c r="BD67" s="147">
        <f t="shared" si="18"/>
        <v>1.9138482238688006</v>
      </c>
      <c r="BE67" s="144">
        <f>'EA2045'!$G68/1000</f>
        <v>648.5042097462416</v>
      </c>
      <c r="BF67" s="147">
        <f t="shared" si="19"/>
        <v>3.5668981052612927</v>
      </c>
      <c r="BG67" s="144">
        <f>'LAC2045'!$G68/1000</f>
        <v>112.22415139907424</v>
      </c>
      <c r="BH67" s="147">
        <f t="shared" si="20"/>
        <v>1.6249807465646651</v>
      </c>
      <c r="BI67" s="144">
        <f>'NA2045'!$G68/1000</f>
        <v>12.306140202432871</v>
      </c>
      <c r="BJ67" s="147">
        <f t="shared" si="21"/>
        <v>0.45472163403026539</v>
      </c>
      <c r="BK67" s="144">
        <f>Ocea2045!$G68/1000</f>
        <v>0.74267149201035498</v>
      </c>
      <c r="BL67" s="147">
        <f t="shared" si="22"/>
        <v>0.64688613179367305</v>
      </c>
      <c r="BM67" s="144">
        <f>'SEA2045'!$G68/1000</f>
        <v>62.591802006825802</v>
      </c>
      <c r="BN67" s="147">
        <f t="shared" si="23"/>
        <v>0.88142025609878827</v>
      </c>
      <c r="BO67" s="144">
        <f>'SA2045'!$G68/1000</f>
        <v>163.39345236363076</v>
      </c>
      <c r="BP67" s="147">
        <f t="shared" si="24"/>
        <v>0.88435370466941421</v>
      </c>
      <c r="BQ67" s="144">
        <f>'SSA2045'!$G68/1000</f>
        <v>52.791432261595503</v>
      </c>
      <c r="BR67" s="147">
        <f t="shared" si="25"/>
        <v>0.41343058423007328</v>
      </c>
      <c r="BS67" s="144">
        <f>'WA2045'!$G68/1000</f>
        <v>30.225418742522596</v>
      </c>
      <c r="BT67" s="147">
        <f t="shared" si="26"/>
        <v>1.1632253349415322</v>
      </c>
      <c r="BU67" s="136">
        <f>World2060!$G68/1000</f>
        <v>1574.4210603629499</v>
      </c>
      <c r="BV67" s="137">
        <f t="shared" si="37"/>
        <v>1.5461093244699375</v>
      </c>
      <c r="BW67" s="144">
        <f>'Dev''d2060'!$G68/1000</f>
        <v>228.02452014236897</v>
      </c>
      <c r="BX67" s="147">
        <f t="shared" si="38"/>
        <v>1.4281460946903759</v>
      </c>
      <c r="BY67" s="144">
        <f>'CCA2060'!$G68/1000</f>
        <v>18.153326389938591</v>
      </c>
      <c r="BZ67" s="147">
        <f t="shared" si="39"/>
        <v>2.1288228812531167</v>
      </c>
      <c r="CA67" s="144">
        <f>'EA2060'!$G68/1000</f>
        <v>730.49779007518293</v>
      </c>
      <c r="CB67" s="147">
        <f t="shared" si="27"/>
        <v>3.7071873472210055</v>
      </c>
      <c r="CC67" s="144">
        <f>'LAC2060'!$G68/1000</f>
        <v>149.56379158690024</v>
      </c>
      <c r="CD67" s="147">
        <f t="shared" si="28"/>
        <v>1.6855518156589979</v>
      </c>
      <c r="CE67" s="144">
        <f>'NA2060'!$G68/1000</f>
        <v>17.079643292814492</v>
      </c>
      <c r="CF67" s="147">
        <f t="shared" si="29"/>
        <v>0.45601894198674336</v>
      </c>
      <c r="CG67" s="144">
        <f>Ocea2060!$G68/1000</f>
        <v>1.0366723150573671</v>
      </c>
      <c r="CH67" s="147">
        <f t="shared" si="30"/>
        <v>0.7216325412460981</v>
      </c>
      <c r="CI67" s="144">
        <f>'SEA2060'!$G68/1000</f>
        <v>80.660056645914906</v>
      </c>
      <c r="CJ67" s="147">
        <f t="shared" si="31"/>
        <v>0.94455948844521864</v>
      </c>
      <c r="CK67" s="144">
        <f>'SA2060'!$G68/1000</f>
        <v>216.06566544724907</v>
      </c>
      <c r="CL67" s="147">
        <f t="shared" si="40"/>
        <v>0.96340997628308533</v>
      </c>
      <c r="CM67" s="144">
        <f>'SSA2060'!$G68/1000</f>
        <v>91.009566071013921</v>
      </c>
      <c r="CN67" s="147">
        <f t="shared" si="41"/>
        <v>0.51079704835296136</v>
      </c>
      <c r="CO67" s="144">
        <f>'WA2060'!$G68/1000</f>
        <v>42.33002839650959</v>
      </c>
      <c r="CP67" s="147">
        <f t="shared" si="42"/>
        <v>1.1255167137295443</v>
      </c>
    </row>
    <row r="68" spans="1:94">
      <c r="A68" s="37">
        <v>65</v>
      </c>
      <c r="B68" s="17"/>
      <c r="C68" s="16"/>
      <c r="D68" s="38" t="s">
        <v>24</v>
      </c>
      <c r="E68" s="49" t="s">
        <v>87</v>
      </c>
      <c r="F68" s="40"/>
      <c r="G68" s="136">
        <f>World2016!$G69/1000</f>
        <v>794.49533364967624</v>
      </c>
      <c r="H68" s="137">
        <f t="shared" si="43"/>
        <v>1.3969540594705661</v>
      </c>
      <c r="I68" s="144">
        <f>'Dev''d2016'!$G69/1000</f>
        <v>386.64098333925756</v>
      </c>
      <c r="J68" s="147">
        <f t="shared" si="44"/>
        <v>3.0375511806012114</v>
      </c>
      <c r="K68" s="144">
        <f>'CCA2016'!$G69/1000</f>
        <v>4.0020850829482075</v>
      </c>
      <c r="L68" s="147">
        <f t="shared" si="45"/>
        <v>0.90644951694160458</v>
      </c>
      <c r="M68" s="144">
        <f>'EA2016'!$G69/1000</f>
        <v>174.47938859456778</v>
      </c>
      <c r="N68" s="147">
        <f t="shared" si="46"/>
        <v>1.5765963323055208</v>
      </c>
      <c r="O68" s="144">
        <f>'LAC2016'!$G69/1000</f>
        <v>58.806618070870641</v>
      </c>
      <c r="P68" s="147">
        <f t="shared" si="47"/>
        <v>1.5279701825491827</v>
      </c>
      <c r="Q68" s="144">
        <f>'NA2016'!$G69/1000</f>
        <v>9.479442434906959</v>
      </c>
      <c r="R68" s="147">
        <f t="shared" si="48"/>
        <v>0.69272233523555593</v>
      </c>
      <c r="S68" s="144">
        <f>Ocea2016!$G69/1000</f>
        <v>0.37016763974353672</v>
      </c>
      <c r="T68" s="147">
        <f t="shared" si="49"/>
        <v>0.53051945030886527</v>
      </c>
      <c r="U68" s="144">
        <f>'SEA2016'!$G69/1000</f>
        <v>49.026117589086297</v>
      </c>
      <c r="V68" s="147">
        <f t="shared" si="50"/>
        <v>1.1205072070422386</v>
      </c>
      <c r="W68" s="144">
        <f>'SA2016'!$G69/1000</f>
        <v>71.643665095239882</v>
      </c>
      <c r="X68" s="147">
        <f t="shared" si="51"/>
        <v>0.56063810405293746</v>
      </c>
      <c r="Y68" s="144">
        <f>'SSA2016'!$G69/1000</f>
        <v>23.928904833249749</v>
      </c>
      <c r="Z68" s="147">
        <f t="shared" si="52"/>
        <v>0.27101821819218258</v>
      </c>
      <c r="AA68" s="144">
        <f>'WA2016'!$G69/1000</f>
        <v>16.117960969805718</v>
      </c>
      <c r="AB68" s="147">
        <f t="shared" si="53"/>
        <v>1.1800242137080996</v>
      </c>
      <c r="AC68" s="136">
        <f>World2030!$G69/1000</f>
        <v>1059.0895878596637</v>
      </c>
      <c r="AD68" s="137">
        <f t="shared" si="32"/>
        <v>1.5547535226288158</v>
      </c>
      <c r="AE68" s="144">
        <f>'Dev''d2030'!$G69/1000</f>
        <v>437.27130168360844</v>
      </c>
      <c r="AF68" s="147">
        <f t="shared" si="33"/>
        <v>3.1292978274562384</v>
      </c>
      <c r="AG68" s="144">
        <f>'CCA2030'!$G69/1000</f>
        <v>5.4163706617653373</v>
      </c>
      <c r="AH68" s="147">
        <f t="shared" si="33"/>
        <v>1.0157661857470044</v>
      </c>
      <c r="AI68" s="144">
        <f>'EA2030'!$G69/1000</f>
        <v>264.04280552821604</v>
      </c>
      <c r="AJ68" s="147">
        <f t="shared" si="54"/>
        <v>1.8889949758919471</v>
      </c>
      <c r="AK68" s="144">
        <f>'LAC2030'!$G69/1000</f>
        <v>89.626303553990439</v>
      </c>
      <c r="AL68" s="147">
        <f t="shared" si="55"/>
        <v>1.7867027556049446</v>
      </c>
      <c r="AM68" s="144">
        <f>'NA2030'!$G69/1000</f>
        <v>15.024344056606292</v>
      </c>
      <c r="AN68" s="147">
        <f t="shared" si="56"/>
        <v>0.81471279541644637</v>
      </c>
      <c r="AO68" s="144">
        <f>Ocea2030!$G69/1000</f>
        <v>0.5558586990050971</v>
      </c>
      <c r="AP68" s="147">
        <f t="shared" si="57"/>
        <v>0.61875812460240498</v>
      </c>
      <c r="AQ68" s="144">
        <f>'SEA2030'!$G69/1000</f>
        <v>74.045970776557922</v>
      </c>
      <c r="AR68" s="147">
        <f t="shared" si="15"/>
        <v>1.3452367757422492</v>
      </c>
      <c r="AS68" s="144">
        <f>'SA2030'!$G69/1000</f>
        <v>106.76185990796237</v>
      </c>
      <c r="AT68" s="147">
        <f t="shared" si="34"/>
        <v>0.69153051332608695</v>
      </c>
      <c r="AU68" s="144">
        <f>'SSA2030'!$G69/1000</f>
        <v>41.488853823836891</v>
      </c>
      <c r="AV68" s="147">
        <f t="shared" si="35"/>
        <v>0.4136928435851504</v>
      </c>
      <c r="AW68" s="144">
        <f>'WA2030'!$G69/1000</f>
        <v>24.855919168114664</v>
      </c>
      <c r="AX68" s="147">
        <f t="shared" si="36"/>
        <v>1.4511447060369742</v>
      </c>
      <c r="AY68" s="136">
        <f>World2045!$G69/1000</f>
        <v>1426.1721464399654</v>
      </c>
      <c r="AZ68" s="137">
        <f t="shared" si="16"/>
        <v>1.667401322996382</v>
      </c>
      <c r="BA68" s="144">
        <f>'Dev''d2045'!$G69/1000</f>
        <v>505.39446550278552</v>
      </c>
      <c r="BB68" s="147">
        <f t="shared" si="17"/>
        <v>3.1659540630578733</v>
      </c>
      <c r="BC68" s="144">
        <f>'CCA2045'!$G69/1000</f>
        <v>7.8174152734279634</v>
      </c>
      <c r="BD68" s="147">
        <f t="shared" si="18"/>
        <v>1.0919234821185537</v>
      </c>
      <c r="BE68" s="144">
        <f>'EA2045'!$G69/1000</f>
        <v>396.05367728450892</v>
      </c>
      <c r="BF68" s="147">
        <f t="shared" si="19"/>
        <v>2.1783715353839606</v>
      </c>
      <c r="BG68" s="144">
        <f>'LAC2045'!$G69/1000</f>
        <v>129.60860213861019</v>
      </c>
      <c r="BH68" s="147">
        <f t="shared" si="20"/>
        <v>1.8767037258803347</v>
      </c>
      <c r="BI68" s="144">
        <f>'NA2045'!$G69/1000</f>
        <v>22.615575291872023</v>
      </c>
      <c r="BJ68" s="147">
        <f t="shared" si="21"/>
        <v>0.83566343159502454</v>
      </c>
      <c r="BK68" s="144">
        <f>Ocea2045!$G69/1000</f>
        <v>0.83584374391660099</v>
      </c>
      <c r="BL68" s="147">
        <f t="shared" si="22"/>
        <v>0.72804157976029149</v>
      </c>
      <c r="BM68" s="144">
        <f>'SEA2045'!$G69/1000</f>
        <v>106.7035489937067</v>
      </c>
      <c r="BN68" s="147">
        <f t="shared" si="23"/>
        <v>1.5026036392182172</v>
      </c>
      <c r="BO68" s="144">
        <f>'SA2045'!$G69/1000</f>
        <v>147.17128349092229</v>
      </c>
      <c r="BP68" s="147">
        <f t="shared" si="24"/>
        <v>0.79655254169242184</v>
      </c>
      <c r="BQ68" s="144">
        <f>'SSA2045'!$G69/1000</f>
        <v>71.828123067006473</v>
      </c>
      <c r="BR68" s="147">
        <f t="shared" si="25"/>
        <v>0.56251443864206685</v>
      </c>
      <c r="BS68" s="144">
        <f>'WA2045'!$G69/1000</f>
        <v>38.14361165320873</v>
      </c>
      <c r="BT68" s="147">
        <f t="shared" si="26"/>
        <v>1.4679570139010885</v>
      </c>
      <c r="BU68" s="136">
        <f>World2060!$G69/1000</f>
        <v>1705.7693377367762</v>
      </c>
      <c r="BV68" s="137">
        <f t="shared" si="37"/>
        <v>1.6750956557083683</v>
      </c>
      <c r="BW68" s="144">
        <f>'Dev''d2060'!$G69/1000</f>
        <v>531.31636535585108</v>
      </c>
      <c r="BX68" s="147">
        <f t="shared" si="38"/>
        <v>3.3277008619699422</v>
      </c>
      <c r="BY68" s="144">
        <f>'CCA2060'!$G69/1000</f>
        <v>9.9593023103475566</v>
      </c>
      <c r="BZ68" s="147">
        <f t="shared" si="39"/>
        <v>1.1679176688706379</v>
      </c>
      <c r="CA68" s="144">
        <f>'EA2060'!$G69/1000</f>
        <v>460.87036427146194</v>
      </c>
      <c r="CB68" s="147">
        <f t="shared" si="27"/>
        <v>2.3388609881495421</v>
      </c>
      <c r="CC68" s="144">
        <f>'LAC2060'!$G69/1000</f>
        <v>170.85824229913391</v>
      </c>
      <c r="CD68" s="147">
        <f t="shared" si="28"/>
        <v>1.9255357026722648</v>
      </c>
      <c r="CE68" s="144">
        <f>'NA2060'!$G69/1000</f>
        <v>31.130037291049959</v>
      </c>
      <c r="CF68" s="147">
        <f t="shared" si="29"/>
        <v>0.83115826402795911</v>
      </c>
      <c r="CG68" s="144">
        <f>Ocea2060!$G69/1000</f>
        <v>1.1536508518271149</v>
      </c>
      <c r="CH68" s="147">
        <f t="shared" si="30"/>
        <v>0.80306185843176248</v>
      </c>
      <c r="CI68" s="144">
        <f>'SEA2060'!$G69/1000</f>
        <v>136.40030794391035</v>
      </c>
      <c r="CJ68" s="147">
        <f t="shared" si="31"/>
        <v>1.5972987182596452</v>
      </c>
      <c r="CK68" s="144">
        <f>'SA2060'!$G69/1000</f>
        <v>190.65114593113401</v>
      </c>
      <c r="CL68" s="147">
        <f t="shared" si="40"/>
        <v>0.85008978913727451</v>
      </c>
      <c r="CM68" s="144">
        <f>'SSA2060'!$G69/1000</f>
        <v>119.76550135763362</v>
      </c>
      <c r="CN68" s="147">
        <f t="shared" si="41"/>
        <v>0.67219158632463838</v>
      </c>
      <c r="CO68" s="144">
        <f>'WA2060'!$G69/1000</f>
        <v>53.664420124426485</v>
      </c>
      <c r="CP68" s="147">
        <f t="shared" si="42"/>
        <v>1.426887816300793</v>
      </c>
    </row>
    <row r="69" spans="1:94">
      <c r="A69" s="37">
        <v>66</v>
      </c>
      <c r="B69" s="17"/>
      <c r="C69" s="16"/>
      <c r="D69" s="38" t="s">
        <v>26</v>
      </c>
      <c r="E69" s="49" t="s">
        <v>88</v>
      </c>
      <c r="F69" s="40"/>
      <c r="G69" s="136">
        <f>World2016!$G70/1000</f>
        <v>829.59949711324145</v>
      </c>
      <c r="H69" s="137">
        <f t="shared" si="43"/>
        <v>1.4586773970129978</v>
      </c>
      <c r="I69" s="144">
        <f>'Dev''d2016'!$G70/1000</f>
        <v>137.63442109696382</v>
      </c>
      <c r="J69" s="147">
        <f t="shared" si="44"/>
        <v>1.0812914727345662</v>
      </c>
      <c r="K69" s="144">
        <f>'CCA2016'!$G70/1000</f>
        <v>3.1879818617105484</v>
      </c>
      <c r="L69" s="147">
        <f t="shared" si="45"/>
        <v>0.72205976601510469</v>
      </c>
      <c r="M69" s="144">
        <f>'EA2016'!$G70/1000</f>
        <v>452.72837624019382</v>
      </c>
      <c r="N69" s="147">
        <f t="shared" si="46"/>
        <v>4.0908551047796706</v>
      </c>
      <c r="O69" s="144">
        <f>'LAC2016'!$G70/1000</f>
        <v>34.108841935255562</v>
      </c>
      <c r="P69" s="147">
        <f t="shared" si="47"/>
        <v>0.88624877859061102</v>
      </c>
      <c r="Q69" s="144">
        <f>'NA2016'!$G70/1000</f>
        <v>20.245220121502875</v>
      </c>
      <c r="R69" s="147">
        <f t="shared" si="48"/>
        <v>1.4794452581179671</v>
      </c>
      <c r="S69" s="144">
        <f>Ocea2016!$G70/1000</f>
        <v>0.69974205414787871</v>
      </c>
      <c r="T69" s="147">
        <f t="shared" si="49"/>
        <v>1.0028612176410827</v>
      </c>
      <c r="U69" s="144">
        <f>'SEA2016'!$G70/1000</f>
        <v>89.628514791164548</v>
      </c>
      <c r="V69" s="147">
        <f t="shared" si="50"/>
        <v>2.0484876575735282</v>
      </c>
      <c r="W69" s="144">
        <f>'SA2016'!$G70/1000</f>
        <v>42.651334231353367</v>
      </c>
      <c r="X69" s="147">
        <f t="shared" si="51"/>
        <v>0.33376242166012321</v>
      </c>
      <c r="Y69" s="144">
        <f>'SSA2016'!$G70/1000</f>
        <v>41.522155517295353</v>
      </c>
      <c r="Z69" s="147">
        <f t="shared" si="52"/>
        <v>0.47027896521864349</v>
      </c>
      <c r="AA69" s="144">
        <f>'WA2016'!$G70/1000</f>
        <v>7.1929092636536804</v>
      </c>
      <c r="AB69" s="147">
        <f t="shared" si="53"/>
        <v>0.52660551257178967</v>
      </c>
      <c r="AC69" s="136">
        <f>World2030!$G70/1000</f>
        <v>1111.7883906098409</v>
      </c>
      <c r="AD69" s="137">
        <f t="shared" si="32"/>
        <v>1.6321158630326533</v>
      </c>
      <c r="AE69" s="144">
        <f>'Dev''d2030'!$G70/1000</f>
        <v>161.56016717929882</v>
      </c>
      <c r="AF69" s="147">
        <f t="shared" si="33"/>
        <v>1.1561926845211901</v>
      </c>
      <c r="AG69" s="144">
        <f>'CCA2030'!$G70/1000</f>
        <v>4.4157050520777705</v>
      </c>
      <c r="AH69" s="147">
        <f t="shared" si="33"/>
        <v>0.82810504639114368</v>
      </c>
      <c r="AI69" s="144">
        <f>'EA2030'!$G70/1000</f>
        <v>593.06761266671117</v>
      </c>
      <c r="AJ69" s="147">
        <f t="shared" si="54"/>
        <v>4.2428792500158892</v>
      </c>
      <c r="AK69" s="144">
        <f>'LAC2030'!$G70/1000</f>
        <v>48.966364943125981</v>
      </c>
      <c r="AL69" s="147">
        <f t="shared" si="55"/>
        <v>0.97614579321725581</v>
      </c>
      <c r="AM69" s="144">
        <f>'NA2030'!$G70/1000</f>
        <v>30.1365433396101</v>
      </c>
      <c r="AN69" s="147">
        <f t="shared" si="56"/>
        <v>1.6341896442132327</v>
      </c>
      <c r="AO69" s="144">
        <f>Ocea2030!$G70/1000</f>
        <v>0.95298491090582682</v>
      </c>
      <c r="AP69" s="147">
        <f t="shared" si="57"/>
        <v>1.0608220349917963</v>
      </c>
      <c r="AQ69" s="144">
        <f>'SEA2030'!$G70/1000</f>
        <v>128.39329888130072</v>
      </c>
      <c r="AR69" s="147">
        <f t="shared" si="15"/>
        <v>2.3325967044877047</v>
      </c>
      <c r="AS69" s="144">
        <f>'SA2030'!$G70/1000</f>
        <v>63.828294960143509</v>
      </c>
      <c r="AT69" s="147">
        <f t="shared" si="34"/>
        <v>0.41343616172075509</v>
      </c>
      <c r="AU69" s="144">
        <f>'SSA2030'!$G70/1000</f>
        <v>69.533468636874161</v>
      </c>
      <c r="AV69" s="147">
        <f t="shared" si="35"/>
        <v>0.69333075545703537</v>
      </c>
      <c r="AW69" s="144">
        <f>'WA2030'!$G70/1000</f>
        <v>10.933950039792807</v>
      </c>
      <c r="AX69" s="147">
        <f t="shared" si="36"/>
        <v>0.63834870112838393</v>
      </c>
      <c r="AY69" s="136">
        <f>World2045!$G70/1000</f>
        <v>1441.4462509260188</v>
      </c>
      <c r="AZ69" s="137">
        <f t="shared" si="16"/>
        <v>1.6852589582693775</v>
      </c>
      <c r="BA69" s="144">
        <f>'Dev''d2045'!$G70/1000</f>
        <v>177.29931121116709</v>
      </c>
      <c r="BB69" s="147">
        <f t="shared" si="17"/>
        <v>1.1106601140713579</v>
      </c>
      <c r="BC69" s="144">
        <f>'CCA2045'!$G70/1000</f>
        <v>6.2117288689017292</v>
      </c>
      <c r="BD69" s="147">
        <f t="shared" si="18"/>
        <v>0.86764389242088569</v>
      </c>
      <c r="BE69" s="144">
        <f>'EA2045'!$G70/1000</f>
        <v>745.52335778337715</v>
      </c>
      <c r="BF69" s="147">
        <f t="shared" si="19"/>
        <v>4.1005221127957006</v>
      </c>
      <c r="BG69" s="144">
        <f>'LAC2045'!$G70/1000</f>
        <v>72.830639980003525</v>
      </c>
      <c r="BH69" s="147">
        <f t="shared" si="20"/>
        <v>1.0545714648056117</v>
      </c>
      <c r="BI69" s="144">
        <f>'NA2045'!$G70/1000</f>
        <v>47.161528483420611</v>
      </c>
      <c r="BJ69" s="147">
        <f t="shared" si="21"/>
        <v>1.7426558565541344</v>
      </c>
      <c r="BK69" s="144">
        <f>Ocea2045!$G70/1000</f>
        <v>1.3125395342430566</v>
      </c>
      <c r="BL69" s="147">
        <f t="shared" si="22"/>
        <v>1.143255976925154</v>
      </c>
      <c r="BM69" s="144">
        <f>'SEA2045'!$G70/1000</f>
        <v>170.87922473335266</v>
      </c>
      <c r="BN69" s="147">
        <f t="shared" si="23"/>
        <v>2.4063280684906467</v>
      </c>
      <c r="BO69" s="144">
        <f>'SA2045'!$G70/1000</f>
        <v>88.019213499122301</v>
      </c>
      <c r="BP69" s="147">
        <f t="shared" si="24"/>
        <v>0.47639679812141067</v>
      </c>
      <c r="BQ69" s="144">
        <f>'SSA2045'!$G70/1000</f>
        <v>114.85314599330491</v>
      </c>
      <c r="BR69" s="147">
        <f t="shared" si="25"/>
        <v>0.89946040890459544</v>
      </c>
      <c r="BS69" s="144">
        <f>'WA2045'!$G70/1000</f>
        <v>17.355560839125886</v>
      </c>
      <c r="BT69" s="147">
        <f t="shared" si="26"/>
        <v>0.6679288132338852</v>
      </c>
      <c r="BU69" s="136">
        <f>World2060!$G70/1000</f>
        <v>1660.8046670149076</v>
      </c>
      <c r="BV69" s="137">
        <f t="shared" si="37"/>
        <v>1.6309395538719418</v>
      </c>
      <c r="BW69" s="144">
        <f>'Dev''d2060'!$G70/1000</f>
        <v>181.56040055779786</v>
      </c>
      <c r="BX69" s="147">
        <f t="shared" si="38"/>
        <v>1.1371355012397202</v>
      </c>
      <c r="BY69" s="144">
        <f>'CCA2060'!$G70/1000</f>
        <v>8.1846054646074773</v>
      </c>
      <c r="BZ69" s="147">
        <f t="shared" si="39"/>
        <v>0.95980070058910216</v>
      </c>
      <c r="CA69" s="144">
        <f>'EA2060'!$G70/1000</f>
        <v>781.42017064327752</v>
      </c>
      <c r="CB69" s="147">
        <f t="shared" si="27"/>
        <v>3.9656122288527262</v>
      </c>
      <c r="CC69" s="144">
        <f>'LAC2060'!$G70/1000</f>
        <v>98.431010292217664</v>
      </c>
      <c r="CD69" s="147">
        <f t="shared" si="28"/>
        <v>1.1092963501048907</v>
      </c>
      <c r="CE69" s="144">
        <f>'NA2060'!$G70/1000</f>
        <v>66.617030217498538</v>
      </c>
      <c r="CF69" s="147">
        <f t="shared" si="29"/>
        <v>1.7786453216422304</v>
      </c>
      <c r="CG69" s="144">
        <f>Ocea2060!$G70/1000</f>
        <v>1.6483614789035637</v>
      </c>
      <c r="CH69" s="147">
        <f t="shared" si="30"/>
        <v>1.1474322846631921</v>
      </c>
      <c r="CI69" s="144">
        <f>'SEA2060'!$G70/1000</f>
        <v>202.6057511318177</v>
      </c>
      <c r="CJ69" s="147">
        <f t="shared" si="31"/>
        <v>2.3725892666456643</v>
      </c>
      <c r="CK69" s="144">
        <f>'SA2060'!$G70/1000</f>
        <v>113.8768505944293</v>
      </c>
      <c r="CL69" s="147">
        <f t="shared" si="40"/>
        <v>0.50776273825494289</v>
      </c>
      <c r="CM69" s="144">
        <f>'SSA2060'!$G70/1000</f>
        <v>181.63574644037934</v>
      </c>
      <c r="CN69" s="147">
        <f t="shared" si="41"/>
        <v>1.0194423197748035</v>
      </c>
      <c r="CO69" s="144">
        <f>'WA2060'!$G70/1000</f>
        <v>24.824740193978883</v>
      </c>
      <c r="CP69" s="147">
        <f t="shared" si="42"/>
        <v>0.66006712163275438</v>
      </c>
    </row>
    <row r="70" spans="1:94">
      <c r="A70" s="37">
        <v>67</v>
      </c>
      <c r="B70" s="17"/>
      <c r="C70" s="16"/>
      <c r="D70" s="38" t="s">
        <v>32</v>
      </c>
      <c r="E70" s="49" t="s">
        <v>89</v>
      </c>
      <c r="F70" s="40"/>
      <c r="G70" s="136">
        <f>World2016!$G71/1000</f>
        <v>371.81387887458175</v>
      </c>
      <c r="H70" s="137">
        <f t="shared" si="43"/>
        <v>0.65375702721291362</v>
      </c>
      <c r="I70" s="144">
        <f>'Dev''d2016'!$G71/1000</f>
        <v>203.44235031323134</v>
      </c>
      <c r="J70" s="147">
        <f t="shared" si="44"/>
        <v>1.5982955196345732</v>
      </c>
      <c r="K70" s="144">
        <f>'CCA2016'!$G71/1000</f>
        <v>2.0720099679529667</v>
      </c>
      <c r="L70" s="147">
        <f t="shared" si="45"/>
        <v>0.46929847707424721</v>
      </c>
      <c r="M70" s="144">
        <f>'EA2016'!$G71/1000</f>
        <v>81.636107210010294</v>
      </c>
      <c r="N70" s="147">
        <f t="shared" si="46"/>
        <v>0.73766413470232473</v>
      </c>
      <c r="O70" s="144">
        <f>'LAC2016'!$G71/1000</f>
        <v>30.422058448288588</v>
      </c>
      <c r="P70" s="147">
        <f t="shared" si="47"/>
        <v>0.79045521959336873</v>
      </c>
      <c r="Q70" s="144">
        <f>'NA2016'!$G71/1000</f>
        <v>4.4711458768099543</v>
      </c>
      <c r="R70" s="147">
        <f t="shared" si="48"/>
        <v>0.32673468236457709</v>
      </c>
      <c r="S70" s="144">
        <f>Ocea2016!$G71/1000</f>
        <v>9.9109713496174659E-2</v>
      </c>
      <c r="T70" s="147">
        <f t="shared" si="49"/>
        <v>0.14204275327980712</v>
      </c>
      <c r="U70" s="144">
        <f>'SEA2016'!$G71/1000</f>
        <v>13.548195473268628</v>
      </c>
      <c r="V70" s="147">
        <f t="shared" si="50"/>
        <v>0.30964823275326897</v>
      </c>
      <c r="W70" s="144">
        <f>'SA2016'!$G71/1000</f>
        <v>20.329186644602569</v>
      </c>
      <c r="X70" s="147">
        <f t="shared" si="51"/>
        <v>0.15908338360715074</v>
      </c>
      <c r="Y70" s="144">
        <f>'SSA2016'!$G71/1000</f>
        <v>9.0312670761449265</v>
      </c>
      <c r="Z70" s="147">
        <f t="shared" si="52"/>
        <v>0.10228792032276683</v>
      </c>
      <c r="AA70" s="144">
        <f>'WA2016'!$G71/1000</f>
        <v>6.7624481507763265</v>
      </c>
      <c r="AB70" s="147">
        <f t="shared" si="53"/>
        <v>0.49509069892963109</v>
      </c>
      <c r="AC70" s="136">
        <f>World2030!$G71/1000</f>
        <v>503.95309631005279</v>
      </c>
      <c r="AD70" s="137">
        <f t="shared" si="32"/>
        <v>0.73980790738505064</v>
      </c>
      <c r="AE70" s="144">
        <f>'Dev''d2030'!$G71/1000</f>
        <v>247.74531188035382</v>
      </c>
      <c r="AF70" s="147">
        <f t="shared" si="33"/>
        <v>1.7729699233511833</v>
      </c>
      <c r="AG70" s="144">
        <f>'CCA2030'!$G71/1000</f>
        <v>2.903935305863619</v>
      </c>
      <c r="AH70" s="147">
        <f t="shared" si="33"/>
        <v>0.54459332152348638</v>
      </c>
      <c r="AI70" s="144">
        <f>'EA2030'!$G71/1000</f>
        <v>122.36437860822677</v>
      </c>
      <c r="AJ70" s="147">
        <f t="shared" si="54"/>
        <v>0.87540993952353618</v>
      </c>
      <c r="AK70" s="144">
        <f>'LAC2030'!$G71/1000</f>
        <v>45.543946280526214</v>
      </c>
      <c r="AL70" s="147">
        <f t="shared" si="55"/>
        <v>0.90791978575263654</v>
      </c>
      <c r="AM70" s="144">
        <f>'NA2030'!$G71/1000</f>
        <v>7.1507855588793756</v>
      </c>
      <c r="AN70" s="147">
        <f t="shared" si="56"/>
        <v>0.387759789721836</v>
      </c>
      <c r="AO70" s="144">
        <f>Ocea2030!$G71/1000</f>
        <v>0.13222125703329221</v>
      </c>
      <c r="AP70" s="147">
        <f t="shared" si="57"/>
        <v>0.14718304702422627</v>
      </c>
      <c r="AQ70" s="144">
        <f>'SEA2030'!$G71/1000</f>
        <v>20.890952847760172</v>
      </c>
      <c r="AR70" s="147">
        <f t="shared" si="15"/>
        <v>0.37953824842014788</v>
      </c>
      <c r="AS70" s="144">
        <f>'SA2030'!$G71/1000</f>
        <v>31.354406716093422</v>
      </c>
      <c r="AT70" s="147">
        <f t="shared" si="34"/>
        <v>0.20309246195324004</v>
      </c>
      <c r="AU70" s="144">
        <f>'SSA2030'!$G71/1000</f>
        <v>15.873744632172398</v>
      </c>
      <c r="AV70" s="147">
        <f t="shared" si="35"/>
        <v>0.15827997040147238</v>
      </c>
      <c r="AW70" s="144">
        <f>'WA2030'!$G71/1000</f>
        <v>9.9934132231436674</v>
      </c>
      <c r="AX70" s="147">
        <f t="shared" si="36"/>
        <v>0.58343803727073373</v>
      </c>
      <c r="AY70" s="136">
        <f>World2045!$G71/1000</f>
        <v>641.07687172144165</v>
      </c>
      <c r="AZ70" s="137">
        <f t="shared" si="16"/>
        <v>0.74951149951918528</v>
      </c>
      <c r="BA70" s="144">
        <f>'Dev''d2045'!$G71/1000</f>
        <v>276.38305442440509</v>
      </c>
      <c r="BB70" s="147">
        <f t="shared" si="17"/>
        <v>1.7313526637945897</v>
      </c>
      <c r="BC70" s="144">
        <f>'CCA2045'!$G71/1000</f>
        <v>3.9681930390149356</v>
      </c>
      <c r="BD70" s="147">
        <f t="shared" si="18"/>
        <v>0.55427056249754214</v>
      </c>
      <c r="BE70" s="144">
        <f>'EA2045'!$G71/1000</f>
        <v>167.5766989260614</v>
      </c>
      <c r="BF70" s="147">
        <f t="shared" si="19"/>
        <v>0.92170413222020664</v>
      </c>
      <c r="BG70" s="144">
        <f>'LAC2045'!$G71/1000</f>
        <v>66.294413289677081</v>
      </c>
      <c r="BH70" s="147">
        <f t="shared" si="20"/>
        <v>0.9599283563966835</v>
      </c>
      <c r="BI70" s="144">
        <f>'NA2045'!$G71/1000</f>
        <v>10.857153154820203</v>
      </c>
      <c r="BJ70" s="147">
        <f t="shared" si="21"/>
        <v>0.40118041418873757</v>
      </c>
      <c r="BK70" s="144">
        <f>Ocea2045!$G71/1000</f>
        <v>0.19481223573023454</v>
      </c>
      <c r="BL70" s="147">
        <f t="shared" si="22"/>
        <v>0.1696865100563891</v>
      </c>
      <c r="BM70" s="144">
        <f>'SEA2045'!$G71/1000</f>
        <v>29.786293091971427</v>
      </c>
      <c r="BN70" s="147">
        <f t="shared" si="23"/>
        <v>0.41945176913896692</v>
      </c>
      <c r="BO70" s="144">
        <f>'SA2045'!$G71/1000</f>
        <v>43.877718091099524</v>
      </c>
      <c r="BP70" s="147">
        <f t="shared" si="24"/>
        <v>0.23748456247773841</v>
      </c>
      <c r="BQ70" s="144">
        <f>'SSA2045'!$G71/1000</f>
        <v>27.302543511809315</v>
      </c>
      <c r="BR70" s="147">
        <f t="shared" si="25"/>
        <v>0.21381701597184846</v>
      </c>
      <c r="BS70" s="144">
        <f>'WA2045'!$G71/1000</f>
        <v>14.835991956852377</v>
      </c>
      <c r="BT70" s="147">
        <f t="shared" si="26"/>
        <v>0.57096319691083874</v>
      </c>
      <c r="BU70" s="136">
        <f>World2060!$G71/1000</f>
        <v>733.3665918071971</v>
      </c>
      <c r="BV70" s="137">
        <f t="shared" si="37"/>
        <v>0.7201789625365258</v>
      </c>
      <c r="BW70" s="144">
        <f>'Dev''d2060'!$G71/1000</f>
        <v>281.2006781097632</v>
      </c>
      <c r="BX70" s="147">
        <f t="shared" si="38"/>
        <v>1.76119502418426</v>
      </c>
      <c r="BY70" s="144">
        <f>'CCA2060'!$G71/1000</f>
        <v>5.0054929607361558</v>
      </c>
      <c r="BZ70" s="147">
        <f t="shared" si="39"/>
        <v>0.58698927777073828</v>
      </c>
      <c r="CA70" s="144">
        <f>'EA2060'!$G71/1000</f>
        <v>183.85179217717052</v>
      </c>
      <c r="CB70" s="147">
        <f t="shared" si="27"/>
        <v>0.93302546151845955</v>
      </c>
      <c r="CC70" s="144">
        <f>'LAC2060'!$G71/1000</f>
        <v>87.57428161153203</v>
      </c>
      <c r="CD70" s="147">
        <f t="shared" si="28"/>
        <v>0.98694334911658466</v>
      </c>
      <c r="CE70" s="144">
        <f>'NA2060'!$G71/1000</f>
        <v>14.795833469077944</v>
      </c>
      <c r="CF70" s="147">
        <f t="shared" si="29"/>
        <v>0.39504222709496223</v>
      </c>
      <c r="CG70" s="144">
        <f>Ocea2060!$G71/1000</f>
        <v>0.26900106954411601</v>
      </c>
      <c r="CH70" s="147">
        <f t="shared" si="30"/>
        <v>0.18725292707589733</v>
      </c>
      <c r="CI70" s="144">
        <f>'SEA2060'!$G71/1000</f>
        <v>37.603652377350258</v>
      </c>
      <c r="CJ70" s="147">
        <f t="shared" si="31"/>
        <v>0.4403528602656972</v>
      </c>
      <c r="CK70" s="144">
        <f>'SA2060'!$G71/1000</f>
        <v>57.757190663434564</v>
      </c>
      <c r="CL70" s="147">
        <f t="shared" si="40"/>
        <v>0.25753214224044396</v>
      </c>
      <c r="CM70" s="144">
        <f>'SSA2060'!$G71/1000</f>
        <v>45.123450336904263</v>
      </c>
      <c r="CN70" s="147">
        <f t="shared" si="41"/>
        <v>0.25325826985711891</v>
      </c>
      <c r="CO70" s="144">
        <f>'WA2060'!$G71/1000</f>
        <v>20.185219031684099</v>
      </c>
      <c r="CP70" s="147">
        <f t="shared" si="42"/>
        <v>0.53670650011483267</v>
      </c>
    </row>
    <row r="71" spans="1:94">
      <c r="A71" s="37">
        <v>68</v>
      </c>
      <c r="B71" s="17"/>
      <c r="C71" s="16"/>
      <c r="D71" s="38" t="s">
        <v>34</v>
      </c>
      <c r="E71" s="49" t="s">
        <v>90</v>
      </c>
      <c r="F71" s="40"/>
      <c r="G71" s="136">
        <f>World2016!$G72/1000</f>
        <v>1707.7399784066231</v>
      </c>
      <c r="H71" s="137">
        <f t="shared" si="43"/>
        <v>3.0027039735984498</v>
      </c>
      <c r="I71" s="144">
        <f>'Dev''d2016'!$G72/1000</f>
        <v>651.24245025336745</v>
      </c>
      <c r="J71" s="147">
        <f t="shared" si="44"/>
        <v>5.1163284774935223</v>
      </c>
      <c r="K71" s="144">
        <f>'CCA2016'!$G72/1000</f>
        <v>7.1175601817369465</v>
      </c>
      <c r="L71" s="147">
        <f t="shared" si="45"/>
        <v>1.6120869134010234</v>
      </c>
      <c r="M71" s="144">
        <f>'EA2016'!$G72/1000</f>
        <v>681.57243950003385</v>
      </c>
      <c r="N71" s="147">
        <f t="shared" si="46"/>
        <v>6.1586908171326264</v>
      </c>
      <c r="O71" s="144">
        <f>'LAC2016'!$G72/1000</f>
        <v>78.393716428861026</v>
      </c>
      <c r="P71" s="147">
        <f t="shared" si="47"/>
        <v>2.0369010348148087</v>
      </c>
      <c r="Q71" s="144">
        <f>'NA2016'!$G72/1000</f>
        <v>14.880516726732255</v>
      </c>
      <c r="R71" s="147">
        <f t="shared" si="48"/>
        <v>1.0874127215009446</v>
      </c>
      <c r="S71" s="144">
        <f>Ocea2016!$G72/1000</f>
        <v>0.43140167642571031</v>
      </c>
      <c r="T71" s="147">
        <f t="shared" si="49"/>
        <v>0.61827927583906772</v>
      </c>
      <c r="U71" s="144">
        <f>'SEA2016'!$G72/1000</f>
        <v>103.2361865645498</v>
      </c>
      <c r="V71" s="147">
        <f t="shared" si="50"/>
        <v>2.3594952397145557</v>
      </c>
      <c r="W71" s="144">
        <f>'SA2016'!$G72/1000</f>
        <v>119.6799416535832</v>
      </c>
      <c r="X71" s="147">
        <f t="shared" si="51"/>
        <v>0.93653968557631906</v>
      </c>
      <c r="Y71" s="144">
        <f>'SSA2016'!$G72/1000</f>
        <v>16.029888284565882</v>
      </c>
      <c r="Z71" s="147">
        <f t="shared" si="52"/>
        <v>0.18155414094280478</v>
      </c>
      <c r="AA71" s="144">
        <f>'WA2016'!$G72/1000</f>
        <v>35.155877136766911</v>
      </c>
      <c r="AB71" s="147">
        <f t="shared" si="53"/>
        <v>2.5738234726617519</v>
      </c>
      <c r="AC71" s="136">
        <f>World2030!$G72/1000</f>
        <v>2018.5213002008757</v>
      </c>
      <c r="AD71" s="137">
        <f t="shared" si="32"/>
        <v>2.9632083422997968</v>
      </c>
      <c r="AE71" s="144">
        <f>'Dev''d2030'!$G72/1000</f>
        <v>642.17432750376315</v>
      </c>
      <c r="AF71" s="147">
        <f t="shared" si="33"/>
        <v>4.595670285629053</v>
      </c>
      <c r="AG71" s="144">
        <f>'CCA2030'!$G72/1000</f>
        <v>9.3525389633625746</v>
      </c>
      <c r="AH71" s="147">
        <f t="shared" si="33"/>
        <v>1.753940677828121</v>
      </c>
      <c r="AI71" s="144">
        <f>'EA2030'!$G72/1000</f>
        <v>856.63198531985279</v>
      </c>
      <c r="AJ71" s="147">
        <f t="shared" si="54"/>
        <v>6.1284514577869285</v>
      </c>
      <c r="AK71" s="144">
        <f>'LAC2030'!$G72/1000</f>
        <v>101.08726840854419</v>
      </c>
      <c r="AL71" s="147">
        <f t="shared" si="55"/>
        <v>2.0151773961460129</v>
      </c>
      <c r="AM71" s="144">
        <f>'NA2030'!$G72/1000</f>
        <v>23.029398014634847</v>
      </c>
      <c r="AN71" s="147">
        <f t="shared" si="56"/>
        <v>1.248796297700012</v>
      </c>
      <c r="AO71" s="144">
        <f>Ocea2030!$G72/1000</f>
        <v>0.68841789485886695</v>
      </c>
      <c r="AP71" s="147">
        <f t="shared" si="57"/>
        <v>0.76631735066487128</v>
      </c>
      <c r="AQ71" s="144">
        <f>'SEA2030'!$G72/1000</f>
        <v>143.14579552257061</v>
      </c>
      <c r="AR71" s="147">
        <f t="shared" si="15"/>
        <v>2.6006140024948659</v>
      </c>
      <c r="AS71" s="144">
        <f>'SA2030'!$G72/1000</f>
        <v>176.76294868069516</v>
      </c>
      <c r="AT71" s="147">
        <f t="shared" si="34"/>
        <v>1.144949823313048</v>
      </c>
      <c r="AU71" s="144">
        <f>'SSA2030'!$G72/1000</f>
        <v>24.958546838562935</v>
      </c>
      <c r="AV71" s="147">
        <f t="shared" si="35"/>
        <v>0.24886617155632462</v>
      </c>
      <c r="AW71" s="144">
        <f>'WA2030'!$G72/1000</f>
        <v>40.690073054030535</v>
      </c>
      <c r="AX71" s="147">
        <f t="shared" si="36"/>
        <v>2.3755783763716236</v>
      </c>
      <c r="AY71" s="136">
        <f>World2045!$G72/1000</f>
        <v>2340.3730236294055</v>
      </c>
      <c r="AZ71" s="137">
        <f t="shared" si="16"/>
        <v>2.7362342516966143</v>
      </c>
      <c r="BA71" s="144">
        <f>'Dev''d2045'!$G72/1000</f>
        <v>603.01002555312959</v>
      </c>
      <c r="BB71" s="147">
        <f t="shared" si="17"/>
        <v>3.7774494395488003</v>
      </c>
      <c r="BC71" s="144">
        <f>'CCA2045'!$G72/1000</f>
        <v>11.980710446894168</v>
      </c>
      <c r="BD71" s="147">
        <f t="shared" si="18"/>
        <v>1.6734455842321274</v>
      </c>
      <c r="BE71" s="144">
        <f>'EA2045'!$G72/1000</f>
        <v>1044.0651520384549</v>
      </c>
      <c r="BF71" s="147">
        <f t="shared" si="19"/>
        <v>5.7425595032490708</v>
      </c>
      <c r="BG71" s="144">
        <f>'LAC2045'!$G72/1000</f>
        <v>126.48122123876679</v>
      </c>
      <c r="BH71" s="147">
        <f t="shared" si="20"/>
        <v>1.8314199461763743</v>
      </c>
      <c r="BI71" s="144">
        <f>'NA2045'!$G72/1000</f>
        <v>34.057048327982429</v>
      </c>
      <c r="BJ71" s="147">
        <f t="shared" si="21"/>
        <v>1.2584349285153016</v>
      </c>
      <c r="BK71" s="144">
        <f>Ocea2045!$G72/1000</f>
        <v>0.95748980059102173</v>
      </c>
      <c r="BL71" s="147">
        <f t="shared" si="22"/>
        <v>0.8339984501890445</v>
      </c>
      <c r="BM71" s="144">
        <f>'SEA2045'!$G72/1000</f>
        <v>188.04418857145311</v>
      </c>
      <c r="BN71" s="147">
        <f t="shared" si="23"/>
        <v>2.6480457749157633</v>
      </c>
      <c r="BO71" s="144">
        <f>'SA2045'!$G72/1000</f>
        <v>241.20900243863463</v>
      </c>
      <c r="BP71" s="147">
        <f t="shared" si="24"/>
        <v>1.3055240085844544</v>
      </c>
      <c r="BQ71" s="144">
        <f>'SSA2045'!$G72/1000</f>
        <v>42.087029946111144</v>
      </c>
      <c r="BR71" s="147">
        <f t="shared" si="25"/>
        <v>0.32960017627306254</v>
      </c>
      <c r="BS71" s="144">
        <f>'WA2045'!$G72/1000</f>
        <v>48.481155267387628</v>
      </c>
      <c r="BT71" s="147">
        <f t="shared" si="26"/>
        <v>1.8657974122595318</v>
      </c>
      <c r="BU71" s="136">
        <f>World2060!$G72/1000</f>
        <v>2448.8056180516028</v>
      </c>
      <c r="BV71" s="137">
        <f t="shared" si="37"/>
        <v>2.404770423365107</v>
      </c>
      <c r="BW71" s="144">
        <f>'Dev''d2060'!$G72/1000</f>
        <v>533.74855484075476</v>
      </c>
      <c r="BX71" s="147">
        <f t="shared" si="38"/>
        <v>3.3429339689719586</v>
      </c>
      <c r="BY71" s="144">
        <f>'CCA2060'!$G72/1000</f>
        <v>14.038661369778216</v>
      </c>
      <c r="BZ71" s="147">
        <f t="shared" si="39"/>
        <v>1.6463001272710103</v>
      </c>
      <c r="CA71" s="144">
        <f>'EA2060'!$G72/1000</f>
        <v>1040.5924259058238</v>
      </c>
      <c r="CB71" s="147">
        <f t="shared" si="27"/>
        <v>5.2808798703347879</v>
      </c>
      <c r="CC71" s="144">
        <f>'LAC2060'!$G72/1000</f>
        <v>151.62589539428004</v>
      </c>
      <c r="CD71" s="147">
        <f t="shared" si="28"/>
        <v>1.7087912827768585</v>
      </c>
      <c r="CE71" s="144">
        <f>'NA2060'!$G72/1000</f>
        <v>45.958067974761128</v>
      </c>
      <c r="CF71" s="147">
        <f t="shared" si="29"/>
        <v>1.2270601425512471</v>
      </c>
      <c r="CG71" s="144">
        <f>Ocea2060!$G72/1000</f>
        <v>1.2544691119659692</v>
      </c>
      <c r="CH71" s="147">
        <f t="shared" si="30"/>
        <v>0.87324193000431671</v>
      </c>
      <c r="CI71" s="144">
        <f>'SEA2060'!$G72/1000</f>
        <v>224.99038505916297</v>
      </c>
      <c r="CJ71" s="147">
        <f t="shared" si="31"/>
        <v>2.6347217179562796</v>
      </c>
      <c r="CK71" s="144">
        <f>'SA2060'!$G72/1000</f>
        <v>307.65227002806961</v>
      </c>
      <c r="CL71" s="147">
        <f t="shared" si="40"/>
        <v>1.3717832750411829</v>
      </c>
      <c r="CM71" s="144">
        <f>'SSA2060'!$G72/1000</f>
        <v>66.881172301972285</v>
      </c>
      <c r="CN71" s="147">
        <f t="shared" si="41"/>
        <v>0.37537488504863797</v>
      </c>
      <c r="CO71" s="144">
        <f>'WA2060'!$G72/1000</f>
        <v>62.063716065034271</v>
      </c>
      <c r="CP71" s="147">
        <f t="shared" si="42"/>
        <v>1.6502174081489829</v>
      </c>
    </row>
    <row r="72" spans="1:94">
      <c r="A72" s="37">
        <v>69</v>
      </c>
      <c r="B72" s="17"/>
      <c r="C72" s="16"/>
      <c r="D72" s="38" t="s">
        <v>36</v>
      </c>
      <c r="E72" s="49" t="s">
        <v>91</v>
      </c>
      <c r="F72" s="40"/>
      <c r="G72" s="136">
        <f>World2016!$G73/1000</f>
        <v>113.08001759641152</v>
      </c>
      <c r="H72" s="137">
        <f t="shared" si="43"/>
        <v>0.19882758643861859</v>
      </c>
      <c r="I72" s="144">
        <f>'Dev''d2016'!$G73/1000</f>
        <v>58.310173650689421</v>
      </c>
      <c r="J72" s="147">
        <f t="shared" si="44"/>
        <v>0.45809974742977388</v>
      </c>
      <c r="K72" s="144">
        <f>'CCA2016'!$G73/1000</f>
        <v>0.63758591872453685</v>
      </c>
      <c r="L72" s="147">
        <f t="shared" si="45"/>
        <v>0.14440958551807603</v>
      </c>
      <c r="M72" s="144">
        <f>'EA2016'!$G73/1000</f>
        <v>20.67244922685623</v>
      </c>
      <c r="N72" s="147">
        <f t="shared" si="46"/>
        <v>0.1867963195731209</v>
      </c>
      <c r="O72" s="144">
        <f>'LAC2016'!$G73/1000</f>
        <v>12.154016684677451</v>
      </c>
      <c r="P72" s="147">
        <f t="shared" si="47"/>
        <v>0.3157973660381499</v>
      </c>
      <c r="Q72" s="144">
        <f>'NA2016'!$G73/1000</f>
        <v>0.95903088226914401</v>
      </c>
      <c r="R72" s="147">
        <f t="shared" si="48"/>
        <v>7.0082403779586577E-2</v>
      </c>
      <c r="S72" s="144">
        <f>Ocea2016!$G73/1000</f>
        <v>0.18805896248668433</v>
      </c>
      <c r="T72" s="147">
        <f t="shared" si="49"/>
        <v>0.26952366088298318</v>
      </c>
      <c r="U72" s="144">
        <f>'SEA2016'!$G73/1000</f>
        <v>5.8895800500214097</v>
      </c>
      <c r="V72" s="147">
        <f t="shared" si="50"/>
        <v>0.13460818879874453</v>
      </c>
      <c r="W72" s="144">
        <f>'SA2016'!$G73/1000</f>
        <v>6.2254298201166094</v>
      </c>
      <c r="X72" s="147">
        <f t="shared" si="51"/>
        <v>4.8716284498078959E-2</v>
      </c>
      <c r="Y72" s="144">
        <f>'SSA2016'!$G73/1000</f>
        <v>6.0352589065609497</v>
      </c>
      <c r="Z72" s="147">
        <f t="shared" si="52"/>
        <v>6.8355201651847233E-2</v>
      </c>
      <c r="AA72" s="144">
        <f>'WA2016'!$G73/1000</f>
        <v>2.0084334940090773</v>
      </c>
      <c r="AB72" s="147">
        <f t="shared" si="53"/>
        <v>0.14704094140647617</v>
      </c>
      <c r="AC72" s="136">
        <f>World2030!$G73/1000</f>
        <v>155.20975824920589</v>
      </c>
      <c r="AD72" s="137">
        <f t="shared" si="32"/>
        <v>0.22784939173275617</v>
      </c>
      <c r="AE72" s="144">
        <f>'Dev''d2030'!$G73/1000</f>
        <v>74.512977247394616</v>
      </c>
      <c r="AF72" s="147">
        <f t="shared" si="33"/>
        <v>0.53324628650403116</v>
      </c>
      <c r="AG72" s="144">
        <f>'CCA2030'!$G73/1000</f>
        <v>0.7201509653925896</v>
      </c>
      <c r="AH72" s="147">
        <f t="shared" si="33"/>
        <v>0.13505445711878902</v>
      </c>
      <c r="AI72" s="144">
        <f>'EA2030'!$G73/1000</f>
        <v>30.012618247337638</v>
      </c>
      <c r="AJ72" s="147">
        <f t="shared" si="54"/>
        <v>0.21471399294204738</v>
      </c>
      <c r="AK72" s="144">
        <f>'LAC2030'!$G73/1000</f>
        <v>18.357939917813404</v>
      </c>
      <c r="AL72" s="147">
        <f t="shared" si="55"/>
        <v>0.36596602267133055</v>
      </c>
      <c r="AM72" s="144">
        <f>'NA2030'!$G73/1000</f>
        <v>1.3860341627895831</v>
      </c>
      <c r="AN72" s="147">
        <f t="shared" si="56"/>
        <v>7.5159338940489095E-2</v>
      </c>
      <c r="AO72" s="144">
        <f>Ocea2030!$G73/1000</f>
        <v>0.25101680621225386</v>
      </c>
      <c r="AP72" s="147">
        <f t="shared" si="57"/>
        <v>0.27942117040459469</v>
      </c>
      <c r="AQ72" s="144">
        <f>'SEA2030'!$G73/1000</f>
        <v>8.4095640716999771</v>
      </c>
      <c r="AR72" s="147">
        <f t="shared" si="15"/>
        <v>0.15278150503758475</v>
      </c>
      <c r="AS72" s="144">
        <f>'SA2030'!$G73/1000</f>
        <v>9.2543177201421933</v>
      </c>
      <c r="AT72" s="147">
        <f t="shared" si="34"/>
        <v>5.9943158437007933E-2</v>
      </c>
      <c r="AU72" s="144">
        <f>'SSA2030'!$G73/1000</f>
        <v>9.6407382634766403</v>
      </c>
      <c r="AV72" s="147">
        <f t="shared" si="35"/>
        <v>9.6129539837670502E-2</v>
      </c>
      <c r="AW72" s="144">
        <f>'WA2030'!$G73/1000</f>
        <v>2.6644008469469846</v>
      </c>
      <c r="AX72" s="147">
        <f t="shared" si="36"/>
        <v>0.15555373984187357</v>
      </c>
      <c r="AY72" s="136">
        <f>World2045!$G73/1000</f>
        <v>214.16462222765952</v>
      </c>
      <c r="AZ72" s="137">
        <f t="shared" si="16"/>
        <v>0.2503893904623048</v>
      </c>
      <c r="BA72" s="144">
        <f>'Dev''d2045'!$G73/1000</f>
        <v>90.613050537951295</v>
      </c>
      <c r="BB72" s="147">
        <f t="shared" si="17"/>
        <v>0.56762939663634715</v>
      </c>
      <c r="BC72" s="144">
        <f>'CCA2045'!$G73/1000</f>
        <v>1.1321771335005759</v>
      </c>
      <c r="BD72" s="147">
        <f t="shared" si="18"/>
        <v>0.15814060718880696</v>
      </c>
      <c r="BE72" s="144">
        <f>'EA2045'!$G73/1000</f>
        <v>42.950878930717707</v>
      </c>
      <c r="BF72" s="147">
        <f t="shared" si="19"/>
        <v>0.23623810975295223</v>
      </c>
      <c r="BG72" s="144">
        <f>'LAC2045'!$G73/1000</f>
        <v>29.445963216537667</v>
      </c>
      <c r="BH72" s="147">
        <f t="shared" si="20"/>
        <v>0.42637099674535617</v>
      </c>
      <c r="BI72" s="144">
        <f>'NA2045'!$G73/1000</f>
        <v>2.242093341216445</v>
      </c>
      <c r="BJ72" s="147">
        <f t="shared" si="21"/>
        <v>8.2847125987136311E-2</v>
      </c>
      <c r="BK72" s="144">
        <f>Ocea2045!$G73/1000</f>
        <v>0.37111992202326655</v>
      </c>
      <c r="BL72" s="147">
        <f t="shared" si="22"/>
        <v>0.3232550776108869</v>
      </c>
      <c r="BM72" s="144">
        <f>'SEA2045'!$G73/1000</f>
        <v>12.481372140437365</v>
      </c>
      <c r="BN72" s="147">
        <f t="shared" si="23"/>
        <v>0.17576318105187097</v>
      </c>
      <c r="BO72" s="144">
        <f>'SA2045'!$G73/1000</f>
        <v>13.71191637098603</v>
      </c>
      <c r="BP72" s="147">
        <f t="shared" si="24"/>
        <v>7.4214626506648299E-2</v>
      </c>
      <c r="BQ72" s="144">
        <f>'SSA2045'!$G73/1000</f>
        <v>17.034435979494823</v>
      </c>
      <c r="BR72" s="147">
        <f t="shared" si="25"/>
        <v>0.1334034050096348</v>
      </c>
      <c r="BS72" s="144">
        <f>'WA2045'!$G73/1000</f>
        <v>4.1816146547943358</v>
      </c>
      <c r="BT72" s="147">
        <f t="shared" si="26"/>
        <v>0.16092945308236284</v>
      </c>
      <c r="BU72" s="136">
        <f>World2060!$G73/1000</f>
        <v>268.13303392796729</v>
      </c>
      <c r="BV72" s="137">
        <f t="shared" si="37"/>
        <v>0.26331138117453506</v>
      </c>
      <c r="BW72" s="144">
        <f>'Dev''d2060'!$G73/1000</f>
        <v>97.36577802773192</v>
      </c>
      <c r="BX72" s="147">
        <f t="shared" si="38"/>
        <v>0.60981404789264226</v>
      </c>
      <c r="BY72" s="144">
        <f>'CCA2060'!$G73/1000</f>
        <v>1.5318911594301463</v>
      </c>
      <c r="BZ72" s="147">
        <f t="shared" si="39"/>
        <v>0.17964338225041376</v>
      </c>
      <c r="CA72" s="144">
        <f>'EA2060'!$G73/1000</f>
        <v>51.190872018545868</v>
      </c>
      <c r="CB72" s="147">
        <f t="shared" si="27"/>
        <v>0.25978744305418289</v>
      </c>
      <c r="CC72" s="144">
        <f>'LAC2060'!$G73/1000</f>
        <v>42.964652070307608</v>
      </c>
      <c r="CD72" s="147">
        <f t="shared" si="28"/>
        <v>0.48420240312099078</v>
      </c>
      <c r="CE72" s="144">
        <f>'NA2060'!$G73/1000</f>
        <v>3.3715035130679607</v>
      </c>
      <c r="CF72" s="147">
        <f t="shared" si="29"/>
        <v>9.0017656608827573E-2</v>
      </c>
      <c r="CG72" s="144">
        <f>Ocea2060!$G73/1000</f>
        <v>0.5086840273616835</v>
      </c>
      <c r="CH72" s="147">
        <f t="shared" si="30"/>
        <v>0.35409737679355102</v>
      </c>
      <c r="CI72" s="144">
        <f>'SEA2060'!$G73/1000</f>
        <v>15.920746938735247</v>
      </c>
      <c r="CJ72" s="147">
        <f t="shared" si="31"/>
        <v>0.18643791251142347</v>
      </c>
      <c r="CK72" s="144">
        <f>'SA2060'!$G73/1000</f>
        <v>19.206303907167168</v>
      </c>
      <c r="CL72" s="147">
        <f t="shared" si="40"/>
        <v>8.5638524535529045E-2</v>
      </c>
      <c r="CM72" s="144">
        <f>'SSA2060'!$G73/1000</f>
        <v>29.921738995135762</v>
      </c>
      <c r="CN72" s="147">
        <f t="shared" si="41"/>
        <v>0.16793768633483142</v>
      </c>
      <c r="CO72" s="144">
        <f>'WA2060'!$G73/1000</f>
        <v>6.150863270483911</v>
      </c>
      <c r="CP72" s="147">
        <f t="shared" si="42"/>
        <v>0.16354582496253775</v>
      </c>
    </row>
    <row r="73" spans="1:94">
      <c r="A73" s="37">
        <v>70</v>
      </c>
      <c r="B73" s="17"/>
      <c r="C73" s="16"/>
      <c r="D73" s="38" t="s">
        <v>38</v>
      </c>
      <c r="E73" s="49" t="s">
        <v>92</v>
      </c>
      <c r="F73" s="40"/>
      <c r="G73" s="136">
        <f>World2016!$G74/1000</f>
        <v>586.01234365830669</v>
      </c>
      <c r="H73" s="137">
        <f t="shared" ref="H73:H104" si="58">100*G73/G$9</f>
        <v>1.0303802775187836</v>
      </c>
      <c r="I73" s="144">
        <f>'Dev''d2016'!$G74/1000</f>
        <v>226.97832867837045</v>
      </c>
      <c r="J73" s="147">
        <f t="shared" ref="J73:J104" si="59">100*I73/I$9</f>
        <v>1.7832002295600147</v>
      </c>
      <c r="K73" s="144">
        <f>'CCA2016'!$G74/1000</f>
        <v>4.1904947361350056</v>
      </c>
      <c r="L73" s="147">
        <f t="shared" ref="L73:L104" si="60">100*K73/K$9</f>
        <v>0.94912323216219574</v>
      </c>
      <c r="M73" s="144">
        <f>'EA2016'!$G74/1000</f>
        <v>57.263796192124488</v>
      </c>
      <c r="N73" s="147">
        <f t="shared" ref="N73:N104" si="61">100*M73/M$9</f>
        <v>0.51743585175083051</v>
      </c>
      <c r="O73" s="144">
        <f>'LAC2016'!$G74/1000</f>
        <v>51.505021370568315</v>
      </c>
      <c r="P73" s="147">
        <f t="shared" ref="P73:P104" si="62">100*O73/O$9</f>
        <v>1.3382530655128639</v>
      </c>
      <c r="Q73" s="144">
        <f>'NA2016'!$G74/1000</f>
        <v>16.779130341544747</v>
      </c>
      <c r="R73" s="147">
        <f t="shared" ref="R73:R104" si="63">100*Q73/Q$9</f>
        <v>1.2261563307368435</v>
      </c>
      <c r="S73" s="144">
        <f>Ocea2016!$G74/1000</f>
        <v>0.59115481428452765</v>
      </c>
      <c r="T73" s="147">
        <f t="shared" ref="T73:T104" si="64">100*S73/S$9</f>
        <v>0.84723539674875881</v>
      </c>
      <c r="U73" s="144">
        <f>'SEA2016'!$G74/1000</f>
        <v>45.980308786342853</v>
      </c>
      <c r="V73" s="147">
        <f t="shared" ref="V73:V104" si="65">100*U73/U$9</f>
        <v>1.0508942969735358</v>
      </c>
      <c r="W73" s="144">
        <f>'SA2016'!$G74/1000</f>
        <v>114.90111770493024</v>
      </c>
      <c r="X73" s="147">
        <f t="shared" ref="X73:X104" si="66">100*W73/W$9</f>
        <v>0.89914362558114758</v>
      </c>
      <c r="Y73" s="144">
        <f>'SSA2016'!$G74/1000</f>
        <v>52.291637265236346</v>
      </c>
      <c r="Z73" s="147">
        <f t="shared" ref="Z73:Z104" si="67">100*Y73/Y$9</f>
        <v>0.59225386438429883</v>
      </c>
      <c r="AA73" s="144">
        <f>'WA2016'!$G74/1000</f>
        <v>15.531353768769652</v>
      </c>
      <c r="AB73" s="147">
        <f t="shared" ref="AB73:AB104" si="68">100*AA73/AA$9</f>
        <v>1.1370776708758621</v>
      </c>
      <c r="AC73" s="136">
        <f>World2030!$G74/1000</f>
        <v>807.24415520422019</v>
      </c>
      <c r="AD73" s="137">
        <f t="shared" si="32"/>
        <v>1.1850420477286274</v>
      </c>
      <c r="AE73" s="144">
        <f>'Dev''d2030'!$G74/1000</f>
        <v>254.413508298642</v>
      </c>
      <c r="AF73" s="147">
        <f t="shared" si="33"/>
        <v>1.8206903488272166</v>
      </c>
      <c r="AG73" s="144">
        <f>'CCA2030'!$G74/1000</f>
        <v>6.2566652556210753</v>
      </c>
      <c r="AH73" s="147">
        <f t="shared" si="33"/>
        <v>1.1733519360225364</v>
      </c>
      <c r="AI73" s="144">
        <f>'EA2030'!$G74/1000</f>
        <v>72.013945182163269</v>
      </c>
      <c r="AJ73" s="147">
        <f t="shared" ref="AJ73:AJ104" si="69">100*AI73/AI$9</f>
        <v>0.51519669460839634</v>
      </c>
      <c r="AK73" s="144">
        <f>'LAC2030'!$G74/1000</f>
        <v>76.755876490722301</v>
      </c>
      <c r="AL73" s="147">
        <f t="shared" ref="AL73:AL104" si="70">100*AK73/AK$9</f>
        <v>1.5301304482811111</v>
      </c>
      <c r="AM73" s="144">
        <f>'NA2030'!$G74/1000</f>
        <v>27.671811075031759</v>
      </c>
      <c r="AN73" s="147">
        <f t="shared" ref="AN73:AN104" si="71">100*AM73/AM$9</f>
        <v>1.5005366271056555</v>
      </c>
      <c r="AO73" s="144">
        <f>Ocea2030!$G74/1000</f>
        <v>1.0154589318010259</v>
      </c>
      <c r="AP73" s="147">
        <f t="shared" ref="AP73:AP104" si="72">100*AO73/AO$9</f>
        <v>1.1303654424704841</v>
      </c>
      <c r="AQ73" s="144">
        <f>'SEA2030'!$G74/1000</f>
        <v>65.829402483671444</v>
      </c>
      <c r="AR73" s="147">
        <f t="shared" ref="AR73:AR129" si="73">100*AQ73/AQ$9</f>
        <v>1.1959615387230336</v>
      </c>
      <c r="AS73" s="144">
        <f>'SA2030'!$G74/1000</f>
        <v>185.10985049670469</v>
      </c>
      <c r="AT73" s="147">
        <f t="shared" si="34"/>
        <v>1.1990153604110678</v>
      </c>
      <c r="AU73" s="144">
        <f>'SSA2030'!$G74/1000</f>
        <v>92.763945136913094</v>
      </c>
      <c r="AV73" s="147">
        <f t="shared" si="35"/>
        <v>0.92496602602740863</v>
      </c>
      <c r="AW73" s="144">
        <f>'WA2030'!$G74/1000</f>
        <v>25.413691852949558</v>
      </c>
      <c r="AX73" s="147">
        <f t="shared" si="36"/>
        <v>1.4837087352847238</v>
      </c>
      <c r="AY73" s="136">
        <f>World2045!$G74/1000</f>
        <v>1136.0210949846462</v>
      </c>
      <c r="AZ73" s="137">
        <f t="shared" ref="AZ73:AZ136" si="74">100*AY73/AY$9</f>
        <v>1.3281728166249345</v>
      </c>
      <c r="BA73" s="144">
        <f>'Dev''d2045'!$G74/1000</f>
        <v>293.94229681437787</v>
      </c>
      <c r="BB73" s="147">
        <f t="shared" ref="BB73:BB136" si="75">100*BA73/BA$9</f>
        <v>1.8413494258949574</v>
      </c>
      <c r="BC73" s="144">
        <f>'CCA2045'!$G74/1000</f>
        <v>9.1713243646323672</v>
      </c>
      <c r="BD73" s="147">
        <f t="shared" ref="BD73:BD136" si="76">100*BC73/BC$9</f>
        <v>1.281035238067475</v>
      </c>
      <c r="BE73" s="144">
        <f>'EA2045'!$G74/1000</f>
        <v>86.030992849901324</v>
      </c>
      <c r="BF73" s="147">
        <f t="shared" ref="BF73:BF136" si="77">100*BE73/BE$9</f>
        <v>0.4731870368430392</v>
      </c>
      <c r="BG73" s="144">
        <f>'LAC2045'!$G74/1000</f>
        <v>111.57212479449447</v>
      </c>
      <c r="BH73" s="147">
        <f t="shared" ref="BH73:BH136" si="78">100*BG73/BG$9</f>
        <v>1.6155395463819848</v>
      </c>
      <c r="BI73" s="144">
        <f>'NA2045'!$G74/1000</f>
        <v>45.2021853621006</v>
      </c>
      <c r="BJ73" s="147">
        <f t="shared" ref="BJ73:BJ136" si="79">100*BI73/BI$9</f>
        <v>1.6702565752931866</v>
      </c>
      <c r="BK73" s="144">
        <f>Ocea2045!$G74/1000</f>
        <v>1.6813456838775891</v>
      </c>
      <c r="BL73" s="147">
        <f t="shared" ref="BL73:BL136" si="80">100*BK73/BK$9</f>
        <v>1.4644956987744411</v>
      </c>
      <c r="BM73" s="144">
        <f>'SEA2045'!$G74/1000</f>
        <v>91.321053327553443</v>
      </c>
      <c r="BN73" s="147">
        <f t="shared" ref="BN73:BN136" si="81">100*BM73/BM$9</f>
        <v>1.2859867207914124</v>
      </c>
      <c r="BO73" s="144">
        <f>'SA2045'!$G74/1000</f>
        <v>272.1301462987438</v>
      </c>
      <c r="BP73" s="147">
        <f t="shared" ref="BP73:BP136" si="82">100*BO73/BO$9</f>
        <v>1.4728821721444412</v>
      </c>
      <c r="BQ73" s="144">
        <f>'SSA2045'!$G74/1000</f>
        <v>181.86062638421356</v>
      </c>
      <c r="BR73" s="147">
        <f t="shared" ref="BR73:BR136" si="83">100*BQ73/BQ$9</f>
        <v>1.4242224882610175</v>
      </c>
      <c r="BS73" s="144">
        <f>'WA2045'!$G74/1000</f>
        <v>43.108999104751277</v>
      </c>
      <c r="BT73" s="147">
        <f t="shared" ref="BT73:BT136" si="84">100*BS73/BS$9</f>
        <v>1.6590499655202926</v>
      </c>
      <c r="BU73" s="136">
        <f>World2060!$G74/1000</f>
        <v>1480.0492082269977</v>
      </c>
      <c r="BV73" s="137">
        <f t="shared" si="37"/>
        <v>1.4534344967327775</v>
      </c>
      <c r="BW73" s="144">
        <f>'Dev''d2060'!$G74/1000</f>
        <v>304.30853050787516</v>
      </c>
      <c r="BX73" s="147">
        <f t="shared" si="38"/>
        <v>1.9059223944619852</v>
      </c>
      <c r="BY73" s="144">
        <f>'CCA2060'!$G74/1000</f>
        <v>11.491201986894012</v>
      </c>
      <c r="BZ73" s="147">
        <f t="shared" si="39"/>
        <v>1.3475620499149745</v>
      </c>
      <c r="CA73" s="144">
        <f>'EA2060'!$G74/1000</f>
        <v>89.755007605880493</v>
      </c>
      <c r="CB73" s="147">
        <f t="shared" ref="CB73:CB136" si="85">100*CA73/CA$9</f>
        <v>0.45549573601310928</v>
      </c>
      <c r="CC73" s="144">
        <f>'LAC2060'!$G74/1000</f>
        <v>146.12350598236605</v>
      </c>
      <c r="CD73" s="147">
        <f t="shared" ref="CD73:CD136" si="86">100*CC73/CC$9</f>
        <v>1.6467805356213501</v>
      </c>
      <c r="CE73" s="144">
        <f>'NA2060'!$G74/1000</f>
        <v>66.068175894550976</v>
      </c>
      <c r="CF73" s="147">
        <f t="shared" ref="CF73:CF136" si="87">100*CE73/CE$9</f>
        <v>1.76399115332241</v>
      </c>
      <c r="CG73" s="144">
        <f>Ocea2060!$G74/1000</f>
        <v>2.4776084401273399</v>
      </c>
      <c r="CH73" s="147">
        <f t="shared" ref="CH73:CH136" si="88">100*CG73/CG$9</f>
        <v>1.7246750481254376</v>
      </c>
      <c r="CI73" s="144">
        <f>'SEA2060'!$G74/1000</f>
        <v>113.66774785367353</v>
      </c>
      <c r="CJ73" s="147">
        <f t="shared" ref="CJ73:CJ136" si="89">100*CI73/CI$9</f>
        <v>1.3310919212058798</v>
      </c>
      <c r="CK73" s="144">
        <f>'SA2060'!$G74/1000</f>
        <v>350.54173560824944</v>
      </c>
      <c r="CL73" s="147">
        <f t="shared" si="40"/>
        <v>1.5630220770593743</v>
      </c>
      <c r="CM73" s="144">
        <f>'SSA2060'!$G74/1000</f>
        <v>330.33481577287904</v>
      </c>
      <c r="CN73" s="147">
        <f t="shared" si="41"/>
        <v>1.8540254189690812</v>
      </c>
      <c r="CO73" s="144">
        <f>'WA2060'!$G74/1000</f>
        <v>65.280878574501727</v>
      </c>
      <c r="CP73" s="147">
        <f t="shared" si="42"/>
        <v>1.7357588148608263</v>
      </c>
    </row>
    <row r="74" spans="1:94">
      <c r="A74" s="37">
        <v>71</v>
      </c>
      <c r="B74" s="17"/>
      <c r="C74" s="16"/>
      <c r="D74" s="38" t="s">
        <v>40</v>
      </c>
      <c r="E74" s="49" t="s">
        <v>93</v>
      </c>
      <c r="F74" s="40"/>
      <c r="G74" s="136">
        <f>World2016!$G75/1000</f>
        <v>283.43929889697722</v>
      </c>
      <c r="H74" s="137">
        <f t="shared" si="58"/>
        <v>0.49836879140465024</v>
      </c>
      <c r="I74" s="144">
        <f>'Dev''d2016'!$G75/1000</f>
        <v>40.824778409259395</v>
      </c>
      <c r="J74" s="147">
        <f t="shared" si="59"/>
        <v>0.32072997741684989</v>
      </c>
      <c r="K74" s="144">
        <f>'CCA2016'!$G75/1000</f>
        <v>2.1946794483661654</v>
      </c>
      <c r="L74" s="147">
        <f t="shared" si="60"/>
        <v>0.49708241693544297</v>
      </c>
      <c r="M74" s="144">
        <f>'EA2016'!$G75/1000</f>
        <v>33.261513215780255</v>
      </c>
      <c r="N74" s="147">
        <f t="shared" si="61"/>
        <v>0.30055114340630729</v>
      </c>
      <c r="O74" s="144">
        <f>'LAC2016'!$G75/1000</f>
        <v>31.644216768352315</v>
      </c>
      <c r="P74" s="147">
        <f t="shared" si="62"/>
        <v>0.82221051402572765</v>
      </c>
      <c r="Q74" s="144">
        <f>'NA2016'!$G75/1000</f>
        <v>2.8785401098728181</v>
      </c>
      <c r="R74" s="147">
        <f t="shared" si="63"/>
        <v>0.21035298654671175</v>
      </c>
      <c r="S74" s="144">
        <f>Ocea2016!$G75/1000</f>
        <v>0.58934940386703238</v>
      </c>
      <c r="T74" s="147">
        <f t="shared" si="64"/>
        <v>0.84464790600284956</v>
      </c>
      <c r="U74" s="144">
        <f>'SEA2016'!$G75/1000</f>
        <v>25.591189605265857</v>
      </c>
      <c r="V74" s="147">
        <f t="shared" si="65"/>
        <v>0.58489461943174914</v>
      </c>
      <c r="W74" s="144">
        <f>'SA2016'!$G75/1000</f>
        <v>85.402829456068574</v>
      </c>
      <c r="X74" s="147">
        <f t="shared" si="66"/>
        <v>0.66830864003617085</v>
      </c>
      <c r="Y74" s="144">
        <f>'SSA2016'!$G75/1000</f>
        <v>59.1638880295828</v>
      </c>
      <c r="Z74" s="147">
        <f t="shared" si="67"/>
        <v>0.670088816301323</v>
      </c>
      <c r="AA74" s="144">
        <f>'WA2016'!$G75/1000</f>
        <v>1.8883144505620002</v>
      </c>
      <c r="AB74" s="147">
        <f t="shared" si="68"/>
        <v>0.13824681539633515</v>
      </c>
      <c r="AC74" s="136">
        <f>World2030!$G75/1000</f>
        <v>366.18650336026724</v>
      </c>
      <c r="AD74" s="137">
        <f t="shared" ref="AD74:AD130" si="90">100*AC74/AC$9</f>
        <v>0.53756524713747267</v>
      </c>
      <c r="AE74" s="144">
        <f>'Dev''d2030'!$G75/1000</f>
        <v>42.598900525658856</v>
      </c>
      <c r="AF74" s="147">
        <f t="shared" ref="AF74:AH130" si="91">100*AE74/AE$9</f>
        <v>0.30485569566013376</v>
      </c>
      <c r="AG74" s="144">
        <f>'CCA2030'!$G75/1000</f>
        <v>2.9189942886233329</v>
      </c>
      <c r="AH74" s="147">
        <f t="shared" si="91"/>
        <v>0.54741742763332912</v>
      </c>
      <c r="AI74" s="144">
        <f>'EA2030'!$G75/1000</f>
        <v>38.465375625193118</v>
      </c>
      <c r="AJ74" s="147">
        <f t="shared" si="69"/>
        <v>0.27518606748791608</v>
      </c>
      <c r="AK74" s="144">
        <f>'LAC2030'!$G75/1000</f>
        <v>39.387098385505375</v>
      </c>
      <c r="AL74" s="147">
        <f t="shared" si="70"/>
        <v>0.78518285849279901</v>
      </c>
      <c r="AM74" s="144">
        <f>'NA2030'!$G75/1000</f>
        <v>4.2282493223547934</v>
      </c>
      <c r="AN74" s="147">
        <f t="shared" si="71"/>
        <v>0.22928181171534517</v>
      </c>
      <c r="AO74" s="144">
        <f>Ocea2030!$G75/1000</f>
        <v>0.85763582347705958</v>
      </c>
      <c r="AP74" s="147">
        <f t="shared" si="72"/>
        <v>0.95468350981341499</v>
      </c>
      <c r="AQ74" s="144">
        <f>'SEA2030'!$G75/1000</f>
        <v>32.562082918882368</v>
      </c>
      <c r="AR74" s="147">
        <f t="shared" si="73"/>
        <v>0.59157454454114367</v>
      </c>
      <c r="AS74" s="144">
        <f>'SA2030'!$G75/1000</f>
        <v>109.77825378949196</v>
      </c>
      <c r="AT74" s="147">
        <f t="shared" ref="AT74:AT130" si="92">100*AS74/AS$9</f>
        <v>0.7110686556091651</v>
      </c>
      <c r="AU74" s="144">
        <f>'SSA2030'!$G75/1000</f>
        <v>92.958040154181418</v>
      </c>
      <c r="AV74" s="147">
        <f t="shared" ref="AV74:AV130" si="93">100*AU74/AU$9</f>
        <v>0.9269013824477228</v>
      </c>
      <c r="AW74" s="144">
        <f>'WA2030'!$G75/1000</f>
        <v>2.4318725268989803</v>
      </c>
      <c r="AX74" s="147">
        <f t="shared" ref="AX74:AX130" si="94">100*AW74/AW$9</f>
        <v>0.14197821127827118</v>
      </c>
      <c r="AY74" s="136">
        <f>World2045!$G75/1000</f>
        <v>491.33130048736695</v>
      </c>
      <c r="AZ74" s="137">
        <f t="shared" si="74"/>
        <v>0.57443728830855734</v>
      </c>
      <c r="BA74" s="144">
        <f>'Dev''d2045'!$G75/1000</f>
        <v>43.772091341961641</v>
      </c>
      <c r="BB74" s="147">
        <f t="shared" si="75"/>
        <v>0.27420250891500908</v>
      </c>
      <c r="BC74" s="144">
        <f>'CCA2045'!$G75/1000</f>
        <v>3.6475075389742853</v>
      </c>
      <c r="BD74" s="147">
        <f t="shared" si="76"/>
        <v>0.50947774855307215</v>
      </c>
      <c r="BE74" s="144">
        <f>'EA2045'!$G75/1000</f>
        <v>44.047439292907718</v>
      </c>
      <c r="BF74" s="147">
        <f t="shared" si="77"/>
        <v>0.24226940302663919</v>
      </c>
      <c r="BG74" s="144">
        <f>'LAC2045'!$G75/1000</f>
        <v>51.775603905802591</v>
      </c>
      <c r="BH74" s="147">
        <f t="shared" si="78"/>
        <v>0.74969922641251996</v>
      </c>
      <c r="BI74" s="144">
        <f>'NA2045'!$G75/1000</f>
        <v>6.2782041139751676</v>
      </c>
      <c r="BJ74" s="147">
        <f t="shared" si="79"/>
        <v>0.2319846179647729</v>
      </c>
      <c r="BK74" s="144">
        <f>Ocea2045!$G75/1000</f>
        <v>1.1814612034587189</v>
      </c>
      <c r="BL74" s="147">
        <f t="shared" si="80"/>
        <v>1.0290833511070763</v>
      </c>
      <c r="BM74" s="144">
        <f>'SEA2045'!$G75/1000</f>
        <v>41.077197151362896</v>
      </c>
      <c r="BN74" s="147">
        <f t="shared" si="81"/>
        <v>0.57845073112012835</v>
      </c>
      <c r="BO74" s="144">
        <f>'SA2045'!$G75/1000</f>
        <v>139.13949810839443</v>
      </c>
      <c r="BP74" s="147">
        <f t="shared" si="82"/>
        <v>0.75308115985062918</v>
      </c>
      <c r="BQ74" s="144">
        <f>'SSA2045'!$G75/1000</f>
        <v>157.01934742528945</v>
      </c>
      <c r="BR74" s="147">
        <f t="shared" si="83"/>
        <v>1.2296806083946228</v>
      </c>
      <c r="BS74" s="144">
        <f>'WA2045'!$G75/1000</f>
        <v>3.3929504052400588</v>
      </c>
      <c r="BT74" s="147">
        <f t="shared" si="84"/>
        <v>0.1305777069689649</v>
      </c>
      <c r="BU74" s="136">
        <f>World2060!$G75/1000</f>
        <v>633.96085158845926</v>
      </c>
      <c r="BV74" s="137">
        <f t="shared" ref="BV74:BV137" si="95">100*BU74/BU$9</f>
        <v>0.62256076767917523</v>
      </c>
      <c r="BW74" s="144">
        <f>'Dev''d2060'!$G75/1000</f>
        <v>42.817377516468056</v>
      </c>
      <c r="BX74" s="147">
        <f t="shared" ref="BX74:BX137" si="96">100*BW74/BW$9</f>
        <v>0.26817059168394786</v>
      </c>
      <c r="BY74" s="144">
        <f>'CCA2060'!$G75/1000</f>
        <v>4.1522069493830207</v>
      </c>
      <c r="BZ74" s="147">
        <f t="shared" ref="BZ74:BZ137" si="97">100*BY74/BY$9</f>
        <v>0.48692525940832154</v>
      </c>
      <c r="CA74" s="144">
        <f>'EA2060'!$G75/1000</f>
        <v>43.909810993671414</v>
      </c>
      <c r="CB74" s="147">
        <f t="shared" si="85"/>
        <v>0.22283694481519367</v>
      </c>
      <c r="CC74" s="144">
        <f>'LAC2060'!$G75/1000</f>
        <v>62.931602349568159</v>
      </c>
      <c r="CD74" s="147">
        <f t="shared" si="86"/>
        <v>0.70922564530608856</v>
      </c>
      <c r="CE74" s="144">
        <f>'NA2060'!$G75/1000</f>
        <v>8.4152654191702609</v>
      </c>
      <c r="CF74" s="147">
        <f t="shared" si="87"/>
        <v>0.22468387466863071</v>
      </c>
      <c r="CG74" s="144">
        <f>Ocea2060!$G75/1000</f>
        <v>1.5128020076085813</v>
      </c>
      <c r="CH74" s="147">
        <f t="shared" si="88"/>
        <v>1.053068690362748</v>
      </c>
      <c r="CI74" s="144">
        <f>'SEA2060'!$G75/1000</f>
        <v>47.233455811828378</v>
      </c>
      <c r="CJ74" s="147">
        <f t="shared" si="89"/>
        <v>0.55312146698548104</v>
      </c>
      <c r="CK74" s="144">
        <f>'SA2060'!$G75/1000</f>
        <v>161.45860888922215</v>
      </c>
      <c r="CL74" s="147">
        <f t="shared" ref="CL74:CL137" si="98">100*CK74/CK$9</f>
        <v>0.71992389090918329</v>
      </c>
      <c r="CM74" s="144">
        <f>'SSA2060'!$G75/1000</f>
        <v>256.9631479700804</v>
      </c>
      <c r="CN74" s="147">
        <f t="shared" ref="CN74:CN137" si="99">100*CM74/CM$9</f>
        <v>1.4422222100936561</v>
      </c>
      <c r="CO74" s="144">
        <f>'WA2060'!$G75/1000</f>
        <v>4.5665736814588307</v>
      </c>
      <c r="CP74" s="147">
        <f t="shared" ref="CP74:CP137" si="100">100*CO74/CO$9</f>
        <v>0.12142101476556486</v>
      </c>
    </row>
    <row r="75" spans="1:94">
      <c r="A75" s="37">
        <v>72</v>
      </c>
      <c r="B75" s="17"/>
      <c r="C75" s="16"/>
      <c r="D75" s="38" t="s">
        <v>54</v>
      </c>
      <c r="E75" s="49" t="s">
        <v>94</v>
      </c>
      <c r="F75" s="40"/>
      <c r="G75" s="136">
        <f>World2016!$G76/1000</f>
        <v>84.161463067461852</v>
      </c>
      <c r="H75" s="137">
        <f t="shared" si="58"/>
        <v>0.14798034991973152</v>
      </c>
      <c r="I75" s="144">
        <f>'Dev''d2016'!$G76/1000</f>
        <v>41.448748782776299</v>
      </c>
      <c r="J75" s="147">
        <f t="shared" si="59"/>
        <v>0.32563204943303187</v>
      </c>
      <c r="K75" s="144">
        <f>'CCA2016'!$G76/1000</f>
        <v>0.72694290791451932</v>
      </c>
      <c r="L75" s="147">
        <f t="shared" si="60"/>
        <v>0.16464843551947267</v>
      </c>
      <c r="M75" s="144">
        <f>'EA2016'!$G76/1000</f>
        <v>16.462724715828895</v>
      </c>
      <c r="N75" s="147">
        <f t="shared" si="61"/>
        <v>0.14875723497084378</v>
      </c>
      <c r="O75" s="144">
        <f>'LAC2016'!$G76/1000</f>
        <v>6.7246629603151229</v>
      </c>
      <c r="P75" s="147">
        <f t="shared" si="62"/>
        <v>0.17472666900639372</v>
      </c>
      <c r="Q75" s="144">
        <f>'NA2016'!$G76/1000</f>
        <v>0.83265697344392542</v>
      </c>
      <c r="R75" s="147">
        <f t="shared" si="63"/>
        <v>6.0847469358561224E-2</v>
      </c>
      <c r="S75" s="144">
        <f>Ocea2016!$G76/1000</f>
        <v>0.11402865546487738</v>
      </c>
      <c r="T75" s="147">
        <f t="shared" si="64"/>
        <v>0.16342438701178225</v>
      </c>
      <c r="U75" s="144">
        <f>'SEA2016'!$G76/1000</f>
        <v>5.4227011937275531</v>
      </c>
      <c r="V75" s="147">
        <f t="shared" si="65"/>
        <v>0.12393752693484525</v>
      </c>
      <c r="W75" s="144">
        <f>'SA2016'!$G76/1000</f>
        <v>7.223104496556334</v>
      </c>
      <c r="X75" s="147">
        <f t="shared" si="66"/>
        <v>5.6523456818440308E-2</v>
      </c>
      <c r="Y75" s="144">
        <f>'SSA2016'!$G76/1000</f>
        <v>3.5218667053738608</v>
      </c>
      <c r="Z75" s="147">
        <f t="shared" si="67"/>
        <v>3.9888580185855851E-2</v>
      </c>
      <c r="AA75" s="144">
        <f>'WA2016'!$G76/1000</f>
        <v>1.6840256760604679</v>
      </c>
      <c r="AB75" s="147">
        <f t="shared" si="68"/>
        <v>0.1232904756364761</v>
      </c>
      <c r="AC75" s="136">
        <f>World2030!$G76/1000</f>
        <v>102.64299567369186</v>
      </c>
      <c r="AD75" s="137">
        <f t="shared" si="90"/>
        <v>0.15068088755301098</v>
      </c>
      <c r="AE75" s="144">
        <f>'Dev''d2030'!$G76/1000</f>
        <v>46.891475753901524</v>
      </c>
      <c r="AF75" s="147">
        <f t="shared" si="91"/>
        <v>0.33557517412627746</v>
      </c>
      <c r="AG75" s="144">
        <f>'CCA2030'!$G76/1000</f>
        <v>0.97132356797903774</v>
      </c>
      <c r="AH75" s="147">
        <f t="shared" si="91"/>
        <v>0.18215844102712628</v>
      </c>
      <c r="AI75" s="144">
        <f>'EA2030'!$G76/1000</f>
        <v>18.66337358996272</v>
      </c>
      <c r="AJ75" s="147">
        <f t="shared" si="69"/>
        <v>0.1335200891920027</v>
      </c>
      <c r="AK75" s="144">
        <f>'LAC2030'!$G76/1000</f>
        <v>8.7803598310314115</v>
      </c>
      <c r="AL75" s="147">
        <f t="shared" si="70"/>
        <v>0.17503670778809349</v>
      </c>
      <c r="AM75" s="144">
        <f>'NA2030'!$G76/1000</f>
        <v>1.3322343234717846</v>
      </c>
      <c r="AN75" s="147">
        <f t="shared" si="71"/>
        <v>7.224197913307133E-2</v>
      </c>
      <c r="AO75" s="144">
        <f>Ocea2030!$G76/1000</f>
        <v>0.16347596073336898</v>
      </c>
      <c r="AP75" s="147">
        <f t="shared" si="72"/>
        <v>0.18197444613532665</v>
      </c>
      <c r="AQ75" s="144">
        <f>'SEA2030'!$G76/1000</f>
        <v>7.4334572329521178</v>
      </c>
      <c r="AR75" s="147">
        <f t="shared" si="73"/>
        <v>0.13504799701863338</v>
      </c>
      <c r="AS75" s="144">
        <f>'SA2030'!$G76/1000</f>
        <v>10.42124465874536</v>
      </c>
      <c r="AT75" s="147">
        <f t="shared" si="92"/>
        <v>6.7501715262094711E-2</v>
      </c>
      <c r="AU75" s="144">
        <f>'SSA2030'!$G76/1000</f>
        <v>5.6917329401918684</v>
      </c>
      <c r="AV75" s="147">
        <f t="shared" si="93"/>
        <v>5.6753295594838077E-2</v>
      </c>
      <c r="AW75" s="144">
        <f>'WA2030'!$G76/1000</f>
        <v>2.2943178147226573</v>
      </c>
      <c r="AX75" s="147">
        <f t="shared" si="94"/>
        <v>0.13394745647033093</v>
      </c>
      <c r="AY75" s="136">
        <f>World2045!$G76/1000</f>
        <v>126.12681054241419</v>
      </c>
      <c r="AZ75" s="137">
        <f t="shared" si="74"/>
        <v>0.14746046701914617</v>
      </c>
      <c r="BA75" s="144">
        <f>'Dev''d2045'!$G76/1000</f>
        <v>49.572762796776367</v>
      </c>
      <c r="BB75" s="147">
        <f t="shared" si="75"/>
        <v>0.31053978724781528</v>
      </c>
      <c r="BC75" s="144">
        <f>'CCA2045'!$G76/1000</f>
        <v>1.2641368522644043</v>
      </c>
      <c r="BD75" s="147">
        <f t="shared" si="76"/>
        <v>0.17657251985714864</v>
      </c>
      <c r="BE75" s="144">
        <f>'EA2045'!$G76/1000</f>
        <v>22.224406158775093</v>
      </c>
      <c r="BF75" s="147">
        <f t="shared" si="77"/>
        <v>0.12223851599870311</v>
      </c>
      <c r="BG75" s="144">
        <f>'LAC2045'!$G76/1000</f>
        <v>11.488748829328456</v>
      </c>
      <c r="BH75" s="147">
        <f t="shared" si="78"/>
        <v>0.16635452722995667</v>
      </c>
      <c r="BI75" s="144">
        <f>'NA2045'!$G76/1000</f>
        <v>2.2307569230496882</v>
      </c>
      <c r="BJ75" s="147">
        <f t="shared" si="79"/>
        <v>8.2428236350902614E-2</v>
      </c>
      <c r="BK75" s="144">
        <f>Ocea2045!$G76/1000</f>
        <v>0.24441373113403098</v>
      </c>
      <c r="BL75" s="147">
        <f t="shared" si="80"/>
        <v>0.21289069903917582</v>
      </c>
      <c r="BM75" s="144">
        <f>'SEA2045'!$G76/1000</f>
        <v>10.066670871343463</v>
      </c>
      <c r="BN75" s="147">
        <f t="shared" si="81"/>
        <v>0.141759261324896</v>
      </c>
      <c r="BO75" s="144">
        <f>'SA2045'!$G76/1000</f>
        <v>15.251091601739171</v>
      </c>
      <c r="BP75" s="147">
        <f t="shared" si="82"/>
        <v>8.2545286626508285E-2</v>
      </c>
      <c r="BQ75" s="144">
        <f>'SSA2045'!$G76/1000</f>
        <v>10.301520856814692</v>
      </c>
      <c r="BR75" s="147">
        <f t="shared" si="83"/>
        <v>8.0675283920824348E-2</v>
      </c>
      <c r="BS75" s="144">
        <f>'WA2045'!$G76/1000</f>
        <v>3.4823019211888315</v>
      </c>
      <c r="BT75" s="147">
        <f t="shared" si="84"/>
        <v>0.13401640034001233</v>
      </c>
      <c r="BU75" s="136">
        <f>World2060!$G76/1000</f>
        <v>146.76796029224678</v>
      </c>
      <c r="BV75" s="137">
        <f t="shared" si="95"/>
        <v>0.1441287325570739</v>
      </c>
      <c r="BW75" s="144">
        <f>'Dev''d2060'!$G76/1000</f>
        <v>49.276223194713701</v>
      </c>
      <c r="BX75" s="147">
        <f t="shared" si="96"/>
        <v>0.30862315014492009</v>
      </c>
      <c r="BY75" s="144">
        <f>'CCA2060'!$G76/1000</f>
        <v>1.4745184935927391</v>
      </c>
      <c r="BZ75" s="147">
        <f t="shared" si="97"/>
        <v>0.17291534568181799</v>
      </c>
      <c r="CA75" s="144">
        <f>'EA2060'!$G76/1000</f>
        <v>22.669438851505518</v>
      </c>
      <c r="CB75" s="147">
        <f t="shared" si="85"/>
        <v>0.11504464218879039</v>
      </c>
      <c r="CC75" s="144">
        <f>'LAC2060'!$G76/1000</f>
        <v>13.843190886873751</v>
      </c>
      <c r="CD75" s="147">
        <f t="shared" si="86"/>
        <v>0.15600978877515859</v>
      </c>
      <c r="CE75" s="144">
        <f>'NA2060'!$G76/1000</f>
        <v>3.3446583922840656</v>
      </c>
      <c r="CF75" s="147">
        <f t="shared" si="87"/>
        <v>8.9300903725438682E-2</v>
      </c>
      <c r="CG75" s="144">
        <f>Ocea2060!$G76/1000</f>
        <v>0.34035723375494126</v>
      </c>
      <c r="CH75" s="147">
        <f t="shared" si="88"/>
        <v>0.23692429320105735</v>
      </c>
      <c r="CI75" s="144">
        <f>'SEA2060'!$G76/1000</f>
        <v>11.956760022040456</v>
      </c>
      <c r="CJ75" s="147">
        <f t="shared" si="89"/>
        <v>0.140018140322652</v>
      </c>
      <c r="CK75" s="144">
        <f>'SA2060'!$G76/1000</f>
        <v>20.696284736393487</v>
      </c>
      <c r="CL75" s="147">
        <f t="shared" si="98"/>
        <v>9.2282164062317429E-2</v>
      </c>
      <c r="CM75" s="144">
        <f>'SSA2060'!$G76/1000</f>
        <v>18.41523227124242</v>
      </c>
      <c r="CN75" s="147">
        <f t="shared" si="99"/>
        <v>0.10335667661073196</v>
      </c>
      <c r="CO75" s="144">
        <f>'WA2060'!$G76/1000</f>
        <v>4.7512962098456919</v>
      </c>
      <c r="CP75" s="147">
        <f t="shared" si="100"/>
        <v>0.12633261773342244</v>
      </c>
    </row>
    <row r="76" spans="1:94">
      <c r="A76" s="37">
        <v>73</v>
      </c>
      <c r="B76" s="17"/>
      <c r="C76" s="16"/>
      <c r="D76" s="38" t="s">
        <v>59</v>
      </c>
      <c r="E76" s="49" t="s">
        <v>95</v>
      </c>
      <c r="F76" s="40"/>
      <c r="G76" s="136">
        <f>World2016!$G77/1000</f>
        <v>164.56808886140212</v>
      </c>
      <c r="H76" s="137">
        <f t="shared" si="58"/>
        <v>0.28935860294884713</v>
      </c>
      <c r="I76" s="144">
        <f>'Dev''d2016'!$G77/1000</f>
        <v>67.451083852455014</v>
      </c>
      <c r="J76" s="147">
        <f t="shared" si="59"/>
        <v>0.52991309306980272</v>
      </c>
      <c r="K76" s="144">
        <f>'CCA2016'!$G77/1000</f>
        <v>1.1798238761425017</v>
      </c>
      <c r="L76" s="147">
        <f t="shared" si="60"/>
        <v>0.26722339991275551</v>
      </c>
      <c r="M76" s="144">
        <f>'EA2016'!$G77/1000</f>
        <v>18.618731321036815</v>
      </c>
      <c r="N76" s="147">
        <f t="shared" si="61"/>
        <v>0.16823891778494274</v>
      </c>
      <c r="O76" s="144">
        <f>'LAC2016'!$G77/1000</f>
        <v>12.603897007845342</v>
      </c>
      <c r="P76" s="147">
        <f t="shared" si="62"/>
        <v>0.32748658983754786</v>
      </c>
      <c r="Q76" s="144">
        <f>'NA2016'!$G77/1000</f>
        <v>4.0288429864645003</v>
      </c>
      <c r="R76" s="147">
        <f t="shared" si="63"/>
        <v>0.29441283504228294</v>
      </c>
      <c r="S76" s="144">
        <f>Ocea2016!$G77/1000</f>
        <v>0.18266656719893218</v>
      </c>
      <c r="T76" s="147">
        <f t="shared" si="64"/>
        <v>0.26179535004012178</v>
      </c>
      <c r="U76" s="144">
        <f>'SEA2016'!$G77/1000</f>
        <v>14.460958214014768</v>
      </c>
      <c r="V76" s="147">
        <f t="shared" si="65"/>
        <v>0.33050970985202571</v>
      </c>
      <c r="W76" s="144">
        <f>'SA2016'!$G77/1000</f>
        <v>31.13807892151177</v>
      </c>
      <c r="X76" s="147">
        <f t="shared" si="66"/>
        <v>0.24366695237046126</v>
      </c>
      <c r="Y76" s="144">
        <f>'SSA2016'!$G77/1000</f>
        <v>11.128367577414959</v>
      </c>
      <c r="Z76" s="147">
        <f t="shared" si="67"/>
        <v>0.1260396317021526</v>
      </c>
      <c r="AA76" s="144">
        <f>'WA2016'!$G77/1000</f>
        <v>3.7756385373175143</v>
      </c>
      <c r="AB76" s="147">
        <f t="shared" si="68"/>
        <v>0.27642112452005785</v>
      </c>
      <c r="AC76" s="136">
        <f>World2030!$G77/1000</f>
        <v>213.03284187460457</v>
      </c>
      <c r="AD76" s="137">
        <f t="shared" si="90"/>
        <v>0.3127342248822646</v>
      </c>
      <c r="AE76" s="144">
        <f>'Dev''d2030'!$G77/1000</f>
        <v>73.233804663367565</v>
      </c>
      <c r="AF76" s="147">
        <f t="shared" si="91"/>
        <v>0.52409198807940272</v>
      </c>
      <c r="AG76" s="144">
        <f>'CCA2030'!$G77/1000</f>
        <v>1.6063178885430098</v>
      </c>
      <c r="AH76" s="147">
        <f t="shared" si="91"/>
        <v>0.3012429349158906</v>
      </c>
      <c r="AI76" s="144">
        <f>'EA2030'!$G77/1000</f>
        <v>23.717567862927915</v>
      </c>
      <c r="AJ76" s="147">
        <f t="shared" si="69"/>
        <v>0.16967842181429738</v>
      </c>
      <c r="AK76" s="144">
        <f>'LAC2030'!$G77/1000</f>
        <v>17.499910077580715</v>
      </c>
      <c r="AL76" s="147">
        <f t="shared" si="70"/>
        <v>0.34886117488508311</v>
      </c>
      <c r="AM76" s="144">
        <f>'NA2030'!$G77/1000</f>
        <v>6.3652996024489399</v>
      </c>
      <c r="AN76" s="147">
        <f t="shared" si="71"/>
        <v>0.345165886326605</v>
      </c>
      <c r="AO76" s="144">
        <f>Ocea2030!$G77/1000</f>
        <v>0.24207218777015804</v>
      </c>
      <c r="AP76" s="147">
        <f t="shared" si="72"/>
        <v>0.26946440379750314</v>
      </c>
      <c r="AQ76" s="144">
        <f>'SEA2030'!$G77/1000</f>
        <v>20.355537423759699</v>
      </c>
      <c r="AR76" s="147">
        <f t="shared" si="73"/>
        <v>0.36981104096900197</v>
      </c>
      <c r="AS76" s="144">
        <f>'SA2030'!$G77/1000</f>
        <v>46.038365122281014</v>
      </c>
      <c r="AT76" s="147">
        <f t="shared" si="92"/>
        <v>0.29820512955797979</v>
      </c>
      <c r="AU76" s="144">
        <f>'SSA2030'!$G77/1000</f>
        <v>18.425429305352271</v>
      </c>
      <c r="AV76" s="147">
        <f t="shared" si="93"/>
        <v>0.18372327844904096</v>
      </c>
      <c r="AW76" s="144">
        <f>'WA2030'!$G77/1000</f>
        <v>5.5485377405732867</v>
      </c>
      <c r="AX76" s="147">
        <f t="shared" si="94"/>
        <v>0.32393616643266576</v>
      </c>
      <c r="AY76" s="136">
        <f>World2045!$G77/1000</f>
        <v>262.68296750593083</v>
      </c>
      <c r="AZ76" s="137">
        <f t="shared" si="74"/>
        <v>0.30711434705925394</v>
      </c>
      <c r="BA76" s="144">
        <f>'Dev''d2045'!$G77/1000</f>
        <v>77.466410816216836</v>
      </c>
      <c r="BB76" s="147">
        <f t="shared" si="75"/>
        <v>0.48527460194903999</v>
      </c>
      <c r="BC76" s="144">
        <f>'CCA2045'!$G77/1000</f>
        <v>2.0316202019155027</v>
      </c>
      <c r="BD76" s="147">
        <f t="shared" si="76"/>
        <v>0.28377330967160075</v>
      </c>
      <c r="BE76" s="144">
        <f>'EA2045'!$G77/1000</f>
        <v>26.654210222631693</v>
      </c>
      <c r="BF76" s="147">
        <f t="shared" si="77"/>
        <v>0.14660329186998336</v>
      </c>
      <c r="BG76" s="144">
        <f>'LAC2045'!$G77/1000</f>
        <v>22.891951877136599</v>
      </c>
      <c r="BH76" s="147">
        <f t="shared" si="78"/>
        <v>0.33147037057424944</v>
      </c>
      <c r="BI76" s="144">
        <f>'NA2045'!$G77/1000</f>
        <v>9.392276922881603</v>
      </c>
      <c r="BJ76" s="147">
        <f t="shared" si="79"/>
        <v>0.34705207639298163</v>
      </c>
      <c r="BK76" s="144">
        <f>Ocea2045!$G77/1000</f>
        <v>0.34822692904621361</v>
      </c>
      <c r="BL76" s="147">
        <f t="shared" si="80"/>
        <v>0.30331468696519481</v>
      </c>
      <c r="BM76" s="144">
        <f>'SEA2045'!$G77/1000</f>
        <v>25.610868997484445</v>
      </c>
      <c r="BN76" s="147">
        <f t="shared" si="81"/>
        <v>0.36065328025247634</v>
      </c>
      <c r="BO76" s="144">
        <f>'SA2045'!$G77/1000</f>
        <v>59.312862912062556</v>
      </c>
      <c r="BP76" s="147">
        <f t="shared" si="82"/>
        <v>0.32102602210825859</v>
      </c>
      <c r="BQ76" s="144">
        <f>'SSA2045'!$G77/1000</f>
        <v>30.886498368877916</v>
      </c>
      <c r="BR76" s="147">
        <f t="shared" si="83"/>
        <v>0.24188438385589797</v>
      </c>
      <c r="BS76" s="144">
        <f>'WA2045'!$G77/1000</f>
        <v>8.0880402576774362</v>
      </c>
      <c r="BT76" s="147">
        <f t="shared" si="84"/>
        <v>0.31126825464030705</v>
      </c>
      <c r="BU76" s="136">
        <f>World2060!$G77/1000</f>
        <v>303.3292169599909</v>
      </c>
      <c r="BV76" s="137">
        <f t="shared" si="95"/>
        <v>0.29787465534657748</v>
      </c>
      <c r="BW76" s="144">
        <f>'Dev''d2060'!$G77/1000</f>
        <v>75.809786316210406</v>
      </c>
      <c r="BX76" s="147">
        <f t="shared" si="96"/>
        <v>0.47480617522716467</v>
      </c>
      <c r="BY76" s="144">
        <f>'CCA2060'!$G77/1000</f>
        <v>2.3322116294056179</v>
      </c>
      <c r="BZ76" s="147">
        <f t="shared" si="97"/>
        <v>0.27349618323146829</v>
      </c>
      <c r="CA76" s="144">
        <f>'EA2060'!$G77/1000</f>
        <v>25.489320661902429</v>
      </c>
      <c r="CB76" s="147">
        <f t="shared" si="85"/>
        <v>0.12935519905862866</v>
      </c>
      <c r="CC76" s="144">
        <f>'LAC2060'!$G77/1000</f>
        <v>27.191216948844843</v>
      </c>
      <c r="CD76" s="147">
        <f t="shared" si="86"/>
        <v>0.30643917629938866</v>
      </c>
      <c r="CE76" s="144">
        <f>'NA2060'!$G77/1000</f>
        <v>12.93513705098629</v>
      </c>
      <c r="CF76" s="147">
        <f t="shared" si="87"/>
        <v>0.34536245349608069</v>
      </c>
      <c r="CG76" s="144">
        <f>Ocea2060!$G77/1000</f>
        <v>0.4642070581968874</v>
      </c>
      <c r="CH76" s="147">
        <f t="shared" si="88"/>
        <v>0.3231367464968502</v>
      </c>
      <c r="CI76" s="144">
        <f>'SEA2060'!$G77/1000</f>
        <v>29.250549257703124</v>
      </c>
      <c r="CJ76" s="147">
        <f t="shared" si="89"/>
        <v>0.34253489264065645</v>
      </c>
      <c r="CK76" s="144">
        <f>'SA2060'!$G77/1000</f>
        <v>69.827204673733561</v>
      </c>
      <c r="CL76" s="147">
        <f t="shared" si="98"/>
        <v>0.3113508361422645</v>
      </c>
      <c r="CM76" s="144">
        <f>'SSA2060'!$G77/1000</f>
        <v>49.240947290103882</v>
      </c>
      <c r="CN76" s="147">
        <f t="shared" si="99"/>
        <v>0.27636798657256362</v>
      </c>
      <c r="CO76" s="144">
        <f>'WA2060'!$G77/1000</f>
        <v>10.788636072903872</v>
      </c>
      <c r="CP76" s="147">
        <f t="shared" si="100"/>
        <v>0.28685995919152374</v>
      </c>
    </row>
    <row r="77" spans="1:94">
      <c r="A77" s="37">
        <v>74</v>
      </c>
      <c r="B77" s="17"/>
      <c r="C77" s="16"/>
      <c r="D77" s="38" t="s">
        <v>96</v>
      </c>
      <c r="E77" s="49" t="s">
        <v>97</v>
      </c>
      <c r="F77" s="40"/>
      <c r="G77" s="136">
        <f>World2016!$G78/1000</f>
        <v>355.50569234547856</v>
      </c>
      <c r="H77" s="137">
        <f t="shared" si="58"/>
        <v>0.62508248828292268</v>
      </c>
      <c r="I77" s="144">
        <f>'Dev''d2016'!$G78/1000</f>
        <v>168.16869355800748</v>
      </c>
      <c r="J77" s="147">
        <f t="shared" si="59"/>
        <v>1.3211765841415466</v>
      </c>
      <c r="K77" s="144">
        <f>'CCA2016'!$G78/1000</f>
        <v>1.0223878281116485</v>
      </c>
      <c r="L77" s="147">
        <f t="shared" si="60"/>
        <v>0.23156503015575028</v>
      </c>
      <c r="M77" s="144">
        <f>'EA2016'!$G78/1000</f>
        <v>29.688168409876525</v>
      </c>
      <c r="N77" s="147">
        <f t="shared" si="61"/>
        <v>0.26826238792389495</v>
      </c>
      <c r="O77" s="144">
        <f>'LAC2016'!$G78/1000</f>
        <v>55.971947476208207</v>
      </c>
      <c r="P77" s="147">
        <f t="shared" si="62"/>
        <v>1.4543170413198516</v>
      </c>
      <c r="Q77" s="144">
        <f>'NA2016'!$G78/1000</f>
        <v>5.6796847693175074</v>
      </c>
      <c r="R77" s="147">
        <f t="shared" si="63"/>
        <v>0.415050201931213</v>
      </c>
      <c r="S77" s="144">
        <f>Ocea2016!$G78/1000</f>
        <v>0.30827802991401404</v>
      </c>
      <c r="T77" s="147">
        <f t="shared" si="64"/>
        <v>0.44182006586419409</v>
      </c>
      <c r="U77" s="144">
        <f>'SEA2016'!$G78/1000</f>
        <v>18.266890592452139</v>
      </c>
      <c r="V77" s="147">
        <f t="shared" si="65"/>
        <v>0.41749548129936176</v>
      </c>
      <c r="W77" s="144">
        <f>'SA2016'!$G78/1000</f>
        <v>20.900295056497679</v>
      </c>
      <c r="X77" s="147">
        <f t="shared" si="66"/>
        <v>0.16355251757493308</v>
      </c>
      <c r="Y77" s="144">
        <f>'SSA2016'!$G78/1000</f>
        <v>44.004836016681047</v>
      </c>
      <c r="Z77" s="147">
        <f t="shared" si="67"/>
        <v>0.49839774666613568</v>
      </c>
      <c r="AA77" s="144">
        <f>'WA2016'!$G78/1000</f>
        <v>11.494510608412325</v>
      </c>
      <c r="AB77" s="147">
        <f t="shared" si="68"/>
        <v>0.84153329742271099</v>
      </c>
      <c r="AC77" s="136">
        <f>World2030!$G78/1000</f>
        <v>526.25393743876373</v>
      </c>
      <c r="AD77" s="137">
        <f t="shared" si="90"/>
        <v>0.77254575288924343</v>
      </c>
      <c r="AE77" s="144">
        <f>'Dev''d2030'!$G78/1000</f>
        <v>207.86521804561281</v>
      </c>
      <c r="AF77" s="147">
        <f t="shared" si="91"/>
        <v>1.4875711548628188</v>
      </c>
      <c r="AG77" s="144">
        <f>'CCA2030'!$G78/1000</f>
        <v>1.4597633538842201</v>
      </c>
      <c r="AH77" s="147">
        <f t="shared" si="91"/>
        <v>0.27375863777848475</v>
      </c>
      <c r="AI77" s="144">
        <f>'EA2030'!$G78/1000</f>
        <v>48.923063915118576</v>
      </c>
      <c r="AJ77" s="147">
        <f t="shared" si="69"/>
        <v>0.35000166641928798</v>
      </c>
      <c r="AK77" s="144">
        <f>'LAC2030'!$G78/1000</f>
        <v>86.287426670193668</v>
      </c>
      <c r="AL77" s="147">
        <f t="shared" si="70"/>
        <v>1.7201421557324788</v>
      </c>
      <c r="AM77" s="144">
        <f>'NA2030'!$G78/1000</f>
        <v>10.477264830760658</v>
      </c>
      <c r="AN77" s="147">
        <f t="shared" si="71"/>
        <v>0.56814205574812593</v>
      </c>
      <c r="AO77" s="144">
        <f>Ocea2030!$G78/1000</f>
        <v>0.52800182182341815</v>
      </c>
      <c r="AP77" s="147">
        <f t="shared" si="72"/>
        <v>0.58774904061565403</v>
      </c>
      <c r="AQ77" s="144">
        <f>'SEA2030'!$G78/1000</f>
        <v>30.832654622018339</v>
      </c>
      <c r="AR77" s="147">
        <f t="shared" si="73"/>
        <v>0.56015500176857025</v>
      </c>
      <c r="AS77" s="144">
        <f>'SA2030'!$G78/1000</f>
        <v>33.852094977080824</v>
      </c>
      <c r="AT77" s="147">
        <f t="shared" si="92"/>
        <v>0.21927078300102035</v>
      </c>
      <c r="AU77" s="144">
        <f>'SSA2030'!$G78/1000</f>
        <v>88.675087120959532</v>
      </c>
      <c r="AV77" s="147">
        <f t="shared" si="93"/>
        <v>0.88419528536491476</v>
      </c>
      <c r="AW77" s="144">
        <f>'WA2030'!$G78/1000</f>
        <v>17.353362081311644</v>
      </c>
      <c r="AX77" s="147">
        <f t="shared" si="94"/>
        <v>1.0131284763969663</v>
      </c>
      <c r="AY77" s="136">
        <f>World2045!$G78/1000</f>
        <v>843.92139459027487</v>
      </c>
      <c r="AZ77" s="137">
        <f t="shared" si="74"/>
        <v>0.98666605806132257</v>
      </c>
      <c r="BA77" s="144">
        <f>'Dev''d2045'!$G78/1000</f>
        <v>269.16717901827025</v>
      </c>
      <c r="BB77" s="147">
        <f t="shared" si="75"/>
        <v>1.6861500911113989</v>
      </c>
      <c r="BC77" s="144">
        <f>'CCA2045'!$G78/1000</f>
        <v>2.2105641671419143</v>
      </c>
      <c r="BD77" s="147">
        <f t="shared" si="76"/>
        <v>0.30876790325271469</v>
      </c>
      <c r="BE77" s="144">
        <f>'EA2045'!$G78/1000</f>
        <v>85.222405878707761</v>
      </c>
      <c r="BF77" s="147">
        <f t="shared" si="77"/>
        <v>0.46873965270559798</v>
      </c>
      <c r="BG77" s="144">
        <f>'LAC2045'!$G78/1000</f>
        <v>145.32275734574347</v>
      </c>
      <c r="BH77" s="147">
        <f t="shared" si="78"/>
        <v>2.1042411974653601</v>
      </c>
      <c r="BI77" s="144">
        <f>'NA2045'!$G78/1000</f>
        <v>19.920205884873866</v>
      </c>
      <c r="BJ77" s="147">
        <f t="shared" si="79"/>
        <v>0.73606739572155988</v>
      </c>
      <c r="BK77" s="144">
        <f>Ocea2045!$G78/1000</f>
        <v>0.89998866585455839</v>
      </c>
      <c r="BL77" s="147">
        <f t="shared" si="80"/>
        <v>0.78391347045900406</v>
      </c>
      <c r="BM77" s="144">
        <f>'SEA2045'!$G78/1000</f>
        <v>54.091927242001518</v>
      </c>
      <c r="BN77" s="147">
        <f t="shared" si="81"/>
        <v>0.76172468013179462</v>
      </c>
      <c r="BO77" s="144">
        <f>'SA2045'!$G78/1000</f>
        <v>56.992859453698152</v>
      </c>
      <c r="BP77" s="147">
        <f t="shared" si="82"/>
        <v>0.30846919303358822</v>
      </c>
      <c r="BQ77" s="144">
        <f>'SSA2045'!$G78/1000</f>
        <v>179.27196278821677</v>
      </c>
      <c r="BR77" s="147">
        <f t="shared" si="83"/>
        <v>1.4039496398646187</v>
      </c>
      <c r="BS77" s="144">
        <f>'WA2045'!$G78/1000</f>
        <v>30.821544145766644</v>
      </c>
      <c r="BT77" s="147">
        <f t="shared" si="84"/>
        <v>1.1861672229518434</v>
      </c>
      <c r="BU77" s="136">
        <f>World2060!$G78/1000</f>
        <v>1263.8059392883247</v>
      </c>
      <c r="BV77" s="137">
        <f t="shared" si="95"/>
        <v>1.2410797824336248</v>
      </c>
      <c r="BW77" s="144">
        <f>'Dev''d2060'!$G78/1000</f>
        <v>301.35040663838947</v>
      </c>
      <c r="BX77" s="147">
        <f t="shared" si="96"/>
        <v>1.8873952946168515</v>
      </c>
      <c r="BY77" s="144">
        <f>'CCA2060'!$G78/1000</f>
        <v>3.11780015540123</v>
      </c>
      <c r="BZ77" s="147">
        <f t="shared" si="97"/>
        <v>0.36562138350970913</v>
      </c>
      <c r="CA77" s="144">
        <f>'EA2060'!$G78/1000</f>
        <v>112.37783231855929</v>
      </c>
      <c r="CB77" s="147">
        <f t="shared" si="85"/>
        <v>0.57030381712258105</v>
      </c>
      <c r="CC77" s="144">
        <f>'LAC2060'!$G78/1000</f>
        <v>221.19656551913172</v>
      </c>
      <c r="CD77" s="147">
        <f t="shared" si="86"/>
        <v>2.4928377963170236</v>
      </c>
      <c r="CE77" s="144">
        <f>'NA2060'!$G78/1000</f>
        <v>34.529775260716676</v>
      </c>
      <c r="CF77" s="147">
        <f t="shared" si="87"/>
        <v>0.92192976817358807</v>
      </c>
      <c r="CG77" s="144">
        <f>Ocea2060!$G78/1000</f>
        <v>1.3937214626073837</v>
      </c>
      <c r="CH77" s="147">
        <f t="shared" si="88"/>
        <v>0.97017615522503731</v>
      </c>
      <c r="CI77" s="144">
        <f>'SEA2060'!$G78/1000</f>
        <v>78.788216369336467</v>
      </c>
      <c r="CJ77" s="147">
        <f t="shared" si="89"/>
        <v>0.92263953738620041</v>
      </c>
      <c r="CK77" s="144">
        <f>'SA2060'!$G78/1000</f>
        <v>90.082277694542896</v>
      </c>
      <c r="CL77" s="147">
        <f t="shared" si="98"/>
        <v>0.40166569194407298</v>
      </c>
      <c r="CM77" s="144">
        <f>'SSA2060'!$G78/1000</f>
        <v>370.49210765440574</v>
      </c>
      <c r="CN77" s="147">
        <f t="shared" si="99"/>
        <v>2.0794108047968383</v>
      </c>
      <c r="CO77" s="144">
        <f>'WA2060'!$G78/1000</f>
        <v>50.477236215233802</v>
      </c>
      <c r="CP77" s="147">
        <f t="shared" si="100"/>
        <v>1.3421435131332096</v>
      </c>
    </row>
    <row r="78" spans="1:94">
      <c r="A78" s="37">
        <v>75</v>
      </c>
      <c r="B78" s="17"/>
      <c r="C78" s="16"/>
      <c r="D78" s="38" t="s">
        <v>98</v>
      </c>
      <c r="E78" s="49" t="s">
        <v>99</v>
      </c>
      <c r="F78" s="40"/>
      <c r="G78" s="136">
        <f>World2016!$G79/1000</f>
        <v>191.63503240483942</v>
      </c>
      <c r="H78" s="137">
        <f t="shared" si="58"/>
        <v>0.33695016838545155</v>
      </c>
      <c r="I78" s="144">
        <f>'Dev''d2016'!$G79/1000</f>
        <v>95.499596879183315</v>
      </c>
      <c r="J78" s="147">
        <f t="shared" si="59"/>
        <v>0.75026943792135059</v>
      </c>
      <c r="K78" s="144">
        <f>'CCA2016'!$G79/1000</f>
        <v>0.93995082801580432</v>
      </c>
      <c r="L78" s="147">
        <f t="shared" si="60"/>
        <v>0.21289351833972825</v>
      </c>
      <c r="M78" s="144">
        <f>'EA2016'!$G79/1000</f>
        <v>33.763319928482176</v>
      </c>
      <c r="N78" s="147">
        <f t="shared" si="61"/>
        <v>0.30508547052164636</v>
      </c>
      <c r="O78" s="144">
        <f>'LAC2016'!$G79/1000</f>
        <v>11.713342094231397</v>
      </c>
      <c r="P78" s="147">
        <f t="shared" si="62"/>
        <v>0.30434733445161705</v>
      </c>
      <c r="Q78" s="144">
        <f>'NA2016'!$G79/1000</f>
        <v>7.5847857424393297</v>
      </c>
      <c r="R78" s="147">
        <f t="shared" si="63"/>
        <v>0.55426788314216824</v>
      </c>
      <c r="S78" s="144">
        <f>Ocea2016!$G79/1000</f>
        <v>6.3863647949765442E-2</v>
      </c>
      <c r="T78" s="147">
        <f t="shared" si="64"/>
        <v>9.1528550222548272E-2</v>
      </c>
      <c r="U78" s="144">
        <f>'SEA2016'!$G79/1000</f>
        <v>7.6035400002468378</v>
      </c>
      <c r="V78" s="147">
        <f t="shared" si="65"/>
        <v>0.17378127798573884</v>
      </c>
      <c r="W78" s="144">
        <f>'SA2016'!$G79/1000</f>
        <v>18.371369512055999</v>
      </c>
      <c r="X78" s="147">
        <f t="shared" si="66"/>
        <v>0.14376274243372486</v>
      </c>
      <c r="Y78" s="144">
        <f>'SSA2016'!$G79/1000</f>
        <v>7.2670526338112538</v>
      </c>
      <c r="Z78" s="147">
        <f t="shared" si="67"/>
        <v>8.2306468685004935E-2</v>
      </c>
      <c r="AA78" s="144">
        <f>'WA2016'!$G79/1000</f>
        <v>8.8282111384235318</v>
      </c>
      <c r="AB78" s="147">
        <f t="shared" si="68"/>
        <v>0.64632883319315326</v>
      </c>
      <c r="AC78" s="136">
        <f>World2030!$G79/1000</f>
        <v>268.16452750266097</v>
      </c>
      <c r="AD78" s="137">
        <f t="shared" si="90"/>
        <v>0.39366806033985868</v>
      </c>
      <c r="AE78" s="144">
        <f>'Dev''d2030'!$G79/1000</f>
        <v>118.73038337058061</v>
      </c>
      <c r="AF78" s="147">
        <f t="shared" si="91"/>
        <v>0.84968469072648456</v>
      </c>
      <c r="AG78" s="144">
        <f>'CCA2030'!$G79/1000</f>
        <v>1.2012233028113841</v>
      </c>
      <c r="AH78" s="147">
        <f t="shared" si="91"/>
        <v>0.22527298974207494</v>
      </c>
      <c r="AI78" s="144">
        <f>'EA2030'!$G79/1000</f>
        <v>52.931038492359221</v>
      </c>
      <c r="AJ78" s="147">
        <f t="shared" si="69"/>
        <v>0.37867521359193068</v>
      </c>
      <c r="AK78" s="144">
        <f>'LAC2030'!$G79/1000</f>
        <v>17.649677515298247</v>
      </c>
      <c r="AL78" s="147">
        <f t="shared" si="70"/>
        <v>0.3518467927568345</v>
      </c>
      <c r="AM78" s="144">
        <f>'NA2030'!$G79/1000</f>
        <v>12.162538259185851</v>
      </c>
      <c r="AN78" s="147">
        <f t="shared" si="71"/>
        <v>0.65952799717361033</v>
      </c>
      <c r="AO78" s="144">
        <f>Ocea2030!$G79/1000</f>
        <v>8.4851211568340662E-2</v>
      </c>
      <c r="AP78" s="147">
        <f t="shared" si="72"/>
        <v>9.4452738860144977E-2</v>
      </c>
      <c r="AQ78" s="144">
        <f>'SEA2030'!$G79/1000</f>
        <v>11.970404751066118</v>
      </c>
      <c r="AR78" s="147">
        <f t="shared" si="73"/>
        <v>0.21747339555107723</v>
      </c>
      <c r="AS78" s="144">
        <f>'SA2030'!$G79/1000</f>
        <v>28.148149298930541</v>
      </c>
      <c r="AT78" s="147">
        <f t="shared" si="92"/>
        <v>0.18232451317960821</v>
      </c>
      <c r="AU78" s="144">
        <f>'SSA2030'!$G79/1000</f>
        <v>12.395663769756212</v>
      </c>
      <c r="AV78" s="147">
        <f t="shared" si="93"/>
        <v>0.12359939888456611</v>
      </c>
      <c r="AW78" s="144">
        <f>'WA2030'!$G79/1000</f>
        <v>12.89059753110446</v>
      </c>
      <c r="AX78" s="147">
        <f t="shared" si="94"/>
        <v>0.75258220138211029</v>
      </c>
      <c r="AY78" s="136">
        <f>World2045!$G79/1000</f>
        <v>394.88130354619653</v>
      </c>
      <c r="AZ78" s="137">
        <f t="shared" si="74"/>
        <v>0.46167330472905171</v>
      </c>
      <c r="BA78" s="144">
        <f>'Dev''d2045'!$G79/1000</f>
        <v>150.34912635050435</v>
      </c>
      <c r="BB78" s="147">
        <f t="shared" si="75"/>
        <v>0.94183545712761141</v>
      </c>
      <c r="BC78" s="144">
        <f>'CCA2045'!$G79/1000</f>
        <v>1.8126132114529609</v>
      </c>
      <c r="BD78" s="147">
        <f t="shared" si="76"/>
        <v>0.25318277977522746</v>
      </c>
      <c r="BE78" s="144">
        <f>'EA2045'!$G79/1000</f>
        <v>88.518251461349422</v>
      </c>
      <c r="BF78" s="147">
        <f t="shared" si="77"/>
        <v>0.48686743844280767</v>
      </c>
      <c r="BG78" s="144">
        <f>'LAC2045'!$G79/1000</f>
        <v>27.959187584890149</v>
      </c>
      <c r="BH78" s="147">
        <f t="shared" si="78"/>
        <v>0.40484281635130365</v>
      </c>
      <c r="BI78" s="144">
        <f>'NA2045'!$G79/1000</f>
        <v>20.403110765084623</v>
      </c>
      <c r="BJ78" s="147">
        <f t="shared" si="79"/>
        <v>0.75391111378412623</v>
      </c>
      <c r="BK78" s="144">
        <f>Ocea2045!$G79/1000</f>
        <v>0.12875686489872168</v>
      </c>
      <c r="BL78" s="147">
        <f t="shared" si="80"/>
        <v>0.11215056882115156</v>
      </c>
      <c r="BM78" s="144">
        <f>'SEA2045'!$G79/1000</f>
        <v>18.815440234725365</v>
      </c>
      <c r="BN78" s="147">
        <f t="shared" si="81"/>
        <v>0.26495978097090916</v>
      </c>
      <c r="BO78" s="144">
        <f>'SA2045'!$G79/1000</f>
        <v>43.684475384633053</v>
      </c>
      <c r="BP78" s="147">
        <f t="shared" si="82"/>
        <v>0.23643865212520088</v>
      </c>
      <c r="BQ78" s="144">
        <f>'SSA2045'!$G79/1000</f>
        <v>22.349750257366104</v>
      </c>
      <c r="BR78" s="147">
        <f t="shared" si="83"/>
        <v>0.17502973324368448</v>
      </c>
      <c r="BS78" s="144">
        <f>'WA2045'!$G79/1000</f>
        <v>20.860591431291773</v>
      </c>
      <c r="BT78" s="147">
        <f t="shared" si="84"/>
        <v>0.80281992654761281</v>
      </c>
      <c r="BU78" s="136">
        <f>World2060!$G79/1000</f>
        <v>513.98902673181476</v>
      </c>
      <c r="BV78" s="137">
        <f t="shared" si="95"/>
        <v>0.50474631400197933</v>
      </c>
      <c r="BW78" s="144">
        <f>'Dev''d2060'!$G79/1000</f>
        <v>166.53793262836803</v>
      </c>
      <c r="BX78" s="147">
        <f t="shared" si="96"/>
        <v>1.043047905341562</v>
      </c>
      <c r="BY78" s="144">
        <f>'CCA2060'!$G79/1000</f>
        <v>2.4547962534576655</v>
      </c>
      <c r="BZ78" s="147">
        <f t="shared" si="97"/>
        <v>0.28787156254026797</v>
      </c>
      <c r="CA78" s="144">
        <f>'EA2060'!$G79/1000</f>
        <v>113.11123486772925</v>
      </c>
      <c r="CB78" s="147">
        <f t="shared" si="85"/>
        <v>0.57402574576855647</v>
      </c>
      <c r="CC78" s="144">
        <f>'LAC2060'!$G79/1000</f>
        <v>39.681181313958369</v>
      </c>
      <c r="CD78" s="147">
        <f t="shared" si="86"/>
        <v>0.4471983927498574</v>
      </c>
      <c r="CE78" s="144">
        <f>'NA2060'!$G79/1000</f>
        <v>31.490746993631124</v>
      </c>
      <c r="CF78" s="147">
        <f t="shared" si="87"/>
        <v>0.8407890539756987</v>
      </c>
      <c r="CG78" s="144">
        <f>Ocea2060!$G79/1000</f>
        <v>0.18285277419409249</v>
      </c>
      <c r="CH78" s="147">
        <f t="shared" si="88"/>
        <v>0.12728468793755715</v>
      </c>
      <c r="CI78" s="144">
        <f>'SEA2060'!$G79/1000</f>
        <v>25.195743357390164</v>
      </c>
      <c r="CJ78" s="147">
        <f t="shared" si="89"/>
        <v>0.29505159612181825</v>
      </c>
      <c r="CK78" s="144">
        <f>'SA2060'!$G79/1000</f>
        <v>63.849903337026014</v>
      </c>
      <c r="CL78" s="147">
        <f t="shared" si="98"/>
        <v>0.28469879160240591</v>
      </c>
      <c r="CM78" s="144">
        <f>'SSA2060'!$G79/1000</f>
        <v>39.691080787091984</v>
      </c>
      <c r="CN78" s="147">
        <f t="shared" si="99"/>
        <v>0.22276874604770489</v>
      </c>
      <c r="CO78" s="144">
        <f>'WA2060'!$G79/1000</f>
        <v>31.793554418968036</v>
      </c>
      <c r="CP78" s="147">
        <f t="shared" si="100"/>
        <v>0.84536151386964342</v>
      </c>
    </row>
    <row r="79" spans="1:94">
      <c r="A79" s="37">
        <v>76</v>
      </c>
      <c r="B79" s="17"/>
      <c r="C79" s="16"/>
      <c r="D79" s="38" t="s">
        <v>100</v>
      </c>
      <c r="E79" s="49" t="s">
        <v>101</v>
      </c>
      <c r="F79" s="40"/>
      <c r="G79" s="136">
        <f>World2016!$G80/1000</f>
        <v>354.72557156827298</v>
      </c>
      <c r="H79" s="137">
        <f t="shared" si="58"/>
        <v>0.62371080887784858</v>
      </c>
      <c r="I79" s="144">
        <f>'Dev''d2016'!$G80/1000</f>
        <v>149.99099011665584</v>
      </c>
      <c r="J79" s="147">
        <f t="shared" si="59"/>
        <v>1.1783678625414169</v>
      </c>
      <c r="K79" s="144">
        <f>'CCA2016'!$G80/1000</f>
        <v>1.5627274374067783</v>
      </c>
      <c r="L79" s="147">
        <f t="shared" si="60"/>
        <v>0.35394887949389897</v>
      </c>
      <c r="M79" s="144">
        <f>'EA2016'!$G80/1000</f>
        <v>45.268005869179966</v>
      </c>
      <c r="N79" s="147">
        <f t="shared" si="61"/>
        <v>0.40904185072526056</v>
      </c>
      <c r="O79" s="144">
        <f>'LAC2016'!$G80/1000</f>
        <v>30.12801216094941</v>
      </c>
      <c r="P79" s="147">
        <f t="shared" si="62"/>
        <v>0.7828150257838542</v>
      </c>
      <c r="Q79" s="144">
        <f>'NA2016'!$G80/1000</f>
        <v>11.978114747345447</v>
      </c>
      <c r="R79" s="147">
        <f t="shared" si="63"/>
        <v>0.87531599843319574</v>
      </c>
      <c r="S79" s="144">
        <f>Ocea2016!$G80/1000</f>
        <v>0.39269875479303301</v>
      </c>
      <c r="T79" s="147">
        <f t="shared" si="64"/>
        <v>0.56281075156681992</v>
      </c>
      <c r="U79" s="144">
        <f>'SEA2016'!$G80/1000</f>
        <v>24.804404239051046</v>
      </c>
      <c r="V79" s="147">
        <f t="shared" si="65"/>
        <v>0.56691239451587461</v>
      </c>
      <c r="W79" s="144">
        <f>'SA2016'!$G80/1000</f>
        <v>47.984282483398914</v>
      </c>
      <c r="X79" s="147">
        <f t="shared" si="66"/>
        <v>0.37549470870971319</v>
      </c>
      <c r="Y79" s="144">
        <f>'SSA2016'!$G80/1000</f>
        <v>28.972473603548483</v>
      </c>
      <c r="Z79" s="147">
        <f t="shared" si="67"/>
        <v>0.32814156048391852</v>
      </c>
      <c r="AA79" s="144">
        <f>'WA2016'!$G80/1000</f>
        <v>13.64386215594411</v>
      </c>
      <c r="AB79" s="147">
        <f t="shared" si="68"/>
        <v>0.99889109687450195</v>
      </c>
      <c r="AC79" s="136">
        <f>World2030!$G80/1000</f>
        <v>479.83981409486529</v>
      </c>
      <c r="AD79" s="137">
        <f t="shared" si="90"/>
        <v>0.70440938123961816</v>
      </c>
      <c r="AE79" s="144">
        <f>'Dev''d2030'!$G80/1000</f>
        <v>182.0955443224311</v>
      </c>
      <c r="AF79" s="147">
        <f t="shared" si="91"/>
        <v>1.3031525029052815</v>
      </c>
      <c r="AG79" s="144">
        <f>'CCA2030'!$G80/1000</f>
        <v>1.81325187176466</v>
      </c>
      <c r="AH79" s="147">
        <f t="shared" si="91"/>
        <v>0.34005057124002308</v>
      </c>
      <c r="AI79" s="144">
        <f>'EA2030'!$G80/1000</f>
        <v>63.565149225503205</v>
      </c>
      <c r="AJ79" s="147">
        <f t="shared" si="69"/>
        <v>0.45475296056103343</v>
      </c>
      <c r="AK79" s="144">
        <f>'LAC2030'!$G80/1000</f>
        <v>42.308800352516641</v>
      </c>
      <c r="AL79" s="147">
        <f t="shared" si="70"/>
        <v>0.8434270652548328</v>
      </c>
      <c r="AM79" s="144">
        <f>'NA2030'!$G80/1000</f>
        <v>18.406639792740346</v>
      </c>
      <c r="AN79" s="147">
        <f t="shared" si="71"/>
        <v>0.99812177511824229</v>
      </c>
      <c r="AO79" s="144">
        <f>Ocea2030!$G80/1000</f>
        <v>0.51754800355434416</v>
      </c>
      <c r="AP79" s="147">
        <f t="shared" si="72"/>
        <v>0.57611229732336766</v>
      </c>
      <c r="AQ79" s="144">
        <f>'SEA2030'!$G80/1000</f>
        <v>36.191164086172826</v>
      </c>
      <c r="AR79" s="147">
        <f t="shared" si="73"/>
        <v>0.65750620020306527</v>
      </c>
      <c r="AS79" s="144">
        <f>'SA2030'!$G80/1000</f>
        <v>68.061910903275006</v>
      </c>
      <c r="AT79" s="147">
        <f t="shared" si="92"/>
        <v>0.44085863833275052</v>
      </c>
      <c r="AU79" s="144">
        <f>'SSA2030'!$G80/1000</f>
        <v>47.299369682516904</v>
      </c>
      <c r="AV79" s="147">
        <f t="shared" si="93"/>
        <v>0.4716305450815676</v>
      </c>
      <c r="AW79" s="144">
        <f>'WA2030'!$G80/1000</f>
        <v>19.580435854390263</v>
      </c>
      <c r="AX79" s="147">
        <f t="shared" si="94"/>
        <v>1.1431500738240536</v>
      </c>
      <c r="AY79" s="136">
        <f>World2045!$G80/1000</f>
        <v>632.99100423542347</v>
      </c>
      <c r="AZ79" s="137">
        <f t="shared" si="74"/>
        <v>0.74005795200921942</v>
      </c>
      <c r="BA79" s="144">
        <f>'Dev''d2045'!$G80/1000</f>
        <v>216.70729878416608</v>
      </c>
      <c r="BB79" s="147">
        <f t="shared" si="75"/>
        <v>1.3575244683328367</v>
      </c>
      <c r="BC79" s="144">
        <f>'CCA2045'!$G80/1000</f>
        <v>2.1990050874948501</v>
      </c>
      <c r="BD79" s="147">
        <f t="shared" si="76"/>
        <v>0.30715335035295899</v>
      </c>
      <c r="BE79" s="144">
        <f>'EA2045'!$G80/1000</f>
        <v>78.784029925927513</v>
      </c>
      <c r="BF79" s="147">
        <f t="shared" si="77"/>
        <v>0.4333273444402162</v>
      </c>
      <c r="BG79" s="144">
        <f>'LAC2045'!$G80/1000</f>
        <v>58.316254235853386</v>
      </c>
      <c r="BH79" s="147">
        <f t="shared" si="78"/>
        <v>0.84440638814056168</v>
      </c>
      <c r="BI79" s="144">
        <f>'NA2045'!$G80/1000</f>
        <v>28.342902872890235</v>
      </c>
      <c r="BJ79" s="147">
        <f t="shared" si="79"/>
        <v>1.0472927250555639</v>
      </c>
      <c r="BK79" s="144">
        <f>Ocea2045!$G80/1000</f>
        <v>0.75458632891345767</v>
      </c>
      <c r="BL79" s="147">
        <f t="shared" si="80"/>
        <v>0.65726426376469693</v>
      </c>
      <c r="BM79" s="144">
        <f>'SEA2045'!$G80/1000</f>
        <v>49.986961848669687</v>
      </c>
      <c r="BN79" s="147">
        <f t="shared" si="81"/>
        <v>0.70391839348945395</v>
      </c>
      <c r="BO79" s="144">
        <f>'SA2045'!$G80/1000</f>
        <v>91.312539399081842</v>
      </c>
      <c r="BP79" s="147">
        <f t="shared" si="82"/>
        <v>0.49422165534905083</v>
      </c>
      <c r="BQ79" s="144">
        <f>'SSA2045'!$G80/1000</f>
        <v>76.866831351618288</v>
      </c>
      <c r="BR79" s="147">
        <f t="shared" si="83"/>
        <v>0.60197455594953786</v>
      </c>
      <c r="BS79" s="144">
        <f>'WA2045'!$G80/1000</f>
        <v>29.720594400808213</v>
      </c>
      <c r="BT79" s="147">
        <f t="shared" si="84"/>
        <v>1.1437971685700532</v>
      </c>
      <c r="BU79" s="136">
        <f>World2060!$G80/1000</f>
        <v>764.92376420816777</v>
      </c>
      <c r="BV79" s="137">
        <f t="shared" si="95"/>
        <v>0.75116866391399484</v>
      </c>
      <c r="BW79" s="144">
        <f>'Dev''d2060'!$G80/1000</f>
        <v>227.19268259423947</v>
      </c>
      <c r="BX79" s="147">
        <f t="shared" si="96"/>
        <v>1.4229361920665871</v>
      </c>
      <c r="BY79" s="144">
        <f>'CCA2060'!$G80/1000</f>
        <v>2.5224111689180138</v>
      </c>
      <c r="BZ79" s="147">
        <f t="shared" si="97"/>
        <v>0.29580069773313061</v>
      </c>
      <c r="CA79" s="144">
        <f>'EA2060'!$G80/1000</f>
        <v>81.939349276229734</v>
      </c>
      <c r="CB79" s="147">
        <f t="shared" si="85"/>
        <v>0.41583222153909322</v>
      </c>
      <c r="CC79" s="144">
        <f>'LAC2060'!$G80/1000</f>
        <v>73.830623222491909</v>
      </c>
      <c r="CD79" s="147">
        <f t="shared" si="86"/>
        <v>0.83205527021960257</v>
      </c>
      <c r="CE79" s="144">
        <f>'NA2060'!$G80/1000</f>
        <v>40.541616834461692</v>
      </c>
      <c r="CF79" s="147">
        <f t="shared" si="87"/>
        <v>1.0824432863338</v>
      </c>
      <c r="CG79" s="144">
        <f>Ocea2060!$G80/1000</f>
        <v>1.0239594837934709</v>
      </c>
      <c r="CH79" s="147">
        <f t="shared" si="88"/>
        <v>0.71278307878997904</v>
      </c>
      <c r="CI79" s="144">
        <f>'SEA2060'!$G80/1000</f>
        <v>61.608474992786071</v>
      </c>
      <c r="CJ79" s="147">
        <f t="shared" si="89"/>
        <v>0.72145832823467615</v>
      </c>
      <c r="CK79" s="144">
        <f>'SA2060'!$G80/1000</f>
        <v>115.45302248913423</v>
      </c>
      <c r="CL79" s="147">
        <f t="shared" si="98"/>
        <v>0.51479069304152347</v>
      </c>
      <c r="CM79" s="144">
        <f>'SSA2060'!$G80/1000</f>
        <v>118.90911495020427</v>
      </c>
      <c r="CN79" s="147">
        <f t="shared" si="99"/>
        <v>0.66738506248270324</v>
      </c>
      <c r="CO79" s="144">
        <f>'WA2060'!$G80/1000</f>
        <v>41.902509195908905</v>
      </c>
      <c r="CP79" s="147">
        <f t="shared" si="100"/>
        <v>1.1141493694601501</v>
      </c>
    </row>
    <row r="80" spans="1:94">
      <c r="A80" s="37">
        <v>77</v>
      </c>
      <c r="B80" s="10"/>
      <c r="C80" s="16"/>
      <c r="D80" s="38" t="s">
        <v>102</v>
      </c>
      <c r="E80" s="49" t="s">
        <v>103</v>
      </c>
      <c r="F80" s="40"/>
      <c r="G80" s="136">
        <f>World2016!$G81/1000</f>
        <v>292.34152717368306</v>
      </c>
      <c r="H80" s="137">
        <f t="shared" si="58"/>
        <v>0.51402149998929425</v>
      </c>
      <c r="I80" s="144">
        <f>'Dev''d2016'!$G81/1000</f>
        <v>105.27132851232588</v>
      </c>
      <c r="J80" s="147">
        <f t="shared" si="59"/>
        <v>0.82703867925323959</v>
      </c>
      <c r="K80" s="144">
        <f>'CCA2016'!$G81/1000</f>
        <v>1.8294838497638701</v>
      </c>
      <c r="L80" s="147">
        <f t="shared" si="60"/>
        <v>0.41436769021644215</v>
      </c>
      <c r="M80" s="144">
        <f>'EA2016'!$G81/1000</f>
        <v>60.027550508141516</v>
      </c>
      <c r="N80" s="147">
        <f t="shared" si="61"/>
        <v>0.54240914488948866</v>
      </c>
      <c r="O80" s="144">
        <f>'LAC2016'!$G81/1000</f>
        <v>26.8455170173347</v>
      </c>
      <c r="P80" s="147">
        <f t="shared" si="62"/>
        <v>0.69752607586054294</v>
      </c>
      <c r="Q80" s="144">
        <f>'NA2016'!$G81/1000</f>
        <v>7.9160478744506833</v>
      </c>
      <c r="R80" s="147">
        <f t="shared" si="63"/>
        <v>0.57847528555404504</v>
      </c>
      <c r="S80" s="144">
        <f>Ocea2016!$G81/1000</f>
        <v>0.27435433146357535</v>
      </c>
      <c r="T80" s="147">
        <f t="shared" si="64"/>
        <v>0.39320106214242245</v>
      </c>
      <c r="U80" s="144">
        <f>'SEA2016'!$G81/1000</f>
        <v>23.808821414381267</v>
      </c>
      <c r="V80" s="147">
        <f t="shared" si="65"/>
        <v>0.54415803857033485</v>
      </c>
      <c r="W80" s="144">
        <f>'SA2016'!$G81/1000</f>
        <v>41.35783460430801</v>
      </c>
      <c r="X80" s="147">
        <f t="shared" si="66"/>
        <v>0.3236403099907123</v>
      </c>
      <c r="Y80" s="144">
        <f>'SSA2016'!$G81/1000</f>
        <v>14.905284355297685</v>
      </c>
      <c r="Z80" s="147">
        <f t="shared" si="67"/>
        <v>0.16881690306225272</v>
      </c>
      <c r="AA80" s="144">
        <f>'WA2016'!$G81/1000</f>
        <v>10.105304706215858</v>
      </c>
      <c r="AB80" s="147">
        <f t="shared" si="68"/>
        <v>0.73982709491428067</v>
      </c>
      <c r="AC80" s="136">
        <f>World2030!$G81/1000</f>
        <v>356.8782495491489</v>
      </c>
      <c r="AD80" s="137">
        <f t="shared" si="90"/>
        <v>0.52390064258630697</v>
      </c>
      <c r="AE80" s="144">
        <f>'Dev''d2030'!$G81/1000</f>
        <v>124.85339556987024</v>
      </c>
      <c r="AF80" s="147">
        <f t="shared" si="91"/>
        <v>0.89350354803303844</v>
      </c>
      <c r="AG80" s="144">
        <f>'CCA2030'!$G81/1000</f>
        <v>1.915759150505066</v>
      </c>
      <c r="AH80" s="147">
        <f t="shared" si="91"/>
        <v>0.35927440838847829</v>
      </c>
      <c r="AI80" s="144">
        <f>'EA2030'!$G81/1000</f>
        <v>66.975971020460122</v>
      </c>
      <c r="AJ80" s="147">
        <f t="shared" si="69"/>
        <v>0.47915440267359971</v>
      </c>
      <c r="AK80" s="144">
        <f>'LAC2030'!$G81/1000</f>
        <v>33.798414555076803</v>
      </c>
      <c r="AL80" s="147">
        <f t="shared" si="70"/>
        <v>0.67377229703841046</v>
      </c>
      <c r="AM80" s="144">
        <f>'NA2030'!$G81/1000</f>
        <v>11.043148618459702</v>
      </c>
      <c r="AN80" s="147">
        <f t="shared" si="71"/>
        <v>0.5988277722639439</v>
      </c>
      <c r="AO80" s="144">
        <f>Ocea2030!$G81/1000</f>
        <v>0.3611410787180066</v>
      </c>
      <c r="AP80" s="147">
        <f t="shared" si="72"/>
        <v>0.40200679954168395</v>
      </c>
      <c r="AQ80" s="144">
        <f>'SEA2030'!$G81/1000</f>
        <v>28.922171412512661</v>
      </c>
      <c r="AR80" s="147">
        <f t="shared" si="73"/>
        <v>0.52544612772840749</v>
      </c>
      <c r="AS80" s="144">
        <f>'SA2030'!$G81/1000</f>
        <v>51.642975893251595</v>
      </c>
      <c r="AT80" s="147">
        <f t="shared" si="92"/>
        <v>0.33450797560040946</v>
      </c>
      <c r="AU80" s="144">
        <f>'SSA2030'!$G81/1000</f>
        <v>23.92733167114854</v>
      </c>
      <c r="AV80" s="147">
        <f t="shared" si="93"/>
        <v>0.23858373915249917</v>
      </c>
      <c r="AW80" s="144">
        <f>'WA2030'!$G81/1000</f>
        <v>13.437940579146147</v>
      </c>
      <c r="AX80" s="147">
        <f t="shared" si="94"/>
        <v>0.78453732487521921</v>
      </c>
      <c r="AY80" s="136">
        <f>World2045!$G81/1000</f>
        <v>443.43741427849642</v>
      </c>
      <c r="AZ80" s="137">
        <f t="shared" si="74"/>
        <v>0.5184424145989196</v>
      </c>
      <c r="BA80" s="144">
        <f>'Dev''d2045'!$G81/1000</f>
        <v>149.26233674828569</v>
      </c>
      <c r="BB80" s="147">
        <f t="shared" si="75"/>
        <v>0.93502745626553174</v>
      </c>
      <c r="BC80" s="144">
        <f>'CCA2045'!$G81/1000</f>
        <v>2.200653298854828</v>
      </c>
      <c r="BD80" s="147">
        <f t="shared" si="76"/>
        <v>0.30738356975726411</v>
      </c>
      <c r="BE80" s="144">
        <f>'EA2045'!$G81/1000</f>
        <v>76.635082508325581</v>
      </c>
      <c r="BF80" s="147">
        <f t="shared" si="77"/>
        <v>0.42150771959128908</v>
      </c>
      <c r="BG80" s="144">
        <f>'LAC2045'!$G81/1000</f>
        <v>44.010423598158525</v>
      </c>
      <c r="BH80" s="147">
        <f t="shared" si="78"/>
        <v>0.63726114302124037</v>
      </c>
      <c r="BI80" s="144">
        <f>'NA2045'!$G81/1000</f>
        <v>15.618497793436051</v>
      </c>
      <c r="BJ80" s="147">
        <f t="shared" si="79"/>
        <v>0.57711587231269212</v>
      </c>
      <c r="BK80" s="144">
        <f>Ocea2045!$G81/1000</f>
        <v>0.47580726146744562</v>
      </c>
      <c r="BL80" s="147">
        <f t="shared" si="80"/>
        <v>0.41444046548339186</v>
      </c>
      <c r="BM80" s="144">
        <f>'SEA2045'!$G81/1000</f>
        <v>35.040020185893404</v>
      </c>
      <c r="BN80" s="147">
        <f t="shared" si="81"/>
        <v>0.49343496393647185</v>
      </c>
      <c r="BO80" s="144">
        <f>'SA2045'!$G81/1000</f>
        <v>62.430440204925837</v>
      </c>
      <c r="BP80" s="147">
        <f t="shared" si="82"/>
        <v>0.3378996543661848</v>
      </c>
      <c r="BQ80" s="144">
        <f>'SSA2045'!$G81/1000</f>
        <v>38.816417280290274</v>
      </c>
      <c r="BR80" s="147">
        <f t="shared" si="83"/>
        <v>0.30398671501063207</v>
      </c>
      <c r="BS80" s="144">
        <f>'WA2045'!$G81/1000</f>
        <v>18.947735398858786</v>
      </c>
      <c r="BT80" s="147">
        <f t="shared" si="84"/>
        <v>0.72920365615029203</v>
      </c>
      <c r="BU80" s="136">
        <f>World2060!$G81/1000</f>
        <v>511.90912325905708</v>
      </c>
      <c r="BV80" s="137">
        <f t="shared" si="95"/>
        <v>0.50270381200922354</v>
      </c>
      <c r="BW80" s="144">
        <f>'Dev''d2060'!$G81/1000</f>
        <v>156.88513916375908</v>
      </c>
      <c r="BX80" s="147">
        <f t="shared" si="96"/>
        <v>0.98259125234333655</v>
      </c>
      <c r="BY80" s="144">
        <f>'CCA2060'!$G81/1000</f>
        <v>2.3886617281436919</v>
      </c>
      <c r="BZ80" s="147">
        <f t="shared" si="97"/>
        <v>0.28011603125608237</v>
      </c>
      <c r="CA80" s="144">
        <f>'EA2060'!$G81/1000</f>
        <v>77.338946702003483</v>
      </c>
      <c r="CB80" s="147">
        <f t="shared" si="85"/>
        <v>0.39248573856952912</v>
      </c>
      <c r="CC80" s="144">
        <f>'LAC2060'!$G81/1000</f>
        <v>54.933518410043561</v>
      </c>
      <c r="CD80" s="147">
        <f t="shared" si="86"/>
        <v>0.6190889567197615</v>
      </c>
      <c r="CE80" s="144">
        <f>'NA2060'!$G81/1000</f>
        <v>20.953281037211418</v>
      </c>
      <c r="CF80" s="147">
        <f t="shared" si="87"/>
        <v>0.55944336107768289</v>
      </c>
      <c r="CG80" s="144">
        <f>Ocea2060!$G81/1000</f>
        <v>0.58797525554010643</v>
      </c>
      <c r="CH80" s="147">
        <f t="shared" si="88"/>
        <v>0.40929237878003044</v>
      </c>
      <c r="CI80" s="144">
        <f>'SEA2060'!$G81/1000</f>
        <v>40.004411707188936</v>
      </c>
      <c r="CJ80" s="147">
        <f t="shared" si="89"/>
        <v>0.46846665163615436</v>
      </c>
      <c r="CK80" s="144">
        <f>'SA2060'!$G81/1000</f>
        <v>73.126764678068454</v>
      </c>
      <c r="CL80" s="147">
        <f t="shared" si="98"/>
        <v>0.32606316453993395</v>
      </c>
      <c r="CM80" s="144">
        <f>'SSA2060'!$G81/1000</f>
        <v>60.097062032874675</v>
      </c>
      <c r="CN80" s="147">
        <f t="shared" si="99"/>
        <v>0.33729862943335326</v>
      </c>
      <c r="CO80" s="144">
        <f>'WA2060'!$G81/1000</f>
        <v>25.593362544223666</v>
      </c>
      <c r="CP80" s="147">
        <f t="shared" si="100"/>
        <v>0.6805040864663976</v>
      </c>
    </row>
    <row r="81" spans="1:94">
      <c r="A81" s="37">
        <v>78</v>
      </c>
      <c r="B81" s="12"/>
      <c r="C81" s="11"/>
      <c r="D81" s="50"/>
      <c r="E81" s="9" t="s">
        <v>104</v>
      </c>
      <c r="F81" s="46"/>
      <c r="G81" s="136">
        <f>World2016!$G82/1000</f>
        <v>1315.2993799404278</v>
      </c>
      <c r="H81" s="137">
        <f t="shared" si="58"/>
        <v>2.3126791692864561</v>
      </c>
      <c r="I81" s="144">
        <f>'Dev''d2016'!$G82/1000</f>
        <v>416.0177127941102</v>
      </c>
      <c r="J81" s="147">
        <f t="shared" si="59"/>
        <v>3.2683423359182675</v>
      </c>
      <c r="K81" s="144">
        <f>'CCA2016'!$G82/1000</f>
        <v>9.3125958266258237</v>
      </c>
      <c r="L81" s="147">
        <f t="shared" si="60"/>
        <v>2.1092500068236615</v>
      </c>
      <c r="M81" s="144">
        <f>'EA2016'!$G82/1000</f>
        <v>246.40194006991388</v>
      </c>
      <c r="N81" s="147">
        <f t="shared" si="61"/>
        <v>2.2264887452688247</v>
      </c>
      <c r="O81" s="144">
        <f>'LAC2016'!$G82/1000</f>
        <v>112.07823695743829</v>
      </c>
      <c r="P81" s="147">
        <f t="shared" si="62"/>
        <v>2.9121246859879508</v>
      </c>
      <c r="Q81" s="144">
        <f>'NA2016'!$G82/1000</f>
        <v>37.787115720748901</v>
      </c>
      <c r="R81" s="147">
        <f t="shared" si="63"/>
        <v>2.7613416320250361</v>
      </c>
      <c r="S81" s="144">
        <f>Ocea2016!$G82/1000</f>
        <v>2.8061926025003197</v>
      </c>
      <c r="T81" s="147">
        <f t="shared" si="64"/>
        <v>4.021798766555384</v>
      </c>
      <c r="U81" s="144">
        <f>'SEA2016'!$G82/1000</f>
        <v>85.814104196637871</v>
      </c>
      <c r="V81" s="147">
        <f t="shared" si="65"/>
        <v>1.9613081138534103</v>
      </c>
      <c r="W81" s="144">
        <f>'SA2016'!$G82/1000</f>
        <v>231.56578067593276</v>
      </c>
      <c r="X81" s="147">
        <f t="shared" si="66"/>
        <v>1.8120876433263189</v>
      </c>
      <c r="Y81" s="144">
        <f>'SSA2016'!$G82/1000</f>
        <v>127.22601021413504</v>
      </c>
      <c r="Z81" s="147">
        <f t="shared" si="67"/>
        <v>1.4409588251621019</v>
      </c>
      <c r="AA81" s="144">
        <f>'WA2016'!$G82/1000</f>
        <v>46.289690882384775</v>
      </c>
      <c r="AB81" s="147">
        <f t="shared" si="68"/>
        <v>3.3889495196448221</v>
      </c>
      <c r="AC81" s="136">
        <f>World2030!$G82/1000</f>
        <v>1769.671268995555</v>
      </c>
      <c r="AD81" s="137">
        <f t="shared" si="90"/>
        <v>2.5978941450328232</v>
      </c>
      <c r="AE81" s="144">
        <f>'Dev''d2030'!$G82/1000</f>
        <v>469.4501721457429</v>
      </c>
      <c r="AF81" s="147">
        <f t="shared" si="91"/>
        <v>3.3595833939671031</v>
      </c>
      <c r="AG81" s="144">
        <f>'CCA2030'!$G82/1000</f>
        <v>12.231578466415405</v>
      </c>
      <c r="AH81" s="147">
        <f t="shared" si="91"/>
        <v>2.2938651322741128</v>
      </c>
      <c r="AI81" s="144">
        <f>'EA2030'!$G82/1000</f>
        <v>345.60274832201003</v>
      </c>
      <c r="AJ81" s="147">
        <f t="shared" si="69"/>
        <v>2.4724849212563083</v>
      </c>
      <c r="AK81" s="144">
        <f>'LAC2030'!$G82/1000</f>
        <v>149.12614011930768</v>
      </c>
      <c r="AL81" s="147">
        <f t="shared" si="70"/>
        <v>2.9728335869992843</v>
      </c>
      <c r="AM81" s="144">
        <f>'NA2030'!$G82/1000</f>
        <v>57.045101612091067</v>
      </c>
      <c r="AN81" s="147">
        <f t="shared" si="71"/>
        <v>3.0933379869430273</v>
      </c>
      <c r="AO81" s="144">
        <f>Ocea2030!$G82/1000</f>
        <v>4.1871952033871782</v>
      </c>
      <c r="AP81" s="147">
        <f t="shared" si="72"/>
        <v>4.6610065760044508</v>
      </c>
      <c r="AQ81" s="144">
        <f>'SEA2030'!$G82/1000</f>
        <v>119.91381830311194</v>
      </c>
      <c r="AR81" s="147">
        <f t="shared" si="73"/>
        <v>2.1785449850849927</v>
      </c>
      <c r="AS81" s="144">
        <f>'SA2030'!$G82/1000</f>
        <v>334.05877891937644</v>
      </c>
      <c r="AT81" s="147">
        <f t="shared" si="92"/>
        <v>2.1638049305843272</v>
      </c>
      <c r="AU81" s="144">
        <f>'SSA2030'!$G82/1000</f>
        <v>213.58449331064523</v>
      </c>
      <c r="AV81" s="147">
        <f t="shared" si="93"/>
        <v>2.1296895006679888</v>
      </c>
      <c r="AW81" s="144">
        <f>'WA2030'!$G82/1000</f>
        <v>64.471242593467238</v>
      </c>
      <c r="AX81" s="147">
        <f t="shared" si="94"/>
        <v>3.7639767714223633</v>
      </c>
      <c r="AY81" s="136">
        <f>World2045!$G82/1000</f>
        <v>2380.6571624006006</v>
      </c>
      <c r="AZ81" s="137">
        <f t="shared" si="74"/>
        <v>2.7833322310327913</v>
      </c>
      <c r="BA81" s="144">
        <f>'Dev''d2045'!$G82/1000</f>
        <v>524.72116600724314</v>
      </c>
      <c r="BB81" s="147">
        <f t="shared" si="75"/>
        <v>3.2870227532872343</v>
      </c>
      <c r="BC81" s="144">
        <f>'CCA2045'!$G82/1000</f>
        <v>16.113129494190215</v>
      </c>
      <c r="BD81" s="147">
        <f t="shared" si="76"/>
        <v>2.2506549607167261</v>
      </c>
      <c r="BE81" s="144">
        <f>'EA2045'!$G82/1000</f>
        <v>471.72910597419741</v>
      </c>
      <c r="BF81" s="147">
        <f t="shared" si="77"/>
        <v>2.5946009740698064</v>
      </c>
      <c r="BG81" s="144">
        <f>'LAC2045'!$G82/1000</f>
        <v>206.14101913169236</v>
      </c>
      <c r="BH81" s="147">
        <f t="shared" si="78"/>
        <v>2.984876098327812</v>
      </c>
      <c r="BI81" s="144">
        <f>'NA2045'!$G82/1000</f>
        <v>86.545805053234105</v>
      </c>
      <c r="BJ81" s="147">
        <f t="shared" si="79"/>
        <v>3.1979360908379095</v>
      </c>
      <c r="BK81" s="144">
        <f>Ocea2045!$G82/1000</f>
        <v>6.1244966950071973</v>
      </c>
      <c r="BL81" s="147">
        <f t="shared" si="80"/>
        <v>5.3345954689763442</v>
      </c>
      <c r="BM81" s="144">
        <f>'SEA2045'!$G82/1000</f>
        <v>160.55670503076166</v>
      </c>
      <c r="BN81" s="147">
        <f t="shared" si="81"/>
        <v>2.2609659337042038</v>
      </c>
      <c r="BO81" s="144">
        <f>'SA2045'!$G82/1000</f>
        <v>455.36488271627945</v>
      </c>
      <c r="BP81" s="147">
        <f t="shared" si="82"/>
        <v>2.4646252048722341</v>
      </c>
      <c r="BQ81" s="144">
        <f>'SSA2045'!$G82/1000</f>
        <v>360.76321430910008</v>
      </c>
      <c r="BR81" s="147">
        <f t="shared" si="83"/>
        <v>2.8252794074888894</v>
      </c>
      <c r="BS81" s="144">
        <f>'WA2045'!$G82/1000</f>
        <v>92.597637988895173</v>
      </c>
      <c r="BT81" s="147">
        <f t="shared" si="84"/>
        <v>3.5636203879251123</v>
      </c>
      <c r="BU81" s="136">
        <f>World2060!$G82/1000</f>
        <v>2965.8980754900927</v>
      </c>
      <c r="BV81" s="137">
        <f t="shared" si="95"/>
        <v>2.9125643612043404</v>
      </c>
      <c r="BW81" s="144">
        <f>'Dev''d2060'!$G82/1000</f>
        <v>537.90805730749298</v>
      </c>
      <c r="BX81" s="147">
        <f t="shared" si="96"/>
        <v>3.3689854532597812</v>
      </c>
      <c r="BY81" s="144">
        <f>'CCA2060'!$G82/1000</f>
        <v>19.583415189743043</v>
      </c>
      <c r="BZ81" s="147">
        <f t="shared" si="97"/>
        <v>2.2965280000755754</v>
      </c>
      <c r="CA81" s="144">
        <f>'EA2060'!$G82/1000</f>
        <v>523.6266170383692</v>
      </c>
      <c r="CB81" s="147">
        <f t="shared" si="85"/>
        <v>2.6573413304275628</v>
      </c>
      <c r="CC81" s="144">
        <f>'LAC2060'!$G82/1000</f>
        <v>264.11572365718263</v>
      </c>
      <c r="CD81" s="147">
        <f t="shared" si="86"/>
        <v>2.9765274925903</v>
      </c>
      <c r="CE81" s="144">
        <f>'NA2060'!$G82/1000</f>
        <v>123.79243648934364</v>
      </c>
      <c r="CF81" s="147">
        <f t="shared" si="87"/>
        <v>3.3052034486915294</v>
      </c>
      <c r="CG81" s="144">
        <f>Ocea2060!$G82/1000</f>
        <v>8.2250000429814687</v>
      </c>
      <c r="CH81" s="147">
        <f t="shared" si="88"/>
        <v>5.7254617457759842</v>
      </c>
      <c r="CI81" s="144">
        <f>'SEA2060'!$G82/1000</f>
        <v>194.48200977387651</v>
      </c>
      <c r="CJ81" s="147">
        <f t="shared" si="89"/>
        <v>2.277457211197166</v>
      </c>
      <c r="CK81" s="144">
        <f>'SA2060'!$G82/1000</f>
        <v>583.31126432792837</v>
      </c>
      <c r="CL81" s="147">
        <f t="shared" si="98"/>
        <v>2.6009125057818432</v>
      </c>
      <c r="CM81" s="144">
        <f>'SSA2060'!$G82/1000</f>
        <v>586.20860198955233</v>
      </c>
      <c r="CN81" s="147">
        <f t="shared" si="99"/>
        <v>3.2901335160936154</v>
      </c>
      <c r="CO81" s="144">
        <f>'WA2060'!$G82/1000</f>
        <v>124.64494967362285</v>
      </c>
      <c r="CP81" s="147">
        <f t="shared" si="100"/>
        <v>3.3141951341381177</v>
      </c>
    </row>
    <row r="82" spans="1:94">
      <c r="A82" s="93">
        <v>79</v>
      </c>
      <c r="B82" s="94"/>
      <c r="C82" s="95" t="s">
        <v>61</v>
      </c>
      <c r="D82" s="96" t="s">
        <v>105</v>
      </c>
      <c r="E82" s="97"/>
      <c r="F82" s="98"/>
      <c r="G82" s="138">
        <f>World2016!$G83/1000</f>
        <v>215.19357792156225</v>
      </c>
      <c r="H82" s="139">
        <f t="shared" si="58"/>
        <v>0.37837294886123901</v>
      </c>
      <c r="I82" s="138">
        <f>'Dev''d2016'!$G83/1000</f>
        <v>83.563847767150847</v>
      </c>
      <c r="J82" s="139">
        <f t="shared" si="59"/>
        <v>0.65649911773053471</v>
      </c>
      <c r="K82" s="138">
        <f>'CCA2016'!$G83/1000</f>
        <v>1.0251300049424172</v>
      </c>
      <c r="L82" s="139">
        <f t="shared" si="60"/>
        <v>0.23218611761693631</v>
      </c>
      <c r="M82" s="138">
        <f>'EA2016'!$G83/1000</f>
        <v>42.236623827159406</v>
      </c>
      <c r="N82" s="139">
        <f t="shared" si="61"/>
        <v>0.38165027256944828</v>
      </c>
      <c r="O82" s="138">
        <f>'LAC2016'!$G83/1000</f>
        <v>26.695585907610134</v>
      </c>
      <c r="P82" s="139">
        <f t="shared" si="62"/>
        <v>0.69363042138132158</v>
      </c>
      <c r="Q82" s="138">
        <f>'NA2016'!$G83/1000</f>
        <v>7.50577551779151</v>
      </c>
      <c r="R82" s="139">
        <f t="shared" si="63"/>
        <v>0.54849411029620654</v>
      </c>
      <c r="S82" s="138">
        <f>Ocea2016!$G83/1000</f>
        <v>0.1137470798138529</v>
      </c>
      <c r="T82" s="139">
        <f t="shared" si="64"/>
        <v>0.16302083644829873</v>
      </c>
      <c r="U82" s="138">
        <f>'SEA2016'!$G83/1000</f>
        <v>11.307551682484801</v>
      </c>
      <c r="V82" s="139">
        <f t="shared" si="65"/>
        <v>0.25843762013591143</v>
      </c>
      <c r="W82" s="138">
        <f>'SA2016'!$G83/1000</f>
        <v>21.034785725870169</v>
      </c>
      <c r="X82" s="139">
        <f t="shared" si="66"/>
        <v>0.16460495666762284</v>
      </c>
      <c r="Y82" s="138">
        <f>'SSA2016'!$G83/1000</f>
        <v>17.407567820235155</v>
      </c>
      <c r="Z82" s="139">
        <f t="shared" si="67"/>
        <v>0.19715770724050283</v>
      </c>
      <c r="AA82" s="138">
        <f>'WA2016'!$G83/1000</f>
        <v>4.3029625885039566</v>
      </c>
      <c r="AB82" s="139">
        <f t="shared" si="68"/>
        <v>0.31502744389484361</v>
      </c>
      <c r="AC82" s="138">
        <f>World2030!$G83/1000</f>
        <v>290.80246985374777</v>
      </c>
      <c r="AD82" s="139">
        <f t="shared" si="90"/>
        <v>0.42690077362386841</v>
      </c>
      <c r="AE82" s="138">
        <f>'Dev''d2030'!$G83/1000</f>
        <v>110.30794105495571</v>
      </c>
      <c r="AF82" s="139">
        <f t="shared" si="91"/>
        <v>0.78941014186246861</v>
      </c>
      <c r="AG82" s="138">
        <f>'CCA2030'!$G83/1000</f>
        <v>0.80619272509217266</v>
      </c>
      <c r="AH82" s="139">
        <f t="shared" si="91"/>
        <v>0.15119041152862264</v>
      </c>
      <c r="AI82" s="138">
        <f>'EA2030'!$G83/1000</f>
        <v>51.851950503885746</v>
      </c>
      <c r="AJ82" s="139">
        <f t="shared" si="69"/>
        <v>0.37095528429980718</v>
      </c>
      <c r="AK82" s="138">
        <f>'LAC2030'!$G83/1000</f>
        <v>46.669574383351254</v>
      </c>
      <c r="AL82" s="139">
        <f t="shared" si="70"/>
        <v>0.93035921205221994</v>
      </c>
      <c r="AM82" s="138">
        <f>'NA2030'!$G83/1000</f>
        <v>9.8155253211855893</v>
      </c>
      <c r="AN82" s="139">
        <f t="shared" si="71"/>
        <v>0.53225844953861856</v>
      </c>
      <c r="AO82" s="138">
        <f>Ocea2030!$G83/1000</f>
        <v>0.13616307631134986</v>
      </c>
      <c r="AP82" s="139">
        <f t="shared" si="72"/>
        <v>0.151570911617113</v>
      </c>
      <c r="AQ82" s="138">
        <f>'SEA2030'!$G83/1000</f>
        <v>14.372273330361816</v>
      </c>
      <c r="AR82" s="139">
        <f t="shared" si="73"/>
        <v>0.2611095571069641</v>
      </c>
      <c r="AS82" s="138">
        <f>'SA2030'!$G83/1000</f>
        <v>25.80053909763787</v>
      </c>
      <c r="AT82" s="139">
        <f t="shared" si="92"/>
        <v>0.16711829544427631</v>
      </c>
      <c r="AU82" s="138">
        <f>'SSA2030'!$G83/1000</f>
        <v>25.139298235226423</v>
      </c>
      <c r="AV82" s="139">
        <f t="shared" si="93"/>
        <v>0.25066847632919703</v>
      </c>
      <c r="AW82" s="138">
        <f>'WA2030'!$G83/1000</f>
        <v>5.9030121257398278</v>
      </c>
      <c r="AX82" s="139">
        <f t="shared" si="94"/>
        <v>0.34463118173187884</v>
      </c>
      <c r="AY82" s="138">
        <f>World2045!$G83/1000</f>
        <v>402.02287582732254</v>
      </c>
      <c r="AZ82" s="139">
        <f t="shared" si="74"/>
        <v>0.47002283469256173</v>
      </c>
      <c r="BA82" s="138">
        <f>'Dev''d2045'!$G83/1000</f>
        <v>142.6432548080723</v>
      </c>
      <c r="BB82" s="139">
        <f t="shared" si="75"/>
        <v>0.89356339048577682</v>
      </c>
      <c r="BC82" s="138">
        <f>'CCA2045'!$G83/1000</f>
        <v>0.78901445889472965</v>
      </c>
      <c r="BD82" s="139">
        <f t="shared" si="76"/>
        <v>0.11020821911900683</v>
      </c>
      <c r="BE82" s="138">
        <f>'EA2045'!$G83/1000</f>
        <v>67.695743557244541</v>
      </c>
      <c r="BF82" s="139">
        <f t="shared" si="77"/>
        <v>0.37233963295793288</v>
      </c>
      <c r="BG82" s="138">
        <f>'LAC2045'!$G83/1000</f>
        <v>68.969990313149296</v>
      </c>
      <c r="BH82" s="139">
        <f t="shared" si="78"/>
        <v>0.99867011648032455</v>
      </c>
      <c r="BI82" s="138">
        <f>'NA2045'!$G83/1000</f>
        <v>14.633207780838013</v>
      </c>
      <c r="BJ82" s="139">
        <f t="shared" si="79"/>
        <v>0.54070862543005815</v>
      </c>
      <c r="BK82" s="138">
        <f>Ocea2045!$G83/1000</f>
        <v>0.18466646048426627</v>
      </c>
      <c r="BL82" s="139">
        <f t="shared" si="80"/>
        <v>0.16084927667188628</v>
      </c>
      <c r="BM82" s="138">
        <f>'SEA2045'!$G83/1000</f>
        <v>19.737422965719364</v>
      </c>
      <c r="BN82" s="139">
        <f t="shared" si="81"/>
        <v>0.27794317861750145</v>
      </c>
      <c r="BO82" s="138">
        <f>'SA2045'!$G83/1000</f>
        <v>35.24023802767438</v>
      </c>
      <c r="BP82" s="139">
        <f t="shared" si="82"/>
        <v>0.19073490768680701</v>
      </c>
      <c r="BQ82" s="138">
        <f>'SSA2045'!$G83/1000</f>
        <v>42.280494962843136</v>
      </c>
      <c r="BR82" s="139">
        <f t="shared" si="83"/>
        <v>0.33111527733149271</v>
      </c>
      <c r="BS82" s="138">
        <f>'WA2045'!$G83/1000</f>
        <v>9.8488424924025306</v>
      </c>
      <c r="BT82" s="139">
        <f t="shared" si="84"/>
        <v>0.37903273415676036</v>
      </c>
      <c r="BU82" s="138">
        <f>World2060!$G83/1000</f>
        <v>504.44505355428964</v>
      </c>
      <c r="BV82" s="139">
        <f t="shared" si="95"/>
        <v>0.49537396355916907</v>
      </c>
      <c r="BW82" s="138">
        <f>'Dev''d2060'!$G83/1000</f>
        <v>159.09358976909067</v>
      </c>
      <c r="BX82" s="139">
        <f t="shared" si="96"/>
        <v>0.99642305475367232</v>
      </c>
      <c r="BY82" s="138">
        <f>'CCA2060'!$G83/1000</f>
        <v>0.64522869653999804</v>
      </c>
      <c r="BZ82" s="139">
        <f t="shared" si="97"/>
        <v>7.566533996748781E-2</v>
      </c>
      <c r="CA82" s="138">
        <f>'EA2060'!$G83/1000</f>
        <v>75.442257577002053</v>
      </c>
      <c r="CB82" s="139">
        <f t="shared" si="85"/>
        <v>0.38286027218024227</v>
      </c>
      <c r="CC82" s="138">
        <f>'LAC2060'!$G83/1000</f>
        <v>93.155485513868513</v>
      </c>
      <c r="CD82" s="139">
        <f t="shared" si="86"/>
        <v>1.0498423186554815</v>
      </c>
      <c r="CE82" s="138">
        <f>'NA2060'!$G83/1000</f>
        <v>20.268399078264832</v>
      </c>
      <c r="CF82" s="139">
        <f t="shared" si="87"/>
        <v>0.54115731487928109</v>
      </c>
      <c r="CG82" s="138">
        <f>Ocea2060!$G83/1000</f>
        <v>0.23565345103666185</v>
      </c>
      <c r="CH82" s="139">
        <f t="shared" si="88"/>
        <v>0.16403949083523928</v>
      </c>
      <c r="CI82" s="138">
        <f>'SEA2060'!$G83/1000</f>
        <v>24.778208977292525</v>
      </c>
      <c r="CJ82" s="139">
        <f t="shared" si="89"/>
        <v>0.29016211207143366</v>
      </c>
      <c r="CK82" s="138">
        <f>'SA2060'!$G83/1000</f>
        <v>46.790884682142639</v>
      </c>
      <c r="CL82" s="139">
        <f t="shared" si="98"/>
        <v>0.20863474540749419</v>
      </c>
      <c r="CM82" s="138">
        <f>'SSA2060'!$G83/1000</f>
        <v>69.106784723836</v>
      </c>
      <c r="CN82" s="139">
        <f t="shared" si="99"/>
        <v>0.38786627804109125</v>
      </c>
      <c r="CO82" s="138">
        <f>'WA2060'!$G83/1000</f>
        <v>14.928561085215769</v>
      </c>
      <c r="CP82" s="139">
        <f t="shared" si="100"/>
        <v>0.39693677632232077</v>
      </c>
    </row>
    <row r="83" spans="1:94">
      <c r="A83" s="93">
        <v>80</v>
      </c>
      <c r="B83" s="94"/>
      <c r="C83" s="95" t="s">
        <v>66</v>
      </c>
      <c r="D83" s="96" t="s">
        <v>106</v>
      </c>
      <c r="E83" s="97"/>
      <c r="F83" s="98"/>
      <c r="G83" s="138">
        <f>World2016!$G84/1000</f>
        <v>1598.5259714604094</v>
      </c>
      <c r="H83" s="139">
        <f t="shared" si="58"/>
        <v>2.8106739592071599</v>
      </c>
      <c r="I83" s="138">
        <f>'Dev''d2016'!$G84/1000</f>
        <v>255.97880732058618</v>
      </c>
      <c r="J83" s="139">
        <f t="shared" si="59"/>
        <v>2.0110354615544663</v>
      </c>
      <c r="K83" s="138">
        <f>'CCA2016'!$G84/1000</f>
        <v>8.9744503772035245</v>
      </c>
      <c r="L83" s="139">
        <f t="shared" si="60"/>
        <v>2.0326619850969849</v>
      </c>
      <c r="M83" s="138">
        <f>'EA2016'!$G84/1000</f>
        <v>194.03514131860621</v>
      </c>
      <c r="N83" s="139">
        <f t="shared" si="61"/>
        <v>1.7533021785865102</v>
      </c>
      <c r="O83" s="138">
        <f>'LAC2016'!$G84/1000</f>
        <v>254.68772292442202</v>
      </c>
      <c r="P83" s="139">
        <f t="shared" si="62"/>
        <v>6.6175416858843219</v>
      </c>
      <c r="Q83" s="138">
        <f>'NA2016'!$G84/1000</f>
        <v>47.475097154200078</v>
      </c>
      <c r="R83" s="139">
        <f t="shared" si="63"/>
        <v>3.4693032203127836</v>
      </c>
      <c r="S83" s="138">
        <f>Ocea2016!$G84/1000</f>
        <v>4.4036723340265453</v>
      </c>
      <c r="T83" s="139">
        <f t="shared" si="64"/>
        <v>6.3112859557543537</v>
      </c>
      <c r="U83" s="138">
        <f>'SEA2016'!$G84/1000</f>
        <v>199.0605351501014</v>
      </c>
      <c r="V83" s="139">
        <f t="shared" si="65"/>
        <v>4.5495906109242137</v>
      </c>
      <c r="W83" s="138">
        <f>'SA2016'!$G84/1000</f>
        <v>422.81636363788601</v>
      </c>
      <c r="X83" s="139">
        <f t="shared" si="66"/>
        <v>3.3086939948895995</v>
      </c>
      <c r="Y83" s="138">
        <f>'SSA2016'!$G84/1000</f>
        <v>161.43684719013666</v>
      </c>
      <c r="Z83" s="139">
        <f t="shared" si="67"/>
        <v>1.8284299670597401</v>
      </c>
      <c r="AA83" s="138">
        <f>'WA2016'!$G84/1000</f>
        <v>49.657334053240717</v>
      </c>
      <c r="AB83" s="139">
        <f t="shared" si="68"/>
        <v>3.635500587250903</v>
      </c>
      <c r="AC83" s="138">
        <f>World2030!$G84/1000</f>
        <v>2412.6355594683</v>
      </c>
      <c r="AD83" s="139">
        <f t="shared" si="90"/>
        <v>3.5417717990066033</v>
      </c>
      <c r="AE83" s="138">
        <f>'Dev''d2030'!$G84/1000</f>
        <v>302.57027172710667</v>
      </c>
      <c r="AF83" s="139">
        <f t="shared" si="91"/>
        <v>2.1653204551108813</v>
      </c>
      <c r="AG83" s="138">
        <f>'CCA2030'!$G84/1000</f>
        <v>16.274776900589465</v>
      </c>
      <c r="AH83" s="139">
        <f t="shared" si="91"/>
        <v>3.0521116608380727</v>
      </c>
      <c r="AI83" s="138">
        <f>'EA2030'!$G84/1000</f>
        <v>287.68591595249529</v>
      </c>
      <c r="AJ83" s="139">
        <f t="shared" si="69"/>
        <v>2.0581407199563482</v>
      </c>
      <c r="AK83" s="138">
        <f>'LAC2030'!$G84/1000</f>
        <v>408.65166335450772</v>
      </c>
      <c r="AL83" s="139">
        <f t="shared" si="70"/>
        <v>8.1464818255972258</v>
      </c>
      <c r="AM83" s="138">
        <f>'NA2030'!$G84/1000</f>
        <v>76.346845380604265</v>
      </c>
      <c r="AN83" s="139">
        <f t="shared" si="71"/>
        <v>4.139997831979179</v>
      </c>
      <c r="AO83" s="138">
        <f>Ocea2030!$G84/1000</f>
        <v>7.5654778381817742</v>
      </c>
      <c r="AP83" s="139">
        <f t="shared" si="72"/>
        <v>8.4215662851963149</v>
      </c>
      <c r="AQ83" s="138">
        <f>'SEA2030'!$G84/1000</f>
        <v>325.26338421045858</v>
      </c>
      <c r="AR83" s="139">
        <f t="shared" si="73"/>
        <v>5.9092515318985432</v>
      </c>
      <c r="AS83" s="138">
        <f>'SA2030'!$G84/1000</f>
        <v>655.28236788063145</v>
      </c>
      <c r="AT83" s="139">
        <f t="shared" si="92"/>
        <v>4.2444722546485982</v>
      </c>
      <c r="AU83" s="138">
        <f>'SSA2030'!$G84/1000</f>
        <v>253.76049904705758</v>
      </c>
      <c r="AV83" s="139">
        <f t="shared" si="93"/>
        <v>2.5302916992141586</v>
      </c>
      <c r="AW83" s="138">
        <f>'WA2030'!$G84/1000</f>
        <v>79.234357176667075</v>
      </c>
      <c r="AX83" s="139">
        <f t="shared" si="94"/>
        <v>4.6258807479813866</v>
      </c>
      <c r="AY83" s="138">
        <f>World2045!$G84/1000</f>
        <v>3663.4592786499684</v>
      </c>
      <c r="AZ83" s="139">
        <f t="shared" si="74"/>
        <v>4.2831132715726916</v>
      </c>
      <c r="BA83" s="138">
        <f>'Dev''d2045'!$G84/1000</f>
        <v>372.93364588390625</v>
      </c>
      <c r="BB83" s="139">
        <f t="shared" si="75"/>
        <v>2.3361767332820778</v>
      </c>
      <c r="BC83" s="138">
        <f>'CCA2045'!$G84/1000</f>
        <v>22.462418275244534</v>
      </c>
      <c r="BD83" s="139">
        <f t="shared" si="76"/>
        <v>3.1375129914459783</v>
      </c>
      <c r="BE83" s="138">
        <f>'EA2045'!$G84/1000</f>
        <v>421.9610545842927</v>
      </c>
      <c r="BF83" s="139">
        <f t="shared" si="77"/>
        <v>2.3208671022809706</v>
      </c>
      <c r="BG83" s="138">
        <f>'LAC2045'!$G84/1000</f>
        <v>647.79287577282855</v>
      </c>
      <c r="BH83" s="139">
        <f t="shared" si="78"/>
        <v>9.3798967314025568</v>
      </c>
      <c r="BI83" s="138">
        <f>'NA2045'!$G84/1000</f>
        <v>133.97955724607408</v>
      </c>
      <c r="BJ83" s="139">
        <f t="shared" si="79"/>
        <v>4.9506508292130453</v>
      </c>
      <c r="BK83" s="138">
        <f>Ocea2045!$G84/1000</f>
        <v>11.30798208863486</v>
      </c>
      <c r="BL83" s="139">
        <f t="shared" si="80"/>
        <v>9.8495456879704122</v>
      </c>
      <c r="BM83" s="138">
        <f>'SEA2045'!$G84/1000</f>
        <v>525.11730053829251</v>
      </c>
      <c r="BN83" s="139">
        <f t="shared" si="81"/>
        <v>7.3947228020674531</v>
      </c>
      <c r="BO83" s="138">
        <f>'SA2045'!$G84/1000</f>
        <v>960.533457217859</v>
      </c>
      <c r="BP83" s="139">
        <f t="shared" si="82"/>
        <v>5.1988088204360059</v>
      </c>
      <c r="BQ83" s="138">
        <f>'SSA2045'!$G84/1000</f>
        <v>429.30012327508382</v>
      </c>
      <c r="BR83" s="139">
        <f t="shared" si="83"/>
        <v>3.3620190468819131</v>
      </c>
      <c r="BS83" s="138">
        <f>'WA2045'!$G84/1000</f>
        <v>138.07086376775243</v>
      </c>
      <c r="BT83" s="139">
        <f t="shared" si="84"/>
        <v>5.313657624400749</v>
      </c>
      <c r="BU83" s="138">
        <f>World2060!$G84/1000</f>
        <v>5128.5588722970815</v>
      </c>
      <c r="BV83" s="139">
        <f t="shared" si="95"/>
        <v>5.0363355097165741</v>
      </c>
      <c r="BW83" s="138">
        <f>'Dev''d2060'!$G84/1000</f>
        <v>401.70121772726031</v>
      </c>
      <c r="BX83" s="139">
        <f t="shared" si="96"/>
        <v>2.5159049779881935</v>
      </c>
      <c r="BY83" s="138">
        <f>'CCA2060'!$G84/1000</f>
        <v>29.410566004037857</v>
      </c>
      <c r="BZ83" s="139">
        <f t="shared" si="97"/>
        <v>3.4489483918882282</v>
      </c>
      <c r="CA83" s="138">
        <f>'EA2060'!$G84/1000</f>
        <v>488.76545383080281</v>
      </c>
      <c r="CB83" s="139">
        <f t="shared" si="85"/>
        <v>2.4804251714625978</v>
      </c>
      <c r="CC83" s="138">
        <f>'LAC2060'!$G84/1000</f>
        <v>887.23761629981016</v>
      </c>
      <c r="CD83" s="139">
        <f t="shared" si="86"/>
        <v>9.9989774209902453</v>
      </c>
      <c r="CE83" s="138">
        <f>'NA2060'!$G84/1000</f>
        <v>204.0666403708756</v>
      </c>
      <c r="CF83" s="139">
        <f t="shared" si="87"/>
        <v>5.4484892829035898</v>
      </c>
      <c r="CG83" s="138">
        <f>Ocea2060!$G84/1000</f>
        <v>15.569890596391749</v>
      </c>
      <c r="CH83" s="139">
        <f t="shared" si="88"/>
        <v>10.838275079600388</v>
      </c>
      <c r="CI83" s="138">
        <f>'SEA2060'!$G84/1000</f>
        <v>760.65327919172921</v>
      </c>
      <c r="CJ83" s="139">
        <f t="shared" si="89"/>
        <v>8.9075349330777573</v>
      </c>
      <c r="CK83" s="138">
        <f>'SA2060'!$G84/1000</f>
        <v>1390.3716609825681</v>
      </c>
      <c r="CL83" s="139">
        <f t="shared" si="98"/>
        <v>6.1994946127103141</v>
      </c>
      <c r="CM83" s="138">
        <f>'SSA2060'!$G84/1000</f>
        <v>739.23208398425231</v>
      </c>
      <c r="CN83" s="139">
        <f t="shared" si="99"/>
        <v>4.1489876597403903</v>
      </c>
      <c r="CO83" s="138">
        <f>'WA2060'!$G84/1000</f>
        <v>211.5504633093532</v>
      </c>
      <c r="CP83" s="139">
        <f t="shared" si="100"/>
        <v>5.6249332039554956</v>
      </c>
    </row>
    <row r="84" spans="1:94">
      <c r="A84" s="93">
        <v>81</v>
      </c>
      <c r="B84" s="94"/>
      <c r="C84" s="95" t="s">
        <v>68</v>
      </c>
      <c r="D84" s="96" t="s">
        <v>107</v>
      </c>
      <c r="E84" s="97"/>
      <c r="F84" s="98"/>
      <c r="G84" s="138">
        <f>World2016!$G85/1000</f>
        <v>362.04862278321013</v>
      </c>
      <c r="H84" s="139">
        <f t="shared" si="58"/>
        <v>0.63658686451863367</v>
      </c>
      <c r="I84" s="138">
        <f>'Dev''d2016'!$G85/1000</f>
        <v>108.89267479683831</v>
      </c>
      <c r="J84" s="139">
        <f t="shared" si="59"/>
        <v>0.85548890868024952</v>
      </c>
      <c r="K84" s="138">
        <f>'CCA2016'!$G85/1000</f>
        <v>0.80806996440887446</v>
      </c>
      <c r="L84" s="139">
        <f t="shared" si="60"/>
        <v>0.18302325255760263</v>
      </c>
      <c r="M84" s="138">
        <f>'EA2016'!$G85/1000</f>
        <v>26.949400879979134</v>
      </c>
      <c r="N84" s="139">
        <f t="shared" si="61"/>
        <v>0.2435148754672396</v>
      </c>
      <c r="O84" s="138">
        <f>'LAC2016'!$G85/1000</f>
        <v>42.427541799813511</v>
      </c>
      <c r="P84" s="139">
        <f t="shared" si="62"/>
        <v>1.1023932495292759</v>
      </c>
      <c r="Q84" s="138">
        <f>'NA2016'!$G85/1000</f>
        <v>10.300595628738403</v>
      </c>
      <c r="R84" s="139">
        <f t="shared" si="63"/>
        <v>0.75272915124009199</v>
      </c>
      <c r="S84" s="138">
        <f>Ocea2016!$G85/1000</f>
        <v>0.37100594490393995</v>
      </c>
      <c r="T84" s="139">
        <f t="shared" si="64"/>
        <v>0.53172089836952319</v>
      </c>
      <c r="U84" s="138">
        <f>'SEA2016'!$G85/1000</f>
        <v>21.940360862076282</v>
      </c>
      <c r="V84" s="139">
        <f t="shared" si="65"/>
        <v>0.50145378993943945</v>
      </c>
      <c r="W84" s="138">
        <f>'SA2016'!$G85/1000</f>
        <v>37.849386360108852</v>
      </c>
      <c r="X84" s="139">
        <f t="shared" si="66"/>
        <v>0.2961854084417635</v>
      </c>
      <c r="Y84" s="138">
        <f>'SSA2016'!$G85/1000</f>
        <v>103.01294559056684</v>
      </c>
      <c r="Z84" s="139">
        <f t="shared" si="67"/>
        <v>1.1667222198105138</v>
      </c>
      <c r="AA84" s="138">
        <f>'WA2016'!$G85/1000</f>
        <v>9.4966409557759768</v>
      </c>
      <c r="AB84" s="139">
        <f t="shared" si="68"/>
        <v>0.69526575338535268</v>
      </c>
      <c r="AC84" s="138">
        <f>World2030!$G85/1000</f>
        <v>469.71416699490044</v>
      </c>
      <c r="AD84" s="139">
        <f t="shared" si="90"/>
        <v>0.68954483561663482</v>
      </c>
      <c r="AE84" s="138">
        <f>'Dev''d2030'!$G85/1000</f>
        <v>136.40100155189913</v>
      </c>
      <c r="AF84" s="139">
        <f t="shared" si="91"/>
        <v>0.97614308594177157</v>
      </c>
      <c r="AG84" s="138">
        <f>'CCA2030'!$G85/1000</f>
        <v>0.83037381821870804</v>
      </c>
      <c r="AH84" s="139">
        <f t="shared" si="91"/>
        <v>0.15572524458680342</v>
      </c>
      <c r="AI84" s="138">
        <f>'EA2030'!$G85/1000</f>
        <v>35.420725440323352</v>
      </c>
      <c r="AJ84" s="139">
        <f t="shared" si="69"/>
        <v>0.25340426248451153</v>
      </c>
      <c r="AK84" s="138">
        <f>'LAC2030'!$G85/1000</f>
        <v>58.832847872126379</v>
      </c>
      <c r="AL84" s="139">
        <f t="shared" si="70"/>
        <v>1.1728343939777999</v>
      </c>
      <c r="AM84" s="138">
        <f>'NA2030'!$G85/1000</f>
        <v>13.457909762859344</v>
      </c>
      <c r="AN84" s="139">
        <f t="shared" si="71"/>
        <v>0.72977104637991441</v>
      </c>
      <c r="AO84" s="138">
        <f>Ocea2030!$G85/1000</f>
        <v>0.46157084320345892</v>
      </c>
      <c r="AP84" s="139">
        <f t="shared" si="72"/>
        <v>0.51380091707281905</v>
      </c>
      <c r="AQ84" s="138">
        <f>'SEA2030'!$G85/1000</f>
        <v>27.655161708630622</v>
      </c>
      <c r="AR84" s="139">
        <f t="shared" si="73"/>
        <v>0.50242761597133001</v>
      </c>
      <c r="AS84" s="138">
        <f>'SA2030'!$G85/1000</f>
        <v>48.279739886626601</v>
      </c>
      <c r="AT84" s="139">
        <f t="shared" si="92"/>
        <v>0.31272322658888818</v>
      </c>
      <c r="AU84" s="138">
        <f>'SSA2030'!$G85/1000</f>
        <v>136.94356350526587</v>
      </c>
      <c r="AV84" s="139">
        <f t="shared" si="93"/>
        <v>1.3654889681389091</v>
      </c>
      <c r="AW84" s="138">
        <f>'WA2030'!$G85/1000</f>
        <v>11.431272605746985</v>
      </c>
      <c r="AX84" s="139">
        <f t="shared" si="94"/>
        <v>0.66738351589004896</v>
      </c>
      <c r="AY84" s="138">
        <f>World2045!$G85/1000</f>
        <v>605.03840338473742</v>
      </c>
      <c r="AZ84" s="139">
        <f t="shared" si="74"/>
        <v>0.70737732242606011</v>
      </c>
      <c r="BA84" s="138">
        <f>'Dev''d2045'!$G85/1000</f>
        <v>164.36065203806479</v>
      </c>
      <c r="BB84" s="139">
        <f t="shared" si="75"/>
        <v>1.0296081766726124</v>
      </c>
      <c r="BC84" s="138">
        <f>'CCA2045'!$G85/1000</f>
        <v>0.89755926340818404</v>
      </c>
      <c r="BD84" s="139">
        <f t="shared" si="76"/>
        <v>0.12536957575219951</v>
      </c>
      <c r="BE84" s="138">
        <f>'EA2045'!$G85/1000</f>
        <v>46.568250605225565</v>
      </c>
      <c r="BF84" s="139">
        <f t="shared" si="77"/>
        <v>0.25613435094601522</v>
      </c>
      <c r="BG84" s="138">
        <f>'LAC2045'!$G85/1000</f>
        <v>82.33268756767805</v>
      </c>
      <c r="BH84" s="139">
        <f t="shared" si="78"/>
        <v>1.1921590000234517</v>
      </c>
      <c r="BI84" s="138">
        <f>'NA2045'!$G85/1000</f>
        <v>18.376724631309511</v>
      </c>
      <c r="BJ84" s="139">
        <f t="shared" si="79"/>
        <v>0.67903454007628516</v>
      </c>
      <c r="BK84" s="138">
        <f>Ocea2045!$G85/1000</f>
        <v>0.57244431705586607</v>
      </c>
      <c r="BL84" s="139">
        <f t="shared" si="80"/>
        <v>0.49861384732184794</v>
      </c>
      <c r="BM84" s="138">
        <f>'SEA2045'!$G85/1000</f>
        <v>36.754870665341613</v>
      </c>
      <c r="BN84" s="139">
        <f t="shared" si="81"/>
        <v>0.51758355688801427</v>
      </c>
      <c r="BO84" s="138">
        <f>'SA2045'!$G85/1000</f>
        <v>62.392675574049356</v>
      </c>
      <c r="BP84" s="139">
        <f t="shared" si="82"/>
        <v>0.33769525638855491</v>
      </c>
      <c r="BQ84" s="138">
        <f>'SSA2045'!$G85/1000</f>
        <v>176.10608621630072</v>
      </c>
      <c r="BR84" s="139">
        <f t="shared" si="83"/>
        <v>1.3791564083750512</v>
      </c>
      <c r="BS84" s="138">
        <f>'WA2045'!$G85/1000</f>
        <v>16.676452506303786</v>
      </c>
      <c r="BT84" s="139">
        <f t="shared" si="84"/>
        <v>0.64179332691894386</v>
      </c>
      <c r="BU84" s="138">
        <f>World2060!$G85/1000</f>
        <v>728.60901040006036</v>
      </c>
      <c r="BV84" s="139">
        <f t="shared" si="95"/>
        <v>0.7155069334582288</v>
      </c>
      <c r="BW84" s="138">
        <f>'Dev''d2060'!$G85/1000</f>
        <v>174.99655794313736</v>
      </c>
      <c r="BX84" s="139">
        <f t="shared" si="96"/>
        <v>1.0960253338312465</v>
      </c>
      <c r="BY84" s="138">
        <f>'CCA2060'!$G85/1000</f>
        <v>0.92568837630748746</v>
      </c>
      <c r="BZ84" s="139">
        <f t="shared" si="97"/>
        <v>0.108554573088359</v>
      </c>
      <c r="CA84" s="138">
        <f>'EA2060'!$G85/1000</f>
        <v>51.645322042226795</v>
      </c>
      <c r="CB84" s="139">
        <f t="shared" si="85"/>
        <v>0.26209372159550587</v>
      </c>
      <c r="CC84" s="138">
        <f>'LAC2060'!$G85/1000</f>
        <v>108.18947232811875</v>
      </c>
      <c r="CD84" s="139">
        <f t="shared" si="86"/>
        <v>1.2192721218350127</v>
      </c>
      <c r="CE84" s="138">
        <f>'NA2060'!$G85/1000</f>
        <v>23.786854992151259</v>
      </c>
      <c r="CF84" s="139">
        <f t="shared" si="87"/>
        <v>0.63509853576839082</v>
      </c>
      <c r="CG84" s="138">
        <f>Ocea2060!$G85/1000</f>
        <v>0.68498795498721299</v>
      </c>
      <c r="CH84" s="139">
        <f t="shared" si="88"/>
        <v>0.47682338141058234</v>
      </c>
      <c r="CI84" s="138">
        <f>'SEA2060'!$G85/1000</f>
        <v>45.806874205954372</v>
      </c>
      <c r="CJ84" s="139">
        <f t="shared" si="89"/>
        <v>0.53641566180876277</v>
      </c>
      <c r="CK84" s="138">
        <f>'SA2060'!$G85/1000</f>
        <v>83.182823132738477</v>
      </c>
      <c r="CL84" s="139">
        <f t="shared" si="98"/>
        <v>0.37090188066477914</v>
      </c>
      <c r="CM84" s="138">
        <f>'SSA2060'!$G85/1000</f>
        <v>216.06946005081014</v>
      </c>
      <c r="CN84" s="139">
        <f t="shared" si="99"/>
        <v>1.2127037540982566</v>
      </c>
      <c r="CO84" s="138">
        <f>'WA2060'!$G85/1000</f>
        <v>23.320969373628497</v>
      </c>
      <c r="CP84" s="139">
        <f t="shared" si="100"/>
        <v>0.62008323180236846</v>
      </c>
    </row>
    <row r="85" spans="1:94">
      <c r="A85" s="93">
        <v>82</v>
      </c>
      <c r="B85" s="94"/>
      <c r="C85" s="95" t="s">
        <v>74</v>
      </c>
      <c r="D85" s="96" t="s">
        <v>108</v>
      </c>
      <c r="E85" s="97"/>
      <c r="F85" s="98"/>
      <c r="G85" s="138">
        <f>World2016!$G86/1000</f>
        <v>315.39721454276696</v>
      </c>
      <c r="H85" s="139">
        <f t="shared" si="58"/>
        <v>0.55456010946881529</v>
      </c>
      <c r="I85" s="138">
        <f>'Dev''d2016'!$G86/1000</f>
        <v>151.86087244246772</v>
      </c>
      <c r="J85" s="139">
        <f t="shared" si="59"/>
        <v>1.1930581398557891</v>
      </c>
      <c r="K85" s="138">
        <f>'CCA2016'!$G86/1000</f>
        <v>3.2584095148534251</v>
      </c>
      <c r="L85" s="139">
        <f t="shared" si="60"/>
        <v>0.73801122902689631</v>
      </c>
      <c r="M85" s="138">
        <f>'EA2016'!$G86/1000</f>
        <v>48.33585785708128</v>
      </c>
      <c r="N85" s="139">
        <f t="shared" si="61"/>
        <v>0.43676297143264936</v>
      </c>
      <c r="O85" s="138">
        <f>'LAC2016'!$G86/1000</f>
        <v>28.542025208896185</v>
      </c>
      <c r="P85" s="139">
        <f t="shared" si="62"/>
        <v>0.74160638546162194</v>
      </c>
      <c r="Q85" s="138">
        <f>'NA2016'!$G86/1000</f>
        <v>2.3645576852788799</v>
      </c>
      <c r="R85" s="139">
        <f t="shared" si="63"/>
        <v>0.17279306592061636</v>
      </c>
      <c r="S85" s="138">
        <f>Ocea2016!$G86/1000</f>
        <v>6.0181990532056258E-2</v>
      </c>
      <c r="T85" s="139">
        <f t="shared" si="64"/>
        <v>8.625204666102175E-2</v>
      </c>
      <c r="U85" s="138">
        <f>'SEA2016'!$G86/1000</f>
        <v>12.716574152157934</v>
      </c>
      <c r="V85" s="139">
        <f t="shared" si="65"/>
        <v>0.29064126810547164</v>
      </c>
      <c r="W85" s="138">
        <f>'SA2016'!$G86/1000</f>
        <v>38.552962331507707</v>
      </c>
      <c r="X85" s="139">
        <f t="shared" si="66"/>
        <v>0.30169114992131918</v>
      </c>
      <c r="Y85" s="138">
        <f>'SSA2016'!$G86/1000</f>
        <v>25.786026463675285</v>
      </c>
      <c r="Z85" s="139">
        <f t="shared" si="67"/>
        <v>0.29205193447596017</v>
      </c>
      <c r="AA85" s="138">
        <f>'WA2016'!$G86/1000</f>
        <v>3.9197468963164863</v>
      </c>
      <c r="AB85" s="139">
        <f t="shared" si="68"/>
        <v>0.28697155042908501</v>
      </c>
      <c r="AC85" s="138">
        <f>World2030!$G86/1000</f>
        <v>347.68078067444998</v>
      </c>
      <c r="AD85" s="139">
        <f t="shared" si="90"/>
        <v>0.5103986713686447</v>
      </c>
      <c r="AE85" s="138">
        <f>'Dev''d2030'!$G86/1000</f>
        <v>147.09279034464632</v>
      </c>
      <c r="AF85" s="139">
        <f t="shared" si="91"/>
        <v>1.052658035155094</v>
      </c>
      <c r="AG85" s="138">
        <f>'CCA2030'!$G86/1000</f>
        <v>3.5279672500459474</v>
      </c>
      <c r="AH85" s="139">
        <f t="shared" si="91"/>
        <v>0.66162197175987469</v>
      </c>
      <c r="AI85" s="138">
        <f>'EA2030'!$G86/1000</f>
        <v>58.330053909759151</v>
      </c>
      <c r="AJ85" s="139">
        <f t="shared" si="69"/>
        <v>0.41730043944434192</v>
      </c>
      <c r="AK85" s="138">
        <f>'LAC2030'!$G86/1000</f>
        <v>33.085887921591322</v>
      </c>
      <c r="AL85" s="139">
        <f t="shared" si="70"/>
        <v>0.65956805956560738</v>
      </c>
      <c r="AM85" s="138">
        <f>'NA2030'!$G86/1000</f>
        <v>2.9571581659137736</v>
      </c>
      <c r="AN85" s="139">
        <f t="shared" si="71"/>
        <v>0.16035539300504953</v>
      </c>
      <c r="AO85" s="138">
        <f>Ocea2030!$G86/1000</f>
        <v>7.7826060611692588E-2</v>
      </c>
      <c r="AP85" s="139">
        <f t="shared" si="72"/>
        <v>8.6632641344778938E-2</v>
      </c>
      <c r="AQ85" s="138">
        <f>'SEA2030'!$G86/1000</f>
        <v>14.178968793088108</v>
      </c>
      <c r="AR85" s="139">
        <f t="shared" si="73"/>
        <v>0.25759767969174147</v>
      </c>
      <c r="AS85" s="138">
        <f>'SA2030'!$G86/1000</f>
        <v>45.053921118403714</v>
      </c>
      <c r="AT85" s="139">
        <f t="shared" si="92"/>
        <v>0.29182857272458501</v>
      </c>
      <c r="AU85" s="138">
        <f>'SSA2030'!$G86/1000</f>
        <v>38.755781316557794</v>
      </c>
      <c r="AV85" s="139">
        <f t="shared" si="93"/>
        <v>0.38644088473226246</v>
      </c>
      <c r="AW85" s="138">
        <f>'WA2030'!$G86/1000</f>
        <v>4.620425793832168</v>
      </c>
      <c r="AX85" s="139">
        <f t="shared" si="94"/>
        <v>0.26975089454576806</v>
      </c>
      <c r="AY85" s="138">
        <f>World2045!$G86/1000</f>
        <v>368.30784370261551</v>
      </c>
      <c r="AZ85" s="139">
        <f t="shared" si="74"/>
        <v>0.4306050902709429</v>
      </c>
      <c r="BA85" s="138">
        <f>'Dev''d2045'!$G86/1000</f>
        <v>136.38293854966986</v>
      </c>
      <c r="BB85" s="139">
        <f t="shared" si="75"/>
        <v>0.85434674873921768</v>
      </c>
      <c r="BC85" s="138">
        <f>'CCA2045'!$G86/1000</f>
        <v>3.7128837956313037</v>
      </c>
      <c r="BD85" s="139">
        <f t="shared" si="76"/>
        <v>0.51860939466882283</v>
      </c>
      <c r="BE85" s="138">
        <f>'EA2045'!$G86/1000</f>
        <v>64.501768463202723</v>
      </c>
      <c r="BF85" s="139">
        <f t="shared" si="77"/>
        <v>0.35477215453609284</v>
      </c>
      <c r="BG85" s="138">
        <f>'LAC2045'!$G86/1000</f>
        <v>37.470801775766141</v>
      </c>
      <c r="BH85" s="139">
        <f t="shared" si="78"/>
        <v>0.54256887385528785</v>
      </c>
      <c r="BI85" s="138">
        <f>'NA2045'!$G86/1000</f>
        <v>3.7183023398297372</v>
      </c>
      <c r="BJ85" s="139">
        <f t="shared" si="79"/>
        <v>0.13739421849360003</v>
      </c>
      <c r="BK85" s="138">
        <f>Ocea2045!$G86/1000</f>
        <v>9.2390571373361582E-2</v>
      </c>
      <c r="BL85" s="139">
        <f t="shared" si="80"/>
        <v>8.0474583948467779E-2</v>
      </c>
      <c r="BM85" s="138">
        <f>'SEA2045'!$G86/1000</f>
        <v>14.487280933485668</v>
      </c>
      <c r="BN85" s="139">
        <f t="shared" si="81"/>
        <v>0.20401046880189669</v>
      </c>
      <c r="BO85" s="138">
        <f>'SA2045'!$G86/1000</f>
        <v>47.956237906117195</v>
      </c>
      <c r="BP85" s="139">
        <f t="shared" si="82"/>
        <v>0.25955921758663142</v>
      </c>
      <c r="BQ85" s="138">
        <f>'SSA2045'!$G86/1000</f>
        <v>54.154120636366017</v>
      </c>
      <c r="BR85" s="139">
        <f t="shared" si="83"/>
        <v>0.42410233581493689</v>
      </c>
      <c r="BS85" s="138">
        <f>'WA2045'!$G86/1000</f>
        <v>5.8311187311735262</v>
      </c>
      <c r="BT85" s="139">
        <f t="shared" si="84"/>
        <v>0.22441062262640038</v>
      </c>
      <c r="BU85" s="138">
        <f>World2060!$G86/1000</f>
        <v>376.97775456265185</v>
      </c>
      <c r="BV85" s="139">
        <f t="shared" si="95"/>
        <v>0.37019882172605845</v>
      </c>
      <c r="BW85" s="138">
        <f>'Dev''d2060'!$G86/1000</f>
        <v>122.49044195810039</v>
      </c>
      <c r="BX85" s="139">
        <f t="shared" si="96"/>
        <v>0.76717296109268251</v>
      </c>
      <c r="BY85" s="138">
        <f>'CCA2060'!$G86/1000</f>
        <v>3.7823767978763452</v>
      </c>
      <c r="BZ85" s="139">
        <f t="shared" si="97"/>
        <v>0.44355563822742999</v>
      </c>
      <c r="CA85" s="138">
        <f>'EA2060'!$G86/1000</f>
        <v>63.675015432552378</v>
      </c>
      <c r="CB85" s="139">
        <f t="shared" si="85"/>
        <v>0.32314295094768952</v>
      </c>
      <c r="CC85" s="138">
        <f>'LAC2060'!$G86/1000</f>
        <v>39.719049190355832</v>
      </c>
      <c r="CD85" s="139">
        <f t="shared" si="86"/>
        <v>0.44762515558556559</v>
      </c>
      <c r="CE85" s="138">
        <f>'NA2060'!$G86/1000</f>
        <v>4.4337688572178013</v>
      </c>
      <c r="CF85" s="139">
        <f t="shared" si="87"/>
        <v>0.11837967272611905</v>
      </c>
      <c r="CG85" s="138">
        <f>Ocea2060!$G86/1000</f>
        <v>0.10493972456505048</v>
      </c>
      <c r="CH85" s="139">
        <f t="shared" si="88"/>
        <v>7.3049042610299056E-2</v>
      </c>
      <c r="CI85" s="138">
        <f>'SEA2060'!$G86/1000</f>
        <v>14.417542583859317</v>
      </c>
      <c r="CJ85" s="139">
        <f t="shared" si="89"/>
        <v>0.16883482623164037</v>
      </c>
      <c r="CK85" s="138">
        <f>'SA2060'!$G86/1000</f>
        <v>50.0669859036555</v>
      </c>
      <c r="CL85" s="139">
        <f t="shared" si="98"/>
        <v>0.22324247400511932</v>
      </c>
      <c r="CM85" s="138">
        <f>'SSA2060'!$G86/1000</f>
        <v>71.309140046772214</v>
      </c>
      <c r="CN85" s="139">
        <f t="shared" si="99"/>
        <v>0.40022713906862828</v>
      </c>
      <c r="CO85" s="138">
        <f>'WA2060'!$G86/1000</f>
        <v>6.9784940676970875</v>
      </c>
      <c r="CP85" s="139">
        <f t="shared" si="100"/>
        <v>0.18555177039529691</v>
      </c>
    </row>
    <row r="86" spans="1:94">
      <c r="A86" s="37">
        <v>83</v>
      </c>
      <c r="B86" s="17"/>
      <c r="C86" s="16"/>
      <c r="D86" s="38" t="s">
        <v>8</v>
      </c>
      <c r="E86" s="49" t="s">
        <v>109</v>
      </c>
      <c r="F86" s="40"/>
      <c r="G86" s="136">
        <f>World2016!$G87/1000</f>
        <v>0</v>
      </c>
      <c r="H86" s="137">
        <f t="shared" si="58"/>
        <v>0</v>
      </c>
      <c r="I86" s="144">
        <f>'Dev''d2016'!$G87/1000</f>
        <v>0</v>
      </c>
      <c r="J86" s="147">
        <f t="shared" si="59"/>
        <v>0</v>
      </c>
      <c r="K86" s="144">
        <f>'CCA2016'!$G87/1000</f>
        <v>0</v>
      </c>
      <c r="L86" s="147">
        <f t="shared" si="60"/>
        <v>0</v>
      </c>
      <c r="M86" s="144">
        <f>'EA2016'!$G87/1000</f>
        <v>0</v>
      </c>
      <c r="N86" s="147">
        <f t="shared" si="61"/>
        <v>0</v>
      </c>
      <c r="O86" s="144">
        <f>'LAC2016'!$G87/1000</f>
        <v>0</v>
      </c>
      <c r="P86" s="147">
        <f t="shared" si="62"/>
        <v>0</v>
      </c>
      <c r="Q86" s="144">
        <f>'NA2016'!$G87/1000</f>
        <v>0</v>
      </c>
      <c r="R86" s="147">
        <f t="shared" si="63"/>
        <v>0</v>
      </c>
      <c r="S86" s="144">
        <f>Ocea2016!$G87/1000</f>
        <v>0</v>
      </c>
      <c r="T86" s="147">
        <f t="shared" si="64"/>
        <v>0</v>
      </c>
      <c r="U86" s="144">
        <f>'SEA2016'!$G87/1000</f>
        <v>0</v>
      </c>
      <c r="V86" s="147">
        <f t="shared" si="65"/>
        <v>0</v>
      </c>
      <c r="W86" s="144">
        <f>'SA2016'!$G87/1000</f>
        <v>0</v>
      </c>
      <c r="X86" s="147">
        <f t="shared" si="66"/>
        <v>0</v>
      </c>
      <c r="Y86" s="144">
        <f>'SSA2016'!$G87/1000</f>
        <v>0</v>
      </c>
      <c r="Z86" s="147">
        <f t="shared" si="67"/>
        <v>0</v>
      </c>
      <c r="AA86" s="144">
        <f>'WA2016'!$G87/1000</f>
        <v>0</v>
      </c>
      <c r="AB86" s="147">
        <f t="shared" si="68"/>
        <v>0</v>
      </c>
      <c r="AC86" s="136">
        <f>World2030!$G87/1000</f>
        <v>0</v>
      </c>
      <c r="AD86" s="137">
        <f t="shared" si="90"/>
        <v>0</v>
      </c>
      <c r="AE86" s="144">
        <f>'Dev''d2030'!$G87/1000</f>
        <v>0</v>
      </c>
      <c r="AF86" s="147">
        <f t="shared" si="91"/>
        <v>0</v>
      </c>
      <c r="AG86" s="144">
        <f>'CCA2030'!$G87/1000</f>
        <v>0</v>
      </c>
      <c r="AH86" s="147">
        <f t="shared" si="91"/>
        <v>0</v>
      </c>
      <c r="AI86" s="144">
        <f>'EA2030'!$G87/1000</f>
        <v>0</v>
      </c>
      <c r="AJ86" s="147">
        <f t="shared" si="69"/>
        <v>0</v>
      </c>
      <c r="AK86" s="144">
        <f>'LAC2030'!$G87/1000</f>
        <v>0</v>
      </c>
      <c r="AL86" s="147">
        <f t="shared" si="70"/>
        <v>0</v>
      </c>
      <c r="AM86" s="144">
        <f>'NA2030'!$G87/1000</f>
        <v>0</v>
      </c>
      <c r="AN86" s="147">
        <f t="shared" si="71"/>
        <v>0</v>
      </c>
      <c r="AO86" s="144">
        <f>Ocea2030!$G87/1000</f>
        <v>0</v>
      </c>
      <c r="AP86" s="147">
        <f t="shared" si="72"/>
        <v>0</v>
      </c>
      <c r="AQ86" s="144">
        <f>'SEA2030'!$G87/1000</f>
        <v>0</v>
      </c>
      <c r="AR86" s="147">
        <f t="shared" si="73"/>
        <v>0</v>
      </c>
      <c r="AS86" s="144">
        <f>'SA2030'!$G87/1000</f>
        <v>0</v>
      </c>
      <c r="AT86" s="147">
        <f t="shared" si="92"/>
        <v>0</v>
      </c>
      <c r="AU86" s="144">
        <f>'SSA2030'!$G87/1000</f>
        <v>0</v>
      </c>
      <c r="AV86" s="147">
        <f t="shared" si="93"/>
        <v>0</v>
      </c>
      <c r="AW86" s="144">
        <f>'WA2030'!$G87/1000</f>
        <v>0</v>
      </c>
      <c r="AX86" s="147">
        <f t="shared" si="94"/>
        <v>0</v>
      </c>
      <c r="AY86" s="136">
        <f>World2045!$G87/1000</f>
        <v>0</v>
      </c>
      <c r="AZ86" s="137">
        <f t="shared" si="74"/>
        <v>0</v>
      </c>
      <c r="BA86" s="144">
        <f>'Dev''d2045'!$G87/1000</f>
        <v>0</v>
      </c>
      <c r="BB86" s="147">
        <f t="shared" si="75"/>
        <v>0</v>
      </c>
      <c r="BC86" s="144">
        <f>'CCA2045'!$G87/1000</f>
        <v>0</v>
      </c>
      <c r="BD86" s="147">
        <f t="shared" si="76"/>
        <v>0</v>
      </c>
      <c r="BE86" s="144">
        <f>'EA2045'!$G87/1000</f>
        <v>0</v>
      </c>
      <c r="BF86" s="147">
        <f t="shared" si="77"/>
        <v>0</v>
      </c>
      <c r="BG86" s="144">
        <f>'LAC2045'!$G87/1000</f>
        <v>0</v>
      </c>
      <c r="BH86" s="147">
        <f t="shared" si="78"/>
        <v>0</v>
      </c>
      <c r="BI86" s="144">
        <f>'NA2045'!$G87/1000</f>
        <v>0</v>
      </c>
      <c r="BJ86" s="147">
        <f t="shared" si="79"/>
        <v>0</v>
      </c>
      <c r="BK86" s="144">
        <f>Ocea2045!$G87/1000</f>
        <v>0</v>
      </c>
      <c r="BL86" s="147">
        <f t="shared" si="80"/>
        <v>0</v>
      </c>
      <c r="BM86" s="144">
        <f>'SEA2045'!$G87/1000</f>
        <v>0</v>
      </c>
      <c r="BN86" s="147">
        <f t="shared" si="81"/>
        <v>0</v>
      </c>
      <c r="BO86" s="144">
        <f>'SA2045'!$G87/1000</f>
        <v>0</v>
      </c>
      <c r="BP86" s="147">
        <f t="shared" si="82"/>
        <v>0</v>
      </c>
      <c r="BQ86" s="144">
        <f>'SSA2045'!$G87/1000</f>
        <v>0</v>
      </c>
      <c r="BR86" s="147">
        <f t="shared" si="83"/>
        <v>0</v>
      </c>
      <c r="BS86" s="144">
        <f>'WA2045'!$G87/1000</f>
        <v>0</v>
      </c>
      <c r="BT86" s="147">
        <f t="shared" si="84"/>
        <v>0</v>
      </c>
      <c r="BU86" s="136">
        <f>World2060!$G87/1000</f>
        <v>0</v>
      </c>
      <c r="BV86" s="137">
        <f t="shared" si="95"/>
        <v>0</v>
      </c>
      <c r="BW86" s="144">
        <f>'Dev''d2060'!$G87/1000</f>
        <v>0</v>
      </c>
      <c r="BX86" s="147">
        <f t="shared" si="96"/>
        <v>0</v>
      </c>
      <c r="BY86" s="144">
        <f>'CCA2060'!$G87/1000</f>
        <v>0</v>
      </c>
      <c r="BZ86" s="147">
        <f t="shared" si="97"/>
        <v>0</v>
      </c>
      <c r="CA86" s="144">
        <f>'EA2060'!$G87/1000</f>
        <v>0</v>
      </c>
      <c r="CB86" s="147">
        <f t="shared" si="85"/>
        <v>0</v>
      </c>
      <c r="CC86" s="144">
        <f>'LAC2060'!$G87/1000</f>
        <v>0</v>
      </c>
      <c r="CD86" s="147">
        <f t="shared" si="86"/>
        <v>0</v>
      </c>
      <c r="CE86" s="144">
        <f>'NA2060'!$G87/1000</f>
        <v>0</v>
      </c>
      <c r="CF86" s="147">
        <f t="shared" si="87"/>
        <v>0</v>
      </c>
      <c r="CG86" s="144">
        <f>Ocea2060!$G87/1000</f>
        <v>0</v>
      </c>
      <c r="CH86" s="147">
        <f t="shared" si="88"/>
        <v>0</v>
      </c>
      <c r="CI86" s="144">
        <f>'SEA2060'!$G87/1000</f>
        <v>0</v>
      </c>
      <c r="CJ86" s="147">
        <f t="shared" si="89"/>
        <v>0</v>
      </c>
      <c r="CK86" s="144">
        <f>'SA2060'!$G87/1000</f>
        <v>0</v>
      </c>
      <c r="CL86" s="147">
        <f t="shared" si="98"/>
        <v>0</v>
      </c>
      <c r="CM86" s="144">
        <f>'SSA2060'!$G87/1000</f>
        <v>0</v>
      </c>
      <c r="CN86" s="147">
        <f t="shared" si="99"/>
        <v>0</v>
      </c>
      <c r="CO86" s="144">
        <f>'WA2060'!$G87/1000</f>
        <v>0</v>
      </c>
      <c r="CP86" s="147">
        <f t="shared" si="100"/>
        <v>0</v>
      </c>
    </row>
    <row r="87" spans="1:94">
      <c r="A87" s="37">
        <v>84</v>
      </c>
      <c r="B87" s="17"/>
      <c r="C87" s="16"/>
      <c r="D87" s="38" t="s">
        <v>10</v>
      </c>
      <c r="E87" s="49" t="s">
        <v>110</v>
      </c>
      <c r="F87" s="40"/>
      <c r="G87" s="136">
        <f>World2016!$G88/1000</f>
        <v>0.78524821287393565</v>
      </c>
      <c r="H87" s="137">
        <f t="shared" si="58"/>
        <v>1.3806949294807838E-3</v>
      </c>
      <c r="I87" s="144">
        <f>'Dev''d2016'!$G88/1000</f>
        <v>0.69796824419498449</v>
      </c>
      <c r="J87" s="147">
        <f t="shared" si="59"/>
        <v>5.4834183532901336E-3</v>
      </c>
      <c r="K87" s="144">
        <f>'CCA2016'!$G88/1000</f>
        <v>0</v>
      </c>
      <c r="L87" s="147">
        <f t="shared" si="60"/>
        <v>0</v>
      </c>
      <c r="M87" s="144">
        <f>'EA2016'!$G88/1000</f>
        <v>5.1115489006042479E-3</v>
      </c>
      <c r="N87" s="147">
        <f t="shared" si="61"/>
        <v>4.6187972768629229E-5</v>
      </c>
      <c r="O87" s="144">
        <f>'LAC2016'!$G88/1000</f>
        <v>7.9535675555467603E-2</v>
      </c>
      <c r="P87" s="147">
        <f t="shared" si="62"/>
        <v>2.0665725165694968E-3</v>
      </c>
      <c r="Q87" s="144">
        <f>'NA2016'!$G88/1000</f>
        <v>0</v>
      </c>
      <c r="R87" s="147">
        <f t="shared" si="63"/>
        <v>0</v>
      </c>
      <c r="S87" s="144">
        <f>Ocea2016!$G88/1000</f>
        <v>0</v>
      </c>
      <c r="T87" s="147">
        <f t="shared" si="64"/>
        <v>0</v>
      </c>
      <c r="U87" s="144">
        <f>'SEA2016'!$G88/1000</f>
        <v>2.6327442228794096E-3</v>
      </c>
      <c r="V87" s="147">
        <f t="shared" si="65"/>
        <v>6.0172190275411434E-5</v>
      </c>
      <c r="W87" s="144">
        <f>'SA2016'!$G88/1000</f>
        <v>0</v>
      </c>
      <c r="X87" s="147">
        <f t="shared" si="66"/>
        <v>0</v>
      </c>
      <c r="Y87" s="144">
        <f>'SSA2016'!$G88/1000</f>
        <v>0</v>
      </c>
      <c r="Z87" s="147">
        <f t="shared" si="67"/>
        <v>0</v>
      </c>
      <c r="AA87" s="144">
        <f>'WA2016'!$G88/1000</f>
        <v>0</v>
      </c>
      <c r="AB87" s="147">
        <f t="shared" si="68"/>
        <v>0</v>
      </c>
      <c r="AC87" s="136">
        <f>World2030!$G88/1000</f>
        <v>0.75483585080131888</v>
      </c>
      <c r="AD87" s="137">
        <f t="shared" si="90"/>
        <v>1.1081061616435958E-3</v>
      </c>
      <c r="AE87" s="144">
        <f>'Dev''d2030'!$G88/1000</f>
        <v>0.68080831426009536</v>
      </c>
      <c r="AF87" s="147">
        <f t="shared" si="91"/>
        <v>4.8721513863943626E-3</v>
      </c>
      <c r="AG87" s="144">
        <f>'CCA2030'!$G88/1000</f>
        <v>0</v>
      </c>
      <c r="AH87" s="147">
        <f t="shared" si="91"/>
        <v>0</v>
      </c>
      <c r="AI87" s="144">
        <f>'EA2030'!$G88/1000</f>
        <v>3.9593363404273989E-3</v>
      </c>
      <c r="AJ87" s="147">
        <f t="shared" si="69"/>
        <v>2.832558319463292E-5</v>
      </c>
      <c r="AK87" s="144">
        <f>'LAC2030'!$G88/1000</f>
        <v>6.8054754257202144E-2</v>
      </c>
      <c r="AL87" s="147">
        <f t="shared" si="70"/>
        <v>1.3566733441161391E-3</v>
      </c>
      <c r="AM87" s="144">
        <f>'NA2030'!$G88/1000</f>
        <v>0</v>
      </c>
      <c r="AN87" s="147">
        <f t="shared" si="71"/>
        <v>0</v>
      </c>
      <c r="AO87" s="144">
        <f>Ocea2030!$G88/1000</f>
        <v>0</v>
      </c>
      <c r="AP87" s="147">
        <f t="shared" si="72"/>
        <v>0</v>
      </c>
      <c r="AQ87" s="144">
        <f>'SEA2030'!$G88/1000</f>
        <v>2.013445943593979E-3</v>
      </c>
      <c r="AR87" s="147">
        <f t="shared" si="73"/>
        <v>3.657945869148052E-5</v>
      </c>
      <c r="AS87" s="144">
        <f>'SA2030'!$G88/1000</f>
        <v>0</v>
      </c>
      <c r="AT87" s="147">
        <f t="shared" si="92"/>
        <v>0</v>
      </c>
      <c r="AU87" s="144">
        <f>'SSA2030'!$G88/1000</f>
        <v>0</v>
      </c>
      <c r="AV87" s="147">
        <f t="shared" si="93"/>
        <v>0</v>
      </c>
      <c r="AW87" s="144">
        <f>'WA2030'!$G88/1000</f>
        <v>0</v>
      </c>
      <c r="AX87" s="147">
        <f t="shared" si="94"/>
        <v>0</v>
      </c>
      <c r="AY87" s="136">
        <f>World2045!$G88/1000</f>
        <v>0.86577599757537249</v>
      </c>
      <c r="AZ87" s="137">
        <f t="shared" si="74"/>
        <v>1.0122172469706526E-3</v>
      </c>
      <c r="BA87" s="144">
        <f>'Dev''d2045'!$G88/1000</f>
        <v>0.77845225507766014</v>
      </c>
      <c r="BB87" s="147">
        <f t="shared" si="75"/>
        <v>4.876476194506524E-3</v>
      </c>
      <c r="BC87" s="144">
        <f>'CCA2045'!$G88/1000</f>
        <v>0</v>
      </c>
      <c r="BD87" s="147">
        <f t="shared" si="76"/>
        <v>0</v>
      </c>
      <c r="BE87" s="144">
        <f>'EA2045'!$G88/1000</f>
        <v>4.5000491887331011E-3</v>
      </c>
      <c r="BF87" s="147">
        <f t="shared" si="77"/>
        <v>2.4751137592700479E-5</v>
      </c>
      <c r="BG87" s="144">
        <f>'LAC2045'!$G88/1000</f>
        <v>8.0289772126823658E-2</v>
      </c>
      <c r="BH87" s="147">
        <f t="shared" si="78"/>
        <v>1.1625780389124777E-3</v>
      </c>
      <c r="BI87" s="144">
        <f>'NA2045'!$G88/1000</f>
        <v>0</v>
      </c>
      <c r="BJ87" s="147">
        <f t="shared" si="79"/>
        <v>0</v>
      </c>
      <c r="BK87" s="144">
        <f>Ocea2045!$G88/1000</f>
        <v>0</v>
      </c>
      <c r="BL87" s="147">
        <f t="shared" si="80"/>
        <v>0</v>
      </c>
      <c r="BM87" s="144">
        <f>'SEA2045'!$G88/1000</f>
        <v>2.5339211821556089E-3</v>
      </c>
      <c r="BN87" s="147">
        <f t="shared" si="81"/>
        <v>3.5682779304966771E-5</v>
      </c>
      <c r="BO87" s="144">
        <f>'SA2045'!$G88/1000</f>
        <v>0</v>
      </c>
      <c r="BP87" s="147">
        <f t="shared" si="82"/>
        <v>0</v>
      </c>
      <c r="BQ87" s="144">
        <f>'SSA2045'!$G88/1000</f>
        <v>0</v>
      </c>
      <c r="BR87" s="147">
        <f t="shared" si="83"/>
        <v>0</v>
      </c>
      <c r="BS87" s="144">
        <f>'WA2045'!$G88/1000</f>
        <v>0</v>
      </c>
      <c r="BT87" s="147">
        <f t="shared" si="84"/>
        <v>0</v>
      </c>
      <c r="BU87" s="136">
        <f>World2060!$G88/1000</f>
        <v>0.89087979699298736</v>
      </c>
      <c r="BV87" s="137">
        <f t="shared" si="95"/>
        <v>8.748597156056924E-4</v>
      </c>
      <c r="BW87" s="144">
        <f>'Dev''d2060'!$G88/1000</f>
        <v>0.79679158150777218</v>
      </c>
      <c r="BX87" s="147">
        <f t="shared" si="96"/>
        <v>4.9904053507141E-3</v>
      </c>
      <c r="BY87" s="144">
        <f>'CCA2060'!$G88/1000</f>
        <v>0</v>
      </c>
      <c r="BZ87" s="147">
        <f t="shared" si="97"/>
        <v>0</v>
      </c>
      <c r="CA87" s="144">
        <f>'EA2060'!$G88/1000</f>
        <v>3.7419587150216102E-3</v>
      </c>
      <c r="CB87" s="147">
        <f t="shared" si="85"/>
        <v>1.8989984898823255E-5</v>
      </c>
      <c r="CC87" s="144">
        <f>'LAC2060'!$G88/1000</f>
        <v>8.7065622933208936E-2</v>
      </c>
      <c r="CD87" s="147">
        <f t="shared" si="86"/>
        <v>9.8121087503511527E-4</v>
      </c>
      <c r="CE87" s="144">
        <f>'NA2060'!$G88/1000</f>
        <v>0</v>
      </c>
      <c r="CF87" s="147">
        <f t="shared" si="87"/>
        <v>0</v>
      </c>
      <c r="CG87" s="144">
        <f>Ocea2060!$G88/1000</f>
        <v>0</v>
      </c>
      <c r="CH87" s="147">
        <f t="shared" si="88"/>
        <v>0</v>
      </c>
      <c r="CI87" s="144">
        <f>'SEA2060'!$G88/1000</f>
        <v>3.2806338369846342E-3</v>
      </c>
      <c r="CJ87" s="147">
        <f t="shared" si="89"/>
        <v>3.8417451557731082E-5</v>
      </c>
      <c r="CK87" s="144">
        <f>'SA2060'!$G88/1000</f>
        <v>0</v>
      </c>
      <c r="CL87" s="147">
        <f t="shared" si="98"/>
        <v>0</v>
      </c>
      <c r="CM87" s="144">
        <f>'SSA2060'!$G88/1000</f>
        <v>0</v>
      </c>
      <c r="CN87" s="147">
        <f t="shared" si="99"/>
        <v>0</v>
      </c>
      <c r="CO87" s="144">
        <f>'WA2060'!$G88/1000</f>
        <v>0</v>
      </c>
      <c r="CP87" s="147">
        <f t="shared" si="100"/>
        <v>0</v>
      </c>
    </row>
    <row r="88" spans="1:94">
      <c r="A88" s="37">
        <v>85</v>
      </c>
      <c r="B88" s="17"/>
      <c r="C88" s="16"/>
      <c r="D88" s="38" t="s">
        <v>22</v>
      </c>
      <c r="E88" s="49" t="s">
        <v>111</v>
      </c>
      <c r="F88" s="40"/>
      <c r="G88" s="136">
        <f>World2016!$G89/1000</f>
        <v>5.1979721971824766</v>
      </c>
      <c r="H88" s="137">
        <f t="shared" si="58"/>
        <v>9.1395481563281266E-3</v>
      </c>
      <c r="I88" s="144">
        <f>'Dev''d2016'!$G89/1000</f>
        <v>3.9468258117362858</v>
      </c>
      <c r="J88" s="147">
        <f t="shared" si="59"/>
        <v>3.1007280450524394E-2</v>
      </c>
      <c r="K88" s="144">
        <f>'CCA2016'!$G89/1000</f>
        <v>8.9591266155242918E-2</v>
      </c>
      <c r="L88" s="147">
        <f t="shared" si="60"/>
        <v>2.0291912402017675E-2</v>
      </c>
      <c r="M88" s="144">
        <f>'EA2016'!$G89/1000</f>
        <v>7.8907677024602885E-2</v>
      </c>
      <c r="N88" s="147">
        <f t="shared" si="61"/>
        <v>7.1301003052466421E-4</v>
      </c>
      <c r="O88" s="144">
        <f>'LAC2016'!$G89/1000</f>
        <v>0.94885742144286633</v>
      </c>
      <c r="P88" s="147">
        <f t="shared" si="62"/>
        <v>2.4654127290706453E-2</v>
      </c>
      <c r="Q88" s="144">
        <f>'NA2016'!$G89/1000</f>
        <v>0</v>
      </c>
      <c r="R88" s="147">
        <f t="shared" si="63"/>
        <v>0</v>
      </c>
      <c r="S88" s="144">
        <f>Ocea2016!$G89/1000</f>
        <v>6.7635595798492436E-4</v>
      </c>
      <c r="T88" s="147">
        <f t="shared" si="64"/>
        <v>9.693445685632848E-4</v>
      </c>
      <c r="U88" s="144">
        <f>'SEA2016'!$G89/1000</f>
        <v>0.13311366486549378</v>
      </c>
      <c r="V88" s="147">
        <f t="shared" si="65"/>
        <v>3.0423543240306336E-3</v>
      </c>
      <c r="W88" s="144">
        <f>'SA2016'!$G89/1000</f>
        <v>0</v>
      </c>
      <c r="X88" s="147">
        <f t="shared" si="66"/>
        <v>0</v>
      </c>
      <c r="Y88" s="144">
        <f>'SSA2016'!$G89/1000</f>
        <v>0</v>
      </c>
      <c r="Z88" s="147">
        <f t="shared" si="67"/>
        <v>0</v>
      </c>
      <c r="AA88" s="144">
        <f>'WA2016'!$G89/1000</f>
        <v>0</v>
      </c>
      <c r="AB88" s="147">
        <f t="shared" si="68"/>
        <v>0</v>
      </c>
      <c r="AC88" s="136">
        <f>World2030!$G89/1000</f>
        <v>6.2524366175569597</v>
      </c>
      <c r="AD88" s="137">
        <f t="shared" si="90"/>
        <v>9.1786360356968938E-3</v>
      </c>
      <c r="AE88" s="144">
        <f>'Dev''d2030'!$G89/1000</f>
        <v>4.7080158166922628</v>
      </c>
      <c r="AF88" s="147">
        <f t="shared" si="91"/>
        <v>3.3692546503920215E-2</v>
      </c>
      <c r="AG88" s="144">
        <f>'CCA2030'!$G89/1000</f>
        <v>4.9751666784286497E-2</v>
      </c>
      <c r="AH88" s="147">
        <f t="shared" si="91"/>
        <v>9.3302441726836327E-3</v>
      </c>
      <c r="AI88" s="144">
        <f>'EA2030'!$G89/1000</f>
        <v>5.9566565796732904E-2</v>
      </c>
      <c r="AJ88" s="147">
        <f t="shared" si="69"/>
        <v>4.2614659882918635E-4</v>
      </c>
      <c r="AK88" s="144">
        <f>'LAC2030'!$G89/1000</f>
        <v>1.3356215902417898</v>
      </c>
      <c r="AL88" s="147">
        <f t="shared" si="70"/>
        <v>2.6625652080953372E-2</v>
      </c>
      <c r="AM88" s="144">
        <f>'NA2030'!$G89/1000</f>
        <v>0</v>
      </c>
      <c r="AN88" s="147">
        <f t="shared" si="71"/>
        <v>0</v>
      </c>
      <c r="AO88" s="144">
        <f>Ocea2030!$G89/1000</f>
        <v>6.8573540449142455E-4</v>
      </c>
      <c r="AP88" s="147">
        <f t="shared" si="72"/>
        <v>7.6333131714233498E-4</v>
      </c>
      <c r="AQ88" s="144">
        <f>'SEA2030'!$G89/1000</f>
        <v>9.8467130661010746E-2</v>
      </c>
      <c r="AR88" s="147">
        <f t="shared" si="73"/>
        <v>1.7889103752414389E-3</v>
      </c>
      <c r="AS88" s="144">
        <f>'SA2030'!$G89/1000</f>
        <v>0</v>
      </c>
      <c r="AT88" s="147">
        <f t="shared" si="92"/>
        <v>0</v>
      </c>
      <c r="AU88" s="144">
        <f>'SSA2030'!$G89/1000</f>
        <v>3.281119763851166E-4</v>
      </c>
      <c r="AV88" s="147">
        <f t="shared" si="93"/>
        <v>3.2716636883113006E-6</v>
      </c>
      <c r="AW88" s="144">
        <f>'WA2030'!$G89/1000</f>
        <v>0</v>
      </c>
      <c r="AX88" s="147">
        <f t="shared" si="94"/>
        <v>0</v>
      </c>
      <c r="AY88" s="136">
        <f>World2045!$G89/1000</f>
        <v>6.8070358615815643</v>
      </c>
      <c r="AZ88" s="137">
        <f t="shared" si="74"/>
        <v>7.9584085480964729E-3</v>
      </c>
      <c r="BA88" s="144">
        <f>'Dev''d2045'!$G89/1000</f>
        <v>4.9946920890063051</v>
      </c>
      <c r="BB88" s="147">
        <f t="shared" si="75"/>
        <v>3.1288363431485527E-2</v>
      </c>
      <c r="BC88" s="144">
        <f>'CCA2045'!$G89/1000</f>
        <v>5.0725776314735412E-2</v>
      </c>
      <c r="BD88" s="147">
        <f t="shared" si="76"/>
        <v>7.0852915406737276E-3</v>
      </c>
      <c r="BE88" s="144">
        <f>'EA2045'!$G89/1000</f>
        <v>5.6772642470896244E-2</v>
      </c>
      <c r="BF88" s="147">
        <f t="shared" si="77"/>
        <v>3.122604723558469E-4</v>
      </c>
      <c r="BG88" s="144">
        <f>'LAC2045'!$G89/1000</f>
        <v>1.5834297097995877</v>
      </c>
      <c r="BH88" s="147">
        <f t="shared" si="78"/>
        <v>2.2927709943761986E-2</v>
      </c>
      <c r="BI88" s="144">
        <f>'NA2045'!$G89/1000</f>
        <v>0</v>
      </c>
      <c r="BJ88" s="147">
        <f t="shared" si="79"/>
        <v>0</v>
      </c>
      <c r="BK88" s="144">
        <f>Ocea2045!$G89/1000</f>
        <v>5.8184057474136358E-4</v>
      </c>
      <c r="BL88" s="147">
        <f t="shared" si="80"/>
        <v>5.0679823147136544E-4</v>
      </c>
      <c r="BM88" s="144">
        <f>'SEA2045'!$G89/1000</f>
        <v>0.12049408155679703</v>
      </c>
      <c r="BN88" s="147">
        <f t="shared" si="81"/>
        <v>1.6968024696364914E-3</v>
      </c>
      <c r="BO88" s="144">
        <f>'SA2045'!$G89/1000</f>
        <v>0</v>
      </c>
      <c r="BP88" s="147">
        <f t="shared" si="82"/>
        <v>0</v>
      </c>
      <c r="BQ88" s="144">
        <f>'SSA2045'!$G89/1000</f>
        <v>3.3972185850143435E-4</v>
      </c>
      <c r="BR88" s="147">
        <f t="shared" si="83"/>
        <v>2.6604962286304424E-6</v>
      </c>
      <c r="BS88" s="144">
        <f>'WA2045'!$G89/1000</f>
        <v>0</v>
      </c>
      <c r="BT88" s="147">
        <f t="shared" si="84"/>
        <v>0</v>
      </c>
      <c r="BU88" s="136">
        <f>World2060!$G89/1000</f>
        <v>6.9421213507093489</v>
      </c>
      <c r="BV88" s="137">
        <f t="shared" si="95"/>
        <v>6.8172859358596417E-3</v>
      </c>
      <c r="BW88" s="144">
        <f>'Dev''d2060'!$G89/1000</f>
        <v>4.9836343993954362</v>
      </c>
      <c r="BX88" s="147">
        <f t="shared" si="96"/>
        <v>3.1213125677964058E-2</v>
      </c>
      <c r="BY88" s="144">
        <f>'CCA2060'!$G89/1000</f>
        <v>4.7909437477588655E-2</v>
      </c>
      <c r="BZ88" s="147">
        <f t="shared" si="97"/>
        <v>5.6182930080948849E-3</v>
      </c>
      <c r="CA88" s="144">
        <f>'EA2060'!$G89/1000</f>
        <v>4.6225537367165087E-2</v>
      </c>
      <c r="CB88" s="147">
        <f t="shared" si="85"/>
        <v>2.3458897422319253E-4</v>
      </c>
      <c r="CC88" s="144">
        <f>'LAC2060'!$G89/1000</f>
        <v>1.7163984645158052</v>
      </c>
      <c r="CD88" s="147">
        <f t="shared" si="86"/>
        <v>1.9343442136380864E-2</v>
      </c>
      <c r="CE88" s="144">
        <f>'NA2060'!$G89/1000</f>
        <v>0</v>
      </c>
      <c r="CF88" s="147">
        <f t="shared" si="87"/>
        <v>0</v>
      </c>
      <c r="CG88" s="144">
        <f>Ocea2060!$G89/1000</f>
        <v>6.2661153078079226E-4</v>
      </c>
      <c r="CH88" s="147">
        <f t="shared" si="88"/>
        <v>4.3618727418839957E-4</v>
      </c>
      <c r="CI88" s="144">
        <f>'SEA2060'!$G89/1000</f>
        <v>0.14700476735830306</v>
      </c>
      <c r="CJ88" s="147">
        <f t="shared" si="89"/>
        <v>1.7214809117295545E-3</v>
      </c>
      <c r="CK88" s="144">
        <f>'SA2060'!$G89/1000</f>
        <v>0</v>
      </c>
      <c r="CL88" s="147">
        <f t="shared" si="98"/>
        <v>0</v>
      </c>
      <c r="CM88" s="144">
        <f>'SSA2060'!$G89/1000</f>
        <v>3.2213306427001954E-4</v>
      </c>
      <c r="CN88" s="147">
        <f t="shared" si="99"/>
        <v>1.8079925606680526E-6</v>
      </c>
      <c r="CO88" s="144">
        <f>'WA2060'!$G89/1000</f>
        <v>0</v>
      </c>
      <c r="CP88" s="147">
        <f t="shared" si="100"/>
        <v>0</v>
      </c>
    </row>
    <row r="89" spans="1:94">
      <c r="A89" s="37">
        <v>86</v>
      </c>
      <c r="B89" s="17"/>
      <c r="C89" s="16"/>
      <c r="D89" s="38" t="s">
        <v>24</v>
      </c>
      <c r="E89" s="49" t="s">
        <v>112</v>
      </c>
      <c r="F89" s="40"/>
      <c r="G89" s="136">
        <f>World2016!$G90/1000</f>
        <v>145.56528474926645</v>
      </c>
      <c r="H89" s="137">
        <f t="shared" si="58"/>
        <v>0.25594614195448584</v>
      </c>
      <c r="I89" s="144">
        <f>'Dev''d2016'!$G90/1000</f>
        <v>67.747834461558611</v>
      </c>
      <c r="J89" s="147">
        <f t="shared" si="59"/>
        <v>0.53224444231074919</v>
      </c>
      <c r="K89" s="144">
        <f>'CCA2016'!$G90/1000</f>
        <v>1.5861786147356034</v>
      </c>
      <c r="L89" s="147">
        <f t="shared" si="60"/>
        <v>0.35926043782432948</v>
      </c>
      <c r="M89" s="144">
        <f>'EA2016'!$G90/1000</f>
        <v>15.985942309319974</v>
      </c>
      <c r="N89" s="147">
        <f t="shared" si="61"/>
        <v>0.14444902756901451</v>
      </c>
      <c r="O89" s="144">
        <f>'LAC2016'!$G90/1000</f>
        <v>20.272322598694824</v>
      </c>
      <c r="P89" s="147">
        <f t="shared" si="62"/>
        <v>0.52673500837088783</v>
      </c>
      <c r="Q89" s="144">
        <f>'NA2016'!$G90/1000</f>
        <v>0.57362730216979985</v>
      </c>
      <c r="R89" s="147">
        <f t="shared" si="63"/>
        <v>4.1918546058224544E-2</v>
      </c>
      <c r="S89" s="144">
        <f>Ocea2016!$G90/1000</f>
        <v>3.5785593250533564E-2</v>
      </c>
      <c r="T89" s="147">
        <f t="shared" si="64"/>
        <v>5.1287447150710021E-2</v>
      </c>
      <c r="U89" s="144">
        <f>'SEA2016'!$G90/1000</f>
        <v>8.0086251500351349</v>
      </c>
      <c r="V89" s="147">
        <f t="shared" si="65"/>
        <v>0.18303962541614224</v>
      </c>
      <c r="W89" s="144">
        <f>'SA2016'!$G90/1000</f>
        <v>18.571130657460539</v>
      </c>
      <c r="X89" s="147">
        <f t="shared" si="66"/>
        <v>0.14532594707539367</v>
      </c>
      <c r="Y89" s="144">
        <f>'SSA2016'!$G90/1000</f>
        <v>11.65921935227234</v>
      </c>
      <c r="Z89" s="147">
        <f t="shared" si="67"/>
        <v>0.1320520465263402</v>
      </c>
      <c r="AA89" s="144">
        <f>'WA2016'!$G90/1000</f>
        <v>1.1246187097691001</v>
      </c>
      <c r="AB89" s="147">
        <f t="shared" si="68"/>
        <v>8.2335309733207282E-2</v>
      </c>
      <c r="AC89" s="136">
        <f>World2030!$G90/1000</f>
        <v>154.87532352729653</v>
      </c>
      <c r="AD89" s="137">
        <f t="shared" si="90"/>
        <v>0.22735843840082059</v>
      </c>
      <c r="AE89" s="144">
        <f>'Dev''d2030'!$G90/1000</f>
        <v>61.39168586212071</v>
      </c>
      <c r="AF89" s="147">
        <f t="shared" si="91"/>
        <v>0.43934479224345524</v>
      </c>
      <c r="AG89" s="144">
        <f>'CCA2030'!$G90/1000</f>
        <v>1.8508543794751167</v>
      </c>
      <c r="AH89" s="147">
        <f t="shared" si="91"/>
        <v>0.34710240690946825</v>
      </c>
      <c r="AI89" s="144">
        <f>'EA2030'!$G90/1000</f>
        <v>17.165700827360155</v>
      </c>
      <c r="AJ89" s="147">
        <f t="shared" si="69"/>
        <v>0.1228055525151678</v>
      </c>
      <c r="AK89" s="144">
        <f>'LAC2030'!$G90/1000</f>
        <v>23.757303101918659</v>
      </c>
      <c r="AL89" s="147">
        <f t="shared" si="70"/>
        <v>0.47360247198379618</v>
      </c>
      <c r="AM89" s="144">
        <f>'NA2030'!$G90/1000</f>
        <v>0.73421278187632566</v>
      </c>
      <c r="AN89" s="147">
        <f t="shared" si="71"/>
        <v>3.9813554967807523E-2</v>
      </c>
      <c r="AO89" s="144">
        <f>Ocea2030!$G90/1000</f>
        <v>4.8600988561054694E-2</v>
      </c>
      <c r="AP89" s="147">
        <f t="shared" si="72"/>
        <v>5.4100541360036149E-2</v>
      </c>
      <c r="AQ89" s="144">
        <f>'SEA2030'!$G90/1000</f>
        <v>9.1421089417785399</v>
      </c>
      <c r="AR89" s="147">
        <f t="shared" si="73"/>
        <v>0.16609007927567135</v>
      </c>
      <c r="AS89" s="144">
        <f>'SA2030'!$G90/1000</f>
        <v>22.419412707277573</v>
      </c>
      <c r="AT89" s="147">
        <f t="shared" si="92"/>
        <v>0.14521766472875752</v>
      </c>
      <c r="AU89" s="144">
        <f>'SSA2030'!$G90/1000</f>
        <v>16.996230508313747</v>
      </c>
      <c r="AV89" s="147">
        <f t="shared" si="93"/>
        <v>0.16947247950179101</v>
      </c>
      <c r="AW89" s="144">
        <f>'WA2030'!$G90/1000</f>
        <v>1.3692134286146611</v>
      </c>
      <c r="AX89" s="147">
        <f t="shared" si="94"/>
        <v>7.9937772766727644E-2</v>
      </c>
      <c r="AY89" s="136">
        <f>World2045!$G90/1000</f>
        <v>159.83964231932234</v>
      </c>
      <c r="AZ89" s="137">
        <f t="shared" si="74"/>
        <v>0.18687563891623482</v>
      </c>
      <c r="BA89" s="144">
        <f>'Dev''d2045'!$G90/1000</f>
        <v>54.441401582136287</v>
      </c>
      <c r="BB89" s="147">
        <f t="shared" si="75"/>
        <v>0.34103851209779368</v>
      </c>
      <c r="BC89" s="144">
        <f>'CCA2045'!$G90/1000</f>
        <v>1.9078488993644713</v>
      </c>
      <c r="BD89" s="147">
        <f t="shared" si="76"/>
        <v>0.26648514127567929</v>
      </c>
      <c r="BE89" s="144">
        <f>'EA2045'!$G90/1000</f>
        <v>16.557364782810211</v>
      </c>
      <c r="BF89" s="147">
        <f t="shared" si="77"/>
        <v>9.1068696524013698E-2</v>
      </c>
      <c r="BG89" s="144">
        <f>'LAC2045'!$G90/1000</f>
        <v>26.788894402147271</v>
      </c>
      <c r="BH89" s="147">
        <f t="shared" si="78"/>
        <v>0.38789723141183269</v>
      </c>
      <c r="BI89" s="144">
        <f>'NA2045'!$G90/1000</f>
        <v>0.92295717495679852</v>
      </c>
      <c r="BJ89" s="147">
        <f t="shared" si="79"/>
        <v>3.4103999128284136E-2</v>
      </c>
      <c r="BK89" s="144">
        <f>Ocea2045!$G90/1000</f>
        <v>5.7368138318881393E-2</v>
      </c>
      <c r="BL89" s="147">
        <f t="shared" si="80"/>
        <v>4.996913640087338E-2</v>
      </c>
      <c r="BM89" s="144">
        <f>'SEA2045'!$G90/1000</f>
        <v>9.0980558855328706</v>
      </c>
      <c r="BN89" s="147">
        <f t="shared" si="81"/>
        <v>0.12811918640324424</v>
      </c>
      <c r="BO89" s="144">
        <f>'SA2045'!$G90/1000</f>
        <v>23.931448910369539</v>
      </c>
      <c r="BP89" s="147">
        <f t="shared" si="82"/>
        <v>0.12952701100220415</v>
      </c>
      <c r="BQ89" s="144">
        <f>'SSA2045'!$G90/1000</f>
        <v>24.431579546206862</v>
      </c>
      <c r="BR89" s="147">
        <f t="shared" si="83"/>
        <v>0.19133336173566698</v>
      </c>
      <c r="BS89" s="144">
        <f>'WA2045'!$G90/1000</f>
        <v>1.7027229974791407</v>
      </c>
      <c r="BT89" s="147">
        <f t="shared" si="84"/>
        <v>6.5529299889197146E-2</v>
      </c>
      <c r="BU89" s="136">
        <f>World2060!$G90/1000</f>
        <v>162.3123151925339</v>
      </c>
      <c r="BV89" s="137">
        <f t="shared" si="95"/>
        <v>0.15939356396669918</v>
      </c>
      <c r="BW89" s="144">
        <f>'Dev''d2060'!$G90/1000</f>
        <v>46.896097879327833</v>
      </c>
      <c r="BX89" s="147">
        <f t="shared" si="96"/>
        <v>0.29371612754963194</v>
      </c>
      <c r="BY89" s="144">
        <f>'CCA2060'!$G90/1000</f>
        <v>1.9187905334234239</v>
      </c>
      <c r="BZ89" s="147">
        <f t="shared" si="97"/>
        <v>0.22501469450511413</v>
      </c>
      <c r="CA89" s="144">
        <f>'EA2060'!$G90/1000</f>
        <v>15.337778755784035</v>
      </c>
      <c r="CB89" s="147">
        <f t="shared" si="85"/>
        <v>7.7837359825641175E-2</v>
      </c>
      <c r="CC89" s="144">
        <f>'LAC2060'!$G90/1000</f>
        <v>27.843286934522446</v>
      </c>
      <c r="CD89" s="147">
        <f t="shared" si="86"/>
        <v>0.31378786502032829</v>
      </c>
      <c r="CE89" s="144">
        <f>'NA2060'!$G90/1000</f>
        <v>1.0964609343111515</v>
      </c>
      <c r="CF89" s="147">
        <f t="shared" si="87"/>
        <v>2.9275023290721965E-2</v>
      </c>
      <c r="CG89" s="144">
        <f>Ocea2060!$G90/1000</f>
        <v>6.4171108923619616E-2</v>
      </c>
      <c r="CH89" s="147">
        <f t="shared" si="88"/>
        <v>4.4669814882216864E-2</v>
      </c>
      <c r="CI89" s="144">
        <f>'SEA2060'!$G90/1000</f>
        <v>8.7570037351641812</v>
      </c>
      <c r="CJ89" s="147">
        <f t="shared" si="89"/>
        <v>0.10254779518331103</v>
      </c>
      <c r="CK89" s="144">
        <f>'SA2060'!$G90/1000</f>
        <v>24.795017309695947</v>
      </c>
      <c r="CL89" s="147">
        <f t="shared" si="98"/>
        <v>0.11055790372258331</v>
      </c>
      <c r="CM89" s="144">
        <f>'SSA2060'!$G90/1000</f>
        <v>33.658454436311963</v>
      </c>
      <c r="CN89" s="147">
        <f t="shared" si="99"/>
        <v>0.18891024230107339</v>
      </c>
      <c r="CO89" s="144">
        <f>'WA2060'!$G90/1000</f>
        <v>1.9452535650692879</v>
      </c>
      <c r="CP89" s="147">
        <f t="shared" si="100"/>
        <v>5.1722511958153992E-2</v>
      </c>
    </row>
    <row r="90" spans="1:94">
      <c r="A90" s="37">
        <v>87</v>
      </c>
      <c r="B90" s="17"/>
      <c r="C90" s="16"/>
      <c r="D90" s="38" t="s">
        <v>26</v>
      </c>
      <c r="E90" s="49" t="s">
        <v>113</v>
      </c>
      <c r="F90" s="40"/>
      <c r="G90" s="136">
        <f>World2016!$G91/1000</f>
        <v>160.23488544580309</v>
      </c>
      <c r="H90" s="137">
        <f t="shared" si="58"/>
        <v>0.28173957002875966</v>
      </c>
      <c r="I90" s="144">
        <f>'Dev''d2016'!$G91/1000</f>
        <v>77.297812505074262</v>
      </c>
      <c r="J90" s="147">
        <f t="shared" si="59"/>
        <v>0.6072715303091859</v>
      </c>
      <c r="K90" s="144">
        <f>'CCA2016'!$G91/1000</f>
        <v>1.5692702990698599</v>
      </c>
      <c r="L90" s="147">
        <f t="shared" si="60"/>
        <v>0.35543080046034353</v>
      </c>
      <c r="M90" s="144">
        <f>'EA2016'!$G91/1000</f>
        <v>32.181920475782185</v>
      </c>
      <c r="N90" s="147">
        <f t="shared" si="61"/>
        <v>0.29079593983770874</v>
      </c>
      <c r="O90" s="144">
        <f>'LAC2016'!$G91/1000</f>
        <v>6.6283399533657663</v>
      </c>
      <c r="P90" s="147">
        <f t="shared" si="62"/>
        <v>0.17222391187904584</v>
      </c>
      <c r="Q90" s="144">
        <f>'NA2016'!$G91/1000</f>
        <v>1.7842087346856133</v>
      </c>
      <c r="R90" s="147">
        <f t="shared" si="63"/>
        <v>0.13038332683869769</v>
      </c>
      <c r="S90" s="144">
        <f>Ocea2016!$G91/1000</f>
        <v>2.2851299311606454E-2</v>
      </c>
      <c r="T90" s="147">
        <f t="shared" si="64"/>
        <v>3.2750185181060203E-2</v>
      </c>
      <c r="U90" s="144">
        <f>'SEA2016'!$G91/1000</f>
        <v>4.2913153202475662</v>
      </c>
      <c r="V90" s="147">
        <f t="shared" si="65"/>
        <v>9.8079349956492964E-2</v>
      </c>
      <c r="W90" s="144">
        <f>'SA2016'!$G91/1000</f>
        <v>19.61053774301908</v>
      </c>
      <c r="X90" s="147">
        <f t="shared" si="66"/>
        <v>0.15345969088947789</v>
      </c>
      <c r="Y90" s="144">
        <f>'SSA2016'!$G91/1000</f>
        <v>14.070600871496953</v>
      </c>
      <c r="Z90" s="147">
        <f t="shared" si="67"/>
        <v>0.15936329738700311</v>
      </c>
      <c r="AA90" s="144">
        <f>'WA2016'!$G91/1000</f>
        <v>2.7780282437501884</v>
      </c>
      <c r="AB90" s="147">
        <f t="shared" si="68"/>
        <v>0.20338432386895913</v>
      </c>
      <c r="AC90" s="136">
        <f>World2030!$G91/1000</f>
        <v>182.39766828733036</v>
      </c>
      <c r="AD90" s="137">
        <f t="shared" si="90"/>
        <v>0.26776150057532794</v>
      </c>
      <c r="AE90" s="144">
        <f>'Dev''d2030'!$G91/1000</f>
        <v>78.211883820988646</v>
      </c>
      <c r="AF90" s="147">
        <f t="shared" si="91"/>
        <v>0.55971722173381799</v>
      </c>
      <c r="AG90" s="144">
        <f>'CCA2030'!$G91/1000</f>
        <v>1.6169087487646374</v>
      </c>
      <c r="AH90" s="147">
        <f t="shared" si="91"/>
        <v>0.30322910579726009</v>
      </c>
      <c r="AI90" s="144">
        <f>'EA2030'!$G91/1000</f>
        <v>41.03247481974325</v>
      </c>
      <c r="AJ90" s="147">
        <f t="shared" si="69"/>
        <v>0.29355141348331476</v>
      </c>
      <c r="AK90" s="144">
        <f>'LAC2030'!$G91/1000</f>
        <v>7.4470035935913437</v>
      </c>
      <c r="AL90" s="147">
        <f t="shared" si="70"/>
        <v>0.14845621557575855</v>
      </c>
      <c r="AM90" s="144">
        <f>'NA2030'!$G91/1000</f>
        <v>2.215750030842377</v>
      </c>
      <c r="AN90" s="147">
        <f t="shared" si="71"/>
        <v>0.12015166151482755</v>
      </c>
      <c r="AO90" s="144">
        <f>Ocea2030!$G91/1000</f>
        <v>2.7754162796056109E-2</v>
      </c>
      <c r="AP90" s="147">
        <f t="shared" si="72"/>
        <v>3.0894746726703736E-2</v>
      </c>
      <c r="AQ90" s="144">
        <f>'SEA2030'!$G91/1000</f>
        <v>4.6364718770431059</v>
      </c>
      <c r="AR90" s="147">
        <f t="shared" si="73"/>
        <v>8.4233516196504377E-2</v>
      </c>
      <c r="AS90" s="144">
        <f>'SA2030'!$G91/1000</f>
        <v>22.286425850163052</v>
      </c>
      <c r="AT90" s="147">
        <f t="shared" si="92"/>
        <v>0.14435626656985218</v>
      </c>
      <c r="AU90" s="144">
        <f>'SSA2030'!$G91/1000</f>
        <v>21.687379601719417</v>
      </c>
      <c r="AV90" s="147">
        <f t="shared" si="93"/>
        <v>0.21624877311484547</v>
      </c>
      <c r="AW90" s="144">
        <f>'WA2030'!$G91/1000</f>
        <v>3.2356157816784981</v>
      </c>
      <c r="AX90" s="147">
        <f t="shared" si="94"/>
        <v>0.18890255800218644</v>
      </c>
      <c r="AY90" s="136">
        <f>World2045!$G91/1000</f>
        <v>197.58076316078808</v>
      </c>
      <c r="AZ90" s="137">
        <f t="shared" si="74"/>
        <v>0.23100046282302067</v>
      </c>
      <c r="BA90" s="144">
        <f>'Dev''d2045'!$G91/1000</f>
        <v>74.175760606855505</v>
      </c>
      <c r="BB90" s="147">
        <f t="shared" si="75"/>
        <v>0.46466090688202832</v>
      </c>
      <c r="BC90" s="144">
        <f>'CCA2045'!$G91/1000</f>
        <v>1.7437029693295008</v>
      </c>
      <c r="BD90" s="147">
        <f t="shared" si="76"/>
        <v>0.24355751248402388</v>
      </c>
      <c r="BE90" s="144">
        <f>'EA2045'!$G91/1000</f>
        <v>47.83392446383499</v>
      </c>
      <c r="BF90" s="147">
        <f t="shared" si="77"/>
        <v>0.26309580103424091</v>
      </c>
      <c r="BG90" s="144">
        <f>'LAC2045'!$G91/1000</f>
        <v>8.5588006625760507</v>
      </c>
      <c r="BH90" s="147">
        <f t="shared" si="78"/>
        <v>0.12392952957972386</v>
      </c>
      <c r="BI90" s="144">
        <f>'NA2045'!$G91/1000</f>
        <v>2.7876444510438012</v>
      </c>
      <c r="BJ90" s="147">
        <f t="shared" si="79"/>
        <v>0.10300567188592893</v>
      </c>
      <c r="BK90" s="144">
        <f>Ocea2045!$G91/1000</f>
        <v>3.3695457465829803E-2</v>
      </c>
      <c r="BL90" s="147">
        <f t="shared" si="80"/>
        <v>2.9349617392860648E-2</v>
      </c>
      <c r="BM90" s="144">
        <f>'SEA2045'!$G91/1000</f>
        <v>4.9790310315282182</v>
      </c>
      <c r="BN90" s="147">
        <f t="shared" si="81"/>
        <v>7.0114913874101681E-2</v>
      </c>
      <c r="BO90" s="144">
        <f>'SA2045'!$G91/1000</f>
        <v>23.726648069946524</v>
      </c>
      <c r="BP90" s="147">
        <f t="shared" si="82"/>
        <v>0.12841854319442178</v>
      </c>
      <c r="BQ90" s="144">
        <f>'SSA2045'!$G91/1000</f>
        <v>29.627703794369225</v>
      </c>
      <c r="BR90" s="147">
        <f t="shared" si="83"/>
        <v>0.2320262657092651</v>
      </c>
      <c r="BS90" s="144">
        <f>'WA2045'!$G91/1000</f>
        <v>4.113851653838414</v>
      </c>
      <c r="BT90" s="147">
        <f t="shared" si="84"/>
        <v>0.15832159377840879</v>
      </c>
      <c r="BU90" s="136">
        <f>World2060!$G91/1000</f>
        <v>203.84976676910014</v>
      </c>
      <c r="BV90" s="137">
        <f t="shared" si="95"/>
        <v>0.20018407599303262</v>
      </c>
      <c r="BW90" s="144">
        <f>'Dev''d2060'!$G91/1000</f>
        <v>67.960767309019118</v>
      </c>
      <c r="BX90" s="147">
        <f t="shared" si="96"/>
        <v>0.42564678730137501</v>
      </c>
      <c r="BY90" s="144">
        <f>'CCA2060'!$G91/1000</f>
        <v>1.8062884497193399</v>
      </c>
      <c r="BZ90" s="147">
        <f t="shared" si="97"/>
        <v>0.21182168486966532</v>
      </c>
      <c r="CA90" s="144">
        <f>'EA2060'!$G91/1000</f>
        <v>48.247450705176099</v>
      </c>
      <c r="CB90" s="147">
        <f t="shared" si="85"/>
        <v>0.24484993824757423</v>
      </c>
      <c r="CC90" s="144">
        <f>'LAC2060'!$G91/1000</f>
        <v>9.6409693885356145</v>
      </c>
      <c r="CD90" s="147">
        <f t="shared" si="86"/>
        <v>0.10865165482326763</v>
      </c>
      <c r="CE90" s="144">
        <f>'NA2060'!$G91/1000</f>
        <v>3.3288525925794965</v>
      </c>
      <c r="CF90" s="147">
        <f t="shared" si="87"/>
        <v>8.8878895845358186E-2</v>
      </c>
      <c r="CG90" s="144">
        <f>Ocea2060!$G91/1000</f>
        <v>3.9477356188286419E-2</v>
      </c>
      <c r="CH90" s="147">
        <f t="shared" si="88"/>
        <v>2.74803758661714E-2</v>
      </c>
      <c r="CI90" s="144">
        <f>'SEA2060'!$G91/1000</f>
        <v>5.2453879589139616</v>
      </c>
      <c r="CJ90" s="147">
        <f t="shared" si="89"/>
        <v>6.1425458562697516E-2</v>
      </c>
      <c r="CK90" s="144">
        <f>'SA2060'!$G91/1000</f>
        <v>25.024261007136751</v>
      </c>
      <c r="CL90" s="147">
        <f t="shared" si="98"/>
        <v>0.11158007290738799</v>
      </c>
      <c r="CM90" s="144">
        <f>'SSA2060'!$G91/1000</f>
        <v>37.536295480960668</v>
      </c>
      <c r="CN90" s="147">
        <f t="shared" si="99"/>
        <v>0.21067487480182534</v>
      </c>
      <c r="CO90" s="144">
        <f>'WA2060'!$G91/1000</f>
        <v>5.020016520870799</v>
      </c>
      <c r="CP90" s="147">
        <f t="shared" si="100"/>
        <v>0.13347764486509095</v>
      </c>
    </row>
    <row r="91" spans="1:94">
      <c r="A91" s="37">
        <v>88</v>
      </c>
      <c r="B91" s="17"/>
      <c r="C91" s="16"/>
      <c r="D91" s="38" t="s">
        <v>32</v>
      </c>
      <c r="E91" s="49" t="s">
        <v>114</v>
      </c>
      <c r="F91" s="40"/>
      <c r="G91" s="136">
        <f>World2016!$G92/1000</f>
        <v>0</v>
      </c>
      <c r="H91" s="137">
        <f t="shared" si="58"/>
        <v>0</v>
      </c>
      <c r="I91" s="144">
        <f>'Dev''d2016'!$G92/1000</f>
        <v>0</v>
      </c>
      <c r="J91" s="147">
        <f t="shared" si="59"/>
        <v>0</v>
      </c>
      <c r="K91" s="144">
        <f>'CCA2016'!$G92/1000</f>
        <v>0</v>
      </c>
      <c r="L91" s="147">
        <f t="shared" si="60"/>
        <v>0</v>
      </c>
      <c r="M91" s="144">
        <f>'EA2016'!$G92/1000</f>
        <v>0</v>
      </c>
      <c r="N91" s="147">
        <f t="shared" si="61"/>
        <v>0</v>
      </c>
      <c r="O91" s="144">
        <f>'LAC2016'!$G92/1000</f>
        <v>0</v>
      </c>
      <c r="P91" s="147">
        <f t="shared" si="62"/>
        <v>0</v>
      </c>
      <c r="Q91" s="144">
        <f>'NA2016'!$G92/1000</f>
        <v>0</v>
      </c>
      <c r="R91" s="147">
        <f t="shared" si="63"/>
        <v>0</v>
      </c>
      <c r="S91" s="144">
        <f>Ocea2016!$G92/1000</f>
        <v>0</v>
      </c>
      <c r="T91" s="147">
        <f t="shared" si="64"/>
        <v>0</v>
      </c>
      <c r="U91" s="144">
        <f>'SEA2016'!$G92/1000</f>
        <v>0</v>
      </c>
      <c r="V91" s="147">
        <f t="shared" si="65"/>
        <v>0</v>
      </c>
      <c r="W91" s="144">
        <f>'SA2016'!$G92/1000</f>
        <v>0</v>
      </c>
      <c r="X91" s="147">
        <f t="shared" si="66"/>
        <v>0</v>
      </c>
      <c r="Y91" s="144">
        <f>'SSA2016'!$G92/1000</f>
        <v>0</v>
      </c>
      <c r="Z91" s="147">
        <f t="shared" si="67"/>
        <v>0</v>
      </c>
      <c r="AA91" s="144">
        <f>'WA2016'!$G92/1000</f>
        <v>0</v>
      </c>
      <c r="AB91" s="147">
        <f t="shared" si="68"/>
        <v>0</v>
      </c>
      <c r="AC91" s="136">
        <f>World2030!$G92/1000</f>
        <v>0</v>
      </c>
      <c r="AD91" s="137">
        <f t="shared" si="90"/>
        <v>0</v>
      </c>
      <c r="AE91" s="144">
        <f>'Dev''d2030'!$G92/1000</f>
        <v>0</v>
      </c>
      <c r="AF91" s="147">
        <f t="shared" si="91"/>
        <v>0</v>
      </c>
      <c r="AG91" s="144">
        <f>'CCA2030'!$G92/1000</f>
        <v>0</v>
      </c>
      <c r="AH91" s="147">
        <f t="shared" si="91"/>
        <v>0</v>
      </c>
      <c r="AI91" s="144">
        <f>'EA2030'!$G92/1000</f>
        <v>0</v>
      </c>
      <c r="AJ91" s="147">
        <f t="shared" si="69"/>
        <v>0</v>
      </c>
      <c r="AK91" s="144">
        <f>'LAC2030'!$G92/1000</f>
        <v>0</v>
      </c>
      <c r="AL91" s="147">
        <f t="shared" si="70"/>
        <v>0</v>
      </c>
      <c r="AM91" s="144">
        <f>'NA2030'!$G92/1000</f>
        <v>0</v>
      </c>
      <c r="AN91" s="147">
        <f t="shared" si="71"/>
        <v>0</v>
      </c>
      <c r="AO91" s="144">
        <f>Ocea2030!$G92/1000</f>
        <v>0</v>
      </c>
      <c r="AP91" s="147">
        <f t="shared" si="72"/>
        <v>0</v>
      </c>
      <c r="AQ91" s="144">
        <f>'SEA2030'!$G92/1000</f>
        <v>0</v>
      </c>
      <c r="AR91" s="147">
        <f t="shared" si="73"/>
        <v>0</v>
      </c>
      <c r="AS91" s="144">
        <f>'SA2030'!$G92/1000</f>
        <v>0</v>
      </c>
      <c r="AT91" s="147">
        <f t="shared" si="92"/>
        <v>0</v>
      </c>
      <c r="AU91" s="144">
        <f>'SSA2030'!$G92/1000</f>
        <v>0</v>
      </c>
      <c r="AV91" s="147">
        <f t="shared" si="93"/>
        <v>0</v>
      </c>
      <c r="AW91" s="144">
        <f>'WA2030'!$G92/1000</f>
        <v>0</v>
      </c>
      <c r="AX91" s="147">
        <f t="shared" si="94"/>
        <v>0</v>
      </c>
      <c r="AY91" s="136">
        <f>World2045!$G92/1000</f>
        <v>0</v>
      </c>
      <c r="AZ91" s="137">
        <f t="shared" si="74"/>
        <v>0</v>
      </c>
      <c r="BA91" s="144">
        <f>'Dev''d2045'!$G92/1000</f>
        <v>0</v>
      </c>
      <c r="BB91" s="147">
        <f t="shared" si="75"/>
        <v>0</v>
      </c>
      <c r="BC91" s="144">
        <f>'CCA2045'!$G92/1000</f>
        <v>0</v>
      </c>
      <c r="BD91" s="147">
        <f t="shared" si="76"/>
        <v>0</v>
      </c>
      <c r="BE91" s="144">
        <f>'EA2045'!$G92/1000</f>
        <v>0</v>
      </c>
      <c r="BF91" s="147">
        <f t="shared" si="77"/>
        <v>0</v>
      </c>
      <c r="BG91" s="144">
        <f>'LAC2045'!$G92/1000</f>
        <v>0</v>
      </c>
      <c r="BH91" s="147">
        <f t="shared" si="78"/>
        <v>0</v>
      </c>
      <c r="BI91" s="144">
        <f>'NA2045'!$G92/1000</f>
        <v>0</v>
      </c>
      <c r="BJ91" s="147">
        <f t="shared" si="79"/>
        <v>0</v>
      </c>
      <c r="BK91" s="144">
        <f>Ocea2045!$G92/1000</f>
        <v>0</v>
      </c>
      <c r="BL91" s="147">
        <f t="shared" si="80"/>
        <v>0</v>
      </c>
      <c r="BM91" s="144">
        <f>'SEA2045'!$G92/1000</f>
        <v>0</v>
      </c>
      <c r="BN91" s="147">
        <f t="shared" si="81"/>
        <v>0</v>
      </c>
      <c r="BO91" s="144">
        <f>'SA2045'!$G92/1000</f>
        <v>0</v>
      </c>
      <c r="BP91" s="147">
        <f t="shared" si="82"/>
        <v>0</v>
      </c>
      <c r="BQ91" s="144">
        <f>'SSA2045'!$G92/1000</f>
        <v>0</v>
      </c>
      <c r="BR91" s="147">
        <f t="shared" si="83"/>
        <v>0</v>
      </c>
      <c r="BS91" s="144">
        <f>'WA2045'!$G92/1000</f>
        <v>0</v>
      </c>
      <c r="BT91" s="147">
        <f t="shared" si="84"/>
        <v>0</v>
      </c>
      <c r="BU91" s="136">
        <f>World2060!$G92/1000</f>
        <v>0</v>
      </c>
      <c r="BV91" s="137">
        <f t="shared" si="95"/>
        <v>0</v>
      </c>
      <c r="BW91" s="144">
        <f>'Dev''d2060'!$G92/1000</f>
        <v>0</v>
      </c>
      <c r="BX91" s="147">
        <f t="shared" si="96"/>
        <v>0</v>
      </c>
      <c r="BY91" s="144">
        <f>'CCA2060'!$G92/1000</f>
        <v>0</v>
      </c>
      <c r="BZ91" s="147">
        <f t="shared" si="97"/>
        <v>0</v>
      </c>
      <c r="CA91" s="144">
        <f>'EA2060'!$G92/1000</f>
        <v>0</v>
      </c>
      <c r="CB91" s="147">
        <f t="shared" si="85"/>
        <v>0</v>
      </c>
      <c r="CC91" s="144">
        <f>'LAC2060'!$G92/1000</f>
        <v>0</v>
      </c>
      <c r="CD91" s="147">
        <f t="shared" si="86"/>
        <v>0</v>
      </c>
      <c r="CE91" s="144">
        <f>'NA2060'!$G92/1000</f>
        <v>0</v>
      </c>
      <c r="CF91" s="147">
        <f t="shared" si="87"/>
        <v>0</v>
      </c>
      <c r="CG91" s="144">
        <f>Ocea2060!$G92/1000</f>
        <v>0</v>
      </c>
      <c r="CH91" s="147">
        <f t="shared" si="88"/>
        <v>0</v>
      </c>
      <c r="CI91" s="144">
        <f>'SEA2060'!$G92/1000</f>
        <v>0</v>
      </c>
      <c r="CJ91" s="147">
        <f t="shared" si="89"/>
        <v>0</v>
      </c>
      <c r="CK91" s="144">
        <f>'SA2060'!$G92/1000</f>
        <v>0</v>
      </c>
      <c r="CL91" s="147">
        <f t="shared" si="98"/>
        <v>0</v>
      </c>
      <c r="CM91" s="144">
        <f>'SSA2060'!$G92/1000</f>
        <v>0</v>
      </c>
      <c r="CN91" s="147">
        <f t="shared" si="99"/>
        <v>0</v>
      </c>
      <c r="CO91" s="144">
        <f>'WA2060'!$G92/1000</f>
        <v>0</v>
      </c>
      <c r="CP91" s="147">
        <f t="shared" si="100"/>
        <v>0</v>
      </c>
    </row>
    <row r="92" spans="1:94">
      <c r="A92" s="37">
        <v>89</v>
      </c>
      <c r="B92" s="17"/>
      <c r="C92" s="16"/>
      <c r="D92" s="38" t="s">
        <v>34</v>
      </c>
      <c r="E92" s="49" t="s">
        <v>115</v>
      </c>
      <c r="F92" s="40"/>
      <c r="G92" s="136">
        <f>World2016!$G93/1000</f>
        <v>1.8451708375077187</v>
      </c>
      <c r="H92" s="137">
        <f t="shared" si="58"/>
        <v>3.2443474274824169E-3</v>
      </c>
      <c r="I92" s="144">
        <f>'Dev''d2016'!$G93/1000</f>
        <v>0.70348138446290709</v>
      </c>
      <c r="J92" s="147">
        <f t="shared" si="59"/>
        <v>5.5267310036590002E-3</v>
      </c>
      <c r="K92" s="144">
        <f>'CCA2016'!$G93/1000</f>
        <v>3.7271433026762678E-3</v>
      </c>
      <c r="L92" s="147">
        <f t="shared" si="60"/>
        <v>8.4417676692526264E-4</v>
      </c>
      <c r="M92" s="144">
        <f>'EA2016'!$G93/1000</f>
        <v>6.8477374865906313E-2</v>
      </c>
      <c r="N92" s="147">
        <f t="shared" si="61"/>
        <v>6.1876178572796414E-4</v>
      </c>
      <c r="O92" s="144">
        <f>'LAC2016'!$G93/1000</f>
        <v>0.34075778691786035</v>
      </c>
      <c r="P92" s="147">
        <f t="shared" si="62"/>
        <v>8.8538969755828697E-3</v>
      </c>
      <c r="Q92" s="144">
        <f>'NA2016'!$G93/1000</f>
        <v>6.7216511801816521E-3</v>
      </c>
      <c r="R92" s="147">
        <f t="shared" si="63"/>
        <v>4.9119322514457205E-4</v>
      </c>
      <c r="S92" s="144">
        <f>Ocea2016!$G93/1000</f>
        <v>8.6874301156058208E-4</v>
      </c>
      <c r="T92" s="147">
        <f t="shared" si="64"/>
        <v>1.2450711933439218E-3</v>
      </c>
      <c r="U92" s="144">
        <f>'SEA2016'!$G93/1000</f>
        <v>0.277160096327003</v>
      </c>
      <c r="V92" s="147">
        <f t="shared" si="65"/>
        <v>6.3345804381634667E-3</v>
      </c>
      <c r="W92" s="144">
        <f>'SA2016'!$G93/1000</f>
        <v>0.37129364865317621</v>
      </c>
      <c r="X92" s="147">
        <f t="shared" si="66"/>
        <v>2.9055097467597978E-3</v>
      </c>
      <c r="Y92" s="144">
        <f>'SSA2016'!$G93/1000</f>
        <v>5.6206322660433218E-2</v>
      </c>
      <c r="Z92" s="147">
        <f t="shared" si="67"/>
        <v>6.3659149989175434E-4</v>
      </c>
      <c r="AA92" s="144">
        <f>'WA2016'!$G93/1000</f>
        <v>1.6476686126014103E-2</v>
      </c>
      <c r="AB92" s="147">
        <f t="shared" si="68"/>
        <v>1.2062871120477284E-3</v>
      </c>
      <c r="AC92" s="136">
        <f>World2030!$G93/1000</f>
        <v>1.7574685734558346</v>
      </c>
      <c r="AD92" s="137">
        <f t="shared" si="90"/>
        <v>2.5799804726736337E-3</v>
      </c>
      <c r="AE92" s="144">
        <f>'Dev''d2030'!$G93/1000</f>
        <v>0.68930827110239379</v>
      </c>
      <c r="AF92" s="147">
        <f t="shared" si="91"/>
        <v>4.9329806618982966E-3</v>
      </c>
      <c r="AG92" s="144">
        <f>'CCA2030'!$G93/1000</f>
        <v>3.114799795439467E-3</v>
      </c>
      <c r="AH92" s="147">
        <f t="shared" si="91"/>
        <v>5.8413807051895818E-4</v>
      </c>
      <c r="AI92" s="144">
        <f>'EA2030'!$G93/1000</f>
        <v>5.8663681567704767E-2</v>
      </c>
      <c r="AJ92" s="147">
        <f t="shared" si="69"/>
        <v>4.1968725308396033E-4</v>
      </c>
      <c r="AK92" s="144">
        <f>'LAC2030'!$G93/1000</f>
        <v>0.26690841871430349</v>
      </c>
      <c r="AL92" s="147">
        <f t="shared" si="70"/>
        <v>5.3208264571988143E-3</v>
      </c>
      <c r="AM92" s="144">
        <f>'NA2030'!$G93/1000</f>
        <v>7.1953759328462182E-3</v>
      </c>
      <c r="AN92" s="147">
        <f t="shared" si="71"/>
        <v>3.9017775539716394E-4</v>
      </c>
      <c r="AO92" s="144">
        <f>Ocea2030!$G93/1000</f>
        <v>7.851742398343049E-4</v>
      </c>
      <c r="AP92" s="147">
        <f t="shared" si="72"/>
        <v>8.7402237474300737E-4</v>
      </c>
      <c r="AQ92" s="144">
        <f>'SEA2030'!$G93/1000</f>
        <v>0.2968777248662991</v>
      </c>
      <c r="AR92" s="147">
        <f t="shared" si="73"/>
        <v>5.3935525350053319E-3</v>
      </c>
      <c r="AS92" s="144">
        <f>'SA2030'!$G93/1000</f>
        <v>0.34808267891497596</v>
      </c>
      <c r="AT92" s="147">
        <f t="shared" si="92"/>
        <v>2.2546421899871803E-3</v>
      </c>
      <c r="AU92" s="144">
        <f>'SSA2030'!$G93/1000</f>
        <v>7.1842469938002973E-2</v>
      </c>
      <c r="AV92" s="147">
        <f t="shared" si="93"/>
        <v>7.1635422383631807E-4</v>
      </c>
      <c r="AW92" s="144">
        <f>'WA2030'!$G93/1000</f>
        <v>1.4689978384034475E-2</v>
      </c>
      <c r="AX92" s="147">
        <f t="shared" si="94"/>
        <v>8.5763412005037277E-4</v>
      </c>
      <c r="AY92" s="136">
        <f>World2045!$G93/1000</f>
        <v>1.5889353135034769</v>
      </c>
      <c r="AZ92" s="137">
        <f t="shared" si="74"/>
        <v>1.8576949847918618E-3</v>
      </c>
      <c r="BA92" s="144">
        <f>'Dev''d2045'!$G93/1000</f>
        <v>0.60925661213947269</v>
      </c>
      <c r="BB92" s="147">
        <f t="shared" si="75"/>
        <v>3.8165800741979177E-3</v>
      </c>
      <c r="BC92" s="144">
        <f>'CCA2045'!$G93/1000</f>
        <v>2.5889595282496884E-3</v>
      </c>
      <c r="BD92" s="147">
        <f t="shared" si="76"/>
        <v>3.6162153400746521E-4</v>
      </c>
      <c r="BE92" s="144">
        <f>'EA2045'!$G93/1000</f>
        <v>4.1836598701949695E-2</v>
      </c>
      <c r="BF92" s="147">
        <f t="shared" si="77"/>
        <v>2.301093537988807E-4</v>
      </c>
      <c r="BG92" s="144">
        <f>'LAC2045'!$G93/1000</f>
        <v>0.23659155035709956</v>
      </c>
      <c r="BH92" s="147">
        <f t="shared" si="78"/>
        <v>3.4257930163626312E-3</v>
      </c>
      <c r="BI92" s="144">
        <f>'NA2045'!$G93/1000</f>
        <v>7.7007350199855863E-3</v>
      </c>
      <c r="BJ92" s="147">
        <f t="shared" si="79"/>
        <v>2.845482624055969E-4</v>
      </c>
      <c r="BK92" s="144">
        <f>Ocea2045!$G93/1000</f>
        <v>7.4513589383423098E-4</v>
      </c>
      <c r="BL92" s="147">
        <f t="shared" si="80"/>
        <v>6.4903268970007268E-4</v>
      </c>
      <c r="BM92" s="144">
        <f>'SEA2045'!$G93/1000</f>
        <v>0.28394628750007905</v>
      </c>
      <c r="BN92" s="147">
        <f t="shared" si="81"/>
        <v>3.9985429628520133E-3</v>
      </c>
      <c r="BO92" s="144">
        <f>'SA2045'!$G93/1000</f>
        <v>0.29814080325020043</v>
      </c>
      <c r="BP92" s="147">
        <f t="shared" si="82"/>
        <v>1.6136627267086096E-3</v>
      </c>
      <c r="BQ92" s="144">
        <f>'SSA2045'!$G93/1000</f>
        <v>9.4497428989143373E-2</v>
      </c>
      <c r="BR92" s="147">
        <f t="shared" si="83"/>
        <v>7.4004673867586143E-4</v>
      </c>
      <c r="BS92" s="144">
        <f>'WA2045'!$G93/1000</f>
        <v>1.3631202123462572E-2</v>
      </c>
      <c r="BT92" s="147">
        <f t="shared" si="84"/>
        <v>5.2459685640064452E-4</v>
      </c>
      <c r="BU92" s="136">
        <f>World2060!$G93/1000</f>
        <v>1.4310287531222132</v>
      </c>
      <c r="BV92" s="137">
        <f t="shared" si="95"/>
        <v>1.4052955429069214E-3</v>
      </c>
      <c r="BW92" s="144">
        <f>'Dev''d2060'!$G93/1000</f>
        <v>0.5456617084443881</v>
      </c>
      <c r="BX92" s="147">
        <f t="shared" si="96"/>
        <v>3.4175475402837318E-3</v>
      </c>
      <c r="BY92" s="144">
        <f>'CCA2060'!$G93/1000</f>
        <v>2.4937803579960019E-3</v>
      </c>
      <c r="BZ92" s="147">
        <f t="shared" si="97"/>
        <v>2.9244319045923555E-4</v>
      </c>
      <c r="CA92" s="144">
        <f>'EA2060'!$G93/1000</f>
        <v>3.4186065684596541E-2</v>
      </c>
      <c r="CB92" s="147">
        <f t="shared" si="85"/>
        <v>1.7349012122837358E-4</v>
      </c>
      <c r="CC92" s="144">
        <f>'LAC2060'!$G93/1000</f>
        <v>0.20412983097876714</v>
      </c>
      <c r="CD92" s="147">
        <f t="shared" si="86"/>
        <v>2.3004993627519219E-3</v>
      </c>
      <c r="CE92" s="144">
        <f>'NA2060'!$G93/1000</f>
        <v>8.4553025425411765E-3</v>
      </c>
      <c r="CF92" s="147">
        <f t="shared" si="87"/>
        <v>2.2575284820202288E-4</v>
      </c>
      <c r="CG92" s="144">
        <f>Ocea2060!$G93/1000</f>
        <v>6.6464930660004029E-4</v>
      </c>
      <c r="CH92" s="147">
        <f t="shared" si="88"/>
        <v>4.6266555129592933E-4</v>
      </c>
      <c r="CI92" s="144">
        <f>'SEA2060'!$G93/1000</f>
        <v>0.26139116626720715</v>
      </c>
      <c r="CJ92" s="147">
        <f t="shared" si="89"/>
        <v>3.0609885060867569E-3</v>
      </c>
      <c r="CK92" s="144">
        <f>'SA2060'!$G93/1000</f>
        <v>0.24770816759344053</v>
      </c>
      <c r="CL92" s="147">
        <f t="shared" si="98"/>
        <v>1.1044999647321868E-3</v>
      </c>
      <c r="CM92" s="144">
        <f>'SSA2060'!$G93/1000</f>
        <v>0.11406807920891152</v>
      </c>
      <c r="CN92" s="147">
        <f t="shared" si="99"/>
        <v>6.4021443774096962E-4</v>
      </c>
      <c r="CO92" s="144">
        <f>'WA2060'!$G93/1000</f>
        <v>1.2270002737765026E-2</v>
      </c>
      <c r="CP92" s="147">
        <f t="shared" si="100"/>
        <v>3.2624814303220604E-4</v>
      </c>
    </row>
    <row r="93" spans="1:94">
      <c r="A93" s="37">
        <v>90</v>
      </c>
      <c r="B93" s="17"/>
      <c r="C93" s="16"/>
      <c r="D93" s="38" t="s">
        <v>36</v>
      </c>
      <c r="E93" s="49" t="s">
        <v>116</v>
      </c>
      <c r="F93" s="40"/>
      <c r="G93" s="136">
        <f>World2016!$G94/1000</f>
        <v>0</v>
      </c>
      <c r="H93" s="137">
        <f t="shared" si="58"/>
        <v>0</v>
      </c>
      <c r="I93" s="144">
        <f>'Dev''d2016'!$G94/1000</f>
        <v>0</v>
      </c>
      <c r="J93" s="147">
        <f t="shared" si="59"/>
        <v>0</v>
      </c>
      <c r="K93" s="144">
        <f>'CCA2016'!$G94/1000</f>
        <v>0</v>
      </c>
      <c r="L93" s="147">
        <f t="shared" si="60"/>
        <v>0</v>
      </c>
      <c r="M93" s="144">
        <f>'EA2016'!$G94/1000</f>
        <v>0</v>
      </c>
      <c r="N93" s="147">
        <f t="shared" si="61"/>
        <v>0</v>
      </c>
      <c r="O93" s="144">
        <f>'LAC2016'!$G94/1000</f>
        <v>0</v>
      </c>
      <c r="P93" s="147">
        <f t="shared" si="62"/>
        <v>0</v>
      </c>
      <c r="Q93" s="144">
        <f>'NA2016'!$G94/1000</f>
        <v>0</v>
      </c>
      <c r="R93" s="147">
        <f t="shared" si="63"/>
        <v>0</v>
      </c>
      <c r="S93" s="144">
        <f>Ocea2016!$G94/1000</f>
        <v>0</v>
      </c>
      <c r="T93" s="147">
        <f t="shared" si="64"/>
        <v>0</v>
      </c>
      <c r="U93" s="144">
        <f>'SEA2016'!$G94/1000</f>
        <v>0</v>
      </c>
      <c r="V93" s="147">
        <f t="shared" si="65"/>
        <v>0</v>
      </c>
      <c r="W93" s="144">
        <f>'SA2016'!$G94/1000</f>
        <v>0</v>
      </c>
      <c r="X93" s="147">
        <f t="shared" si="66"/>
        <v>0</v>
      </c>
      <c r="Y93" s="144">
        <f>'SSA2016'!$G94/1000</f>
        <v>0</v>
      </c>
      <c r="Z93" s="147">
        <f t="shared" si="67"/>
        <v>0</v>
      </c>
      <c r="AA93" s="144">
        <f>'WA2016'!$G94/1000</f>
        <v>0</v>
      </c>
      <c r="AB93" s="147">
        <f t="shared" si="68"/>
        <v>0</v>
      </c>
      <c r="AC93" s="136">
        <f>World2030!$G94/1000</f>
        <v>0</v>
      </c>
      <c r="AD93" s="137">
        <f t="shared" si="90"/>
        <v>0</v>
      </c>
      <c r="AE93" s="144">
        <f>'Dev''d2030'!$G94/1000</f>
        <v>0</v>
      </c>
      <c r="AF93" s="147">
        <f t="shared" si="91"/>
        <v>0</v>
      </c>
      <c r="AG93" s="144">
        <f>'CCA2030'!$G94/1000</f>
        <v>0</v>
      </c>
      <c r="AH93" s="147">
        <f t="shared" si="91"/>
        <v>0</v>
      </c>
      <c r="AI93" s="144">
        <f>'EA2030'!$G94/1000</f>
        <v>0</v>
      </c>
      <c r="AJ93" s="147">
        <f t="shared" si="69"/>
        <v>0</v>
      </c>
      <c r="AK93" s="144">
        <f>'LAC2030'!$G94/1000</f>
        <v>0</v>
      </c>
      <c r="AL93" s="147">
        <f t="shared" si="70"/>
        <v>0</v>
      </c>
      <c r="AM93" s="144">
        <f>'NA2030'!$G94/1000</f>
        <v>0</v>
      </c>
      <c r="AN93" s="147">
        <f t="shared" si="71"/>
        <v>0</v>
      </c>
      <c r="AO93" s="144">
        <f>Ocea2030!$G94/1000</f>
        <v>0</v>
      </c>
      <c r="AP93" s="147">
        <f t="shared" si="72"/>
        <v>0</v>
      </c>
      <c r="AQ93" s="144">
        <f>'SEA2030'!$G94/1000</f>
        <v>0</v>
      </c>
      <c r="AR93" s="147">
        <f t="shared" si="73"/>
        <v>0</v>
      </c>
      <c r="AS93" s="144">
        <f>'SA2030'!$G94/1000</f>
        <v>0</v>
      </c>
      <c r="AT93" s="147">
        <f t="shared" si="92"/>
        <v>0</v>
      </c>
      <c r="AU93" s="144">
        <f>'SSA2030'!$G94/1000</f>
        <v>0</v>
      </c>
      <c r="AV93" s="147">
        <f t="shared" si="93"/>
        <v>0</v>
      </c>
      <c r="AW93" s="144">
        <f>'WA2030'!$G94/1000</f>
        <v>0</v>
      </c>
      <c r="AX93" s="147">
        <f t="shared" si="94"/>
        <v>0</v>
      </c>
      <c r="AY93" s="136">
        <f>World2045!$G94/1000</f>
        <v>0</v>
      </c>
      <c r="AZ93" s="137">
        <f t="shared" si="74"/>
        <v>0</v>
      </c>
      <c r="BA93" s="144">
        <f>'Dev''d2045'!$G94/1000</f>
        <v>0</v>
      </c>
      <c r="BB93" s="147">
        <f t="shared" si="75"/>
        <v>0</v>
      </c>
      <c r="BC93" s="144">
        <f>'CCA2045'!$G94/1000</f>
        <v>0</v>
      </c>
      <c r="BD93" s="147">
        <f t="shared" si="76"/>
        <v>0</v>
      </c>
      <c r="BE93" s="144">
        <f>'EA2045'!$G94/1000</f>
        <v>0</v>
      </c>
      <c r="BF93" s="147">
        <f t="shared" si="77"/>
        <v>0</v>
      </c>
      <c r="BG93" s="144">
        <f>'LAC2045'!$G94/1000</f>
        <v>0</v>
      </c>
      <c r="BH93" s="147">
        <f t="shared" si="78"/>
        <v>0</v>
      </c>
      <c r="BI93" s="144">
        <f>'NA2045'!$G94/1000</f>
        <v>0</v>
      </c>
      <c r="BJ93" s="147">
        <f t="shared" si="79"/>
        <v>0</v>
      </c>
      <c r="BK93" s="144">
        <f>Ocea2045!$G94/1000</f>
        <v>0</v>
      </c>
      <c r="BL93" s="147">
        <f t="shared" si="80"/>
        <v>0</v>
      </c>
      <c r="BM93" s="144">
        <f>'SEA2045'!$G94/1000</f>
        <v>0</v>
      </c>
      <c r="BN93" s="147">
        <f t="shared" si="81"/>
        <v>0</v>
      </c>
      <c r="BO93" s="144">
        <f>'SA2045'!$G94/1000</f>
        <v>0</v>
      </c>
      <c r="BP93" s="147">
        <f t="shared" si="82"/>
        <v>0</v>
      </c>
      <c r="BQ93" s="144">
        <f>'SSA2045'!$G94/1000</f>
        <v>0</v>
      </c>
      <c r="BR93" s="147">
        <f t="shared" si="83"/>
        <v>0</v>
      </c>
      <c r="BS93" s="144">
        <f>'WA2045'!$G94/1000</f>
        <v>0</v>
      </c>
      <c r="BT93" s="147">
        <f t="shared" si="84"/>
        <v>0</v>
      </c>
      <c r="BU93" s="136">
        <f>World2060!$G94/1000</f>
        <v>0</v>
      </c>
      <c r="BV93" s="137">
        <f t="shared" si="95"/>
        <v>0</v>
      </c>
      <c r="BW93" s="144">
        <f>'Dev''d2060'!$G94/1000</f>
        <v>0</v>
      </c>
      <c r="BX93" s="147">
        <f t="shared" si="96"/>
        <v>0</v>
      </c>
      <c r="BY93" s="144">
        <f>'CCA2060'!$G94/1000</f>
        <v>0</v>
      </c>
      <c r="BZ93" s="147">
        <f t="shared" si="97"/>
        <v>0</v>
      </c>
      <c r="CA93" s="144">
        <f>'EA2060'!$G94/1000</f>
        <v>0</v>
      </c>
      <c r="CB93" s="147">
        <f t="shared" si="85"/>
        <v>0</v>
      </c>
      <c r="CC93" s="144">
        <f>'LAC2060'!$G94/1000</f>
        <v>0</v>
      </c>
      <c r="CD93" s="147">
        <f t="shared" si="86"/>
        <v>0</v>
      </c>
      <c r="CE93" s="144">
        <f>'NA2060'!$G94/1000</f>
        <v>0</v>
      </c>
      <c r="CF93" s="147">
        <f t="shared" si="87"/>
        <v>0</v>
      </c>
      <c r="CG93" s="144">
        <f>Ocea2060!$G94/1000</f>
        <v>0</v>
      </c>
      <c r="CH93" s="147">
        <f t="shared" si="88"/>
        <v>0</v>
      </c>
      <c r="CI93" s="144">
        <f>'SEA2060'!$G94/1000</f>
        <v>0</v>
      </c>
      <c r="CJ93" s="147">
        <f t="shared" si="89"/>
        <v>0</v>
      </c>
      <c r="CK93" s="144">
        <f>'SA2060'!$G94/1000</f>
        <v>0</v>
      </c>
      <c r="CL93" s="147">
        <f t="shared" si="98"/>
        <v>0</v>
      </c>
      <c r="CM93" s="144">
        <f>'SSA2060'!$G94/1000</f>
        <v>0</v>
      </c>
      <c r="CN93" s="147">
        <f t="shared" si="99"/>
        <v>0</v>
      </c>
      <c r="CO93" s="144">
        <f>'WA2060'!$G94/1000</f>
        <v>0</v>
      </c>
      <c r="CP93" s="147">
        <f t="shared" si="100"/>
        <v>0</v>
      </c>
    </row>
    <row r="94" spans="1:94">
      <c r="A94" s="37">
        <v>91</v>
      </c>
      <c r="B94" s="17"/>
      <c r="C94" s="16"/>
      <c r="D94" s="38" t="s">
        <v>38</v>
      </c>
      <c r="E94" s="49" t="s">
        <v>117</v>
      </c>
      <c r="F94" s="40"/>
      <c r="G94" s="136">
        <f>World2016!$G95/1000</f>
        <v>0</v>
      </c>
      <c r="H94" s="137">
        <f t="shared" si="58"/>
        <v>0</v>
      </c>
      <c r="I94" s="144">
        <f>'Dev''d2016'!$G95/1000</f>
        <v>0</v>
      </c>
      <c r="J94" s="147">
        <f t="shared" si="59"/>
        <v>0</v>
      </c>
      <c r="K94" s="144">
        <f>'CCA2016'!$G95/1000</f>
        <v>0</v>
      </c>
      <c r="L94" s="147">
        <f t="shared" si="60"/>
        <v>0</v>
      </c>
      <c r="M94" s="144">
        <f>'EA2016'!$G95/1000</f>
        <v>0</v>
      </c>
      <c r="N94" s="147">
        <f t="shared" si="61"/>
        <v>0</v>
      </c>
      <c r="O94" s="144">
        <f>'LAC2016'!$G95/1000</f>
        <v>0</v>
      </c>
      <c r="P94" s="147">
        <f t="shared" si="62"/>
        <v>0</v>
      </c>
      <c r="Q94" s="144">
        <f>'NA2016'!$G95/1000</f>
        <v>0</v>
      </c>
      <c r="R94" s="147">
        <f t="shared" si="63"/>
        <v>0</v>
      </c>
      <c r="S94" s="144">
        <f>Ocea2016!$G95/1000</f>
        <v>0</v>
      </c>
      <c r="T94" s="147">
        <f t="shared" si="64"/>
        <v>0</v>
      </c>
      <c r="U94" s="144">
        <f>'SEA2016'!$G95/1000</f>
        <v>0</v>
      </c>
      <c r="V94" s="147">
        <f t="shared" si="65"/>
        <v>0</v>
      </c>
      <c r="W94" s="144">
        <f>'SA2016'!$G95/1000</f>
        <v>0</v>
      </c>
      <c r="X94" s="147">
        <f t="shared" si="66"/>
        <v>0</v>
      </c>
      <c r="Y94" s="144">
        <f>'SSA2016'!$G95/1000</f>
        <v>0</v>
      </c>
      <c r="Z94" s="147">
        <f t="shared" si="67"/>
        <v>0</v>
      </c>
      <c r="AA94" s="144">
        <f>'WA2016'!$G95/1000</f>
        <v>0</v>
      </c>
      <c r="AB94" s="147">
        <f t="shared" si="68"/>
        <v>0</v>
      </c>
      <c r="AC94" s="136">
        <f>World2030!$G95/1000</f>
        <v>0</v>
      </c>
      <c r="AD94" s="137">
        <f t="shared" si="90"/>
        <v>0</v>
      </c>
      <c r="AE94" s="144">
        <f>'Dev''d2030'!$G95/1000</f>
        <v>0</v>
      </c>
      <c r="AF94" s="147">
        <f t="shared" si="91"/>
        <v>0</v>
      </c>
      <c r="AG94" s="144">
        <f>'CCA2030'!$G95/1000</f>
        <v>0</v>
      </c>
      <c r="AH94" s="147">
        <f t="shared" si="91"/>
        <v>0</v>
      </c>
      <c r="AI94" s="144">
        <f>'EA2030'!$G95/1000</f>
        <v>0</v>
      </c>
      <c r="AJ94" s="147">
        <f t="shared" si="69"/>
        <v>0</v>
      </c>
      <c r="AK94" s="144">
        <f>'LAC2030'!$G95/1000</f>
        <v>0</v>
      </c>
      <c r="AL94" s="147">
        <f t="shared" si="70"/>
        <v>0</v>
      </c>
      <c r="AM94" s="144">
        <f>'NA2030'!$G95/1000</f>
        <v>0</v>
      </c>
      <c r="AN94" s="147">
        <f t="shared" si="71"/>
        <v>0</v>
      </c>
      <c r="AO94" s="144">
        <f>Ocea2030!$G95/1000</f>
        <v>0</v>
      </c>
      <c r="AP94" s="147">
        <f t="shared" si="72"/>
        <v>0</v>
      </c>
      <c r="AQ94" s="144">
        <f>'SEA2030'!$G95/1000</f>
        <v>0</v>
      </c>
      <c r="AR94" s="147">
        <f t="shared" si="73"/>
        <v>0</v>
      </c>
      <c r="AS94" s="144">
        <f>'SA2030'!$G95/1000</f>
        <v>0</v>
      </c>
      <c r="AT94" s="147">
        <f t="shared" si="92"/>
        <v>0</v>
      </c>
      <c r="AU94" s="144">
        <f>'SSA2030'!$G95/1000</f>
        <v>0</v>
      </c>
      <c r="AV94" s="147">
        <f t="shared" si="93"/>
        <v>0</v>
      </c>
      <c r="AW94" s="144">
        <f>'WA2030'!$G95/1000</f>
        <v>0</v>
      </c>
      <c r="AX94" s="147">
        <f t="shared" si="94"/>
        <v>0</v>
      </c>
      <c r="AY94" s="136">
        <f>World2045!$G95/1000</f>
        <v>0</v>
      </c>
      <c r="AZ94" s="137">
        <f t="shared" si="74"/>
        <v>0</v>
      </c>
      <c r="BA94" s="144">
        <f>'Dev''d2045'!$G95/1000</f>
        <v>0</v>
      </c>
      <c r="BB94" s="147">
        <f t="shared" si="75"/>
        <v>0</v>
      </c>
      <c r="BC94" s="144">
        <f>'CCA2045'!$G95/1000</f>
        <v>0</v>
      </c>
      <c r="BD94" s="147">
        <f t="shared" si="76"/>
        <v>0</v>
      </c>
      <c r="BE94" s="144">
        <f>'EA2045'!$G95/1000</f>
        <v>0</v>
      </c>
      <c r="BF94" s="147">
        <f t="shared" si="77"/>
        <v>0</v>
      </c>
      <c r="BG94" s="144">
        <f>'LAC2045'!$G95/1000</f>
        <v>0</v>
      </c>
      <c r="BH94" s="147">
        <f t="shared" si="78"/>
        <v>0</v>
      </c>
      <c r="BI94" s="144">
        <f>'NA2045'!$G95/1000</f>
        <v>0</v>
      </c>
      <c r="BJ94" s="147">
        <f t="shared" si="79"/>
        <v>0</v>
      </c>
      <c r="BK94" s="144">
        <f>Ocea2045!$G95/1000</f>
        <v>0</v>
      </c>
      <c r="BL94" s="147">
        <f t="shared" si="80"/>
        <v>0</v>
      </c>
      <c r="BM94" s="144">
        <f>'SEA2045'!$G95/1000</f>
        <v>0</v>
      </c>
      <c r="BN94" s="147">
        <f t="shared" si="81"/>
        <v>0</v>
      </c>
      <c r="BO94" s="144">
        <f>'SA2045'!$G95/1000</f>
        <v>0</v>
      </c>
      <c r="BP94" s="147">
        <f t="shared" si="82"/>
        <v>0</v>
      </c>
      <c r="BQ94" s="144">
        <f>'SSA2045'!$G95/1000</f>
        <v>0</v>
      </c>
      <c r="BR94" s="147">
        <f t="shared" si="83"/>
        <v>0</v>
      </c>
      <c r="BS94" s="144">
        <f>'WA2045'!$G95/1000</f>
        <v>0</v>
      </c>
      <c r="BT94" s="147">
        <f t="shared" si="84"/>
        <v>0</v>
      </c>
      <c r="BU94" s="136">
        <f>World2060!$G95/1000</f>
        <v>0</v>
      </c>
      <c r="BV94" s="137">
        <f t="shared" si="95"/>
        <v>0</v>
      </c>
      <c r="BW94" s="144">
        <f>'Dev''d2060'!$G95/1000</f>
        <v>0</v>
      </c>
      <c r="BX94" s="147">
        <f t="shared" si="96"/>
        <v>0</v>
      </c>
      <c r="BY94" s="144">
        <f>'CCA2060'!$G95/1000</f>
        <v>0</v>
      </c>
      <c r="BZ94" s="147">
        <f t="shared" si="97"/>
        <v>0</v>
      </c>
      <c r="CA94" s="144">
        <f>'EA2060'!$G95/1000</f>
        <v>0</v>
      </c>
      <c r="CB94" s="147">
        <f t="shared" si="85"/>
        <v>0</v>
      </c>
      <c r="CC94" s="144">
        <f>'LAC2060'!$G95/1000</f>
        <v>0</v>
      </c>
      <c r="CD94" s="147">
        <f t="shared" si="86"/>
        <v>0</v>
      </c>
      <c r="CE94" s="144">
        <f>'NA2060'!$G95/1000</f>
        <v>0</v>
      </c>
      <c r="CF94" s="147">
        <f t="shared" si="87"/>
        <v>0</v>
      </c>
      <c r="CG94" s="144">
        <f>Ocea2060!$G95/1000</f>
        <v>0</v>
      </c>
      <c r="CH94" s="147">
        <f t="shared" si="88"/>
        <v>0</v>
      </c>
      <c r="CI94" s="144">
        <f>'SEA2060'!$G95/1000</f>
        <v>0</v>
      </c>
      <c r="CJ94" s="147">
        <f t="shared" si="89"/>
        <v>0</v>
      </c>
      <c r="CK94" s="144">
        <f>'SA2060'!$G95/1000</f>
        <v>0</v>
      </c>
      <c r="CL94" s="147">
        <f t="shared" si="98"/>
        <v>0</v>
      </c>
      <c r="CM94" s="144">
        <f>'SSA2060'!$G95/1000</f>
        <v>0</v>
      </c>
      <c r="CN94" s="147">
        <f t="shared" si="99"/>
        <v>0</v>
      </c>
      <c r="CO94" s="144">
        <f>'WA2060'!$G95/1000</f>
        <v>0</v>
      </c>
      <c r="CP94" s="147">
        <f t="shared" si="100"/>
        <v>0</v>
      </c>
    </row>
    <row r="95" spans="1:94">
      <c r="A95" s="37">
        <v>92</v>
      </c>
      <c r="B95" s="17"/>
      <c r="C95" s="16"/>
      <c r="D95" s="38" t="s">
        <v>40</v>
      </c>
      <c r="E95" s="49" t="s">
        <v>118</v>
      </c>
      <c r="F95" s="40"/>
      <c r="G95" s="136">
        <f>World2016!$G96/1000</f>
        <v>1.7686532617881894</v>
      </c>
      <c r="H95" s="137">
        <f t="shared" si="58"/>
        <v>3.1098072565147483E-3</v>
      </c>
      <c r="I95" s="144">
        <f>'Dev''d2016'!$G96/1000</f>
        <v>1.466949996188283</v>
      </c>
      <c r="J95" s="147">
        <f t="shared" si="59"/>
        <v>1.1524737120003667E-2</v>
      </c>
      <c r="K95" s="144">
        <f>'CCA2016'!$G96/1000</f>
        <v>9.6422057151794426E-3</v>
      </c>
      <c r="L95" s="147">
        <f t="shared" si="60"/>
        <v>2.1839047725435612E-3</v>
      </c>
      <c r="M95" s="144">
        <f>'EA2016'!$G96/1000</f>
        <v>1.5499033242464065E-2</v>
      </c>
      <c r="N95" s="147">
        <f t="shared" si="61"/>
        <v>1.4004931563080321E-4</v>
      </c>
      <c r="O95" s="144">
        <f>'LAC2016'!$G96/1000</f>
        <v>0.27221162270754573</v>
      </c>
      <c r="P95" s="147">
        <f t="shared" si="62"/>
        <v>7.0728645258803938E-3</v>
      </c>
      <c r="Q95" s="144">
        <f>'NA2016'!$G96/1000</f>
        <v>0</v>
      </c>
      <c r="R95" s="147">
        <f t="shared" si="63"/>
        <v>0</v>
      </c>
      <c r="S95" s="144">
        <f>Ocea2016!$G96/1000</f>
        <v>0</v>
      </c>
      <c r="T95" s="147">
        <f t="shared" si="64"/>
        <v>0</v>
      </c>
      <c r="U95" s="144">
        <f>'SEA2016'!$G96/1000</f>
        <v>3.7271572053432464E-3</v>
      </c>
      <c r="V95" s="147">
        <f t="shared" si="65"/>
        <v>8.5185340299028762E-5</v>
      </c>
      <c r="W95" s="144">
        <f>'SA2016'!$G96/1000</f>
        <v>0</v>
      </c>
      <c r="X95" s="147">
        <f t="shared" si="66"/>
        <v>0</v>
      </c>
      <c r="Y95" s="144">
        <f>'SSA2016'!$G96/1000</f>
        <v>0</v>
      </c>
      <c r="Z95" s="147">
        <f t="shared" si="67"/>
        <v>0</v>
      </c>
      <c r="AA95" s="144">
        <f>'WA2016'!$G96/1000</f>
        <v>6.2324672937393185E-4</v>
      </c>
      <c r="AB95" s="147">
        <f t="shared" si="68"/>
        <v>4.5628987013515736E-5</v>
      </c>
      <c r="AC95" s="136">
        <f>World2030!$G96/1000</f>
        <v>1.6430484477505087</v>
      </c>
      <c r="AD95" s="137">
        <f t="shared" si="90"/>
        <v>2.412010646948598E-3</v>
      </c>
      <c r="AE95" s="144">
        <f>'Dev''d2030'!$G96/1000</f>
        <v>1.4110885203257204</v>
      </c>
      <c r="AF95" s="147">
        <f t="shared" si="91"/>
        <v>1.0098344492314169E-2</v>
      </c>
      <c r="AG95" s="144">
        <f>'CCA2030'!$G96/1000</f>
        <v>7.3376548588275905E-3</v>
      </c>
      <c r="AH95" s="147">
        <f t="shared" si="91"/>
        <v>1.376076740998009E-3</v>
      </c>
      <c r="AI95" s="144">
        <f>'EA2030'!$G96/1000</f>
        <v>9.6893898844718929E-3</v>
      </c>
      <c r="AJ95" s="147">
        <f t="shared" si="69"/>
        <v>6.9319096858595327E-5</v>
      </c>
      <c r="AK95" s="144">
        <f>'LAC2030'!$G96/1000</f>
        <v>0.21099665151536465</v>
      </c>
      <c r="AL95" s="147">
        <f t="shared" si="70"/>
        <v>4.206223884474075E-3</v>
      </c>
      <c r="AM95" s="144">
        <f>'NA2030'!$G96/1000</f>
        <v>0</v>
      </c>
      <c r="AN95" s="147">
        <f t="shared" si="71"/>
        <v>0</v>
      </c>
      <c r="AO95" s="144">
        <f>Ocea2030!$G96/1000</f>
        <v>0</v>
      </c>
      <c r="AP95" s="147">
        <f t="shared" si="72"/>
        <v>0</v>
      </c>
      <c r="AQ95" s="144">
        <f>'SEA2030'!$G96/1000</f>
        <v>3.0295993387699127E-3</v>
      </c>
      <c r="AR95" s="147">
        <f t="shared" si="73"/>
        <v>5.504051609473869E-5</v>
      </c>
      <c r="AS95" s="144">
        <f>'SA2030'!$G96/1000</f>
        <v>0</v>
      </c>
      <c r="AT95" s="147">
        <f t="shared" si="92"/>
        <v>0</v>
      </c>
      <c r="AU95" s="144">
        <f>'SSA2030'!$G96/1000</f>
        <v>0</v>
      </c>
      <c r="AV95" s="147">
        <f t="shared" si="93"/>
        <v>0</v>
      </c>
      <c r="AW95" s="144">
        <f>'WA2030'!$G96/1000</f>
        <v>9.0663182735443114E-4</v>
      </c>
      <c r="AX95" s="147">
        <f t="shared" si="94"/>
        <v>5.2931213997418383E-5</v>
      </c>
      <c r="AY95" s="136">
        <f>World2045!$G96/1000</f>
        <v>1.625689699165523</v>
      </c>
      <c r="AZ95" s="137">
        <f t="shared" si="74"/>
        <v>1.9006661726893351E-3</v>
      </c>
      <c r="BA95" s="144">
        <f>'Dev''d2045'!$G96/1000</f>
        <v>1.3833746856451035</v>
      </c>
      <c r="BB95" s="147">
        <f t="shared" si="75"/>
        <v>8.6659055563507829E-3</v>
      </c>
      <c r="BC95" s="144">
        <f>'CCA2045'!$G96/1000</f>
        <v>8.0171762406826014E-3</v>
      </c>
      <c r="BD95" s="147">
        <f t="shared" si="76"/>
        <v>1.1198257597035089E-3</v>
      </c>
      <c r="BE95" s="144">
        <f>'EA2045'!$G96/1000</f>
        <v>7.3694800734519957E-3</v>
      </c>
      <c r="BF95" s="147">
        <f t="shared" si="77"/>
        <v>4.0533560331154224E-5</v>
      </c>
      <c r="BG95" s="144">
        <f>'LAC2045'!$G96/1000</f>
        <v>0.22279559301584959</v>
      </c>
      <c r="BH95" s="147">
        <f t="shared" si="78"/>
        <v>3.2260306231480136E-3</v>
      </c>
      <c r="BI95" s="144">
        <f>'NA2045'!$G96/1000</f>
        <v>0</v>
      </c>
      <c r="BJ95" s="147">
        <f t="shared" si="79"/>
        <v>0</v>
      </c>
      <c r="BK95" s="144">
        <f>Ocea2045!$G96/1000</f>
        <v>0</v>
      </c>
      <c r="BL95" s="147">
        <f t="shared" si="80"/>
        <v>0</v>
      </c>
      <c r="BM95" s="144">
        <f>'SEA2045'!$G96/1000</f>
        <v>3.2198976576328277E-3</v>
      </c>
      <c r="BN95" s="147">
        <f t="shared" si="81"/>
        <v>4.5342727434067403E-5</v>
      </c>
      <c r="BO95" s="144">
        <f>'SA2045'!$G96/1000</f>
        <v>0</v>
      </c>
      <c r="BP95" s="147">
        <f t="shared" si="82"/>
        <v>0</v>
      </c>
      <c r="BQ95" s="144">
        <f>'SSA2045'!$G96/1000</f>
        <v>0</v>
      </c>
      <c r="BR95" s="147">
        <f t="shared" si="83"/>
        <v>0</v>
      </c>
      <c r="BS95" s="144">
        <f>'WA2045'!$G96/1000</f>
        <v>9.1286653280258181E-4</v>
      </c>
      <c r="BT95" s="147">
        <f t="shared" si="84"/>
        <v>3.5131671373085353E-5</v>
      </c>
      <c r="BU95" s="136">
        <f>World2060!$G96/1000</f>
        <v>1.5516448174081743</v>
      </c>
      <c r="BV95" s="137">
        <f t="shared" si="95"/>
        <v>1.5237426510968991E-3</v>
      </c>
      <c r="BW95" s="144">
        <f>'Dev''d2060'!$G96/1000</f>
        <v>1.3074898504056036</v>
      </c>
      <c r="BX95" s="147">
        <f t="shared" si="96"/>
        <v>8.1889724953185354E-3</v>
      </c>
      <c r="BY95" s="144">
        <f>'CCA2060'!$G96/1000</f>
        <v>6.894619673490524E-3</v>
      </c>
      <c r="BZ95" s="147">
        <f t="shared" si="97"/>
        <v>8.0852532495639072E-4</v>
      </c>
      <c r="CA95" s="144">
        <f>'EA2060'!$G96/1000</f>
        <v>5.6326961666345599E-3</v>
      </c>
      <c r="CB95" s="147">
        <f t="shared" si="85"/>
        <v>2.8585247270274116E-5</v>
      </c>
      <c r="CC95" s="144">
        <f>'LAC2060'!$G96/1000</f>
        <v>0.22719946374744177</v>
      </c>
      <c r="CD95" s="147">
        <f t="shared" si="86"/>
        <v>2.5604891703600867E-3</v>
      </c>
      <c r="CE95" s="144">
        <f>'NA2060'!$G96/1000</f>
        <v>0</v>
      </c>
      <c r="CF95" s="147">
        <f t="shared" si="87"/>
        <v>0</v>
      </c>
      <c r="CG95" s="144">
        <f>Ocea2060!$G96/1000</f>
        <v>0</v>
      </c>
      <c r="CH95" s="147">
        <f t="shared" si="88"/>
        <v>0</v>
      </c>
      <c r="CI95" s="144">
        <f>'SEA2060'!$G96/1000</f>
        <v>3.474229022860527E-3</v>
      </c>
      <c r="CJ95" s="147">
        <f t="shared" si="89"/>
        <v>4.0684523728770169E-5</v>
      </c>
      <c r="CK95" s="144">
        <f>'SA2060'!$G96/1000</f>
        <v>0</v>
      </c>
      <c r="CL95" s="147">
        <f t="shared" si="98"/>
        <v>0</v>
      </c>
      <c r="CM95" s="144">
        <f>'SSA2060'!$G96/1000</f>
        <v>0</v>
      </c>
      <c r="CN95" s="147">
        <f t="shared" si="99"/>
        <v>0</v>
      </c>
      <c r="CO95" s="144">
        <f>'WA2060'!$G96/1000</f>
        <v>9.5395839214324949E-4</v>
      </c>
      <c r="CP95" s="147">
        <f t="shared" si="100"/>
        <v>2.5364880564273939E-5</v>
      </c>
    </row>
    <row r="96" spans="1:94">
      <c r="A96" s="37">
        <v>93</v>
      </c>
      <c r="B96" s="17"/>
      <c r="C96" s="16"/>
      <c r="D96" s="38" t="s">
        <v>54</v>
      </c>
      <c r="E96" s="49" t="s">
        <v>119</v>
      </c>
      <c r="F96" s="40"/>
      <c r="G96" s="136">
        <f>World2016!$G97/1000</f>
        <v>0</v>
      </c>
      <c r="H96" s="137">
        <f t="shared" si="58"/>
        <v>0</v>
      </c>
      <c r="I96" s="144">
        <f>'Dev''d2016'!$G97/1000</f>
        <v>0</v>
      </c>
      <c r="J96" s="147">
        <f t="shared" si="59"/>
        <v>0</v>
      </c>
      <c r="K96" s="144">
        <f>'CCA2016'!$G97/1000</f>
        <v>0</v>
      </c>
      <c r="L96" s="147">
        <f t="shared" si="60"/>
        <v>0</v>
      </c>
      <c r="M96" s="144">
        <f>'EA2016'!$G97/1000</f>
        <v>0</v>
      </c>
      <c r="N96" s="147">
        <f t="shared" si="61"/>
        <v>0</v>
      </c>
      <c r="O96" s="144">
        <f>'LAC2016'!$G97/1000</f>
        <v>0</v>
      </c>
      <c r="P96" s="147">
        <f t="shared" si="62"/>
        <v>0</v>
      </c>
      <c r="Q96" s="144">
        <f>'NA2016'!$G97/1000</f>
        <v>0</v>
      </c>
      <c r="R96" s="147">
        <f t="shared" si="63"/>
        <v>0</v>
      </c>
      <c r="S96" s="144">
        <f>Ocea2016!$G97/1000</f>
        <v>0</v>
      </c>
      <c r="T96" s="147">
        <f t="shared" si="64"/>
        <v>0</v>
      </c>
      <c r="U96" s="144">
        <f>'SEA2016'!$G97/1000</f>
        <v>0</v>
      </c>
      <c r="V96" s="147">
        <f t="shared" si="65"/>
        <v>0</v>
      </c>
      <c r="W96" s="144">
        <f>'SA2016'!$G97/1000</f>
        <v>0</v>
      </c>
      <c r="X96" s="147">
        <f t="shared" si="66"/>
        <v>0</v>
      </c>
      <c r="Y96" s="144">
        <f>'SSA2016'!$G97/1000</f>
        <v>0</v>
      </c>
      <c r="Z96" s="147">
        <f t="shared" si="67"/>
        <v>0</v>
      </c>
      <c r="AA96" s="144">
        <f>'WA2016'!$G97/1000</f>
        <v>0</v>
      </c>
      <c r="AB96" s="147">
        <f t="shared" si="68"/>
        <v>0</v>
      </c>
      <c r="AC96" s="136">
        <f>World2030!$G97/1000</f>
        <v>0</v>
      </c>
      <c r="AD96" s="137">
        <f t="shared" si="90"/>
        <v>0</v>
      </c>
      <c r="AE96" s="144">
        <f>'Dev''d2030'!$G97/1000</f>
        <v>0</v>
      </c>
      <c r="AF96" s="147">
        <f t="shared" si="91"/>
        <v>0</v>
      </c>
      <c r="AG96" s="144">
        <f>'CCA2030'!$G97/1000</f>
        <v>0</v>
      </c>
      <c r="AH96" s="147">
        <f t="shared" si="91"/>
        <v>0</v>
      </c>
      <c r="AI96" s="144">
        <f>'EA2030'!$G97/1000</f>
        <v>0</v>
      </c>
      <c r="AJ96" s="147">
        <f t="shared" si="69"/>
        <v>0</v>
      </c>
      <c r="AK96" s="144">
        <f>'LAC2030'!$G97/1000</f>
        <v>0</v>
      </c>
      <c r="AL96" s="147">
        <f t="shared" si="70"/>
        <v>0</v>
      </c>
      <c r="AM96" s="144">
        <f>'NA2030'!$G97/1000</f>
        <v>0</v>
      </c>
      <c r="AN96" s="147">
        <f t="shared" si="71"/>
        <v>0</v>
      </c>
      <c r="AO96" s="144">
        <f>Ocea2030!$G97/1000</f>
        <v>0</v>
      </c>
      <c r="AP96" s="147">
        <f t="shared" si="72"/>
        <v>0</v>
      </c>
      <c r="AQ96" s="144">
        <f>'SEA2030'!$G97/1000</f>
        <v>0</v>
      </c>
      <c r="AR96" s="147">
        <f t="shared" si="73"/>
        <v>0</v>
      </c>
      <c r="AS96" s="144">
        <f>'SA2030'!$G97/1000</f>
        <v>0</v>
      </c>
      <c r="AT96" s="147">
        <f t="shared" si="92"/>
        <v>0</v>
      </c>
      <c r="AU96" s="144">
        <f>'SSA2030'!$G97/1000</f>
        <v>0</v>
      </c>
      <c r="AV96" s="147">
        <f t="shared" si="93"/>
        <v>0</v>
      </c>
      <c r="AW96" s="144">
        <f>'WA2030'!$G97/1000</f>
        <v>0</v>
      </c>
      <c r="AX96" s="147">
        <f t="shared" si="94"/>
        <v>0</v>
      </c>
      <c r="AY96" s="136">
        <f>World2045!$G97/1000</f>
        <v>0</v>
      </c>
      <c r="AZ96" s="137">
        <f t="shared" si="74"/>
        <v>0</v>
      </c>
      <c r="BA96" s="144">
        <f>'Dev''d2045'!$G97/1000</f>
        <v>0</v>
      </c>
      <c r="BB96" s="147">
        <f t="shared" si="75"/>
        <v>0</v>
      </c>
      <c r="BC96" s="144">
        <f>'CCA2045'!$G97/1000</f>
        <v>0</v>
      </c>
      <c r="BD96" s="147">
        <f t="shared" si="76"/>
        <v>0</v>
      </c>
      <c r="BE96" s="144">
        <f>'EA2045'!$G97/1000</f>
        <v>0</v>
      </c>
      <c r="BF96" s="147">
        <f t="shared" si="77"/>
        <v>0</v>
      </c>
      <c r="BG96" s="144">
        <f>'LAC2045'!$G97/1000</f>
        <v>0</v>
      </c>
      <c r="BH96" s="147">
        <f t="shared" si="78"/>
        <v>0</v>
      </c>
      <c r="BI96" s="144">
        <f>'NA2045'!$G97/1000</f>
        <v>0</v>
      </c>
      <c r="BJ96" s="147">
        <f t="shared" si="79"/>
        <v>0</v>
      </c>
      <c r="BK96" s="144">
        <f>Ocea2045!$G97/1000</f>
        <v>0</v>
      </c>
      <c r="BL96" s="147">
        <f t="shared" si="80"/>
        <v>0</v>
      </c>
      <c r="BM96" s="144">
        <f>'SEA2045'!$G97/1000</f>
        <v>0</v>
      </c>
      <c r="BN96" s="147">
        <f t="shared" si="81"/>
        <v>0</v>
      </c>
      <c r="BO96" s="144">
        <f>'SA2045'!$G97/1000</f>
        <v>0</v>
      </c>
      <c r="BP96" s="147">
        <f t="shared" si="82"/>
        <v>0</v>
      </c>
      <c r="BQ96" s="144">
        <f>'SSA2045'!$G97/1000</f>
        <v>0</v>
      </c>
      <c r="BR96" s="147">
        <f t="shared" si="83"/>
        <v>0</v>
      </c>
      <c r="BS96" s="144">
        <f>'WA2045'!$G97/1000</f>
        <v>0</v>
      </c>
      <c r="BT96" s="147">
        <f t="shared" si="84"/>
        <v>0</v>
      </c>
      <c r="BU96" s="136">
        <f>World2060!$G97/1000</f>
        <v>0</v>
      </c>
      <c r="BV96" s="137">
        <f t="shared" si="95"/>
        <v>0</v>
      </c>
      <c r="BW96" s="144">
        <f>'Dev''d2060'!$G97/1000</f>
        <v>0</v>
      </c>
      <c r="BX96" s="147">
        <f t="shared" si="96"/>
        <v>0</v>
      </c>
      <c r="BY96" s="144">
        <f>'CCA2060'!$G97/1000</f>
        <v>0</v>
      </c>
      <c r="BZ96" s="147">
        <f t="shared" si="97"/>
        <v>0</v>
      </c>
      <c r="CA96" s="144">
        <f>'EA2060'!$G97/1000</f>
        <v>0</v>
      </c>
      <c r="CB96" s="147">
        <f t="shared" si="85"/>
        <v>0</v>
      </c>
      <c r="CC96" s="144">
        <f>'LAC2060'!$G97/1000</f>
        <v>0</v>
      </c>
      <c r="CD96" s="147">
        <f t="shared" si="86"/>
        <v>0</v>
      </c>
      <c r="CE96" s="144">
        <f>'NA2060'!$G97/1000</f>
        <v>0</v>
      </c>
      <c r="CF96" s="147">
        <f t="shared" si="87"/>
        <v>0</v>
      </c>
      <c r="CG96" s="144">
        <f>Ocea2060!$G97/1000</f>
        <v>0</v>
      </c>
      <c r="CH96" s="147">
        <f t="shared" si="88"/>
        <v>0</v>
      </c>
      <c r="CI96" s="144">
        <f>'SEA2060'!$G97/1000</f>
        <v>0</v>
      </c>
      <c r="CJ96" s="147">
        <f t="shared" si="89"/>
        <v>0</v>
      </c>
      <c r="CK96" s="144">
        <f>'SA2060'!$G97/1000</f>
        <v>0</v>
      </c>
      <c r="CL96" s="147">
        <f t="shared" si="98"/>
        <v>0</v>
      </c>
      <c r="CM96" s="144">
        <f>'SSA2060'!$G97/1000</f>
        <v>0</v>
      </c>
      <c r="CN96" s="147">
        <f t="shared" si="99"/>
        <v>0</v>
      </c>
      <c r="CO96" s="144">
        <f>'WA2060'!$G97/1000</f>
        <v>0</v>
      </c>
      <c r="CP96" s="147">
        <f t="shared" si="100"/>
        <v>0</v>
      </c>
    </row>
    <row r="97" spans="1:94">
      <c r="A97" s="93">
        <v>94</v>
      </c>
      <c r="B97" s="102"/>
      <c r="C97" s="95" t="s">
        <v>120</v>
      </c>
      <c r="D97" s="96" t="s">
        <v>121</v>
      </c>
      <c r="E97" s="97"/>
      <c r="F97" s="98"/>
      <c r="G97" s="138">
        <f>World2016!$G98/1000</f>
        <v>2538.4598008718322</v>
      </c>
      <c r="H97" s="139">
        <f t="shared" si="58"/>
        <v>4.4633512286862196</v>
      </c>
      <c r="I97" s="138">
        <f>'Dev''d2016'!$G98/1000</f>
        <v>993.47870060712842</v>
      </c>
      <c r="J97" s="139">
        <f t="shared" si="59"/>
        <v>7.8050246351753829</v>
      </c>
      <c r="K97" s="138">
        <f>'CCA2016'!$G98/1000</f>
        <v>9.0090522806644433</v>
      </c>
      <c r="L97" s="139">
        <f t="shared" si="60"/>
        <v>2.0404991194975119</v>
      </c>
      <c r="M97" s="138">
        <f>'EA2016'!$G98/1000</f>
        <v>673.54465923166276</v>
      </c>
      <c r="N97" s="139">
        <f t="shared" si="61"/>
        <v>6.0861517680815203</v>
      </c>
      <c r="O97" s="138">
        <f>'LAC2016'!$G98/1000</f>
        <v>115.47660835823604</v>
      </c>
      <c r="P97" s="139">
        <f t="shared" si="62"/>
        <v>3.0004244444163137</v>
      </c>
      <c r="Q97" s="138">
        <f>'NA2016'!$G98/1000</f>
        <v>61.372230257749557</v>
      </c>
      <c r="R97" s="139">
        <f t="shared" si="63"/>
        <v>4.4848539304600772</v>
      </c>
      <c r="S97" s="138">
        <f>Ocea2016!$G98/1000</f>
        <v>1.0058134418614209</v>
      </c>
      <c r="T97" s="139">
        <f t="shared" si="64"/>
        <v>1.4415187525827096</v>
      </c>
      <c r="U97" s="138">
        <f>'SEA2016'!$G98/1000</f>
        <v>176.02979852950574</v>
      </c>
      <c r="V97" s="139">
        <f t="shared" si="65"/>
        <v>4.0232159429734784</v>
      </c>
      <c r="W97" s="138">
        <f>'SA2016'!$G98/1000</f>
        <v>295.48039198517802</v>
      </c>
      <c r="X97" s="139">
        <f t="shared" si="66"/>
        <v>2.3122430507592155</v>
      </c>
      <c r="Y97" s="138">
        <f>'SSA2016'!$G98/1000</f>
        <v>130.40634831450879</v>
      </c>
      <c r="Z97" s="139">
        <f t="shared" si="67"/>
        <v>1.4769792603311338</v>
      </c>
      <c r="AA97" s="138">
        <f>'WA2016'!$G98/1000</f>
        <v>82.656197865337134</v>
      </c>
      <c r="AB97" s="139">
        <f t="shared" si="68"/>
        <v>6.0514053283081761</v>
      </c>
      <c r="AC97" s="138">
        <f>World2030!$G98/1000</f>
        <v>4019.3804167384305</v>
      </c>
      <c r="AD97" s="139">
        <f t="shared" si="90"/>
        <v>5.9004884320866404</v>
      </c>
      <c r="AE97" s="138">
        <f>'Dev''d2030'!$G98/1000</f>
        <v>1591.3831451034016</v>
      </c>
      <c r="AF97" s="139">
        <f t="shared" si="91"/>
        <v>11.388608855528803</v>
      </c>
      <c r="AG97" s="138">
        <f>'CCA2030'!$G98/1000</f>
        <v>11.278687782764434</v>
      </c>
      <c r="AH97" s="139">
        <f t="shared" si="91"/>
        <v>2.1151635264186277</v>
      </c>
      <c r="AI97" s="138">
        <f>'EA2030'!$G98/1000</f>
        <v>1109.2231897689403</v>
      </c>
      <c r="AJ97" s="139">
        <f t="shared" si="69"/>
        <v>7.9355202593939227</v>
      </c>
      <c r="AK97" s="138">
        <f>'LAC2030'!$G98/1000</f>
        <v>192.06656835621177</v>
      </c>
      <c r="AL97" s="139">
        <f t="shared" si="70"/>
        <v>3.8288521710025414</v>
      </c>
      <c r="AM97" s="138">
        <f>'NA2030'!$G98/1000</f>
        <v>91.733330520629877</v>
      </c>
      <c r="AN97" s="139">
        <f t="shared" si="71"/>
        <v>4.9743481552168793</v>
      </c>
      <c r="AO97" s="138">
        <f>Ocea2030!$G98/1000</f>
        <v>1.4827241406773684</v>
      </c>
      <c r="AP97" s="139">
        <f t="shared" si="72"/>
        <v>1.6505050838105679</v>
      </c>
      <c r="AQ97" s="138">
        <f>'SEA2030'!$G98/1000</f>
        <v>270.10159961650521</v>
      </c>
      <c r="AR97" s="139">
        <f t="shared" si="73"/>
        <v>4.9070948922714903</v>
      </c>
      <c r="AS97" s="138">
        <f>'SA2030'!$G98/1000</f>
        <v>433.72207227058334</v>
      </c>
      <c r="AT97" s="139">
        <f t="shared" si="92"/>
        <v>2.8093557712154613</v>
      </c>
      <c r="AU97" s="138">
        <f>'SSA2030'!$G98/1000</f>
        <v>194.13244969336688</v>
      </c>
      <c r="AV97" s="139">
        <f t="shared" si="93"/>
        <v>1.9357296657749152</v>
      </c>
      <c r="AW97" s="138">
        <f>'WA2030'!$G98/1000</f>
        <v>124.25664948534966</v>
      </c>
      <c r="AX97" s="139">
        <f t="shared" si="94"/>
        <v>7.2543838701352694</v>
      </c>
      <c r="AY97" s="138">
        <f>World2045!$G98/1000</f>
        <v>6333.708275064917</v>
      </c>
      <c r="AZ97" s="139">
        <f t="shared" si="74"/>
        <v>7.4050202029807561</v>
      </c>
      <c r="BA97" s="138">
        <f>'Dev''d2045'!$G98/1000</f>
        <v>2259.934990676501</v>
      </c>
      <c r="BB97" s="139">
        <f t="shared" si="75"/>
        <v>14.156962243068905</v>
      </c>
      <c r="BC97" s="138">
        <f>'CCA2045'!$G98/1000</f>
        <v>17.984682802915572</v>
      </c>
      <c r="BD97" s="139">
        <f t="shared" si="76"/>
        <v>2.512070394636456</v>
      </c>
      <c r="BE97" s="138">
        <f>'EA2045'!$G98/1000</f>
        <v>1916.0003896942735</v>
      </c>
      <c r="BF97" s="139">
        <f t="shared" si="77"/>
        <v>10.538371311968202</v>
      </c>
      <c r="BG97" s="138">
        <f>'LAC2045'!$G98/1000</f>
        <v>311.23885865604689</v>
      </c>
      <c r="BH97" s="139">
        <f t="shared" si="78"/>
        <v>4.5066694342855094</v>
      </c>
      <c r="BI97" s="138">
        <f>'NA2045'!$G98/1000</f>
        <v>166.98269165575505</v>
      </c>
      <c r="BJ97" s="139">
        <f t="shared" si="79"/>
        <v>6.1701428031403163</v>
      </c>
      <c r="BK97" s="138">
        <f>Ocea2045!$G98/1000</f>
        <v>2.2791649102084337</v>
      </c>
      <c r="BL97" s="139">
        <f t="shared" si="80"/>
        <v>1.985211750209541</v>
      </c>
      <c r="BM97" s="138">
        <f>'SEA2045'!$G98/1000</f>
        <v>472.86700779705751</v>
      </c>
      <c r="BN97" s="139">
        <f t="shared" si="81"/>
        <v>6.6589320925398123</v>
      </c>
      <c r="BO97" s="138">
        <f>'SA2045'!$G98/1000</f>
        <v>648.71310935644431</v>
      </c>
      <c r="BP97" s="139">
        <f t="shared" si="82"/>
        <v>3.5111066767243528</v>
      </c>
      <c r="BQ97" s="138">
        <f>'SSA2045'!$G98/1000</f>
        <v>302.29440025187284</v>
      </c>
      <c r="BR97" s="139">
        <f t="shared" si="83"/>
        <v>2.3673870011011182</v>
      </c>
      <c r="BS97" s="138">
        <f>'WA2045'!$G98/1000</f>
        <v>235.41297926384212</v>
      </c>
      <c r="BT97" s="139">
        <f t="shared" si="84"/>
        <v>9.0598692440451654</v>
      </c>
      <c r="BU97" s="138">
        <f>World2060!$G98/1000</f>
        <v>8348.1000551950856</v>
      </c>
      <c r="BV97" s="139">
        <f t="shared" si="95"/>
        <v>8.1979818880024808</v>
      </c>
      <c r="BW97" s="138">
        <f>'Dev''d2060'!$G98/1000</f>
        <v>2532.7642559443639</v>
      </c>
      <c r="BX97" s="139">
        <f t="shared" si="96"/>
        <v>15.863019374582686</v>
      </c>
      <c r="BY97" s="138">
        <f>'CCA2060'!$G98/1000</f>
        <v>24.34575958108902</v>
      </c>
      <c r="BZ97" s="139">
        <f t="shared" si="97"/>
        <v>2.855003482250777</v>
      </c>
      <c r="CA97" s="138">
        <f>'EA2060'!$G98/1000</f>
        <v>2528.0524090912641</v>
      </c>
      <c r="CB97" s="139">
        <f t="shared" si="85"/>
        <v>12.829558188163924</v>
      </c>
      <c r="CC97" s="138">
        <f>'LAC2060'!$G98/1000</f>
        <v>449.08415821522379</v>
      </c>
      <c r="CD97" s="139">
        <f t="shared" si="86"/>
        <v>5.0610820321678851</v>
      </c>
      <c r="CE97" s="138">
        <f>'NA2060'!$G98/1000</f>
        <v>275.97921885573862</v>
      </c>
      <c r="CF97" s="139">
        <f t="shared" si="87"/>
        <v>7.3685234073868742</v>
      </c>
      <c r="CG97" s="138">
        <f>Ocea2060!$G98/1000</f>
        <v>3.4013585581746884</v>
      </c>
      <c r="CH97" s="139">
        <f t="shared" si="88"/>
        <v>2.3677019096327814</v>
      </c>
      <c r="CI97" s="138">
        <f>'SEA2060'!$G98/1000</f>
        <v>671.95153251038039</v>
      </c>
      <c r="CJ97" s="139">
        <f t="shared" si="89"/>
        <v>7.8688042409170604</v>
      </c>
      <c r="CK97" s="138">
        <f>'SA2060'!$G98/1000</f>
        <v>959.53135490605609</v>
      </c>
      <c r="CL97" s="139">
        <f t="shared" si="98"/>
        <v>4.2784311795184848</v>
      </c>
      <c r="CM97" s="138">
        <f>'SSA2060'!$G98/1000</f>
        <v>503.41009584184457</v>
      </c>
      <c r="CN97" s="139">
        <f t="shared" si="99"/>
        <v>2.8254215701506733</v>
      </c>
      <c r="CO97" s="138">
        <f>'WA2060'!$G98/1000</f>
        <v>399.57991169095038</v>
      </c>
      <c r="CP97" s="139">
        <f t="shared" si="100"/>
        <v>10.624464147910276</v>
      </c>
    </row>
    <row r="98" spans="1:94">
      <c r="A98" s="37">
        <v>95</v>
      </c>
      <c r="B98" s="10"/>
      <c r="C98" s="11"/>
      <c r="D98" s="38" t="s">
        <v>8</v>
      </c>
      <c r="E98" s="49" t="s">
        <v>122</v>
      </c>
      <c r="F98" s="51"/>
      <c r="G98" s="136">
        <f>World2016!$G99/1000</f>
        <v>1991.7082451320282</v>
      </c>
      <c r="H98" s="137">
        <f t="shared" si="58"/>
        <v>3.5020028444182394</v>
      </c>
      <c r="I98" s="144">
        <f>'Dev''d2016'!$G99/1000</f>
        <v>763.57853671798478</v>
      </c>
      <c r="J98" s="147">
        <f t="shared" si="59"/>
        <v>5.9988697154080484</v>
      </c>
      <c r="K98" s="144">
        <f>'CCA2016'!$G99/1000</f>
        <v>5.1002258999049666</v>
      </c>
      <c r="L98" s="147">
        <f t="shared" si="60"/>
        <v>1.1551721683678524</v>
      </c>
      <c r="M98" s="144">
        <f>'EA2016'!$G99/1000</f>
        <v>594.25893540939694</v>
      </c>
      <c r="N98" s="147">
        <f t="shared" si="61"/>
        <v>5.3697257054430558</v>
      </c>
      <c r="O98" s="144">
        <f>'LAC2016'!$G99/1000</f>
        <v>69.730742690805343</v>
      </c>
      <c r="P98" s="147">
        <f t="shared" si="62"/>
        <v>1.8118113085529879</v>
      </c>
      <c r="Q98" s="144">
        <f>'NA2016'!$G99/1000</f>
        <v>52.101069467306139</v>
      </c>
      <c r="R98" s="147">
        <f t="shared" si="63"/>
        <v>3.8073520417993305</v>
      </c>
      <c r="S98" s="144">
        <f>Ocea2016!$G99/1000</f>
        <v>0.77875924043729905</v>
      </c>
      <c r="T98" s="147">
        <f t="shared" si="64"/>
        <v>1.1161076220654673</v>
      </c>
      <c r="U98" s="144">
        <f>'SEA2016'!$G99/1000</f>
        <v>148.40302637460829</v>
      </c>
      <c r="V98" s="147">
        <f t="shared" si="65"/>
        <v>3.3917974495423859</v>
      </c>
      <c r="W98" s="144">
        <f>'SA2016'!$G99/1000</f>
        <v>207.14137829465045</v>
      </c>
      <c r="X98" s="147">
        <f t="shared" si="66"/>
        <v>1.6209576861212407</v>
      </c>
      <c r="Y98" s="144">
        <f>'SSA2016'!$G99/1000</f>
        <v>80.33820400623884</v>
      </c>
      <c r="Z98" s="147">
        <f t="shared" si="67"/>
        <v>0.9099086253323504</v>
      </c>
      <c r="AA98" s="144">
        <f>'WA2016'!$G99/1000</f>
        <v>70.277367030695075</v>
      </c>
      <c r="AB98" s="147">
        <f t="shared" si="68"/>
        <v>5.1451293949169479</v>
      </c>
      <c r="AC98" s="136">
        <f>World2030!$G99/1000</f>
        <v>3281.0692998418763</v>
      </c>
      <c r="AD98" s="137">
        <f t="shared" si="90"/>
        <v>4.8166407359623387</v>
      </c>
      <c r="AE98" s="144">
        <f>'Dev''d2030'!$G99/1000</f>
        <v>1277.1497193015107</v>
      </c>
      <c r="AF98" s="147">
        <f t="shared" si="91"/>
        <v>9.139821951632042</v>
      </c>
      <c r="AG98" s="144">
        <f>'CCA2030'!$G99/1000</f>
        <v>6.8070498853623871</v>
      </c>
      <c r="AH98" s="147">
        <f t="shared" si="91"/>
        <v>1.2765690404191357</v>
      </c>
      <c r="AI98" s="144">
        <f>'EA2030'!$G99/1000</f>
        <v>988.48853099481767</v>
      </c>
      <c r="AJ98" s="147">
        <f t="shared" si="69"/>
        <v>7.0717695376724983</v>
      </c>
      <c r="AK98" s="144">
        <f>'LAC2030'!$G99/1000</f>
        <v>130.45517335122452</v>
      </c>
      <c r="AL98" s="147">
        <f t="shared" si="70"/>
        <v>2.6006273657057002</v>
      </c>
      <c r="AM98" s="144">
        <f>'NA2030'!$G99/1000</f>
        <v>78.812218894958491</v>
      </c>
      <c r="AN98" s="147">
        <f t="shared" si="71"/>
        <v>4.2736856216129642</v>
      </c>
      <c r="AO98" s="144">
        <f>Ocea2030!$G99/1000</f>
        <v>1.214283378672786</v>
      </c>
      <c r="AP98" s="147">
        <f t="shared" si="72"/>
        <v>1.3516883111989499</v>
      </c>
      <c r="AQ98" s="144">
        <f>'SEA2030'!$G99/1000</f>
        <v>233.39460787996649</v>
      </c>
      <c r="AR98" s="147">
        <f t="shared" si="73"/>
        <v>4.2402173472411571</v>
      </c>
      <c r="AS98" s="144">
        <f>'SA2030'!$G99/1000</f>
        <v>332.15858282171934</v>
      </c>
      <c r="AT98" s="147">
        <f t="shared" si="92"/>
        <v>2.1514967562609701</v>
      </c>
      <c r="AU98" s="144">
        <f>'SSA2030'!$G99/1000</f>
        <v>123.9403856012877</v>
      </c>
      <c r="AV98" s="147">
        <f t="shared" si="93"/>
        <v>1.235831936262803</v>
      </c>
      <c r="AW98" s="144">
        <f>'WA2030'!$G99/1000</f>
        <v>108.64874773235618</v>
      </c>
      <c r="AX98" s="147">
        <f t="shared" si="94"/>
        <v>6.3431593103830632</v>
      </c>
      <c r="AY98" s="136">
        <f>World2045!$G99/1000</f>
        <v>5384.5921315518863</v>
      </c>
      <c r="AZ98" s="137">
        <f t="shared" si="74"/>
        <v>6.2953662826449417</v>
      </c>
      <c r="BA98" s="144">
        <f>'Dev''d2045'!$G99/1000</f>
        <v>1877.2679438560083</v>
      </c>
      <c r="BB98" s="147">
        <f t="shared" si="75"/>
        <v>11.759812344574382</v>
      </c>
      <c r="BC98" s="144">
        <f>'CCA2045'!$G99/1000</f>
        <v>12.781274901121854</v>
      </c>
      <c r="BD98" s="147">
        <f t="shared" si="76"/>
        <v>1.7852670873690988</v>
      </c>
      <c r="BE98" s="144">
        <f>'EA2045'!$G99/1000</f>
        <v>1740.6637235567571</v>
      </c>
      <c r="BF98" s="147">
        <f t="shared" si="77"/>
        <v>9.5739858649200489</v>
      </c>
      <c r="BG98" s="144">
        <f>'LAC2045'!$G99/1000</f>
        <v>229.27109723988175</v>
      </c>
      <c r="BH98" s="147">
        <f t="shared" si="78"/>
        <v>3.3197944837534878</v>
      </c>
      <c r="BI98" s="144">
        <f>'NA2045'!$G99/1000</f>
        <v>147.29167625892163</v>
      </c>
      <c r="BJ98" s="147">
        <f t="shared" si="79"/>
        <v>5.4425441776027128</v>
      </c>
      <c r="BK98" s="144">
        <f>Ocea2045!$G99/1000</f>
        <v>1.9518425055779516</v>
      </c>
      <c r="BL98" s="147">
        <f t="shared" si="80"/>
        <v>1.700105446199337</v>
      </c>
      <c r="BM98" s="144">
        <f>'SEA2045'!$G99/1000</f>
        <v>422.8987420023978</v>
      </c>
      <c r="BN98" s="147">
        <f t="shared" si="81"/>
        <v>5.955276977629743</v>
      </c>
      <c r="BO98" s="144">
        <f>'SA2045'!$G99/1000</f>
        <v>534.06983923837913</v>
      </c>
      <c r="BP98" s="147">
        <f t="shared" si="82"/>
        <v>2.8906093484795501</v>
      </c>
      <c r="BQ98" s="144">
        <f>'SSA2045'!$G99/1000</f>
        <v>207.11148825430311</v>
      </c>
      <c r="BR98" s="147">
        <f t="shared" si="83"/>
        <v>1.6219719738884129</v>
      </c>
      <c r="BS98" s="144">
        <f>'WA2045'!$G99/1000</f>
        <v>211.28450373853744</v>
      </c>
      <c r="BT98" s="147">
        <f t="shared" si="84"/>
        <v>8.1312847879077452</v>
      </c>
      <c r="BU98" s="136">
        <f>World2060!$G99/1000</f>
        <v>7258.2286386143096</v>
      </c>
      <c r="BV98" s="137">
        <f t="shared" si="95"/>
        <v>7.1277088828507695</v>
      </c>
      <c r="BW98" s="144">
        <f>'Dev''d2060'!$G99/1000</f>
        <v>2130.0362617140395</v>
      </c>
      <c r="BX98" s="147">
        <f t="shared" si="96"/>
        <v>13.340683566909794</v>
      </c>
      <c r="BY98" s="144">
        <f>'CCA2060'!$G99/1000</f>
        <v>18.637093841329218</v>
      </c>
      <c r="BZ98" s="147">
        <f t="shared" si="97"/>
        <v>2.1855538184711389</v>
      </c>
      <c r="CA98" s="144">
        <f>'EA2060'!$G99/1000</f>
        <v>2330.36605266577</v>
      </c>
      <c r="CB98" s="147">
        <f t="shared" si="85"/>
        <v>11.826323997430251</v>
      </c>
      <c r="CC98" s="144">
        <f>'LAC2060'!$G99/1000</f>
        <v>346.92177770122697</v>
      </c>
      <c r="CD98" s="147">
        <f t="shared" si="86"/>
        <v>3.909733940892997</v>
      </c>
      <c r="CE98" s="144">
        <f>'NA2060'!$G99/1000</f>
        <v>247.23681438016891</v>
      </c>
      <c r="CF98" s="147">
        <f t="shared" si="87"/>
        <v>6.6011138863333194</v>
      </c>
      <c r="CG98" s="144">
        <f>Ocea2060!$G99/1000</f>
        <v>3.0097285462873988</v>
      </c>
      <c r="CH98" s="147">
        <f t="shared" si="88"/>
        <v>2.0950863911110726</v>
      </c>
      <c r="CI98" s="144">
        <f>'SEA2060'!$G99/1000</f>
        <v>611.70231932118531</v>
      </c>
      <c r="CJ98" s="147">
        <f t="shared" si="89"/>
        <v>7.1632633777481383</v>
      </c>
      <c r="CK98" s="144">
        <f>'SA2060'!$G99/1000</f>
        <v>828.25157280152666</v>
      </c>
      <c r="CL98" s="147">
        <f t="shared" si="98"/>
        <v>3.6930709303462184</v>
      </c>
      <c r="CM98" s="144">
        <f>'SSA2060'!$G99/1000</f>
        <v>377.5558565555308</v>
      </c>
      <c r="CN98" s="147">
        <f t="shared" si="99"/>
        <v>2.1190565502362322</v>
      </c>
      <c r="CO98" s="144">
        <f>'WA2060'!$G99/1000</f>
        <v>364.51116108724477</v>
      </c>
      <c r="CP98" s="147">
        <f t="shared" si="100"/>
        <v>9.6920181650169983</v>
      </c>
    </row>
    <row r="99" spans="1:94">
      <c r="A99" s="37">
        <v>96</v>
      </c>
      <c r="B99" s="10"/>
      <c r="C99" s="11"/>
      <c r="D99" s="38" t="s">
        <v>10</v>
      </c>
      <c r="E99" s="49" t="s">
        <v>123</v>
      </c>
      <c r="F99" s="51"/>
      <c r="G99" s="136">
        <f>World2016!$G100/1000</f>
        <v>213.65211576365081</v>
      </c>
      <c r="H99" s="137">
        <f t="shared" si="58"/>
        <v>0.37566260969647286</v>
      </c>
      <c r="I99" s="144">
        <f>'Dev''d2016'!$G100/1000</f>
        <v>107.82821794554232</v>
      </c>
      <c r="J99" s="147">
        <f t="shared" si="59"/>
        <v>0.84712626140621217</v>
      </c>
      <c r="K99" s="144">
        <f>'CCA2016'!$G100/1000</f>
        <v>0.69066918916767461</v>
      </c>
      <c r="L99" s="147">
        <f t="shared" si="60"/>
        <v>0.1564326444619944</v>
      </c>
      <c r="M99" s="144">
        <f>'EA2016'!$G100/1000</f>
        <v>52.643408514346575</v>
      </c>
      <c r="N99" s="147">
        <f t="shared" si="61"/>
        <v>0.47568601341582223</v>
      </c>
      <c r="O99" s="144">
        <f>'LAC2016'!$G100/1000</f>
        <v>11.004431221696919</v>
      </c>
      <c r="P99" s="147">
        <f t="shared" si="62"/>
        <v>0.28592772946749434</v>
      </c>
      <c r="Q99" s="144">
        <f>'NA2016'!$G100/1000</f>
        <v>4.4304209421151315</v>
      </c>
      <c r="R99" s="147">
        <f t="shared" si="63"/>
        <v>0.32375865586746694</v>
      </c>
      <c r="S99" s="144">
        <f>Ocea2016!$G100/1000</f>
        <v>5.3671236720718295E-2</v>
      </c>
      <c r="T99" s="147">
        <f t="shared" si="64"/>
        <v>7.6920918917169109E-2</v>
      </c>
      <c r="U99" s="144">
        <f>'SEA2016'!$G100/1000</f>
        <v>12.11605277650489</v>
      </c>
      <c r="V99" s="147">
        <f t="shared" si="65"/>
        <v>0.27691616478315706</v>
      </c>
      <c r="W99" s="144">
        <f>'SA2016'!$G100/1000</f>
        <v>13.745409032330615</v>
      </c>
      <c r="X99" s="147">
        <f t="shared" si="66"/>
        <v>0.10756289546429096</v>
      </c>
      <c r="Y99" s="144">
        <f>'SSA2016'!$G100/1000</f>
        <v>5.9461180729268817</v>
      </c>
      <c r="Z99" s="147">
        <f t="shared" si="67"/>
        <v>6.7345594648600612E-2</v>
      </c>
      <c r="AA99" s="144">
        <f>'WA2016'!$G100/1000</f>
        <v>5.1937168322990761</v>
      </c>
      <c r="AB99" s="147">
        <f t="shared" si="68"/>
        <v>0.38024112558265571</v>
      </c>
      <c r="AC99" s="136">
        <f>World2030!$G100/1000</f>
        <v>337.26541369069059</v>
      </c>
      <c r="AD99" s="137">
        <f t="shared" si="90"/>
        <v>0.49510881421860214</v>
      </c>
      <c r="AE99" s="144">
        <f>'Dev''d2030'!$G100/1000</f>
        <v>162.3486057832759</v>
      </c>
      <c r="AF99" s="147">
        <f t="shared" si="91"/>
        <v>1.1618350836473357</v>
      </c>
      <c r="AG99" s="144">
        <f>'CCA2030'!$G100/1000</f>
        <v>0.89017269202042371</v>
      </c>
      <c r="AH99" s="147">
        <f t="shared" si="91"/>
        <v>0.16693970492318996</v>
      </c>
      <c r="AI99" s="144">
        <f>'EA2030'!$G100/1000</f>
        <v>91.120842831844925</v>
      </c>
      <c r="AJ99" s="147">
        <f t="shared" si="69"/>
        <v>0.65188980992705392</v>
      </c>
      <c r="AK99" s="144">
        <f>'LAC2030'!$G100/1000</f>
        <v>18.054165024902144</v>
      </c>
      <c r="AL99" s="147">
        <f t="shared" si="70"/>
        <v>0.35991026206617305</v>
      </c>
      <c r="AM99" s="144">
        <f>'NA2030'!$G100/1000</f>
        <v>7.0899196599801071</v>
      </c>
      <c r="AN99" s="147">
        <f t="shared" si="71"/>
        <v>0.38445926449085571</v>
      </c>
      <c r="AO99" s="144">
        <f>Ocea2030!$G100/1000</f>
        <v>7.1235054030286848E-2</v>
      </c>
      <c r="AP99" s="147">
        <f t="shared" si="72"/>
        <v>7.9295814775630788E-2</v>
      </c>
      <c r="AQ99" s="144">
        <f>'SEA2030'!$G100/1000</f>
        <v>19.746475421158713</v>
      </c>
      <c r="AR99" s="147">
        <f t="shared" si="73"/>
        <v>0.35874585273508042</v>
      </c>
      <c r="AS99" s="144">
        <f>'SA2030'!$G100/1000</f>
        <v>20.809475755161664</v>
      </c>
      <c r="AT99" s="147">
        <f t="shared" si="92"/>
        <v>0.13478959118377501</v>
      </c>
      <c r="AU99" s="144">
        <f>'SSA2030'!$G100/1000</f>
        <v>9.0875946643594645</v>
      </c>
      <c r="AV99" s="147">
        <f t="shared" si="93"/>
        <v>9.0614045256852835E-2</v>
      </c>
      <c r="AW99" s="144">
        <f>'WA2030'!$G100/1000</f>
        <v>8.0469268039569144</v>
      </c>
      <c r="AX99" s="147">
        <f t="shared" si="94"/>
        <v>0.46979776335967349</v>
      </c>
      <c r="AY99" s="136">
        <f>World2045!$G100/1000</f>
        <v>500.02934590867079</v>
      </c>
      <c r="AZ99" s="137">
        <f t="shared" si="74"/>
        <v>0.58460656028541347</v>
      </c>
      <c r="BA99" s="144">
        <f>'Dev''d2045'!$G100/1000</f>
        <v>217.44517584191024</v>
      </c>
      <c r="BB99" s="147">
        <f t="shared" si="75"/>
        <v>1.3621467683943902</v>
      </c>
      <c r="BC99" s="144">
        <f>'CCA2045'!$G100/1000</f>
        <v>1.5081645548488014</v>
      </c>
      <c r="BD99" s="147">
        <f t="shared" si="76"/>
        <v>0.21065790094788636</v>
      </c>
      <c r="BE99" s="144">
        <f>'EA2045'!$G100/1000</f>
        <v>144.86669632300851</v>
      </c>
      <c r="BF99" s="147">
        <f t="shared" si="77"/>
        <v>0.7967947422148508</v>
      </c>
      <c r="BG99" s="144">
        <f>'LAC2045'!$G100/1000</f>
        <v>30.043490077202623</v>
      </c>
      <c r="BH99" s="147">
        <f t="shared" si="78"/>
        <v>0.43502305276031294</v>
      </c>
      <c r="BI99" s="144">
        <f>'NA2045'!$G100/1000</f>
        <v>12.616008444062434</v>
      </c>
      <c r="BJ99" s="147">
        <f t="shared" si="79"/>
        <v>0.46617151115258387</v>
      </c>
      <c r="BK99" s="144">
        <f>Ocea2045!$G100/1000</f>
        <v>0.10775694894907792</v>
      </c>
      <c r="BL99" s="147">
        <f t="shared" si="80"/>
        <v>9.3859097366006616E-2</v>
      </c>
      <c r="BM99" s="144">
        <f>'SEA2045'!$G100/1000</f>
        <v>32.096906738789052</v>
      </c>
      <c r="BN99" s="147">
        <f t="shared" si="81"/>
        <v>0.45198992281125216</v>
      </c>
      <c r="BO99" s="144">
        <f>'SA2045'!$G100/1000</f>
        <v>31.172398077865829</v>
      </c>
      <c r="BP99" s="147">
        <f t="shared" si="82"/>
        <v>0.16871805647535557</v>
      </c>
      <c r="BQ99" s="144">
        <f>'SSA2045'!$G100/1000</f>
        <v>14.789326837480475</v>
      </c>
      <c r="BR99" s="147">
        <f t="shared" si="83"/>
        <v>0.11582106741281019</v>
      </c>
      <c r="BS99" s="144">
        <f>'WA2045'!$G100/1000</f>
        <v>15.383422064553713</v>
      </c>
      <c r="BT99" s="147">
        <f t="shared" si="84"/>
        <v>0.59203104631972403</v>
      </c>
      <c r="BU99" s="136">
        <f>World2060!$G100/1000</f>
        <v>612.52842134944001</v>
      </c>
      <c r="BV99" s="137">
        <f t="shared" si="95"/>
        <v>0.60151374215795916</v>
      </c>
      <c r="BW99" s="144">
        <f>'Dev''d2060'!$G100/1000</f>
        <v>237.19140461762601</v>
      </c>
      <c r="BX99" s="147">
        <f t="shared" si="96"/>
        <v>1.4855594389028417</v>
      </c>
      <c r="BY99" s="144">
        <f>'CCA2060'!$G100/1000</f>
        <v>2.1113236142641401</v>
      </c>
      <c r="BZ99" s="147">
        <f t="shared" si="97"/>
        <v>0.24759286112250281</v>
      </c>
      <c r="CA99" s="144">
        <f>'EA2060'!$G100/1000</f>
        <v>169.23160457458127</v>
      </c>
      <c r="CB99" s="147">
        <f t="shared" si="85"/>
        <v>0.85882978942924204</v>
      </c>
      <c r="CC99" s="144">
        <f>'LAC2060'!$G100/1000</f>
        <v>43.443856395215768</v>
      </c>
      <c r="CD99" s="147">
        <f t="shared" si="86"/>
        <v>0.48960293296414659</v>
      </c>
      <c r="CE99" s="144">
        <f>'NA2060'!$G100/1000</f>
        <v>20.582207180878612</v>
      </c>
      <c r="CF99" s="147">
        <f t="shared" si="87"/>
        <v>0.54953585279646389</v>
      </c>
      <c r="CG99" s="144">
        <f>Ocea2060!$G100/1000</f>
        <v>0.15710982629955833</v>
      </c>
      <c r="CH99" s="147">
        <f t="shared" si="88"/>
        <v>0.10936489916874977</v>
      </c>
      <c r="CI99" s="144">
        <f>'SEA2060'!$G100/1000</f>
        <v>42.121700643805553</v>
      </c>
      <c r="CJ99" s="147">
        <f t="shared" si="89"/>
        <v>0.49326089847930482</v>
      </c>
      <c r="CK99" s="144">
        <f>'SA2060'!$G100/1000</f>
        <v>46.103192770837282</v>
      </c>
      <c r="CL99" s="147">
        <f t="shared" si="98"/>
        <v>0.20556841255637065</v>
      </c>
      <c r="CM99" s="144">
        <f>'SSA2060'!$G100/1000</f>
        <v>26.264569862055186</v>
      </c>
      <c r="CN99" s="147">
        <f t="shared" si="99"/>
        <v>0.14741158914360342</v>
      </c>
      <c r="CO99" s="144">
        <f>'WA2060'!$G100/1000</f>
        <v>25.321451863876661</v>
      </c>
      <c r="CP99" s="147">
        <f t="shared" si="100"/>
        <v>0.67327423033435307</v>
      </c>
    </row>
    <row r="100" spans="1:94">
      <c r="A100" s="37">
        <v>97</v>
      </c>
      <c r="B100" s="10"/>
      <c r="C100" s="11"/>
      <c r="D100" s="38" t="s">
        <v>22</v>
      </c>
      <c r="E100" s="49" t="s">
        <v>124</v>
      </c>
      <c r="F100" s="51"/>
      <c r="G100" s="136">
        <f>World2016!$G101/1000</f>
        <v>137.20323742397875</v>
      </c>
      <c r="H100" s="137">
        <f t="shared" si="58"/>
        <v>0.24124322871913084</v>
      </c>
      <c r="I100" s="144">
        <f>'Dev''d2016'!$G101/1000</f>
        <v>18.38649699109979</v>
      </c>
      <c r="J100" s="147">
        <f t="shared" si="59"/>
        <v>0.14444905752122594</v>
      </c>
      <c r="K100" s="144">
        <f>'CCA2016'!$G101/1000</f>
        <v>1.4673444820642472</v>
      </c>
      <c r="L100" s="147">
        <f t="shared" si="60"/>
        <v>0.33234518242032057</v>
      </c>
      <c r="M100" s="144">
        <f>'EA2016'!$G101/1000</f>
        <v>13.604983917027711</v>
      </c>
      <c r="N100" s="147">
        <f t="shared" si="61"/>
        <v>0.12293467966295531</v>
      </c>
      <c r="O100" s="144">
        <f>'LAC2016'!$G101/1000</f>
        <v>9.8400250178314739</v>
      </c>
      <c r="P100" s="147">
        <f t="shared" si="62"/>
        <v>0.25567300613452676</v>
      </c>
      <c r="Q100" s="144">
        <f>'NA2016'!$G101/1000</f>
        <v>3.0008918675184248</v>
      </c>
      <c r="R100" s="147">
        <f t="shared" si="63"/>
        <v>0.21929399714500769</v>
      </c>
      <c r="S100" s="144">
        <f>Ocea2016!$G101/1000</f>
        <v>9.2603022024035447E-2</v>
      </c>
      <c r="T100" s="147">
        <f t="shared" si="64"/>
        <v>0.13271744762769694</v>
      </c>
      <c r="U100" s="144">
        <f>'SEA2016'!$G101/1000</f>
        <v>9.6404500531256208</v>
      </c>
      <c r="V100" s="147">
        <f t="shared" si="65"/>
        <v>0.22033549248579834</v>
      </c>
      <c r="W100" s="144">
        <f>'SA2016'!$G101/1000</f>
        <v>40.925475523211063</v>
      </c>
      <c r="X100" s="147">
        <f t="shared" si="66"/>
        <v>0.32025694071201855</v>
      </c>
      <c r="Y100" s="144">
        <f>'SSA2016'!$G101/1000</f>
        <v>36.2171439888645</v>
      </c>
      <c r="Z100" s="147">
        <f t="shared" si="67"/>
        <v>0.41019452834435227</v>
      </c>
      <c r="AA100" s="144">
        <f>'WA2016'!$G101/1000</f>
        <v>4.0278225612118836</v>
      </c>
      <c r="AB100" s="147">
        <f t="shared" si="68"/>
        <v>0.29488395955627428</v>
      </c>
      <c r="AC100" s="136">
        <f>World2030!$G101/1000</f>
        <v>159.25676161132935</v>
      </c>
      <c r="AD100" s="137">
        <f t="shared" si="90"/>
        <v>0.2337904309096854</v>
      </c>
      <c r="AE100" s="144">
        <f>'Dev''d2030'!$G101/1000</f>
        <v>21.842307424173072</v>
      </c>
      <c r="AF100" s="147">
        <f t="shared" si="91"/>
        <v>0.15631276259367255</v>
      </c>
      <c r="AG100" s="144">
        <f>'CCA2030'!$G101/1000</f>
        <v>1.3622289479374885</v>
      </c>
      <c r="AH100" s="147">
        <f t="shared" si="91"/>
        <v>0.25546739486060782</v>
      </c>
      <c r="AI100" s="144">
        <f>'EA2030'!$G101/1000</f>
        <v>13.272144148111343</v>
      </c>
      <c r="AJ100" s="147">
        <f t="shared" si="69"/>
        <v>9.4950565174239915E-2</v>
      </c>
      <c r="AK100" s="144">
        <f>'LAC2030'!$G101/1000</f>
        <v>11.531939504725276</v>
      </c>
      <c r="AL100" s="147">
        <f t="shared" si="70"/>
        <v>0.2298895220882376</v>
      </c>
      <c r="AM100" s="144">
        <f>'NA2030'!$G101/1000</f>
        <v>3.5667826738357542</v>
      </c>
      <c r="AN100" s="147">
        <f t="shared" si="71"/>
        <v>0.19341300171876266</v>
      </c>
      <c r="AO100" s="144">
        <f>Ocea2030!$G101/1000</f>
        <v>0.10928677611262537</v>
      </c>
      <c r="AP100" s="147">
        <f t="shared" si="72"/>
        <v>0.12165336397959457</v>
      </c>
      <c r="AQ100" s="144">
        <f>'SEA2030'!$G101/1000</f>
        <v>10.005213305311278</v>
      </c>
      <c r="AR100" s="147">
        <f t="shared" si="73"/>
        <v>0.18177060475127804</v>
      </c>
      <c r="AS100" s="144">
        <f>'SA2030'!$G101/1000</f>
        <v>43.137644396223131</v>
      </c>
      <c r="AT100" s="147">
        <f t="shared" si="92"/>
        <v>0.27941623908308821</v>
      </c>
      <c r="AU100" s="144">
        <f>'SSA2030'!$G101/1000</f>
        <v>50.331408806934952</v>
      </c>
      <c r="AV100" s="147">
        <f t="shared" si="93"/>
        <v>0.50186355398964377</v>
      </c>
      <c r="AW100" s="144">
        <f>'WA2030'!$G101/1000</f>
        <v>4.097805627964437</v>
      </c>
      <c r="AX100" s="147">
        <f t="shared" si="94"/>
        <v>0.23923914875847085</v>
      </c>
      <c r="AY100" s="136">
        <f>World2045!$G101/1000</f>
        <v>184.63771002288397</v>
      </c>
      <c r="AZ100" s="137">
        <f t="shared" si="74"/>
        <v>0.2158681634160905</v>
      </c>
      <c r="BA100" s="144">
        <f>'Dev''d2045'!$G101/1000</f>
        <v>24.003242427436025</v>
      </c>
      <c r="BB100" s="147">
        <f t="shared" si="75"/>
        <v>0.15036405832838581</v>
      </c>
      <c r="BC100" s="144">
        <f>'CCA2045'!$G101/1000</f>
        <v>1.360870193362236</v>
      </c>
      <c r="BD100" s="147">
        <f t="shared" si="76"/>
        <v>0.19008407104818431</v>
      </c>
      <c r="BE100" s="144">
        <f>'EA2045'!$G101/1000</f>
        <v>13.089145119830967</v>
      </c>
      <c r="BF100" s="147">
        <f t="shared" si="77"/>
        <v>7.1992820132476779E-2</v>
      </c>
      <c r="BG100" s="144">
        <f>'LAC2045'!$G101/1000</f>
        <v>13.195579067839077</v>
      </c>
      <c r="BH100" s="147">
        <f t="shared" si="78"/>
        <v>0.19106904937743277</v>
      </c>
      <c r="BI100" s="144">
        <f>'NA2045'!$G101/1000</f>
        <v>4.2978324063420299</v>
      </c>
      <c r="BJ100" s="147">
        <f t="shared" si="79"/>
        <v>0.15880831377280386</v>
      </c>
      <c r="BK100" s="144">
        <f>Ocea2045!$G101/1000</f>
        <v>0.11958652563334908</v>
      </c>
      <c r="BL100" s="147">
        <f t="shared" si="80"/>
        <v>0.10416296547508183</v>
      </c>
      <c r="BM100" s="144">
        <f>'SEA2045'!$G101/1000</f>
        <v>10.258984008451487</v>
      </c>
      <c r="BN100" s="147">
        <f t="shared" si="81"/>
        <v>0.14446742260362749</v>
      </c>
      <c r="BO100" s="144">
        <f>'SA2045'!$G101/1000</f>
        <v>47.217316917736085</v>
      </c>
      <c r="BP100" s="147">
        <f t="shared" si="82"/>
        <v>0.25555986813853648</v>
      </c>
      <c r="BQ100" s="144">
        <f>'SSA2045'!$G101/1000</f>
        <v>66.424438797170765</v>
      </c>
      <c r="BR100" s="147">
        <f t="shared" si="83"/>
        <v>0.52019605005198777</v>
      </c>
      <c r="BS100" s="144">
        <f>'WA2045'!$G101/1000</f>
        <v>4.6707145590819419</v>
      </c>
      <c r="BT100" s="147">
        <f t="shared" si="84"/>
        <v>0.17975246443023937</v>
      </c>
      <c r="BU100" s="136">
        <f>World2060!$G101/1000</f>
        <v>206.36131142025422</v>
      </c>
      <c r="BV100" s="137">
        <f t="shared" si="95"/>
        <v>0.20265045725642655</v>
      </c>
      <c r="BW100" s="144">
        <f>'Dev''d2060'!$G101/1000</f>
        <v>24.171574403756246</v>
      </c>
      <c r="BX100" s="147">
        <f t="shared" si="96"/>
        <v>0.15138959426683216</v>
      </c>
      <c r="BY100" s="144">
        <f>'CCA2060'!$G101/1000</f>
        <v>1.2984370623230934</v>
      </c>
      <c r="BZ100" s="147">
        <f t="shared" si="97"/>
        <v>0.15226644796473748</v>
      </c>
      <c r="CA100" s="144">
        <f>'EA2060'!$G101/1000</f>
        <v>12.150799553588033</v>
      </c>
      <c r="CB100" s="147">
        <f t="shared" si="85"/>
        <v>6.1663828386180508E-2</v>
      </c>
      <c r="CC100" s="144">
        <f>'LAC2060'!$G101/1000</f>
        <v>14.402526418406749</v>
      </c>
      <c r="CD100" s="147">
        <f t="shared" si="86"/>
        <v>0.16231338011056712</v>
      </c>
      <c r="CE100" s="144">
        <f>'NA2060'!$G101/1000</f>
        <v>4.9292198609411715</v>
      </c>
      <c r="CF100" s="147">
        <f t="shared" si="87"/>
        <v>0.13160799597917278</v>
      </c>
      <c r="CG100" s="144">
        <f>Ocea2060!$G101/1000</f>
        <v>0.12428110274323262</v>
      </c>
      <c r="CH100" s="147">
        <f t="shared" si="88"/>
        <v>8.6512668177603821E-2</v>
      </c>
      <c r="CI100" s="144">
        <f>'SEA2060'!$G101/1000</f>
        <v>10.129326997317257</v>
      </c>
      <c r="CJ100" s="147">
        <f t="shared" si="89"/>
        <v>0.11861821482324607</v>
      </c>
      <c r="CK100" s="144">
        <f>'SA2060'!$G101/1000</f>
        <v>51.716939267678185</v>
      </c>
      <c r="CL100" s="147">
        <f t="shared" si="98"/>
        <v>0.23059941120294256</v>
      </c>
      <c r="CM100" s="144">
        <f>'SSA2060'!$G101/1000</f>
        <v>82.254232545610989</v>
      </c>
      <c r="CN100" s="147">
        <f t="shared" si="99"/>
        <v>0.46165717531333023</v>
      </c>
      <c r="CO100" s="144">
        <f>'WA2060'!$G101/1000</f>
        <v>5.183974207889289</v>
      </c>
      <c r="CP100" s="147">
        <f t="shared" si="100"/>
        <v>0.13783712970538378</v>
      </c>
    </row>
    <row r="101" spans="1:94">
      <c r="A101" s="37">
        <v>98</v>
      </c>
      <c r="B101" s="17"/>
      <c r="C101" s="11"/>
      <c r="D101" s="38" t="s">
        <v>24</v>
      </c>
      <c r="E101" s="49" t="s">
        <v>125</v>
      </c>
      <c r="F101" s="51"/>
      <c r="G101" s="136">
        <f>World2016!$G102/1000</f>
        <v>24.065093829087623</v>
      </c>
      <c r="H101" s="137">
        <f t="shared" si="58"/>
        <v>4.2313439855780732E-2</v>
      </c>
      <c r="I101" s="144">
        <f>'Dev''d2016'!$G102/1000</f>
        <v>13.585474421463907</v>
      </c>
      <c r="J101" s="147">
        <f t="shared" si="59"/>
        <v>0.1067309872625064</v>
      </c>
      <c r="K101" s="144">
        <f>'CCA2016'!$G102/1000</f>
        <v>6.81917417049408E-2</v>
      </c>
      <c r="L101" s="147">
        <f t="shared" si="60"/>
        <v>1.5445041783648203E-2</v>
      </c>
      <c r="M101" s="144">
        <f>'EA2016'!$G102/1000</f>
        <v>1.3239199136756361</v>
      </c>
      <c r="N101" s="147">
        <f t="shared" si="61"/>
        <v>1.1962944717885346E-2</v>
      </c>
      <c r="O101" s="144">
        <f>'LAC2016'!$G102/1000</f>
        <v>1.308893369085621</v>
      </c>
      <c r="P101" s="147">
        <f t="shared" si="62"/>
        <v>3.4008928003459352E-2</v>
      </c>
      <c r="Q101" s="144">
        <f>'NA2016'!$G102/1000</f>
        <v>0.25870447745919228</v>
      </c>
      <c r="R101" s="147">
        <f t="shared" si="63"/>
        <v>1.890515934792792E-2</v>
      </c>
      <c r="S101" s="144">
        <f>Ocea2016!$G102/1000</f>
        <v>2.860665601270739E-3</v>
      </c>
      <c r="T101" s="147">
        <f t="shared" si="64"/>
        <v>4.0998687604218934E-3</v>
      </c>
      <c r="U101" s="144">
        <f>'SEA2016'!$G102/1000</f>
        <v>0.55393830319447446</v>
      </c>
      <c r="V101" s="147">
        <f t="shared" si="65"/>
        <v>1.2660432673631278E-2</v>
      </c>
      <c r="W101" s="144">
        <f>'SA2016'!$G102/1000</f>
        <v>5.9676818896150214</v>
      </c>
      <c r="X101" s="147">
        <f t="shared" si="66"/>
        <v>4.6699311875476775E-2</v>
      </c>
      <c r="Y101" s="144">
        <f>'SSA2016'!$G102/1000</f>
        <v>0.5739632496676641</v>
      </c>
      <c r="Z101" s="147">
        <f t="shared" si="67"/>
        <v>6.5006943826605339E-3</v>
      </c>
      <c r="AA101" s="144">
        <f>'WA2016'!$G102/1000</f>
        <v>0.42146579761989417</v>
      </c>
      <c r="AB101" s="147">
        <f t="shared" si="68"/>
        <v>3.08562508231007E-2</v>
      </c>
      <c r="AC101" s="136">
        <f>World2030!$G102/1000</f>
        <v>28.185958026878506</v>
      </c>
      <c r="AD101" s="137">
        <f t="shared" si="90"/>
        <v>4.1377252720913388E-2</v>
      </c>
      <c r="AE101" s="144">
        <f>'Dev''d2030'!$G102/1000</f>
        <v>16.08736608365923</v>
      </c>
      <c r="AF101" s="147">
        <f t="shared" si="91"/>
        <v>0.11512797556404358</v>
      </c>
      <c r="AG101" s="144">
        <f>'CCA2030'!$G102/1000</f>
        <v>7.6227650832384822E-2</v>
      </c>
      <c r="AH101" s="147">
        <f t="shared" si="91"/>
        <v>1.4295452613878108E-2</v>
      </c>
      <c r="AI101" s="144">
        <f>'EA2030'!$G102/1000</f>
        <v>1.5120186818893999</v>
      </c>
      <c r="AJ101" s="147">
        <f t="shared" si="69"/>
        <v>1.0817169162515291E-2</v>
      </c>
      <c r="AK101" s="144">
        <f>'LAC2030'!$G102/1000</f>
        <v>1.409805385716405</v>
      </c>
      <c r="AL101" s="147">
        <f t="shared" si="70"/>
        <v>2.8104508025468416E-2</v>
      </c>
      <c r="AM101" s="144">
        <f>'NA2030'!$G102/1000</f>
        <v>0.29790350464731452</v>
      </c>
      <c r="AN101" s="147">
        <f t="shared" si="71"/>
        <v>1.6154169268298324E-2</v>
      </c>
      <c r="AO101" s="144">
        <f>Ocea2030!$G102/1000</f>
        <v>3.629439266107511E-3</v>
      </c>
      <c r="AP101" s="147">
        <f t="shared" si="72"/>
        <v>4.0401365269169239E-3</v>
      </c>
      <c r="AQ101" s="144">
        <f>'SEA2030'!$G102/1000</f>
        <v>0.62955807424429799</v>
      </c>
      <c r="AR101" s="147">
        <f t="shared" si="73"/>
        <v>1.1437552442853769E-2</v>
      </c>
      <c r="AS101" s="144">
        <f>'SA2030'!$G102/1000</f>
        <v>6.9673387724079658</v>
      </c>
      <c r="AT101" s="147">
        <f t="shared" si="92"/>
        <v>4.5129668609685675E-2</v>
      </c>
      <c r="AU101" s="144">
        <f>'SSA2030'!$G102/1000</f>
        <v>0.74377142663660922</v>
      </c>
      <c r="AV101" s="147">
        <f t="shared" si="93"/>
        <v>7.4162790268720779E-3</v>
      </c>
      <c r="AW101" s="144">
        <f>'WA2030'!$G102/1000</f>
        <v>0.4583390075787902</v>
      </c>
      <c r="AX101" s="147">
        <f t="shared" si="94"/>
        <v>2.6758866566939012E-2</v>
      </c>
      <c r="AY101" s="136">
        <f>World2045!$G102/1000</f>
        <v>28.408460307707294</v>
      </c>
      <c r="AZ101" s="137">
        <f t="shared" si="74"/>
        <v>3.3213595160726493E-2</v>
      </c>
      <c r="BA101" s="144">
        <f>'Dev''d2045'!$G102/1000</f>
        <v>15.789894618129358</v>
      </c>
      <c r="BB101" s="147">
        <f t="shared" si="75"/>
        <v>9.8912996547736748E-2</v>
      </c>
      <c r="BC101" s="144">
        <f>'CCA2045'!$G102/1000</f>
        <v>9.8661369659006598E-2</v>
      </c>
      <c r="BD101" s="147">
        <f t="shared" si="76"/>
        <v>1.3780854993700244E-2</v>
      </c>
      <c r="BE101" s="144">
        <f>'EA2045'!$G102/1000</f>
        <v>1.473903669372201</v>
      </c>
      <c r="BF101" s="147">
        <f t="shared" si="77"/>
        <v>8.1067541684556339E-3</v>
      </c>
      <c r="BG101" s="144">
        <f>'LAC2045'!$G102/1000</f>
        <v>1.6416277197236013</v>
      </c>
      <c r="BH101" s="147">
        <f t="shared" si="78"/>
        <v>2.3770404180572063E-2</v>
      </c>
      <c r="BI101" s="144">
        <f>'NA2045'!$G102/1000</f>
        <v>0.36257895405590534</v>
      </c>
      <c r="BJ101" s="147">
        <f t="shared" si="79"/>
        <v>1.3397579723713143E-2</v>
      </c>
      <c r="BK101" s="144">
        <f>Ocea2045!$G102/1000</f>
        <v>4.4511394614819436E-3</v>
      </c>
      <c r="BL101" s="147">
        <f t="shared" si="80"/>
        <v>3.8770579176507299E-3</v>
      </c>
      <c r="BM101" s="144">
        <f>'SEA2045'!$G102/1000</f>
        <v>0.651540950065013</v>
      </c>
      <c r="BN101" s="147">
        <f t="shared" si="81"/>
        <v>9.1750256847138653E-3</v>
      </c>
      <c r="BO101" s="144">
        <f>'SA2045'!$G102/1000</f>
        <v>6.8120664543211458</v>
      </c>
      <c r="BP101" s="147">
        <f t="shared" si="82"/>
        <v>3.6869752846192212E-2</v>
      </c>
      <c r="BQ101" s="144">
        <f>'SSA2045'!$G102/1000</f>
        <v>1.0534719501384533</v>
      </c>
      <c r="BR101" s="147">
        <f t="shared" si="83"/>
        <v>8.250155473288388E-3</v>
      </c>
      <c r="BS101" s="144">
        <f>'WA2045'!$G102/1000</f>
        <v>0.52026348278112711</v>
      </c>
      <c r="BT101" s="147">
        <f t="shared" si="84"/>
        <v>2.0022341763772582E-2</v>
      </c>
      <c r="BU101" s="136">
        <f>World2060!$G102/1000</f>
        <v>27.493671845969036</v>
      </c>
      <c r="BV101" s="137">
        <f t="shared" si="95"/>
        <v>2.6999271970593403E-2</v>
      </c>
      <c r="BW101" s="144">
        <f>'Dev''d2060'!$G102/1000</f>
        <v>15.015883754810318</v>
      </c>
      <c r="BX101" s="147">
        <f t="shared" si="96"/>
        <v>9.4046358388859802E-2</v>
      </c>
      <c r="BY101" s="144">
        <f>'CCA2060'!$G102/1000</f>
        <v>0.11993317420035601</v>
      </c>
      <c r="BZ101" s="147">
        <f t="shared" si="97"/>
        <v>1.4064446370585947E-2</v>
      </c>
      <c r="CA101" s="144">
        <f>'EA2060'!$G102/1000</f>
        <v>1.3249163764249534</v>
      </c>
      <c r="CB101" s="147">
        <f t="shared" si="85"/>
        <v>6.7237893030490554E-3</v>
      </c>
      <c r="CC101" s="144">
        <f>'LAC2060'!$G102/1000</f>
        <v>1.7242283108952579</v>
      </c>
      <c r="CD101" s="147">
        <f t="shared" si="86"/>
        <v>1.9431682823790482E-2</v>
      </c>
      <c r="CE101" s="144">
        <f>'NA2060'!$G102/1000</f>
        <v>0.42311684589087961</v>
      </c>
      <c r="CF101" s="147">
        <f t="shared" si="87"/>
        <v>1.1297033145949938E-2</v>
      </c>
      <c r="CG101" s="144">
        <f>Ocea2060!$G102/1000</f>
        <v>5.1808955033775415E-3</v>
      </c>
      <c r="CH101" s="147">
        <f t="shared" si="88"/>
        <v>3.6064460618164835E-3</v>
      </c>
      <c r="CI101" s="144">
        <f>'SEA2060'!$G102/1000</f>
        <v>0.64283515356574206</v>
      </c>
      <c r="CJ101" s="147">
        <f t="shared" si="89"/>
        <v>7.5278405329189998E-3</v>
      </c>
      <c r="CK101" s="144">
        <f>'SA2060'!$G102/1000</f>
        <v>6.2604059456775429</v>
      </c>
      <c r="CL101" s="147">
        <f t="shared" si="98"/>
        <v>2.7914372841992319E-2</v>
      </c>
      <c r="CM101" s="144">
        <f>'SSA2060'!$G102/1000</f>
        <v>1.4195403804612579</v>
      </c>
      <c r="CN101" s="147">
        <f t="shared" si="99"/>
        <v>7.9672617688525595E-3</v>
      </c>
      <c r="CO101" s="144">
        <f>'WA2060'!$G102/1000</f>
        <v>0.55763100853934888</v>
      </c>
      <c r="CP101" s="147">
        <f t="shared" si="100"/>
        <v>1.4826898161416103E-2</v>
      </c>
    </row>
    <row r="102" spans="1:94">
      <c r="A102" s="37">
        <v>99</v>
      </c>
      <c r="B102" s="12"/>
      <c r="C102" s="12"/>
      <c r="D102" s="38" t="s">
        <v>26</v>
      </c>
      <c r="E102" s="49" t="s">
        <v>126</v>
      </c>
      <c r="F102" s="43"/>
      <c r="G102" s="136">
        <f>World2016!$G103/1000</f>
        <v>2.1669256806373598E-2</v>
      </c>
      <c r="H102" s="137">
        <f t="shared" si="58"/>
        <v>3.8100860985951904E-5</v>
      </c>
      <c r="I102" s="144">
        <f>'Dev''d2016'!$G103/1000</f>
        <v>1.4167616695165634E-2</v>
      </c>
      <c r="J102" s="147">
        <f t="shared" si="59"/>
        <v>1.1130444694980752E-4</v>
      </c>
      <c r="K102" s="144">
        <f>'CCA2016'!$G103/1000</f>
        <v>0</v>
      </c>
      <c r="L102" s="147">
        <f t="shared" si="60"/>
        <v>0</v>
      </c>
      <c r="M102" s="144">
        <f>'EA2016'!$G103/1000</f>
        <v>0</v>
      </c>
      <c r="N102" s="147">
        <f t="shared" si="61"/>
        <v>0</v>
      </c>
      <c r="O102" s="144">
        <f>'LAC2016'!$G103/1000</f>
        <v>4.1153183579444889E-3</v>
      </c>
      <c r="P102" s="147">
        <f t="shared" si="62"/>
        <v>1.0692816470177516E-4</v>
      </c>
      <c r="Q102" s="144">
        <f>'NA2016'!$G103/1000</f>
        <v>0</v>
      </c>
      <c r="R102" s="147">
        <f t="shared" si="63"/>
        <v>0</v>
      </c>
      <c r="S102" s="144">
        <f>Ocea2016!$G103/1000</f>
        <v>0</v>
      </c>
      <c r="T102" s="147">
        <f t="shared" si="64"/>
        <v>0</v>
      </c>
      <c r="U102" s="144">
        <f>'SEA2016'!$G103/1000</f>
        <v>3.3863217532634736E-3</v>
      </c>
      <c r="V102" s="147">
        <f t="shared" si="65"/>
        <v>7.7395439747003392E-5</v>
      </c>
      <c r="W102" s="144">
        <f>'SA2016'!$G103/1000</f>
        <v>0</v>
      </c>
      <c r="X102" s="147">
        <f t="shared" si="66"/>
        <v>0</v>
      </c>
      <c r="Y102" s="144">
        <f>'SSA2016'!$G103/1000</f>
        <v>0</v>
      </c>
      <c r="Z102" s="147">
        <f t="shared" si="67"/>
        <v>0</v>
      </c>
      <c r="AA102" s="144">
        <f>'WA2016'!$G103/1000</f>
        <v>0</v>
      </c>
      <c r="AB102" s="147">
        <f t="shared" si="68"/>
        <v>0</v>
      </c>
      <c r="AC102" s="136">
        <f>World2030!$G103/1000</f>
        <v>1.5267981275916099E-2</v>
      </c>
      <c r="AD102" s="137">
        <f t="shared" si="90"/>
        <v>2.2413540784716683E-5</v>
      </c>
      <c r="AE102" s="144">
        <f>'Dev''d2030'!$G103/1000</f>
        <v>8.9081130325794223E-3</v>
      </c>
      <c r="AF102" s="147">
        <f t="shared" si="91"/>
        <v>6.375021331666402E-5</v>
      </c>
      <c r="AG102" s="144">
        <f>'CCA2030'!$G103/1000</f>
        <v>0</v>
      </c>
      <c r="AH102" s="147">
        <f t="shared" si="91"/>
        <v>0</v>
      </c>
      <c r="AI102" s="144">
        <f>'EA2030'!$G103/1000</f>
        <v>0</v>
      </c>
      <c r="AJ102" s="147">
        <f t="shared" si="69"/>
        <v>0</v>
      </c>
      <c r="AK102" s="144">
        <f>'LAC2030'!$G103/1000</f>
        <v>3.4154663532972337E-3</v>
      </c>
      <c r="AL102" s="147">
        <f t="shared" si="70"/>
        <v>6.8087412992950995E-5</v>
      </c>
      <c r="AM102" s="144">
        <f>'NA2030'!$G103/1000</f>
        <v>0</v>
      </c>
      <c r="AN102" s="147">
        <f t="shared" si="71"/>
        <v>0</v>
      </c>
      <c r="AO102" s="144">
        <f>Ocea2030!$G103/1000</f>
        <v>0</v>
      </c>
      <c r="AP102" s="147">
        <f t="shared" si="72"/>
        <v>0</v>
      </c>
      <c r="AQ102" s="144">
        <f>'SEA2030'!$G103/1000</f>
        <v>2.9444018900394438E-3</v>
      </c>
      <c r="AR102" s="147">
        <f t="shared" si="73"/>
        <v>5.3492683849045102E-5</v>
      </c>
      <c r="AS102" s="144">
        <f>'SA2030'!$G103/1000</f>
        <v>0</v>
      </c>
      <c r="AT102" s="147">
        <f t="shared" si="92"/>
        <v>0</v>
      </c>
      <c r="AU102" s="144">
        <f>'SSA2030'!$G103/1000</f>
        <v>0</v>
      </c>
      <c r="AV102" s="147">
        <f t="shared" si="93"/>
        <v>0</v>
      </c>
      <c r="AW102" s="144">
        <f>'WA2030'!$G103/1000</f>
        <v>0</v>
      </c>
      <c r="AX102" s="147">
        <f t="shared" si="94"/>
        <v>0</v>
      </c>
      <c r="AY102" s="136">
        <f>World2045!$G103/1000</f>
        <v>1.7478227674961089E-2</v>
      </c>
      <c r="AZ102" s="137">
        <f t="shared" si="74"/>
        <v>2.0434573779616916E-5</v>
      </c>
      <c r="BA102" s="144">
        <f>'Dev''d2045'!$G103/1000</f>
        <v>9.0132090002298347E-3</v>
      </c>
      <c r="BB102" s="147">
        <f t="shared" si="75"/>
        <v>5.6461650459664877E-5</v>
      </c>
      <c r="BC102" s="144">
        <f>'CCA2045'!$G103/1000</f>
        <v>0</v>
      </c>
      <c r="BD102" s="147">
        <f t="shared" si="76"/>
        <v>0</v>
      </c>
      <c r="BE102" s="144">
        <f>'EA2045'!$G103/1000</f>
        <v>0</v>
      </c>
      <c r="BF102" s="147">
        <f t="shared" si="77"/>
        <v>0</v>
      </c>
      <c r="BG102" s="144">
        <f>'LAC2045'!$G103/1000</f>
        <v>4.6601915210485456E-3</v>
      </c>
      <c r="BH102" s="147">
        <f t="shared" si="78"/>
        <v>6.7478536505737006E-5</v>
      </c>
      <c r="BI102" s="144">
        <f>'NA2045'!$G103/1000</f>
        <v>0</v>
      </c>
      <c r="BJ102" s="147">
        <f t="shared" si="79"/>
        <v>0</v>
      </c>
      <c r="BK102" s="144">
        <f>Ocea2045!$G103/1000</f>
        <v>0</v>
      </c>
      <c r="BL102" s="147">
        <f t="shared" si="80"/>
        <v>0</v>
      </c>
      <c r="BM102" s="144">
        <f>'SEA2045'!$G103/1000</f>
        <v>3.8048271536827087E-3</v>
      </c>
      <c r="BN102" s="147">
        <f t="shared" si="81"/>
        <v>5.3579727962535931E-5</v>
      </c>
      <c r="BO102" s="144">
        <f>'SA2045'!$G103/1000</f>
        <v>0</v>
      </c>
      <c r="BP102" s="147">
        <f t="shared" si="82"/>
        <v>0</v>
      </c>
      <c r="BQ102" s="144">
        <f>'SSA2045'!$G103/1000</f>
        <v>0</v>
      </c>
      <c r="BR102" s="147">
        <f t="shared" si="83"/>
        <v>0</v>
      </c>
      <c r="BS102" s="144">
        <f>'WA2045'!$G103/1000</f>
        <v>0</v>
      </c>
      <c r="BT102" s="147">
        <f t="shared" si="84"/>
        <v>0</v>
      </c>
      <c r="BU102" s="136">
        <f>World2060!$G103/1000</f>
        <v>1.9659081585705281E-2</v>
      </c>
      <c r="BV102" s="137">
        <f t="shared" si="95"/>
        <v>1.9305565782489743E-5</v>
      </c>
      <c r="BW102" s="144">
        <f>'Dev''d2060'!$G103/1000</f>
        <v>8.7655958756804458E-3</v>
      </c>
      <c r="BX102" s="147">
        <f t="shared" si="96"/>
        <v>5.4900023513572287E-5</v>
      </c>
      <c r="BY102" s="144">
        <f>'CCA2060'!$G103/1000</f>
        <v>0</v>
      </c>
      <c r="BZ102" s="147">
        <f t="shared" si="97"/>
        <v>0</v>
      </c>
      <c r="CA102" s="144">
        <f>'EA2060'!$G103/1000</f>
        <v>0</v>
      </c>
      <c r="CB102" s="147">
        <f t="shared" si="85"/>
        <v>0</v>
      </c>
      <c r="CC102" s="144">
        <f>'LAC2060'!$G103/1000</f>
        <v>6.2078277766704562E-3</v>
      </c>
      <c r="CD102" s="147">
        <f t="shared" si="86"/>
        <v>6.9960886048984848E-5</v>
      </c>
      <c r="CE102" s="144">
        <f>'NA2060'!$G103/1000</f>
        <v>0</v>
      </c>
      <c r="CF102" s="147">
        <f t="shared" si="87"/>
        <v>0</v>
      </c>
      <c r="CG102" s="144">
        <f>Ocea2060!$G103/1000</f>
        <v>0</v>
      </c>
      <c r="CH102" s="147">
        <f t="shared" si="88"/>
        <v>0</v>
      </c>
      <c r="CI102" s="144">
        <f>'SEA2060'!$G103/1000</f>
        <v>4.6856579333543775E-3</v>
      </c>
      <c r="CJ102" s="147">
        <f t="shared" si="89"/>
        <v>5.4870810220074932E-5</v>
      </c>
      <c r="CK102" s="144">
        <f>'SA2060'!$G103/1000</f>
        <v>0</v>
      </c>
      <c r="CL102" s="147">
        <f t="shared" si="98"/>
        <v>0</v>
      </c>
      <c r="CM102" s="144">
        <f>'SSA2060'!$G103/1000</f>
        <v>0</v>
      </c>
      <c r="CN102" s="147">
        <f t="shared" si="99"/>
        <v>0</v>
      </c>
      <c r="CO102" s="144">
        <f>'WA2060'!$G103/1000</f>
        <v>0</v>
      </c>
      <c r="CP102" s="147">
        <f t="shared" si="100"/>
        <v>0</v>
      </c>
    </row>
    <row r="103" spans="1:94">
      <c r="A103" s="37">
        <v>100</v>
      </c>
      <c r="B103" s="12"/>
      <c r="C103" s="12"/>
      <c r="D103" s="38" t="s">
        <v>32</v>
      </c>
      <c r="E103" s="15" t="s">
        <v>127</v>
      </c>
      <c r="F103" s="43"/>
      <c r="G103" s="136">
        <f>World2016!$G104/1000</f>
        <v>0</v>
      </c>
      <c r="H103" s="137">
        <f t="shared" si="58"/>
        <v>0</v>
      </c>
      <c r="I103" s="144">
        <f>'Dev''d2016'!$G104/1000</f>
        <v>0</v>
      </c>
      <c r="J103" s="147">
        <f t="shared" si="59"/>
        <v>0</v>
      </c>
      <c r="K103" s="144">
        <f>'CCA2016'!$G104/1000</f>
        <v>0</v>
      </c>
      <c r="L103" s="147">
        <f t="shared" si="60"/>
        <v>0</v>
      </c>
      <c r="M103" s="144">
        <f>'EA2016'!$G104/1000</f>
        <v>0</v>
      </c>
      <c r="N103" s="147">
        <f t="shared" si="61"/>
        <v>0</v>
      </c>
      <c r="O103" s="144">
        <f>'LAC2016'!$G104/1000</f>
        <v>0</v>
      </c>
      <c r="P103" s="147">
        <f t="shared" si="62"/>
        <v>0</v>
      </c>
      <c r="Q103" s="144">
        <f>'NA2016'!$G104/1000</f>
        <v>0</v>
      </c>
      <c r="R103" s="147">
        <f t="shared" si="63"/>
        <v>0</v>
      </c>
      <c r="S103" s="144">
        <f>Ocea2016!$G104/1000</f>
        <v>0</v>
      </c>
      <c r="T103" s="147">
        <f t="shared" si="64"/>
        <v>0</v>
      </c>
      <c r="U103" s="144">
        <f>'SEA2016'!$G104/1000</f>
        <v>0</v>
      </c>
      <c r="V103" s="147">
        <f t="shared" si="65"/>
        <v>0</v>
      </c>
      <c r="W103" s="144">
        <f>'SA2016'!$G104/1000</f>
        <v>0</v>
      </c>
      <c r="X103" s="147">
        <f t="shared" si="66"/>
        <v>0</v>
      </c>
      <c r="Y103" s="144">
        <f>'SSA2016'!$G104/1000</f>
        <v>0</v>
      </c>
      <c r="Z103" s="147">
        <f t="shared" si="67"/>
        <v>0</v>
      </c>
      <c r="AA103" s="144">
        <f>'WA2016'!$G104/1000</f>
        <v>0</v>
      </c>
      <c r="AB103" s="147">
        <f t="shared" si="68"/>
        <v>0</v>
      </c>
      <c r="AC103" s="136">
        <f>World2030!$G104/1000</f>
        <v>0</v>
      </c>
      <c r="AD103" s="137">
        <f t="shared" si="90"/>
        <v>0</v>
      </c>
      <c r="AE103" s="144">
        <f>'Dev''d2030'!$G104/1000</f>
        <v>0</v>
      </c>
      <c r="AF103" s="147">
        <f t="shared" si="91"/>
        <v>0</v>
      </c>
      <c r="AG103" s="144">
        <f>'CCA2030'!$G104/1000</f>
        <v>0</v>
      </c>
      <c r="AH103" s="147">
        <f t="shared" si="91"/>
        <v>0</v>
      </c>
      <c r="AI103" s="144">
        <f>'EA2030'!$G104/1000</f>
        <v>0</v>
      </c>
      <c r="AJ103" s="147">
        <f t="shared" si="69"/>
        <v>0</v>
      </c>
      <c r="AK103" s="144">
        <f>'LAC2030'!$G104/1000</f>
        <v>0</v>
      </c>
      <c r="AL103" s="147">
        <f t="shared" si="70"/>
        <v>0</v>
      </c>
      <c r="AM103" s="144">
        <f>'NA2030'!$G104/1000</f>
        <v>0</v>
      </c>
      <c r="AN103" s="147">
        <f t="shared" si="71"/>
        <v>0</v>
      </c>
      <c r="AO103" s="144">
        <f>Ocea2030!$G104/1000</f>
        <v>0</v>
      </c>
      <c r="AP103" s="147">
        <f t="shared" si="72"/>
        <v>0</v>
      </c>
      <c r="AQ103" s="144">
        <f>'SEA2030'!$G104/1000</f>
        <v>0</v>
      </c>
      <c r="AR103" s="147">
        <f t="shared" si="73"/>
        <v>0</v>
      </c>
      <c r="AS103" s="144">
        <f>'SA2030'!$G104/1000</f>
        <v>0</v>
      </c>
      <c r="AT103" s="147">
        <f t="shared" si="92"/>
        <v>0</v>
      </c>
      <c r="AU103" s="144">
        <f>'SSA2030'!$G104/1000</f>
        <v>0</v>
      </c>
      <c r="AV103" s="147">
        <f t="shared" si="93"/>
        <v>0</v>
      </c>
      <c r="AW103" s="144">
        <f>'WA2030'!$G104/1000</f>
        <v>0</v>
      </c>
      <c r="AX103" s="147">
        <f t="shared" si="94"/>
        <v>0</v>
      </c>
      <c r="AY103" s="136">
        <f>World2045!$G104/1000</f>
        <v>0</v>
      </c>
      <c r="AZ103" s="137">
        <f t="shared" si="74"/>
        <v>0</v>
      </c>
      <c r="BA103" s="144">
        <f>'Dev''d2045'!$G104/1000</f>
        <v>0</v>
      </c>
      <c r="BB103" s="147">
        <f t="shared" si="75"/>
        <v>0</v>
      </c>
      <c r="BC103" s="144">
        <f>'CCA2045'!$G104/1000</f>
        <v>0</v>
      </c>
      <c r="BD103" s="147">
        <f t="shared" si="76"/>
        <v>0</v>
      </c>
      <c r="BE103" s="144">
        <f>'EA2045'!$G104/1000</f>
        <v>0</v>
      </c>
      <c r="BF103" s="147">
        <f t="shared" si="77"/>
        <v>0</v>
      </c>
      <c r="BG103" s="144">
        <f>'LAC2045'!$G104/1000</f>
        <v>0</v>
      </c>
      <c r="BH103" s="147">
        <f t="shared" si="78"/>
        <v>0</v>
      </c>
      <c r="BI103" s="144">
        <f>'NA2045'!$G104/1000</f>
        <v>0</v>
      </c>
      <c r="BJ103" s="147">
        <f t="shared" si="79"/>
        <v>0</v>
      </c>
      <c r="BK103" s="144">
        <f>Ocea2045!$G104/1000</f>
        <v>0</v>
      </c>
      <c r="BL103" s="147">
        <f t="shared" si="80"/>
        <v>0</v>
      </c>
      <c r="BM103" s="144">
        <f>'SEA2045'!$G104/1000</f>
        <v>0</v>
      </c>
      <c r="BN103" s="147">
        <f t="shared" si="81"/>
        <v>0</v>
      </c>
      <c r="BO103" s="144">
        <f>'SA2045'!$G104/1000</f>
        <v>0</v>
      </c>
      <c r="BP103" s="147">
        <f t="shared" si="82"/>
        <v>0</v>
      </c>
      <c r="BQ103" s="144">
        <f>'SSA2045'!$G104/1000</f>
        <v>0</v>
      </c>
      <c r="BR103" s="147">
        <f t="shared" si="83"/>
        <v>0</v>
      </c>
      <c r="BS103" s="144">
        <f>'WA2045'!$G104/1000</f>
        <v>0</v>
      </c>
      <c r="BT103" s="147">
        <f t="shared" si="84"/>
        <v>0</v>
      </c>
      <c r="BU103" s="136">
        <f>World2060!$G104/1000</f>
        <v>0</v>
      </c>
      <c r="BV103" s="137">
        <f t="shared" si="95"/>
        <v>0</v>
      </c>
      <c r="BW103" s="144">
        <f>'Dev''d2060'!$G104/1000</f>
        <v>0</v>
      </c>
      <c r="BX103" s="147">
        <f t="shared" si="96"/>
        <v>0</v>
      </c>
      <c r="BY103" s="144">
        <f>'CCA2060'!$G104/1000</f>
        <v>0</v>
      </c>
      <c r="BZ103" s="147">
        <f t="shared" si="97"/>
        <v>0</v>
      </c>
      <c r="CA103" s="144">
        <f>'EA2060'!$G104/1000</f>
        <v>0</v>
      </c>
      <c r="CB103" s="147">
        <f t="shared" si="85"/>
        <v>0</v>
      </c>
      <c r="CC103" s="144">
        <f>'LAC2060'!$G104/1000</f>
        <v>0</v>
      </c>
      <c r="CD103" s="147">
        <f t="shared" si="86"/>
        <v>0</v>
      </c>
      <c r="CE103" s="144">
        <f>'NA2060'!$G104/1000</f>
        <v>0</v>
      </c>
      <c r="CF103" s="147">
        <f t="shared" si="87"/>
        <v>0</v>
      </c>
      <c r="CG103" s="144">
        <f>Ocea2060!$G104/1000</f>
        <v>0</v>
      </c>
      <c r="CH103" s="147">
        <f t="shared" si="88"/>
        <v>0</v>
      </c>
      <c r="CI103" s="144">
        <f>'SEA2060'!$G104/1000</f>
        <v>0</v>
      </c>
      <c r="CJ103" s="147">
        <f t="shared" si="89"/>
        <v>0</v>
      </c>
      <c r="CK103" s="144">
        <f>'SA2060'!$G104/1000</f>
        <v>0</v>
      </c>
      <c r="CL103" s="147">
        <f t="shared" si="98"/>
        <v>0</v>
      </c>
      <c r="CM103" s="144">
        <f>'SSA2060'!$G104/1000</f>
        <v>0</v>
      </c>
      <c r="CN103" s="147">
        <f t="shared" si="99"/>
        <v>0</v>
      </c>
      <c r="CO103" s="144">
        <f>'WA2060'!$G104/1000</f>
        <v>0</v>
      </c>
      <c r="CP103" s="147">
        <f t="shared" si="100"/>
        <v>0</v>
      </c>
    </row>
    <row r="104" spans="1:94">
      <c r="A104" s="37">
        <v>101</v>
      </c>
      <c r="B104" s="12"/>
      <c r="C104" s="12"/>
      <c r="D104" s="38" t="s">
        <v>34</v>
      </c>
      <c r="E104" s="15" t="s">
        <v>128</v>
      </c>
      <c r="F104" s="43"/>
      <c r="G104" s="136">
        <f>World2016!$G105/1000</f>
        <v>171.80943244682999</v>
      </c>
      <c r="H104" s="137">
        <f t="shared" si="58"/>
        <v>0.30209099279337343</v>
      </c>
      <c r="I104" s="144">
        <f>'Dev''d2016'!$G105/1000</f>
        <v>90.085811801470811</v>
      </c>
      <c r="J104" s="147">
        <f t="shared" si="59"/>
        <v>0.70773734752498019</v>
      </c>
      <c r="K104" s="144">
        <f>'CCA2016'!$G105/1000</f>
        <v>1.6826207099556922</v>
      </c>
      <c r="L104" s="147">
        <f t="shared" si="60"/>
        <v>0.3811040240583049</v>
      </c>
      <c r="M104" s="144">
        <f>'EA2016'!$G105/1000</f>
        <v>11.713402855277062</v>
      </c>
      <c r="N104" s="147">
        <f t="shared" si="61"/>
        <v>0.10584234693393342</v>
      </c>
      <c r="O104" s="144">
        <f>'LAC2016'!$G105/1000</f>
        <v>23.588401853563266</v>
      </c>
      <c r="P104" s="147">
        <f t="shared" si="62"/>
        <v>0.61289657301489708</v>
      </c>
      <c r="Q104" s="144">
        <f>'NA2016'!$G105/1000</f>
        <v>1.5811428229808808</v>
      </c>
      <c r="R104" s="147">
        <f t="shared" si="63"/>
        <v>0.11554402658145423</v>
      </c>
      <c r="S104" s="144">
        <f>Ocea2016!$G105/1000</f>
        <v>7.7919300463981933E-2</v>
      </c>
      <c r="T104" s="147">
        <f t="shared" si="64"/>
        <v>0.11167292872830001</v>
      </c>
      <c r="U104" s="144">
        <f>'SEA2016'!$G105/1000</f>
        <v>5.3129487623721365</v>
      </c>
      <c r="V104" s="147">
        <f t="shared" si="65"/>
        <v>0.12142910088824496</v>
      </c>
      <c r="W104" s="144">
        <f>'SA2016'!$G105/1000</f>
        <v>27.700439276605845</v>
      </c>
      <c r="X104" s="147">
        <f t="shared" si="66"/>
        <v>0.21676615422766327</v>
      </c>
      <c r="Y104" s="144">
        <f>'SSA2016'!$G105/1000</f>
        <v>7.3309193499246614</v>
      </c>
      <c r="Z104" s="147">
        <f t="shared" si="67"/>
        <v>8.3029821622528019E-2</v>
      </c>
      <c r="AA104" s="144">
        <f>'WA2016'!$G105/1000</f>
        <v>2.7358257142156361</v>
      </c>
      <c r="AB104" s="147">
        <f t="shared" si="68"/>
        <v>0.2002946026055937</v>
      </c>
      <c r="AC104" s="136">
        <f>World2030!$G105/1000</f>
        <v>213.58768071641913</v>
      </c>
      <c r="AD104" s="137">
        <f t="shared" si="90"/>
        <v>0.31354873354488472</v>
      </c>
      <c r="AE104" s="144">
        <f>'Dev''d2030'!$G105/1000</f>
        <v>113.94626636644148</v>
      </c>
      <c r="AF104" s="147">
        <f t="shared" si="91"/>
        <v>0.81544753203414178</v>
      </c>
      <c r="AG104" s="144">
        <f>'CCA2030'!$G105/1000</f>
        <v>2.1430085480213164</v>
      </c>
      <c r="AH104" s="147">
        <f t="shared" si="91"/>
        <v>0.40189192261398216</v>
      </c>
      <c r="AI104" s="144">
        <f>'EA2030'!$G105/1000</f>
        <v>14.829591199815273</v>
      </c>
      <c r="AJ104" s="147">
        <f t="shared" si="69"/>
        <v>0.10609273452818604</v>
      </c>
      <c r="AK104" s="144">
        <f>'LAC2030'!$G105/1000</f>
        <v>30.612070206103731</v>
      </c>
      <c r="AL104" s="147">
        <f t="shared" si="70"/>
        <v>0.61025243732237344</v>
      </c>
      <c r="AM104" s="144">
        <f>'NA2030'!$G105/1000</f>
        <v>1.9665076397657395</v>
      </c>
      <c r="AN104" s="147">
        <f t="shared" si="71"/>
        <v>0.10663619858311711</v>
      </c>
      <c r="AO104" s="144">
        <f>Ocea2030!$G105/1000</f>
        <v>8.4289481837244246E-2</v>
      </c>
      <c r="AP104" s="147">
        <f t="shared" si="72"/>
        <v>9.3827445353775921E-2</v>
      </c>
      <c r="AQ104" s="144">
        <f>'SEA2030'!$G105/1000</f>
        <v>6.3228003318589039</v>
      </c>
      <c r="AR104" s="147">
        <f t="shared" si="73"/>
        <v>0.1148700387460473</v>
      </c>
      <c r="AS104" s="144">
        <f>'SA2030'!$G105/1000</f>
        <v>30.649027195619418</v>
      </c>
      <c r="AT104" s="147">
        <f t="shared" si="92"/>
        <v>0.1985234945120245</v>
      </c>
      <c r="AU104" s="144">
        <f>'SSA2030'!$G105/1000</f>
        <v>10.029289491380565</v>
      </c>
      <c r="AV104" s="147">
        <f t="shared" si="93"/>
        <v>0.10000385420250178</v>
      </c>
      <c r="AW104" s="144">
        <f>'WA2030'!$G105/1000</f>
        <v>3.0048302555754782</v>
      </c>
      <c r="AX104" s="147">
        <f t="shared" si="94"/>
        <v>0.17542877768574694</v>
      </c>
      <c r="AY104" s="136">
        <f>World2045!$G105/1000</f>
        <v>236.02305177061513</v>
      </c>
      <c r="AZ104" s="137">
        <f t="shared" si="74"/>
        <v>0.27594505317071372</v>
      </c>
      <c r="BA104" s="144">
        <f>'Dev''d2045'!$G105/1000</f>
        <v>125.41974997088457</v>
      </c>
      <c r="BB104" s="147">
        <f t="shared" si="75"/>
        <v>0.78566979678537074</v>
      </c>
      <c r="BC104" s="144">
        <f>'CCA2045'!$G105/1000</f>
        <v>2.2357117251455785</v>
      </c>
      <c r="BD104" s="147">
        <f t="shared" si="76"/>
        <v>0.3122804720675601</v>
      </c>
      <c r="BE104" s="144">
        <f>'EA2045'!$G105/1000</f>
        <v>15.906800971522927</v>
      </c>
      <c r="BF104" s="147">
        <f t="shared" si="77"/>
        <v>8.7490470213439406E-2</v>
      </c>
      <c r="BG104" s="144">
        <f>'LAC2045'!$G105/1000</f>
        <v>37.082401861371359</v>
      </c>
      <c r="BH104" s="147">
        <f t="shared" si="78"/>
        <v>0.53694492949936656</v>
      </c>
      <c r="BI104" s="144">
        <f>'NA2045'!$G105/1000</f>
        <v>2.4145966036319733</v>
      </c>
      <c r="BJ104" s="147">
        <f t="shared" si="79"/>
        <v>8.9221258255321692E-2</v>
      </c>
      <c r="BK104" s="144">
        <f>Ocea2045!$G105/1000</f>
        <v>9.5527807550097349E-2</v>
      </c>
      <c r="BL104" s="147">
        <f t="shared" si="80"/>
        <v>8.3207198027134319E-2</v>
      </c>
      <c r="BM104" s="144">
        <f>'SEA2045'!$G105/1000</f>
        <v>6.9570230788860865</v>
      </c>
      <c r="BN104" s="147">
        <f t="shared" si="81"/>
        <v>9.7969076896176233E-2</v>
      </c>
      <c r="BO104" s="144">
        <f>'SA2045'!$G105/1000</f>
        <v>29.44149381727539</v>
      </c>
      <c r="BP104" s="147">
        <f t="shared" si="82"/>
        <v>0.1593496786539812</v>
      </c>
      <c r="BQ104" s="144">
        <f>'SSA2045'!$G105/1000</f>
        <v>12.915674079882447</v>
      </c>
      <c r="BR104" s="147">
        <f t="shared" si="83"/>
        <v>0.10114775166756639</v>
      </c>
      <c r="BS104" s="144">
        <f>'WA2045'!$G105/1000</f>
        <v>3.5540718544647096</v>
      </c>
      <c r="BT104" s="147">
        <f t="shared" si="84"/>
        <v>0.1367784664468456</v>
      </c>
      <c r="BU104" s="136">
        <f>World2060!$G105/1000</f>
        <v>243.46837820605822</v>
      </c>
      <c r="BV104" s="137">
        <f t="shared" si="95"/>
        <v>0.23909025306812284</v>
      </c>
      <c r="BW104" s="144">
        <f>'Dev''d2060'!$G105/1000</f>
        <v>126.34034372963919</v>
      </c>
      <c r="BX104" s="147">
        <f t="shared" si="96"/>
        <v>0.79128537749654926</v>
      </c>
      <c r="BY104" s="144">
        <f>'CCA2060'!$G105/1000</f>
        <v>2.1789718476235866</v>
      </c>
      <c r="BZ104" s="147">
        <f t="shared" si="97"/>
        <v>0.25552590347289861</v>
      </c>
      <c r="CA104" s="144">
        <f>'EA2060'!$G105/1000</f>
        <v>14.979094778090715</v>
      </c>
      <c r="CB104" s="147">
        <f t="shared" si="85"/>
        <v>7.6017082308280415E-2</v>
      </c>
      <c r="CC104" s="144">
        <f>'LAC2060'!$G105/1000</f>
        <v>42.585563572661485</v>
      </c>
      <c r="CD104" s="147">
        <f t="shared" si="86"/>
        <v>0.47993015715341236</v>
      </c>
      <c r="CE104" s="144">
        <f>'NA2060'!$G105/1000</f>
        <v>2.8078615745306017</v>
      </c>
      <c r="CF104" s="147">
        <f t="shared" si="87"/>
        <v>7.4968665475663901E-2</v>
      </c>
      <c r="CG104" s="144">
        <f>Ocea2060!$G105/1000</f>
        <v>0.10505816476681502</v>
      </c>
      <c r="CH104" s="147">
        <f t="shared" si="88"/>
        <v>7.3131489399456642E-2</v>
      </c>
      <c r="CI104" s="144">
        <f>'SEA2060'!$G105/1000</f>
        <v>7.3506663622439445</v>
      </c>
      <c r="CJ104" s="147">
        <f t="shared" si="89"/>
        <v>8.6079057560446884E-2</v>
      </c>
      <c r="CK104" s="144">
        <f>'SA2060'!$G105/1000</f>
        <v>27.199224030341952</v>
      </c>
      <c r="CL104" s="147">
        <f t="shared" si="98"/>
        <v>0.12127796299217003</v>
      </c>
      <c r="CM104" s="144">
        <f>'SSA2060'!$G105/1000</f>
        <v>15.915896767621394</v>
      </c>
      <c r="CN104" s="147">
        <f t="shared" si="99"/>
        <v>8.9328995200876393E-2</v>
      </c>
      <c r="CO104" s="144">
        <f>'WA2060'!$G105/1000</f>
        <v>4.0056973785385486</v>
      </c>
      <c r="CP104" s="147">
        <f t="shared" si="100"/>
        <v>0.10650782719672151</v>
      </c>
    </row>
    <row r="105" spans="1:94">
      <c r="A105" s="93">
        <v>102</v>
      </c>
      <c r="B105" s="94"/>
      <c r="C105" s="95" t="s">
        <v>129</v>
      </c>
      <c r="D105" s="96" t="s">
        <v>130</v>
      </c>
      <c r="E105" s="97"/>
      <c r="F105" s="98"/>
      <c r="G105" s="138">
        <f>World2016!$G106/1000</f>
        <v>0.63073767301440242</v>
      </c>
      <c r="H105" s="139">
        <f t="shared" ref="H105:H129" si="101">100*G105/G$9</f>
        <v>1.1090204252439376E-3</v>
      </c>
      <c r="I105" s="138">
        <f>'Dev''d2016'!$G106/1000</f>
        <v>0.40201335379481318</v>
      </c>
      <c r="J105" s="139">
        <f t="shared" ref="J105:J129" si="102">100*I105/I$9</f>
        <v>3.1583204834894681E-3</v>
      </c>
      <c r="K105" s="138">
        <f>'CCA2016'!$G106/1000</f>
        <v>1.1194189488887786E-3</v>
      </c>
      <c r="L105" s="139">
        <f t="shared" ref="L105:L129" si="103">100*K105/K$9</f>
        <v>2.535420273294184E-4</v>
      </c>
      <c r="M105" s="138">
        <f>'EA2016'!$G106/1000</f>
        <v>1.1232103407382964E-3</v>
      </c>
      <c r="N105" s="139">
        <f t="shared" ref="N105:N129" si="104">100*M105/M$9</f>
        <v>1.0149332353121084E-5</v>
      </c>
      <c r="O105" s="138">
        <f>'LAC2016'!$G106/1000</f>
        <v>0.16983269250392913</v>
      </c>
      <c r="P105" s="139">
        <f t="shared" ref="P105:P129" si="105">100*O105/O$9</f>
        <v>4.4127565685772455E-3</v>
      </c>
      <c r="Q105" s="138">
        <f>'NA2016'!$G106/1000</f>
        <v>0</v>
      </c>
      <c r="R105" s="139">
        <f t="shared" ref="R105:R129" si="106">100*Q105/Q$9</f>
        <v>0</v>
      </c>
      <c r="S105" s="138">
        <f>Ocea2016!$G106/1000</f>
        <v>5.8061254024505615E-4</v>
      </c>
      <c r="T105" s="139">
        <f t="shared" ref="T105:T129" si="107">100*S105/S$9</f>
        <v>8.3212634661055448E-4</v>
      </c>
      <c r="U105" s="138">
        <f>'SEA2016'!$G106/1000</f>
        <v>5.6068384885787963E-2</v>
      </c>
      <c r="V105" s="139">
        <f t="shared" ref="V105:V129" si="108">100*U105/U$9</f>
        <v>1.2814604223469861E-3</v>
      </c>
      <c r="W105" s="138">
        <f>'SA2016'!$G106/1000</f>
        <v>0</v>
      </c>
      <c r="X105" s="139">
        <f t="shared" ref="X105:X129" si="109">100*W105/W$9</f>
        <v>0</v>
      </c>
      <c r="Y105" s="138">
        <f>'SSA2016'!$G106/1000</f>
        <v>0</v>
      </c>
      <c r="Z105" s="139">
        <f t="shared" ref="Z105:Z129" si="110">100*Y105/Y$9</f>
        <v>0</v>
      </c>
      <c r="AA105" s="138">
        <f>'WA2016'!$G106/1000</f>
        <v>0</v>
      </c>
      <c r="AB105" s="139">
        <f t="shared" ref="AB105:AB129" si="111">100*AA105/AA$9</f>
        <v>0</v>
      </c>
      <c r="AC105" s="138">
        <f>World2030!$G106/1000</f>
        <v>0.59341385511681433</v>
      </c>
      <c r="AD105" s="139">
        <f t="shared" si="90"/>
        <v>8.7113714665455191E-4</v>
      </c>
      <c r="AE105" s="138">
        <f>'Dev''d2030'!$G106/1000</f>
        <v>0.37479487499222158</v>
      </c>
      <c r="AF105" s="139">
        <f t="shared" si="91"/>
        <v>2.6821901724150051E-3</v>
      </c>
      <c r="AG105" s="138">
        <f>'CCA2030'!$G106/1000</f>
        <v>7.7026627957820892E-4</v>
      </c>
      <c r="AH105" s="139">
        <f t="shared" si="91"/>
        <v>1.444528983844848E-4</v>
      </c>
      <c r="AI105" s="138">
        <f>'EA2030'!$G106/1000</f>
        <v>9.5465825498104099E-4</v>
      </c>
      <c r="AJ105" s="139">
        <f t="shared" ref="AJ105:AJ129" si="112">100*AI105/AI$9</f>
        <v>6.8297435476243324E-6</v>
      </c>
      <c r="AK105" s="138">
        <f>'LAC2030'!$G106/1000</f>
        <v>0.16566935847699643</v>
      </c>
      <c r="AL105" s="139">
        <f t="shared" ref="AL105:AL129" si="113">100*AK105/AK$9</f>
        <v>3.302623086891482E-3</v>
      </c>
      <c r="AM105" s="138">
        <f>'NA2030'!$G106/1000</f>
        <v>0</v>
      </c>
      <c r="AN105" s="139">
        <f t="shared" ref="AN105:AN129" si="114">100*AM105/AM$9</f>
        <v>0</v>
      </c>
      <c r="AO105" s="138">
        <f>Ocea2030!$G106/1000</f>
        <v>8.6423420906066892E-4</v>
      </c>
      <c r="AP105" s="139">
        <f t="shared" ref="AP105:AP129" si="115">100*AO105/AO$9</f>
        <v>9.6202855037214909E-4</v>
      </c>
      <c r="AQ105" s="138">
        <f>'SEA2030'!$G106/1000</f>
        <v>5.0360462903976437E-2</v>
      </c>
      <c r="AR105" s="139">
        <f t="shared" si="73"/>
        <v>9.1492819975668707E-4</v>
      </c>
      <c r="AS105" s="138">
        <f>'SA2030'!$G106/1000</f>
        <v>0</v>
      </c>
      <c r="AT105" s="139">
        <f t="shared" si="92"/>
        <v>0</v>
      </c>
      <c r="AU105" s="138">
        <f>'SSA2030'!$G106/1000</f>
        <v>0</v>
      </c>
      <c r="AV105" s="139">
        <f t="shared" si="93"/>
        <v>0</v>
      </c>
      <c r="AW105" s="138">
        <f>'WA2030'!$G106/1000</f>
        <v>0</v>
      </c>
      <c r="AX105" s="139">
        <f t="shared" si="94"/>
        <v>0</v>
      </c>
      <c r="AY105" s="138">
        <f>World2045!$G106/1000</f>
        <v>0.8412744203805923</v>
      </c>
      <c r="AZ105" s="139">
        <f t="shared" si="74"/>
        <v>9.8357136271884295E-4</v>
      </c>
      <c r="BA105" s="138">
        <f>'Dev''d2045'!$G106/1000</f>
        <v>0.51044629497826099</v>
      </c>
      <c r="BB105" s="139">
        <f t="shared" si="75"/>
        <v>3.1976003535209986E-3</v>
      </c>
      <c r="BC105" s="138">
        <f>'CCA2045'!$G106/1000</f>
        <v>8.0894821882247921E-4</v>
      </c>
      <c r="BD105" s="139">
        <f t="shared" si="76"/>
        <v>1.1299253334445274E-4</v>
      </c>
      <c r="BE105" s="138">
        <f>'EA2045'!$G106/1000</f>
        <v>1.112320214509964E-3</v>
      </c>
      <c r="BF105" s="139">
        <f t="shared" si="77"/>
        <v>6.1179754980031869E-6</v>
      </c>
      <c r="BG105" s="138">
        <f>'LAC2045'!$G106/1000</f>
        <v>0.25284390614926816</v>
      </c>
      <c r="BH105" s="139">
        <f t="shared" si="78"/>
        <v>3.6611235126893836E-3</v>
      </c>
      <c r="BI105" s="138">
        <f>'NA2045'!$G106/1000</f>
        <v>0</v>
      </c>
      <c r="BJ105" s="139">
        <f t="shared" si="79"/>
        <v>0</v>
      </c>
      <c r="BK105" s="138">
        <f>Ocea2045!$G106/1000</f>
        <v>1.9665365219116212E-3</v>
      </c>
      <c r="BL105" s="139">
        <f t="shared" si="80"/>
        <v>1.7129043155363979E-3</v>
      </c>
      <c r="BM105" s="138">
        <f>'SEA2045'!$G106/1000</f>
        <v>7.4096414297819144E-2</v>
      </c>
      <c r="BN105" s="139">
        <f t="shared" si="81"/>
        <v>1.0434286659339739E-3</v>
      </c>
      <c r="BO105" s="138">
        <f>'SA2045'!$G106/1000</f>
        <v>0</v>
      </c>
      <c r="BP105" s="139">
        <f t="shared" si="82"/>
        <v>0</v>
      </c>
      <c r="BQ105" s="138">
        <f>'SSA2045'!$G106/1000</f>
        <v>0</v>
      </c>
      <c r="BR105" s="139">
        <f t="shared" si="83"/>
        <v>0</v>
      </c>
      <c r="BS105" s="138">
        <f>'WA2045'!$G106/1000</f>
        <v>0</v>
      </c>
      <c r="BT105" s="139">
        <f t="shared" si="84"/>
        <v>0</v>
      </c>
      <c r="BU105" s="138">
        <f>World2060!$G106/1000</f>
        <v>1.0440983096100389</v>
      </c>
      <c r="BV105" s="139">
        <f t="shared" si="95"/>
        <v>1.0253230046219277E-3</v>
      </c>
      <c r="BW105" s="138">
        <f>'Dev''d2060'!$G106/1000</f>
        <v>0.5804941825903952</v>
      </c>
      <c r="BX105" s="139">
        <f t="shared" si="96"/>
        <v>3.6357076832760921E-3</v>
      </c>
      <c r="BY105" s="138">
        <f>'CCA2060'!$G106/1000</f>
        <v>7.2846363484859464E-4</v>
      </c>
      <c r="BZ105" s="139">
        <f t="shared" si="97"/>
        <v>8.5426220005938521E-5</v>
      </c>
      <c r="CA105" s="138">
        <f>'EA2060'!$G106/1000</f>
        <v>8.906626850366592E-4</v>
      </c>
      <c r="CB105" s="139">
        <f t="shared" si="85"/>
        <v>4.5200046892270034E-6</v>
      </c>
      <c r="CC105" s="138">
        <f>'LAC2060'!$G106/1000</f>
        <v>0.35785069620609283</v>
      </c>
      <c r="CD105" s="139">
        <f t="shared" si="86"/>
        <v>4.0329005056986417E-3</v>
      </c>
      <c r="CE105" s="138">
        <f>'NA2060'!$G106/1000</f>
        <v>0</v>
      </c>
      <c r="CF105" s="139">
        <f t="shared" si="87"/>
        <v>0</v>
      </c>
      <c r="CG105" s="138">
        <f>Ocea2060!$G106/1000</f>
        <v>2.9128274917602538E-3</v>
      </c>
      <c r="CH105" s="139">
        <f t="shared" si="88"/>
        <v>2.0276331050416161E-3</v>
      </c>
      <c r="CI105" s="138">
        <f>'SEA2060'!$G106/1000</f>
        <v>0.10122147700190544</v>
      </c>
      <c r="CJ105" s="139">
        <f t="shared" si="89"/>
        <v>1.1853414256364956E-3</v>
      </c>
      <c r="CK105" s="138">
        <f>'SA2060'!$G106/1000</f>
        <v>0</v>
      </c>
      <c r="CL105" s="139">
        <f t="shared" si="98"/>
        <v>0</v>
      </c>
      <c r="CM105" s="138">
        <f>'SSA2060'!$G106/1000</f>
        <v>0</v>
      </c>
      <c r="CN105" s="139">
        <f t="shared" si="99"/>
        <v>0</v>
      </c>
      <c r="CO105" s="138">
        <f>'WA2060'!$G106/1000</f>
        <v>0</v>
      </c>
      <c r="CP105" s="139">
        <f t="shared" si="100"/>
        <v>0</v>
      </c>
    </row>
    <row r="106" spans="1:94">
      <c r="A106" s="93">
        <v>110</v>
      </c>
      <c r="B106" s="94"/>
      <c r="C106" s="95" t="s">
        <v>131</v>
      </c>
      <c r="D106" s="96" t="s">
        <v>132</v>
      </c>
      <c r="E106" s="97"/>
      <c r="F106" s="98"/>
      <c r="G106" s="138">
        <f>World2016!$G107/1000</f>
        <v>17858.011930915232</v>
      </c>
      <c r="H106" s="139">
        <f t="shared" si="101"/>
        <v>31.399583111920272</v>
      </c>
      <c r="I106" s="138">
        <f>'Dev''d2016'!$G107/1000</f>
        <v>4836.6355148086959</v>
      </c>
      <c r="J106" s="139">
        <f t="shared" si="102"/>
        <v>37.997854731436583</v>
      </c>
      <c r="K106" s="138">
        <f>'CCA2016'!$G107/1000</f>
        <v>229.66837907469272</v>
      </c>
      <c r="L106" s="139">
        <f t="shared" si="103"/>
        <v>52.018582052647155</v>
      </c>
      <c r="M106" s="138">
        <f>'EA2016'!$G107/1000</f>
        <v>4675.7250975408551</v>
      </c>
      <c r="N106" s="139">
        <f t="shared" si="104"/>
        <v>42.249867442974839</v>
      </c>
      <c r="O106" s="138">
        <f>'LAC2016'!$G107/1000</f>
        <v>1041.432974175483</v>
      </c>
      <c r="P106" s="139">
        <f t="shared" si="105"/>
        <v>27.059514453729097</v>
      </c>
      <c r="Q106" s="138">
        <f>'NA2016'!$G107/1000</f>
        <v>508.46994125270845</v>
      </c>
      <c r="R106" s="139">
        <f t="shared" si="106"/>
        <v>37.157088881580329</v>
      </c>
      <c r="S106" s="138">
        <f>Ocea2016!$G107/1000</f>
        <v>17.559333779096605</v>
      </c>
      <c r="T106" s="139">
        <f t="shared" si="107"/>
        <v>25.165808958152926</v>
      </c>
      <c r="U106" s="138">
        <f>'SEA2016'!$G107/1000</f>
        <v>1392.7152714655101</v>
      </c>
      <c r="V106" s="139">
        <f t="shared" si="108"/>
        <v>31.830941868876135</v>
      </c>
      <c r="W106" s="138">
        <f>'SA2016'!$G107/1000</f>
        <v>3576.7975929423869</v>
      </c>
      <c r="X106" s="139">
        <f t="shared" si="109"/>
        <v>27.989760412488511</v>
      </c>
      <c r="Y106" s="138">
        <f>'SSA2016'!$G107/1000</f>
        <v>1098.9508307134063</v>
      </c>
      <c r="Z106" s="139">
        <f t="shared" si="110"/>
        <v>12.446691484472657</v>
      </c>
      <c r="AA106" s="138">
        <f>'WA2016'!$G107/1000</f>
        <v>480.05699516239764</v>
      </c>
      <c r="AB106" s="139">
        <f t="shared" si="111"/>
        <v>35.145815237596366</v>
      </c>
      <c r="AC106" s="138">
        <f>World2030!$G107/1000</f>
        <v>22261.209236954965</v>
      </c>
      <c r="AD106" s="139">
        <f t="shared" si="90"/>
        <v>32.679665512601574</v>
      </c>
      <c r="AE106" s="138">
        <f>'Dev''d2030'!$G107/1000</f>
        <v>4690.8061087124443</v>
      </c>
      <c r="AF106" s="139">
        <f t="shared" si="91"/>
        <v>33.56938657646775</v>
      </c>
      <c r="AG106" s="138">
        <f>'CCA2030'!$G107/1000</f>
        <v>301.53968742644787</v>
      </c>
      <c r="AH106" s="139">
        <f t="shared" si="91"/>
        <v>56.549641314370028</v>
      </c>
      <c r="AI106" s="138">
        <f>'EA2030'!$G107/1000</f>
        <v>5871.4286443530318</v>
      </c>
      <c r="AJ106" s="139">
        <f t="shared" si="112"/>
        <v>42.004928664135591</v>
      </c>
      <c r="AK106" s="138">
        <f>'LAC2030'!$G107/1000</f>
        <v>1355.0609026263719</v>
      </c>
      <c r="AL106" s="139">
        <f t="shared" si="113"/>
        <v>27.013175292637268</v>
      </c>
      <c r="AM106" s="138">
        <f>'NA2030'!$G107/1000</f>
        <v>752.09118845748901</v>
      </c>
      <c r="AN106" s="139">
        <f t="shared" si="114"/>
        <v>40.78303267335346</v>
      </c>
      <c r="AO106" s="138">
        <f>Ocea2030!$G107/1000</f>
        <v>27.974021814037116</v>
      </c>
      <c r="AP106" s="139">
        <f t="shared" si="115"/>
        <v>31.13948438015117</v>
      </c>
      <c r="AQ106" s="138">
        <f>'SEA2030'!$G107/1000</f>
        <v>1879.9637883711607</v>
      </c>
      <c r="AR106" s="139">
        <f t="shared" si="73"/>
        <v>34.154409735705087</v>
      </c>
      <c r="AS106" s="138">
        <f>'SA2030'!$G107/1000</f>
        <v>4967.7616559912931</v>
      </c>
      <c r="AT106" s="139">
        <f t="shared" si="92"/>
        <v>32.177771827981232</v>
      </c>
      <c r="AU106" s="138">
        <f>'SSA2030'!$G107/1000</f>
        <v>1736.398500992965</v>
      </c>
      <c r="AV106" s="139">
        <f t="shared" si="93"/>
        <v>17.31394259583189</v>
      </c>
      <c r="AW106" s="138">
        <f>'WA2030'!$G107/1000</f>
        <v>678.1847382097244</v>
      </c>
      <c r="AX106" s="139">
        <f t="shared" si="94"/>
        <v>39.593956912709125</v>
      </c>
      <c r="AY106" s="138">
        <f>World2045!$G107/1000</f>
        <v>28071.947705402166</v>
      </c>
      <c r="AZ106" s="139">
        <f t="shared" si="74"/>
        <v>32.820163302104682</v>
      </c>
      <c r="BA106" s="138">
        <f>'Dev''d2045'!$G107/1000</f>
        <v>5039.1419413127041</v>
      </c>
      <c r="BB106" s="139">
        <f t="shared" si="75"/>
        <v>31.566811653849349</v>
      </c>
      <c r="BC106" s="138">
        <f>'CCA2045'!$G107/1000</f>
        <v>434.22315818977359</v>
      </c>
      <c r="BD106" s="139">
        <f t="shared" si="76"/>
        <v>60.651564017422579</v>
      </c>
      <c r="BE106" s="138">
        <f>'EA2045'!$G107/1000</f>
        <v>7012.9662921822073</v>
      </c>
      <c r="BF106" s="139">
        <f t="shared" si="77"/>
        <v>38.572665842268265</v>
      </c>
      <c r="BG106" s="138">
        <f>'LAC2045'!$G107/1000</f>
        <v>1874.1419821304751</v>
      </c>
      <c r="BH106" s="139">
        <f t="shared" si="78"/>
        <v>27.137158974460132</v>
      </c>
      <c r="BI106" s="138">
        <f>'NA2045'!$G107/1000</f>
        <v>1153.82506071949</v>
      </c>
      <c r="BJ106" s="139">
        <f t="shared" si="79"/>
        <v>42.634750487542135</v>
      </c>
      <c r="BK106" s="138">
        <f>Ocea2045!$G107/1000</f>
        <v>38.619345851011573</v>
      </c>
      <c r="BL106" s="139">
        <f t="shared" si="80"/>
        <v>33.638451884476787</v>
      </c>
      <c r="BM106" s="138">
        <f>'SEA2045'!$G107/1000</f>
        <v>2439.3171809826868</v>
      </c>
      <c r="BN106" s="139">
        <f t="shared" si="81"/>
        <v>34.350561981479039</v>
      </c>
      <c r="BO106" s="138">
        <f>'SA2045'!$G107/1000</f>
        <v>6148.7229240546749</v>
      </c>
      <c r="BP106" s="139">
        <f t="shared" si="82"/>
        <v>33.279460212224848</v>
      </c>
      <c r="BQ106" s="138">
        <f>'SSA2045'!$G107/1000</f>
        <v>2835.2878331457655</v>
      </c>
      <c r="BR106" s="139">
        <f t="shared" si="83"/>
        <v>22.204260333558253</v>
      </c>
      <c r="BS106" s="138">
        <f>'WA2045'!$G107/1000</f>
        <v>1095.7019868333787</v>
      </c>
      <c r="BT106" s="139">
        <f t="shared" si="84"/>
        <v>42.168094393916945</v>
      </c>
      <c r="BU106" s="138">
        <f>World2060!$G107/1000</f>
        <v>32349.0754823274</v>
      </c>
      <c r="BV106" s="139">
        <f t="shared" si="95"/>
        <v>31.767364207944649</v>
      </c>
      <c r="BW106" s="138">
        <f>'Dev''d2060'!$G107/1000</f>
        <v>4544.1878084030832</v>
      </c>
      <c r="BX106" s="139">
        <f t="shared" si="96"/>
        <v>28.460816705407577</v>
      </c>
      <c r="BY106" s="138">
        <f>'CCA2060'!$G107/1000</f>
        <v>523.09590324950216</v>
      </c>
      <c r="BZ106" s="139">
        <f t="shared" si="97"/>
        <v>61.342946411435832</v>
      </c>
      <c r="CA106" s="138">
        <f>'EA2060'!$G107/1000</f>
        <v>6923.519119349241</v>
      </c>
      <c r="CB106" s="139">
        <f t="shared" si="85"/>
        <v>35.136016598835425</v>
      </c>
      <c r="CC106" s="138">
        <f>'LAC2060'!$G107/1000</f>
        <v>2369.8204810563443</v>
      </c>
      <c r="CD106" s="139">
        <f t="shared" si="86"/>
        <v>26.707367954826982</v>
      </c>
      <c r="CE106" s="138">
        <f>'NA2060'!$G107/1000</f>
        <v>1611.4571695175171</v>
      </c>
      <c r="CF106" s="139">
        <f t="shared" si="87"/>
        <v>43.02519560285478</v>
      </c>
      <c r="CG106" s="138">
        <f>Ocea2060!$G107/1000</f>
        <v>48.562013934336605</v>
      </c>
      <c r="CH106" s="139">
        <f t="shared" si="88"/>
        <v>33.804249437802817</v>
      </c>
      <c r="CI106" s="138">
        <f>'SEA2060'!$G107/1000</f>
        <v>2809.719478089422</v>
      </c>
      <c r="CJ106" s="139">
        <f t="shared" si="89"/>
        <v>32.902867952958744</v>
      </c>
      <c r="CK106" s="138">
        <f>'SA2060'!$G107/1000</f>
        <v>7329.1913333680777</v>
      </c>
      <c r="CL106" s="139">
        <f t="shared" si="98"/>
        <v>32.679954189103825</v>
      </c>
      <c r="CM106" s="138">
        <f>'SSA2060'!$G107/1000</f>
        <v>4586.7437462876624</v>
      </c>
      <c r="CN106" s="139">
        <f t="shared" si="99"/>
        <v>25.743394549612539</v>
      </c>
      <c r="CO106" s="138">
        <f>'WA2060'!$G107/1000</f>
        <v>1602.7784290722161</v>
      </c>
      <c r="CP106" s="139">
        <f t="shared" si="100"/>
        <v>42.616411532450357</v>
      </c>
    </row>
    <row r="107" spans="1:94">
      <c r="A107" s="37">
        <v>111</v>
      </c>
      <c r="B107" s="10"/>
      <c r="C107" s="16"/>
      <c r="D107" s="38" t="s">
        <v>8</v>
      </c>
      <c r="E107" s="49" t="s">
        <v>133</v>
      </c>
      <c r="F107" s="40"/>
      <c r="G107" s="136">
        <f>World2016!$G108/1000</f>
        <v>291.44545025036876</v>
      </c>
      <c r="H107" s="137">
        <f t="shared" si="101"/>
        <v>0.51244593592666909</v>
      </c>
      <c r="I107" s="144">
        <f>'Dev''d2016'!$G108/1000</f>
        <v>26.386479022608714</v>
      </c>
      <c r="J107" s="147">
        <f t="shared" si="102"/>
        <v>0.20729897750313356</v>
      </c>
      <c r="K107" s="144">
        <f>'CCA2016'!$G108/1000</f>
        <v>1.813429560944438</v>
      </c>
      <c r="L107" s="147">
        <f t="shared" si="103"/>
        <v>0.4107314850774712</v>
      </c>
      <c r="M107" s="144">
        <f>'EA2016'!$G108/1000</f>
        <v>88.221907045790928</v>
      </c>
      <c r="N107" s="147">
        <f t="shared" si="104"/>
        <v>0.79717344379623167</v>
      </c>
      <c r="O107" s="144">
        <f>'LAC2016'!$G108/1000</f>
        <v>6.1785451912647691</v>
      </c>
      <c r="P107" s="147">
        <f t="shared" si="105"/>
        <v>0.16053691120968477</v>
      </c>
      <c r="Q107" s="144">
        <f>'NA2016'!$G108/1000</f>
        <v>4.0279877884984012</v>
      </c>
      <c r="R107" s="147">
        <f t="shared" si="106"/>
        <v>0.29435034036116298</v>
      </c>
      <c r="S107" s="144">
        <f>Ocea2016!$G108/1000</f>
        <v>0.73013438507169481</v>
      </c>
      <c r="T107" s="147">
        <f t="shared" si="107"/>
        <v>1.0464191113199548</v>
      </c>
      <c r="U107" s="144">
        <f>'SEA2016'!$G108/1000</f>
        <v>18.107926598231774</v>
      </c>
      <c r="V107" s="147">
        <f t="shared" si="108"/>
        <v>0.41386230963610549</v>
      </c>
      <c r="W107" s="144">
        <f>'SA2016'!$G108/1000</f>
        <v>121.50318022501189</v>
      </c>
      <c r="X107" s="147">
        <f t="shared" si="109"/>
        <v>0.95080719987173001</v>
      </c>
      <c r="Y107" s="144">
        <f>'SSA2016'!$G108/1000</f>
        <v>20.757351310597734</v>
      </c>
      <c r="Z107" s="147">
        <f t="shared" si="110"/>
        <v>0.23509727694559751</v>
      </c>
      <c r="AA107" s="144">
        <f>'WA2016'!$G108/1000</f>
        <v>3.7185091223483906</v>
      </c>
      <c r="AB107" s="147">
        <f t="shared" si="111"/>
        <v>0.27223857977355848</v>
      </c>
      <c r="AC107" s="136">
        <f>World2030!$G108/1000</f>
        <v>335.37101914359511</v>
      </c>
      <c r="AD107" s="137">
        <f t="shared" si="90"/>
        <v>0.4923278251227714</v>
      </c>
      <c r="AE107" s="144">
        <f>'Dev''d2030'!$G108/1000</f>
        <v>27.54033979185478</v>
      </c>
      <c r="AF107" s="147">
        <f t="shared" si="91"/>
        <v>0.19709028501581258</v>
      </c>
      <c r="AG107" s="144">
        <f>'CCA2030'!$G108/1000</f>
        <v>1.8418641284778714</v>
      </c>
      <c r="AH107" s="147">
        <f t="shared" si="91"/>
        <v>0.3454164083811837</v>
      </c>
      <c r="AI107" s="144">
        <f>'EA2030'!$G108/1000</f>
        <v>98.70693326105922</v>
      </c>
      <c r="AJ107" s="147">
        <f t="shared" si="112"/>
        <v>0.70616164164305362</v>
      </c>
      <c r="AK107" s="144">
        <f>'LAC2030'!$G108/1000</f>
        <v>6.268180023500034</v>
      </c>
      <c r="AL107" s="147">
        <f t="shared" si="113"/>
        <v>0.1249563362151707</v>
      </c>
      <c r="AM107" s="144">
        <f>'NA2030'!$G108/1000</f>
        <v>5.1147980951666829</v>
      </c>
      <c r="AN107" s="147">
        <f t="shared" si="114"/>
        <v>0.27735596565173631</v>
      </c>
      <c r="AO107" s="144">
        <f>Ocea2030!$G108/1000</f>
        <v>1.0169921861968469</v>
      </c>
      <c r="AP107" s="147">
        <f t="shared" si="115"/>
        <v>1.1320721956726825</v>
      </c>
      <c r="AQ107" s="144">
        <f>'SEA2030'!$G108/1000</f>
        <v>18.828718478722745</v>
      </c>
      <c r="AR107" s="147">
        <f t="shared" si="73"/>
        <v>0.3420724216596317</v>
      </c>
      <c r="AS107" s="144">
        <f>'SA2030'!$G108/1000</f>
        <v>141.98590441856953</v>
      </c>
      <c r="AT107" s="147">
        <f t="shared" si="92"/>
        <v>0.91968784968984241</v>
      </c>
      <c r="AU107" s="144">
        <f>'SSA2030'!$G108/1000</f>
        <v>29.545800877172734</v>
      </c>
      <c r="AV107" s="147">
        <f t="shared" si="93"/>
        <v>0.29460650884155581</v>
      </c>
      <c r="AW107" s="144">
        <f>'WA2030'!$G108/1000</f>
        <v>4.5214878828746734</v>
      </c>
      <c r="AX107" s="147">
        <f t="shared" si="94"/>
        <v>0.26397467582131623</v>
      </c>
      <c r="AY107" s="136">
        <f>World2045!$G108/1000</f>
        <v>389.57528489252962</v>
      </c>
      <c r="AZ107" s="137">
        <f t="shared" si="74"/>
        <v>0.45546980219602834</v>
      </c>
      <c r="BA107" s="144">
        <f>'Dev''d2045'!$G108/1000</f>
        <v>28.966182819111424</v>
      </c>
      <c r="BB107" s="147">
        <f t="shared" si="75"/>
        <v>0.18145351887898251</v>
      </c>
      <c r="BC107" s="144">
        <f>'CCA2045'!$G108/1000</f>
        <v>2.0031776568181812</v>
      </c>
      <c r="BD107" s="147">
        <f t="shared" si="76"/>
        <v>0.27980050257402378</v>
      </c>
      <c r="BE107" s="144">
        <f>'EA2045'!$G108/1000</f>
        <v>109.89537187809776</v>
      </c>
      <c r="BF107" s="147">
        <f t="shared" si="77"/>
        <v>0.6044457196081352</v>
      </c>
      <c r="BG107" s="144">
        <f>'LAC2045'!$G108/1000</f>
        <v>7.3555306526488202</v>
      </c>
      <c r="BH107" s="147">
        <f t="shared" si="78"/>
        <v>0.10650644751873932</v>
      </c>
      <c r="BI107" s="144">
        <f>'NA2045'!$G108/1000</f>
        <v>6.929778387442231</v>
      </c>
      <c r="BJ107" s="147">
        <f t="shared" si="79"/>
        <v>0.25606080379145896</v>
      </c>
      <c r="BK107" s="144">
        <f>Ocea2045!$G108/1000</f>
        <v>1.302171476718271</v>
      </c>
      <c r="BL107" s="147">
        <f t="shared" si="80"/>
        <v>1.134225129910591</v>
      </c>
      <c r="BM107" s="144">
        <f>'SEA2045'!$G108/1000</f>
        <v>20.872980711554103</v>
      </c>
      <c r="BN107" s="147">
        <f t="shared" si="81"/>
        <v>0.29393414815436608</v>
      </c>
      <c r="BO107" s="144">
        <f>'SA2045'!$G108/1000</f>
        <v>160.45495830901456</v>
      </c>
      <c r="BP107" s="147">
        <f t="shared" si="82"/>
        <v>0.86844934579972366</v>
      </c>
      <c r="BQ107" s="144">
        <f>'SSA2045'!$G108/1000</f>
        <v>45.451984029875135</v>
      </c>
      <c r="BR107" s="147">
        <f t="shared" si="83"/>
        <v>0.35595246248996759</v>
      </c>
      <c r="BS107" s="144">
        <f>'WA2045'!$G108/1000</f>
        <v>6.3431489712491169</v>
      </c>
      <c r="BT107" s="147">
        <f t="shared" si="84"/>
        <v>0.24411610801887218</v>
      </c>
      <c r="BU107" s="136">
        <f>World2060!$G108/1000</f>
        <v>426.04285440152506</v>
      </c>
      <c r="BV107" s="137">
        <f t="shared" si="95"/>
        <v>0.4183816174703191</v>
      </c>
      <c r="BW107" s="144">
        <f>'Dev''d2060'!$G108/1000</f>
        <v>25.604243529000289</v>
      </c>
      <c r="BX107" s="147">
        <f t="shared" si="96"/>
        <v>0.16036258021993618</v>
      </c>
      <c r="BY107" s="144">
        <f>'CCA2060'!$G108/1000</f>
        <v>1.9792604027539491</v>
      </c>
      <c r="BZ107" s="147">
        <f t="shared" si="97"/>
        <v>0.23210593710672109</v>
      </c>
      <c r="CA107" s="144">
        <f>'EA2060'!$G108/1000</f>
        <v>104.18405034746043</v>
      </c>
      <c r="CB107" s="147">
        <f t="shared" si="85"/>
        <v>0.52872137120440932</v>
      </c>
      <c r="CC107" s="144">
        <f>'LAC2060'!$G108/1000</f>
        <v>8.1855109917038504</v>
      </c>
      <c r="CD107" s="147">
        <f t="shared" si="86"/>
        <v>9.2248951218561831E-2</v>
      </c>
      <c r="CE107" s="144">
        <f>'NA2060'!$G108/1000</f>
        <v>8.8660850638002149</v>
      </c>
      <c r="CF107" s="147">
        <f t="shared" si="87"/>
        <v>0.23672056032104602</v>
      </c>
      <c r="CG107" s="144">
        <f>Ocea2060!$G108/1000</f>
        <v>1.555700268256478</v>
      </c>
      <c r="CH107" s="147">
        <f t="shared" si="88"/>
        <v>1.0829303741337342</v>
      </c>
      <c r="CI107" s="144">
        <f>'SEA2060'!$G108/1000</f>
        <v>21.859618575876333</v>
      </c>
      <c r="CJ107" s="147">
        <f t="shared" si="89"/>
        <v>0.2559843248099562</v>
      </c>
      <c r="CK107" s="144">
        <f>'SA2060'!$G108/1000</f>
        <v>177.35758028679714</v>
      </c>
      <c r="CL107" s="147">
        <f t="shared" si="98"/>
        <v>0.79081543041110747</v>
      </c>
      <c r="CM107" s="144">
        <f>'SSA2060'!$G108/1000</f>
        <v>68.028652598655398</v>
      </c>
      <c r="CN107" s="147">
        <f t="shared" si="99"/>
        <v>0.3818151920833025</v>
      </c>
      <c r="CO107" s="144">
        <f>'WA2060'!$G108/1000</f>
        <v>8.4221523372209628</v>
      </c>
      <c r="CP107" s="147">
        <f t="shared" si="100"/>
        <v>0.22393732251547871</v>
      </c>
    </row>
    <row r="108" spans="1:94">
      <c r="A108" s="37">
        <v>112</v>
      </c>
      <c r="B108" s="17"/>
      <c r="C108" s="11"/>
      <c r="D108" s="52" t="s">
        <v>10</v>
      </c>
      <c r="E108" s="49" t="s">
        <v>134</v>
      </c>
      <c r="F108" s="51"/>
      <c r="G108" s="136">
        <f>World2016!$G109/1000</f>
        <v>897.67986163642854</v>
      </c>
      <c r="H108" s="137">
        <f t="shared" si="101"/>
        <v>1.5783824947811838</v>
      </c>
      <c r="I108" s="144">
        <f>'Dev''d2016'!$G109/1000</f>
        <v>180.63330778011823</v>
      </c>
      <c r="J108" s="147">
        <f t="shared" si="102"/>
        <v>1.4191018048957296</v>
      </c>
      <c r="K108" s="144">
        <f>'CCA2016'!$G109/1000</f>
        <v>14.389434590679594</v>
      </c>
      <c r="L108" s="147">
        <f t="shared" si="103"/>
        <v>3.2591251218916502</v>
      </c>
      <c r="M108" s="144">
        <f>'EA2016'!$G109/1000</f>
        <v>287.59633043234606</v>
      </c>
      <c r="N108" s="147">
        <f t="shared" si="104"/>
        <v>2.5987213928045612</v>
      </c>
      <c r="O108" s="144">
        <f>'LAC2016'!$G109/1000</f>
        <v>63.962468124243486</v>
      </c>
      <c r="P108" s="147">
        <f t="shared" si="105"/>
        <v>1.6619344438123314</v>
      </c>
      <c r="Q108" s="144">
        <f>'NA2016'!$G109/1000</f>
        <v>13.645115289628505</v>
      </c>
      <c r="R108" s="147">
        <f t="shared" si="106"/>
        <v>0.9971341872579893</v>
      </c>
      <c r="S108" s="144">
        <f>Ocea2016!$G109/1000</f>
        <v>1.0831421187752275</v>
      </c>
      <c r="T108" s="147">
        <f t="shared" si="107"/>
        <v>1.5523452073150774</v>
      </c>
      <c r="U108" s="144">
        <f>'SEA2016'!$G109/1000</f>
        <v>76.251862034576718</v>
      </c>
      <c r="V108" s="147">
        <f t="shared" si="108"/>
        <v>1.7427600871082156</v>
      </c>
      <c r="W108" s="144">
        <f>'SA2016'!$G109/1000</f>
        <v>166.53349938090855</v>
      </c>
      <c r="X108" s="147">
        <f t="shared" si="109"/>
        <v>1.3031860560190258</v>
      </c>
      <c r="Y108" s="144">
        <f>'SSA2016'!$G109/1000</f>
        <v>71.243548319457972</v>
      </c>
      <c r="Z108" s="147">
        <f t="shared" si="110"/>
        <v>0.80690276708355024</v>
      </c>
      <c r="AA108" s="144">
        <f>'WA2016'!$G109/1000</f>
        <v>22.341153565694114</v>
      </c>
      <c r="AB108" s="147">
        <f t="shared" si="111"/>
        <v>1.6356350669341442</v>
      </c>
      <c r="AC108" s="136">
        <f>World2030!$G109/1000</f>
        <v>1203.4148104552833</v>
      </c>
      <c r="AD108" s="137">
        <f t="shared" si="90"/>
        <v>1.7666243131709101</v>
      </c>
      <c r="AE108" s="144">
        <f>'Dev''d2030'!$G109/1000</f>
        <v>199.85715150641747</v>
      </c>
      <c r="AF108" s="147">
        <f t="shared" si="91"/>
        <v>1.4302620537927442</v>
      </c>
      <c r="AG108" s="144">
        <f>'CCA2030'!$G109/1000</f>
        <v>22.504095639305188</v>
      </c>
      <c r="AH108" s="147">
        <f t="shared" si="91"/>
        <v>4.2203351318966984</v>
      </c>
      <c r="AI108" s="144">
        <f>'EA2030'!$G109/1000</f>
        <v>392.96828996590943</v>
      </c>
      <c r="AJ108" s="147">
        <f t="shared" si="112"/>
        <v>2.8113438801919099</v>
      </c>
      <c r="AK108" s="144">
        <f>'LAC2030'!$G109/1000</f>
        <v>92.743537241282269</v>
      </c>
      <c r="AL108" s="147">
        <f t="shared" si="113"/>
        <v>1.8488448924341601</v>
      </c>
      <c r="AM108" s="144">
        <f>'NA2030'!$G109/1000</f>
        <v>20.482867473490536</v>
      </c>
      <c r="AN108" s="147">
        <f t="shared" si="114"/>
        <v>1.1107076724680316</v>
      </c>
      <c r="AO108" s="144">
        <f>Ocea2030!$G109/1000</f>
        <v>1.6345623803923244</v>
      </c>
      <c r="AP108" s="147">
        <f t="shared" si="115"/>
        <v>1.8195249167593279</v>
      </c>
      <c r="AQ108" s="144">
        <f>'SEA2030'!$G109/1000</f>
        <v>97.418601158943147</v>
      </c>
      <c r="AR108" s="147">
        <f t="shared" si="73"/>
        <v>1.7698611220296949</v>
      </c>
      <c r="AS108" s="144">
        <f>'SA2030'!$G109/1000</f>
        <v>231.75232312890273</v>
      </c>
      <c r="AT108" s="147">
        <f t="shared" si="92"/>
        <v>1.5011334863967716</v>
      </c>
      <c r="AU108" s="144">
        <f>'SSA2030'!$G109/1000</f>
        <v>113.22065244650166</v>
      </c>
      <c r="AV108" s="147">
        <f t="shared" si="93"/>
        <v>1.1289435437777455</v>
      </c>
      <c r="AW108" s="144">
        <f>'WA2030'!$G109/1000</f>
        <v>30.832729514138542</v>
      </c>
      <c r="AX108" s="147">
        <f t="shared" si="94"/>
        <v>1.8000843945657985</v>
      </c>
      <c r="AY108" s="136">
        <f>World2045!$G109/1000</f>
        <v>1594.2791055222071</v>
      </c>
      <c r="AZ108" s="137">
        <f t="shared" si="74"/>
        <v>1.8639426498469465</v>
      </c>
      <c r="BA108" s="144">
        <f>'Dev''d2045'!$G109/1000</f>
        <v>220.51267892189045</v>
      </c>
      <c r="BB108" s="147">
        <f t="shared" si="75"/>
        <v>1.3813625978155619</v>
      </c>
      <c r="BC108" s="144">
        <f>'CCA2045'!$G109/1000</f>
        <v>32.982882552330381</v>
      </c>
      <c r="BD108" s="147">
        <f t="shared" si="76"/>
        <v>4.6069938345561718</v>
      </c>
      <c r="BE108" s="144">
        <f>'EA2045'!$G109/1000</f>
        <v>508.53946721436733</v>
      </c>
      <c r="BF108" s="147">
        <f t="shared" si="77"/>
        <v>2.7970650533900048</v>
      </c>
      <c r="BG108" s="144">
        <f>'LAC2045'!$G109/1000</f>
        <v>134.91188472115337</v>
      </c>
      <c r="BH108" s="147">
        <f t="shared" si="78"/>
        <v>1.9534940778927046</v>
      </c>
      <c r="BI108" s="144">
        <f>'NA2045'!$G109/1000</f>
        <v>31.816808233093472</v>
      </c>
      <c r="BJ108" s="147">
        <f t="shared" si="79"/>
        <v>1.1756562814488043</v>
      </c>
      <c r="BK108" s="144">
        <f>Ocea2045!$G109/1000</f>
        <v>2.2297504796658103</v>
      </c>
      <c r="BL108" s="147">
        <f t="shared" si="80"/>
        <v>1.9421704995726319</v>
      </c>
      <c r="BM108" s="144">
        <f>'SEA2045'!$G109/1000</f>
        <v>127.34333064000239</v>
      </c>
      <c r="BN108" s="147">
        <f t="shared" si="81"/>
        <v>1.7932538688204436</v>
      </c>
      <c r="BO108" s="144">
        <f>'SA2045'!$G109/1000</f>
        <v>302.1873747818384</v>
      </c>
      <c r="BP108" s="147">
        <f t="shared" si="82"/>
        <v>1.635564464345254</v>
      </c>
      <c r="BQ108" s="144">
        <f>'SSA2045'!$G109/1000</f>
        <v>185.38319306323027</v>
      </c>
      <c r="BR108" s="147">
        <f t="shared" si="83"/>
        <v>1.4518091010446739</v>
      </c>
      <c r="BS108" s="144">
        <f>'WA2045'!$G109/1000</f>
        <v>48.371734914635425</v>
      </c>
      <c r="BT108" s="147">
        <f t="shared" si="84"/>
        <v>1.8615863696412689</v>
      </c>
      <c r="BU108" s="136">
        <f>World2060!$G109/1000</f>
        <v>1910.03469986602</v>
      </c>
      <c r="BV108" s="137">
        <f t="shared" si="95"/>
        <v>1.875687853694749</v>
      </c>
      <c r="BW108" s="144">
        <f>'Dev''d2060'!$G109/1000</f>
        <v>205.09160222352989</v>
      </c>
      <c r="BX108" s="147">
        <f t="shared" si="96"/>
        <v>1.2845143609400043</v>
      </c>
      <c r="BY108" s="144">
        <f>'CCA2060'!$G109/1000</f>
        <v>41.669044523457067</v>
      </c>
      <c r="BZ108" s="147">
        <f t="shared" si="97"/>
        <v>4.886488212466408</v>
      </c>
      <c r="CA108" s="144">
        <f>'EA2060'!$G109/1000</f>
        <v>532.21720145180916</v>
      </c>
      <c r="CB108" s="147">
        <f t="shared" si="85"/>
        <v>2.700937500430296</v>
      </c>
      <c r="CC108" s="144">
        <f>'LAC2060'!$G109/1000</f>
        <v>175.91879236924277</v>
      </c>
      <c r="CD108" s="147">
        <f t="shared" si="86"/>
        <v>1.9825670153208832</v>
      </c>
      <c r="CE108" s="144">
        <f>'NA2060'!$G109/1000</f>
        <v>45.545501692350953</v>
      </c>
      <c r="CF108" s="147">
        <f t="shared" si="87"/>
        <v>1.2160448047963162</v>
      </c>
      <c r="CG108" s="144">
        <f>Ocea2060!$G109/1000</f>
        <v>2.7775300498026336</v>
      </c>
      <c r="CH108" s="147">
        <f t="shared" si="88"/>
        <v>1.9334519106122359</v>
      </c>
      <c r="CI108" s="144">
        <f>'SEA2060'!$G109/1000</f>
        <v>148.28557456221458</v>
      </c>
      <c r="CJ108" s="147">
        <f t="shared" si="89"/>
        <v>1.7364796440343735</v>
      </c>
      <c r="CK108" s="144">
        <f>'SA2060'!$G109/1000</f>
        <v>386.24793725004889</v>
      </c>
      <c r="CL108" s="147">
        <f t="shared" si="98"/>
        <v>1.7222315970248849</v>
      </c>
      <c r="CM108" s="144">
        <f>'SSA2060'!$G109/1000</f>
        <v>303.42886325435728</v>
      </c>
      <c r="CN108" s="147">
        <f t="shared" si="99"/>
        <v>1.703014028376779</v>
      </c>
      <c r="CO108" s="144">
        <f>'WA2060'!$G109/1000</f>
        <v>68.852652489206633</v>
      </c>
      <c r="CP108" s="147">
        <f t="shared" si="100"/>
        <v>1.8307290142901056</v>
      </c>
    </row>
    <row r="109" spans="1:94">
      <c r="A109" s="37">
        <v>113</v>
      </c>
      <c r="B109" s="17"/>
      <c r="C109" s="16"/>
      <c r="D109" s="38" t="s">
        <v>22</v>
      </c>
      <c r="E109" s="49" t="s">
        <v>135</v>
      </c>
      <c r="F109" s="40"/>
      <c r="G109" s="136">
        <f>World2016!$G110/1000</f>
        <v>9433.2240605618317</v>
      </c>
      <c r="H109" s="137">
        <f t="shared" si="101"/>
        <v>16.586353735726107</v>
      </c>
      <c r="I109" s="144">
        <f>'Dev''d2016'!$G110/1000</f>
        <v>2764.3945629492514</v>
      </c>
      <c r="J109" s="147">
        <f t="shared" si="102"/>
        <v>21.717795914475371</v>
      </c>
      <c r="K109" s="144">
        <f>'CCA2016'!$G110/1000</f>
        <v>150.70546850653179</v>
      </c>
      <c r="L109" s="147">
        <f t="shared" si="103"/>
        <v>34.133931762282778</v>
      </c>
      <c r="M109" s="144">
        <f>'EA2016'!$G110/1000</f>
        <v>2009.749256970279</v>
      </c>
      <c r="N109" s="147">
        <f t="shared" si="104"/>
        <v>18.160100931782708</v>
      </c>
      <c r="O109" s="144">
        <f>'LAC2016'!$G110/1000</f>
        <v>556.91651682170391</v>
      </c>
      <c r="P109" s="147">
        <f t="shared" si="105"/>
        <v>14.470341260692656</v>
      </c>
      <c r="Q109" s="144">
        <f>'NA2016'!$G110/1000</f>
        <v>334.31486488741638</v>
      </c>
      <c r="R109" s="147">
        <f t="shared" si="106"/>
        <v>24.430484756780263</v>
      </c>
      <c r="S109" s="144">
        <f>Ocea2016!$G110/1000</f>
        <v>8.8555352506861098</v>
      </c>
      <c r="T109" s="147">
        <f t="shared" si="107"/>
        <v>12.691638028218009</v>
      </c>
      <c r="U109" s="144">
        <f>'SEA2016'!$G110/1000</f>
        <v>653.5969616908925</v>
      </c>
      <c r="V109" s="147">
        <f t="shared" si="108"/>
        <v>14.938162393641907</v>
      </c>
      <c r="W109" s="144">
        <f>'SA2016'!$G110/1000</f>
        <v>2170.5066134650269</v>
      </c>
      <c r="X109" s="147">
        <f t="shared" si="109"/>
        <v>16.98501480891219</v>
      </c>
      <c r="Y109" s="144">
        <f>'SSA2016'!$G110/1000</f>
        <v>475.17400203142864</v>
      </c>
      <c r="Z109" s="147">
        <f t="shared" si="110"/>
        <v>5.3818096673970013</v>
      </c>
      <c r="AA109" s="144">
        <f>'WA2016'!$G110/1000</f>
        <v>309.01027798861452</v>
      </c>
      <c r="AB109" s="147">
        <f t="shared" si="111"/>
        <v>22.623184842941793</v>
      </c>
      <c r="AC109" s="136">
        <f>World2030!$G110/1000</f>
        <v>11740.366378417577</v>
      </c>
      <c r="AD109" s="137">
        <f t="shared" si="90"/>
        <v>17.234968781712102</v>
      </c>
      <c r="AE109" s="144">
        <f>'Dev''d2030'!$G110/1000</f>
        <v>2631.0870501737345</v>
      </c>
      <c r="AF109" s="147">
        <f t="shared" si="91"/>
        <v>18.82916843217463</v>
      </c>
      <c r="AG109" s="144">
        <f>'CCA2030'!$G110/1000</f>
        <v>199.75517307124753</v>
      </c>
      <c r="AH109" s="147">
        <f t="shared" si="91"/>
        <v>37.461348734150683</v>
      </c>
      <c r="AI109" s="144">
        <f>'EA2030'!$G110/1000</f>
        <v>2547.4872691461323</v>
      </c>
      <c r="AJ109" s="147">
        <f t="shared" si="112"/>
        <v>18.225039848894887</v>
      </c>
      <c r="AK109" s="144">
        <f>'LAC2030'!$G110/1000</f>
        <v>738.76433367255356</v>
      </c>
      <c r="AL109" s="147">
        <f t="shared" si="113"/>
        <v>14.727286726940264</v>
      </c>
      <c r="AM109" s="144">
        <f>'NA2030'!$G110/1000</f>
        <v>496.5563937125504</v>
      </c>
      <c r="AN109" s="147">
        <f t="shared" si="114"/>
        <v>26.926356723412368</v>
      </c>
      <c r="AO109" s="144">
        <f>Ocea2030!$G110/1000</f>
        <v>14.481494800410116</v>
      </c>
      <c r="AP109" s="147">
        <f t="shared" si="115"/>
        <v>16.120180506627417</v>
      </c>
      <c r="AQ109" s="144">
        <f>'SEA2030'!$G110/1000</f>
        <v>871.77625091996447</v>
      </c>
      <c r="AR109" s="147">
        <f t="shared" si="73"/>
        <v>15.838072762866879</v>
      </c>
      <c r="AS109" s="144">
        <f>'SA2030'!$G110/1000</f>
        <v>3039.4180262454956</v>
      </c>
      <c r="AT109" s="147">
        <f t="shared" si="92"/>
        <v>19.68727698931135</v>
      </c>
      <c r="AU109" s="144">
        <f>'SSA2030'!$G110/1000</f>
        <v>759.99241864537237</v>
      </c>
      <c r="AV109" s="147">
        <f t="shared" si="93"/>
        <v>7.5780214634881942</v>
      </c>
      <c r="AW109" s="144">
        <f>'WA2030'!$G110/1000</f>
        <v>441.04796803011766</v>
      </c>
      <c r="AX109" s="147">
        <f t="shared" si="94"/>
        <v>25.749376620772782</v>
      </c>
      <c r="AY109" s="136">
        <f>World2045!$G110/1000</f>
        <v>14553.655452251056</v>
      </c>
      <c r="AZ109" s="137">
        <f t="shared" si="74"/>
        <v>17.015326246619015</v>
      </c>
      <c r="BA109" s="144">
        <f>'Dev''d2045'!$G110/1000</f>
        <v>2787.6172281133354</v>
      </c>
      <c r="BB109" s="147">
        <f t="shared" si="75"/>
        <v>17.462534103565282</v>
      </c>
      <c r="BC109" s="144">
        <f>'CCA2045'!$G110/1000</f>
        <v>290.85470203702243</v>
      </c>
      <c r="BD109" s="147">
        <f t="shared" si="76"/>
        <v>40.626098004328632</v>
      </c>
      <c r="BE109" s="144">
        <f>'EA2045'!$G110/1000</f>
        <v>2962.5131704681071</v>
      </c>
      <c r="BF109" s="147">
        <f t="shared" si="77"/>
        <v>16.294393244862906</v>
      </c>
      <c r="BG109" s="144">
        <f>'LAC2045'!$G110/1000</f>
        <v>1017.4742310371614</v>
      </c>
      <c r="BH109" s="147">
        <f t="shared" si="78"/>
        <v>14.732800515297226</v>
      </c>
      <c r="BI109" s="144">
        <f>'NA2045'!$G110/1000</f>
        <v>750.70854784700271</v>
      </c>
      <c r="BJ109" s="147">
        <f t="shared" si="79"/>
        <v>27.739275836463385</v>
      </c>
      <c r="BK109" s="144">
        <f>Ocea2045!$G110/1000</f>
        <v>19.726386407080341</v>
      </c>
      <c r="BL109" s="147">
        <f t="shared" si="80"/>
        <v>17.182194192752956</v>
      </c>
      <c r="BM109" s="144">
        <f>'SEA2045'!$G110/1000</f>
        <v>1106.1618681623293</v>
      </c>
      <c r="BN109" s="147">
        <f t="shared" si="81"/>
        <v>15.577015613259205</v>
      </c>
      <c r="BO109" s="144">
        <f>'SA2045'!$G110/1000</f>
        <v>3658.7040930869052</v>
      </c>
      <c r="BP109" s="147">
        <f t="shared" si="82"/>
        <v>19.802436830882176</v>
      </c>
      <c r="BQ109" s="144">
        <f>'SSA2045'!$G110/1000</f>
        <v>1250.9396022105752</v>
      </c>
      <c r="BR109" s="147">
        <f t="shared" si="83"/>
        <v>9.7966027520470824</v>
      </c>
      <c r="BS109" s="144">
        <f>'WA2045'!$G110/1000</f>
        <v>708.95562288153633</v>
      </c>
      <c r="BT109" s="147">
        <f t="shared" si="84"/>
        <v>27.284159366330446</v>
      </c>
      <c r="BU109" s="136">
        <f>World2060!$G110/1000</f>
        <v>16560.299477779216</v>
      </c>
      <c r="BV109" s="137">
        <f t="shared" si="95"/>
        <v>16.262506951416547</v>
      </c>
      <c r="BW109" s="144">
        <f>'Dev''d2060'!$G110/1000</f>
        <v>2465.4706803663785</v>
      </c>
      <c r="BX109" s="147">
        <f t="shared" si="96"/>
        <v>15.441551292556037</v>
      </c>
      <c r="BY109" s="144">
        <f>'CCA2060'!$G110/1000</f>
        <v>346.97465176247806</v>
      </c>
      <c r="BZ109" s="147">
        <f t="shared" si="97"/>
        <v>40.689379016299064</v>
      </c>
      <c r="CA109" s="144">
        <f>'EA2060'!$G110/1000</f>
        <v>2895.3785617245435</v>
      </c>
      <c r="CB109" s="147">
        <f t="shared" si="85"/>
        <v>14.693693691168409</v>
      </c>
      <c r="CC109" s="144">
        <f>'LAC2060'!$G110/1000</f>
        <v>1284.3633731628711</v>
      </c>
      <c r="CD109" s="147">
        <f t="shared" si="86"/>
        <v>14.474499426839918</v>
      </c>
      <c r="CE109" s="144">
        <f>'NA2060'!$G110/1000</f>
        <v>1026.4591091038585</v>
      </c>
      <c r="CF109" s="147">
        <f t="shared" si="87"/>
        <v>27.406005435905257</v>
      </c>
      <c r="CG109" s="144">
        <f>Ocea2060!$G110/1000</f>
        <v>24.266963536673806</v>
      </c>
      <c r="CH109" s="147">
        <f t="shared" si="88"/>
        <v>16.892349019976727</v>
      </c>
      <c r="CI109" s="144">
        <f>'SEA2060'!$G110/1000</f>
        <v>1242.3280753796553</v>
      </c>
      <c r="CJ109" s="147">
        <f t="shared" si="89"/>
        <v>14.548127290723526</v>
      </c>
      <c r="CK109" s="144">
        <f>'SA2060'!$G110/1000</f>
        <v>4220.5025905128641</v>
      </c>
      <c r="CL109" s="147">
        <f t="shared" si="98"/>
        <v>18.818697048473915</v>
      </c>
      <c r="CM109" s="144">
        <f>'SSA2060'!$G110/1000</f>
        <v>2030.9414201035506</v>
      </c>
      <c r="CN109" s="147">
        <f t="shared" si="99"/>
        <v>11.398789463046034</v>
      </c>
      <c r="CO109" s="144">
        <f>'WA2060'!$G110/1000</f>
        <v>1023.6140521263432</v>
      </c>
      <c r="CP109" s="147">
        <f t="shared" si="100"/>
        <v>27.216960812897131</v>
      </c>
    </row>
    <row r="110" spans="1:94">
      <c r="A110" s="37">
        <v>114</v>
      </c>
      <c r="B110" s="17"/>
      <c r="C110" s="16"/>
      <c r="D110" s="38" t="s">
        <v>24</v>
      </c>
      <c r="E110" s="49" t="s">
        <v>136</v>
      </c>
      <c r="F110" s="40"/>
      <c r="G110" s="136">
        <f>World2016!$G111/1000</f>
        <v>5780.641236670137</v>
      </c>
      <c r="H110" s="137">
        <f t="shared" si="101"/>
        <v>10.164049931940832</v>
      </c>
      <c r="I110" s="144">
        <f>'Dev''d2016'!$G111/1000</f>
        <v>1180.9302067914632</v>
      </c>
      <c r="J110" s="147">
        <f t="shared" si="102"/>
        <v>9.2776919633982882</v>
      </c>
      <c r="K110" s="144">
        <f>'CCA2016'!$G111/1000</f>
        <v>51.697181090548632</v>
      </c>
      <c r="L110" s="147">
        <f t="shared" si="103"/>
        <v>11.709117586338156</v>
      </c>
      <c r="M110" s="144">
        <f>'EA2016'!$G111/1000</f>
        <v>2107.8286658275129</v>
      </c>
      <c r="N110" s="147">
        <f t="shared" si="104"/>
        <v>19.04634679454373</v>
      </c>
      <c r="O110" s="144">
        <f>'LAC2016'!$G111/1000</f>
        <v>277.99294387396424</v>
      </c>
      <c r="P110" s="147">
        <f t="shared" si="105"/>
        <v>7.2230803799426369</v>
      </c>
      <c r="Q110" s="144">
        <f>'NA2016'!$G111/1000</f>
        <v>121.37949560499192</v>
      </c>
      <c r="R110" s="147">
        <f t="shared" si="106"/>
        <v>8.8699613107602744</v>
      </c>
      <c r="S110" s="144">
        <f>Ocea2016!$G111/1000</f>
        <v>5.5281872415021063</v>
      </c>
      <c r="T110" s="147">
        <f t="shared" si="107"/>
        <v>7.9229261061234837</v>
      </c>
      <c r="U110" s="144">
        <f>'SEA2016'!$G111/1000</f>
        <v>547.61400632166112</v>
      </c>
      <c r="V110" s="147">
        <f t="shared" si="108"/>
        <v>12.515888896274545</v>
      </c>
      <c r="W110" s="144">
        <f>'SA2016'!$G111/1000</f>
        <v>1017.9401760454197</v>
      </c>
      <c r="X110" s="147">
        <f t="shared" si="109"/>
        <v>7.9657573293990431</v>
      </c>
      <c r="Y110" s="144">
        <f>'SSA2016'!$G111/1000</f>
        <v>363.05273739544305</v>
      </c>
      <c r="Z110" s="147">
        <f t="shared" si="110"/>
        <v>4.111926838456343</v>
      </c>
      <c r="AA110" s="144">
        <f>'WA2016'!$G111/1000</f>
        <v>106.67763647763059</v>
      </c>
      <c r="AB110" s="147">
        <f t="shared" si="111"/>
        <v>7.8100570128301952</v>
      </c>
      <c r="AC110" s="136">
        <f>World2030!$G111/1000</f>
        <v>7180.2223204403554</v>
      </c>
      <c r="AD110" s="137">
        <f t="shared" si="90"/>
        <v>10.540634214451297</v>
      </c>
      <c r="AE110" s="144">
        <f>'Dev''d2030'!$G111/1000</f>
        <v>1104.5497416952587</v>
      </c>
      <c r="AF110" s="147">
        <f t="shared" si="91"/>
        <v>7.9046237283261691</v>
      </c>
      <c r="AG110" s="144">
        <f>'CCA2030'!$G111/1000</f>
        <v>63.654394565902649</v>
      </c>
      <c r="AH110" s="147">
        <f t="shared" si="91"/>
        <v>11.937510486619473</v>
      </c>
      <c r="AI110" s="144">
        <f>'EA2030'!$G111/1000</f>
        <v>2588.4769704093337</v>
      </c>
      <c r="AJ110" s="147">
        <f t="shared" si="112"/>
        <v>18.518285255050156</v>
      </c>
      <c r="AK110" s="144">
        <f>'LAC2030'!$G111/1000</f>
        <v>346.50002060984542</v>
      </c>
      <c r="AL110" s="147">
        <f t="shared" si="113"/>
        <v>6.9074871671779112</v>
      </c>
      <c r="AM110" s="144">
        <f>'NA2030'!$G111/1000</f>
        <v>178.33598116874694</v>
      </c>
      <c r="AN110" s="147">
        <f t="shared" si="114"/>
        <v>9.6704791366541265</v>
      </c>
      <c r="AO110" s="144">
        <f>Ocea2030!$G111/1000</f>
        <v>8.7562118434831504</v>
      </c>
      <c r="AP110" s="147">
        <f t="shared" si="115"/>
        <v>9.7470404413790064</v>
      </c>
      <c r="AQ110" s="144">
        <f>'SEA2030'!$G111/1000</f>
        <v>763.89866171746519</v>
      </c>
      <c r="AR110" s="147">
        <f t="shared" si="73"/>
        <v>13.878197043071999</v>
      </c>
      <c r="AS110" s="144">
        <f>'SA2030'!$G111/1000</f>
        <v>1413.1387045453507</v>
      </c>
      <c r="AT110" s="147">
        <f t="shared" si="92"/>
        <v>9.153348720204578</v>
      </c>
      <c r="AU110" s="144">
        <f>'SSA2030'!$G111/1000</f>
        <v>563.53913060016464</v>
      </c>
      <c r="AV110" s="147">
        <f t="shared" si="93"/>
        <v>5.6191502999666501</v>
      </c>
      <c r="AW110" s="144">
        <f>'WA2030'!$G111/1000</f>
        <v>149.37250328480451</v>
      </c>
      <c r="AX110" s="147">
        <f t="shared" si="94"/>
        <v>8.720704147094958</v>
      </c>
      <c r="AY110" s="136">
        <f>World2045!$G111/1000</f>
        <v>9243.8796125614517</v>
      </c>
      <c r="AZ110" s="137">
        <f t="shared" si="74"/>
        <v>10.807431020216651</v>
      </c>
      <c r="BA110" s="144">
        <f>'Dev''d2045'!$G111/1000</f>
        <v>1223.1171047746343</v>
      </c>
      <c r="BB110" s="147">
        <f t="shared" si="75"/>
        <v>7.6620003418606757</v>
      </c>
      <c r="BC110" s="144">
        <f>'CCA2045'!$G111/1000</f>
        <v>89.509792876467102</v>
      </c>
      <c r="BD110" s="147">
        <f t="shared" si="76"/>
        <v>12.502578064849828</v>
      </c>
      <c r="BE110" s="144">
        <f>'EA2045'!$G111/1000</f>
        <v>3121.3958572344186</v>
      </c>
      <c r="BF110" s="147">
        <f t="shared" si="77"/>
        <v>17.168278635070834</v>
      </c>
      <c r="BG110" s="144">
        <f>'LAC2045'!$G111/1000</f>
        <v>488.66700147438655</v>
      </c>
      <c r="BH110" s="147">
        <f t="shared" si="78"/>
        <v>7.075789471141551</v>
      </c>
      <c r="BI110" s="144">
        <f>'NA2045'!$G111/1000</f>
        <v>282.53686359953878</v>
      </c>
      <c r="BJ110" s="147">
        <f t="shared" si="79"/>
        <v>10.439961041917059</v>
      </c>
      <c r="BK110" s="144">
        <f>Ocea2045!$G111/1000</f>
        <v>12.48756186569482</v>
      </c>
      <c r="BL110" s="147">
        <f t="shared" si="80"/>
        <v>10.876990267886672</v>
      </c>
      <c r="BM110" s="144">
        <f>'SEA2045'!$G111/1000</f>
        <v>1015.5342393757235</v>
      </c>
      <c r="BN110" s="147">
        <f t="shared" si="81"/>
        <v>14.300793724552362</v>
      </c>
      <c r="BO110" s="144">
        <f>'SA2045'!$G111/1000</f>
        <v>1838.5465223469157</v>
      </c>
      <c r="BP110" s="147">
        <f t="shared" si="82"/>
        <v>9.9509827641445483</v>
      </c>
      <c r="BQ110" s="144">
        <f>'SSA2045'!$G111/1000</f>
        <v>922.54105812437649</v>
      </c>
      <c r="BR110" s="147">
        <f t="shared" si="83"/>
        <v>7.2247838767969013</v>
      </c>
      <c r="BS110" s="144">
        <f>'WA2045'!$G111/1000</f>
        <v>249.54361088929605</v>
      </c>
      <c r="BT110" s="147">
        <f t="shared" si="84"/>
        <v>9.6036866463936565</v>
      </c>
      <c r="BU110" s="136">
        <f>World2060!$G111/1000</f>
        <v>10759.496076727406</v>
      </c>
      <c r="BV110" s="137">
        <f t="shared" si="95"/>
        <v>10.566015426007464</v>
      </c>
      <c r="BW110" s="144">
        <f>'Dev''d2060'!$G111/1000</f>
        <v>1150.4907549514865</v>
      </c>
      <c r="BX110" s="147">
        <f t="shared" si="96"/>
        <v>7.2056675204731677</v>
      </c>
      <c r="BY110" s="144">
        <f>'CCA2060'!$G111/1000</f>
        <v>109.54847537342459</v>
      </c>
      <c r="BZ110" s="147">
        <f t="shared" si="97"/>
        <v>12.84664286709433</v>
      </c>
      <c r="CA110" s="144">
        <f>'EA2060'!$G111/1000</f>
        <v>3067.6309205846192</v>
      </c>
      <c r="CB110" s="147">
        <f t="shared" si="85"/>
        <v>15.567853440822576</v>
      </c>
      <c r="CC110" s="144">
        <f>'LAC2060'!$G111/1000</f>
        <v>625.71775278464054</v>
      </c>
      <c r="CD110" s="147">
        <f t="shared" si="86"/>
        <v>7.0517047147967231</v>
      </c>
      <c r="CE110" s="144">
        <f>'NA2060'!$G111/1000</f>
        <v>411.54838164222241</v>
      </c>
      <c r="CF110" s="147">
        <f t="shared" si="87"/>
        <v>10.988160253428608</v>
      </c>
      <c r="CG110" s="144">
        <f>Ocea2060!$G111/1000</f>
        <v>16.310427633721382</v>
      </c>
      <c r="CH110" s="147">
        <f t="shared" si="88"/>
        <v>11.353766442081181</v>
      </c>
      <c r="CI110" s="144">
        <f>'SEA2060'!$G111/1000</f>
        <v>1200.3374617688917</v>
      </c>
      <c r="CJ110" s="147">
        <f t="shared" si="89"/>
        <v>14.056401470522376</v>
      </c>
      <c r="CK110" s="144">
        <f>'SA2060'!$G111/1000</f>
        <v>2299.6939747117135</v>
      </c>
      <c r="CL110" s="147">
        <f t="shared" si="98"/>
        <v>10.254049911397313</v>
      </c>
      <c r="CM110" s="144">
        <f>'SSA2060'!$G111/1000</f>
        <v>1498.3096260252623</v>
      </c>
      <c r="CN110" s="147">
        <f t="shared" si="99"/>
        <v>8.4093592303841103</v>
      </c>
      <c r="CO110" s="144">
        <f>'WA2060'!$G111/1000</f>
        <v>379.90830125142355</v>
      </c>
      <c r="CP110" s="147">
        <f t="shared" si="100"/>
        <v>10.101414030195501</v>
      </c>
    </row>
    <row r="111" spans="1:94">
      <c r="A111" s="37">
        <v>115</v>
      </c>
      <c r="B111" s="14"/>
      <c r="C111" s="16"/>
      <c r="D111" s="38" t="s">
        <v>26</v>
      </c>
      <c r="E111" s="49" t="s">
        <v>137</v>
      </c>
      <c r="F111" s="40"/>
      <c r="G111" s="136">
        <f>World2016!$G112/1000</f>
        <v>373.56440465483445</v>
      </c>
      <c r="H111" s="137">
        <f t="shared" si="101"/>
        <v>0.65683496108031403</v>
      </c>
      <c r="I111" s="144">
        <f>'Dev''d2016'!$G112/1000</f>
        <v>176.95521511603519</v>
      </c>
      <c r="J111" s="147">
        <f t="shared" si="102"/>
        <v>1.3902057612904841</v>
      </c>
      <c r="K111" s="144">
        <f>'CCA2016'!$G112/1000</f>
        <v>3.8469546343684198</v>
      </c>
      <c r="L111" s="147">
        <f t="shared" si="103"/>
        <v>0.87131335235149687</v>
      </c>
      <c r="M111" s="144">
        <f>'EA2016'!$G112/1000</f>
        <v>41.482143477350476</v>
      </c>
      <c r="N111" s="147">
        <f t="shared" si="104"/>
        <v>0.37483278563367406</v>
      </c>
      <c r="O111" s="144">
        <f>'LAC2016'!$G112/1000</f>
        <v>33.755960647227241</v>
      </c>
      <c r="P111" s="147">
        <f t="shared" si="105"/>
        <v>0.87707987713402624</v>
      </c>
      <c r="Q111" s="144">
        <f>'NA2016'!$G112/1000</f>
        <v>8.4475127978324895</v>
      </c>
      <c r="R111" s="147">
        <f t="shared" si="106"/>
        <v>0.61731276205636898</v>
      </c>
      <c r="S111" s="144">
        <f>Ocea2016!$G112/1000</f>
        <v>0.50337663492932916</v>
      </c>
      <c r="T111" s="147">
        <f t="shared" si="107"/>
        <v>0.7214328509268263</v>
      </c>
      <c r="U111" s="144">
        <f>'SEA2016'!$G112/1000</f>
        <v>32.459983490422367</v>
      </c>
      <c r="V111" s="147">
        <f t="shared" si="108"/>
        <v>0.74188304581529896</v>
      </c>
      <c r="W111" s="144">
        <f>'SA2016'!$G112/1000</f>
        <v>30.143703652791679</v>
      </c>
      <c r="X111" s="147">
        <f t="shared" si="109"/>
        <v>0.2358855991324427</v>
      </c>
      <c r="Y111" s="144">
        <f>'SSA2016'!$G112/1000</f>
        <v>36.595899050289766</v>
      </c>
      <c r="Z111" s="147">
        <f t="shared" si="110"/>
        <v>0.41448429933864006</v>
      </c>
      <c r="AA111" s="144">
        <f>'WA2016'!$G112/1000</f>
        <v>9.3736551535874604</v>
      </c>
      <c r="AB111" s="147">
        <f t="shared" si="111"/>
        <v>0.68626174693586239</v>
      </c>
      <c r="AC111" s="136">
        <f>World2030!$G112/1000</f>
        <v>428.39643449392844</v>
      </c>
      <c r="AD111" s="137">
        <f t="shared" si="90"/>
        <v>0.62889001388173038</v>
      </c>
      <c r="AE111" s="144">
        <f>'Dev''d2030'!$G112/1000</f>
        <v>173.78967458377267</v>
      </c>
      <c r="AF111" s="147">
        <f t="shared" si="91"/>
        <v>1.2437121965594404</v>
      </c>
      <c r="AG111" s="144">
        <f>'CCA2030'!$G112/1000</f>
        <v>4.0324912953376773</v>
      </c>
      <c r="AH111" s="147">
        <f t="shared" si="91"/>
        <v>0.7562385512198555</v>
      </c>
      <c r="AI111" s="144">
        <f>'EA2030'!$G112/1000</f>
        <v>51.556181905925271</v>
      </c>
      <c r="AJ111" s="147">
        <f t="shared" si="112"/>
        <v>0.3688393190703958</v>
      </c>
      <c r="AK111" s="144">
        <f>'LAC2030'!$G112/1000</f>
        <v>38.0393625843653</v>
      </c>
      <c r="AL111" s="147">
        <f t="shared" si="113"/>
        <v>0.75831570929397207</v>
      </c>
      <c r="AM111" s="144">
        <f>'NA2030'!$G112/1000</f>
        <v>11.961535845756531</v>
      </c>
      <c r="AN111" s="147">
        <f t="shared" si="114"/>
        <v>0.64862840398581678</v>
      </c>
      <c r="AO111" s="144">
        <f>Ocea2030!$G112/1000</f>
        <v>0.74377235336694869</v>
      </c>
      <c r="AP111" s="147">
        <f t="shared" si="115"/>
        <v>0.82793556586263006</v>
      </c>
      <c r="AQ111" s="144">
        <f>'SEA2030'!$G112/1000</f>
        <v>40.820879393581301</v>
      </c>
      <c r="AR111" s="147">
        <f t="shared" si="73"/>
        <v>0.74161696581834224</v>
      </c>
      <c r="AS111" s="144">
        <f>'SA2030'!$G112/1000</f>
        <v>38.848306885020804</v>
      </c>
      <c r="AT111" s="147">
        <f t="shared" si="92"/>
        <v>0.25163283615710219</v>
      </c>
      <c r="AU111" s="144">
        <f>'SSA2030'!$G112/1000</f>
        <v>56.031240528665485</v>
      </c>
      <c r="AV111" s="147">
        <f t="shared" si="93"/>
        <v>0.55869760399573964</v>
      </c>
      <c r="AW111" s="144">
        <f>'WA2030'!$G112/1000</f>
        <v>12.572989118136466</v>
      </c>
      <c r="AX111" s="147">
        <f t="shared" si="94"/>
        <v>0.7340395048133771</v>
      </c>
      <c r="AY111" s="136">
        <f>World2045!$G112/1000</f>
        <v>496.02309584515308</v>
      </c>
      <c r="AZ111" s="137">
        <f t="shared" si="74"/>
        <v>0.57992267505259731</v>
      </c>
      <c r="BA111" s="144">
        <f>'Dev''d2045'!$G112/1000</f>
        <v>171.38255710537265</v>
      </c>
      <c r="BB111" s="147">
        <f t="shared" si="75"/>
        <v>1.0735956565436746</v>
      </c>
      <c r="BC111" s="144">
        <f>'CCA2045'!$G112/1000</f>
        <v>4.1145401967763897</v>
      </c>
      <c r="BD111" s="147">
        <f t="shared" si="76"/>
        <v>0.57471208856616662</v>
      </c>
      <c r="BE111" s="144">
        <f>'EA2045'!$G112/1000</f>
        <v>60.104541080042722</v>
      </c>
      <c r="BF111" s="147">
        <f t="shared" si="77"/>
        <v>0.33058655668541154</v>
      </c>
      <c r="BG111" s="144">
        <f>'LAC2045'!$G112/1000</f>
        <v>46.569018871047533</v>
      </c>
      <c r="BH111" s="147">
        <f t="shared" si="78"/>
        <v>0.67430903338051917</v>
      </c>
      <c r="BI111" s="144">
        <f>'NA2045'!$G112/1000</f>
        <v>17.732162822246551</v>
      </c>
      <c r="BJ111" s="147">
        <f t="shared" si="79"/>
        <v>0.65521747036724109</v>
      </c>
      <c r="BK111" s="144">
        <f>Ocea2045!$G112/1000</f>
        <v>0.96772582657402384</v>
      </c>
      <c r="BL111" s="147">
        <f t="shared" si="80"/>
        <v>0.84291429430628639</v>
      </c>
      <c r="BM111" s="144">
        <f>'SEA2045'!$G112/1000</f>
        <v>48.576535052467136</v>
      </c>
      <c r="BN111" s="147">
        <f t="shared" si="81"/>
        <v>0.68405670700562526</v>
      </c>
      <c r="BO111" s="144">
        <f>'SA2045'!$G112/1000</f>
        <v>44.557864092724401</v>
      </c>
      <c r="BP111" s="147">
        <f t="shared" si="82"/>
        <v>0.24116579711445105</v>
      </c>
      <c r="BQ111" s="144">
        <f>'SSA2045'!$G112/1000</f>
        <v>83.101868552496654</v>
      </c>
      <c r="BR111" s="147">
        <f t="shared" si="83"/>
        <v>0.65080359812975241</v>
      </c>
      <c r="BS111" s="144">
        <f>'WA2045'!$G112/1000</f>
        <v>18.916282245405018</v>
      </c>
      <c r="BT111" s="147">
        <f t="shared" si="84"/>
        <v>0.72799318144114422</v>
      </c>
      <c r="BU111" s="136">
        <f>World2060!$G112/1000</f>
        <v>542.35662814707803</v>
      </c>
      <c r="BV111" s="137">
        <f t="shared" si="95"/>
        <v>0.53260380026481824</v>
      </c>
      <c r="BW111" s="144">
        <f>'Dev''d2060'!$G112/1000</f>
        <v>148.30168098839465</v>
      </c>
      <c r="BX111" s="147">
        <f t="shared" si="96"/>
        <v>0.92883198003160772</v>
      </c>
      <c r="BY111" s="144">
        <f>'CCA2060'!$G112/1000</f>
        <v>4.0739616439342496</v>
      </c>
      <c r="BZ111" s="147">
        <f t="shared" si="97"/>
        <v>0.47774950874907574</v>
      </c>
      <c r="CA111" s="144">
        <f>'EA2060'!$G112/1000</f>
        <v>60.511812243774536</v>
      </c>
      <c r="CB111" s="147">
        <f t="shared" si="85"/>
        <v>0.30709007988161902</v>
      </c>
      <c r="CC111" s="144">
        <f>'LAC2060'!$G112/1000</f>
        <v>53.410105688136305</v>
      </c>
      <c r="CD111" s="147">
        <f t="shared" si="86"/>
        <v>0.60192042246314748</v>
      </c>
      <c r="CE111" s="144">
        <f>'NA2060'!$G112/1000</f>
        <v>24.492366353988647</v>
      </c>
      <c r="CF111" s="147">
        <f t="shared" si="87"/>
        <v>0.65393537792422585</v>
      </c>
      <c r="CG111" s="144">
        <f>Ocea2060!$G112/1000</f>
        <v>1.178697074783966</v>
      </c>
      <c r="CH111" s="147">
        <f t="shared" si="88"/>
        <v>0.82049665364954405</v>
      </c>
      <c r="CI111" s="144">
        <f>'SEA2060'!$G112/1000</f>
        <v>52.862264016345144</v>
      </c>
      <c r="CJ111" s="147">
        <f t="shared" si="89"/>
        <v>0.61903692030030177</v>
      </c>
      <c r="CK111" s="144">
        <f>'SA2060'!$G112/1000</f>
        <v>50.829176945852119</v>
      </c>
      <c r="CL111" s="147">
        <f t="shared" si="98"/>
        <v>0.22664098923133932</v>
      </c>
      <c r="CM111" s="144">
        <f>'SSA2060'!$G112/1000</f>
        <v>120.05104835624248</v>
      </c>
      <c r="CN111" s="147">
        <f t="shared" si="99"/>
        <v>0.67379423723653975</v>
      </c>
      <c r="CO111" s="144">
        <f>'WA2060'!$G112/1000</f>
        <v>26.645514835625885</v>
      </c>
      <c r="CP111" s="147">
        <f t="shared" si="100"/>
        <v>0.70847985294284266</v>
      </c>
    </row>
    <row r="112" spans="1:94">
      <c r="A112" s="37">
        <v>116</v>
      </c>
      <c r="B112" s="17"/>
      <c r="C112" s="12"/>
      <c r="D112" s="38" t="s">
        <v>32</v>
      </c>
      <c r="E112" s="14" t="s">
        <v>138</v>
      </c>
      <c r="F112" s="43"/>
      <c r="G112" s="136">
        <f>World2016!$G113/1000</f>
        <v>1081.4569114868134</v>
      </c>
      <c r="H112" s="137">
        <f t="shared" si="101"/>
        <v>1.9015160425223476</v>
      </c>
      <c r="I112" s="144">
        <f>'Dev''d2016'!$G113/1000</f>
        <v>507.33570555128262</v>
      </c>
      <c r="J112" s="147">
        <f t="shared" si="102"/>
        <v>3.9857600144944998</v>
      </c>
      <c r="K112" s="144">
        <f>'CCA2016'!$G113/1000</f>
        <v>7.2159091330021621</v>
      </c>
      <c r="L112" s="147">
        <f t="shared" si="103"/>
        <v>1.6343623916875558</v>
      </c>
      <c r="M112" s="144">
        <f>'EA2016'!$G113/1000</f>
        <v>140.84679623748363</v>
      </c>
      <c r="N112" s="147">
        <f t="shared" si="104"/>
        <v>1.2726921165513143</v>
      </c>
      <c r="O112" s="144">
        <f>'LAC2016'!$G113/1000</f>
        <v>102.62653543875227</v>
      </c>
      <c r="P112" s="147">
        <f t="shared" si="105"/>
        <v>2.6665414749707415</v>
      </c>
      <c r="Q112" s="144">
        <f>'NA2016'!$G113/1000</f>
        <v>26.654962033987044</v>
      </c>
      <c r="R112" s="147">
        <f t="shared" si="106"/>
        <v>1.9478453160710414</v>
      </c>
      <c r="S112" s="144">
        <f>Ocea2016!$G113/1000</f>
        <v>0.85895819607470181</v>
      </c>
      <c r="T112" s="147">
        <f t="shared" si="107"/>
        <v>1.2310477229602348</v>
      </c>
      <c r="U112" s="144">
        <f>'SEA2016'!$G113/1000</f>
        <v>64.684528316423297</v>
      </c>
      <c r="V112" s="147">
        <f t="shared" si="108"/>
        <v>1.4783850675301018</v>
      </c>
      <c r="W112" s="144">
        <f>'SA2016'!$G113/1000</f>
        <v>70.170465018536902</v>
      </c>
      <c r="X112" s="147">
        <f t="shared" si="109"/>
        <v>0.54910977008516182</v>
      </c>
      <c r="Y112" s="144">
        <f>'SSA2016'!$G113/1000</f>
        <v>132.12729095117467</v>
      </c>
      <c r="Z112" s="147">
        <f t="shared" si="110"/>
        <v>1.4964706165068691</v>
      </c>
      <c r="AA112" s="144">
        <f>'WA2016'!$G113/1000</f>
        <v>28.935760610096157</v>
      </c>
      <c r="AB112" s="147">
        <f t="shared" si="111"/>
        <v>2.1184378238624122</v>
      </c>
      <c r="AC112" s="136">
        <f>World2030!$G113/1000</f>
        <v>1373.4381023335809</v>
      </c>
      <c r="AD112" s="137">
        <f t="shared" si="90"/>
        <v>2.0162201122486345</v>
      </c>
      <c r="AE112" s="144">
        <f>'Dev''d2030'!$G113/1000</f>
        <v>553.98211894290728</v>
      </c>
      <c r="AF112" s="147">
        <f t="shared" si="91"/>
        <v>3.9645296514610666</v>
      </c>
      <c r="AG112" s="144">
        <f>'CCA2030'!$G113/1000</f>
        <v>9.7516690413057798</v>
      </c>
      <c r="AH112" s="147">
        <f t="shared" si="91"/>
        <v>1.8287920612002362</v>
      </c>
      <c r="AI112" s="144">
        <f>'EA2030'!$G113/1000</f>
        <v>192.23289642629771</v>
      </c>
      <c r="AJ112" s="147">
        <f t="shared" si="112"/>
        <v>1.3752579807050604</v>
      </c>
      <c r="AK112" s="144">
        <f>'LAC2030'!$G113/1000</f>
        <v>132.74547077175615</v>
      </c>
      <c r="AL112" s="147">
        <f t="shared" si="113"/>
        <v>2.6462845059664688</v>
      </c>
      <c r="AM112" s="144">
        <f>'NA2030'!$G113/1000</f>
        <v>39.639608906984328</v>
      </c>
      <c r="AN112" s="147">
        <f t="shared" si="114"/>
        <v>2.149504594686356</v>
      </c>
      <c r="AO112" s="144">
        <f>Ocea2030!$G113/1000</f>
        <v>1.3409885702681494</v>
      </c>
      <c r="AP112" s="147">
        <f t="shared" si="115"/>
        <v>1.4927311101499412</v>
      </c>
      <c r="AQ112" s="144">
        <f>'SEA2030'!$G113/1000</f>
        <v>87.220666574742651</v>
      </c>
      <c r="AR112" s="147">
        <f t="shared" si="73"/>
        <v>1.5845892362618956</v>
      </c>
      <c r="AS112" s="144">
        <f>'SA2030'!$G113/1000</f>
        <v>102.61836559160287</v>
      </c>
      <c r="AT112" s="147">
        <f t="shared" si="92"/>
        <v>0.66469178314635813</v>
      </c>
      <c r="AU112" s="144">
        <f>'SSA2030'!$G113/1000</f>
        <v>214.06925723194144</v>
      </c>
      <c r="AV112" s="147">
        <f t="shared" si="93"/>
        <v>2.1345231691496496</v>
      </c>
      <c r="AW112" s="144">
        <f>'WA2030'!$G113/1000</f>
        <v>39.837060275774448</v>
      </c>
      <c r="AX112" s="147">
        <f t="shared" si="94"/>
        <v>2.3257775635762501</v>
      </c>
      <c r="AY112" s="136">
        <f>World2045!$G113/1000</f>
        <v>1794.5352140917503</v>
      </c>
      <c r="AZ112" s="137">
        <f t="shared" si="74"/>
        <v>2.0980709780438396</v>
      </c>
      <c r="BA112" s="144">
        <f>'Dev''d2045'!$G113/1000</f>
        <v>607.54618587608661</v>
      </c>
      <c r="BB112" s="147">
        <f t="shared" si="75"/>
        <v>3.8058654119929392</v>
      </c>
      <c r="BC112" s="144">
        <f>'CCA2045'!$G113/1000</f>
        <v>14.758062694527208</v>
      </c>
      <c r="BD112" s="147">
        <f t="shared" si="76"/>
        <v>2.0613814979878553</v>
      </c>
      <c r="BE112" s="144">
        <f>'EA2045'!$G113/1000</f>
        <v>250.51796613053978</v>
      </c>
      <c r="BF112" s="147">
        <f t="shared" si="77"/>
        <v>1.3778970826952504</v>
      </c>
      <c r="BG112" s="144">
        <f>'LAC2045'!$G113/1000</f>
        <v>179.16433646370109</v>
      </c>
      <c r="BH112" s="147">
        <f t="shared" si="78"/>
        <v>2.5942597346024527</v>
      </c>
      <c r="BI112" s="144">
        <f>'NA2045'!$G113/1000</f>
        <v>64.100901285886764</v>
      </c>
      <c r="BJ112" s="147">
        <f t="shared" si="79"/>
        <v>2.3685791073442122</v>
      </c>
      <c r="BK112" s="144">
        <f>Ocea2045!$G113/1000</f>
        <v>1.9057501103184187</v>
      </c>
      <c r="BL112" s="147">
        <f t="shared" si="80"/>
        <v>1.6599577744557601</v>
      </c>
      <c r="BM112" s="144">
        <f>'SEA2045'!$G113/1000</f>
        <v>120.82823329909147</v>
      </c>
      <c r="BN112" s="147">
        <f t="shared" si="81"/>
        <v>1.7015080078192217</v>
      </c>
      <c r="BO112" s="144">
        <f>'SA2045'!$G113/1000</f>
        <v>144.27208316911711</v>
      </c>
      <c r="BP112" s="147">
        <f t="shared" si="82"/>
        <v>0.78086085693958862</v>
      </c>
      <c r="BQ112" s="144">
        <f>'SSA2045'!$G113/1000</f>
        <v>347.8701155528845</v>
      </c>
      <c r="BR112" s="147">
        <f t="shared" si="83"/>
        <v>2.7243084521091476</v>
      </c>
      <c r="BS112" s="144">
        <f>'WA2045'!$G113/1000</f>
        <v>63.571579509597271</v>
      </c>
      <c r="BT112" s="147">
        <f t="shared" si="84"/>
        <v>2.4465524364689699</v>
      </c>
      <c r="BU112" s="136">
        <f>World2060!$G113/1000</f>
        <v>2150.8458494087631</v>
      </c>
      <c r="BV112" s="137">
        <f t="shared" si="95"/>
        <v>2.1121686612231549</v>
      </c>
      <c r="BW112" s="144">
        <f>'Dev''d2060'!$G113/1000</f>
        <v>549.22889097367738</v>
      </c>
      <c r="BX112" s="147">
        <f t="shared" si="96"/>
        <v>3.4398892507062406</v>
      </c>
      <c r="BY112" s="144">
        <f>'CCA2060'!$G113/1000</f>
        <v>18.850515848375856</v>
      </c>
      <c r="BZ112" s="147">
        <f t="shared" si="97"/>
        <v>2.2105816090922374</v>
      </c>
      <c r="CA112" s="144">
        <f>'EA2060'!$G113/1000</f>
        <v>263.59667598915098</v>
      </c>
      <c r="CB112" s="147">
        <f t="shared" si="85"/>
        <v>1.3377210380005689</v>
      </c>
      <c r="CC112" s="144">
        <f>'LAC2060'!$G113/1000</f>
        <v>222.2249393576557</v>
      </c>
      <c r="CD112" s="147">
        <f t="shared" si="86"/>
        <v>2.5044273486565896</v>
      </c>
      <c r="CE112" s="144">
        <f>'NA2060'!$G113/1000</f>
        <v>94.545714251279833</v>
      </c>
      <c r="CF112" s="147">
        <f t="shared" si="87"/>
        <v>2.5243288658369214</v>
      </c>
      <c r="CG112" s="144">
        <f>Ocea2060!$G113/1000</f>
        <v>2.4726957807944854</v>
      </c>
      <c r="CH112" s="147">
        <f t="shared" si="88"/>
        <v>1.7212553225408416</v>
      </c>
      <c r="CI112" s="144">
        <f>'SEA2060'!$G113/1000</f>
        <v>144.0464668478854</v>
      </c>
      <c r="CJ112" s="147">
        <f t="shared" si="89"/>
        <v>1.6868381042114067</v>
      </c>
      <c r="CK112" s="144">
        <f>'SA2060'!$G113/1000</f>
        <v>194.56004020085931</v>
      </c>
      <c r="CL112" s="147">
        <f t="shared" si="98"/>
        <v>0.86751906337153972</v>
      </c>
      <c r="CM112" s="144">
        <f>'SSA2060'!$G113/1000</f>
        <v>565.98414997058364</v>
      </c>
      <c r="CN112" s="147">
        <f t="shared" si="99"/>
        <v>3.1766224771794818</v>
      </c>
      <c r="CO112" s="144">
        <f>'WA2060'!$G113/1000</f>
        <v>95.335760188500402</v>
      </c>
      <c r="CP112" s="147">
        <f t="shared" si="100"/>
        <v>2.5348906101163098</v>
      </c>
    </row>
    <row r="113" spans="1:94">
      <c r="A113" s="93">
        <v>117</v>
      </c>
      <c r="B113" s="94"/>
      <c r="C113" s="95" t="s">
        <v>4</v>
      </c>
      <c r="D113" s="96" t="s">
        <v>139</v>
      </c>
      <c r="E113" s="97"/>
      <c r="F113" s="98"/>
      <c r="G113" s="138">
        <f>World2016!$G114/1000</f>
        <v>3807.9420376479866</v>
      </c>
      <c r="H113" s="139">
        <f t="shared" si="101"/>
        <v>6.6954705237659162</v>
      </c>
      <c r="I113" s="138">
        <f>'Dev''d2016'!$G114/1000</f>
        <v>792.74988199771872</v>
      </c>
      <c r="J113" s="139">
        <f t="shared" si="102"/>
        <v>6.2280473197295008</v>
      </c>
      <c r="K113" s="138">
        <f>'CCA2016'!$G114/1000</f>
        <v>13.917100057691336</v>
      </c>
      <c r="L113" s="139">
        <f t="shared" si="103"/>
        <v>3.1521440356857964</v>
      </c>
      <c r="M113" s="138">
        <f>'EA2016'!$G114/1000</f>
        <v>995.4363201067448</v>
      </c>
      <c r="N113" s="139">
        <f t="shared" si="104"/>
        <v>8.9947658801737678</v>
      </c>
      <c r="O113" s="138">
        <f>'LAC2016'!$G114/1000</f>
        <v>233.12455186352926</v>
      </c>
      <c r="P113" s="139">
        <f t="shared" si="105"/>
        <v>6.057266609658301</v>
      </c>
      <c r="Q113" s="138">
        <f>'NA2016'!$G114/1000</f>
        <v>51.291181658804419</v>
      </c>
      <c r="R113" s="139">
        <f t="shared" si="106"/>
        <v>3.7481684581828301</v>
      </c>
      <c r="S113" s="138">
        <f>Ocea2016!$G114/1000</f>
        <v>3.9459340885281562</v>
      </c>
      <c r="T113" s="139">
        <f t="shared" si="107"/>
        <v>5.6552614514097925</v>
      </c>
      <c r="U113" s="138">
        <f>'SEA2016'!$G114/1000</f>
        <v>256.87635124663262</v>
      </c>
      <c r="V113" s="139">
        <f t="shared" si="108"/>
        <v>5.8709891185558529</v>
      </c>
      <c r="W113" s="138">
        <f>'SA2016'!$G114/1000</f>
        <v>1223.5389405627027</v>
      </c>
      <c r="X113" s="139">
        <f t="shared" si="109"/>
        <v>9.5746434937426148</v>
      </c>
      <c r="Y113" s="138">
        <f>'SSA2016'!$G114/1000</f>
        <v>181.28519922131485</v>
      </c>
      <c r="Z113" s="139">
        <f t="shared" si="110"/>
        <v>2.0532319393617278</v>
      </c>
      <c r="AA113" s="138">
        <f>'WA2016'!$G114/1000</f>
        <v>55.776576844319699</v>
      </c>
      <c r="AB113" s="139">
        <f t="shared" si="111"/>
        <v>4.083501092808584</v>
      </c>
      <c r="AC113" s="138">
        <f>World2030!$G114/1000</f>
        <v>4865.8127726417242</v>
      </c>
      <c r="AD113" s="139">
        <f t="shared" si="90"/>
        <v>7.1430591287424097</v>
      </c>
      <c r="AE113" s="138">
        <f>'Dev''d2030'!$G114/1000</f>
        <v>956.38059019616867</v>
      </c>
      <c r="AF113" s="139">
        <f t="shared" si="91"/>
        <v>6.8442627988599449</v>
      </c>
      <c r="AG113" s="138">
        <f>'CCA2030'!$G114/1000</f>
        <v>15.933450951188803</v>
      </c>
      <c r="AH113" s="139">
        <f t="shared" si="91"/>
        <v>2.9881006506303285</v>
      </c>
      <c r="AI113" s="138">
        <f>'EA2030'!$G114/1000</f>
        <v>1188.0668525283336</v>
      </c>
      <c r="AJ113" s="139">
        <f t="shared" si="112"/>
        <v>8.4995776005340034</v>
      </c>
      <c r="AK113" s="138">
        <f>'LAC2030'!$G114/1000</f>
        <v>305.57580472823258</v>
      </c>
      <c r="AL113" s="139">
        <f t="shared" si="113"/>
        <v>6.0916618303380119</v>
      </c>
      <c r="AM113" s="138">
        <f>'NA2030'!$G114/1000</f>
        <v>73.079865566074844</v>
      </c>
      <c r="AN113" s="139">
        <f t="shared" si="114"/>
        <v>3.9628419942776301</v>
      </c>
      <c r="AO113" s="138">
        <f>Ocea2030!$G114/1000</f>
        <v>5.9027009834754285</v>
      </c>
      <c r="AP113" s="139">
        <f t="shared" si="115"/>
        <v>6.5706342226201935</v>
      </c>
      <c r="AQ113" s="138">
        <f>'SEA2030'!$G114/1000</f>
        <v>339.28393536637719</v>
      </c>
      <c r="AR113" s="139">
        <f t="shared" si="73"/>
        <v>6.1639711450430896</v>
      </c>
      <c r="AS113" s="138">
        <f>'SA2030'!$G114/1000</f>
        <v>1653.13006285136</v>
      </c>
      <c r="AT113" s="139">
        <f t="shared" si="92"/>
        <v>10.70784905718121</v>
      </c>
      <c r="AU113" s="138">
        <f>'SSA2030'!$G114/1000</f>
        <v>255.68226331726277</v>
      </c>
      <c r="AV113" s="139">
        <f t="shared" si="93"/>
        <v>2.5494539573237036</v>
      </c>
      <c r="AW113" s="138">
        <f>'WA2030'!$G114/1000</f>
        <v>72.777246153250331</v>
      </c>
      <c r="AX113" s="139">
        <f t="shared" si="94"/>
        <v>4.2489000209944585</v>
      </c>
      <c r="AY113" s="138">
        <f>World2045!$G114/1000</f>
        <v>6838.8312259753156</v>
      </c>
      <c r="AZ113" s="139">
        <f t="shared" si="74"/>
        <v>7.9955819235460162</v>
      </c>
      <c r="BA113" s="138">
        <f>'Dev''d2045'!$G114/1000</f>
        <v>1163.3770585421005</v>
      </c>
      <c r="BB113" s="139">
        <f t="shared" si="75"/>
        <v>7.2877694093770797</v>
      </c>
      <c r="BC113" s="138">
        <f>'CCA2045'!$G114/1000</f>
        <v>22.878880515016615</v>
      </c>
      <c r="BD113" s="139">
        <f t="shared" si="76"/>
        <v>3.1956837401035987</v>
      </c>
      <c r="BE113" s="138">
        <f>'EA2045'!$G114/1000</f>
        <v>1828.0851420038343</v>
      </c>
      <c r="BF113" s="139">
        <f t="shared" si="77"/>
        <v>10.054820510450185</v>
      </c>
      <c r="BG113" s="138">
        <f>'LAC2045'!$G114/1000</f>
        <v>475.6609116425343</v>
      </c>
      <c r="BH113" s="139">
        <f t="shared" si="78"/>
        <v>6.8874641837469106</v>
      </c>
      <c r="BI113" s="138">
        <f>'NA2045'!$G114/1000</f>
        <v>114.54147711986303</v>
      </c>
      <c r="BJ113" s="139">
        <f t="shared" si="79"/>
        <v>4.232398362395343</v>
      </c>
      <c r="BK113" s="138">
        <f>Ocea2045!$G114/1000</f>
        <v>7.9114576410427686</v>
      </c>
      <c r="BL113" s="139">
        <f t="shared" si="80"/>
        <v>6.8910848003740215</v>
      </c>
      <c r="BM113" s="138">
        <f>'SEA2045'!$G114/1000</f>
        <v>482.46029037150788</v>
      </c>
      <c r="BN113" s="139">
        <f t="shared" si="81"/>
        <v>6.7940250809582947</v>
      </c>
      <c r="BO113" s="138">
        <f>'SA2045'!$G114/1000</f>
        <v>2239.586707456775</v>
      </c>
      <c r="BP113" s="139">
        <f t="shared" si="82"/>
        <v>12.121579983878394</v>
      </c>
      <c r="BQ113" s="138">
        <f>'SSA2045'!$G114/1000</f>
        <v>386.34167898201196</v>
      </c>
      <c r="BR113" s="139">
        <f t="shared" si="83"/>
        <v>3.0255944802269945</v>
      </c>
      <c r="BS113" s="138">
        <f>'WA2045'!$G114/1000</f>
        <v>117.98762170062959</v>
      </c>
      <c r="BT113" s="139">
        <f t="shared" si="84"/>
        <v>4.540753990567052</v>
      </c>
      <c r="BU113" s="138">
        <f>World2060!$G114/1000</f>
        <v>8765.6701530550417</v>
      </c>
      <c r="BV113" s="139">
        <f t="shared" si="95"/>
        <v>8.6080431087106639</v>
      </c>
      <c r="BW113" s="138">
        <f>'Dev''d2060'!$G114/1000</f>
        <v>1261.8221213000368</v>
      </c>
      <c r="BX113" s="139">
        <f t="shared" si="96"/>
        <v>7.9029497950634369</v>
      </c>
      <c r="BY113" s="138">
        <f>'CCA2060'!$G114/1000</f>
        <v>29.449778362803162</v>
      </c>
      <c r="BZ113" s="139">
        <f t="shared" si="97"/>
        <v>3.4535467869577818</v>
      </c>
      <c r="CA113" s="138">
        <f>'EA2060'!$G114/1000</f>
        <v>2225.4092829081414</v>
      </c>
      <c r="CB113" s="139">
        <f t="shared" si="85"/>
        <v>11.29368116929709</v>
      </c>
      <c r="CC113" s="138">
        <f>'LAC2060'!$G114/1000</f>
        <v>678.68592465163317</v>
      </c>
      <c r="CD113" s="139">
        <f t="shared" si="86"/>
        <v>7.6486446379911213</v>
      </c>
      <c r="CE113" s="138">
        <f>'NA2060'!$G114/1000</f>
        <v>166.2803497262895</v>
      </c>
      <c r="CF113" s="139">
        <f t="shared" si="87"/>
        <v>4.4396119904488334</v>
      </c>
      <c r="CG113" s="138">
        <f>Ocea2060!$G114/1000</f>
        <v>10.230842506091111</v>
      </c>
      <c r="CH113" s="139">
        <f t="shared" si="88"/>
        <v>7.1217382479733473</v>
      </c>
      <c r="CI113" s="138">
        <f>'SEA2060'!$G114/1000</f>
        <v>614.97693373794823</v>
      </c>
      <c r="CJ113" s="139">
        <f t="shared" si="89"/>
        <v>7.2016103396394611</v>
      </c>
      <c r="CK113" s="138">
        <f>'SA2060'!$G114/1000</f>
        <v>2998.0748329342437</v>
      </c>
      <c r="CL113" s="139">
        <f t="shared" si="98"/>
        <v>13.368043449722794</v>
      </c>
      <c r="CM113" s="138">
        <f>'SSA2060'!$G114/1000</f>
        <v>598.73152158812252</v>
      </c>
      <c r="CN113" s="139">
        <f t="shared" si="99"/>
        <v>3.3604192085088482</v>
      </c>
      <c r="CO113" s="138">
        <f>'WA2060'!$G114/1000</f>
        <v>182.00856533973291</v>
      </c>
      <c r="CP113" s="139">
        <f t="shared" si="100"/>
        <v>4.8394411743105961</v>
      </c>
    </row>
    <row r="114" spans="1:94">
      <c r="A114" s="37">
        <v>118</v>
      </c>
      <c r="B114" s="17"/>
      <c r="C114" s="16"/>
      <c r="D114" s="38" t="s">
        <v>8</v>
      </c>
      <c r="E114" s="49" t="s">
        <v>140</v>
      </c>
      <c r="F114" s="40"/>
      <c r="G114" s="136">
        <f>World2016!$G115/1000</f>
        <v>3041.4460275211009</v>
      </c>
      <c r="H114" s="137">
        <f t="shared" si="101"/>
        <v>5.3477474251342452</v>
      </c>
      <c r="I114" s="144">
        <f>'Dev''d2016'!$G115/1000</f>
        <v>589.29137863685719</v>
      </c>
      <c r="J114" s="147">
        <f t="shared" si="102"/>
        <v>4.6296248975910181</v>
      </c>
      <c r="K114" s="144">
        <f>'CCA2016'!$G115/1000</f>
        <v>10.964550393020733</v>
      </c>
      <c r="L114" s="147">
        <f t="shared" si="103"/>
        <v>2.4834083237215738</v>
      </c>
      <c r="M114" s="144">
        <f>'EA2016'!$G115/1000</f>
        <v>943.68015884301064</v>
      </c>
      <c r="N114" s="147">
        <f t="shared" si="104"/>
        <v>8.5270970358484099</v>
      </c>
      <c r="O114" s="144">
        <f>'LAC2016'!$G115/1000</f>
        <v>162.19866611314413</v>
      </c>
      <c r="P114" s="147">
        <f t="shared" si="105"/>
        <v>4.2144019431870303</v>
      </c>
      <c r="Q114" s="144">
        <f>'NA2016'!$G115/1000</f>
        <v>34.354597398072478</v>
      </c>
      <c r="R114" s="147">
        <f t="shared" si="106"/>
        <v>2.5105059816636461</v>
      </c>
      <c r="S114" s="144">
        <f>Ocea2016!$G115/1000</f>
        <v>1.9767303284909576</v>
      </c>
      <c r="T114" s="147">
        <f t="shared" si="107"/>
        <v>2.8330242157484435</v>
      </c>
      <c r="U114" s="144">
        <f>'SEA2016'!$G115/1000</f>
        <v>166.79210392204672</v>
      </c>
      <c r="V114" s="147">
        <f t="shared" si="108"/>
        <v>3.8120855518038281</v>
      </c>
      <c r="W114" s="144">
        <f>'SA2016'!$G115/1000</f>
        <v>974.06612607577438</v>
      </c>
      <c r="X114" s="147">
        <f t="shared" si="109"/>
        <v>7.6224267061065722</v>
      </c>
      <c r="Y114" s="144">
        <f>'SSA2016'!$G115/1000</f>
        <v>115.04431449208525</v>
      </c>
      <c r="Z114" s="147">
        <f t="shared" si="110"/>
        <v>1.3029892234542204</v>
      </c>
      <c r="AA114" s="144">
        <f>'WA2016'!$G115/1000</f>
        <v>43.07740131859854</v>
      </c>
      <c r="AB114" s="147">
        <f t="shared" si="111"/>
        <v>3.1537721622972894</v>
      </c>
      <c r="AC114" s="136">
        <f>World2030!$G115/1000</f>
        <v>3864.1484232449689</v>
      </c>
      <c r="AD114" s="137">
        <f t="shared" si="90"/>
        <v>5.6726063988052093</v>
      </c>
      <c r="AE114" s="144">
        <f>'Dev''d2030'!$G115/1000</f>
        <v>692.75361744808833</v>
      </c>
      <c r="AF114" s="147">
        <f t="shared" si="91"/>
        <v>4.9576370132136116</v>
      </c>
      <c r="AG114" s="144">
        <f>'CCA2030'!$G115/1000</f>
        <v>11.98190957736969</v>
      </c>
      <c r="AH114" s="147">
        <f t="shared" si="91"/>
        <v>2.2470431492595675</v>
      </c>
      <c r="AI114" s="144">
        <f>'EA2030'!$G115/1000</f>
        <v>1116.3337585495524</v>
      </c>
      <c r="AJ114" s="147">
        <f t="shared" si="112"/>
        <v>7.9863901502642314</v>
      </c>
      <c r="AK114" s="144">
        <f>'LAC2030'!$G115/1000</f>
        <v>212.2143171884708</v>
      </c>
      <c r="AL114" s="147">
        <f t="shared" si="113"/>
        <v>4.2304980821958829</v>
      </c>
      <c r="AM114" s="144">
        <f>'NA2030'!$G115/1000</f>
        <v>49.964851324237884</v>
      </c>
      <c r="AN114" s="147">
        <f t="shared" si="114"/>
        <v>2.7094030555721909</v>
      </c>
      <c r="AO114" s="144">
        <f>Ocea2030!$G115/1000</f>
        <v>3.0218753387311006</v>
      </c>
      <c r="AP114" s="147">
        <f t="shared" si="115"/>
        <v>3.3638223539942613</v>
      </c>
      <c r="AQ114" s="144">
        <f>'SEA2030'!$G115/1000</f>
        <v>223.73735213224683</v>
      </c>
      <c r="AR114" s="147">
        <f t="shared" si="73"/>
        <v>4.0647682924400064</v>
      </c>
      <c r="AS114" s="144">
        <f>'SA2030'!$G115/1000</f>
        <v>1334.217919991672</v>
      </c>
      <c r="AT114" s="147">
        <f t="shared" si="92"/>
        <v>8.6421537044793748</v>
      </c>
      <c r="AU114" s="144">
        <f>'SSA2030'!$G115/1000</f>
        <v>164.6345970897174</v>
      </c>
      <c r="AV114" s="147">
        <f t="shared" si="93"/>
        <v>1.6416012578156605</v>
      </c>
      <c r="AW114" s="144">
        <f>'WA2030'!$G115/1000</f>
        <v>55.288224604882302</v>
      </c>
      <c r="AX114" s="147">
        <f t="shared" si="94"/>
        <v>3.227851438480668</v>
      </c>
      <c r="AY114" s="136">
        <f>World2045!$G115/1000</f>
        <v>5483.7463539187129</v>
      </c>
      <c r="AZ114" s="137">
        <f t="shared" si="74"/>
        <v>6.4112918965112788</v>
      </c>
      <c r="BA114" s="144">
        <f>'Dev''d2045'!$G115/1000</f>
        <v>836.83802965455959</v>
      </c>
      <c r="BB114" s="147">
        <f t="shared" si="75"/>
        <v>5.2422235322076274</v>
      </c>
      <c r="BC114" s="144">
        <f>'CCA2045'!$G115/1000</f>
        <v>17.361707111448048</v>
      </c>
      <c r="BD114" s="147">
        <f t="shared" si="76"/>
        <v>2.4250541926681874</v>
      </c>
      <c r="BE114" s="144">
        <f>'EA2045'!$G115/1000</f>
        <v>1722.5018680376504</v>
      </c>
      <c r="BF114" s="147">
        <f t="shared" si="77"/>
        <v>9.4740921601984098</v>
      </c>
      <c r="BG114" s="144">
        <f>'LAC2045'!$G115/1000</f>
        <v>334.50584312349832</v>
      </c>
      <c r="BH114" s="147">
        <f t="shared" si="78"/>
        <v>4.8435701933367348</v>
      </c>
      <c r="BI114" s="144">
        <f>'NA2045'!$G115/1000</f>
        <v>80.05314322119952</v>
      </c>
      <c r="BJ114" s="147">
        <f t="shared" si="79"/>
        <v>2.958027090216818</v>
      </c>
      <c r="BK114" s="144">
        <f>Ocea2045!$G115/1000</f>
        <v>4.1076162565539125</v>
      </c>
      <c r="BL114" s="147">
        <f t="shared" si="80"/>
        <v>3.5778402963903178</v>
      </c>
      <c r="BM114" s="144">
        <f>'SEA2045'!$G115/1000</f>
        <v>327.20612327171978</v>
      </c>
      <c r="BN114" s="147">
        <f t="shared" si="81"/>
        <v>4.6077296982087121</v>
      </c>
      <c r="BO114" s="144">
        <f>'SA2045'!$G115/1000</f>
        <v>1817.7812922124247</v>
      </c>
      <c r="BP114" s="147">
        <f t="shared" si="82"/>
        <v>9.8385926534509967</v>
      </c>
      <c r="BQ114" s="144">
        <f>'SSA2045'!$G115/1000</f>
        <v>253.98145426871511</v>
      </c>
      <c r="BR114" s="147">
        <f t="shared" si="83"/>
        <v>1.989029214089086</v>
      </c>
      <c r="BS114" s="144">
        <f>'WA2045'!$G115/1000</f>
        <v>89.409276760944167</v>
      </c>
      <c r="BT114" s="147">
        <f t="shared" si="84"/>
        <v>3.4409162960846835</v>
      </c>
      <c r="BU114" s="136">
        <f>World2060!$G115/1000</f>
        <v>7053.0569176697172</v>
      </c>
      <c r="BV114" s="137">
        <f t="shared" si="95"/>
        <v>6.9262266244790158</v>
      </c>
      <c r="BW114" s="144">
        <f>'Dev''d2060'!$G115/1000</f>
        <v>898.3322246012599</v>
      </c>
      <c r="BX114" s="147">
        <f t="shared" si="96"/>
        <v>5.6263671007740177</v>
      </c>
      <c r="BY114" s="144">
        <f>'CCA2060'!$G115/1000</f>
        <v>22.336748464537784</v>
      </c>
      <c r="BZ114" s="147">
        <f t="shared" si="97"/>
        <v>2.6194087079521915</v>
      </c>
      <c r="CA114" s="144">
        <f>'EA2060'!$G115/1000</f>
        <v>2103.0672617886794</v>
      </c>
      <c r="CB114" s="147">
        <f t="shared" si="85"/>
        <v>10.672810307140429</v>
      </c>
      <c r="CC114" s="144">
        <f>'LAC2060'!$G115/1000</f>
        <v>483.86055117643838</v>
      </c>
      <c r="CD114" s="147">
        <f t="shared" si="86"/>
        <v>5.4530045133774356</v>
      </c>
      <c r="CE114" s="144">
        <f>'NA2060'!$G115/1000</f>
        <v>118.18356818940863</v>
      </c>
      <c r="CF114" s="147">
        <f t="shared" si="87"/>
        <v>3.1554491391881565</v>
      </c>
      <c r="CG114" s="144">
        <f>Ocea2060!$G115/1000</f>
        <v>5.3876560963599474</v>
      </c>
      <c r="CH114" s="147">
        <f t="shared" si="88"/>
        <v>3.7503730964023219</v>
      </c>
      <c r="CI114" s="144">
        <f>'SEA2060'!$G115/1000</f>
        <v>424.71738543000913</v>
      </c>
      <c r="CJ114" s="147">
        <f t="shared" si="89"/>
        <v>4.9735997344588752</v>
      </c>
      <c r="CK114" s="144">
        <f>'SA2060'!$G115/1000</f>
        <v>2452.436886849956</v>
      </c>
      <c r="CL114" s="147">
        <f t="shared" si="98"/>
        <v>10.935111592603857</v>
      </c>
      <c r="CM114" s="144">
        <f>'SSA2060'!$G115/1000</f>
        <v>406.00927015778876</v>
      </c>
      <c r="CN114" s="147">
        <f t="shared" si="99"/>
        <v>2.2787531657794675</v>
      </c>
      <c r="CO114" s="144">
        <f>'WA2060'!$G115/1000</f>
        <v>138.72536491527873</v>
      </c>
      <c r="CP114" s="147">
        <f t="shared" si="100"/>
        <v>3.6885804887211231</v>
      </c>
    </row>
    <row r="115" spans="1:94">
      <c r="A115" s="37">
        <v>119</v>
      </c>
      <c r="B115" s="10"/>
      <c r="C115" s="16"/>
      <c r="D115" s="38" t="s">
        <v>10</v>
      </c>
      <c r="E115" s="49" t="s">
        <v>141</v>
      </c>
      <c r="F115" s="40"/>
      <c r="G115" s="136">
        <f>World2016!$G116/1000</f>
        <v>417.91792216240219</v>
      </c>
      <c r="H115" s="137">
        <f t="shared" si="101"/>
        <v>0.73482135534819537</v>
      </c>
      <c r="I115" s="144">
        <f>'Dev''d2016'!$G116/1000</f>
        <v>21.182572964160936</v>
      </c>
      <c r="J115" s="147">
        <f t="shared" si="102"/>
        <v>0.16641575075604581</v>
      </c>
      <c r="K115" s="144">
        <f>'CCA2016'!$G116/1000</f>
        <v>1.6683796947142109</v>
      </c>
      <c r="L115" s="147">
        <f t="shared" si="103"/>
        <v>0.37787851507515019</v>
      </c>
      <c r="M115" s="144">
        <f>'EA2016'!$G116/1000</f>
        <v>27.838492944750936</v>
      </c>
      <c r="N115" s="147">
        <f t="shared" si="104"/>
        <v>0.25154871430454973</v>
      </c>
      <c r="O115" s="144">
        <f>'LAC2016'!$G116/1000</f>
        <v>10.708023881335743</v>
      </c>
      <c r="P115" s="147">
        <f t="shared" si="105"/>
        <v>0.27822618850462572</v>
      </c>
      <c r="Q115" s="144">
        <f>'NA2016'!$G116/1000</f>
        <v>11.373956326752902</v>
      </c>
      <c r="R115" s="147">
        <f t="shared" si="106"/>
        <v>0.83116635199154809</v>
      </c>
      <c r="S115" s="144">
        <f>Ocea2016!$G116/1000</f>
        <v>1.3245432662181555</v>
      </c>
      <c r="T115" s="147">
        <f t="shared" si="107"/>
        <v>1.8983181944029841</v>
      </c>
      <c r="U115" s="144">
        <f>'SEA2016'!$G116/1000</f>
        <v>78.32567444949224</v>
      </c>
      <c r="V115" s="147">
        <f t="shared" si="108"/>
        <v>1.7901577166011904</v>
      </c>
      <c r="W115" s="144">
        <f>'SA2016'!$G116/1000</f>
        <v>206.85167499146982</v>
      </c>
      <c r="X115" s="147">
        <f t="shared" si="109"/>
        <v>1.6186906509211687</v>
      </c>
      <c r="Y115" s="144">
        <f>'SSA2016'!$G116/1000</f>
        <v>51.510762925672346</v>
      </c>
      <c r="Z115" s="147">
        <f t="shared" si="110"/>
        <v>0.58340969982200896</v>
      </c>
      <c r="AA115" s="144">
        <f>'WA2016'!$G116/1000</f>
        <v>7.1338407178348859</v>
      </c>
      <c r="AB115" s="147">
        <f t="shared" si="111"/>
        <v>0.52228100065211946</v>
      </c>
      <c r="AC115" s="136">
        <f>World2030!$G116/1000</f>
        <v>524.366343986218</v>
      </c>
      <c r="AD115" s="137">
        <f t="shared" si="90"/>
        <v>0.7697747478644773</v>
      </c>
      <c r="AE115" s="144">
        <f>'Dev''d2030'!$G116/1000</f>
        <v>20.824860025452992</v>
      </c>
      <c r="AF115" s="147">
        <f t="shared" si="91"/>
        <v>0.14903147996179866</v>
      </c>
      <c r="AG115" s="144">
        <f>'CCA2030'!$G116/1000</f>
        <v>2.037531309538521</v>
      </c>
      <c r="AH115" s="147">
        <f t="shared" si="91"/>
        <v>0.38211111016458521</v>
      </c>
      <c r="AI115" s="144">
        <f>'EA2030'!$G116/1000</f>
        <v>35.743895547209306</v>
      </c>
      <c r="AJ115" s="147">
        <f t="shared" si="112"/>
        <v>0.25571626150696092</v>
      </c>
      <c r="AK115" s="144">
        <f>'LAC2030'!$G116/1000</f>
        <v>11.776474635648905</v>
      </c>
      <c r="AL115" s="147">
        <f t="shared" si="113"/>
        <v>0.2347643364556545</v>
      </c>
      <c r="AM115" s="144">
        <f>'NA2030'!$G116/1000</f>
        <v>14.901049720108508</v>
      </c>
      <c r="AN115" s="147">
        <f t="shared" si="114"/>
        <v>0.80802701444866054</v>
      </c>
      <c r="AO115" s="144">
        <f>Ocea2030!$G116/1000</f>
        <v>1.9145335923684761</v>
      </c>
      <c r="AP115" s="147">
        <f t="shared" si="115"/>
        <v>2.1311768930171242</v>
      </c>
      <c r="AQ115" s="144">
        <f>'SEA2030'!$G116/1000</f>
        <v>98.604754350570929</v>
      </c>
      <c r="AR115" s="147">
        <f t="shared" si="73"/>
        <v>1.7914106658915321</v>
      </c>
      <c r="AS115" s="144">
        <f>'SA2030'!$G116/1000</f>
        <v>258.50688040908426</v>
      </c>
      <c r="AT115" s="147">
        <f t="shared" si="92"/>
        <v>1.674431260955271</v>
      </c>
      <c r="AU115" s="144">
        <f>'SSA2030'!$G116/1000</f>
        <v>70.506407375665376</v>
      </c>
      <c r="AV115" s="147">
        <f t="shared" si="93"/>
        <v>0.70303210308147712</v>
      </c>
      <c r="AW115" s="144">
        <f>'WA2030'!$G116/1000</f>
        <v>9.5499570205706981</v>
      </c>
      <c r="AX115" s="147">
        <f t="shared" si="94"/>
        <v>0.55754806247758526</v>
      </c>
      <c r="AY115" s="136">
        <f>World2045!$G116/1000</f>
        <v>716.63236595341152</v>
      </c>
      <c r="AZ115" s="137">
        <f t="shared" si="74"/>
        <v>0.83784679014767549</v>
      </c>
      <c r="BA115" s="144">
        <f>'Dev''d2045'!$G116/1000</f>
        <v>24.679728822806695</v>
      </c>
      <c r="BB115" s="147">
        <f t="shared" si="75"/>
        <v>0.15460178746516312</v>
      </c>
      <c r="BC115" s="144">
        <f>'CCA2045'!$G116/1000</f>
        <v>2.8284168899520301</v>
      </c>
      <c r="BD115" s="147">
        <f t="shared" si="76"/>
        <v>0.39506853753274773</v>
      </c>
      <c r="BE115" s="144">
        <f>'EA2045'!$G116/1000</f>
        <v>54.313859592443329</v>
      </c>
      <c r="BF115" s="147">
        <f t="shared" si="77"/>
        <v>0.29873669277416248</v>
      </c>
      <c r="BG115" s="144">
        <f>'LAC2045'!$G116/1000</f>
        <v>16.876347232050058</v>
      </c>
      <c r="BH115" s="147">
        <f t="shared" si="78"/>
        <v>0.24436575356138043</v>
      </c>
      <c r="BI115" s="144">
        <f>'NA2045'!$G116/1000</f>
        <v>21.893004920259116</v>
      </c>
      <c r="BJ115" s="147">
        <f t="shared" si="79"/>
        <v>0.80896388367205196</v>
      </c>
      <c r="BK115" s="144">
        <f>Ocea2045!$G116/1000</f>
        <v>2.6026266319348941</v>
      </c>
      <c r="BL115" s="147">
        <f t="shared" si="80"/>
        <v>2.2669552992779813</v>
      </c>
      <c r="BM115" s="144">
        <f>'SEA2045'!$G116/1000</f>
        <v>131.68358955139058</v>
      </c>
      <c r="BN115" s="147">
        <f t="shared" si="81"/>
        <v>1.8543735681828879</v>
      </c>
      <c r="BO115" s="144">
        <f>'SA2045'!$G116/1000</f>
        <v>342.78934331491007</v>
      </c>
      <c r="BP115" s="147">
        <f t="shared" si="82"/>
        <v>1.8553193001093169</v>
      </c>
      <c r="BQ115" s="144">
        <f>'SSA2045'!$G116/1000</f>
        <v>103.59851227508206</v>
      </c>
      <c r="BR115" s="147">
        <f t="shared" si="83"/>
        <v>0.81132092122478694</v>
      </c>
      <c r="BS115" s="144">
        <f>'WA2045'!$G116/1000</f>
        <v>15.36693672258273</v>
      </c>
      <c r="BT115" s="147">
        <f t="shared" si="84"/>
        <v>0.59139660788235526</v>
      </c>
      <c r="BU115" s="136">
        <f>World2060!$G116/1000</f>
        <v>931.22790295591949</v>
      </c>
      <c r="BV115" s="137">
        <f t="shared" si="95"/>
        <v>0.91448226920619458</v>
      </c>
      <c r="BW115" s="144">
        <f>'Dev''d2060'!$G116/1000</f>
        <v>27.179137683661946</v>
      </c>
      <c r="BX115" s="147">
        <f t="shared" si="96"/>
        <v>0.17022633932411696</v>
      </c>
      <c r="BY115" s="144">
        <f>'CCA2060'!$G116/1000</f>
        <v>3.6250870071356185</v>
      </c>
      <c r="BZ115" s="147">
        <f t="shared" si="97"/>
        <v>0.42511041786814868</v>
      </c>
      <c r="CA115" s="144">
        <f>'EA2060'!$G116/1000</f>
        <v>64.29532044311334</v>
      </c>
      <c r="CB115" s="147">
        <f t="shared" si="85"/>
        <v>0.32629092335474186</v>
      </c>
      <c r="CC115" s="144">
        <f>'LAC2060'!$G116/1000</f>
        <v>22.423493136237376</v>
      </c>
      <c r="CD115" s="147">
        <f t="shared" si="86"/>
        <v>0.25270795269483126</v>
      </c>
      <c r="CE115" s="144">
        <f>'NA2060'!$G116/1000</f>
        <v>30.16773983067274</v>
      </c>
      <c r="CF115" s="147">
        <f t="shared" si="87"/>
        <v>0.80546534631097344</v>
      </c>
      <c r="CG115" s="144">
        <f>Ocea2060!$G116/1000</f>
        <v>3.4209537068465723</v>
      </c>
      <c r="CH115" s="147">
        <f t="shared" si="88"/>
        <v>2.3813421860507007</v>
      </c>
      <c r="CI115" s="144">
        <f>'SEA2060'!$G116/1000</f>
        <v>160.12071585562308</v>
      </c>
      <c r="CJ115" s="147">
        <f t="shared" si="89"/>
        <v>1.8750735834714962</v>
      </c>
      <c r="CK115" s="144">
        <f>'SA2060'!$G116/1000</f>
        <v>443.89419911087305</v>
      </c>
      <c r="CL115" s="147">
        <f t="shared" si="98"/>
        <v>1.9792691215070151</v>
      </c>
      <c r="CM115" s="144">
        <f>'SSA2060'!$G116/1000</f>
        <v>153.00477389247482</v>
      </c>
      <c r="CN115" s="147">
        <f t="shared" si="99"/>
        <v>0.85874914321869456</v>
      </c>
      <c r="CO115" s="144">
        <f>'WA2060'!$G116/1000</f>
        <v>23.096482289280974</v>
      </c>
      <c r="CP115" s="147">
        <f t="shared" si="100"/>
        <v>0.61411432568487623</v>
      </c>
    </row>
    <row r="116" spans="1:94">
      <c r="A116" s="37">
        <v>120</v>
      </c>
      <c r="B116" s="17"/>
      <c r="C116" s="11"/>
      <c r="D116" s="38" t="s">
        <v>22</v>
      </c>
      <c r="E116" s="9" t="s">
        <v>142</v>
      </c>
      <c r="F116" s="46"/>
      <c r="G116" s="136">
        <f>World2016!$G117/1000</f>
        <v>348.5780563790604</v>
      </c>
      <c r="H116" s="137">
        <f t="shared" si="101"/>
        <v>0.61290168774710807</v>
      </c>
      <c r="I116" s="144">
        <f>'Dev''d2016'!$G117/1000</f>
        <v>182.27593083477868</v>
      </c>
      <c r="J116" s="147">
        <f t="shared" si="102"/>
        <v>1.4320066748240901</v>
      </c>
      <c r="K116" s="144">
        <f>'CCA2016'!$G117/1000</f>
        <v>1.2841699013821781</v>
      </c>
      <c r="L116" s="147">
        <f t="shared" si="103"/>
        <v>0.29085718135740279</v>
      </c>
      <c r="M116" s="144">
        <f>'EA2016'!$G117/1000</f>
        <v>23.917641432911157</v>
      </c>
      <c r="N116" s="147">
        <f t="shared" si="104"/>
        <v>0.21611988707817092</v>
      </c>
      <c r="O116" s="144">
        <f>'LAC2016'!$G117/1000</f>
        <v>60.217861483697313</v>
      </c>
      <c r="P116" s="147">
        <f t="shared" si="105"/>
        <v>1.5646384679540566</v>
      </c>
      <c r="Q116" s="144">
        <f>'NA2016'!$G117/1000</f>
        <v>5.5626279774606227</v>
      </c>
      <c r="R116" s="147">
        <f t="shared" si="106"/>
        <v>0.40649612770510801</v>
      </c>
      <c r="S116" s="144">
        <f>Ocea2016!$G117/1000</f>
        <v>0.64466046377643937</v>
      </c>
      <c r="T116" s="147">
        <f t="shared" si="107"/>
        <v>0.92391899820169598</v>
      </c>
      <c r="U116" s="144">
        <f>'SEA2016'!$G117/1000</f>
        <v>11.758572196057067</v>
      </c>
      <c r="V116" s="147">
        <f t="shared" si="108"/>
        <v>0.2687458346312423</v>
      </c>
      <c r="W116" s="144">
        <f>'SA2016'!$G117/1000</f>
        <v>42.621136164978147</v>
      </c>
      <c r="X116" s="147">
        <f t="shared" si="109"/>
        <v>0.33352611065263682</v>
      </c>
      <c r="Y116" s="144">
        <f>'SSA2016'!$G117/1000</f>
        <v>14.730121858979111</v>
      </c>
      <c r="Z116" s="147">
        <f t="shared" si="110"/>
        <v>0.16683301671320463</v>
      </c>
      <c r="AA116" s="144">
        <f>'WA2016'!$G117/1000</f>
        <v>5.5653340650396421</v>
      </c>
      <c r="AB116" s="147">
        <f t="shared" si="111"/>
        <v>0.40744787547406902</v>
      </c>
      <c r="AC116" s="136">
        <f>World2030!$G117/1000</f>
        <v>477.29801257650382</v>
      </c>
      <c r="AD116" s="137">
        <f t="shared" si="90"/>
        <v>0.70067799259242913</v>
      </c>
      <c r="AE116" s="144">
        <f>'Dev''d2030'!$G117/1000</f>
        <v>242.80211996765382</v>
      </c>
      <c r="AF116" s="147">
        <f t="shared" si="91"/>
        <v>1.7375943575329995</v>
      </c>
      <c r="AG116" s="144">
        <f>'CCA2030'!$G117/1000</f>
        <v>1.9140098848417402</v>
      </c>
      <c r="AH116" s="147">
        <f t="shared" si="91"/>
        <v>0.35894635755487531</v>
      </c>
      <c r="AI116" s="144">
        <f>'EA2030'!$G117/1000</f>
        <v>35.989206736475232</v>
      </c>
      <c r="AJ116" s="147">
        <f t="shared" si="112"/>
        <v>0.25747124817711992</v>
      </c>
      <c r="AK116" s="144">
        <f>'LAC2030'!$G117/1000</f>
        <v>81.585013458107596</v>
      </c>
      <c r="AL116" s="147">
        <f t="shared" si="113"/>
        <v>1.6263994227303742</v>
      </c>
      <c r="AM116" s="144">
        <f>'NA2030'!$G117/1000</f>
        <v>8.213964084222912</v>
      </c>
      <c r="AN116" s="147">
        <f t="shared" si="114"/>
        <v>0.445411900532524</v>
      </c>
      <c r="AO116" s="144">
        <f>Ocea2030!$G117/1000</f>
        <v>0.96629201765102335</v>
      </c>
      <c r="AP116" s="147">
        <f t="shared" si="115"/>
        <v>1.0756349369546139</v>
      </c>
      <c r="AQ116" s="144">
        <f>'SEA2030'!$G117/1000</f>
        <v>16.941825165942742</v>
      </c>
      <c r="AR116" s="147">
        <f t="shared" si="73"/>
        <v>0.3077921191714188</v>
      </c>
      <c r="AS116" s="144">
        <f>'SA2030'!$G117/1000</f>
        <v>60.405254792461172</v>
      </c>
      <c r="AT116" s="147">
        <f t="shared" si="92"/>
        <v>0.39126404214234151</v>
      </c>
      <c r="AU116" s="144">
        <f>'SSA2030'!$G117/1000</f>
        <v>20.541261492903345</v>
      </c>
      <c r="AV116" s="147">
        <f t="shared" si="93"/>
        <v>0.20482062276068591</v>
      </c>
      <c r="AW116" s="144">
        <f>'WA2030'!$G117/1000</f>
        <v>7.9390649762442331</v>
      </c>
      <c r="AX116" s="147">
        <f t="shared" si="94"/>
        <v>0.46350054621754827</v>
      </c>
      <c r="AY116" s="136">
        <f>World2045!$G117/1000</f>
        <v>638.45258673182855</v>
      </c>
      <c r="AZ116" s="137">
        <f t="shared" si="74"/>
        <v>0.74644333115358985</v>
      </c>
      <c r="BA116" s="144">
        <f>'Dev''d2045'!$G117/1000</f>
        <v>301.85931080941896</v>
      </c>
      <c r="BB116" s="147">
        <f t="shared" si="75"/>
        <v>1.8909441570124634</v>
      </c>
      <c r="BC116" s="144">
        <f>'CCA2045'!$G117/1000</f>
        <v>2.6887568317279218</v>
      </c>
      <c r="BD116" s="147">
        <f t="shared" si="76"/>
        <v>0.37556105433592923</v>
      </c>
      <c r="BE116" s="144">
        <f>'EA2045'!$G117/1000</f>
        <v>51.269476900920274</v>
      </c>
      <c r="BF116" s="147">
        <f t="shared" si="77"/>
        <v>0.28199200138914743</v>
      </c>
      <c r="BG116" s="144">
        <f>'LAC2045'!$G117/1000</f>
        <v>124.27871447222157</v>
      </c>
      <c r="BH116" s="147">
        <f t="shared" si="78"/>
        <v>1.7995281381725232</v>
      </c>
      <c r="BI116" s="144">
        <f>'NA2045'!$G117/1000</f>
        <v>12.595327133312821</v>
      </c>
      <c r="BJ116" s="147">
        <f t="shared" si="79"/>
        <v>0.46540732032887683</v>
      </c>
      <c r="BK116" s="144">
        <f>Ocea2045!$G117/1000</f>
        <v>1.201214879082283</v>
      </c>
      <c r="BL116" s="147">
        <f t="shared" si="80"/>
        <v>1.0462893149151717</v>
      </c>
      <c r="BM116" s="144">
        <f>'SEA2045'!$G117/1000</f>
        <v>23.570576516471608</v>
      </c>
      <c r="BN116" s="147">
        <f t="shared" si="81"/>
        <v>0.3319218000350726</v>
      </c>
      <c r="BO116" s="144">
        <f>'SA2045'!$G117/1000</f>
        <v>79.016085385628969</v>
      </c>
      <c r="BP116" s="147">
        <f t="shared" si="82"/>
        <v>0.42766810314860393</v>
      </c>
      <c r="BQ116" s="144">
        <f>'SSA2045'!$G117/1000</f>
        <v>28.761713592789135</v>
      </c>
      <c r="BR116" s="147">
        <f t="shared" si="83"/>
        <v>0.22524435395504983</v>
      </c>
      <c r="BS116" s="144">
        <f>'WA2045'!$G117/1000</f>
        <v>13.211410210255067</v>
      </c>
      <c r="BT116" s="147">
        <f t="shared" si="84"/>
        <v>0.50844116330648848</v>
      </c>
      <c r="BU116" s="136">
        <f>World2060!$G117/1000</f>
        <v>781.38529074567975</v>
      </c>
      <c r="BV116" s="137">
        <f t="shared" si="95"/>
        <v>0.76733417409129745</v>
      </c>
      <c r="BW116" s="144">
        <f>'Dev''d2060'!$G117/1000</f>
        <v>336.31074613995918</v>
      </c>
      <c r="BX116" s="147">
        <f t="shared" si="96"/>
        <v>2.1063562743265916</v>
      </c>
      <c r="BY116" s="144">
        <f>'CCA2060'!$G117/1000</f>
        <v>3.4879428495150058</v>
      </c>
      <c r="BZ116" s="147">
        <f t="shared" si="97"/>
        <v>0.40902765625732018</v>
      </c>
      <c r="CA116" s="144">
        <f>'EA2060'!$G117/1000</f>
        <v>58.04670083795488</v>
      </c>
      <c r="CB116" s="147">
        <f t="shared" si="85"/>
        <v>0.2945799396220512</v>
      </c>
      <c r="CC116" s="144">
        <f>'LAC2060'!$G117/1000</f>
        <v>172.40188275867573</v>
      </c>
      <c r="CD116" s="147">
        <f t="shared" si="86"/>
        <v>1.94293219918856</v>
      </c>
      <c r="CE116" s="144">
        <f>'NA2060'!$G117/1000</f>
        <v>17.929039595380427</v>
      </c>
      <c r="CF116" s="147">
        <f t="shared" si="87"/>
        <v>0.47869744859153446</v>
      </c>
      <c r="CG116" s="144">
        <f>Ocea2060!$G117/1000</f>
        <v>1.4222327892119064</v>
      </c>
      <c r="CH116" s="147">
        <f t="shared" si="88"/>
        <v>0.99002302561318001</v>
      </c>
      <c r="CI116" s="144">
        <f>'SEA2060'!$G117/1000</f>
        <v>30.138830472348921</v>
      </c>
      <c r="CJ116" s="147">
        <f t="shared" si="89"/>
        <v>0.35293699852293425</v>
      </c>
      <c r="CK116" s="144">
        <f>'SA2060'!$G117/1000</f>
        <v>101.74371699936781</v>
      </c>
      <c r="CL116" s="147">
        <f t="shared" si="98"/>
        <v>0.45366260196136993</v>
      </c>
      <c r="CM116" s="144">
        <f>'SSA2060'!$G117/1000</f>
        <v>39.717479334744162</v>
      </c>
      <c r="CN116" s="147">
        <f t="shared" si="99"/>
        <v>0.22291690959582044</v>
      </c>
      <c r="CO116" s="144">
        <f>'WA2060'!$G117/1000</f>
        <v>20.186718968521802</v>
      </c>
      <c r="CP116" s="147">
        <f t="shared" si="100"/>
        <v>0.53674638206257341</v>
      </c>
    </row>
    <row r="117" spans="1:94">
      <c r="A117" s="93">
        <v>121</v>
      </c>
      <c r="B117" s="94"/>
      <c r="C117" s="95" t="s">
        <v>143</v>
      </c>
      <c r="D117" s="96" t="s">
        <v>144</v>
      </c>
      <c r="E117" s="97"/>
      <c r="F117" s="98"/>
      <c r="G117" s="138">
        <f>World2016!$G118/1000</f>
        <v>2529.9801666358539</v>
      </c>
      <c r="H117" s="139">
        <f t="shared" si="101"/>
        <v>4.4484415634344936</v>
      </c>
      <c r="I117" s="138">
        <f>'Dev''d2016'!$G118/1000</f>
        <v>542.0735918854084</v>
      </c>
      <c r="J117" s="139">
        <f t="shared" si="102"/>
        <v>4.2586697995216802</v>
      </c>
      <c r="K117" s="138">
        <f>'CCA2016'!$G118/1000</f>
        <v>26.305720829486848</v>
      </c>
      <c r="L117" s="139">
        <f t="shared" si="103"/>
        <v>5.9580962034728548</v>
      </c>
      <c r="M117" s="138">
        <f>'EA2016'!$G118/1000</f>
        <v>309.09602060461043</v>
      </c>
      <c r="N117" s="139">
        <f t="shared" si="104"/>
        <v>2.7929926642958938</v>
      </c>
      <c r="O117" s="138">
        <f>'LAC2016'!$G118/1000</f>
        <v>244.66981088314949</v>
      </c>
      <c r="P117" s="139">
        <f t="shared" si="105"/>
        <v>6.3572466477983447</v>
      </c>
      <c r="Q117" s="138">
        <f>'NA2016'!$G118/1000</f>
        <v>102.8086299688816</v>
      </c>
      <c r="R117" s="139">
        <f t="shared" si="106"/>
        <v>7.5128716402306859</v>
      </c>
      <c r="S117" s="138">
        <f>Ocea2016!$G118/1000</f>
        <v>2.5424951419532298</v>
      </c>
      <c r="T117" s="139">
        <f t="shared" si="107"/>
        <v>3.6438709933059168</v>
      </c>
      <c r="U117" s="138">
        <f>'SEA2016'!$G118/1000</f>
        <v>270.813905855678</v>
      </c>
      <c r="V117" s="139">
        <f t="shared" si="108"/>
        <v>6.189536275784894</v>
      </c>
      <c r="W117" s="138">
        <f>'SA2016'!$G118/1000</f>
        <v>640.53724186133593</v>
      </c>
      <c r="X117" s="139">
        <f t="shared" si="109"/>
        <v>5.012440170042292</v>
      </c>
      <c r="Y117" s="138">
        <f>'SSA2016'!$G118/1000</f>
        <v>355.27952108033747</v>
      </c>
      <c r="Z117" s="139">
        <f t="shared" si="110"/>
        <v>4.0238875717191949</v>
      </c>
      <c r="AA117" s="138">
        <f>'WA2016'!$G118/1000</f>
        <v>35.853228525012732</v>
      </c>
      <c r="AB117" s="139">
        <f t="shared" si="111"/>
        <v>2.6248777918237463</v>
      </c>
      <c r="AC117" s="138">
        <f>World2030!$G118/1000</f>
        <v>3096.9600283322875</v>
      </c>
      <c r="AD117" s="139">
        <f t="shared" si="90"/>
        <v>4.5463665856832893</v>
      </c>
      <c r="AE117" s="138">
        <f>'Dev''d2030'!$G118/1000</f>
        <v>567.45078923318886</v>
      </c>
      <c r="AF117" s="139">
        <f t="shared" si="91"/>
        <v>4.0609171356518283</v>
      </c>
      <c r="AG117" s="138">
        <f>'CCA2030'!$G118/1000</f>
        <v>32.250097091436388</v>
      </c>
      <c r="AH117" s="139">
        <f t="shared" si="91"/>
        <v>6.0480643143174442</v>
      </c>
      <c r="AI117" s="138">
        <f>'EA2030'!$G118/1000</f>
        <v>384.04180935633184</v>
      </c>
      <c r="AJ117" s="139">
        <f t="shared" si="112"/>
        <v>2.7474827308977399</v>
      </c>
      <c r="AK117" s="138">
        <f>'LAC2030'!$G118/1000</f>
        <v>320.65253917757281</v>
      </c>
      <c r="AL117" s="139">
        <f t="shared" si="113"/>
        <v>6.392216934341973</v>
      </c>
      <c r="AM117" s="138">
        <f>'NA2030'!$G118/1000</f>
        <v>144.1223852107525</v>
      </c>
      <c r="AN117" s="139">
        <f t="shared" si="114"/>
        <v>7.8152065005133142</v>
      </c>
      <c r="AO117" s="138">
        <f>Ocea2030!$G118/1000</f>
        <v>3.4361835992112755</v>
      </c>
      <c r="AP117" s="139">
        <f t="shared" si="115"/>
        <v>3.8250125858298647</v>
      </c>
      <c r="AQ117" s="138">
        <f>'SEA2030'!$G118/1000</f>
        <v>338.95380817847325</v>
      </c>
      <c r="AR117" s="139">
        <f t="shared" si="73"/>
        <v>6.157973529923952</v>
      </c>
      <c r="AS117" s="138">
        <f>'SA2030'!$G118/1000</f>
        <v>770.61439667354523</v>
      </c>
      <c r="AT117" s="139">
        <f t="shared" si="92"/>
        <v>4.9915144768697051</v>
      </c>
      <c r="AU117" s="138">
        <f>'SSA2030'!$G118/1000</f>
        <v>487.30616937851534</v>
      </c>
      <c r="AV117" s="139">
        <f t="shared" si="93"/>
        <v>4.8590176957590732</v>
      </c>
      <c r="AW117" s="138">
        <f>'WA2030'!$G118/1000</f>
        <v>48.131850433260205</v>
      </c>
      <c r="AX117" s="139">
        <f t="shared" si="94"/>
        <v>2.8100461493931896</v>
      </c>
      <c r="AY117" s="138">
        <f>World2045!$G118/1000</f>
        <v>3812.9411219235794</v>
      </c>
      <c r="AZ117" s="139">
        <f t="shared" si="74"/>
        <v>4.4578791466884899</v>
      </c>
      <c r="BA117" s="138">
        <f>'Dev''d2045'!$G118/1000</f>
        <v>598.85375123987865</v>
      </c>
      <c r="BB117" s="139">
        <f t="shared" si="75"/>
        <v>3.7514131956890076</v>
      </c>
      <c r="BC117" s="138">
        <f>'CCA2045'!$G118/1000</f>
        <v>36.507899742126462</v>
      </c>
      <c r="BD117" s="139">
        <f t="shared" si="76"/>
        <v>5.099362336136628</v>
      </c>
      <c r="BE117" s="138">
        <f>'EA2045'!$G118/1000</f>
        <v>474.32085206818579</v>
      </c>
      <c r="BF117" s="139">
        <f t="shared" si="77"/>
        <v>2.6088560769558504</v>
      </c>
      <c r="BG117" s="138">
        <f>'LAC2045'!$G118/1000</f>
        <v>423.91113568481035</v>
      </c>
      <c r="BH117" s="139">
        <f t="shared" si="78"/>
        <v>6.1381389402768125</v>
      </c>
      <c r="BI117" s="138">
        <f>'NA2045'!$G118/1000</f>
        <v>210.16302998363972</v>
      </c>
      <c r="BJ117" s="139">
        <f t="shared" si="79"/>
        <v>7.7656905280519553</v>
      </c>
      <c r="BK117" s="138">
        <f>Ocea2045!$G118/1000</f>
        <v>4.291483967796899</v>
      </c>
      <c r="BL117" s="139">
        <f t="shared" si="80"/>
        <v>3.7379938417563401</v>
      </c>
      <c r="BM117" s="138">
        <f>'SEA2045'!$G118/1000</f>
        <v>422.09964877186155</v>
      </c>
      <c r="BN117" s="139">
        <f t="shared" si="81"/>
        <v>5.9440241148374362</v>
      </c>
      <c r="BO117" s="138">
        <f>'SA2045'!$G118/1000</f>
        <v>890.84848445463365</v>
      </c>
      <c r="BP117" s="139">
        <f t="shared" si="82"/>
        <v>4.8216446016042926</v>
      </c>
      <c r="BQ117" s="138">
        <f>'SSA2045'!$G118/1000</f>
        <v>679.13879181082177</v>
      </c>
      <c r="BR117" s="139">
        <f t="shared" si="83"/>
        <v>5.3186044674887984</v>
      </c>
      <c r="BS117" s="138">
        <f>'WA2045'!$G118/1000</f>
        <v>72.806044199824328</v>
      </c>
      <c r="BT117" s="139">
        <f t="shared" si="84"/>
        <v>2.8019408389853955</v>
      </c>
      <c r="BU117" s="138">
        <f>World2060!$G118/1000</f>
        <v>4492.4020336989615</v>
      </c>
      <c r="BV117" s="139">
        <f t="shared" si="95"/>
        <v>4.4116182439584994</v>
      </c>
      <c r="BW117" s="138">
        <f>'Dev''d2060'!$G118/1000</f>
        <v>580.67975529626688</v>
      </c>
      <c r="BX117" s="139">
        <f t="shared" si="96"/>
        <v>3.6368699483474378</v>
      </c>
      <c r="BY117" s="138">
        <f>'CCA2060'!$G118/1000</f>
        <v>39.8246378595829</v>
      </c>
      <c r="BZ117" s="139">
        <f t="shared" si="97"/>
        <v>4.6701964417985664</v>
      </c>
      <c r="CA117" s="138">
        <f>'EA2060'!$G118/1000</f>
        <v>490.31444685101508</v>
      </c>
      <c r="CB117" s="139">
        <f t="shared" si="85"/>
        <v>2.4882861224517496</v>
      </c>
      <c r="CC117" s="138">
        <f>'LAC2060'!$G118/1000</f>
        <v>516.04792998724645</v>
      </c>
      <c r="CD117" s="139">
        <f t="shared" si="86"/>
        <v>5.8157493610455893</v>
      </c>
      <c r="CE117" s="138">
        <f>'NA2060'!$G118/1000</f>
        <v>295.8378148893118</v>
      </c>
      <c r="CF117" s="139">
        <f t="shared" si="87"/>
        <v>7.8987391617394289</v>
      </c>
      <c r="CG117" s="138">
        <f>Ocea2060!$G118/1000</f>
        <v>5.1858322316082193</v>
      </c>
      <c r="CH117" s="139">
        <f t="shared" si="88"/>
        <v>3.6098825418756118</v>
      </c>
      <c r="CI117" s="138">
        <f>'SEA2060'!$G118/1000</f>
        <v>486.51809533837439</v>
      </c>
      <c r="CJ117" s="139">
        <f t="shared" si="89"/>
        <v>5.6973092055896917</v>
      </c>
      <c r="CK117" s="138">
        <f>'SA2060'!$G118/1000</f>
        <v>1027.0166581656458</v>
      </c>
      <c r="CL117" s="139">
        <f t="shared" si="98"/>
        <v>4.5793397680172498</v>
      </c>
      <c r="CM117" s="138">
        <f>'SSA2060'!$G118/1000</f>
        <v>951.29286459648984</v>
      </c>
      <c r="CN117" s="139">
        <f t="shared" si="99"/>
        <v>5.3391924424292201</v>
      </c>
      <c r="CO117" s="138">
        <f>'WA2060'!$G118/1000</f>
        <v>99.683998483419415</v>
      </c>
      <c r="CP117" s="139">
        <f t="shared" si="100"/>
        <v>2.6505062867789255</v>
      </c>
    </row>
    <row r="118" spans="1:94">
      <c r="A118" s="37">
        <v>122</v>
      </c>
      <c r="B118" s="17"/>
      <c r="C118" s="16"/>
      <c r="D118" s="38" t="s">
        <v>8</v>
      </c>
      <c r="E118" s="49" t="s">
        <v>145</v>
      </c>
      <c r="F118" s="40"/>
      <c r="G118" s="136">
        <f>World2016!$G119/1000</f>
        <v>248.11016638438804</v>
      </c>
      <c r="H118" s="137">
        <f t="shared" si="101"/>
        <v>0.43624989278970033</v>
      </c>
      <c r="I118" s="144">
        <f>'Dev''d2016'!$G119/1000</f>
        <v>30.980722209363936</v>
      </c>
      <c r="J118" s="147">
        <f t="shared" si="102"/>
        <v>0.24339253565460447</v>
      </c>
      <c r="K118" s="144">
        <f>'CCA2016'!$G119/1000</f>
        <v>1.3554178273500874</v>
      </c>
      <c r="L118" s="147">
        <f t="shared" si="103"/>
        <v>0.30699443150030248</v>
      </c>
      <c r="M118" s="144">
        <f>'EA2016'!$G119/1000</f>
        <v>43.330586740570141</v>
      </c>
      <c r="N118" s="147">
        <f t="shared" si="104"/>
        <v>0.39153532507252276</v>
      </c>
      <c r="O118" s="144">
        <f>'LAC2016'!$G119/1000</f>
        <v>13.375171561546333</v>
      </c>
      <c r="P118" s="147">
        <f t="shared" si="105"/>
        <v>0.3475265880430865</v>
      </c>
      <c r="Q118" s="144">
        <f>'NA2016'!$G119/1000</f>
        <v>4.0840632935091854</v>
      </c>
      <c r="R118" s="147">
        <f t="shared" si="106"/>
        <v>0.29844812934477893</v>
      </c>
      <c r="S118" s="144">
        <f>Ocea2016!$G119/1000</f>
        <v>0.45735514831403268</v>
      </c>
      <c r="T118" s="147">
        <f t="shared" si="107"/>
        <v>0.65547545443895516</v>
      </c>
      <c r="U118" s="144">
        <f>'SEA2016'!$G119/1000</f>
        <v>44.324976351882334</v>
      </c>
      <c r="V118" s="147">
        <f t="shared" si="108"/>
        <v>1.0130611579432347</v>
      </c>
      <c r="W118" s="144">
        <f>'SA2016'!$G119/1000</f>
        <v>72.726574995642011</v>
      </c>
      <c r="X118" s="147">
        <f t="shared" si="109"/>
        <v>0.56911227343852833</v>
      </c>
      <c r="Y118" s="144">
        <f>'SSA2016'!$G119/1000</f>
        <v>34.864035779161291</v>
      </c>
      <c r="Z118" s="147">
        <f t="shared" si="110"/>
        <v>0.39486925631161734</v>
      </c>
      <c r="AA118" s="144">
        <f>'WA2016'!$G119/1000</f>
        <v>2.6112624770486725</v>
      </c>
      <c r="AB118" s="147">
        <f t="shared" si="111"/>
        <v>0.19117510937253288</v>
      </c>
      <c r="AC118" s="136">
        <f>World2030!$G119/1000</f>
        <v>299.94439164802083</v>
      </c>
      <c r="AD118" s="137">
        <f t="shared" si="90"/>
        <v>0.44032120120258478</v>
      </c>
      <c r="AE118" s="144">
        <f>'Dev''d2030'!$G119/1000</f>
        <v>29.923924519903075</v>
      </c>
      <c r="AF118" s="147">
        <f t="shared" si="91"/>
        <v>0.21414822246178836</v>
      </c>
      <c r="AG118" s="144">
        <f>'CCA2030'!$G119/1000</f>
        <v>1.6376206344151869</v>
      </c>
      <c r="AH118" s="147">
        <f t="shared" si="91"/>
        <v>0.30711333647508254</v>
      </c>
      <c r="AI118" s="144">
        <f>'EA2030'!$G119/1000</f>
        <v>54.714302508642895</v>
      </c>
      <c r="AJ118" s="147">
        <f t="shared" si="112"/>
        <v>0.39143290551506393</v>
      </c>
      <c r="AK118" s="144">
        <f>'LAC2030'!$G119/1000</f>
        <v>15.714899110142502</v>
      </c>
      <c r="AL118" s="147">
        <f t="shared" si="113"/>
        <v>0.31327693356483621</v>
      </c>
      <c r="AM118" s="144">
        <f>'NA2030'!$G119/1000</f>
        <v>5.2631148959416896</v>
      </c>
      <c r="AN118" s="147">
        <f t="shared" si="114"/>
        <v>0.28539861928848514</v>
      </c>
      <c r="AO118" s="144">
        <f>Ocea2030!$G119/1000</f>
        <v>0.63330078443224191</v>
      </c>
      <c r="AP118" s="147">
        <f t="shared" si="115"/>
        <v>0.70496334119785486</v>
      </c>
      <c r="AQ118" s="144">
        <f>'SEA2030'!$G119/1000</f>
        <v>55.769791496069111</v>
      </c>
      <c r="AR118" s="147">
        <f t="shared" si="73"/>
        <v>1.0132026592288408</v>
      </c>
      <c r="AS118" s="144">
        <f>'SA2030'!$G119/1000</f>
        <v>86.040467834205273</v>
      </c>
      <c r="AT118" s="147">
        <f t="shared" si="92"/>
        <v>0.55731146815443522</v>
      </c>
      <c r="AU118" s="144">
        <f>'SSA2030'!$G119/1000</f>
        <v>46.901771755345194</v>
      </c>
      <c r="AV118" s="147">
        <f t="shared" si="93"/>
        <v>0.46766602444685379</v>
      </c>
      <c r="AW118" s="144">
        <f>'WA2030'!$G119/1000</f>
        <v>3.3451981089236216</v>
      </c>
      <c r="AX118" s="147">
        <f t="shared" si="94"/>
        <v>0.19530022179331127</v>
      </c>
      <c r="AY118" s="136">
        <f>World2045!$G119/1000</f>
        <v>406.79679240728541</v>
      </c>
      <c r="AZ118" s="137">
        <f t="shared" si="74"/>
        <v>0.4756042330119542</v>
      </c>
      <c r="BA118" s="144">
        <f>'Dev''d2045'!$G119/1000</f>
        <v>33.304746677447092</v>
      </c>
      <c r="BB118" s="147">
        <f t="shared" si="75"/>
        <v>0.20863168328857704</v>
      </c>
      <c r="BC118" s="144">
        <f>'CCA2045'!$G119/1000</f>
        <v>2.0015909127360212</v>
      </c>
      <c r="BD118" s="147">
        <f t="shared" si="76"/>
        <v>0.27957886881621224</v>
      </c>
      <c r="BE118" s="144">
        <f>'EA2045'!$G119/1000</f>
        <v>75.197956287705338</v>
      </c>
      <c r="BF118" s="147">
        <f t="shared" si="77"/>
        <v>0.41360324847712704</v>
      </c>
      <c r="BG118" s="144">
        <f>'LAC2045'!$G119/1000</f>
        <v>23.082491235934103</v>
      </c>
      <c r="BH118" s="147">
        <f t="shared" si="78"/>
        <v>0.33422933810172656</v>
      </c>
      <c r="BI118" s="144">
        <f>'NA2045'!$G119/1000</f>
        <v>7.7056393496505917</v>
      </c>
      <c r="BJ118" s="147">
        <f t="shared" si="79"/>
        <v>0.28472948127377246</v>
      </c>
      <c r="BK118" s="144">
        <f>Ocea2045!$G119/1000</f>
        <v>0.84761960908590117</v>
      </c>
      <c r="BL118" s="147">
        <f t="shared" si="80"/>
        <v>0.73829866374674147</v>
      </c>
      <c r="BM118" s="144">
        <f>'SEA2045'!$G119/1000</f>
        <v>78.840736813030603</v>
      </c>
      <c r="BN118" s="147">
        <f t="shared" si="81"/>
        <v>1.1102384051058369</v>
      </c>
      <c r="BO118" s="144">
        <f>'SA2045'!$G119/1000</f>
        <v>112.08848942901447</v>
      </c>
      <c r="BP118" s="147">
        <f t="shared" si="82"/>
        <v>0.60666978660040571</v>
      </c>
      <c r="BQ118" s="144">
        <f>'SSA2045'!$G119/1000</f>
        <v>68.456770949731506</v>
      </c>
      <c r="BR118" s="147">
        <f t="shared" si="83"/>
        <v>0.53611204689441472</v>
      </c>
      <c r="BS118" s="144">
        <f>'WA2045'!$G119/1000</f>
        <v>5.2707511429497975</v>
      </c>
      <c r="BT118" s="147">
        <f t="shared" si="84"/>
        <v>0.20284487423910363</v>
      </c>
      <c r="BU118" s="136">
        <f>World2060!$G119/1000</f>
        <v>516.52739904743976</v>
      </c>
      <c r="BV118" s="137">
        <f t="shared" si="95"/>
        <v>0.5072390405063234</v>
      </c>
      <c r="BW118" s="144">
        <f>'Dev''d2060'!$G119/1000</f>
        <v>33.525907280325235</v>
      </c>
      <c r="BX118" s="147">
        <f t="shared" si="96"/>
        <v>0.20997695126582847</v>
      </c>
      <c r="BY118" s="144">
        <f>'CCA2060'!$G119/1000</f>
        <v>2.3473529702853413</v>
      </c>
      <c r="BZ118" s="147">
        <f t="shared" si="97"/>
        <v>0.27527179350945424</v>
      </c>
      <c r="CA118" s="144">
        <f>'EA2060'!$G119/1000</f>
        <v>82.710474101951348</v>
      </c>
      <c r="CB118" s="147">
        <f t="shared" si="85"/>
        <v>0.41974558614591695</v>
      </c>
      <c r="CC118" s="144">
        <f>'LAC2060'!$G119/1000</f>
        <v>31.267129011958268</v>
      </c>
      <c r="CD118" s="147">
        <f t="shared" si="86"/>
        <v>0.35237383003846234</v>
      </c>
      <c r="CE118" s="144">
        <f>'NA2060'!$G119/1000</f>
        <v>10.445051695350557</v>
      </c>
      <c r="CF118" s="147">
        <f t="shared" si="87"/>
        <v>0.27887827289194517</v>
      </c>
      <c r="CG118" s="144">
        <f>Ocea2060!$G119/1000</f>
        <v>1.0923873220412643</v>
      </c>
      <c r="CH118" s="147">
        <f t="shared" si="88"/>
        <v>0.76041602325035029</v>
      </c>
      <c r="CI118" s="144">
        <f>'SEA2060'!$G119/1000</f>
        <v>100.11686959817334</v>
      </c>
      <c r="CJ118" s="147">
        <f t="shared" si="89"/>
        <v>1.1724060590177712</v>
      </c>
      <c r="CK118" s="144">
        <f>'SA2060'!$G119/1000</f>
        <v>143.33681107204225</v>
      </c>
      <c r="CL118" s="147">
        <f t="shared" si="98"/>
        <v>0.63912104438048045</v>
      </c>
      <c r="CM118" s="144">
        <f>'SSA2060'!$G119/1000</f>
        <v>103.72355136456461</v>
      </c>
      <c r="CN118" s="147">
        <f t="shared" si="99"/>
        <v>0.58215510928120751</v>
      </c>
      <c r="CO118" s="144">
        <f>'WA2060'!$G119/1000</f>
        <v>7.9618646307475869</v>
      </c>
      <c r="CP118" s="147">
        <f t="shared" si="100"/>
        <v>0.21169869366535626</v>
      </c>
    </row>
    <row r="119" spans="1:94">
      <c r="A119" s="37">
        <v>123</v>
      </c>
      <c r="B119" s="17"/>
      <c r="C119" s="16"/>
      <c r="D119" s="38" t="s">
        <v>10</v>
      </c>
      <c r="E119" s="49" t="s">
        <v>146</v>
      </c>
      <c r="F119" s="40"/>
      <c r="G119" s="136">
        <f>World2016!$G120/1000</f>
        <v>1254.0713795111647</v>
      </c>
      <c r="H119" s="137">
        <f t="shared" si="101"/>
        <v>2.2050225221919884</v>
      </c>
      <c r="I119" s="144">
        <f>'Dev''d2016'!$G120/1000</f>
        <v>218.16436251358752</v>
      </c>
      <c r="J119" s="147">
        <f t="shared" si="102"/>
        <v>1.713955440509487</v>
      </c>
      <c r="K119" s="144">
        <f>'CCA2016'!$G120/1000</f>
        <v>20.28125862532854</v>
      </c>
      <c r="L119" s="147">
        <f t="shared" si="103"/>
        <v>4.5935897670506165</v>
      </c>
      <c r="M119" s="144">
        <f>'EA2016'!$G120/1000</f>
        <v>169.18423483720423</v>
      </c>
      <c r="N119" s="147">
        <f t="shared" si="104"/>
        <v>1.5287493054440735</v>
      </c>
      <c r="O119" s="144">
        <f>'LAC2016'!$G120/1000</f>
        <v>95.769255391603096</v>
      </c>
      <c r="P119" s="147">
        <f t="shared" si="105"/>
        <v>2.4883690211015836</v>
      </c>
      <c r="Q119" s="144">
        <f>'NA2016'!$G120/1000</f>
        <v>82.34014687633514</v>
      </c>
      <c r="R119" s="147">
        <f t="shared" si="106"/>
        <v>6.0171111560079202</v>
      </c>
      <c r="S119" s="144">
        <f>Ocea2016!$G120/1000</f>
        <v>1.3195738178687171</v>
      </c>
      <c r="T119" s="147">
        <f t="shared" si="107"/>
        <v>1.8911960456151835</v>
      </c>
      <c r="U119" s="144">
        <f>'SEA2016'!$G120/1000</f>
        <v>136.41421781917546</v>
      </c>
      <c r="V119" s="147">
        <f t="shared" si="108"/>
        <v>3.1177894911148849</v>
      </c>
      <c r="W119" s="144">
        <f>'SA2016'!$G120/1000</f>
        <v>335.92101935621537</v>
      </c>
      <c r="X119" s="147">
        <f t="shared" si="109"/>
        <v>2.6287058758515647</v>
      </c>
      <c r="Y119" s="144">
        <f>'SSA2016'!$G120/1000</f>
        <v>172.98899652318843</v>
      </c>
      <c r="Z119" s="147">
        <f t="shared" si="110"/>
        <v>1.9592693410449351</v>
      </c>
      <c r="AA119" s="144">
        <f>'WA2016'!$G120/1000</f>
        <v>21.688313750658185</v>
      </c>
      <c r="AB119" s="147">
        <f t="shared" si="111"/>
        <v>1.5878395181759444</v>
      </c>
      <c r="AC119" s="136">
        <f>World2030!$G120/1000</f>
        <v>1501.9698012373487</v>
      </c>
      <c r="AD119" s="137">
        <f t="shared" si="90"/>
        <v>2.2049058607734127</v>
      </c>
      <c r="AE119" s="144">
        <f>'Dev''d2030'!$G120/1000</f>
        <v>209.42168680206274</v>
      </c>
      <c r="AF119" s="147">
        <f t="shared" si="91"/>
        <v>1.4987099016301206</v>
      </c>
      <c r="AG119" s="144">
        <f>'CCA2030'!$G120/1000</f>
        <v>25.724650851279499</v>
      </c>
      <c r="AH119" s="147">
        <f t="shared" si="91"/>
        <v>4.8243061833513954</v>
      </c>
      <c r="AI119" s="144">
        <f>'EA2030'!$G120/1000</f>
        <v>199.00842115062474</v>
      </c>
      <c r="AJ119" s="147">
        <f t="shared" si="112"/>
        <v>1.4237309248463761</v>
      </c>
      <c r="AK119" s="144">
        <f>'LAC2030'!$G120/1000</f>
        <v>116.19813409582136</v>
      </c>
      <c r="AL119" s="147">
        <f t="shared" si="113"/>
        <v>2.3164129072900206</v>
      </c>
      <c r="AM119" s="144">
        <f>'NA2030'!$G120/1000</f>
        <v>117.04866390556097</v>
      </c>
      <c r="AN119" s="147">
        <f t="shared" si="114"/>
        <v>6.3471019973300518</v>
      </c>
      <c r="AO119" s="144">
        <f>Ocea2030!$G120/1000</f>
        <v>1.8302262236125535</v>
      </c>
      <c r="AP119" s="147">
        <f t="shared" si="115"/>
        <v>2.0373295367106614</v>
      </c>
      <c r="AQ119" s="144">
        <f>'SEA2030'!$G120/1000</f>
        <v>167.19428725472704</v>
      </c>
      <c r="AR119" s="147">
        <f t="shared" si="73"/>
        <v>3.0375171201115263</v>
      </c>
      <c r="AS119" s="144">
        <f>'SA2030'!$G120/1000</f>
        <v>397.80293209780615</v>
      </c>
      <c r="AT119" s="147">
        <f t="shared" si="92"/>
        <v>2.5766960792306484</v>
      </c>
      <c r="AU119" s="144">
        <f>'SSA2030'!$G120/1000</f>
        <v>237.83269782477757</v>
      </c>
      <c r="AV119" s="147">
        <f t="shared" si="93"/>
        <v>2.3714727208041482</v>
      </c>
      <c r="AW119" s="144">
        <f>'WA2030'!$G120/1000</f>
        <v>29.908101031076164</v>
      </c>
      <c r="AX119" s="147">
        <f t="shared" si="94"/>
        <v>1.7461024951569768</v>
      </c>
      <c r="AY119" s="136">
        <f>World2045!$G120/1000</f>
        <v>1748.3617260456942</v>
      </c>
      <c r="AZ119" s="137">
        <f t="shared" si="74"/>
        <v>2.0440874983863981</v>
      </c>
      <c r="BA119" s="144">
        <f>'Dev''d2045'!$G120/1000</f>
        <v>188.84295355243714</v>
      </c>
      <c r="BB119" s="147">
        <f t="shared" si="75"/>
        <v>1.1829732157521864</v>
      </c>
      <c r="BC119" s="144">
        <f>'CCA2045'!$G120/1000</f>
        <v>28.846431286633013</v>
      </c>
      <c r="BD119" s="147">
        <f t="shared" si="76"/>
        <v>4.0292212445536224</v>
      </c>
      <c r="BE119" s="144">
        <f>'EA2045'!$G120/1000</f>
        <v>218.65299652193488</v>
      </c>
      <c r="BF119" s="147">
        <f t="shared" si="77"/>
        <v>1.202633610210444</v>
      </c>
      <c r="BG119" s="144">
        <f>'LAC2045'!$G120/1000</f>
        <v>139.90711199668067</v>
      </c>
      <c r="BH119" s="147">
        <f t="shared" si="78"/>
        <v>2.0258238575903169</v>
      </c>
      <c r="BI119" s="144">
        <f>'NA2045'!$G120/1000</f>
        <v>171.59397061619163</v>
      </c>
      <c r="BJ119" s="147">
        <f t="shared" si="79"/>
        <v>6.3405332155171044</v>
      </c>
      <c r="BK119" s="144">
        <f>Ocea2045!$G120/1000</f>
        <v>2.2128316257678087</v>
      </c>
      <c r="BL119" s="147">
        <f t="shared" si="80"/>
        <v>1.9274337390126777</v>
      </c>
      <c r="BM119" s="144">
        <f>'SEA2045'!$G120/1000</f>
        <v>189.17422822321319</v>
      </c>
      <c r="BN119" s="147">
        <f t="shared" si="81"/>
        <v>2.6639590384314471</v>
      </c>
      <c r="BO119" s="144">
        <f>'SA2045'!$G120/1000</f>
        <v>433.81816881421162</v>
      </c>
      <c r="BP119" s="147">
        <f t="shared" si="82"/>
        <v>2.3480053771673934</v>
      </c>
      <c r="BQ119" s="144">
        <f>'SSA2045'!$G120/1000</f>
        <v>330.86892931588829</v>
      </c>
      <c r="BR119" s="147">
        <f t="shared" si="83"/>
        <v>2.5911654389827747</v>
      </c>
      <c r="BS119" s="144">
        <f>'WA2045'!$G120/1000</f>
        <v>44.444104092735799</v>
      </c>
      <c r="BT119" s="147">
        <f t="shared" si="84"/>
        <v>1.7104314851630802</v>
      </c>
      <c r="BU119" s="136">
        <f>World2060!$G120/1000</f>
        <v>1989.7947883266422</v>
      </c>
      <c r="BV119" s="137">
        <f t="shared" si="95"/>
        <v>1.9540136710978058</v>
      </c>
      <c r="BW119" s="144">
        <f>'Dev''d2060'!$G120/1000</f>
        <v>163.45796059614972</v>
      </c>
      <c r="BX119" s="147">
        <f t="shared" si="96"/>
        <v>1.0237576552104715</v>
      </c>
      <c r="BY119" s="144">
        <f>'CCA2060'!$G120/1000</f>
        <v>31.218651554763316</v>
      </c>
      <c r="BZ119" s="147">
        <f t="shared" si="97"/>
        <v>3.6609808210402122</v>
      </c>
      <c r="CA119" s="144">
        <f>'EA2060'!$G120/1000</f>
        <v>208.29544735948741</v>
      </c>
      <c r="CB119" s="147">
        <f t="shared" si="85"/>
        <v>1.0570740355769683</v>
      </c>
      <c r="CC119" s="144">
        <f>'LAC2060'!$G120/1000</f>
        <v>154.87608755957334</v>
      </c>
      <c r="CD119" s="147">
        <f t="shared" si="86"/>
        <v>1.7454202505726351</v>
      </c>
      <c r="CE119" s="144">
        <f>'NA2060'!$G120/1000</f>
        <v>244.51072181272508</v>
      </c>
      <c r="CF119" s="147">
        <f t="shared" si="87"/>
        <v>6.5283284172780816</v>
      </c>
      <c r="CG119" s="144">
        <f>Ocea2060!$G120/1000</f>
        <v>2.5821784371546235</v>
      </c>
      <c r="CH119" s="147">
        <f t="shared" si="88"/>
        <v>1.7974667216338784</v>
      </c>
      <c r="CI119" s="144">
        <f>'SEA2060'!$G120/1000</f>
        <v>202.13135234889876</v>
      </c>
      <c r="CJ119" s="147">
        <f t="shared" si="89"/>
        <v>2.3670338791298828</v>
      </c>
      <c r="CK119" s="144">
        <f>'SA2060'!$G120/1000</f>
        <v>470.85796542565464</v>
      </c>
      <c r="CL119" s="147">
        <f t="shared" si="98"/>
        <v>2.0994972077790961</v>
      </c>
      <c r="CM119" s="144">
        <f>'SSA2060'!$G120/1000</f>
        <v>453.24371686256166</v>
      </c>
      <c r="CN119" s="147">
        <f t="shared" si="99"/>
        <v>2.5438595386475349</v>
      </c>
      <c r="CO119" s="144">
        <f>'WA2060'!$G120/1000</f>
        <v>58.620706369673833</v>
      </c>
      <c r="CP119" s="147">
        <f t="shared" si="100"/>
        <v>1.558670931464347</v>
      </c>
    </row>
    <row r="120" spans="1:94">
      <c r="A120" s="37">
        <v>124</v>
      </c>
      <c r="B120" s="10"/>
      <c r="C120" s="16"/>
      <c r="D120" s="38" t="s">
        <v>22</v>
      </c>
      <c r="E120" s="49" t="s">
        <v>147</v>
      </c>
      <c r="F120" s="40"/>
      <c r="G120" s="136">
        <f>World2016!$G121/1000</f>
        <v>54.483452080357672</v>
      </c>
      <c r="H120" s="137">
        <f t="shared" si="101"/>
        <v>9.5797767883663801E-2</v>
      </c>
      <c r="I120" s="144">
        <f>'Dev''d2016'!$G121/1000</f>
        <v>2.0095438256812908</v>
      </c>
      <c r="J120" s="147">
        <f t="shared" si="102"/>
        <v>1.5787494040206421E-2</v>
      </c>
      <c r="K120" s="144">
        <f>'CCA2016'!$G121/1000</f>
        <v>9.7599389590322966E-2</v>
      </c>
      <c r="L120" s="147">
        <f t="shared" si="103"/>
        <v>2.2105706828894182E-2</v>
      </c>
      <c r="M120" s="144">
        <f>'EA2016'!$G121/1000</f>
        <v>2.3873401123061777</v>
      </c>
      <c r="N120" s="147">
        <f t="shared" si="104"/>
        <v>2.1572013149207894E-2</v>
      </c>
      <c r="O120" s="144">
        <f>'LAC2016'!$G121/1000</f>
        <v>3.8291080479910597</v>
      </c>
      <c r="P120" s="147">
        <f t="shared" si="105"/>
        <v>9.9491572802884398E-2</v>
      </c>
      <c r="Q120" s="144">
        <f>'NA2016'!$G121/1000</f>
        <v>1.096035186395049</v>
      </c>
      <c r="R120" s="147">
        <f t="shared" si="106"/>
        <v>8.0094167883131215E-2</v>
      </c>
      <c r="S120" s="144">
        <f>Ocea2016!$G121/1000</f>
        <v>0.10114345490536653</v>
      </c>
      <c r="T120" s="147">
        <f t="shared" si="107"/>
        <v>0.14495748503545808</v>
      </c>
      <c r="U120" s="144">
        <f>'SEA2016'!$G121/1000</f>
        <v>5.5563134217648766</v>
      </c>
      <c r="V120" s="147">
        <f t="shared" si="108"/>
        <v>0.12699127607565261</v>
      </c>
      <c r="W120" s="144">
        <f>'SA2016'!$G121/1000</f>
        <v>26.094267336084158</v>
      </c>
      <c r="X120" s="147">
        <f t="shared" si="109"/>
        <v>0.20419726638084462</v>
      </c>
      <c r="Y120" s="144">
        <f>'SSA2016'!$G121/1000</f>
        <v>12.736281893161125</v>
      </c>
      <c r="Z120" s="147">
        <f t="shared" si="110"/>
        <v>0.14425083175062747</v>
      </c>
      <c r="AA120" s="144">
        <f>'WA2016'!$G121/1000</f>
        <v>0.57581941247824575</v>
      </c>
      <c r="AB120" s="147">
        <f t="shared" si="111"/>
        <v>4.2156749896614998E-2</v>
      </c>
      <c r="AC120" s="136">
        <f>World2030!$G121/1000</f>
        <v>62.385822234256146</v>
      </c>
      <c r="AD120" s="137">
        <f t="shared" si="90"/>
        <v>9.1582976541978112E-2</v>
      </c>
      <c r="AE120" s="144">
        <f>'Dev''d2030'!$G121/1000</f>
        <v>1.8958641870527564</v>
      </c>
      <c r="AF120" s="147">
        <f t="shared" si="91"/>
        <v>1.3567603588101359E-2</v>
      </c>
      <c r="AG120" s="144">
        <f>'CCA2030'!$G121/1000</f>
        <v>9.6764575993642216E-2</v>
      </c>
      <c r="AH120" s="147">
        <f t="shared" si="91"/>
        <v>1.8146871846553565E-2</v>
      </c>
      <c r="AI120" s="144">
        <f>'EA2030'!$G121/1000</f>
        <v>2.8953047033715995</v>
      </c>
      <c r="AJ120" s="147">
        <f t="shared" si="112"/>
        <v>2.0713368907757747E-2</v>
      </c>
      <c r="AK120" s="144">
        <f>'LAC2030'!$G121/1000</f>
        <v>4.506084741953571</v>
      </c>
      <c r="AL120" s="147">
        <f t="shared" si="113"/>
        <v>8.9828919705340057E-2</v>
      </c>
      <c r="AM120" s="144">
        <f>'NA2030'!$G121/1000</f>
        <v>1.3607811505869032</v>
      </c>
      <c r="AN120" s="147">
        <f t="shared" si="114"/>
        <v>7.3789964538064884E-2</v>
      </c>
      <c r="AO120" s="144">
        <f>Ocea2030!$G121/1000</f>
        <v>0.12412898663632223</v>
      </c>
      <c r="AP120" s="147">
        <f t="shared" si="115"/>
        <v>0.13817507779829394</v>
      </c>
      <c r="AQ120" s="144">
        <f>'SEA2030'!$G121/1000</f>
        <v>6.2933735671523054</v>
      </c>
      <c r="AR120" s="147">
        <f t="shared" si="73"/>
        <v>0.11433542537466095</v>
      </c>
      <c r="AS120" s="144">
        <f>'SA2030'!$G121/1000</f>
        <v>28.141753905454941</v>
      </c>
      <c r="AT120" s="147">
        <f t="shared" si="92"/>
        <v>0.18228308818254543</v>
      </c>
      <c r="AU120" s="144">
        <f>'SSA2030'!$G121/1000</f>
        <v>16.404111864136414</v>
      </c>
      <c r="AV120" s="147">
        <f t="shared" si="93"/>
        <v>0.16356835771791156</v>
      </c>
      <c r="AW120" s="144">
        <f>'WA2030'!$G121/1000</f>
        <v>0.66765455191768708</v>
      </c>
      <c r="AX120" s="147">
        <f t="shared" si="94"/>
        <v>3.8979180851203603E-2</v>
      </c>
      <c r="AY120" s="136">
        <f>World2045!$G121/1000</f>
        <v>75.503252346132498</v>
      </c>
      <c r="AZ120" s="137">
        <f t="shared" si="74"/>
        <v>8.8274212314923023E-2</v>
      </c>
      <c r="BA120" s="144">
        <f>'Dev''d2045'!$G121/1000</f>
        <v>2.0810541691610589</v>
      </c>
      <c r="BB120" s="147">
        <f t="shared" si="75"/>
        <v>1.3036395037971915E-2</v>
      </c>
      <c r="BC120" s="144">
        <f>'CCA2045'!$G121/1000</f>
        <v>0.1041553315538913</v>
      </c>
      <c r="BD120" s="147">
        <f t="shared" si="76"/>
        <v>1.4548242396449614E-2</v>
      </c>
      <c r="BE120" s="144">
        <f>'EA2045'!$G121/1000</f>
        <v>3.9200046104304493</v>
      </c>
      <c r="BF120" s="147">
        <f t="shared" si="77"/>
        <v>2.156078065095542E-2</v>
      </c>
      <c r="BG120" s="144">
        <f>'LAC2045'!$G121/1000</f>
        <v>5.4905212195824715</v>
      </c>
      <c r="BH120" s="147">
        <f t="shared" si="78"/>
        <v>7.9501525823075722E-2</v>
      </c>
      <c r="BI120" s="144">
        <f>'NA2045'!$G121/1000</f>
        <v>1.8464673284962774</v>
      </c>
      <c r="BJ120" s="147">
        <f t="shared" si="79"/>
        <v>6.8228431253475816E-2</v>
      </c>
      <c r="BK120" s="144">
        <f>Ocea2045!$G121/1000</f>
        <v>0.15157341601481311</v>
      </c>
      <c r="BL120" s="147">
        <f t="shared" si="80"/>
        <v>0.13202437662331667</v>
      </c>
      <c r="BM120" s="144">
        <f>'SEA2045'!$G121/1000</f>
        <v>7.6454984942320952</v>
      </c>
      <c r="BN120" s="147">
        <f t="shared" si="81"/>
        <v>0.10766421519632968</v>
      </c>
      <c r="BO120" s="144">
        <f>'SA2045'!$G121/1000</f>
        <v>31.618547772039935</v>
      </c>
      <c r="BP120" s="147">
        <f t="shared" si="82"/>
        <v>0.17113280522551921</v>
      </c>
      <c r="BQ120" s="144">
        <f>'SSA2045'!$G121/1000</f>
        <v>21.665909521180787</v>
      </c>
      <c r="BR120" s="147">
        <f t="shared" si="83"/>
        <v>0.16967430599025321</v>
      </c>
      <c r="BS120" s="144">
        <f>'WA2045'!$G121/1000</f>
        <v>0.97952048344071951</v>
      </c>
      <c r="BT120" s="147">
        <f t="shared" si="84"/>
        <v>3.7696848872087081E-2</v>
      </c>
      <c r="BU120" s="136">
        <f>World2060!$G121/1000</f>
        <v>89.824351227664735</v>
      </c>
      <c r="BV120" s="137">
        <f t="shared" si="95"/>
        <v>8.8209101423947958E-2</v>
      </c>
      <c r="BW120" s="144">
        <f>'Dev''d2060'!$G121/1000</f>
        <v>2.0527066018249109</v>
      </c>
      <c r="BX120" s="147">
        <f t="shared" si="96"/>
        <v>1.2856358233364782E-2</v>
      </c>
      <c r="BY120" s="144">
        <f>'CCA2060'!$G121/1000</f>
        <v>0.10921201317943632</v>
      </c>
      <c r="BZ120" s="147">
        <f t="shared" si="97"/>
        <v>1.2807186273748669E-2</v>
      </c>
      <c r="CA120" s="144">
        <f>'EA2060'!$G121/1000</f>
        <v>4.2384989483002578</v>
      </c>
      <c r="CB120" s="147">
        <f t="shared" si="85"/>
        <v>2.1509866129411668E-2</v>
      </c>
      <c r="CC120" s="144">
        <f>'LAC2060'!$G121/1000</f>
        <v>6.3769414240156328</v>
      </c>
      <c r="CD120" s="147">
        <f t="shared" si="86"/>
        <v>7.1866760541139302E-2</v>
      </c>
      <c r="CE120" s="144">
        <f>'NA2060'!$G121/1000</f>
        <v>2.3384563273675738</v>
      </c>
      <c r="CF120" s="147">
        <f t="shared" si="87"/>
        <v>6.2435752433834445E-2</v>
      </c>
      <c r="CG120" s="144">
        <f>Ocea2060!$G121/1000</f>
        <v>0.18187906039365043</v>
      </c>
      <c r="CH120" s="147">
        <f t="shared" si="88"/>
        <v>0.12660688111851376</v>
      </c>
      <c r="CI120" s="144">
        <f>'SEA2060'!$G121/1000</f>
        <v>8.740023508427857</v>
      </c>
      <c r="CJ120" s="147">
        <f t="shared" si="89"/>
        <v>0.10234895036535914</v>
      </c>
      <c r="CK120" s="144">
        <f>'SA2060'!$G121/1000</f>
        <v>35.77228033839134</v>
      </c>
      <c r="CL120" s="147">
        <f t="shared" si="98"/>
        <v>0.15950415666951706</v>
      </c>
      <c r="CM120" s="144">
        <f>'SSA2060'!$G121/1000</f>
        <v>28.596236364767886</v>
      </c>
      <c r="CN120" s="147">
        <f t="shared" si="99"/>
        <v>0.160498217492098</v>
      </c>
      <c r="CO120" s="144">
        <f>'WA2060'!$G121/1000</f>
        <v>1.4181166409961878</v>
      </c>
      <c r="CP120" s="147">
        <f t="shared" si="100"/>
        <v>3.7706423593867E-2</v>
      </c>
    </row>
    <row r="121" spans="1:94">
      <c r="A121" s="37">
        <v>125</v>
      </c>
      <c r="B121" s="17"/>
      <c r="C121" s="11"/>
      <c r="D121" s="50"/>
      <c r="E121" s="9" t="s">
        <v>148</v>
      </c>
      <c r="F121" s="46"/>
      <c r="G121" s="136">
        <f>World2016!$G122/1000</f>
        <v>973.31518518416021</v>
      </c>
      <c r="H121" s="137">
        <f t="shared" si="101"/>
        <v>1.711371409623524</v>
      </c>
      <c r="I121" s="144">
        <f>'Dev''d2016'!$G122/1000</f>
        <v>290.91896301707999</v>
      </c>
      <c r="J121" s="147">
        <f t="shared" si="102"/>
        <v>2.2855343268057711</v>
      </c>
      <c r="K121" s="144">
        <f>'CCA2016'!$G122/1000</f>
        <v>4.5714450018405914</v>
      </c>
      <c r="L121" s="147">
        <f t="shared" si="103"/>
        <v>1.0354063014049977</v>
      </c>
      <c r="M121" s="144">
        <f>'EA2016'!$G122/1000</f>
        <v>94.193865108668803</v>
      </c>
      <c r="N121" s="147">
        <f t="shared" si="104"/>
        <v>0.85113607660034951</v>
      </c>
      <c r="O121" s="144">
        <f>'LAC2016'!$G122/1000</f>
        <v>131.69627396064996</v>
      </c>
      <c r="P121" s="147">
        <f t="shared" si="105"/>
        <v>3.4218594159281888</v>
      </c>
      <c r="Q121" s="144">
        <f>'NA2016'!$G122/1000</f>
        <v>15.288385773777962</v>
      </c>
      <c r="R121" s="147">
        <f t="shared" si="106"/>
        <v>1.1172182718463302</v>
      </c>
      <c r="S121" s="144">
        <f>Ocea2016!$G122/1000</f>
        <v>0.66442271773517136</v>
      </c>
      <c r="T121" s="147">
        <f t="shared" si="107"/>
        <v>0.95224200373052748</v>
      </c>
      <c r="U121" s="144">
        <f>'SEA2016'!$G122/1000</f>
        <v>84.518400275811558</v>
      </c>
      <c r="V121" s="147">
        <f t="shared" si="108"/>
        <v>1.9316943966578646</v>
      </c>
      <c r="W121" s="144">
        <f>'SA2016'!$G122/1000</f>
        <v>205.79538758833706</v>
      </c>
      <c r="X121" s="147">
        <f t="shared" si="109"/>
        <v>1.6104248123960165</v>
      </c>
      <c r="Y121" s="144">
        <f>'SSA2016'!$G122/1000</f>
        <v>134.69020907176099</v>
      </c>
      <c r="Z121" s="147">
        <f t="shared" si="110"/>
        <v>1.5254981673811823</v>
      </c>
      <c r="AA121" s="144">
        <f>'WA2016'!$G122/1000</f>
        <v>10.977832668498159</v>
      </c>
      <c r="AB121" s="147">
        <f t="shared" si="111"/>
        <v>0.80370639854079351</v>
      </c>
      <c r="AC121" s="136">
        <f>World2030!$G122/1000</f>
        <v>1232.6599920294386</v>
      </c>
      <c r="AD121" s="137">
        <f t="shared" si="90"/>
        <v>1.8095565160681424</v>
      </c>
      <c r="AE121" s="144">
        <f>'Dev''d2030'!$G122/1000</f>
        <v>326.2093134875854</v>
      </c>
      <c r="AF121" s="147">
        <f t="shared" si="91"/>
        <v>2.3344914062787163</v>
      </c>
      <c r="AG121" s="144">
        <f>'CCA2030'!$G122/1000</f>
        <v>4.7910609344840047</v>
      </c>
      <c r="AH121" s="147">
        <f t="shared" si="91"/>
        <v>0.89849790477894365</v>
      </c>
      <c r="AI121" s="144">
        <f>'EA2030'!$G122/1000</f>
        <v>127.42377427238226</v>
      </c>
      <c r="AJ121" s="147">
        <f t="shared" si="112"/>
        <v>0.91160548354345416</v>
      </c>
      <c r="AK121" s="144">
        <f>'LAC2030'!$G122/1000</f>
        <v>184.23341910944157</v>
      </c>
      <c r="AL121" s="147">
        <f t="shared" si="113"/>
        <v>3.6726981315152569</v>
      </c>
      <c r="AM121" s="144">
        <f>'NA2030'!$G122/1000</f>
        <v>20.449823769688606</v>
      </c>
      <c r="AN121" s="147">
        <f t="shared" si="114"/>
        <v>1.1089158386153219</v>
      </c>
      <c r="AO121" s="144">
        <f>Ocea2030!$G122/1000</f>
        <v>0.84852758617047219</v>
      </c>
      <c r="AP121" s="147">
        <f t="shared" si="115"/>
        <v>0.94454460968583764</v>
      </c>
      <c r="AQ121" s="144">
        <f>'SEA2030'!$G122/1000</f>
        <v>109.69635443456285</v>
      </c>
      <c r="AR121" s="147">
        <f t="shared" si="73"/>
        <v>1.9929182993026333</v>
      </c>
      <c r="AS121" s="144">
        <f>'SA2030'!$G122/1000</f>
        <v>258.62923324486798</v>
      </c>
      <c r="AT121" s="147">
        <f t="shared" si="92"/>
        <v>1.6752237791767532</v>
      </c>
      <c r="AU121" s="144">
        <f>'SSA2030'!$G122/1000</f>
        <v>186.16758832722715</v>
      </c>
      <c r="AV121" s="147">
        <f t="shared" si="93"/>
        <v>1.8563105967085451</v>
      </c>
      <c r="AW121" s="144">
        <f>'WA2030'!$G122/1000</f>
        <v>14.210896863028408</v>
      </c>
      <c r="AX121" s="147">
        <f t="shared" si="94"/>
        <v>0.82966425869598259</v>
      </c>
      <c r="AY121" s="136">
        <f>World2045!$G122/1000</f>
        <v>1582.2793611235904</v>
      </c>
      <c r="AZ121" s="137">
        <f t="shared" si="74"/>
        <v>1.8499132146656345</v>
      </c>
      <c r="BA121" s="144">
        <f>'Dev''d2045'!$G122/1000</f>
        <v>374.62499859153803</v>
      </c>
      <c r="BB121" s="147">
        <f t="shared" si="75"/>
        <v>2.3467719125772515</v>
      </c>
      <c r="BC121" s="144">
        <f>'CCA2045'!$G122/1000</f>
        <v>5.5557220675945285</v>
      </c>
      <c r="BD121" s="147">
        <f t="shared" si="76"/>
        <v>0.77601396031127823</v>
      </c>
      <c r="BE121" s="144">
        <f>'EA2045'!$G122/1000</f>
        <v>176.54989911955596</v>
      </c>
      <c r="BF121" s="147">
        <f t="shared" si="77"/>
        <v>0.97105846221111003</v>
      </c>
      <c r="BG121" s="144">
        <f>'LAC2045'!$G122/1000</f>
        <v>255.43101373119674</v>
      </c>
      <c r="BH121" s="147">
        <f t="shared" si="78"/>
        <v>3.698584254940628</v>
      </c>
      <c r="BI121" s="144">
        <f>'NA2045'!$G122/1000</f>
        <v>29.016956775784493</v>
      </c>
      <c r="BJ121" s="147">
        <f t="shared" si="79"/>
        <v>1.0721995510063977</v>
      </c>
      <c r="BK121" s="144">
        <f>Ocea2045!$G122/1000</f>
        <v>1.0794592805663124</v>
      </c>
      <c r="BL121" s="147">
        <f t="shared" si="80"/>
        <v>0.94023703070130349</v>
      </c>
      <c r="BM121" s="144">
        <f>'SEA2045'!$G122/1000</f>
        <v>146.43919023697077</v>
      </c>
      <c r="BN121" s="147">
        <f t="shared" si="81"/>
        <v>2.0621625264518513</v>
      </c>
      <c r="BO121" s="144">
        <f>'SA2045'!$G122/1000</f>
        <v>313.32327065327951</v>
      </c>
      <c r="BP121" s="147">
        <f t="shared" si="82"/>
        <v>1.6958365904694086</v>
      </c>
      <c r="BQ121" s="144">
        <f>'SSA2045'!$G122/1000</f>
        <v>258.14718304629997</v>
      </c>
      <c r="BR121" s="147">
        <f t="shared" si="83"/>
        <v>2.0216526836272259</v>
      </c>
      <c r="BS121" s="144">
        <f>'WA2045'!$G122/1000</f>
        <v>22.111667620804162</v>
      </c>
      <c r="BT121" s="147">
        <f t="shared" si="84"/>
        <v>0.85096759761810703</v>
      </c>
      <c r="BU121" s="136">
        <f>World2060!$G122/1000</f>
        <v>1896.255493887405</v>
      </c>
      <c r="BV121" s="137">
        <f t="shared" si="95"/>
        <v>1.8621564297423678</v>
      </c>
      <c r="BW121" s="144">
        <f>'Dev''d2060'!$G122/1000</f>
        <v>381.64317610593918</v>
      </c>
      <c r="BX121" s="147">
        <f t="shared" si="96"/>
        <v>2.3902789541257534</v>
      </c>
      <c r="BY121" s="144">
        <f>'CCA2060'!$G122/1000</f>
        <v>6.1494208086133</v>
      </c>
      <c r="BZ121" s="147">
        <f t="shared" si="97"/>
        <v>0.72113658084645504</v>
      </c>
      <c r="CA121" s="144">
        <f>'EA2060'!$G122/1000</f>
        <v>195.07003118215502</v>
      </c>
      <c r="CB121" s="147">
        <f t="shared" si="85"/>
        <v>0.9899566586588362</v>
      </c>
      <c r="CC121" s="144">
        <f>'LAC2060'!$G122/1000</f>
        <v>323.52777276898524</v>
      </c>
      <c r="CD121" s="147">
        <f t="shared" si="86"/>
        <v>3.6460885286531988</v>
      </c>
      <c r="CE121" s="144">
        <f>'NA2060'!$G122/1000</f>
        <v>38.54358006834984</v>
      </c>
      <c r="CF121" s="147">
        <f t="shared" si="87"/>
        <v>1.0290965860244168</v>
      </c>
      <c r="CG121" s="144">
        <f>Ocea2060!$G122/1000</f>
        <v>1.3293874258603902</v>
      </c>
      <c r="CH121" s="147">
        <f t="shared" si="88"/>
        <v>0.92539292550814867</v>
      </c>
      <c r="CI121" s="144">
        <f>'SEA2060'!$G122/1000</f>
        <v>175.52985158218817</v>
      </c>
      <c r="CJ121" s="147">
        <f t="shared" si="89"/>
        <v>2.0555203369762793</v>
      </c>
      <c r="CK121" s="144">
        <f>'SA2060'!$G122/1000</f>
        <v>377.0496049668314</v>
      </c>
      <c r="CL121" s="147">
        <f t="shared" si="98"/>
        <v>1.6812173754063091</v>
      </c>
      <c r="CM121" s="144">
        <f>'SSA2060'!$G122/1000</f>
        <v>365.72935844606161</v>
      </c>
      <c r="CN121" s="147">
        <f t="shared" si="99"/>
        <v>2.0526795682610071</v>
      </c>
      <c r="CO121" s="144">
        <f>'WA2060'!$G122/1000</f>
        <v>31.683310532420872</v>
      </c>
      <c r="CP121" s="147">
        <f t="shared" si="100"/>
        <v>0.84243022982388149</v>
      </c>
    </row>
    <row r="122" spans="1:94">
      <c r="A122" s="93">
        <v>126</v>
      </c>
      <c r="B122" s="94"/>
      <c r="C122" s="95" t="s">
        <v>149</v>
      </c>
      <c r="D122" s="96" t="s">
        <v>150</v>
      </c>
      <c r="E122" s="97"/>
      <c r="F122" s="98"/>
      <c r="G122" s="138">
        <f>World2016!$G123/1000</f>
        <v>1447.9914310977524</v>
      </c>
      <c r="H122" s="139">
        <f t="shared" si="101"/>
        <v>2.5459904194258245</v>
      </c>
      <c r="I122" s="138">
        <f>'Dev''d2016'!$G123/1000</f>
        <v>293.81485016275479</v>
      </c>
      <c r="J122" s="139">
        <f t="shared" si="102"/>
        <v>2.3082851623283314</v>
      </c>
      <c r="K122" s="138">
        <f>'CCA2016'!$G123/1000</f>
        <v>9.9450687165260323</v>
      </c>
      <c r="L122" s="139">
        <f t="shared" si="103"/>
        <v>2.2525015203837802</v>
      </c>
      <c r="M122" s="138">
        <f>'EA2016'!$G123/1000</f>
        <v>235.28700186514854</v>
      </c>
      <c r="N122" s="139">
        <f t="shared" si="104"/>
        <v>2.1260541268959066</v>
      </c>
      <c r="O122" s="138">
        <f>'LAC2016'!$G123/1000</f>
        <v>155.14447941394522</v>
      </c>
      <c r="P122" s="139">
        <f t="shared" si="105"/>
        <v>4.0311132710596658</v>
      </c>
      <c r="Q122" s="138">
        <f>'NA2016'!$G123/1000</f>
        <v>48.626228128671649</v>
      </c>
      <c r="R122" s="139">
        <f t="shared" si="106"/>
        <v>3.5534235831161425</v>
      </c>
      <c r="S122" s="138">
        <f>Ocea2016!$G123/1000</f>
        <v>2.0741635711267592</v>
      </c>
      <c r="T122" s="139">
        <f t="shared" si="107"/>
        <v>2.9726642727798152</v>
      </c>
      <c r="U122" s="138">
        <f>'SEA2016'!$G123/1000</f>
        <v>156.03770495790243</v>
      </c>
      <c r="V122" s="139">
        <f t="shared" si="108"/>
        <v>3.5662904095547137</v>
      </c>
      <c r="W122" s="138">
        <f>'SA2016'!$G123/1000</f>
        <v>390.99055514238773</v>
      </c>
      <c r="X122" s="139">
        <f t="shared" si="109"/>
        <v>3.0596453049440382</v>
      </c>
      <c r="Y122" s="138">
        <f>'SSA2016'!$G123/1000</f>
        <v>109.34301895966381</v>
      </c>
      <c r="Z122" s="139">
        <f t="shared" si="110"/>
        <v>1.2384164831908682</v>
      </c>
      <c r="AA122" s="138">
        <f>'WA2016'!$G123/1000</f>
        <v>46.728360179625454</v>
      </c>
      <c r="AB122" s="139">
        <f t="shared" si="111"/>
        <v>3.4210652688716645</v>
      </c>
      <c r="AC122" s="138">
        <f>World2030!$G123/1000</f>
        <v>2023.2806922106017</v>
      </c>
      <c r="AD122" s="139">
        <f t="shared" si="90"/>
        <v>2.9701951747429778</v>
      </c>
      <c r="AE122" s="138">
        <f>'Dev''d2030'!$G123/1000</f>
        <v>371.22798473226629</v>
      </c>
      <c r="AF122" s="139">
        <f t="shared" si="91"/>
        <v>2.6566640015954772</v>
      </c>
      <c r="AG122" s="138">
        <f>'CCA2030'!$G123/1000</f>
        <v>13.533102987527847</v>
      </c>
      <c r="AH122" s="139">
        <f t="shared" si="91"/>
        <v>2.5379482427227784</v>
      </c>
      <c r="AI122" s="138">
        <f>'EA2030'!$G123/1000</f>
        <v>337.06107716155054</v>
      </c>
      <c r="AJ122" s="139">
        <f t="shared" si="112"/>
        <v>2.4113767464830902</v>
      </c>
      <c r="AK122" s="138">
        <f>'LAC2030'!$G123/1000</f>
        <v>247.85887184644886</v>
      </c>
      <c r="AL122" s="139">
        <f t="shared" si="113"/>
        <v>4.9410732315029851</v>
      </c>
      <c r="AM122" s="138">
        <f>'NA2030'!$G123/1000</f>
        <v>70.63139683389663</v>
      </c>
      <c r="AN122" s="139">
        <f t="shared" si="114"/>
        <v>3.8300708864164821</v>
      </c>
      <c r="AO122" s="138">
        <f>Ocea2030!$G123/1000</f>
        <v>3.0146810889896005</v>
      </c>
      <c r="AP122" s="139">
        <f t="shared" si="115"/>
        <v>3.3558140229454905</v>
      </c>
      <c r="AQ122" s="138">
        <f>'SEA2030'!$G123/1000</f>
        <v>216.80654309967161</v>
      </c>
      <c r="AR122" s="139">
        <f t="shared" si="73"/>
        <v>3.9388522014159357</v>
      </c>
      <c r="AS122" s="138">
        <f>'SA2030'!$G123/1000</f>
        <v>535.52558949097988</v>
      </c>
      <c r="AT122" s="139">
        <f t="shared" si="92"/>
        <v>3.4687695223669763</v>
      </c>
      <c r="AU122" s="138">
        <f>'SSA2030'!$G123/1000</f>
        <v>156.55862591451407</v>
      </c>
      <c r="AV122" s="139">
        <f t="shared" si="93"/>
        <v>1.5610742928055532</v>
      </c>
      <c r="AW122" s="138">
        <f>'WA2030'!$G123/1000</f>
        <v>71.062819054756318</v>
      </c>
      <c r="AX122" s="139">
        <f t="shared" si="94"/>
        <v>4.1488078944052562</v>
      </c>
      <c r="AY122" s="138">
        <f>World2045!$G123/1000</f>
        <v>2798.653884807452</v>
      </c>
      <c r="AZ122" s="139">
        <f t="shared" si="74"/>
        <v>3.2720308006193024</v>
      </c>
      <c r="BA122" s="138">
        <f>'Dev''d2045'!$G123/1000</f>
        <v>477.356756883684</v>
      </c>
      <c r="BB122" s="139">
        <f t="shared" si="75"/>
        <v>2.990316806260513</v>
      </c>
      <c r="BC122" s="138">
        <f>'CCA2045'!$G123/1000</f>
        <v>18.247696507930755</v>
      </c>
      <c r="BD122" s="139">
        <f t="shared" si="76"/>
        <v>2.5488077087716365</v>
      </c>
      <c r="BE122" s="138">
        <f>'EA2045'!$G123/1000</f>
        <v>469.50806627148393</v>
      </c>
      <c r="BF122" s="139">
        <f t="shared" si="77"/>
        <v>2.5823848277622612</v>
      </c>
      <c r="BG122" s="138">
        <f>'LAC2045'!$G123/1000</f>
        <v>381.80098896857362</v>
      </c>
      <c r="BH122" s="139">
        <f t="shared" si="78"/>
        <v>5.5283933837649695</v>
      </c>
      <c r="BI122" s="138">
        <f>'NA2045'!$G123/1000</f>
        <v>110.68484875881671</v>
      </c>
      <c r="BJ122" s="139">
        <f t="shared" si="79"/>
        <v>4.0898928877839165</v>
      </c>
      <c r="BK122" s="138">
        <f>Ocea2045!$G123/1000</f>
        <v>4.0746978133004159</v>
      </c>
      <c r="BL122" s="139">
        <f t="shared" si="80"/>
        <v>3.5491674785293803</v>
      </c>
      <c r="BM122" s="138">
        <f>'SEA2045'!$G123/1000</f>
        <v>296.56124221758171</v>
      </c>
      <c r="BN122" s="139">
        <f t="shared" si="81"/>
        <v>4.1761872590900939</v>
      </c>
      <c r="BO122" s="138">
        <f>'SA2045'!$G123/1000</f>
        <v>690.19404371080179</v>
      </c>
      <c r="BP122" s="139">
        <f t="shared" si="82"/>
        <v>3.7356188431469413</v>
      </c>
      <c r="BQ122" s="138">
        <f>'SSA2045'!$G123/1000</f>
        <v>226.21437250284851</v>
      </c>
      <c r="BR122" s="139">
        <f t="shared" si="83"/>
        <v>1.7715742153320682</v>
      </c>
      <c r="BS122" s="138">
        <f>'WA2045'!$G123/1000</f>
        <v>124.01117117243074</v>
      </c>
      <c r="BT122" s="139">
        <f t="shared" si="84"/>
        <v>4.7725703108490061</v>
      </c>
      <c r="BU122" s="138">
        <f>World2060!$G123/1000</f>
        <v>3540.6517353199692</v>
      </c>
      <c r="BV122" s="139">
        <f t="shared" si="95"/>
        <v>3.4769826195140578</v>
      </c>
      <c r="BW122" s="138">
        <f>'Dev''d2060'!$G123/1000</f>
        <v>531.95021580897196</v>
      </c>
      <c r="BX122" s="139">
        <f t="shared" si="96"/>
        <v>3.3316707466502264</v>
      </c>
      <c r="BY122" s="138">
        <f>'CCA2060'!$G123/1000</f>
        <v>22.8119022346735</v>
      </c>
      <c r="BZ122" s="139">
        <f t="shared" si="97"/>
        <v>2.6751295271701623</v>
      </c>
      <c r="CA122" s="138">
        <f>'EA2060'!$G123/1000</f>
        <v>527.3131371081173</v>
      </c>
      <c r="CB122" s="139">
        <f t="shared" si="85"/>
        <v>2.6760499709512251</v>
      </c>
      <c r="CC122" s="138">
        <f>'LAC2060'!$G123/1000</f>
        <v>534.76345998914633</v>
      </c>
      <c r="CD122" s="139">
        <f t="shared" si="86"/>
        <v>6.0266693654197345</v>
      </c>
      <c r="CE122" s="138">
        <f>'NA2060'!$G123/1000</f>
        <v>160.29518625628947</v>
      </c>
      <c r="CF122" s="139">
        <f t="shared" si="87"/>
        <v>4.2798107658907432</v>
      </c>
      <c r="CG122" s="138">
        <f>Ocea2060!$G123/1000</f>
        <v>5.3008528013089675</v>
      </c>
      <c r="CH122" s="139">
        <f t="shared" si="88"/>
        <v>3.6899489088491833</v>
      </c>
      <c r="CI122" s="138">
        <f>'SEA2060'!$G123/1000</f>
        <v>357.45988519622756</v>
      </c>
      <c r="CJ122" s="139">
        <f t="shared" si="89"/>
        <v>4.1859892038364368</v>
      </c>
      <c r="CK122" s="138">
        <f>'SA2060'!$G123/1000</f>
        <v>879.93033848323671</v>
      </c>
      <c r="CL122" s="139">
        <f t="shared" si="98"/>
        <v>3.9235001302688257</v>
      </c>
      <c r="CM122" s="138">
        <f>'SSA2060'!$G123/1000</f>
        <v>328.66057063815373</v>
      </c>
      <c r="CN122" s="139">
        <f t="shared" si="99"/>
        <v>1.8446286103701952</v>
      </c>
      <c r="CO122" s="138">
        <f>'WA2060'!$G123/1000</f>
        <v>192.16618680384383</v>
      </c>
      <c r="CP122" s="139">
        <f t="shared" si="100"/>
        <v>5.1095230325721763</v>
      </c>
    </row>
    <row r="123" spans="1:94">
      <c r="A123" s="37">
        <v>127</v>
      </c>
      <c r="B123" s="12"/>
      <c r="C123" s="12"/>
      <c r="D123" s="38" t="s">
        <v>8</v>
      </c>
      <c r="E123" s="49" t="s">
        <v>151</v>
      </c>
      <c r="F123" s="40"/>
      <c r="G123" s="136">
        <f>World2016!$G124/1000</f>
        <v>1179.8386933215131</v>
      </c>
      <c r="H123" s="137">
        <f t="shared" si="101"/>
        <v>2.074499852106976</v>
      </c>
      <c r="I123" s="144">
        <f>'Dev''d2016'!$G124/1000</f>
        <v>220.60746730891429</v>
      </c>
      <c r="J123" s="147">
        <f t="shared" si="102"/>
        <v>1.73314910123134</v>
      </c>
      <c r="K123" s="144">
        <f>'CCA2016'!$G124/1000</f>
        <v>8.8353569772243503</v>
      </c>
      <c r="L123" s="147">
        <f t="shared" si="103"/>
        <v>2.0011581208343072</v>
      </c>
      <c r="M123" s="144">
        <f>'EA2016'!$G124/1000</f>
        <v>212.94689446336031</v>
      </c>
      <c r="N123" s="147">
        <f t="shared" si="104"/>
        <v>1.9241888425395208</v>
      </c>
      <c r="O123" s="144">
        <f>'LAC2016'!$G124/1000</f>
        <v>111.98796164541319</v>
      </c>
      <c r="P123" s="147">
        <f t="shared" si="105"/>
        <v>2.9097790658941642</v>
      </c>
      <c r="Q123" s="144">
        <f>'NA2016'!$G124/1000</f>
        <v>46.174478349447249</v>
      </c>
      <c r="R123" s="147">
        <f t="shared" si="106"/>
        <v>3.3742588438247796</v>
      </c>
      <c r="S123" s="144">
        <f>Ocea2016!$G124/1000</f>
        <v>1.8680517483353616</v>
      </c>
      <c r="T123" s="147">
        <f t="shared" si="107"/>
        <v>2.6772674871364002</v>
      </c>
      <c r="U123" s="144">
        <f>'SEA2016'!$G124/1000</f>
        <v>124.11760941673815</v>
      </c>
      <c r="V123" s="147">
        <f t="shared" si="108"/>
        <v>2.836746671192012</v>
      </c>
      <c r="W123" s="144">
        <f>'SA2016'!$G124/1000</f>
        <v>337.17165432316062</v>
      </c>
      <c r="X123" s="147">
        <f t="shared" si="109"/>
        <v>2.6384925557457102</v>
      </c>
      <c r="Y123" s="144">
        <f>'SSA2016'!$G124/1000</f>
        <v>74.218983308911319</v>
      </c>
      <c r="Z123" s="147">
        <f t="shared" si="110"/>
        <v>0.84060247439601432</v>
      </c>
      <c r="AA123" s="144">
        <f>'WA2016'!$G124/1000</f>
        <v>41.910235780008136</v>
      </c>
      <c r="AB123" s="147">
        <f t="shared" si="111"/>
        <v>3.068321924545601</v>
      </c>
      <c r="AC123" s="136">
        <f>World2030!$G124/1000</f>
        <v>1626.1264501832752</v>
      </c>
      <c r="AD123" s="137">
        <f t="shared" si="90"/>
        <v>2.3871689946189378</v>
      </c>
      <c r="AE123" s="144">
        <f>'Dev''d2030'!$G124/1000</f>
        <v>274.74899165562857</v>
      </c>
      <c r="AF123" s="147">
        <f t="shared" si="91"/>
        <v>1.9662196429845877</v>
      </c>
      <c r="AG123" s="144">
        <f>'CCA2030'!$G124/1000</f>
        <v>12.183759478807449</v>
      </c>
      <c r="AH123" s="147">
        <f t="shared" si="91"/>
        <v>2.2848973356290827</v>
      </c>
      <c r="AI123" s="144">
        <f>'EA2030'!$G124/1000</f>
        <v>304.66771810624005</v>
      </c>
      <c r="AJ123" s="147">
        <f t="shared" si="112"/>
        <v>2.1796306385543649</v>
      </c>
      <c r="AK123" s="144">
        <f>'LAC2030'!$G124/1000</f>
        <v>163.52709013938409</v>
      </c>
      <c r="AL123" s="147">
        <f t="shared" si="113"/>
        <v>3.259916910353124</v>
      </c>
      <c r="AM123" s="144">
        <f>'NA2030'!$G124/1000</f>
        <v>67.054596447348601</v>
      </c>
      <c r="AN123" s="147">
        <f t="shared" si="114"/>
        <v>3.6361146623981804</v>
      </c>
      <c r="AO123" s="144">
        <f>Ocea2030!$G124/1000</f>
        <v>2.7595909266690724</v>
      </c>
      <c r="AP123" s="147">
        <f t="shared" si="115"/>
        <v>3.0718585667756377</v>
      </c>
      <c r="AQ123" s="144">
        <f>'SEA2030'!$G124/1000</f>
        <v>169.58121857525921</v>
      </c>
      <c r="AR123" s="147">
        <f t="shared" si="73"/>
        <v>3.0808819076870768</v>
      </c>
      <c r="AS123" s="144">
        <f>'SA2030'!$G124/1000</f>
        <v>460.9443429609239</v>
      </c>
      <c r="AT123" s="147">
        <f t="shared" si="92"/>
        <v>2.9856830742487888</v>
      </c>
      <c r="AU123" s="144">
        <f>'SSA2030'!$G124/1000</f>
        <v>106.82711246763542</v>
      </c>
      <c r="AV123" s="147">
        <f t="shared" si="93"/>
        <v>1.0651924036362723</v>
      </c>
      <c r="AW123" s="144">
        <f>'WA2030'!$G124/1000</f>
        <v>63.832029425378892</v>
      </c>
      <c r="AX123" s="147">
        <f t="shared" si="94"/>
        <v>3.7266580628030321</v>
      </c>
      <c r="AY123" s="136">
        <f>World2045!$G124/1000</f>
        <v>2224.5518198580276</v>
      </c>
      <c r="AZ123" s="137">
        <f t="shared" si="74"/>
        <v>2.600822528166955</v>
      </c>
      <c r="BA123" s="144">
        <f>'Dev''d2045'!$G124/1000</f>
        <v>351.94275086653533</v>
      </c>
      <c r="BB123" s="147">
        <f t="shared" si="75"/>
        <v>2.2046829914553769</v>
      </c>
      <c r="BC123" s="144">
        <f>'CCA2045'!$G124/1000</f>
        <v>16.490573702096938</v>
      </c>
      <c r="BD123" s="147">
        <f t="shared" si="76"/>
        <v>2.30337573598421</v>
      </c>
      <c r="BE123" s="144">
        <f>'EA2045'!$G124/1000</f>
        <v>418.92187716153262</v>
      </c>
      <c r="BF123" s="147">
        <f t="shared" si="77"/>
        <v>2.3041510408770858</v>
      </c>
      <c r="BG123" s="144">
        <f>'LAC2045'!$G124/1000</f>
        <v>243.83392801934852</v>
      </c>
      <c r="BH123" s="147">
        <f t="shared" si="78"/>
        <v>3.5306610337527071</v>
      </c>
      <c r="BI123" s="144">
        <f>'NA2045'!$G124/1000</f>
        <v>104.54242922413349</v>
      </c>
      <c r="BJ123" s="147">
        <f t="shared" si="79"/>
        <v>3.8629256176435685</v>
      </c>
      <c r="BK123" s="144">
        <f>Ocea2045!$G124/1000</f>
        <v>3.7403382142791526</v>
      </c>
      <c r="BL123" s="147">
        <f t="shared" si="80"/>
        <v>3.2579315956850539</v>
      </c>
      <c r="BM123" s="144">
        <f>'SEA2045'!$G124/1000</f>
        <v>228.35870516754298</v>
      </c>
      <c r="BN123" s="147">
        <f t="shared" si="81"/>
        <v>3.2157564079911505</v>
      </c>
      <c r="BO123" s="144">
        <f>'SA2045'!$G124/1000</f>
        <v>591.38690866096317</v>
      </c>
      <c r="BP123" s="147">
        <f t="shared" si="82"/>
        <v>3.2008333014678816</v>
      </c>
      <c r="BQ123" s="144">
        <f>'SSA2045'!$G124/1000</f>
        <v>154.66095848342403</v>
      </c>
      <c r="BR123" s="147">
        <f t="shared" si="83"/>
        <v>1.2112111318847671</v>
      </c>
      <c r="BS123" s="144">
        <f>'WA2045'!$G124/1000</f>
        <v>110.67335035817139</v>
      </c>
      <c r="BT123" s="147">
        <f t="shared" si="84"/>
        <v>4.2592642350516225</v>
      </c>
      <c r="BU123" s="136">
        <f>World2060!$G124/1000</f>
        <v>2784.9036232530398</v>
      </c>
      <c r="BV123" s="137">
        <f t="shared" si="95"/>
        <v>2.7348246082715857</v>
      </c>
      <c r="BW123" s="144">
        <f>'Dev''d2060'!$G124/1000</f>
        <v>390.36659953840405</v>
      </c>
      <c r="BX123" s="147">
        <f t="shared" si="96"/>
        <v>2.4449148463518471</v>
      </c>
      <c r="BY123" s="144">
        <f>'CCA2060'!$G124/1000</f>
        <v>20.632839627861976</v>
      </c>
      <c r="BZ123" s="147">
        <f t="shared" si="97"/>
        <v>2.4195929804558096</v>
      </c>
      <c r="CA123" s="144">
        <f>'EA2060'!$G124/1000</f>
        <v>465.82729248300194</v>
      </c>
      <c r="CB123" s="147">
        <f t="shared" si="85"/>
        <v>2.3640167953218167</v>
      </c>
      <c r="CC123" s="144">
        <f>'LAC2060'!$G124/1000</f>
        <v>336.30133000854084</v>
      </c>
      <c r="CD123" s="147">
        <f t="shared" si="86"/>
        <v>3.7900437759033148</v>
      </c>
      <c r="CE123" s="144">
        <f>'NA2060'!$G124/1000</f>
        <v>150.63184583526851</v>
      </c>
      <c r="CF123" s="147">
        <f t="shared" si="87"/>
        <v>4.0218038392059441</v>
      </c>
      <c r="CG123" s="144">
        <f>Ocea2060!$G124/1000</f>
        <v>4.8764218681091442</v>
      </c>
      <c r="CH123" s="147">
        <f t="shared" si="88"/>
        <v>3.3945005126107901</v>
      </c>
      <c r="CI123" s="144">
        <f>'SEA2060'!$G124/1000</f>
        <v>273.17419113700299</v>
      </c>
      <c r="CJ123" s="147">
        <f t="shared" si="89"/>
        <v>3.1989721426741897</v>
      </c>
      <c r="CK123" s="144">
        <f>'SA2060'!$G124/1000</f>
        <v>747.28364542914551</v>
      </c>
      <c r="CL123" s="147">
        <f t="shared" si="98"/>
        <v>3.332044994883276</v>
      </c>
      <c r="CM123" s="144">
        <f>'SSA2060'!$G124/1000</f>
        <v>226.41341279340907</v>
      </c>
      <c r="CN123" s="147">
        <f t="shared" si="99"/>
        <v>1.2707598547624361</v>
      </c>
      <c r="CO123" s="144">
        <f>'WA2060'!$G124/1000</f>
        <v>169.39604453229532</v>
      </c>
      <c r="CP123" s="147">
        <f t="shared" si="100"/>
        <v>4.5040857892855479</v>
      </c>
    </row>
    <row r="124" spans="1:94">
      <c r="A124" s="37">
        <v>128</v>
      </c>
      <c r="B124" s="17"/>
      <c r="C124" s="16"/>
      <c r="D124" s="52" t="s">
        <v>10</v>
      </c>
      <c r="E124" s="49" t="s">
        <v>152</v>
      </c>
      <c r="F124" s="40"/>
      <c r="G124" s="136">
        <f>World2016!$G125/1000</f>
        <v>6.0063608182668684</v>
      </c>
      <c r="H124" s="137">
        <f t="shared" si="101"/>
        <v>1.0560930659188235E-2</v>
      </c>
      <c r="I124" s="144">
        <f>'Dev''d2016'!$G125/1000</f>
        <v>2.5597680682539941</v>
      </c>
      <c r="J124" s="147">
        <f t="shared" si="102"/>
        <v>2.0110197451488645E-2</v>
      </c>
      <c r="K124" s="144">
        <f>'CCA2016'!$G125/1000</f>
        <v>5.4241038203239438E-2</v>
      </c>
      <c r="L124" s="147">
        <f t="shared" si="103"/>
        <v>1.2285286758950643E-2</v>
      </c>
      <c r="M124" s="144">
        <f>'EA2016'!$G125/1000</f>
        <v>7.8712156057357791E-2</v>
      </c>
      <c r="N124" s="147">
        <f t="shared" si="104"/>
        <v>7.112433024180926E-4</v>
      </c>
      <c r="O124" s="144">
        <f>'LAC2016'!$G125/1000</f>
        <v>2.7674874705076218</v>
      </c>
      <c r="P124" s="147">
        <f t="shared" si="105"/>
        <v>7.1907524598982614E-2</v>
      </c>
      <c r="Q124" s="144">
        <f>'NA2016'!$G125/1000</f>
        <v>0</v>
      </c>
      <c r="R124" s="147">
        <f t="shared" si="106"/>
        <v>0</v>
      </c>
      <c r="S124" s="144">
        <f>Ocea2016!$G125/1000</f>
        <v>1.802955412864685E-2</v>
      </c>
      <c r="T124" s="147">
        <f t="shared" si="107"/>
        <v>2.5839722651797979E-2</v>
      </c>
      <c r="U124" s="144">
        <f>'SEA2016'!$G125/1000</f>
        <v>0.52508038467168805</v>
      </c>
      <c r="V124" s="147">
        <f t="shared" si="108"/>
        <v>1.2000875946010283E-2</v>
      </c>
      <c r="W124" s="144">
        <f>'SA2016'!$G125/1000</f>
        <v>0</v>
      </c>
      <c r="X124" s="147">
        <f t="shared" si="109"/>
        <v>0</v>
      </c>
      <c r="Y124" s="144">
        <f>'SSA2016'!$G125/1000</f>
        <v>3.0421464443206787E-3</v>
      </c>
      <c r="Z124" s="147">
        <f t="shared" si="110"/>
        <v>3.4455279694783387E-5</v>
      </c>
      <c r="AA124" s="144">
        <f>'WA2016'!$G125/1000</f>
        <v>0</v>
      </c>
      <c r="AB124" s="147">
        <f t="shared" si="111"/>
        <v>0</v>
      </c>
      <c r="AC124" s="136">
        <f>World2030!$G125/1000</f>
        <v>8.5372447835728522</v>
      </c>
      <c r="AD124" s="137">
        <f t="shared" si="90"/>
        <v>1.2532756013236508E-2</v>
      </c>
      <c r="AE124" s="144">
        <f>'Dev''d2030'!$G125/1000</f>
        <v>3.2106978487074374</v>
      </c>
      <c r="AF124" s="147">
        <f t="shared" si="91"/>
        <v>2.2977107722126168E-2</v>
      </c>
      <c r="AG124" s="144">
        <f>'CCA2030'!$G125/1000</f>
        <v>5.4459967136383056E-2</v>
      </c>
      <c r="AH124" s="147">
        <f t="shared" si="91"/>
        <v>1.021322146294937E-2</v>
      </c>
      <c r="AI124" s="144">
        <f>'EA2030'!$G125/1000</f>
        <v>0.1290224084854126</v>
      </c>
      <c r="AJ124" s="147">
        <f t="shared" si="112"/>
        <v>9.2304231095733584E-4</v>
      </c>
      <c r="AK124" s="144">
        <f>'LAC2030'!$G125/1000</f>
        <v>4.4420296349450945</v>
      </c>
      <c r="AL124" s="147">
        <f t="shared" si="113"/>
        <v>8.8551979435972913E-2</v>
      </c>
      <c r="AM124" s="144">
        <f>'NA2030'!$G125/1000</f>
        <v>0</v>
      </c>
      <c r="AN124" s="147">
        <f t="shared" si="114"/>
        <v>0</v>
      </c>
      <c r="AO124" s="144">
        <f>Ocea2030!$G125/1000</f>
        <v>2.0578122615814209E-2</v>
      </c>
      <c r="AP124" s="147">
        <f t="shared" si="115"/>
        <v>2.2906685782536938E-2</v>
      </c>
      <c r="AQ124" s="144">
        <f>'SEA2030'!$G125/1000</f>
        <v>0.67608183526992793</v>
      </c>
      <c r="AR124" s="147">
        <f t="shared" si="73"/>
        <v>1.2282777019169746E-2</v>
      </c>
      <c r="AS124" s="144">
        <f>'SA2030'!$G125/1000</f>
        <v>0</v>
      </c>
      <c r="AT124" s="147">
        <f t="shared" si="92"/>
        <v>0</v>
      </c>
      <c r="AU124" s="144">
        <f>'SSA2030'!$G125/1000</f>
        <v>4.3749664127826693E-3</v>
      </c>
      <c r="AV124" s="147">
        <f t="shared" si="93"/>
        <v>4.3623579084118655E-5</v>
      </c>
      <c r="AW124" s="144">
        <f>'WA2030'!$G125/1000</f>
        <v>0</v>
      </c>
      <c r="AX124" s="147">
        <f t="shared" si="94"/>
        <v>0</v>
      </c>
      <c r="AY124" s="136">
        <f>World2045!$G125/1000</f>
        <v>13.99195613965392</v>
      </c>
      <c r="AZ124" s="137">
        <f t="shared" si="74"/>
        <v>1.6358618583881015E-2</v>
      </c>
      <c r="BA124" s="144">
        <f>'Dev''d2045'!$G125/1000</f>
        <v>4.7541349045634274</v>
      </c>
      <c r="BB124" s="147">
        <f t="shared" si="75"/>
        <v>2.9781435581124067E-2</v>
      </c>
      <c r="BC124" s="144">
        <f>'CCA2045'!$G125/1000</f>
        <v>9.050630688667298E-2</v>
      </c>
      <c r="BD124" s="147">
        <f t="shared" si="76"/>
        <v>1.264176947402346E-2</v>
      </c>
      <c r="BE124" s="144">
        <f>'EA2045'!$G125/1000</f>
        <v>0.29424140548706057</v>
      </c>
      <c r="BF124" s="147">
        <f t="shared" si="77"/>
        <v>1.6183844236445199E-3</v>
      </c>
      <c r="BG124" s="144">
        <f>'LAC2045'!$G125/1000</f>
        <v>7.8375510266423225</v>
      </c>
      <c r="BH124" s="147">
        <f t="shared" si="78"/>
        <v>0.11348599530258474</v>
      </c>
      <c r="BI124" s="144">
        <f>'NA2045'!$G125/1000</f>
        <v>0</v>
      </c>
      <c r="BJ124" s="147">
        <f t="shared" si="79"/>
        <v>0</v>
      </c>
      <c r="BK124" s="144">
        <f>Ocea2045!$G125/1000</f>
        <v>2.8049542069435121E-2</v>
      </c>
      <c r="BL124" s="147">
        <f t="shared" si="80"/>
        <v>2.4431878647669693E-2</v>
      </c>
      <c r="BM124" s="144">
        <f>'SEA2045'!$G125/1000</f>
        <v>0.97964455300569531</v>
      </c>
      <c r="BN124" s="147">
        <f t="shared" si="81"/>
        <v>1.3795393727470864E-2</v>
      </c>
      <c r="BO124" s="144">
        <f>'SA2045'!$G125/1000</f>
        <v>0</v>
      </c>
      <c r="BP124" s="147">
        <f t="shared" si="82"/>
        <v>0</v>
      </c>
      <c r="BQ124" s="144">
        <f>'SSA2045'!$G125/1000</f>
        <v>7.8284009993076324E-3</v>
      </c>
      <c r="BR124" s="147">
        <f t="shared" si="83"/>
        <v>6.1307304236288358E-5</v>
      </c>
      <c r="BS124" s="144">
        <f>'WA2045'!$G125/1000</f>
        <v>0</v>
      </c>
      <c r="BT124" s="147">
        <f t="shared" si="84"/>
        <v>0</v>
      </c>
      <c r="BU124" s="136">
        <f>World2060!$G125/1000</f>
        <v>19.864249835401772</v>
      </c>
      <c r="BV124" s="137">
        <f t="shared" si="95"/>
        <v>1.9507044632034475E-2</v>
      </c>
      <c r="BW124" s="144">
        <f>'Dev''d2060'!$G125/1000</f>
        <v>5.6138770606219772</v>
      </c>
      <c r="BX124" s="147">
        <f t="shared" si="96"/>
        <v>3.5160414306292201E-2</v>
      </c>
      <c r="BY124" s="144">
        <f>'CCA2060'!$G125/1000</f>
        <v>0.12673309803009034</v>
      </c>
      <c r="BZ124" s="147">
        <f t="shared" si="97"/>
        <v>1.4861866806299584E-2</v>
      </c>
      <c r="CA124" s="144">
        <f>'EA2060'!$G125/1000</f>
        <v>0.42326700794696809</v>
      </c>
      <c r="CB124" s="147">
        <f t="shared" si="85"/>
        <v>2.1480285329755723E-3</v>
      </c>
      <c r="CC124" s="144">
        <f>'LAC2060'!$G125/1000</f>
        <v>12.330175689674913</v>
      </c>
      <c r="CD124" s="147">
        <f t="shared" si="86"/>
        <v>0.13895843238936922</v>
      </c>
      <c r="CE124" s="144">
        <f>'NA2060'!$G125/1000</f>
        <v>0</v>
      </c>
      <c r="CF124" s="147">
        <f t="shared" si="87"/>
        <v>0</v>
      </c>
      <c r="CG124" s="144">
        <f>Ocea2060!$G125/1000</f>
        <v>3.6118355035781861E-2</v>
      </c>
      <c r="CH124" s="147">
        <f t="shared" si="88"/>
        <v>2.5142159148580846E-2</v>
      </c>
      <c r="CI124" s="144">
        <f>'SEA2060'!$G125/1000</f>
        <v>1.3247400025725364</v>
      </c>
      <c r="CJ124" s="147">
        <f t="shared" si="89"/>
        <v>1.551320183973867E-2</v>
      </c>
      <c r="CK124" s="144">
        <f>'SA2060'!$G125/1000</f>
        <v>0</v>
      </c>
      <c r="CL124" s="147">
        <f t="shared" si="98"/>
        <v>0</v>
      </c>
      <c r="CM124" s="144">
        <f>'SSA2060'!$G125/1000</f>
        <v>9.3386215195059782E-3</v>
      </c>
      <c r="CN124" s="147">
        <f t="shared" si="99"/>
        <v>5.2413614455946364E-5</v>
      </c>
      <c r="CO124" s="144">
        <f>'WA2060'!$G125/1000</f>
        <v>0</v>
      </c>
      <c r="CP124" s="147">
        <f t="shared" si="100"/>
        <v>0</v>
      </c>
    </row>
    <row r="125" spans="1:94">
      <c r="A125" s="37">
        <v>129</v>
      </c>
      <c r="B125" s="10"/>
      <c r="C125" s="16"/>
      <c r="D125" s="38" t="s">
        <v>22</v>
      </c>
      <c r="E125" s="15" t="s">
        <v>153</v>
      </c>
      <c r="F125" s="43"/>
      <c r="G125" s="136">
        <f>World2016!$G126/1000</f>
        <v>16.297985946685689</v>
      </c>
      <c r="H125" s="137">
        <f t="shared" si="101"/>
        <v>2.8656603336900024E-2</v>
      </c>
      <c r="I125" s="144">
        <f>'Dev''d2016'!$G126/1000</f>
        <v>3.8448167648117524</v>
      </c>
      <c r="J125" s="147">
        <f t="shared" si="102"/>
        <v>3.0205871095930089E-2</v>
      </c>
      <c r="K125" s="144">
        <f>'CCA2016'!$G126/1000</f>
        <v>6.6059370078612123E-2</v>
      </c>
      <c r="L125" s="147">
        <f t="shared" si="103"/>
        <v>1.4962071734145479E-2</v>
      </c>
      <c r="M125" s="144">
        <f>'EA2016'!$G126/1000</f>
        <v>4.0519075345695015</v>
      </c>
      <c r="N125" s="147">
        <f t="shared" si="104"/>
        <v>3.6613049881138053E-2</v>
      </c>
      <c r="O125" s="144">
        <f>'LAC2016'!$G126/1000</f>
        <v>1.2739506943604793</v>
      </c>
      <c r="P125" s="147">
        <f t="shared" si="105"/>
        <v>3.3101013778325923E-2</v>
      </c>
      <c r="Q125" s="144">
        <f>'NA2016'!$G126/1000</f>
        <v>6.9606779549270872E-2</v>
      </c>
      <c r="R125" s="147">
        <f t="shared" si="106"/>
        <v>5.0866041129211956E-3</v>
      </c>
      <c r="S125" s="144">
        <f>Ocea2016!$G126/1000</f>
        <v>5.4476120688195804E-3</v>
      </c>
      <c r="T125" s="147">
        <f t="shared" si="107"/>
        <v>7.8074468158492397E-3</v>
      </c>
      <c r="U125" s="144">
        <f>'SEA2016'!$G126/1000</f>
        <v>1.9339481570464558</v>
      </c>
      <c r="V125" s="147">
        <f t="shared" si="108"/>
        <v>4.4200988260571651E-2</v>
      </c>
      <c r="W125" s="144">
        <f>'SA2016'!$G126/1000</f>
        <v>4.241803354948992</v>
      </c>
      <c r="X125" s="147">
        <f t="shared" si="109"/>
        <v>3.3193675777511249E-2</v>
      </c>
      <c r="Y125" s="144">
        <f>'SSA2016'!$G126/1000</f>
        <v>0.62125349288783038</v>
      </c>
      <c r="Z125" s="147">
        <f t="shared" si="110"/>
        <v>7.0363025747076516E-3</v>
      </c>
      <c r="AA125" s="144">
        <f>'WA2016'!$G126/1000</f>
        <v>0.18919218636397273</v>
      </c>
      <c r="AB125" s="147">
        <f t="shared" si="111"/>
        <v>1.3851092043968026E-2</v>
      </c>
      <c r="AC125" s="136">
        <f>World2030!$G126/1000</f>
        <v>22.339670513391166</v>
      </c>
      <c r="AD125" s="137">
        <f t="shared" si="90"/>
        <v>3.2794847407813729E-2</v>
      </c>
      <c r="AE125" s="144">
        <f>'Dev''d2030'!$G126/1000</f>
        <v>4.8292956971728911</v>
      </c>
      <c r="AF125" s="147">
        <f t="shared" si="91"/>
        <v>3.4560476471061738E-2</v>
      </c>
      <c r="AG125" s="144">
        <f>'CCA2030'!$G126/1000</f>
        <v>7.7212994517292827E-2</v>
      </c>
      <c r="AH125" s="147">
        <f t="shared" si="91"/>
        <v>1.4480240335947093E-2</v>
      </c>
      <c r="AI125" s="144">
        <f>'EA2030'!$G126/1000</f>
        <v>5.4828667616369202</v>
      </c>
      <c r="AJ125" s="147">
        <f t="shared" si="112"/>
        <v>3.9225108767867244E-2</v>
      </c>
      <c r="AK125" s="144">
        <f>'LAC2030'!$G126/1000</f>
        <v>2.2584871927345995</v>
      </c>
      <c r="AL125" s="147">
        <f t="shared" si="113"/>
        <v>4.5023002519863749E-2</v>
      </c>
      <c r="AM125" s="144">
        <f>'NA2030'!$G126/1000</f>
        <v>8.6152067925781006E-2</v>
      </c>
      <c r="AN125" s="147">
        <f t="shared" si="114"/>
        <v>4.6716976013244328E-3</v>
      </c>
      <c r="AO125" s="144">
        <f>Ocea2030!$G126/1000</f>
        <v>6.8508538305904953E-3</v>
      </c>
      <c r="AP125" s="147">
        <f t="shared" si="115"/>
        <v>7.6260774109114136E-3</v>
      </c>
      <c r="AQ125" s="144">
        <f>'SEA2030'!$G126/1000</f>
        <v>2.7993133208304646</v>
      </c>
      <c r="AR125" s="147">
        <f t="shared" si="73"/>
        <v>5.0856774332392045E-2</v>
      </c>
      <c r="AS125" s="144">
        <f>'SA2030'!$G126/1000</f>
        <v>5.7889935851043557</v>
      </c>
      <c r="AT125" s="147">
        <f t="shared" si="92"/>
        <v>3.7497152157144775E-2</v>
      </c>
      <c r="AU125" s="144">
        <f>'SSA2030'!$G126/1000</f>
        <v>0.78780844669381622</v>
      </c>
      <c r="AV125" s="147">
        <f t="shared" si="93"/>
        <v>7.8553800955069378E-3</v>
      </c>
      <c r="AW125" s="144">
        <f>'WA2030'!$G126/1000</f>
        <v>0.22268959294445811</v>
      </c>
      <c r="AX125" s="147">
        <f t="shared" si="94"/>
        <v>1.3001121451401573E-2</v>
      </c>
      <c r="AY125" s="136">
        <f>World2045!$G126/1000</f>
        <v>30.310529457574315</v>
      </c>
      <c r="AZ125" s="137">
        <f t="shared" si="74"/>
        <v>3.5437388848491083E-2</v>
      </c>
      <c r="BA125" s="144">
        <f>'Dev''d2045'!$G126/1000</f>
        <v>5.6413744431622064</v>
      </c>
      <c r="BB125" s="147">
        <f t="shared" si="75"/>
        <v>3.5339390433949645E-2</v>
      </c>
      <c r="BC125" s="144">
        <f>'CCA2045'!$G126/1000</f>
        <v>9.9696950628887865E-2</v>
      </c>
      <c r="BD125" s="147">
        <f t="shared" si="76"/>
        <v>1.3925503210418636E-2</v>
      </c>
      <c r="BE125" s="144">
        <f>'EA2045'!$G126/1000</f>
        <v>8.189322335320524</v>
      </c>
      <c r="BF125" s="147">
        <f t="shared" si="77"/>
        <v>4.504285073594011E-2</v>
      </c>
      <c r="BG125" s="144">
        <f>'LAC2045'!$G126/1000</f>
        <v>3.3132851566001262</v>
      </c>
      <c r="BH125" s="147">
        <f t="shared" si="78"/>
        <v>4.7975631985024837E-2</v>
      </c>
      <c r="BI125" s="144">
        <f>'NA2045'!$G126/1000</f>
        <v>0.1272185602299869</v>
      </c>
      <c r="BJ125" s="147">
        <f t="shared" si="79"/>
        <v>4.7008266308652064E-3</v>
      </c>
      <c r="BK125" s="144">
        <f>Ocea2045!$G126/1000</f>
        <v>9.1325920286180924E-3</v>
      </c>
      <c r="BL125" s="147">
        <f t="shared" si="80"/>
        <v>7.9547245238277171E-3</v>
      </c>
      <c r="BM125" s="144">
        <f>'SEA2045'!$G126/1000</f>
        <v>3.9765372056034392</v>
      </c>
      <c r="BN125" s="147">
        <f t="shared" si="81"/>
        <v>5.5997755772666739E-2</v>
      </c>
      <c r="BO125" s="144">
        <f>'SA2045'!$G126/1000</f>
        <v>7.5550057769638954</v>
      </c>
      <c r="BP125" s="147">
        <f t="shared" si="82"/>
        <v>4.0890851200008162E-2</v>
      </c>
      <c r="BQ125" s="144">
        <f>'SSA2045'!$G126/1000</f>
        <v>1.0544116025499535</v>
      </c>
      <c r="BR125" s="147">
        <f t="shared" si="83"/>
        <v>8.2575142629407461E-3</v>
      </c>
      <c r="BS125" s="144">
        <f>'WA2045'!$G126/1000</f>
        <v>0.3445448344866745</v>
      </c>
      <c r="BT125" s="147">
        <f t="shared" si="84"/>
        <v>1.3259809033986858E-2</v>
      </c>
      <c r="BU125" s="136">
        <f>World2060!$G126/1000</f>
        <v>36.987553399858591</v>
      </c>
      <c r="BV125" s="137">
        <f t="shared" si="95"/>
        <v>3.6322431553137309E-2</v>
      </c>
      <c r="BW125" s="144">
        <f>'Dev''d2060'!$G126/1000</f>
        <v>6.0844662683257722</v>
      </c>
      <c r="BX125" s="147">
        <f t="shared" si="96"/>
        <v>3.81077733831406E-2</v>
      </c>
      <c r="BY125" s="144">
        <f>'CCA2060'!$G126/1000</f>
        <v>0.12284380840067752</v>
      </c>
      <c r="BZ125" s="147">
        <f t="shared" si="97"/>
        <v>1.440577360458734E-2</v>
      </c>
      <c r="CA125" s="144">
        <f>'EA2060'!$G126/1000</f>
        <v>9.7063101878529423</v>
      </c>
      <c r="CB125" s="147">
        <f t="shared" si="85"/>
        <v>4.9258342469328184E-2</v>
      </c>
      <c r="CC125" s="144">
        <f>'LAC2060'!$G126/1000</f>
        <v>4.3530707852104316</v>
      </c>
      <c r="CD125" s="147">
        <f t="shared" si="86"/>
        <v>4.9058173023384576E-2</v>
      </c>
      <c r="CE125" s="144">
        <f>'NA2060'!$G126/1000</f>
        <v>0.18319654997065662</v>
      </c>
      <c r="CF125" s="147">
        <f t="shared" si="87"/>
        <v>4.8912670751377245E-3</v>
      </c>
      <c r="CG125" s="144">
        <f>Ocea2060!$G126/1000</f>
        <v>1.1520826843232499E-2</v>
      </c>
      <c r="CH125" s="147">
        <f t="shared" si="88"/>
        <v>8.0197024955547917E-3</v>
      </c>
      <c r="CI125" s="144">
        <f>'SEA2060'!$G126/1000</f>
        <v>4.7310500437207521</v>
      </c>
      <c r="CJ125" s="147">
        <f t="shared" si="89"/>
        <v>5.5402368841900959E-2</v>
      </c>
      <c r="CK125" s="144">
        <f>'SA2060'!$G126/1000</f>
        <v>9.9810266303905522</v>
      </c>
      <c r="CL125" s="147">
        <f t="shared" si="98"/>
        <v>4.4504158536068011E-2</v>
      </c>
      <c r="CM125" s="144">
        <f>'SSA2060'!$G126/1000</f>
        <v>1.3589596653915941</v>
      </c>
      <c r="CN125" s="147">
        <f t="shared" si="99"/>
        <v>7.6272486056148591E-3</v>
      </c>
      <c r="CO125" s="144">
        <f>'WA2060'!$G126/1000</f>
        <v>0.45510863375198096</v>
      </c>
      <c r="CP125" s="147">
        <f t="shared" si="100"/>
        <v>1.2100922046456969E-2</v>
      </c>
    </row>
    <row r="126" spans="1:94">
      <c r="A126" s="37">
        <v>130</v>
      </c>
      <c r="B126" s="17"/>
      <c r="C126" s="11"/>
      <c r="D126" s="38" t="s">
        <v>24</v>
      </c>
      <c r="E126" s="9" t="s">
        <v>422</v>
      </c>
      <c r="F126" s="46"/>
      <c r="G126" s="136">
        <f>World2016!$G127/1000</f>
        <v>237.79741284973665</v>
      </c>
      <c r="H126" s="137">
        <f t="shared" si="101"/>
        <v>0.41811707022374295</v>
      </c>
      <c r="I126" s="144">
        <f>'Dev''d2016'!$G127/1000</f>
        <v>66.359133806427238</v>
      </c>
      <c r="J126" s="147">
        <f t="shared" si="102"/>
        <v>0.52133445217451291</v>
      </c>
      <c r="K126" s="144">
        <f>'CCA2016'!$G127/1000</f>
        <v>0.981091109007597</v>
      </c>
      <c r="L126" s="147">
        <f t="shared" si="103"/>
        <v>0.22221155807624998</v>
      </c>
      <c r="M126" s="144">
        <f>'EA2016'!$G127/1000</f>
        <v>16.750965630166231</v>
      </c>
      <c r="N126" s="147">
        <f t="shared" si="104"/>
        <v>0.15136178082594534</v>
      </c>
      <c r="O126" s="144">
        <f>'LAC2016'!$G127/1000</f>
        <v>38.650677060296758</v>
      </c>
      <c r="P126" s="147">
        <f t="shared" si="105"/>
        <v>1.0042591126784175</v>
      </c>
      <c r="Q126" s="144">
        <f>'NA2016'!$G127/1000</f>
        <v>2.2822056507319211</v>
      </c>
      <c r="R126" s="147">
        <f t="shared" si="106"/>
        <v>0.16677508605792959</v>
      </c>
      <c r="S126" s="144">
        <f>Ocea2016!$G127/1000</f>
        <v>0.17979653825052083</v>
      </c>
      <c r="T126" s="147">
        <f t="shared" si="107"/>
        <v>0.25768206185227094</v>
      </c>
      <c r="U126" s="144">
        <f>'SEA2016'!$G127/1000</f>
        <v>27.647594382852315</v>
      </c>
      <c r="V126" s="147">
        <f t="shared" si="108"/>
        <v>0.63189439194473029</v>
      </c>
      <c r="W126" s="144">
        <f>'SA2016'!$G127/1000</f>
        <v>47.997102924697103</v>
      </c>
      <c r="X126" s="147">
        <f t="shared" si="109"/>
        <v>0.37559503339149747</v>
      </c>
      <c r="Y126" s="144">
        <f>'SSA2016'!$G127/1000</f>
        <v>32.389085770945997</v>
      </c>
      <c r="Z126" s="147">
        <f t="shared" si="110"/>
        <v>0.36683803022686962</v>
      </c>
      <c r="AA126" s="144">
        <f>'WA2016'!$G127/1000</f>
        <v>4.5597599763609473</v>
      </c>
      <c r="AB126" s="147">
        <f t="shared" si="111"/>
        <v>0.33382803140438716</v>
      </c>
      <c r="AC126" s="136">
        <f>World2030!$G127/1000</f>
        <v>356.18668313779511</v>
      </c>
      <c r="AD126" s="137">
        <f t="shared" si="90"/>
        <v>0.52288541655962406</v>
      </c>
      <c r="AE126" s="144">
        <f>'Dev''d2030'!$G127/1000</f>
        <v>88.008129336937571</v>
      </c>
      <c r="AF126" s="147">
        <f t="shared" si="91"/>
        <v>0.62982328561739709</v>
      </c>
      <c r="AG126" s="144">
        <f>'CCA2030'!$G127/1000</f>
        <v>1.2095464537739753</v>
      </c>
      <c r="AH126" s="147">
        <f t="shared" si="91"/>
        <v>0.22683388278921218</v>
      </c>
      <c r="AI126" s="144">
        <f>'EA2030'!$G127/1000</f>
        <v>25.024999182060363</v>
      </c>
      <c r="AJ126" s="147">
        <f t="shared" si="112"/>
        <v>0.17903194761184485</v>
      </c>
      <c r="AK126" s="144">
        <f>'LAC2030'!$G127/1000</f>
        <v>77.015056953419844</v>
      </c>
      <c r="AL126" s="147">
        <f t="shared" si="113"/>
        <v>1.535297217728673</v>
      </c>
      <c r="AM126" s="144">
        <f>'NA2030'!$G127/1000</f>
        <v>3.3813356010019779</v>
      </c>
      <c r="AN126" s="147">
        <f t="shared" si="114"/>
        <v>0.18335691524064651</v>
      </c>
      <c r="AO126" s="144">
        <f>Ocea2030!$G127/1000</f>
        <v>0.22451323794107883</v>
      </c>
      <c r="AP126" s="147">
        <f t="shared" si="115"/>
        <v>0.2499185320036911</v>
      </c>
      <c r="AQ126" s="144">
        <f>'SEA2030'!$G127/1000</f>
        <v>41.811374767076224</v>
      </c>
      <c r="AR126" s="147">
        <f t="shared" si="73"/>
        <v>0.75961187882513825</v>
      </c>
      <c r="AS126" s="144">
        <f>'SA2030'!$G127/1000</f>
        <v>66.58158236936201</v>
      </c>
      <c r="AT126" s="147">
        <f t="shared" si="92"/>
        <v>0.43127007972361225</v>
      </c>
      <c r="AU126" s="144">
        <f>'SSA2030'!$G127/1000</f>
        <v>45.99770015192032</v>
      </c>
      <c r="AV126" s="147">
        <f t="shared" si="93"/>
        <v>0.45865136344866192</v>
      </c>
      <c r="AW126" s="144">
        <f>'WA2030'!$G127/1000</f>
        <v>6.9324450843017544</v>
      </c>
      <c r="AX126" s="147">
        <f t="shared" si="94"/>
        <v>0.40473180315462021</v>
      </c>
      <c r="AY126" s="136">
        <f>World2045!$G127/1000</f>
        <v>516.73009160428683</v>
      </c>
      <c r="AZ126" s="137">
        <f t="shared" si="74"/>
        <v>0.6041321452839763</v>
      </c>
      <c r="BA126" s="144">
        <f>'Dev''d2045'!$G127/1000</f>
        <v>114.53378360348124</v>
      </c>
      <c r="BB126" s="147">
        <f t="shared" si="75"/>
        <v>0.71747658968939398</v>
      </c>
      <c r="BC126" s="144">
        <f>'CCA2045'!$G127/1000</f>
        <v>1.5585914650708437</v>
      </c>
      <c r="BD126" s="147">
        <f t="shared" si="76"/>
        <v>0.21770144737291683</v>
      </c>
      <c r="BE126" s="144">
        <f>'EA2045'!$G127/1000</f>
        <v>40.20438382297754</v>
      </c>
      <c r="BF126" s="147">
        <f t="shared" si="77"/>
        <v>0.2211318574747424</v>
      </c>
      <c r="BG126" s="144">
        <f>'LAC2045'!$G127/1000</f>
        <v>125.99830610785537</v>
      </c>
      <c r="BH126" s="147">
        <f t="shared" si="78"/>
        <v>1.8244274425114075</v>
      </c>
      <c r="BI126" s="144">
        <f>'NA2045'!$G127/1000</f>
        <v>5.8924497906118631</v>
      </c>
      <c r="BJ126" s="147">
        <f t="shared" si="79"/>
        <v>0.21773068997691175</v>
      </c>
      <c r="BK126" s="144">
        <f>Ocea2045!$G127/1000</f>
        <v>0.29356784766470084</v>
      </c>
      <c r="BL126" s="147">
        <f t="shared" si="80"/>
        <v>0.25570520942005509</v>
      </c>
      <c r="BM126" s="144">
        <f>'SEA2045'!$G127/1000</f>
        <v>61.022814981099216</v>
      </c>
      <c r="BN126" s="147">
        <f t="shared" si="81"/>
        <v>0.85932571812909075</v>
      </c>
      <c r="BO126" s="144">
        <f>'SA2045'!$G127/1000</f>
        <v>87.914663302061143</v>
      </c>
      <c r="BP126" s="147">
        <f t="shared" si="82"/>
        <v>0.47583092872604965</v>
      </c>
      <c r="BQ126" s="144">
        <f>'SSA2045'!$G127/1000</f>
        <v>66.411247880302838</v>
      </c>
      <c r="BR126" s="147">
        <f t="shared" si="83"/>
        <v>0.52009274676519279</v>
      </c>
      <c r="BS126" s="144">
        <f>'WA2045'!$G127/1000</f>
        <v>12.900282803162002</v>
      </c>
      <c r="BT126" s="147">
        <f t="shared" si="84"/>
        <v>0.49646742407037442</v>
      </c>
      <c r="BU126" s="136">
        <f>World2060!$G127/1000</f>
        <v>681.96448176447586</v>
      </c>
      <c r="BV126" s="137">
        <f t="shared" si="95"/>
        <v>0.6697011814427184</v>
      </c>
      <c r="BW126" s="144">
        <f>'Dev''d2060'!$G127/1000</f>
        <v>129.37652857916021</v>
      </c>
      <c r="BX126" s="147">
        <f t="shared" si="96"/>
        <v>0.81030138302478916</v>
      </c>
      <c r="BY126" s="144">
        <f>'CCA2060'!$G127/1000</f>
        <v>1.9206875113472341</v>
      </c>
      <c r="BZ126" s="147">
        <f t="shared" si="97"/>
        <v>0.2252371512561632</v>
      </c>
      <c r="CA126" s="144">
        <f>'EA2060'!$G127/1000</f>
        <v>49.557099684670568</v>
      </c>
      <c r="CB126" s="147">
        <f t="shared" si="85"/>
        <v>0.2514962473699921</v>
      </c>
      <c r="CC126" s="144">
        <f>'LAC2060'!$G127/1000</f>
        <v>180.7654012261759</v>
      </c>
      <c r="CD126" s="147">
        <f t="shared" si="86"/>
        <v>2.0371872564361673</v>
      </c>
      <c r="CE126" s="144">
        <f>'NA2060'!$G127/1000</f>
        <v>9.3392954580932859</v>
      </c>
      <c r="CF126" s="147">
        <f t="shared" si="87"/>
        <v>0.24935506911277477</v>
      </c>
      <c r="CG126" s="144">
        <f>Ocea2060!$G127/1000</f>
        <v>0.37279556637490169</v>
      </c>
      <c r="CH126" s="147">
        <f t="shared" si="88"/>
        <v>0.25950477120006016</v>
      </c>
      <c r="CI126" s="144">
        <f>'SEA2060'!$G127/1000</f>
        <v>75.745326800296084</v>
      </c>
      <c r="CJ126" s="147">
        <f t="shared" si="89"/>
        <v>0.88700616029417423</v>
      </c>
      <c r="CK126" s="144">
        <f>'SA2060'!$G127/1000</f>
        <v>117.08114691167138</v>
      </c>
      <c r="CL126" s="147">
        <f t="shared" si="98"/>
        <v>0.52205029769946665</v>
      </c>
      <c r="CM126" s="144">
        <f>'SSA2060'!$G127/1000</f>
        <v>95.600532533669849</v>
      </c>
      <c r="CN126" s="147">
        <f t="shared" si="99"/>
        <v>0.53656414317002998</v>
      </c>
      <c r="CO126" s="144">
        <f>'WA2060'!$G127/1000</f>
        <v>22.20566749301646</v>
      </c>
      <c r="CP126" s="147">
        <f t="shared" si="100"/>
        <v>0.59042837554466865</v>
      </c>
    </row>
    <row r="127" spans="1:94">
      <c r="A127" s="37">
        <v>131</v>
      </c>
      <c r="B127" s="12"/>
      <c r="C127" s="12"/>
      <c r="D127" s="38" t="s">
        <v>26</v>
      </c>
      <c r="E127" s="15" t="s">
        <v>154</v>
      </c>
      <c r="F127" s="43"/>
      <c r="G127" s="136">
        <f>World2016!$G128/1000</f>
        <v>0</v>
      </c>
      <c r="H127" s="137">
        <f t="shared" si="101"/>
        <v>0</v>
      </c>
      <c r="I127" s="144">
        <f>'Dev''d2016'!$G128/1000</f>
        <v>0</v>
      </c>
      <c r="J127" s="147">
        <f t="shared" si="102"/>
        <v>0</v>
      </c>
      <c r="K127" s="144">
        <f>'CCA2016'!$G128/1000</f>
        <v>0</v>
      </c>
      <c r="L127" s="147">
        <f t="shared" si="103"/>
        <v>0</v>
      </c>
      <c r="M127" s="144">
        <f>'EA2016'!$G128/1000</f>
        <v>0</v>
      </c>
      <c r="N127" s="147">
        <f t="shared" si="104"/>
        <v>0</v>
      </c>
      <c r="O127" s="144">
        <f>'LAC2016'!$G128/1000</f>
        <v>0</v>
      </c>
      <c r="P127" s="147">
        <f t="shared" si="105"/>
        <v>0</v>
      </c>
      <c r="Q127" s="144">
        <f>'NA2016'!$G128/1000</f>
        <v>0</v>
      </c>
      <c r="R127" s="147">
        <f t="shared" si="106"/>
        <v>0</v>
      </c>
      <c r="S127" s="144">
        <f>Ocea2016!$G128/1000</f>
        <v>0</v>
      </c>
      <c r="T127" s="147">
        <f t="shared" si="107"/>
        <v>0</v>
      </c>
      <c r="U127" s="144">
        <f>'SEA2016'!$G128/1000</f>
        <v>0</v>
      </c>
      <c r="V127" s="147">
        <f t="shared" si="108"/>
        <v>0</v>
      </c>
      <c r="W127" s="144">
        <f>'SA2016'!$G128/1000</f>
        <v>0</v>
      </c>
      <c r="X127" s="147">
        <f t="shared" si="109"/>
        <v>0</v>
      </c>
      <c r="Y127" s="144">
        <f>'SSA2016'!$G128/1000</f>
        <v>0</v>
      </c>
      <c r="Z127" s="147">
        <f t="shared" si="110"/>
        <v>0</v>
      </c>
      <c r="AA127" s="144">
        <f>'WA2016'!$G128/1000</f>
        <v>0</v>
      </c>
      <c r="AB127" s="147">
        <f t="shared" si="111"/>
        <v>0</v>
      </c>
      <c r="AC127" s="136">
        <f>World2030!$G128/1000</f>
        <v>0</v>
      </c>
      <c r="AD127" s="137">
        <f t="shared" si="90"/>
        <v>0</v>
      </c>
      <c r="AE127" s="144">
        <f>'Dev''d2030'!$G128/1000</f>
        <v>0</v>
      </c>
      <c r="AF127" s="147">
        <f t="shared" si="91"/>
        <v>0</v>
      </c>
      <c r="AG127" s="144">
        <f>'CCA2030'!$G128/1000</f>
        <v>0</v>
      </c>
      <c r="AH127" s="147">
        <f t="shared" si="91"/>
        <v>0</v>
      </c>
      <c r="AI127" s="144">
        <f>'EA2030'!$G128/1000</f>
        <v>0</v>
      </c>
      <c r="AJ127" s="147">
        <f t="shared" si="112"/>
        <v>0</v>
      </c>
      <c r="AK127" s="144">
        <f>'LAC2030'!$G128/1000</f>
        <v>0</v>
      </c>
      <c r="AL127" s="147">
        <f t="shared" si="113"/>
        <v>0</v>
      </c>
      <c r="AM127" s="144">
        <f>'NA2030'!$G128/1000</f>
        <v>0</v>
      </c>
      <c r="AN127" s="147">
        <f t="shared" si="114"/>
        <v>0</v>
      </c>
      <c r="AO127" s="144">
        <f>Ocea2030!$G128/1000</f>
        <v>0</v>
      </c>
      <c r="AP127" s="147">
        <f t="shared" si="115"/>
        <v>0</v>
      </c>
      <c r="AQ127" s="144">
        <f>'SEA2030'!$G128/1000</f>
        <v>0</v>
      </c>
      <c r="AR127" s="147">
        <f t="shared" si="73"/>
        <v>0</v>
      </c>
      <c r="AS127" s="144">
        <f>'SA2030'!$G128/1000</f>
        <v>0</v>
      </c>
      <c r="AT127" s="147">
        <f t="shared" si="92"/>
        <v>0</v>
      </c>
      <c r="AU127" s="144">
        <f>'SSA2030'!$G128/1000</f>
        <v>0</v>
      </c>
      <c r="AV127" s="147">
        <f t="shared" si="93"/>
        <v>0</v>
      </c>
      <c r="AW127" s="144">
        <f>'WA2030'!$G128/1000</f>
        <v>0</v>
      </c>
      <c r="AX127" s="147">
        <f t="shared" si="94"/>
        <v>0</v>
      </c>
      <c r="AY127" s="136">
        <f>World2045!$G128/1000</f>
        <v>0</v>
      </c>
      <c r="AZ127" s="137">
        <f t="shared" si="74"/>
        <v>0</v>
      </c>
      <c r="BA127" s="144">
        <f>'Dev''d2045'!$G128/1000</f>
        <v>0</v>
      </c>
      <c r="BB127" s="147">
        <f t="shared" si="75"/>
        <v>0</v>
      </c>
      <c r="BC127" s="144">
        <f>'CCA2045'!$G128/1000</f>
        <v>0</v>
      </c>
      <c r="BD127" s="147">
        <f t="shared" si="76"/>
        <v>0</v>
      </c>
      <c r="BE127" s="144">
        <f>'EA2045'!$G128/1000</f>
        <v>0</v>
      </c>
      <c r="BF127" s="147">
        <f t="shared" si="77"/>
        <v>0</v>
      </c>
      <c r="BG127" s="144">
        <f>'LAC2045'!$G128/1000</f>
        <v>0</v>
      </c>
      <c r="BH127" s="147">
        <f t="shared" si="78"/>
        <v>0</v>
      </c>
      <c r="BI127" s="144">
        <f>'NA2045'!$G128/1000</f>
        <v>0</v>
      </c>
      <c r="BJ127" s="147">
        <f t="shared" si="79"/>
        <v>0</v>
      </c>
      <c r="BK127" s="144">
        <f>Ocea2045!$G128/1000</f>
        <v>0</v>
      </c>
      <c r="BL127" s="147">
        <f t="shared" si="80"/>
        <v>0</v>
      </c>
      <c r="BM127" s="144">
        <f>'SEA2045'!$G128/1000</f>
        <v>0</v>
      </c>
      <c r="BN127" s="147">
        <f t="shared" si="81"/>
        <v>0</v>
      </c>
      <c r="BO127" s="144">
        <f>'SA2045'!$G128/1000</f>
        <v>0</v>
      </c>
      <c r="BP127" s="147">
        <f t="shared" si="82"/>
        <v>0</v>
      </c>
      <c r="BQ127" s="144">
        <f>'SSA2045'!$G128/1000</f>
        <v>0</v>
      </c>
      <c r="BR127" s="147">
        <f t="shared" si="83"/>
        <v>0</v>
      </c>
      <c r="BS127" s="144">
        <f>'WA2045'!$G128/1000</f>
        <v>0</v>
      </c>
      <c r="BT127" s="147">
        <f t="shared" si="84"/>
        <v>0</v>
      </c>
      <c r="BU127" s="136">
        <f>World2060!$G128/1000</f>
        <v>0</v>
      </c>
      <c r="BV127" s="137">
        <f t="shared" si="95"/>
        <v>0</v>
      </c>
      <c r="BW127" s="144">
        <f>'Dev''d2060'!$G128/1000</f>
        <v>0</v>
      </c>
      <c r="BX127" s="147">
        <f t="shared" si="96"/>
        <v>0</v>
      </c>
      <c r="BY127" s="144">
        <f>'CCA2060'!$G128/1000</f>
        <v>0</v>
      </c>
      <c r="BZ127" s="147">
        <f t="shared" si="97"/>
        <v>0</v>
      </c>
      <c r="CA127" s="144">
        <f>'EA2060'!$G128/1000</f>
        <v>0</v>
      </c>
      <c r="CB127" s="147">
        <f t="shared" si="85"/>
        <v>0</v>
      </c>
      <c r="CC127" s="144">
        <f>'LAC2060'!$G128/1000</f>
        <v>0</v>
      </c>
      <c r="CD127" s="147">
        <f t="shared" si="86"/>
        <v>0</v>
      </c>
      <c r="CE127" s="144">
        <f>'NA2060'!$G128/1000</f>
        <v>0</v>
      </c>
      <c r="CF127" s="147">
        <f t="shared" si="87"/>
        <v>0</v>
      </c>
      <c r="CG127" s="144">
        <f>Ocea2060!$G128/1000</f>
        <v>0</v>
      </c>
      <c r="CH127" s="147">
        <f t="shared" si="88"/>
        <v>0</v>
      </c>
      <c r="CI127" s="144">
        <f>'SEA2060'!$G128/1000</f>
        <v>0</v>
      </c>
      <c r="CJ127" s="147">
        <f t="shared" si="89"/>
        <v>0</v>
      </c>
      <c r="CK127" s="144">
        <f>'SA2060'!$G128/1000</f>
        <v>0</v>
      </c>
      <c r="CL127" s="147">
        <f t="shared" si="98"/>
        <v>0</v>
      </c>
      <c r="CM127" s="144">
        <f>'SSA2060'!$G128/1000</f>
        <v>0</v>
      </c>
      <c r="CN127" s="147">
        <f t="shared" si="99"/>
        <v>0</v>
      </c>
      <c r="CO127" s="144">
        <f>'WA2060'!$G128/1000</f>
        <v>0</v>
      </c>
      <c r="CP127" s="147">
        <f t="shared" si="100"/>
        <v>0</v>
      </c>
    </row>
    <row r="128" spans="1:94">
      <c r="A128" s="37">
        <v>132</v>
      </c>
      <c r="B128" s="12"/>
      <c r="C128" s="12"/>
      <c r="D128" s="38" t="s">
        <v>32</v>
      </c>
      <c r="E128" s="15" t="s">
        <v>155</v>
      </c>
      <c r="F128" s="43"/>
      <c r="G128" s="136">
        <f>World2016!$G129/1000</f>
        <v>8.0509801810704804</v>
      </c>
      <c r="H128" s="137">
        <f t="shared" si="101"/>
        <v>1.4155966649922015E-2</v>
      </c>
      <c r="I128" s="144">
        <f>'Dev''d2016'!$G129/1000</f>
        <v>0.44366249561693982</v>
      </c>
      <c r="J128" s="147">
        <f t="shared" si="102"/>
        <v>3.4855268722695752E-3</v>
      </c>
      <c r="K128" s="144">
        <f>'CCA2016'!$G129/1000</f>
        <v>8.3202281409176064E-3</v>
      </c>
      <c r="L128" s="147">
        <f t="shared" si="103"/>
        <v>1.8844843682390823E-3</v>
      </c>
      <c r="M128" s="144">
        <f>'EA2016'!$G129/1000</f>
        <v>1.4585267988927662</v>
      </c>
      <c r="N128" s="147">
        <f t="shared" si="104"/>
        <v>1.317925297782273E-2</v>
      </c>
      <c r="O128" s="144">
        <f>'LAC2016'!$G129/1000</f>
        <v>0.46440289627201853</v>
      </c>
      <c r="P128" s="147">
        <f t="shared" si="105"/>
        <v>1.2066563279288739E-2</v>
      </c>
      <c r="Q128" s="144">
        <f>'NA2016'!$G129/1000</f>
        <v>9.9937186717987056E-2</v>
      </c>
      <c r="R128" s="147">
        <f t="shared" si="106"/>
        <v>7.3030372656970773E-3</v>
      </c>
      <c r="S128" s="144">
        <f>Ocea2016!$G129/1000</f>
        <v>2.8381113465875385E-3</v>
      </c>
      <c r="T128" s="147">
        <f t="shared" si="107"/>
        <v>4.0675442957416536E-3</v>
      </c>
      <c r="U128" s="144">
        <f>'SEA2016'!$G129/1000</f>
        <v>1.8134733868204058</v>
      </c>
      <c r="V128" s="147">
        <f t="shared" si="108"/>
        <v>4.1447499815157864E-2</v>
      </c>
      <c r="W128" s="144">
        <f>'SA2016'!$G129/1000</f>
        <v>1.579992403640732</v>
      </c>
      <c r="X128" s="147">
        <f t="shared" si="109"/>
        <v>1.2364023314798807E-2</v>
      </c>
      <c r="Y128" s="144">
        <f>'SSA2016'!$G129/1000</f>
        <v>2.110654163948726</v>
      </c>
      <c r="Z128" s="147">
        <f t="shared" si="110"/>
        <v>2.3905219846854502E-2</v>
      </c>
      <c r="AA128" s="144">
        <f>'WA2016'!$G129/1000</f>
        <v>6.9172509673400787E-2</v>
      </c>
      <c r="AB128" s="147">
        <f t="shared" si="111"/>
        <v>5.0642408484846057E-3</v>
      </c>
      <c r="AC128" s="136">
        <f>World2030!$G129/1000</f>
        <v>10.090652573743311</v>
      </c>
      <c r="AD128" s="137">
        <f t="shared" si="90"/>
        <v>1.48131733278165E-2</v>
      </c>
      <c r="AE128" s="144">
        <f>'Dev''d2030'!$G129/1000</f>
        <v>0.43087115561023531</v>
      </c>
      <c r="AF128" s="147">
        <f t="shared" si="91"/>
        <v>3.0834956832823668E-3</v>
      </c>
      <c r="AG128" s="144">
        <f>'CCA2030'!$G129/1000</f>
        <v>8.123987297643907E-3</v>
      </c>
      <c r="AH128" s="147">
        <f t="shared" si="91"/>
        <v>1.5235426276560063E-3</v>
      </c>
      <c r="AI128" s="144">
        <f>'EA2030'!$G129/1000</f>
        <v>1.7564681417793035</v>
      </c>
      <c r="AJ128" s="147">
        <f t="shared" si="112"/>
        <v>1.2565990913851301E-2</v>
      </c>
      <c r="AK128" s="144">
        <f>'LAC2030'!$G129/1000</f>
        <v>0.6162120964293426</v>
      </c>
      <c r="AL128" s="147">
        <f t="shared" si="113"/>
        <v>1.2284204603665003E-2</v>
      </c>
      <c r="AM128" s="144">
        <f>'NA2030'!$G129/1000</f>
        <v>0.10931167362630367</v>
      </c>
      <c r="AN128" s="147">
        <f t="shared" si="114"/>
        <v>5.9275545645253603E-3</v>
      </c>
      <c r="AO128" s="144">
        <f>Ocea2030!$G129/1000</f>
        <v>3.1480024453485384E-3</v>
      </c>
      <c r="AP128" s="147">
        <f t="shared" si="115"/>
        <v>3.5042216534777759E-3</v>
      </c>
      <c r="AQ128" s="144">
        <f>'SEA2030'!$G129/1000</f>
        <v>1.9385537197799423</v>
      </c>
      <c r="AR128" s="147">
        <f t="shared" si="73"/>
        <v>3.5218847538231152E-2</v>
      </c>
      <c r="AS128" s="144">
        <f>'SA2030'!$G129/1000</f>
        <v>2.2106787357490831</v>
      </c>
      <c r="AT128" s="147">
        <f t="shared" si="92"/>
        <v>1.4319269093377916E-2</v>
      </c>
      <c r="AU128" s="144">
        <f>'SSA2030'!$G129/1000</f>
        <v>2.9416297087670538</v>
      </c>
      <c r="AV128" s="147">
        <f t="shared" si="93"/>
        <v>2.9331520320169179E-2</v>
      </c>
      <c r="AW128" s="144">
        <f>'WA2030'!$G129/1000</f>
        <v>7.5655352259054787E-2</v>
      </c>
      <c r="AX128" s="147">
        <f t="shared" si="94"/>
        <v>4.4169303565697584E-3</v>
      </c>
      <c r="AY128" s="136">
        <f>World2045!$G129/1000</f>
        <v>13.069511628045763</v>
      </c>
      <c r="AZ128" s="137">
        <f t="shared" si="74"/>
        <v>1.5280147655328957E-2</v>
      </c>
      <c r="BA128" s="144">
        <f>'Dev''d2045'!$G129/1000</f>
        <v>0.48471612629559968</v>
      </c>
      <c r="BB128" s="147">
        <f t="shared" si="75"/>
        <v>3.0364182717128887E-3</v>
      </c>
      <c r="BC128" s="144">
        <f>'CCA2045'!$G129/1000</f>
        <v>8.3286624891916287E-3</v>
      </c>
      <c r="BD128" s="147">
        <f t="shared" si="76"/>
        <v>1.1633336375899651E-3</v>
      </c>
      <c r="BE128" s="144">
        <f>'EA2045'!$G129/1000</f>
        <v>1.8982495817635208</v>
      </c>
      <c r="BF128" s="147">
        <f t="shared" si="77"/>
        <v>1.0440738448181807E-2</v>
      </c>
      <c r="BG128" s="144">
        <f>'LAC2045'!$G129/1000</f>
        <v>0.81791909392122575</v>
      </c>
      <c r="BH128" s="147">
        <f t="shared" si="78"/>
        <v>1.1843286523444112E-2</v>
      </c>
      <c r="BI128" s="144">
        <f>'NA2045'!$G129/1000</f>
        <v>0.12275156906247139</v>
      </c>
      <c r="BJ128" s="147">
        <f t="shared" si="79"/>
        <v>4.5357677667958816E-3</v>
      </c>
      <c r="BK128" s="144">
        <f>Ocea2045!$G129/1000</f>
        <v>3.6097003346076237E-3</v>
      </c>
      <c r="BL128" s="147">
        <f t="shared" si="80"/>
        <v>3.1441426142099658E-3</v>
      </c>
      <c r="BM128" s="144">
        <f>'SEA2045'!$G129/1000</f>
        <v>2.2235421133951752</v>
      </c>
      <c r="BN128" s="147">
        <f t="shared" si="81"/>
        <v>3.1312008860545137E-2</v>
      </c>
      <c r="BO128" s="144">
        <f>'SA2045'!$G129/1000</f>
        <v>3.3374742362048129</v>
      </c>
      <c r="BP128" s="147">
        <f t="shared" si="82"/>
        <v>1.8063806488756322E-2</v>
      </c>
      <c r="BQ128" s="144">
        <f>'SSA2045'!$G129/1000</f>
        <v>4.0799267495009115</v>
      </c>
      <c r="BR128" s="147">
        <f t="shared" si="83"/>
        <v>3.1951519922848309E-2</v>
      </c>
      <c r="BS128" s="144">
        <f>'WA2045'!$G129/1000</f>
        <v>9.2993795078247787E-2</v>
      </c>
      <c r="BT128" s="147">
        <f t="shared" si="84"/>
        <v>3.5788664947492125E-3</v>
      </c>
      <c r="BU128" s="136">
        <f>World2060!$G129/1000</f>
        <v>16.931824572193388</v>
      </c>
      <c r="BV128" s="137">
        <f t="shared" si="95"/>
        <v>1.6627351164448041E-2</v>
      </c>
      <c r="BW128" s="144">
        <f>'Dev''d2060'!$G129/1000</f>
        <v>0.50873798884384092</v>
      </c>
      <c r="BX128" s="147">
        <f t="shared" si="96"/>
        <v>3.1862896654023818E-3</v>
      </c>
      <c r="BY128" s="144">
        <f>'CCA2060'!$G129/1000</f>
        <v>8.7983812426682562E-3</v>
      </c>
      <c r="BZ128" s="147">
        <f t="shared" si="97"/>
        <v>1.0317775874817935E-3</v>
      </c>
      <c r="CA128" s="144">
        <f>'EA2060'!$G129/1000</f>
        <v>1.7991688414821401</v>
      </c>
      <c r="CB128" s="147">
        <f t="shared" si="85"/>
        <v>9.1305628234281191E-3</v>
      </c>
      <c r="CC128" s="144">
        <f>'LAC2060'!$G129/1000</f>
        <v>1.013488430288854</v>
      </c>
      <c r="CD128" s="147">
        <f t="shared" si="86"/>
        <v>1.1421796985069135E-2</v>
      </c>
      <c r="CE128" s="144">
        <f>'NA2060'!$G129/1000</f>
        <v>0.14084835302829743</v>
      </c>
      <c r="CF128" s="147">
        <f t="shared" si="87"/>
        <v>3.7605888968162034E-3</v>
      </c>
      <c r="CG128" s="144">
        <f>Ocea2060!$G129/1000</f>
        <v>3.996146029327065E-3</v>
      </c>
      <c r="CH128" s="147">
        <f t="shared" si="88"/>
        <v>2.7817363041803757E-3</v>
      </c>
      <c r="CI128" s="144">
        <f>'SEA2060'!$G129/1000</f>
        <v>2.4845774115072565</v>
      </c>
      <c r="CJ128" s="147">
        <f t="shared" si="89"/>
        <v>2.9095332515300148E-2</v>
      </c>
      <c r="CK128" s="144">
        <f>'SA2060'!$G129/1000</f>
        <v>5.5845181598014753</v>
      </c>
      <c r="CL128" s="147">
        <f t="shared" si="98"/>
        <v>2.4900673120599685E-2</v>
      </c>
      <c r="CM128" s="144">
        <f>'SSA2060'!$G129/1000</f>
        <v>5.2783255303514309</v>
      </c>
      <c r="CN128" s="147">
        <f t="shared" si="99"/>
        <v>2.9624941833540957E-2</v>
      </c>
      <c r="CO128" s="144">
        <f>'WA2060'!$G129/1000</f>
        <v>0.10936532961810008</v>
      </c>
      <c r="CP128" s="147">
        <f t="shared" si="100"/>
        <v>2.9079240210918987E-3</v>
      </c>
    </row>
    <row r="129" spans="1:94">
      <c r="A129" s="93">
        <v>133</v>
      </c>
      <c r="B129" s="94"/>
      <c r="C129" s="95" t="s">
        <v>156</v>
      </c>
      <c r="D129" s="96" t="s">
        <v>157</v>
      </c>
      <c r="E129" s="97"/>
      <c r="F129" s="98"/>
      <c r="G129" s="138">
        <f>World2016!$G130/1000</f>
        <v>107.00596128408959</v>
      </c>
      <c r="H129" s="139">
        <f t="shared" si="101"/>
        <v>0.18814762739597382</v>
      </c>
      <c r="I129" s="138">
        <f>'Dev''d2016'!$G130/1000</f>
        <v>20.81596746640443</v>
      </c>
      <c r="J129" s="139">
        <f t="shared" si="102"/>
        <v>0.16353560351219285</v>
      </c>
      <c r="K129" s="138">
        <f>'CCA2016'!$G130/1000</f>
        <v>6.530762208253145E-2</v>
      </c>
      <c r="L129" s="139">
        <f t="shared" si="103"/>
        <v>1.4791805087188747E-2</v>
      </c>
      <c r="M129" s="138">
        <f>'EA2016'!$G130/1000</f>
        <v>8.7461670253239578</v>
      </c>
      <c r="N129" s="139">
        <f t="shared" si="104"/>
        <v>7.9030394162480172E-2</v>
      </c>
      <c r="O129" s="138">
        <f>'LAC2016'!$G130/1000</f>
        <v>14.436094685623422</v>
      </c>
      <c r="P129" s="139">
        <f t="shared" si="105"/>
        <v>0.37509251434092433</v>
      </c>
      <c r="Q129" s="138">
        <f>'NA2016'!$G130/1000</f>
        <v>1.8425201430320739</v>
      </c>
      <c r="R129" s="139">
        <f t="shared" si="106"/>
        <v>0.13464450730769759</v>
      </c>
      <c r="S129" s="138">
        <f>Ocea2016!$G130/1000</f>
        <v>0.2132320279031992</v>
      </c>
      <c r="T129" s="139">
        <f t="shared" si="107"/>
        <v>0.30560137107021401</v>
      </c>
      <c r="U129" s="138">
        <f>'SEA2016'!$G130/1000</f>
        <v>13.145767082393169</v>
      </c>
      <c r="V129" s="139">
        <f t="shared" si="108"/>
        <v>0.30045060637636939</v>
      </c>
      <c r="W129" s="138">
        <f>'SA2016'!$G130/1000</f>
        <v>19.526886954255403</v>
      </c>
      <c r="X129" s="139">
        <f t="shared" si="109"/>
        <v>0.15280509261407341</v>
      </c>
      <c r="Y129" s="138">
        <f>'SSA2016'!$G130/1000</f>
        <v>25.898680735152215</v>
      </c>
      <c r="Z129" s="139">
        <f t="shared" si="110"/>
        <v>0.29332785412795331</v>
      </c>
      <c r="AA129" s="138">
        <f>'WA2016'!$G130/1000</f>
        <v>2.3153375419192015</v>
      </c>
      <c r="AB129" s="139">
        <f t="shared" si="111"/>
        <v>0.16950992544840382</v>
      </c>
      <c r="AC129" s="138">
        <f>World2030!$G130/1000</f>
        <v>153.0488324165193</v>
      </c>
      <c r="AD129" s="139">
        <f t="shared" si="90"/>
        <v>0.2246771321911448</v>
      </c>
      <c r="AE129" s="138">
        <f>'Dev''d2030'!$G130/1000</f>
        <v>25.568588429785216</v>
      </c>
      <c r="AF129" s="139">
        <f t="shared" si="91"/>
        <v>0.18297960080248482</v>
      </c>
      <c r="AG129" s="138">
        <f>'CCA2030'!$G130/1000</f>
        <v>6.3135918952524656E-2</v>
      </c>
      <c r="AH129" s="139">
        <f t="shared" si="91"/>
        <v>1.184027748151488E-2</v>
      </c>
      <c r="AI129" s="138">
        <f>'EA2030'!$G130/1000</f>
        <v>12.63123122216016</v>
      </c>
      <c r="AJ129" s="139">
        <f t="shared" si="112"/>
        <v>9.0365394619473127E-2</v>
      </c>
      <c r="AK129" s="138">
        <f>'LAC2030'!$G130/1000</f>
        <v>23.834616579739681</v>
      </c>
      <c r="AL129" s="139">
        <f t="shared" si="113"/>
        <v>0.47514371822949247</v>
      </c>
      <c r="AM129" s="138">
        <f>'NA2030'!$G130/1000</f>
        <v>2.7678314563781021</v>
      </c>
      <c r="AN129" s="139">
        <f t="shared" si="114"/>
        <v>0.15008892864616252</v>
      </c>
      <c r="AO129" s="138">
        <f>Ocea2030!$G130/1000</f>
        <v>0.28600152624829206</v>
      </c>
      <c r="AP129" s="139">
        <f t="shared" si="115"/>
        <v>0.31836466413417769</v>
      </c>
      <c r="AQ129" s="138">
        <f>'SEA2030'!$G130/1000</f>
        <v>19.051338179296973</v>
      </c>
      <c r="AR129" s="139">
        <f t="shared" si="73"/>
        <v>0.34611688491774584</v>
      </c>
      <c r="AS129" s="138">
        <f>'SA2030'!$G130/1000</f>
        <v>26.67137311637774</v>
      </c>
      <c r="AT129" s="139">
        <f t="shared" si="92"/>
        <v>0.1727589642797589</v>
      </c>
      <c r="AU129" s="138">
        <f>'SSA2030'!$G130/1000</f>
        <v>38.397394626170161</v>
      </c>
      <c r="AV129" s="139">
        <f t="shared" si="93"/>
        <v>0.38286734641088449</v>
      </c>
      <c r="AW129" s="138">
        <f>'WA2030'!$G130/1000</f>
        <v>3.7773213614104315</v>
      </c>
      <c r="AX129" s="139">
        <f t="shared" si="94"/>
        <v>0.22052855336135591</v>
      </c>
      <c r="AY129" s="138">
        <f>World2045!$G130/1000</f>
        <v>221.009082503754</v>
      </c>
      <c r="AZ129" s="139">
        <f t="shared" si="74"/>
        <v>0.25839155355884547</v>
      </c>
      <c r="BA129" s="138">
        <f>'Dev''d2045'!$G130/1000</f>
        <v>32.381853169462659</v>
      </c>
      <c r="BB129" s="139">
        <f t="shared" si="75"/>
        <v>0.20285038046313691</v>
      </c>
      <c r="BC129" s="138">
        <f>'CCA2045'!$G130/1000</f>
        <v>7.6014381360262631E-2</v>
      </c>
      <c r="BD129" s="139">
        <f t="shared" si="76"/>
        <v>1.0617561570269381E-2</v>
      </c>
      <c r="BE129" s="138">
        <f>'EA2045'!$G130/1000</f>
        <v>20.932127628132701</v>
      </c>
      <c r="BF129" s="139">
        <f t="shared" si="77"/>
        <v>0.11513073508819548</v>
      </c>
      <c r="BG129" s="138">
        <f>'LAC2045'!$G130/1000</f>
        <v>36.424030877980911</v>
      </c>
      <c r="BH129" s="139">
        <f t="shared" si="78"/>
        <v>0.52741186412289587</v>
      </c>
      <c r="BI129" s="138">
        <f>'NA2045'!$G130/1000</f>
        <v>4.9460844073891641</v>
      </c>
      <c r="BJ129" s="139">
        <f t="shared" si="79"/>
        <v>0.18276173900042045</v>
      </c>
      <c r="BK129" s="138">
        <f>Ocea2045!$G130/1000</f>
        <v>0.40190888146066572</v>
      </c>
      <c r="BL129" s="139">
        <f t="shared" si="80"/>
        <v>0.35007305983678033</v>
      </c>
      <c r="BM129" s="138">
        <f>'SEA2045'!$G130/1000</f>
        <v>28.114250133363186</v>
      </c>
      <c r="BN129" s="139">
        <f t="shared" si="81"/>
        <v>0.39590599340584565</v>
      </c>
      <c r="BO129" s="138">
        <f>'SA2045'!$G130/1000</f>
        <v>35.156929962130263</v>
      </c>
      <c r="BP129" s="139">
        <f t="shared" si="82"/>
        <v>0.19028400959188932</v>
      </c>
      <c r="BQ129" s="138">
        <f>'SSA2045'!$G130/1000</f>
        <v>54.774264285932993</v>
      </c>
      <c r="BR129" s="139">
        <f t="shared" si="83"/>
        <v>0.42895892599185398</v>
      </c>
      <c r="BS129" s="138">
        <f>'WA2045'!$G130/1000</f>
        <v>7.8016187765412033</v>
      </c>
      <c r="BT129" s="139">
        <f t="shared" si="84"/>
        <v>0.30024532304199569</v>
      </c>
      <c r="BU129" s="138">
        <f>World2060!$G130/1000</f>
        <v>299.86551200196914</v>
      </c>
      <c r="BV129" s="139">
        <f t="shared" si="95"/>
        <v>0.29447323582315232</v>
      </c>
      <c r="BW129" s="138">
        <f>'Dev''d2060'!$G130/1000</f>
        <v>36.161174487251714</v>
      </c>
      <c r="BX129" s="139">
        <f t="shared" si="96"/>
        <v>0.22648195944515875</v>
      </c>
      <c r="BY129" s="138">
        <f>'CCA2060'!$G130/1000</f>
        <v>8.5150405943393709E-2</v>
      </c>
      <c r="BZ129" s="139">
        <f t="shared" si="97"/>
        <v>9.985505059874656E-3</v>
      </c>
      <c r="CA129" s="138">
        <f>'EA2060'!$G130/1000</f>
        <v>27.398733140662312</v>
      </c>
      <c r="CB129" s="139">
        <f t="shared" si="85"/>
        <v>0.13904523491918344</v>
      </c>
      <c r="CC129" s="138">
        <f>'LAC2060'!$G130/1000</f>
        <v>50.195898129841282</v>
      </c>
      <c r="CD129" s="139">
        <f t="shared" si="86"/>
        <v>0.56569699346134095</v>
      </c>
      <c r="CE129" s="138">
        <f>'NA2060'!$G130/1000</f>
        <v>7.750423003837466</v>
      </c>
      <c r="CF129" s="139">
        <f t="shared" si="87"/>
        <v>0.20693287544515618</v>
      </c>
      <c r="CG129" s="138">
        <f>Ocea2060!$G130/1000</f>
        <v>0.54773189645912501</v>
      </c>
      <c r="CH129" s="139">
        <f t="shared" si="88"/>
        <v>0.38127878464804016</v>
      </c>
      <c r="CI129" s="138">
        <f>'SEA2060'!$G130/1000</f>
        <v>36.248347204945325</v>
      </c>
      <c r="CJ129" s="139">
        <f t="shared" si="89"/>
        <v>0.42448172883377056</v>
      </c>
      <c r="CK129" s="138">
        <f>'SA2060'!$G130/1000</f>
        <v>48.136800656655801</v>
      </c>
      <c r="CL129" s="139">
        <f t="shared" si="98"/>
        <v>0.21463601763369766</v>
      </c>
      <c r="CM129" s="138">
        <f>'SSA2060'!$G130/1000</f>
        <v>79.294707365270241</v>
      </c>
      <c r="CN129" s="139">
        <f t="shared" si="99"/>
        <v>0.44504664971797975</v>
      </c>
      <c r="CO129" s="138">
        <f>'WA2060'!$G130/1000</f>
        <v>14.04654571110243</v>
      </c>
      <c r="CP129" s="139">
        <f t="shared" si="100"/>
        <v>0.37348479476369661</v>
      </c>
    </row>
    <row r="130" spans="1:94">
      <c r="A130" s="93">
        <v>134</v>
      </c>
      <c r="B130" s="94"/>
      <c r="C130" s="95" t="s">
        <v>158</v>
      </c>
      <c r="D130" s="96" t="s">
        <v>159</v>
      </c>
      <c r="E130" s="97"/>
      <c r="F130" s="98"/>
      <c r="G130" s="138">
        <f>World2016!$G131/1000</f>
        <v>169.12598354276736</v>
      </c>
      <c r="H130" s="139">
        <f t="shared" ref="H130:H156" si="116">100*G130/G$9</f>
        <v>0.29737270851762826</v>
      </c>
      <c r="I130" s="138">
        <f>'Dev''d2016'!$G131/1000</f>
        <v>54.981932978206316</v>
      </c>
      <c r="J130" s="139">
        <f t="shared" ref="J130:J156" si="117">100*I130/I$9</f>
        <v>0.43195223120758569</v>
      </c>
      <c r="K130" s="138">
        <f>'CCA2016'!$G131/1000</f>
        <v>0.35973889656737446</v>
      </c>
      <c r="L130" s="139">
        <f t="shared" ref="L130:L156" si="118">100*K130/K$9</f>
        <v>8.1478814732840701E-2</v>
      </c>
      <c r="M130" s="138">
        <f>'EA2016'!$G131/1000</f>
        <v>24.274352395124733</v>
      </c>
      <c r="N130" s="139">
        <f t="shared" ref="N130:N156" si="119">100*M130/M$9</f>
        <v>0.21934312851229756</v>
      </c>
      <c r="O130" s="138">
        <f>'LAC2016'!$G131/1000</f>
        <v>20.606970903795212</v>
      </c>
      <c r="P130" s="139">
        <f t="shared" ref="P130:P156" si="120">100*O130/O$9</f>
        <v>0.53543016290634815</v>
      </c>
      <c r="Q130" s="138">
        <f>'NA2016'!$G131/1000</f>
        <v>0.93910920292139055</v>
      </c>
      <c r="R130" s="139">
        <f t="shared" ref="R130:R156" si="121">100*Q130/Q$9</f>
        <v>6.862660167578645E-2</v>
      </c>
      <c r="S130" s="138">
        <f>Ocea2016!$G131/1000</f>
        <v>0.10115749042853713</v>
      </c>
      <c r="T130" s="139">
        <f t="shared" ref="T130:T156" si="122">100*S130/S$9</f>
        <v>0.14497760056485015</v>
      </c>
      <c r="U130" s="138">
        <f>'SEA2016'!$G131/1000</f>
        <v>6.8616497021550309</v>
      </c>
      <c r="V130" s="139">
        <f t="shared" ref="V130:V156" si="123">100*U130/U$9</f>
        <v>0.15682514385302834</v>
      </c>
      <c r="W130" s="138">
        <f>'SA2016'!$G131/1000</f>
        <v>51.53708087638207</v>
      </c>
      <c r="X130" s="139">
        <f t="shared" ref="X130:X156" si="124">100*W130/W$9</f>
        <v>0.40329666653077867</v>
      </c>
      <c r="Y130" s="138">
        <f>'SSA2016'!$G131/1000</f>
        <v>7.3790577204907315</v>
      </c>
      <c r="Z130" s="139">
        <f t="shared" ref="Z130:Z156" si="125">100*Y130/Y$9</f>
        <v>8.3575035685119092E-2</v>
      </c>
      <c r="AA130" s="138">
        <f>'WA2016'!$G131/1000</f>
        <v>2.0849333766959606</v>
      </c>
      <c r="AB130" s="139">
        <f t="shared" ref="AB130:AB156" si="126">100*AA130/AA$9</f>
        <v>0.15264163209467552</v>
      </c>
      <c r="AC130" s="138">
        <f>World2030!$G131/1000</f>
        <v>223.17822509503998</v>
      </c>
      <c r="AD130" s="139">
        <f t="shared" si="90"/>
        <v>0.32762774331659111</v>
      </c>
      <c r="AE130" s="138">
        <f>'Dev''d2030'!$G131/1000</f>
        <v>64.286485534369433</v>
      </c>
      <c r="AF130" s="139">
        <f t="shared" si="91"/>
        <v>0.46006119940397694</v>
      </c>
      <c r="AG130" s="138">
        <f>'CCA2030'!$G131/1000</f>
        <v>0.31848866683617233</v>
      </c>
      <c r="AH130" s="139">
        <f t="shared" si="91"/>
        <v>5.972819042823535E-2</v>
      </c>
      <c r="AI130" s="138">
        <f>'EA2030'!$G131/1000</f>
        <v>30.795683058559895</v>
      </c>
      <c r="AJ130" s="139">
        <f t="shared" ref="AJ130:AJ156" si="127">100*AI130/AI$9</f>
        <v>0.22031613571294198</v>
      </c>
      <c r="AK130" s="138">
        <f>'LAC2030'!$G131/1000</f>
        <v>30.024424636845012</v>
      </c>
      <c r="AL130" s="139">
        <f t="shared" ref="AL130:AL156" si="128">100*AK130/AK$9</f>
        <v>0.59853770720097432</v>
      </c>
      <c r="AM130" s="138">
        <f>'NA2030'!$G131/1000</f>
        <v>1.1283301652669906</v>
      </c>
      <c r="AN130" s="139">
        <f t="shared" ref="AN130:AN156" si="129">100*AM130/AM$9</f>
        <v>6.118503540879474E-2</v>
      </c>
      <c r="AO130" s="138">
        <f>Ocea2030!$G131/1000</f>
        <v>0.10985347228683531</v>
      </c>
      <c r="AP130" s="139">
        <f t="shared" ref="AP130:AP156" si="130">100*AO130/AO$9</f>
        <v>0.12228418591797768</v>
      </c>
      <c r="AQ130" s="138">
        <f>'SEA2030'!$G131/1000</f>
        <v>7.9988514915937561</v>
      </c>
      <c r="AR130" s="139">
        <f t="shared" ref="AR130:AR156" si="131">100*AQ130/AQ$9</f>
        <v>0.14531984762092232</v>
      </c>
      <c r="AS130" s="138">
        <f>'SA2030'!$G131/1000</f>
        <v>76.169426372780464</v>
      </c>
      <c r="AT130" s="139">
        <f t="shared" si="92"/>
        <v>0.49337359394760821</v>
      </c>
      <c r="AU130" s="138">
        <f>'SSA2030'!$G131/1000</f>
        <v>9.9793294812300015</v>
      </c>
      <c r="AV130" s="139">
        <f t="shared" si="93"/>
        <v>9.9505693931492917E-2</v>
      </c>
      <c r="AW130" s="138">
        <f>'WA2030'!$G131/1000</f>
        <v>2.3673522152714432</v>
      </c>
      <c r="AX130" s="139">
        <f t="shared" si="94"/>
        <v>0.13821136974580181</v>
      </c>
      <c r="AY130" s="138">
        <f>World2045!$G131/1000</f>
        <v>290.06237299491499</v>
      </c>
      <c r="AZ130" s="139">
        <f t="shared" si="74"/>
        <v>0.33912482843707709</v>
      </c>
      <c r="BA130" s="138">
        <f>'Dev''d2045'!$G131/1000</f>
        <v>79.22451987803916</v>
      </c>
      <c r="BB130" s="139">
        <f t="shared" si="75"/>
        <v>0.49628796459446961</v>
      </c>
      <c r="BC130" s="138">
        <f>'CCA2045'!$G131/1000</f>
        <v>0.4234268207848072</v>
      </c>
      <c r="BD130" s="139">
        <f t="shared" si="76"/>
        <v>5.914354967751298E-2</v>
      </c>
      <c r="BE130" s="138">
        <f>'EA2045'!$G131/1000</f>
        <v>39.643553853489458</v>
      </c>
      <c r="BF130" s="139">
        <f t="shared" si="77"/>
        <v>0.21804718458368508</v>
      </c>
      <c r="BG130" s="138">
        <f>'LAC2045'!$G131/1000</f>
        <v>43.259505462217142</v>
      </c>
      <c r="BH130" s="139">
        <f t="shared" si="78"/>
        <v>0.6263880154641267</v>
      </c>
      <c r="BI130" s="138">
        <f>'NA2045'!$G131/1000</f>
        <v>1.4901297363042831</v>
      </c>
      <c r="BJ130" s="139">
        <f t="shared" si="79"/>
        <v>5.5061474797387301E-2</v>
      </c>
      <c r="BK130" s="138">
        <f>Ocea2045!$G131/1000</f>
        <v>0.13514779300428928</v>
      </c>
      <c r="BL130" s="139">
        <f t="shared" si="80"/>
        <v>0.11771723295900763</v>
      </c>
      <c r="BM130" s="138">
        <f>'SEA2045'!$G131/1000</f>
        <v>9.6692851425297555</v>
      </c>
      <c r="BN130" s="139">
        <f t="shared" si="81"/>
        <v>0.1361632596181104</v>
      </c>
      <c r="BO130" s="138">
        <f>'SA2045'!$G131/1000</f>
        <v>99.523633803899401</v>
      </c>
      <c r="BP130" s="139">
        <f t="shared" si="82"/>
        <v>0.53866353261675348</v>
      </c>
      <c r="BQ130" s="138">
        <f>'SSA2045'!$G131/1000</f>
        <v>13.558437002936728</v>
      </c>
      <c r="BR130" s="139">
        <f t="shared" si="83"/>
        <v>0.10618148232073298</v>
      </c>
      <c r="BS130" s="138">
        <f>'WA2045'!$G131/1000</f>
        <v>3.1347335017099978</v>
      </c>
      <c r="BT130" s="139">
        <f t="shared" si="84"/>
        <v>0.12064022862813538</v>
      </c>
      <c r="BU130" s="138">
        <f>World2060!$G131/1000</f>
        <v>353.79606630445727</v>
      </c>
      <c r="BV130" s="139">
        <f t="shared" si="95"/>
        <v>0.34743399389487623</v>
      </c>
      <c r="BW130" s="138">
        <f>'Dev''d2060'!$G131/1000</f>
        <v>86.244613923560976</v>
      </c>
      <c r="BX130" s="139">
        <f t="shared" si="96"/>
        <v>0.54016080589100979</v>
      </c>
      <c r="BY130" s="138">
        <f>'CCA2060'!$G131/1000</f>
        <v>0.50582497684285044</v>
      </c>
      <c r="BZ130" s="139">
        <f t="shared" si="97"/>
        <v>5.9317601715639656E-2</v>
      </c>
      <c r="CA130" s="138">
        <f>'EA2060'!$G131/1000</f>
        <v>43.652048588454726</v>
      </c>
      <c r="CB130" s="139">
        <f t="shared" si="85"/>
        <v>0.22152883199104642</v>
      </c>
      <c r="CC130" s="138">
        <f>'LAC2060'!$G131/1000</f>
        <v>57.526705436014574</v>
      </c>
      <c r="CD130" s="139">
        <f t="shared" si="86"/>
        <v>0.64831361767273799</v>
      </c>
      <c r="CE130" s="138">
        <f>'NA2060'!$G131/1000</f>
        <v>1.9253795139789582</v>
      </c>
      <c r="CF130" s="139">
        <f t="shared" si="87"/>
        <v>5.1406783726977399E-2</v>
      </c>
      <c r="CG130" s="138">
        <f>Ocea2060!$G131/1000</f>
        <v>0.15817657308652996</v>
      </c>
      <c r="CH130" s="139">
        <f t="shared" si="88"/>
        <v>0.11010746669328701</v>
      </c>
      <c r="CI130" s="138">
        <f>'SEA2060'!$G131/1000</f>
        <v>11.142867816790007</v>
      </c>
      <c r="CJ130" s="139">
        <f t="shared" si="89"/>
        <v>0.13048715761561411</v>
      </c>
      <c r="CK130" s="138">
        <f>'SA2060'!$G131/1000</f>
        <v>130.3902534892126</v>
      </c>
      <c r="CL130" s="139">
        <f t="shared" si="98"/>
        <v>0.58139395151728468</v>
      </c>
      <c r="CM130" s="138">
        <f>'SSA2060'!$G131/1000</f>
        <v>18.158966148372041</v>
      </c>
      <c r="CN130" s="139">
        <f t="shared" si="99"/>
        <v>0.10191836649888165</v>
      </c>
      <c r="CO130" s="138">
        <f>'WA2060'!$G131/1000</f>
        <v>4.0912298381440344</v>
      </c>
      <c r="CP130" s="139">
        <f t="shared" si="100"/>
        <v>0.10878205701652266</v>
      </c>
    </row>
    <row r="131" spans="1:94">
      <c r="A131" s="37">
        <v>135</v>
      </c>
      <c r="B131" s="17"/>
      <c r="C131" s="16"/>
      <c r="D131" s="38" t="s">
        <v>8</v>
      </c>
      <c r="E131" s="49" t="s">
        <v>160</v>
      </c>
      <c r="F131" s="40"/>
      <c r="G131" s="136">
        <f>World2016!$G132/1000</f>
        <v>56.246119477310437</v>
      </c>
      <c r="H131" s="137">
        <f t="shared" si="116"/>
        <v>9.8897050247423207E-2</v>
      </c>
      <c r="I131" s="144">
        <f>'Dev''d2016'!$G132/1000</f>
        <v>9.7364513336754168</v>
      </c>
      <c r="J131" s="147">
        <f t="shared" si="117"/>
        <v>7.6492070209539811E-2</v>
      </c>
      <c r="K131" s="144">
        <f>'CCA2016'!$G132/1000</f>
        <v>0.17220160661544651</v>
      </c>
      <c r="L131" s="147">
        <f t="shared" si="118"/>
        <v>3.9002684825019181E-2</v>
      </c>
      <c r="M131" s="144">
        <f>'EA2016'!$G132/1000</f>
        <v>11.736884640886448</v>
      </c>
      <c r="N131" s="147">
        <f t="shared" si="119"/>
        <v>0.10605452842634895</v>
      </c>
      <c r="O131" s="144">
        <f>'LAC2016'!$G132/1000</f>
        <v>3.7675302025808488</v>
      </c>
      <c r="P131" s="147">
        <f t="shared" si="120"/>
        <v>9.7891597922862658E-2</v>
      </c>
      <c r="Q131" s="144">
        <f>'NA2016'!$G132/1000</f>
        <v>0.19421631976217033</v>
      </c>
      <c r="R131" s="147">
        <f t="shared" si="121"/>
        <v>1.4192605049331317E-2</v>
      </c>
      <c r="S131" s="144">
        <f>Ocea2016!$G132/1000</f>
        <v>1.0771840039262315E-2</v>
      </c>
      <c r="T131" s="147">
        <f t="shared" si="122"/>
        <v>1.5438061145495497E-2</v>
      </c>
      <c r="U131" s="144">
        <f>'SEA2016'!$G132/1000</f>
        <v>1.0051173389480683</v>
      </c>
      <c r="V131" s="147">
        <f t="shared" si="123"/>
        <v>2.2972270242853976E-2</v>
      </c>
      <c r="W131" s="144">
        <f>'SA2016'!$G132/1000</f>
        <v>27.76379828476929</v>
      </c>
      <c r="X131" s="147">
        <f t="shared" si="124"/>
        <v>0.21726196183555446</v>
      </c>
      <c r="Y131" s="144">
        <f>'SSA2016'!$G132/1000</f>
        <v>1.5503580204612917</v>
      </c>
      <c r="Z131" s="147">
        <f t="shared" si="125"/>
        <v>1.7559318790115946E-2</v>
      </c>
      <c r="AA131" s="144">
        <f>'WA2016'!$G132/1000</f>
        <v>0.30878988957218828</v>
      </c>
      <c r="AB131" s="147">
        <f t="shared" si="126"/>
        <v>2.260704982013767E-2</v>
      </c>
      <c r="AC131" s="136">
        <f>World2030!$G132/1000</f>
        <v>76.061602305855203</v>
      </c>
      <c r="AD131" s="137">
        <f t="shared" ref="AD131:AD156" si="132">100*AC131/AC$9</f>
        <v>0.11165915091357718</v>
      </c>
      <c r="AE131" s="144">
        <f>'Dev''d2030'!$G132/1000</f>
        <v>11.082122608853819</v>
      </c>
      <c r="AF131" s="147">
        <f t="shared" ref="AF131:AH156" si="133">100*AE131/AE$9</f>
        <v>7.9308342600956705E-2</v>
      </c>
      <c r="AG131" s="144">
        <f>'CCA2030'!$G132/1000</f>
        <v>0.15373085701325909</v>
      </c>
      <c r="AH131" s="147">
        <f t="shared" si="133"/>
        <v>2.8830118175309925E-2</v>
      </c>
      <c r="AI131" s="144">
        <f>'EA2030'!$G132/1000</f>
        <v>15.574258226893843</v>
      </c>
      <c r="AJ131" s="147">
        <f t="shared" si="127"/>
        <v>0.11142017478943374</v>
      </c>
      <c r="AK131" s="144">
        <f>'LAC2030'!$G132/1000</f>
        <v>5.2980260645117374</v>
      </c>
      <c r="AL131" s="147">
        <f t="shared" si="128"/>
        <v>0.10561629112627267</v>
      </c>
      <c r="AM131" s="144">
        <f>'NA2030'!$G132/1000</f>
        <v>0.24176625896617771</v>
      </c>
      <c r="AN131" s="147">
        <f t="shared" si="129"/>
        <v>1.31100608410989E-2</v>
      </c>
      <c r="AO131" s="144">
        <f>Ocea2030!$G132/1000</f>
        <v>1.2854775057290681E-2</v>
      </c>
      <c r="AP131" s="147">
        <f t="shared" si="130"/>
        <v>1.4309385678179373E-2</v>
      </c>
      <c r="AQ131" s="144">
        <f>'SEA2030'!$G132/1000</f>
        <v>1.2638865265338681</v>
      </c>
      <c r="AR131" s="147">
        <f t="shared" si="131"/>
        <v>2.2961771154153914E-2</v>
      </c>
      <c r="AS131" s="144">
        <f>'SA2030'!$G132/1000</f>
        <v>40.056155813318796</v>
      </c>
      <c r="AT131" s="147">
        <f t="shared" ref="AT131:AT156" si="134">100*AS131/AS$9</f>
        <v>0.25945645772126702</v>
      </c>
      <c r="AU131" s="144">
        <f>'SSA2030'!$G132/1000</f>
        <v>2.0123594994257328</v>
      </c>
      <c r="AV131" s="147">
        <f t="shared" ref="AV131:AV156" si="135">100*AU131/AU$9</f>
        <v>2.0065599478063186E-2</v>
      </c>
      <c r="AW131" s="144">
        <f>'WA2030'!$G132/1000</f>
        <v>0.36644167528068644</v>
      </c>
      <c r="AX131" s="147">
        <f t="shared" ref="AX131:AX156" si="136">100*AW131/AW$9</f>
        <v>2.1393692728009558E-2</v>
      </c>
      <c r="AY131" s="136">
        <f>World2045!$G132/1000</f>
        <v>100.1991171981505</v>
      </c>
      <c r="AZ131" s="137">
        <f t="shared" si="74"/>
        <v>0.11714724691287369</v>
      </c>
      <c r="BA131" s="144">
        <f>'Dev''d2045'!$G132/1000</f>
        <v>12.956582298749547</v>
      </c>
      <c r="BB131" s="147">
        <f t="shared" si="75"/>
        <v>8.1164213643023689E-2</v>
      </c>
      <c r="BC131" s="144">
        <f>'CCA2045'!$G132/1000</f>
        <v>0.24142573481053115</v>
      </c>
      <c r="BD131" s="147">
        <f t="shared" si="76"/>
        <v>3.3721942586753248E-2</v>
      </c>
      <c r="BE131" s="144">
        <f>'EA2045'!$G132/1000</f>
        <v>21.070222199121488</v>
      </c>
      <c r="BF131" s="147">
        <f t="shared" si="77"/>
        <v>0.11589028183624128</v>
      </c>
      <c r="BG131" s="144">
        <f>'LAC2045'!$G132/1000</f>
        <v>7.6904054293392239</v>
      </c>
      <c r="BH131" s="147">
        <f t="shared" si="78"/>
        <v>0.11135535978805088</v>
      </c>
      <c r="BI131" s="144">
        <f>'NA2045'!$G132/1000</f>
        <v>0.35506176394969224</v>
      </c>
      <c r="BJ131" s="147">
        <f t="shared" si="79"/>
        <v>1.3119813591344719E-2</v>
      </c>
      <c r="BK131" s="144">
        <f>Ocea2045!$G132/1000</f>
        <v>1.6827643197291763E-2</v>
      </c>
      <c r="BL131" s="147">
        <f t="shared" si="80"/>
        <v>1.4657313673955332E-2</v>
      </c>
      <c r="BM131" s="144">
        <f>'SEA2045'!$G132/1000</f>
        <v>1.6478537690619706</v>
      </c>
      <c r="BN131" s="147">
        <f t="shared" si="81"/>
        <v>2.3205142599690004E-2</v>
      </c>
      <c r="BO131" s="144">
        <f>'SA2045'!$G132/1000</f>
        <v>52.791537858317838</v>
      </c>
      <c r="BP131" s="147">
        <f t="shared" si="82"/>
        <v>0.28572988332665161</v>
      </c>
      <c r="BQ131" s="144">
        <f>'SSA2045'!$G132/1000</f>
        <v>2.9077753125590644</v>
      </c>
      <c r="BR131" s="147">
        <f t="shared" si="83"/>
        <v>2.2771938452513307E-2</v>
      </c>
      <c r="BS131" s="144">
        <f>'WA2045'!$G132/1000</f>
        <v>0.52142518904386093</v>
      </c>
      <c r="BT131" s="147">
        <f t="shared" si="84"/>
        <v>2.0067050032931185E-2</v>
      </c>
      <c r="BU131" s="136">
        <f>World2060!$G132/1000</f>
        <v>124.68166153526036</v>
      </c>
      <c r="BV131" s="137">
        <f t="shared" si="95"/>
        <v>0.12243959658773325</v>
      </c>
      <c r="BW131" s="144">
        <f>'Dev''d2060'!$G132/1000</f>
        <v>13.681552126082112</v>
      </c>
      <c r="BX131" s="147">
        <f t="shared" si="96"/>
        <v>8.5689272478097905E-2</v>
      </c>
      <c r="BY131" s="144">
        <f>'CCA2060'!$G132/1000</f>
        <v>0.30900150173879226</v>
      </c>
      <c r="BZ131" s="147">
        <f t="shared" si="97"/>
        <v>3.6236304747305374E-2</v>
      </c>
      <c r="CA131" s="144">
        <f>'EA2060'!$G132/1000</f>
        <v>23.282880961418151</v>
      </c>
      <c r="CB131" s="147">
        <f t="shared" si="85"/>
        <v>0.11815778621060406</v>
      </c>
      <c r="CC131" s="144">
        <f>'LAC2060'!$G132/1000</f>
        <v>10.231526989814625</v>
      </c>
      <c r="CD131" s="147">
        <f t="shared" si="86"/>
        <v>0.11530711218046293</v>
      </c>
      <c r="CE131" s="144">
        <f>'NA2060'!$G132/1000</f>
        <v>0.49870617670938372</v>
      </c>
      <c r="CF131" s="147">
        <f t="shared" si="87"/>
        <v>1.3315234935904297E-2</v>
      </c>
      <c r="CG131" s="144">
        <f>Ocea2060!$G132/1000</f>
        <v>2.1119299847981894E-2</v>
      </c>
      <c r="CH131" s="147">
        <f t="shared" si="88"/>
        <v>1.4701245318578939E-2</v>
      </c>
      <c r="CI131" s="144">
        <f>'SEA2060'!$G132/1000</f>
        <v>1.948523887321935</v>
      </c>
      <c r="CJ131" s="147">
        <f t="shared" si="89"/>
        <v>2.2817944875883112E-2</v>
      </c>
      <c r="CK131" s="144">
        <f>'SA2060'!$G132/1000</f>
        <v>69.624560593487644</v>
      </c>
      <c r="CL131" s="147">
        <f t="shared" si="98"/>
        <v>0.31044727134801781</v>
      </c>
      <c r="CM131" s="144">
        <f>'SSA2060'!$G132/1000</f>
        <v>4.3894826327011831</v>
      </c>
      <c r="CN131" s="147">
        <f t="shared" si="99"/>
        <v>2.4636253850840617E-2</v>
      </c>
      <c r="CO131" s="144">
        <f>'WA2060'!$G132/1000</f>
        <v>0.69430736613855693</v>
      </c>
      <c r="CP131" s="147">
        <f t="shared" si="100"/>
        <v>1.846099742089756E-2</v>
      </c>
    </row>
    <row r="132" spans="1:94">
      <c r="A132" s="37">
        <v>136</v>
      </c>
      <c r="B132" s="10"/>
      <c r="C132" s="16"/>
      <c r="D132" s="38" t="s">
        <v>10</v>
      </c>
      <c r="E132" s="49" t="s">
        <v>161</v>
      </c>
      <c r="F132" s="40"/>
      <c r="G132" s="136">
        <f>World2016!$G133/1000</f>
        <v>4.7276778274774554</v>
      </c>
      <c r="H132" s="137">
        <f t="shared" si="116"/>
        <v>8.312633760383709E-3</v>
      </c>
      <c r="I132" s="144">
        <f>'Dev''d2016'!$G133/1000</f>
        <v>2.9244908824563027</v>
      </c>
      <c r="J132" s="147">
        <f t="shared" si="117"/>
        <v>2.2975553848278908E-2</v>
      </c>
      <c r="K132" s="144">
        <f>'CCA2016'!$G133/1000</f>
        <v>7.2404605448246001E-3</v>
      </c>
      <c r="L132" s="147">
        <f t="shared" si="118"/>
        <v>1.6399231468752714E-3</v>
      </c>
      <c r="M132" s="144">
        <f>'EA2016'!$G133/1000</f>
        <v>8.8799313724040985E-2</v>
      </c>
      <c r="N132" s="147">
        <f t="shared" si="119"/>
        <v>8.0239089245025621E-4</v>
      </c>
      <c r="O132" s="144">
        <f>'LAC2016'!$G133/1000</f>
        <v>1.4454376890957354</v>
      </c>
      <c r="P132" s="147">
        <f t="shared" si="120"/>
        <v>3.7556754020600339E-2</v>
      </c>
      <c r="Q132" s="144">
        <f>'NA2016'!$G133/1000</f>
        <v>0</v>
      </c>
      <c r="R132" s="147">
        <f t="shared" si="121"/>
        <v>0</v>
      </c>
      <c r="S132" s="144">
        <f>Ocea2016!$G133/1000</f>
        <v>3.6625902056694032E-3</v>
      </c>
      <c r="T132" s="147">
        <f t="shared" si="122"/>
        <v>5.2491766810426393E-3</v>
      </c>
      <c r="U132" s="144">
        <f>'SEA2016'!$G133/1000</f>
        <v>0.25804689145088194</v>
      </c>
      <c r="V132" s="147">
        <f t="shared" si="123"/>
        <v>5.8977421799748147E-3</v>
      </c>
      <c r="W132" s="144">
        <f>'SA2016'!$G133/1000</f>
        <v>0</v>
      </c>
      <c r="X132" s="147">
        <f t="shared" si="124"/>
        <v>0</v>
      </c>
      <c r="Y132" s="144">
        <f>'SSA2016'!$G133/1000</f>
        <v>0</v>
      </c>
      <c r="Z132" s="147">
        <f t="shared" si="125"/>
        <v>0</v>
      </c>
      <c r="AA132" s="144">
        <f>'WA2016'!$G133/1000</f>
        <v>0</v>
      </c>
      <c r="AB132" s="147">
        <f t="shared" si="126"/>
        <v>0</v>
      </c>
      <c r="AC132" s="136">
        <f>World2030!$G133/1000</f>
        <v>6.1846767525970936</v>
      </c>
      <c r="AD132" s="137">
        <f t="shared" si="132"/>
        <v>9.0791639136528022E-3</v>
      </c>
      <c r="AE132" s="144">
        <f>'Dev''d2030'!$G133/1000</f>
        <v>3.3744581449702382</v>
      </c>
      <c r="AF132" s="147">
        <f t="shared" si="133"/>
        <v>2.414904545813969E-2</v>
      </c>
      <c r="AG132" s="144">
        <f>'CCA2030'!$G133/1000</f>
        <v>6.611359179019928E-3</v>
      </c>
      <c r="AH132" s="147">
        <f t="shared" si="133"/>
        <v>1.2398699267911124E-3</v>
      </c>
      <c r="AI132" s="144">
        <f>'EA2030'!$G133/1000</f>
        <v>0.14362340396642684</v>
      </c>
      <c r="AJ132" s="147">
        <f t="shared" si="127"/>
        <v>1.0274996433640299E-3</v>
      </c>
      <c r="AK132" s="144">
        <f>'LAC2030'!$G133/1000</f>
        <v>2.397304897285998</v>
      </c>
      <c r="AL132" s="147">
        <f t="shared" si="128"/>
        <v>4.7790337168439619E-2</v>
      </c>
      <c r="AM132" s="144">
        <f>'NA2030'!$G133/1000</f>
        <v>0</v>
      </c>
      <c r="AN132" s="147">
        <f t="shared" si="129"/>
        <v>0</v>
      </c>
      <c r="AO132" s="144">
        <f>Ocea2030!$G133/1000</f>
        <v>3.8321427106857301E-3</v>
      </c>
      <c r="AP132" s="147">
        <f t="shared" si="130"/>
        <v>4.2657773299522228E-3</v>
      </c>
      <c r="AQ132" s="144">
        <f>'SEA2030'!$G133/1000</f>
        <v>0.25870121866464613</v>
      </c>
      <c r="AR132" s="147">
        <f t="shared" si="131"/>
        <v>4.6999774549136755E-3</v>
      </c>
      <c r="AS132" s="144">
        <f>'SA2030'!$G133/1000</f>
        <v>0</v>
      </c>
      <c r="AT132" s="147">
        <f t="shared" si="134"/>
        <v>0</v>
      </c>
      <c r="AU132" s="144">
        <f>'SSA2030'!$G133/1000</f>
        <v>1.4558582007884979E-4</v>
      </c>
      <c r="AV132" s="147">
        <f t="shared" si="135"/>
        <v>1.4516624669802842E-6</v>
      </c>
      <c r="AW132" s="144">
        <f>'WA2030'!$G133/1000</f>
        <v>0</v>
      </c>
      <c r="AX132" s="147">
        <f t="shared" si="136"/>
        <v>0</v>
      </c>
      <c r="AY132" s="136">
        <f>World2045!$G133/1000</f>
        <v>9.7301214503496887</v>
      </c>
      <c r="AZ132" s="137">
        <f t="shared" si="74"/>
        <v>1.1375917991195666E-2</v>
      </c>
      <c r="BA132" s="144">
        <f>'Dev''d2045'!$G133/1000</f>
        <v>4.8429113540649418</v>
      </c>
      <c r="BB132" s="147">
        <f t="shared" si="75"/>
        <v>3.0337559916050371E-2</v>
      </c>
      <c r="BC132" s="144">
        <f>'CCA2045'!$G133/1000</f>
        <v>9.0079623162746432E-3</v>
      </c>
      <c r="BD132" s="147">
        <f t="shared" si="76"/>
        <v>1.2582171005565883E-3</v>
      </c>
      <c r="BE132" s="144">
        <f>'EA2045'!$G133/1000</f>
        <v>0.30755831724405291</v>
      </c>
      <c r="BF132" s="147">
        <f t="shared" si="77"/>
        <v>1.6916300041667103E-3</v>
      </c>
      <c r="BG132" s="144">
        <f>'LAC2045'!$G133/1000</f>
        <v>4.1324639436453579</v>
      </c>
      <c r="BH132" s="147">
        <f t="shared" si="78"/>
        <v>5.9837158584669752E-2</v>
      </c>
      <c r="BI132" s="144">
        <f>'NA2045'!$G133/1000</f>
        <v>0</v>
      </c>
      <c r="BJ132" s="147">
        <f t="shared" si="79"/>
        <v>0</v>
      </c>
      <c r="BK132" s="144">
        <f>Ocea2045!$G133/1000</f>
        <v>4.9519353508949279E-3</v>
      </c>
      <c r="BL132" s="147">
        <f t="shared" si="80"/>
        <v>4.3132641261906697E-3</v>
      </c>
      <c r="BM132" s="144">
        <f>'SEA2045'!$G133/1000</f>
        <v>0.43289916712045667</v>
      </c>
      <c r="BN132" s="147">
        <f t="shared" si="81"/>
        <v>6.0961033636106896E-3</v>
      </c>
      <c r="BO132" s="144">
        <f>'SA2045'!$G133/1000</f>
        <v>0</v>
      </c>
      <c r="BP132" s="147">
        <f t="shared" si="82"/>
        <v>0</v>
      </c>
      <c r="BQ132" s="144">
        <f>'SSA2045'!$G133/1000</f>
        <v>3.2877060770988462E-4</v>
      </c>
      <c r="BR132" s="147">
        <f t="shared" si="83"/>
        <v>2.5747326526326345E-6</v>
      </c>
      <c r="BS132" s="144">
        <f>'WA2045'!$G133/1000</f>
        <v>0</v>
      </c>
      <c r="BT132" s="147">
        <f t="shared" si="84"/>
        <v>0</v>
      </c>
      <c r="BU132" s="136">
        <f>World2060!$G133/1000</f>
        <v>13.037831114739179</v>
      </c>
      <c r="BV132" s="137">
        <f t="shared" si="95"/>
        <v>1.2803380725049206E-2</v>
      </c>
      <c r="BW132" s="144">
        <f>'Dev''d2060'!$G133/1000</f>
        <v>5.6511908165812494</v>
      </c>
      <c r="BX132" s="147">
        <f t="shared" si="96"/>
        <v>3.5394115027680376E-2</v>
      </c>
      <c r="BY132" s="144">
        <f>'CCA2060'!$G133/1000</f>
        <v>1.1008765399456024E-2</v>
      </c>
      <c r="BZ132" s="147">
        <f t="shared" si="97"/>
        <v>1.2909871818147193E-3</v>
      </c>
      <c r="CA132" s="144">
        <f>'EA2060'!$G133/1000</f>
        <v>0.44298943561315535</v>
      </c>
      <c r="CB132" s="147">
        <f t="shared" si="85"/>
        <v>2.2481174521946788E-3</v>
      </c>
      <c r="CC132" s="144">
        <f>'LAC2060'!$G133/1000</f>
        <v>6.2726962789297103</v>
      </c>
      <c r="CD132" s="147">
        <f t="shared" si="86"/>
        <v>7.0691940140366574E-2</v>
      </c>
      <c r="CE132" s="144">
        <f>'NA2060'!$G133/1000</f>
        <v>0</v>
      </c>
      <c r="CF132" s="147">
        <f t="shared" si="87"/>
        <v>0</v>
      </c>
      <c r="CG132" s="144">
        <f>Ocea2060!$G133/1000</f>
        <v>5.9810073971748355E-3</v>
      </c>
      <c r="CH132" s="147">
        <f t="shared" si="88"/>
        <v>4.1634077659304953E-3</v>
      </c>
      <c r="CI132" s="144">
        <f>'SEA2060'!$G133/1000</f>
        <v>0.65354236102104191</v>
      </c>
      <c r="CJ132" s="147">
        <f t="shared" si="89"/>
        <v>7.6532259444499146E-3</v>
      </c>
      <c r="CK132" s="144">
        <f>'SA2060'!$G133/1000</f>
        <v>0</v>
      </c>
      <c r="CL132" s="147">
        <f t="shared" si="98"/>
        <v>0</v>
      </c>
      <c r="CM132" s="144">
        <f>'SSA2060'!$G133/1000</f>
        <v>4.2244979739189148E-4</v>
      </c>
      <c r="CN132" s="147">
        <f t="shared" si="99"/>
        <v>2.371026683246779E-6</v>
      </c>
      <c r="CO132" s="144">
        <f>'WA2060'!$G133/1000</f>
        <v>0</v>
      </c>
      <c r="CP132" s="147">
        <f t="shared" si="100"/>
        <v>0</v>
      </c>
    </row>
    <row r="133" spans="1:94">
      <c r="A133" s="37">
        <v>137</v>
      </c>
      <c r="B133" s="10"/>
      <c r="C133" s="11"/>
      <c r="D133" s="52" t="s">
        <v>22</v>
      </c>
      <c r="E133" s="49" t="s">
        <v>162</v>
      </c>
      <c r="F133" s="51"/>
      <c r="G133" s="136">
        <f>World2016!$G134/1000</f>
        <v>0.68009173247218135</v>
      </c>
      <c r="H133" s="137">
        <f t="shared" si="116"/>
        <v>1.1957992278256737E-3</v>
      </c>
      <c r="I133" s="144">
        <f>'Dev''d2016'!$G134/1000</f>
        <v>0.36237549349665643</v>
      </c>
      <c r="J133" s="147">
        <f t="shared" si="117"/>
        <v>2.8469152405550288E-3</v>
      </c>
      <c r="K133" s="144">
        <f>'CCA2016'!$G134/1000</f>
        <v>3.3130529224872588E-3</v>
      </c>
      <c r="L133" s="147">
        <f t="shared" si="118"/>
        <v>7.5038765017415587E-4</v>
      </c>
      <c r="M133" s="144">
        <f>'EA2016'!$G134/1000</f>
        <v>2.688127699494362E-2</v>
      </c>
      <c r="N133" s="147">
        <f t="shared" si="119"/>
        <v>2.4289930781678796E-4</v>
      </c>
      <c r="O133" s="144">
        <f>'LAC2016'!$G134/1000</f>
        <v>0.16131849059462547</v>
      </c>
      <c r="P133" s="147">
        <f t="shared" si="120"/>
        <v>4.1915323752400088E-3</v>
      </c>
      <c r="Q133" s="144">
        <f>'NA2016'!$G134/1000</f>
        <v>0</v>
      </c>
      <c r="R133" s="147">
        <f t="shared" si="121"/>
        <v>0</v>
      </c>
      <c r="S133" s="144">
        <f>Ocea2016!$G134/1000</f>
        <v>4.0344418287277225E-3</v>
      </c>
      <c r="T133" s="147">
        <f t="shared" si="122"/>
        <v>5.7821095943519623E-3</v>
      </c>
      <c r="U133" s="144">
        <f>'SEA2016'!$G134/1000</f>
        <v>0.12216897663474083</v>
      </c>
      <c r="V133" s="147">
        <f t="shared" si="123"/>
        <v>2.7922100612485638E-3</v>
      </c>
      <c r="W133" s="144">
        <f>'SA2016'!$G134/1000</f>
        <v>0</v>
      </c>
      <c r="X133" s="147">
        <f t="shared" si="124"/>
        <v>0</v>
      </c>
      <c r="Y133" s="144">
        <f>'SSA2016'!$G134/1000</f>
        <v>0</v>
      </c>
      <c r="Z133" s="147">
        <f t="shared" si="125"/>
        <v>0</v>
      </c>
      <c r="AA133" s="144">
        <f>'WA2016'!$G134/1000</f>
        <v>0</v>
      </c>
      <c r="AB133" s="147">
        <f t="shared" si="126"/>
        <v>0</v>
      </c>
      <c r="AC133" s="136">
        <f>World2030!$G134/1000</f>
        <v>0.66337075272202495</v>
      </c>
      <c r="AD133" s="137">
        <f t="shared" si="132"/>
        <v>9.7383453338242224E-4</v>
      </c>
      <c r="AE133" s="144">
        <f>'Dev''d2030'!$G134/1000</f>
        <v>0.34603793589770793</v>
      </c>
      <c r="AF133" s="147">
        <f t="shared" si="133"/>
        <v>2.4763933897625151E-3</v>
      </c>
      <c r="AG133" s="144">
        <f>'CCA2030'!$G134/1000</f>
        <v>3.5554934144020082E-3</v>
      </c>
      <c r="AH133" s="147">
        <f t="shared" si="133"/>
        <v>6.6678412714439713E-4</v>
      </c>
      <c r="AI133" s="144">
        <f>'EA2030'!$G134/1000</f>
        <v>2.724895066022873E-2</v>
      </c>
      <c r="AJ133" s="147">
        <f t="shared" si="127"/>
        <v>1.9494237228894737E-4</v>
      </c>
      <c r="AK133" s="144">
        <f>'LAC2030'!$G134/1000</f>
        <v>0.1683996366560459</v>
      </c>
      <c r="AL133" s="147">
        <f t="shared" si="128"/>
        <v>3.3570512553268471E-3</v>
      </c>
      <c r="AM133" s="144">
        <f>'NA2030'!$G134/1000</f>
        <v>0</v>
      </c>
      <c r="AN133" s="147">
        <f t="shared" si="129"/>
        <v>0</v>
      </c>
      <c r="AO133" s="144">
        <f>Ocea2030!$G134/1000</f>
        <v>3.8033809661865235E-3</v>
      </c>
      <c r="AP133" s="147">
        <f t="shared" si="130"/>
        <v>4.2337609863770014E-3</v>
      </c>
      <c r="AQ133" s="144">
        <f>'SEA2030'!$G134/1000</f>
        <v>0.1141955993771553</v>
      </c>
      <c r="AR133" s="147">
        <f t="shared" si="131"/>
        <v>2.0746587329328698E-3</v>
      </c>
      <c r="AS133" s="144">
        <f>'SA2030'!$G134/1000</f>
        <v>0</v>
      </c>
      <c r="AT133" s="147">
        <f t="shared" si="134"/>
        <v>0</v>
      </c>
      <c r="AU133" s="144">
        <f>'SSA2030'!$G134/1000</f>
        <v>1.2975575029850007E-4</v>
      </c>
      <c r="AV133" s="147">
        <f t="shared" si="135"/>
        <v>1.2938179864026668E-6</v>
      </c>
      <c r="AW133" s="144">
        <f>'WA2030'!$G134/1000</f>
        <v>0</v>
      </c>
      <c r="AX133" s="147">
        <f t="shared" si="136"/>
        <v>0</v>
      </c>
      <c r="AY133" s="136">
        <f>World2045!$G134/1000</f>
        <v>0.90042795558273792</v>
      </c>
      <c r="AZ133" s="137">
        <f t="shared" si="74"/>
        <v>1.052730393136159E-3</v>
      </c>
      <c r="BA133" s="144">
        <f>'Dev''d2045'!$G134/1000</f>
        <v>0.46962916588783266</v>
      </c>
      <c r="BB133" s="147">
        <f t="shared" si="75"/>
        <v>2.9419086819518583E-3</v>
      </c>
      <c r="BC133" s="144">
        <f>'CCA2045'!$G134/1000</f>
        <v>4.0221226215362551E-3</v>
      </c>
      <c r="BD133" s="147">
        <f t="shared" si="76"/>
        <v>5.6180335632724184E-4</v>
      </c>
      <c r="BE133" s="144">
        <f>'EA2045'!$G134/1000</f>
        <v>4.7232500016689299E-2</v>
      </c>
      <c r="BF133" s="147">
        <f t="shared" si="77"/>
        <v>2.5978785069445638E-4</v>
      </c>
      <c r="BG133" s="144">
        <f>'LAC2045'!$G134/1000</f>
        <v>0.22848209251463414</v>
      </c>
      <c r="BH133" s="147">
        <f t="shared" si="78"/>
        <v>3.3083698708560676E-3</v>
      </c>
      <c r="BI133" s="144">
        <f>'NA2045'!$G134/1000</f>
        <v>0</v>
      </c>
      <c r="BJ133" s="147">
        <f t="shared" si="79"/>
        <v>0</v>
      </c>
      <c r="BK133" s="144">
        <f>Ocea2045!$G134/1000</f>
        <v>5.4769017696380618E-3</v>
      </c>
      <c r="BL133" s="147">
        <f t="shared" si="80"/>
        <v>4.7705234926745908E-3</v>
      </c>
      <c r="BM133" s="144">
        <f>'SEA2045'!$G134/1000</f>
        <v>0.14544801574945448</v>
      </c>
      <c r="BN133" s="147">
        <f t="shared" si="81"/>
        <v>2.0482047677260373E-3</v>
      </c>
      <c r="BO133" s="144">
        <f>'SA2045'!$G134/1000</f>
        <v>0</v>
      </c>
      <c r="BP133" s="147">
        <f t="shared" si="82"/>
        <v>0</v>
      </c>
      <c r="BQ133" s="144">
        <f>'SSA2045'!$G134/1000</f>
        <v>1.3715702295303344E-4</v>
      </c>
      <c r="BR133" s="147">
        <f t="shared" si="83"/>
        <v>1.0741308902123053E-6</v>
      </c>
      <c r="BS133" s="144">
        <f>'WA2045'!$G134/1000</f>
        <v>0</v>
      </c>
      <c r="BT133" s="147">
        <f t="shared" si="84"/>
        <v>0</v>
      </c>
      <c r="BU133" s="136">
        <f>World2060!$G134/1000</f>
        <v>1.0554627103172243</v>
      </c>
      <c r="BV133" s="137">
        <f t="shared" si="95"/>
        <v>1.0364830470926129E-3</v>
      </c>
      <c r="BW133" s="144">
        <f>'Dev''d2060'!$G134/1000</f>
        <v>0.52813828515633943</v>
      </c>
      <c r="BX133" s="147">
        <f t="shared" si="96"/>
        <v>3.3077961481141186E-3</v>
      </c>
      <c r="BY133" s="144">
        <f>'CCA2060'!$G134/1000</f>
        <v>4.9216166734695433E-3</v>
      </c>
      <c r="BZ133" s="147">
        <f t="shared" si="97"/>
        <v>5.7715318736547303E-4</v>
      </c>
      <c r="CA133" s="144">
        <f>'EA2060'!$G134/1000</f>
        <v>5.5898720428347586E-2</v>
      </c>
      <c r="CB133" s="147">
        <f t="shared" si="85"/>
        <v>2.8367920055786432E-4</v>
      </c>
      <c r="CC133" s="144">
        <f>'LAC2060'!$G134/1000</f>
        <v>0.27951045973598959</v>
      </c>
      <c r="CD133" s="147">
        <f t="shared" si="86"/>
        <v>3.1500228625184375E-3</v>
      </c>
      <c r="CE133" s="144">
        <f>'NA2060'!$G134/1000</f>
        <v>0</v>
      </c>
      <c r="CF133" s="147">
        <f t="shared" si="87"/>
        <v>0</v>
      </c>
      <c r="CG133" s="144">
        <f>Ocea2060!$G134/1000</f>
        <v>6.5203414112329485E-3</v>
      </c>
      <c r="CH133" s="147">
        <f t="shared" si="88"/>
        <v>4.5388407445990514E-3</v>
      </c>
      <c r="CI133" s="144">
        <f>'SEA2060'!$G134/1000</f>
        <v>0.18032881996035577</v>
      </c>
      <c r="CJ133" s="147">
        <f t="shared" si="89"/>
        <v>2.1117180549650671E-3</v>
      </c>
      <c r="CK133" s="144">
        <f>'SA2060'!$G134/1000</f>
        <v>0</v>
      </c>
      <c r="CL133" s="147">
        <f t="shared" si="98"/>
        <v>0</v>
      </c>
      <c r="CM133" s="144">
        <f>'SSA2060'!$G134/1000</f>
        <v>1.4446695148944856E-4</v>
      </c>
      <c r="CN133" s="147">
        <f t="shared" si="99"/>
        <v>8.1083006535577315E-7</v>
      </c>
      <c r="CO133" s="144">
        <f>'WA2060'!$G134/1000</f>
        <v>0</v>
      </c>
      <c r="CP133" s="147">
        <f t="shared" si="100"/>
        <v>0</v>
      </c>
    </row>
    <row r="134" spans="1:94">
      <c r="A134" s="37">
        <v>138</v>
      </c>
      <c r="B134" s="10"/>
      <c r="C134" s="11"/>
      <c r="D134" s="52" t="s">
        <v>24</v>
      </c>
      <c r="E134" s="49" t="s">
        <v>163</v>
      </c>
      <c r="F134" s="51"/>
      <c r="G134" s="136">
        <f>World2016!$G135/1000</f>
        <v>4.6141977154463527</v>
      </c>
      <c r="H134" s="137">
        <f t="shared" si="116"/>
        <v>8.1131026914688046E-3</v>
      </c>
      <c r="I134" s="144">
        <f>'Dev''d2016'!$G135/1000</f>
        <v>3.9679146583676337</v>
      </c>
      <c r="J134" s="147">
        <f t="shared" si="117"/>
        <v>3.1172959863061893E-2</v>
      </c>
      <c r="K134" s="144">
        <f>'CCA2016'!$G135/1000</f>
        <v>6.2355942726135252E-3</v>
      </c>
      <c r="L134" s="147">
        <f t="shared" si="118"/>
        <v>1.4123266495100432E-3</v>
      </c>
      <c r="M134" s="144">
        <f>'EA2016'!$G135/1000</f>
        <v>0.1639172439277172</v>
      </c>
      <c r="N134" s="147">
        <f t="shared" si="119"/>
        <v>1.481156758169167E-3</v>
      </c>
      <c r="O134" s="144">
        <f>'LAC2016'!$G135/1000</f>
        <v>0.45484665988385675</v>
      </c>
      <c r="P134" s="147">
        <f t="shared" si="120"/>
        <v>1.1818263942623848E-2</v>
      </c>
      <c r="Q134" s="144">
        <f>'NA2016'!$G135/1000</f>
        <v>0</v>
      </c>
      <c r="R134" s="147">
        <f t="shared" si="121"/>
        <v>0</v>
      </c>
      <c r="S134" s="144">
        <f>Ocea2016!$G135/1000</f>
        <v>2.0573188662528991E-3</v>
      </c>
      <c r="T134" s="147">
        <f t="shared" si="122"/>
        <v>2.9485226606808033E-3</v>
      </c>
      <c r="U134" s="144">
        <f>'SEA2016'!$G135/1000</f>
        <v>1.9226240128278733E-2</v>
      </c>
      <c r="V134" s="147">
        <f t="shared" si="123"/>
        <v>4.394217141284859E-4</v>
      </c>
      <c r="W134" s="144">
        <f>'SA2016'!$G135/1000</f>
        <v>0</v>
      </c>
      <c r="X134" s="147">
        <f t="shared" si="124"/>
        <v>0</v>
      </c>
      <c r="Y134" s="144">
        <f>'SSA2016'!$G135/1000</f>
        <v>0</v>
      </c>
      <c r="Z134" s="147">
        <f t="shared" si="125"/>
        <v>0</v>
      </c>
      <c r="AA134" s="144">
        <f>'WA2016'!$G135/1000</f>
        <v>0</v>
      </c>
      <c r="AB134" s="147">
        <f t="shared" si="126"/>
        <v>0</v>
      </c>
      <c r="AC134" s="136">
        <f>World2030!$G135/1000</f>
        <v>6.5602392290756111</v>
      </c>
      <c r="AD134" s="137">
        <f t="shared" si="132"/>
        <v>9.6304931779242087E-3</v>
      </c>
      <c r="AE134" s="144">
        <f>'Dev''d2030'!$G135/1000</f>
        <v>5.5143688603490588</v>
      </c>
      <c r="AF134" s="147">
        <f t="shared" si="133"/>
        <v>3.9463148914740467E-2</v>
      </c>
      <c r="AG134" s="144">
        <f>'CCA2030'!$G135/1000</f>
        <v>5.7056943774223328E-3</v>
      </c>
      <c r="AH134" s="147">
        <f t="shared" si="133"/>
        <v>1.0700248887515124E-3</v>
      </c>
      <c r="AI134" s="144">
        <f>'EA2030'!$G135/1000</f>
        <v>0.31757350561022757</v>
      </c>
      <c r="AJ134" s="147">
        <f t="shared" si="127"/>
        <v>2.2719602428629975E-3</v>
      </c>
      <c r="AK134" s="144">
        <f>'LAC2030'!$G135/1000</f>
        <v>0.70296995616704228</v>
      </c>
      <c r="AL134" s="147">
        <f t="shared" si="128"/>
        <v>1.4013724855165251E-2</v>
      </c>
      <c r="AM134" s="144">
        <f>'NA2030'!$G135/1000</f>
        <v>0</v>
      </c>
      <c r="AN134" s="147">
        <f t="shared" si="129"/>
        <v>0</v>
      </c>
      <c r="AO134" s="144">
        <f>Ocea2030!$G135/1000</f>
        <v>2.0221956968307494E-3</v>
      </c>
      <c r="AP134" s="147">
        <f t="shared" si="130"/>
        <v>2.251021742017524E-3</v>
      </c>
      <c r="AQ134" s="144">
        <f>'SEA2030'!$G135/1000</f>
        <v>1.7599016875028611E-2</v>
      </c>
      <c r="AR134" s="147">
        <f t="shared" si="131"/>
        <v>3.197317081389673E-4</v>
      </c>
      <c r="AS134" s="144">
        <f>'SA2030'!$G135/1000</f>
        <v>0</v>
      </c>
      <c r="AT134" s="147">
        <f t="shared" si="134"/>
        <v>0</v>
      </c>
      <c r="AU134" s="144">
        <f>'SSA2030'!$G135/1000</f>
        <v>0</v>
      </c>
      <c r="AV134" s="147">
        <f t="shared" si="135"/>
        <v>0</v>
      </c>
      <c r="AW134" s="144">
        <f>'WA2030'!$G135/1000</f>
        <v>0</v>
      </c>
      <c r="AX134" s="147">
        <f t="shared" si="136"/>
        <v>0</v>
      </c>
      <c r="AY134" s="136">
        <f>World2045!$G135/1000</f>
        <v>8.6224067822247736</v>
      </c>
      <c r="AZ134" s="137">
        <f t="shared" si="74"/>
        <v>1.0080839477886804E-2</v>
      </c>
      <c r="BA134" s="144">
        <f>'Dev''d2045'!$G135/1000</f>
        <v>7.0340821156203743</v>
      </c>
      <c r="BB134" s="147">
        <f t="shared" si="75"/>
        <v>4.4063760832197527E-2</v>
      </c>
      <c r="BC134" s="144">
        <f>'CCA2045'!$G135/1000</f>
        <v>6.8081235885620118E-3</v>
      </c>
      <c r="BD134" s="147">
        <f t="shared" si="76"/>
        <v>9.5094730873319499E-4</v>
      </c>
      <c r="BE134" s="144">
        <f>'EA2045'!$G135/1000</f>
        <v>0.54400978150963786</v>
      </c>
      <c r="BF134" s="147">
        <f t="shared" si="77"/>
        <v>2.9921586163174215E-3</v>
      </c>
      <c r="BG134" s="144">
        <f>'LAC2045'!$G135/1000</f>
        <v>1.0093197468966246</v>
      </c>
      <c r="BH134" s="147">
        <f t="shared" si="78"/>
        <v>1.4614725399011265E-2</v>
      </c>
      <c r="BI134" s="144">
        <f>'NA2045'!$G135/1000</f>
        <v>0</v>
      </c>
      <c r="BJ134" s="147">
        <f t="shared" si="79"/>
        <v>0</v>
      </c>
      <c r="BK134" s="144">
        <f>Ocea2045!$G135/1000</f>
        <v>2.0749765038490294E-3</v>
      </c>
      <c r="BL134" s="147">
        <f t="shared" si="80"/>
        <v>1.8073583523506825E-3</v>
      </c>
      <c r="BM134" s="144">
        <f>'SEA2045'!$G135/1000</f>
        <v>2.6112038105726241E-2</v>
      </c>
      <c r="BN134" s="147">
        <f t="shared" si="81"/>
        <v>3.6771076365401051E-4</v>
      </c>
      <c r="BO134" s="144">
        <f>'SA2045'!$G135/1000</f>
        <v>0</v>
      </c>
      <c r="BP134" s="147">
        <f t="shared" si="82"/>
        <v>0</v>
      </c>
      <c r="BQ134" s="144">
        <f>'SSA2045'!$G135/1000</f>
        <v>0</v>
      </c>
      <c r="BR134" s="147">
        <f t="shared" si="83"/>
        <v>0</v>
      </c>
      <c r="BS134" s="144">
        <f>'WA2045'!$G135/1000</f>
        <v>0</v>
      </c>
      <c r="BT134" s="147">
        <f t="shared" si="84"/>
        <v>0</v>
      </c>
      <c r="BU134" s="136">
        <f>World2060!$G135/1000</f>
        <v>9.4835881861783555</v>
      </c>
      <c r="BV134" s="137">
        <f t="shared" si="95"/>
        <v>9.313051313416202E-3</v>
      </c>
      <c r="BW134" s="144">
        <f>'Dev''d2060'!$G135/1000</f>
        <v>7.5171380678936837</v>
      </c>
      <c r="BX134" s="147">
        <f t="shared" si="96"/>
        <v>4.7080776085869545E-2</v>
      </c>
      <c r="BY134" s="144">
        <f>'CCA2060'!$G135/1000</f>
        <v>6.8795339614152904E-3</v>
      </c>
      <c r="BZ134" s="147">
        <f t="shared" si="97"/>
        <v>8.067562382140539E-4</v>
      </c>
      <c r="CA134" s="144">
        <f>'EA2060'!$G135/1000</f>
        <v>0.65582260359078648</v>
      </c>
      <c r="CB134" s="147">
        <f t="shared" si="85"/>
        <v>3.328219867445561E-3</v>
      </c>
      <c r="CC134" s="144">
        <f>'LAC2060'!$G135/1000</f>
        <v>1.265499128419906</v>
      </c>
      <c r="CD134" s="147">
        <f t="shared" si="86"/>
        <v>1.4261903439267178E-2</v>
      </c>
      <c r="CE134" s="144">
        <f>'NA2060'!$G135/1000</f>
        <v>0</v>
      </c>
      <c r="CF134" s="147">
        <f t="shared" si="87"/>
        <v>0</v>
      </c>
      <c r="CG134" s="144">
        <f>Ocea2060!$G135/1000</f>
        <v>2.2384571433067321E-3</v>
      </c>
      <c r="CH134" s="147">
        <f t="shared" si="88"/>
        <v>1.5582006901626662E-3</v>
      </c>
      <c r="CI134" s="144">
        <f>'SEA2060'!$G135/1000</f>
        <v>3.6010395169258115E-2</v>
      </c>
      <c r="CJ134" s="147">
        <f t="shared" si="89"/>
        <v>4.2169522132994041E-4</v>
      </c>
      <c r="CK134" s="144">
        <f>'SA2060'!$G135/1000</f>
        <v>0</v>
      </c>
      <c r="CL134" s="147">
        <f t="shared" si="98"/>
        <v>0</v>
      </c>
      <c r="CM134" s="144">
        <f>'SSA2060'!$G135/1000</f>
        <v>0</v>
      </c>
      <c r="CN134" s="147">
        <f t="shared" si="99"/>
        <v>0</v>
      </c>
      <c r="CO134" s="144">
        <f>'WA2060'!$G135/1000</f>
        <v>0</v>
      </c>
      <c r="CP134" s="147">
        <f t="shared" si="100"/>
        <v>0</v>
      </c>
    </row>
    <row r="135" spans="1:94">
      <c r="A135" s="37">
        <v>139</v>
      </c>
      <c r="B135" s="17"/>
      <c r="C135" s="11"/>
      <c r="D135" s="50"/>
      <c r="E135" s="9" t="s">
        <v>164</v>
      </c>
      <c r="F135" s="46"/>
      <c r="G135" s="136">
        <f>World2016!$G136/1000</f>
        <v>102.85789815815794</v>
      </c>
      <c r="H135" s="137">
        <f t="shared" si="116"/>
        <v>0.18085412499603967</v>
      </c>
      <c r="I135" s="144">
        <f>'Dev''d2016'!$G136/1000</f>
        <v>37.990700748162809</v>
      </c>
      <c r="J135" s="147">
        <f t="shared" si="117"/>
        <v>0.29846473312994043</v>
      </c>
      <c r="K135" s="144">
        <f>'CCA2016'!$G136/1000</f>
        <v>0.17074818247556686</v>
      </c>
      <c r="L135" s="147">
        <f t="shared" si="118"/>
        <v>3.8673492520957857E-2</v>
      </c>
      <c r="M135" s="144">
        <f>'EA2016'!$G136/1000</f>
        <v>12.257870330654084</v>
      </c>
      <c r="N135" s="147">
        <f t="shared" si="119"/>
        <v>0.11076215684187453</v>
      </c>
      <c r="O135" s="144">
        <f>'LAC2016'!$G136/1000</f>
        <v>14.777837889770046</v>
      </c>
      <c r="P135" s="147">
        <f t="shared" si="120"/>
        <v>0.38397201537591946</v>
      </c>
      <c r="Q135" s="144">
        <f>'NA2016'!$G136/1000</f>
        <v>0.74489288562536238</v>
      </c>
      <c r="R135" s="147">
        <f t="shared" si="121"/>
        <v>5.4433996806671617E-2</v>
      </c>
      <c r="S135" s="144">
        <f>Ocea2016!$G136/1000</f>
        <v>8.0631300512701273E-2</v>
      </c>
      <c r="T135" s="147">
        <f t="shared" si="122"/>
        <v>0.11555973195097236</v>
      </c>
      <c r="U135" s="144">
        <f>'SEA2016'!$G136/1000</f>
        <v>5.4570902963951227</v>
      </c>
      <c r="V135" s="147">
        <f t="shared" si="123"/>
        <v>0.12472350060107952</v>
      </c>
      <c r="W135" s="144">
        <f>'SA2016'!$G136/1000</f>
        <v>23.773283353146166</v>
      </c>
      <c r="X135" s="147">
        <f t="shared" si="124"/>
        <v>0.18603471065450383</v>
      </c>
      <c r="Y135" s="144">
        <f>'SSA2016'!$G136/1000</f>
        <v>5.8286996992400386</v>
      </c>
      <c r="Z135" s="147">
        <f t="shared" si="125"/>
        <v>6.6015716886062406E-2</v>
      </c>
      <c r="AA135" s="144">
        <f>'WA2016'!$G136/1000</f>
        <v>1.7761434721760452</v>
      </c>
      <c r="AB135" s="147">
        <f t="shared" si="126"/>
        <v>0.13003458118018851</v>
      </c>
      <c r="AC135" s="136">
        <f>World2030!$G136/1000</f>
        <v>133.70833448026377</v>
      </c>
      <c r="AD135" s="137">
        <f t="shared" si="132"/>
        <v>0.19628509846663508</v>
      </c>
      <c r="AE135" s="144">
        <f>'Dev''d2030'!$G136/1000</f>
        <v>43.969497580993675</v>
      </c>
      <c r="AF135" s="147">
        <f t="shared" si="133"/>
        <v>0.31466426615415743</v>
      </c>
      <c r="AG135" s="144">
        <f>'CCA2030'!$G136/1000</f>
        <v>0.14888526480272413</v>
      </c>
      <c r="AH135" s="147">
        <f t="shared" si="133"/>
        <v>2.7921393676057081E-2</v>
      </c>
      <c r="AI135" s="144">
        <f>'EA2030'!$G136/1000</f>
        <v>14.732979218229652</v>
      </c>
      <c r="AJ135" s="147">
        <f t="shared" si="127"/>
        <v>0.10540156043063352</v>
      </c>
      <c r="AK135" s="144">
        <f>'LAC2030'!$G136/1000</f>
        <v>21.45772421061946</v>
      </c>
      <c r="AL135" s="147">
        <f t="shared" si="128"/>
        <v>0.42776030535533316</v>
      </c>
      <c r="AM135" s="144">
        <f>'NA2030'!$G136/1000</f>
        <v>0.88656390273571017</v>
      </c>
      <c r="AN135" s="147">
        <f t="shared" si="129"/>
        <v>4.8074974374373941E-2</v>
      </c>
      <c r="AO135" s="144">
        <f>Ocea2030!$G136/1000</f>
        <v>8.7340978283435108E-2</v>
      </c>
      <c r="AP135" s="147">
        <f t="shared" si="130"/>
        <v>9.7224240657430336E-2</v>
      </c>
      <c r="AQ135" s="144">
        <f>'SEA2030'!$G136/1000</f>
        <v>6.3444692386472594</v>
      </c>
      <c r="AR135" s="147">
        <f t="shared" si="131"/>
        <v>0.11526371054204265</v>
      </c>
      <c r="AS135" s="144">
        <f>'SA2030'!$G136/1000</f>
        <v>36.113268880007787</v>
      </c>
      <c r="AT135" s="147">
        <f t="shared" si="134"/>
        <v>0.23391712534798442</v>
      </c>
      <c r="AU135" s="144">
        <f>'SSA2030'!$G136/1000</f>
        <v>7.9666946906095832</v>
      </c>
      <c r="AV135" s="147">
        <f t="shared" si="135"/>
        <v>7.9437349475281457E-2</v>
      </c>
      <c r="AW135" s="144">
        <f>'WA2030'!$G136/1000</f>
        <v>2.0009105153344571</v>
      </c>
      <c r="AX135" s="147">
        <f t="shared" si="136"/>
        <v>0.11681767557830176</v>
      </c>
      <c r="AY135" s="136">
        <f>World2045!$G136/1000</f>
        <v>170.61029811781694</v>
      </c>
      <c r="AZ135" s="137">
        <f t="shared" si="74"/>
        <v>0.19946809191903542</v>
      </c>
      <c r="BA135" s="144">
        <f>'Dev''d2045'!$G136/1000</f>
        <v>53.921315921988366</v>
      </c>
      <c r="BB135" s="147">
        <f t="shared" si="75"/>
        <v>0.33778052764945715</v>
      </c>
      <c r="BC135" s="144">
        <f>'CCA2045'!$G136/1000</f>
        <v>0.16216287399083376</v>
      </c>
      <c r="BD135" s="147">
        <f t="shared" si="76"/>
        <v>2.2650638842265047E-2</v>
      </c>
      <c r="BE135" s="144">
        <f>'EA2045'!$G136/1000</f>
        <v>17.674530513189733</v>
      </c>
      <c r="BF135" s="147">
        <f t="shared" si="77"/>
        <v>9.72133232929175E-2</v>
      </c>
      <c r="BG135" s="144">
        <f>'LAC2045'!$G136/1000</f>
        <v>30.198834332026074</v>
      </c>
      <c r="BH135" s="147">
        <f t="shared" si="78"/>
        <v>0.43727240301184556</v>
      </c>
      <c r="BI135" s="144">
        <f>'NA2045'!$G136/1000</f>
        <v>1.1350679807066917</v>
      </c>
      <c r="BJ135" s="147">
        <f t="shared" si="79"/>
        <v>4.194166151465932E-2</v>
      </c>
      <c r="BK135" s="144">
        <f>Ocea2045!$G136/1000</f>
        <v>0.10581633754260839</v>
      </c>
      <c r="BL135" s="147">
        <f t="shared" si="80"/>
        <v>9.2168774498425421E-2</v>
      </c>
      <c r="BM135" s="144">
        <f>'SEA2045'!$G136/1000</f>
        <v>7.4169722726680343</v>
      </c>
      <c r="BN135" s="147">
        <f t="shared" si="81"/>
        <v>0.10444609981575131</v>
      </c>
      <c r="BO135" s="144">
        <f>'SA2045'!$G136/1000</f>
        <v>46.732093772338239</v>
      </c>
      <c r="BP135" s="147">
        <f t="shared" si="82"/>
        <v>0.25293363752760017</v>
      </c>
      <c r="BQ135" s="144">
        <f>'SSA2045'!$G136/1000</f>
        <v>10.650195815247949</v>
      </c>
      <c r="BR135" s="147">
        <f t="shared" si="83"/>
        <v>8.3405895415832515E-2</v>
      </c>
      <c r="BS135" s="144">
        <f>'WA2045'!$G136/1000</f>
        <v>2.6133082981184126</v>
      </c>
      <c r="BT135" s="147">
        <f t="shared" si="84"/>
        <v>0.100573178035335</v>
      </c>
      <c r="BU135" s="136">
        <f>World2060!$G136/1000</f>
        <v>205.53752700128317</v>
      </c>
      <c r="BV135" s="137">
        <f t="shared" si="95"/>
        <v>0.20184148638860125</v>
      </c>
      <c r="BW135" s="144">
        <f>'Dev''d2060'!$G136/1000</f>
        <v>58.866595389172012</v>
      </c>
      <c r="BX135" s="147">
        <f t="shared" si="96"/>
        <v>0.36868885091951803</v>
      </c>
      <c r="BY135" s="144">
        <f>'CCA2060'!$G136/1000</f>
        <v>0.17401354806125163</v>
      </c>
      <c r="BZ135" s="147">
        <f t="shared" si="97"/>
        <v>2.0406399069987997E-2</v>
      </c>
      <c r="CA135" s="144">
        <f>'EA2060'!$G136/1000</f>
        <v>19.214457165740431</v>
      </c>
      <c r="CB135" s="147">
        <f t="shared" si="85"/>
        <v>9.7511030774263846E-2</v>
      </c>
      <c r="CC135" s="144">
        <f>'LAC2060'!$G136/1000</f>
        <v>39.477472656793893</v>
      </c>
      <c r="CD135" s="147">
        <f t="shared" si="86"/>
        <v>0.44490263992555473</v>
      </c>
      <c r="CE135" s="144">
        <f>'NA2060'!$G136/1000</f>
        <v>1.4266733500361442</v>
      </c>
      <c r="CF135" s="147">
        <f t="shared" si="87"/>
        <v>3.8091549131934882E-2</v>
      </c>
      <c r="CG135" s="144">
        <f>Ocea2060!$G136/1000</f>
        <v>0.12231746581010521</v>
      </c>
      <c r="CH135" s="147">
        <f t="shared" si="88"/>
        <v>8.5145771146058216E-2</v>
      </c>
      <c r="CI135" s="144">
        <f>'SEA2060'!$G136/1000</f>
        <v>8.3244622737411405</v>
      </c>
      <c r="CJ135" s="147">
        <f t="shared" si="89"/>
        <v>9.7482572587118038E-2</v>
      </c>
      <c r="CK135" s="144">
        <f>'SA2060'!$G136/1000</f>
        <v>60.765696219892241</v>
      </c>
      <c r="CL135" s="147">
        <f t="shared" si="98"/>
        <v>0.27094669499131613</v>
      </c>
      <c r="CM135" s="144">
        <f>'SSA2060'!$G136/1000</f>
        <v>13.768916535225232</v>
      </c>
      <c r="CN135" s="147">
        <f t="shared" si="99"/>
        <v>7.727893043379036E-2</v>
      </c>
      <c r="CO135" s="144">
        <f>'WA2060'!$G136/1000</f>
        <v>3.3969223968107252</v>
      </c>
      <c r="CP135" s="147">
        <f t="shared" si="100"/>
        <v>9.032105759626545E-2</v>
      </c>
    </row>
    <row r="136" spans="1:94">
      <c r="A136" s="93">
        <v>140</v>
      </c>
      <c r="B136" s="94"/>
      <c r="C136" s="95" t="s">
        <v>165</v>
      </c>
      <c r="D136" s="96" t="s">
        <v>166</v>
      </c>
      <c r="E136" s="97"/>
      <c r="F136" s="98"/>
      <c r="G136" s="138">
        <f>World2016!$G137/1000</f>
        <v>590.88862956020421</v>
      </c>
      <c r="H136" s="139">
        <f t="shared" si="116"/>
        <v>1.0389542075310629</v>
      </c>
      <c r="I136" s="138">
        <f>'Dev''d2016'!$G137/1000</f>
        <v>40.370740237683059</v>
      </c>
      <c r="J136" s="139">
        <f t="shared" si="117"/>
        <v>0.31716293656101913</v>
      </c>
      <c r="K136" s="138">
        <f>'CCA2016'!$G137/1000</f>
        <v>6.419023224592209</v>
      </c>
      <c r="L136" s="139">
        <f t="shared" si="118"/>
        <v>1.453872264225385</v>
      </c>
      <c r="M136" s="138">
        <f>'EA2016'!$G137/1000</f>
        <v>46.020226197481158</v>
      </c>
      <c r="N136" s="139">
        <f t="shared" si="119"/>
        <v>0.41583891609921753</v>
      </c>
      <c r="O136" s="138">
        <f>'LAC2016'!$G137/1000</f>
        <v>49.829041501013563</v>
      </c>
      <c r="P136" s="139">
        <f t="shared" si="120"/>
        <v>1.2947061425433075</v>
      </c>
      <c r="Q136" s="138">
        <f>'NA2016'!$G137/1000</f>
        <v>30.225080605983734</v>
      </c>
      <c r="R136" s="139">
        <f t="shared" si="121"/>
        <v>2.2087362799904451</v>
      </c>
      <c r="S136" s="138">
        <f>Ocea2016!$G137/1000</f>
        <v>1.2365241187028586</v>
      </c>
      <c r="T136" s="139">
        <f t="shared" si="122"/>
        <v>1.7721702961457984</v>
      </c>
      <c r="U136" s="138">
        <f>'SEA2016'!$G137/1000</f>
        <v>46.893564630270006</v>
      </c>
      <c r="V136" s="139">
        <f t="shared" si="123"/>
        <v>1.0717670440992759</v>
      </c>
      <c r="W136" s="138">
        <f>'SA2016'!$G137/1000</f>
        <v>156.17042435397207</v>
      </c>
      <c r="X136" s="139">
        <f t="shared" si="124"/>
        <v>1.222091171669704</v>
      </c>
      <c r="Y136" s="138">
        <f>'SSA2016'!$G137/1000</f>
        <v>188.62810614592581</v>
      </c>
      <c r="Z136" s="139">
        <f t="shared" si="125"/>
        <v>2.1363975319756388</v>
      </c>
      <c r="AA136" s="138">
        <f>'WA2016'!$G137/1000</f>
        <v>25.095898544579743</v>
      </c>
      <c r="AB136" s="139">
        <f t="shared" si="126"/>
        <v>1.8373147821143354</v>
      </c>
      <c r="AC136" s="138">
        <f>World2030!$G137/1000</f>
        <v>583.63028866740933</v>
      </c>
      <c r="AD136" s="139">
        <f t="shared" si="132"/>
        <v>0.85677477865901175</v>
      </c>
      <c r="AE136" s="138">
        <f>'Dev''d2030'!$G137/1000</f>
        <v>34.62412181053439</v>
      </c>
      <c r="AF136" s="139">
        <f t="shared" si="133"/>
        <v>0.24778481629622801</v>
      </c>
      <c r="AG136" s="138">
        <f>'CCA2030'!$G137/1000</f>
        <v>5.3773564975261685</v>
      </c>
      <c r="AH136" s="139">
        <f t="shared" si="133"/>
        <v>1.0084496132164213</v>
      </c>
      <c r="AI136" s="138">
        <f>'EA2030'!$G137/1000</f>
        <v>30.14489545273781</v>
      </c>
      <c r="AJ136" s="139">
        <f t="shared" si="127"/>
        <v>0.21566032047377501</v>
      </c>
      <c r="AK136" s="138">
        <f>'LAC2030'!$G137/1000</f>
        <v>41.820422767271523</v>
      </c>
      <c r="AL136" s="139">
        <f t="shared" si="128"/>
        <v>0.83369124504656644</v>
      </c>
      <c r="AM136" s="138">
        <f>'NA2030'!$G137/1000</f>
        <v>30.631938045501709</v>
      </c>
      <c r="AN136" s="139">
        <f t="shared" si="129"/>
        <v>1.6610530070429728</v>
      </c>
      <c r="AO136" s="138">
        <f>Ocea2030!$G137/1000</f>
        <v>1.4442619912475347</v>
      </c>
      <c r="AP136" s="139">
        <f t="shared" si="130"/>
        <v>1.6076906644410816</v>
      </c>
      <c r="AQ136" s="138">
        <f>'SEA2030'!$G137/1000</f>
        <v>40.5361118042469</v>
      </c>
      <c r="AR136" s="139">
        <f t="shared" si="131"/>
        <v>0.7364434252503067</v>
      </c>
      <c r="AS136" s="138">
        <f>'SA2030'!$G137/1000</f>
        <v>141.33961402393876</v>
      </c>
      <c r="AT136" s="139">
        <f t="shared" si="134"/>
        <v>0.91550162130507995</v>
      </c>
      <c r="AU136" s="138">
        <f>'SSA2030'!$G137/1000</f>
        <v>233.87536695671082</v>
      </c>
      <c r="AV136" s="139">
        <f t="shared" si="135"/>
        <v>2.3320134610528642</v>
      </c>
      <c r="AW136" s="138">
        <f>'WA2030'!$G137/1000</f>
        <v>23.836199317693712</v>
      </c>
      <c r="AX136" s="139">
        <f t="shared" si="136"/>
        <v>1.3916111578076484</v>
      </c>
      <c r="AY136" s="138">
        <f>World2045!$G137/1000</f>
        <v>588.60706505143514</v>
      </c>
      <c r="AZ136" s="139">
        <f t="shared" si="74"/>
        <v>0.68816671356377113</v>
      </c>
      <c r="BA136" s="138">
        <f>'Dev''d2045'!$G137/1000</f>
        <v>33.658259414737721</v>
      </c>
      <c r="BB136" s="139">
        <f t="shared" si="75"/>
        <v>0.21084620118175293</v>
      </c>
      <c r="BC136" s="138">
        <f>'CCA2045'!$G137/1000</f>
        <v>5.0888114795386787</v>
      </c>
      <c r="BD136" s="139">
        <f t="shared" si="76"/>
        <v>0.71079667079604414</v>
      </c>
      <c r="BE136" s="138">
        <f>'EA2045'!$G137/1000</f>
        <v>24.998314859390259</v>
      </c>
      <c r="BF136" s="139">
        <f t="shared" si="77"/>
        <v>0.13749554831968627</v>
      </c>
      <c r="BG136" s="138">
        <f>'LAC2045'!$G137/1000</f>
        <v>38.06020833076257</v>
      </c>
      <c r="BH136" s="139">
        <f t="shared" si="78"/>
        <v>0.5511033496506299</v>
      </c>
      <c r="BI136" s="138">
        <f>'NA2045'!$G137/1000</f>
        <v>33.610785838127136</v>
      </c>
      <c r="BJ136" s="139">
        <f t="shared" si="79"/>
        <v>1.2419451758182458</v>
      </c>
      <c r="BK136" s="138">
        <f>Ocea2045!$G137/1000</f>
        <v>1.4672355907298624</v>
      </c>
      <c r="BL136" s="139">
        <f t="shared" si="80"/>
        <v>1.2780002543897455</v>
      </c>
      <c r="BM136" s="138">
        <f>'SEA2045'!$G137/1000</f>
        <v>36.146583426445723</v>
      </c>
      <c r="BN136" s="139">
        <f t="shared" si="81"/>
        <v>0.50901763169175973</v>
      </c>
      <c r="BO136" s="138">
        <f>'SA2045'!$G137/1000</f>
        <v>122.62296306614577</v>
      </c>
      <c r="BP136" s="139">
        <f t="shared" si="82"/>
        <v>0.66368676404333415</v>
      </c>
      <c r="BQ136" s="138">
        <f>'SSA2045'!$G137/1000</f>
        <v>268.0037759967372</v>
      </c>
      <c r="BR136" s="139">
        <f t="shared" si="83"/>
        <v>2.0988435611511487</v>
      </c>
      <c r="BS136" s="138">
        <f>'WA2045'!$G137/1000</f>
        <v>24.950127048820256</v>
      </c>
      <c r="BT136" s="139">
        <f t="shared" si="84"/>
        <v>0.96020571759250051</v>
      </c>
      <c r="BU136" s="138">
        <f>World2060!$G137/1000</f>
        <v>571.76019645138524</v>
      </c>
      <c r="BV136" s="139">
        <f t="shared" si="95"/>
        <v>0.56147862433348139</v>
      </c>
      <c r="BW136" s="138">
        <f>'Dev''d2060'!$G137/1000</f>
        <v>31.659999366046801</v>
      </c>
      <c r="BX136" s="139">
        <f t="shared" si="96"/>
        <v>0.19829053658040413</v>
      </c>
      <c r="BY136" s="138">
        <f>'CCA2060'!$G137/1000</f>
        <v>4.1546397603154182</v>
      </c>
      <c r="BZ136" s="139">
        <f t="shared" si="97"/>
        <v>0.48721055277370279</v>
      </c>
      <c r="CA136" s="138">
        <f>'EA2060'!$G137/1000</f>
        <v>20.716776352882384</v>
      </c>
      <c r="CB136" s="139">
        <f t="shared" si="85"/>
        <v>0.10513511774307836</v>
      </c>
      <c r="CC136" s="138">
        <f>'LAC2060'!$G137/1000</f>
        <v>35.113359542953546</v>
      </c>
      <c r="CD136" s="139">
        <f t="shared" si="86"/>
        <v>0.3957200222296075</v>
      </c>
      <c r="CE136" s="138">
        <f>'NA2060'!$G137/1000</f>
        <v>33.292442965507504</v>
      </c>
      <c r="CF136" s="139">
        <f t="shared" si="87"/>
        <v>0.88889354168607726</v>
      </c>
      <c r="CG136" s="138">
        <f>Ocea2060!$G137/1000</f>
        <v>1.4203289424926042</v>
      </c>
      <c r="CH136" s="139">
        <f t="shared" si="88"/>
        <v>0.98869774883455075</v>
      </c>
      <c r="CI136" s="138">
        <f>'SEA2060'!$G137/1000</f>
        <v>32.239138953536752</v>
      </c>
      <c r="CJ136" s="139">
        <f t="shared" si="89"/>
        <v>0.37753239787005843</v>
      </c>
      <c r="CK136" s="138">
        <f>'SA2060'!$G137/1000</f>
        <v>106.51590885064751</v>
      </c>
      <c r="CL136" s="139">
        <f t="shared" si="98"/>
        <v>0.47494121292782249</v>
      </c>
      <c r="CM136" s="138">
        <f>'SSA2060'!$G137/1000</f>
        <v>281.88449436847122</v>
      </c>
      <c r="CN136" s="139">
        <f t="shared" si="99"/>
        <v>1.5820948710768634</v>
      </c>
      <c r="CO136" s="138">
        <f>'WA2060'!$G137/1000</f>
        <v>24.763107348531484</v>
      </c>
      <c r="CP136" s="139">
        <f t="shared" si="100"/>
        <v>0.65842836067998656</v>
      </c>
    </row>
    <row r="137" spans="1:94">
      <c r="A137" s="37">
        <v>141</v>
      </c>
      <c r="B137" s="17"/>
      <c r="C137" s="16"/>
      <c r="D137" s="38" t="s">
        <v>8</v>
      </c>
      <c r="E137" s="45" t="s">
        <v>167</v>
      </c>
      <c r="F137" s="53"/>
      <c r="G137" s="136">
        <f>World2016!$G138/1000</f>
        <v>49.459853107630011</v>
      </c>
      <c r="H137" s="137">
        <f t="shared" si="116"/>
        <v>8.6964818612751571E-2</v>
      </c>
      <c r="I137" s="144">
        <f>'Dev''d2016'!$G138/1000</f>
        <v>1.2097333171400242</v>
      </c>
      <c r="J137" s="147">
        <f t="shared" si="117"/>
        <v>9.5039766192271547E-3</v>
      </c>
      <c r="K137" s="144">
        <f>'CCA2016'!$G138/1000</f>
        <v>0.51734152550157164</v>
      </c>
      <c r="L137" s="147">
        <f t="shared" si="118"/>
        <v>0.11717491411733716</v>
      </c>
      <c r="M137" s="144">
        <f>'EA2016'!$G138/1000</f>
        <v>0.56997331698425113</v>
      </c>
      <c r="N137" s="147">
        <f t="shared" si="119"/>
        <v>5.1502807770462339E-3</v>
      </c>
      <c r="O137" s="144">
        <f>'LAC2016'!$G138/1000</f>
        <v>2.7714082309897057</v>
      </c>
      <c r="P137" s="147">
        <f t="shared" si="120"/>
        <v>7.2009397573591039E-2</v>
      </c>
      <c r="Q137" s="144">
        <f>'NA2016'!$G138/1000</f>
        <v>1.1641287257224322</v>
      </c>
      <c r="R137" s="147">
        <f t="shared" si="121"/>
        <v>8.5070190038571622E-2</v>
      </c>
      <c r="S137" s="144">
        <f>Ocea2016!$G138/1000</f>
        <v>0.16291789784256253</v>
      </c>
      <c r="T137" s="147">
        <f t="shared" si="122"/>
        <v>0.2334918137868405</v>
      </c>
      <c r="U137" s="144">
        <f>'SEA2016'!$G138/1000</f>
        <v>3.4577040185835211</v>
      </c>
      <c r="V137" s="147">
        <f t="shared" si="123"/>
        <v>7.9026903682542907E-2</v>
      </c>
      <c r="W137" s="144">
        <f>'SA2016'!$G138/1000</f>
        <v>2.8226315993566531</v>
      </c>
      <c r="X137" s="147">
        <f t="shared" si="124"/>
        <v>2.2088133349955696E-2</v>
      </c>
      <c r="Y137" s="144">
        <f>'SSA2016'!$G138/1000</f>
        <v>35.669311460601861</v>
      </c>
      <c r="Z137" s="147">
        <f t="shared" si="125"/>
        <v>0.40398978990303624</v>
      </c>
      <c r="AA137" s="144">
        <f>'WA2016'!$G138/1000</f>
        <v>1.1147030149074271</v>
      </c>
      <c r="AB137" s="147">
        <f t="shared" si="126"/>
        <v>8.1609364307825338E-2</v>
      </c>
      <c r="AC137" s="136">
        <f>World2030!$G138/1000</f>
        <v>51.829730044731029</v>
      </c>
      <c r="AD137" s="137">
        <f t="shared" si="132"/>
        <v>7.6086533460117303E-2</v>
      </c>
      <c r="AE137" s="144">
        <f>'Dev''d2030'!$G138/1000</f>
        <v>0.96200062364584715</v>
      </c>
      <c r="AF137" s="147">
        <f t="shared" si="133"/>
        <v>6.8844821281335488E-3</v>
      </c>
      <c r="AG137" s="144">
        <f>'CCA2030'!$G138/1000</f>
        <v>0.38189762369403618</v>
      </c>
      <c r="AH137" s="147">
        <f t="shared" si="133"/>
        <v>7.1619672431927517E-2</v>
      </c>
      <c r="AI137" s="144">
        <f>'EA2030'!$G138/1000</f>
        <v>0.32904606981016693</v>
      </c>
      <c r="AJ137" s="147">
        <f t="shared" si="127"/>
        <v>2.3540363899139626E-3</v>
      </c>
      <c r="AK137" s="144">
        <f>'LAC2030'!$G138/1000</f>
        <v>2.0480978545681827</v>
      </c>
      <c r="AL137" s="147">
        <f t="shared" si="128"/>
        <v>4.0828885443224577E-2</v>
      </c>
      <c r="AM137" s="144">
        <f>'NA2030'!$G138/1000</f>
        <v>1.0654599611274898</v>
      </c>
      <c r="AN137" s="147">
        <f t="shared" si="129"/>
        <v>5.7775824359719154E-2</v>
      </c>
      <c r="AO137" s="144">
        <f>Ocea2030!$G138/1000</f>
        <v>0.17850406751432457</v>
      </c>
      <c r="AP137" s="147">
        <f t="shared" si="130"/>
        <v>0.19870309171513345</v>
      </c>
      <c r="AQ137" s="144">
        <f>'SEA2030'!$G138/1000</f>
        <v>2.7410826357654297</v>
      </c>
      <c r="AR137" s="147">
        <f t="shared" si="131"/>
        <v>4.979886316984504E-2</v>
      </c>
      <c r="AS137" s="144">
        <f>'SA2030'!$G138/1000</f>
        <v>2.3826788067976015</v>
      </c>
      <c r="AT137" s="147">
        <f t="shared" si="134"/>
        <v>1.5433368243831498E-2</v>
      </c>
      <c r="AU137" s="144">
        <f>'SSA2030'!$G138/1000</f>
        <v>40.803469817704233</v>
      </c>
      <c r="AV137" s="147">
        <f t="shared" si="135"/>
        <v>0.40685875605772159</v>
      </c>
      <c r="AW137" s="144">
        <f>'WA2030'!$G138/1000</f>
        <v>0.93749258410371838</v>
      </c>
      <c r="AX137" s="147">
        <f t="shared" si="136"/>
        <v>5.4732934685280586E-2</v>
      </c>
      <c r="AY137" s="136">
        <f>World2045!$G138/1000</f>
        <v>56.862207523914506</v>
      </c>
      <c r="AZ137" s="137">
        <f t="shared" ref="AZ137:AZ156" si="137">100*AY137/AY$9</f>
        <v>6.6480137261509031E-2</v>
      </c>
      <c r="BA137" s="144">
        <f>'Dev''d2045'!$G138/1000</f>
        <v>0.89195543562415236</v>
      </c>
      <c r="BB137" s="147">
        <f t="shared" ref="BB137:BB156" si="138">100*BA137/BA$9</f>
        <v>5.5874967539890413E-3</v>
      </c>
      <c r="BC137" s="144">
        <f>'CCA2045'!$G138/1000</f>
        <v>0.35336693735700103</v>
      </c>
      <c r="BD137" s="147">
        <f t="shared" ref="BD137:BD156" si="139">100*BC137/BC$9</f>
        <v>4.9357702412965075E-2</v>
      </c>
      <c r="BE137" s="144">
        <f>'EA2045'!$G138/1000</f>
        <v>0.26979709748178721</v>
      </c>
      <c r="BF137" s="147">
        <f t="shared" ref="BF137:BF156" si="140">100*BE137/BE$9</f>
        <v>1.4839360197666941E-3</v>
      </c>
      <c r="BG137" s="144">
        <f>'LAC2045'!$G138/1000</f>
        <v>1.770177430936952</v>
      </c>
      <c r="BH137" s="147">
        <f t="shared" ref="BH137:BH156" si="141">100*BG137/BG$9</f>
        <v>2.5631775401418432E-2</v>
      </c>
      <c r="BI137" s="144">
        <f>'NA2045'!$G138/1000</f>
        <v>1.2150646724402905</v>
      </c>
      <c r="BJ137" s="147">
        <f t="shared" ref="BJ137:BJ156" si="142">100*BI137/BI$9</f>
        <v>4.4897602677667202E-2</v>
      </c>
      <c r="BK137" s="144">
        <f>Ocea2045!$G138/1000</f>
        <v>0.18117344935209256</v>
      </c>
      <c r="BL137" s="147">
        <f t="shared" ref="BL137:BL156" si="143">100*BK137/BK$9</f>
        <v>0.15780677337949847</v>
      </c>
      <c r="BM137" s="144">
        <f>'SEA2045'!$G138/1000</f>
        <v>2.4284345008661039</v>
      </c>
      <c r="BN137" s="147">
        <f t="shared" ref="BN137:BN156" si="144">100*BM137/BM$9</f>
        <v>3.419731164536708E-2</v>
      </c>
      <c r="BO137" s="144">
        <f>'SA2045'!$G138/1000</f>
        <v>2.1877549127242526</v>
      </c>
      <c r="BP137" s="147">
        <f t="shared" ref="BP137:BP156" si="145">100*BO137/BO$9</f>
        <v>1.1841044631767959E-2</v>
      </c>
      <c r="BQ137" s="144">
        <f>'SSA2045'!$G138/1000</f>
        <v>46.638194642520162</v>
      </c>
      <c r="BR137" s="147">
        <f t="shared" ref="BR137:BR156" si="146">100*BQ137/BQ$9</f>
        <v>0.36524214692541934</v>
      </c>
      <c r="BS137" s="144">
        <f>'WA2045'!$G138/1000</f>
        <v>0.92628844461170956</v>
      </c>
      <c r="BT137" s="147">
        <f t="shared" ref="BT137:BT156" si="147">100*BS137/BS$9</f>
        <v>3.5648213691083536E-2</v>
      </c>
      <c r="BU137" s="136">
        <f>World2060!$G138/1000</f>
        <v>58.086319307325759</v>
      </c>
      <c r="BV137" s="137">
        <f t="shared" si="95"/>
        <v>5.7041792800009428E-2</v>
      </c>
      <c r="BW137" s="144">
        <f>'Dev''d2060'!$G138/1000</f>
        <v>0.82453284475111011</v>
      </c>
      <c r="BX137" s="147">
        <f t="shared" si="96"/>
        <v>5.1641523527383316E-3</v>
      </c>
      <c r="BY137" s="144">
        <f>'CCA2060'!$G138/1000</f>
        <v>0.28430735887680203</v>
      </c>
      <c r="BZ137" s="147">
        <f t="shared" si="97"/>
        <v>3.3340446697473006E-2</v>
      </c>
      <c r="CA137" s="144">
        <f>'EA2060'!$G138/1000</f>
        <v>0.22302269337140024</v>
      </c>
      <c r="CB137" s="147">
        <f t="shared" ref="CB137:CB156" si="148">100*CA137/CA$9</f>
        <v>1.1318130160592435E-3</v>
      </c>
      <c r="CC137" s="144">
        <f>'LAC2060'!$G138/1000</f>
        <v>1.5383636210487475</v>
      </c>
      <c r="CD137" s="147">
        <f t="shared" ref="CD137:CD156" si="149">100*CC137/CC$9</f>
        <v>1.7337027679562904E-2</v>
      </c>
      <c r="CE137" s="144">
        <f>'NA2060'!$G138/1000</f>
        <v>1.2701226797401906</v>
      </c>
      <c r="CF137" s="147">
        <f t="shared" ref="CF137:CF156" si="150">100*CE137/CE$9</f>
        <v>3.3911715290457022E-2</v>
      </c>
      <c r="CG137" s="144">
        <f>Ocea2060!$G138/1000</f>
        <v>0.1755754577239568</v>
      </c>
      <c r="CH137" s="147">
        <f t="shared" ref="CH137:CH156" si="151">100*CG137/CG$9</f>
        <v>0.12221891324528569</v>
      </c>
      <c r="CI137" s="144">
        <f>'SEA2060'!$G138/1000</f>
        <v>2.1496296148435214</v>
      </c>
      <c r="CJ137" s="147">
        <f t="shared" ref="CJ137:CJ156" si="152">100*CI137/CI$9</f>
        <v>2.517296830396068E-2</v>
      </c>
      <c r="CK137" s="144">
        <f>'SA2060'!$G138/1000</f>
        <v>1.9094610798022478</v>
      </c>
      <c r="CL137" s="147">
        <f t="shared" si="98"/>
        <v>8.5140498829272895E-3</v>
      </c>
      <c r="CM137" s="144">
        <f>'SSA2060'!$G138/1000</f>
        <v>48.847525870152985</v>
      </c>
      <c r="CN137" s="147">
        <f t="shared" si="99"/>
        <v>0.27415988352641851</v>
      </c>
      <c r="CO137" s="144">
        <f>'WA2060'!$G138/1000</f>
        <v>0.86377808701479808</v>
      </c>
      <c r="CP137" s="147">
        <f t="shared" si="100"/>
        <v>2.2967068785823268E-2</v>
      </c>
    </row>
    <row r="138" spans="1:94">
      <c r="A138" s="37">
        <v>142</v>
      </c>
      <c r="B138" s="17"/>
      <c r="C138" s="16"/>
      <c r="D138" s="38" t="s">
        <v>10</v>
      </c>
      <c r="E138" s="45" t="s">
        <v>168</v>
      </c>
      <c r="F138" s="53"/>
      <c r="G138" s="136">
        <f>World2016!$G139/1000</f>
        <v>3.0265049748434394</v>
      </c>
      <c r="H138" s="137">
        <f t="shared" si="116"/>
        <v>5.321476705462496E-3</v>
      </c>
      <c r="I138" s="144">
        <f>'Dev''d2016'!$G139/1000</f>
        <v>2.4556219636026073E-2</v>
      </c>
      <c r="J138" s="147">
        <f t="shared" si="117"/>
        <v>1.9291998820793418E-4</v>
      </c>
      <c r="K138" s="144">
        <f>'CCA2016'!$G139/1000</f>
        <v>7.4952802658081056E-3</v>
      </c>
      <c r="L138" s="147">
        <f t="shared" si="118"/>
        <v>1.6976383648692217E-3</v>
      </c>
      <c r="M138" s="144">
        <f>'EA2016'!$G139/1000</f>
        <v>0.38623910276591777</v>
      </c>
      <c r="N138" s="147">
        <f t="shared" si="119"/>
        <v>3.4900578098006922E-3</v>
      </c>
      <c r="O138" s="144">
        <f>'LAC2016'!$G139/1000</f>
        <v>0.11239095517277019</v>
      </c>
      <c r="P138" s="147">
        <f t="shared" si="120"/>
        <v>2.920250031811975E-3</v>
      </c>
      <c r="Q138" s="144">
        <f>'NA2016'!$G139/1000</f>
        <v>3.9669334311038258E-2</v>
      </c>
      <c r="R138" s="147">
        <f t="shared" si="121"/>
        <v>2.8988871539523306E-3</v>
      </c>
      <c r="S138" s="144">
        <f>Ocea2016!$G139/1000</f>
        <v>1.4084775047376753E-3</v>
      </c>
      <c r="T138" s="147">
        <f t="shared" si="122"/>
        <v>2.0186116541779111E-3</v>
      </c>
      <c r="U138" s="144">
        <f>'SEA2016'!$G139/1000</f>
        <v>0.10447390405833722</v>
      </c>
      <c r="V138" s="147">
        <f t="shared" si="123"/>
        <v>2.3877836590361743E-3</v>
      </c>
      <c r="W138" s="144">
        <f>'SA2016'!$G139/1000</f>
        <v>0.64140142814186407</v>
      </c>
      <c r="X138" s="147">
        <f t="shared" si="124"/>
        <v>5.019202746429469E-3</v>
      </c>
      <c r="Y138" s="144">
        <f>'SSA2016'!$G139/1000</f>
        <v>1.6424493419151986</v>
      </c>
      <c r="Z138" s="147">
        <f t="shared" si="125"/>
        <v>1.8602342949613673E-2</v>
      </c>
      <c r="AA138" s="144">
        <f>'WA2016'!$G139/1000</f>
        <v>6.6420931071741504E-2</v>
      </c>
      <c r="AB138" s="147">
        <f t="shared" si="126"/>
        <v>4.8627929493389515E-3</v>
      </c>
      <c r="AC138" s="136">
        <f>World2030!$G139/1000</f>
        <v>3.0603026224023013</v>
      </c>
      <c r="AD138" s="137">
        <f t="shared" si="132"/>
        <v>4.4925531673913966E-3</v>
      </c>
      <c r="AE138" s="144">
        <f>'Dev''d2030'!$G139/1000</f>
        <v>2.053973246962414E-2</v>
      </c>
      <c r="AF138" s="147">
        <f t="shared" si="133"/>
        <v>1.4699098693706154E-4</v>
      </c>
      <c r="AG138" s="144">
        <f>'CCA2030'!$G139/1000</f>
        <v>8.1622028350830083E-3</v>
      </c>
      <c r="AH138" s="147">
        <f t="shared" si="133"/>
        <v>1.530709428660747E-3</v>
      </c>
      <c r="AI138" s="144">
        <f>'EA2030'!$G139/1000</f>
        <v>0.20028912305086852</v>
      </c>
      <c r="AJ138" s="147">
        <f t="shared" si="127"/>
        <v>1.4328932250663577E-3</v>
      </c>
      <c r="AK138" s="144">
        <f>'LAC2030'!$G139/1000</f>
        <v>8.6366977572510217E-2</v>
      </c>
      <c r="AL138" s="147">
        <f t="shared" si="128"/>
        <v>1.721728005095263E-3</v>
      </c>
      <c r="AM138" s="144">
        <f>'NA2030'!$G139/1000</f>
        <v>4.4870093964040278E-2</v>
      </c>
      <c r="AN138" s="147">
        <f t="shared" si="129"/>
        <v>2.4331338224358539E-3</v>
      </c>
      <c r="AO138" s="144">
        <f>Ocea2030!$G139/1000</f>
        <v>1.5323710965458304E-3</v>
      </c>
      <c r="AP138" s="147">
        <f t="shared" si="130"/>
        <v>1.7057699512316789E-3</v>
      </c>
      <c r="AQ138" s="144">
        <f>'SEA2030'!$G139/1000</f>
        <v>9.0455651526572187E-2</v>
      </c>
      <c r="AR138" s="147">
        <f t="shared" si="131"/>
        <v>1.6433611137933006E-3</v>
      </c>
      <c r="AS138" s="144">
        <f>'SA2030'!$G139/1000</f>
        <v>0.54585233551639245</v>
      </c>
      <c r="AT138" s="147">
        <f t="shared" si="134"/>
        <v>3.5356591399335682E-3</v>
      </c>
      <c r="AU138" s="144">
        <f>'SSA2030'!$G139/1000</f>
        <v>2.0042029732357185</v>
      </c>
      <c r="AV138" s="147">
        <f t="shared" si="135"/>
        <v>1.998426928447309E-2</v>
      </c>
      <c r="AW138" s="144">
        <f>'WA2030'!$G139/1000</f>
        <v>5.8031161134946163E-2</v>
      </c>
      <c r="AX138" s="147">
        <f t="shared" si="136"/>
        <v>3.387990268900735E-3</v>
      </c>
      <c r="AY138" s="136">
        <f>World2045!$G139/1000</f>
        <v>3.1856644835567494</v>
      </c>
      <c r="AZ138" s="137">
        <f t="shared" si="137"/>
        <v>3.7245021141132685E-3</v>
      </c>
      <c r="BA138" s="144">
        <f>'Dev''d2045'!$G139/1000</f>
        <v>2.1018769749774947E-2</v>
      </c>
      <c r="BB138" s="147">
        <f t="shared" si="138"/>
        <v>1.3166835814788151E-4</v>
      </c>
      <c r="BC138" s="144">
        <f>'CCA2045'!$G139/1000</f>
        <v>7.8964564204215999E-3</v>
      </c>
      <c r="BD138" s="147">
        <f t="shared" si="139"/>
        <v>1.1029638172468793E-3</v>
      </c>
      <c r="BE138" s="144">
        <f>'EA2045'!$G139/1000</f>
        <v>0.17156260653585195</v>
      </c>
      <c r="BF138" s="147">
        <f t="shared" si="140"/>
        <v>9.436273920656157E-4</v>
      </c>
      <c r="BG138" s="144">
        <f>'LAC2045'!$G139/1000</f>
        <v>7.522911476372246E-2</v>
      </c>
      <c r="BH138" s="147">
        <f t="shared" si="141"/>
        <v>1.0893008461025531E-3</v>
      </c>
      <c r="BI138" s="144">
        <f>'NA2045'!$G139/1000</f>
        <v>4.9940189905464651E-2</v>
      </c>
      <c r="BJ138" s="147">
        <f t="shared" si="142"/>
        <v>1.8453295983987897E-3</v>
      </c>
      <c r="BK138" s="144">
        <f>Ocea2045!$G139/1000</f>
        <v>1.532009158283472E-3</v>
      </c>
      <c r="BL138" s="147">
        <f t="shared" si="143"/>
        <v>1.3344197117245188E-3</v>
      </c>
      <c r="BM138" s="144">
        <f>'SEA2045'!$G139/1000</f>
        <v>7.9699812120757996E-2</v>
      </c>
      <c r="BN138" s="147">
        <f t="shared" si="144"/>
        <v>1.1223359379051426E-3</v>
      </c>
      <c r="BO138" s="144">
        <f>'SA2045'!$G139/1000</f>
        <v>0.46536206185046469</v>
      </c>
      <c r="BP138" s="147">
        <f t="shared" si="145"/>
        <v>2.5187341197379582E-3</v>
      </c>
      <c r="BQ138" s="144">
        <f>'SSA2045'!$G139/1000</f>
        <v>2.2567617947613909</v>
      </c>
      <c r="BR138" s="147">
        <f t="shared" si="146"/>
        <v>1.7673594128929441E-2</v>
      </c>
      <c r="BS138" s="144">
        <f>'WA2045'!$G139/1000</f>
        <v>5.6661668290616946E-2</v>
      </c>
      <c r="BT138" s="147">
        <f t="shared" si="147"/>
        <v>2.1806244815716341E-3</v>
      </c>
      <c r="BU138" s="136">
        <f>World2060!$G139/1000</f>
        <v>3.1345773688728094</v>
      </c>
      <c r="BV138" s="137">
        <f t="shared" ref="BV138:BV156" si="153">100*BU138/BU$9</f>
        <v>3.0782104103520172E-3</v>
      </c>
      <c r="BW138" s="144">
        <f>'Dev''d2060'!$G139/1000</f>
        <v>1.9619484753617144E-2</v>
      </c>
      <c r="BX138" s="147">
        <f t="shared" ref="BX138:BX156" si="154">100*BW138/BW$9</f>
        <v>1.2287928733814021E-4</v>
      </c>
      <c r="BY138" s="144">
        <f>'CCA2060'!$G139/1000</f>
        <v>6.3693185448646548E-3</v>
      </c>
      <c r="BZ138" s="147">
        <f t="shared" ref="BZ138:BZ156" si="155">100*BY138/BY$9</f>
        <v>7.4692377391577058E-4</v>
      </c>
      <c r="CA138" s="144">
        <f>'EA2060'!$G139/1000</f>
        <v>0.143993827752769</v>
      </c>
      <c r="CB138" s="147">
        <f t="shared" si="148"/>
        <v>7.3075114473384792E-4</v>
      </c>
      <c r="CC138" s="144">
        <f>'LAC2060'!$G139/1000</f>
        <v>6.7343012780964273E-2</v>
      </c>
      <c r="CD138" s="147">
        <f t="shared" si="149"/>
        <v>7.5894129361483357E-4</v>
      </c>
      <c r="CE138" s="144">
        <f>'NA2060'!$G139/1000</f>
        <v>4.8109987322241067E-2</v>
      </c>
      <c r="CF138" s="147">
        <f t="shared" si="150"/>
        <v>1.2845154399046439E-3</v>
      </c>
      <c r="CG138" s="144">
        <f>Ocea2060!$G139/1000</f>
        <v>1.4439305877313017E-3</v>
      </c>
      <c r="CH138" s="147">
        <f t="shared" si="151"/>
        <v>1.005126966615145E-3</v>
      </c>
      <c r="CI138" s="144">
        <f>'SEA2060'!$G139/1000</f>
        <v>7.0901300640311096E-2</v>
      </c>
      <c r="CJ138" s="147">
        <f t="shared" si="152"/>
        <v>8.3028079879614953E-4</v>
      </c>
      <c r="CK138" s="144">
        <f>'SA2060'!$G139/1000</f>
        <v>0.39905545831238853</v>
      </c>
      <c r="CL138" s="147">
        <f t="shared" ref="CL138:CL156" si="156">100*CK138/CK$9</f>
        <v>1.7793387433054965E-3</v>
      </c>
      <c r="CM138" s="144">
        <f>'SSA2060'!$G139/1000</f>
        <v>2.3251690997131953</v>
      </c>
      <c r="CN138" s="147">
        <f t="shared" ref="CN138:CN156" si="157">100*CM138/CM$9</f>
        <v>1.3050161255886766E-2</v>
      </c>
      <c r="CO138" s="144">
        <f>'WA2060'!$G139/1000</f>
        <v>5.2571948464727028E-2</v>
      </c>
      <c r="CP138" s="147">
        <f t="shared" ref="CP138:CP156" si="158">100*CO138/CO$9</f>
        <v>1.3978399947224597E-3</v>
      </c>
    </row>
    <row r="139" spans="1:94">
      <c r="A139" s="37">
        <v>143</v>
      </c>
      <c r="B139" s="17"/>
      <c r="C139" s="16"/>
      <c r="D139" s="38" t="s">
        <v>22</v>
      </c>
      <c r="E139" s="45" t="s">
        <v>169</v>
      </c>
      <c r="F139" s="53"/>
      <c r="G139" s="136">
        <f>World2016!$G140/1000</f>
        <v>16.932934858515857</v>
      </c>
      <c r="H139" s="137">
        <f t="shared" si="116"/>
        <v>2.9773028345795902E-2</v>
      </c>
      <c r="I139" s="144">
        <f>'Dev''d2016'!$G140/1000</f>
        <v>5.000110391877592</v>
      </c>
      <c r="J139" s="147">
        <f t="shared" si="117"/>
        <v>3.9282155483908947E-2</v>
      </c>
      <c r="K139" s="144">
        <f>'CCA2016'!$G140/1000</f>
        <v>8.3242283903062347E-2</v>
      </c>
      <c r="L139" s="147">
        <f t="shared" si="118"/>
        <v>1.8853904019816976E-2</v>
      </c>
      <c r="M139" s="144">
        <f>'EA2016'!$G140/1000</f>
        <v>0.80550948806479572</v>
      </c>
      <c r="N139" s="147">
        <f t="shared" si="119"/>
        <v>7.2785863977964061E-3</v>
      </c>
      <c r="O139" s="144">
        <f>'LAC2016'!$G140/1000</f>
        <v>2.4790957185775042</v>
      </c>
      <c r="P139" s="147">
        <f t="shared" si="120"/>
        <v>6.441425237388565E-2</v>
      </c>
      <c r="Q139" s="144">
        <f>'NA2016'!$G140/1000</f>
        <v>1.1502957506179809</v>
      </c>
      <c r="R139" s="147">
        <f t="shared" si="121"/>
        <v>8.4059327755962615E-2</v>
      </c>
      <c r="S139" s="144">
        <f>Ocea2016!$G140/1000</f>
        <v>5.5842840239405632E-2</v>
      </c>
      <c r="T139" s="147">
        <f t="shared" si="122"/>
        <v>8.0033232856391356E-2</v>
      </c>
      <c r="U139" s="144">
        <f>'SEA2016'!$G140/1000</f>
        <v>0.92814801004529002</v>
      </c>
      <c r="V139" s="147">
        <f t="shared" si="123"/>
        <v>2.121311222672001E-2</v>
      </c>
      <c r="W139" s="144">
        <f>'SA2016'!$G140/1000</f>
        <v>2.432660772299394</v>
      </c>
      <c r="X139" s="147">
        <f t="shared" si="124"/>
        <v>1.9036467793389075E-2</v>
      </c>
      <c r="Y139" s="144">
        <f>'SSA2016'!$G140/1000</f>
        <v>3.0359446416553109</v>
      </c>
      <c r="Z139" s="147">
        <f t="shared" si="125"/>
        <v>3.4385038222402582E-2</v>
      </c>
      <c r="AA139" s="144">
        <f>'WA2016'!$G140/1000</f>
        <v>0.96208496123552323</v>
      </c>
      <c r="AB139" s="147">
        <f t="shared" si="126"/>
        <v>7.043592871512086E-2</v>
      </c>
      <c r="AC139" s="136">
        <f>World2030!$G140/1000</f>
        <v>17.034494848412425</v>
      </c>
      <c r="AD139" s="137">
        <f t="shared" si="132"/>
        <v>2.5006799401450633E-2</v>
      </c>
      <c r="AE139" s="144">
        <f>'Dev''d2030'!$G140/1000</f>
        <v>5.1117498932793755</v>
      </c>
      <c r="AF139" s="147">
        <f t="shared" si="133"/>
        <v>3.6581837806298555E-2</v>
      </c>
      <c r="AG139" s="144">
        <f>'CCA2030'!$G140/1000</f>
        <v>8.654062095470727E-2</v>
      </c>
      <c r="AH139" s="147">
        <f t="shared" si="133"/>
        <v>1.6229509010502196E-2</v>
      </c>
      <c r="AI139" s="144">
        <f>'EA2030'!$G140/1000</f>
        <v>0.68009361951425673</v>
      </c>
      <c r="AJ139" s="147">
        <f t="shared" si="127"/>
        <v>4.8654740954921262E-3</v>
      </c>
      <c r="AK139" s="144">
        <f>'LAC2030'!$G140/1000</f>
        <v>2.3358698556170419</v>
      </c>
      <c r="AL139" s="147">
        <f t="shared" si="128"/>
        <v>4.6565627971607626E-2</v>
      </c>
      <c r="AM139" s="144">
        <f>'NA2030'!$G140/1000</f>
        <v>1.1467489428520203</v>
      </c>
      <c r="AN139" s="147">
        <f t="shared" si="129"/>
        <v>6.2183815370030732E-2</v>
      </c>
      <c r="AO139" s="144">
        <f>Ocea2030!$G140/1000</f>
        <v>6.7594636381603776E-2</v>
      </c>
      <c r="AP139" s="147">
        <f t="shared" si="130"/>
        <v>7.5243457582875969E-2</v>
      </c>
      <c r="AQ139" s="144">
        <f>'SEA2030'!$G140/1000</f>
        <v>0.84365418241173029</v>
      </c>
      <c r="AR139" s="147">
        <f t="shared" si="131"/>
        <v>1.5327162575986104E-2</v>
      </c>
      <c r="AS139" s="144">
        <f>'SA2030'!$G140/1000</f>
        <v>2.203382913423702</v>
      </c>
      <c r="AT139" s="147">
        <f t="shared" si="134"/>
        <v>1.4272011732348834E-2</v>
      </c>
      <c r="AU139" s="144">
        <f>'SSA2030'!$G140/1000</f>
        <v>3.7120775711121969</v>
      </c>
      <c r="AV139" s="147">
        <f t="shared" si="135"/>
        <v>3.7013794898324459E-2</v>
      </c>
      <c r="AW139" s="144">
        <f>'WA2030'!$G140/1000</f>
        <v>0.84678261286579071</v>
      </c>
      <c r="AX139" s="147">
        <f t="shared" si="136"/>
        <v>4.9437081667076985E-2</v>
      </c>
      <c r="AY139" s="136">
        <f>World2045!$G140/1000</f>
        <v>16.29504843361001</v>
      </c>
      <c r="AZ139" s="137">
        <f t="shared" si="137"/>
        <v>1.9051266275473558E-2</v>
      </c>
      <c r="BA139" s="144">
        <f>'Dev''d2045'!$G140/1000</f>
        <v>4.4206974515945117</v>
      </c>
      <c r="BB139" s="147">
        <f t="shared" si="138"/>
        <v>2.7692675748836611E-2</v>
      </c>
      <c r="BC139" s="144">
        <f>'CCA2045'!$G140/1000</f>
        <v>8.2810261107981203E-2</v>
      </c>
      <c r="BD139" s="147">
        <f t="shared" si="139"/>
        <v>1.1566798679804931E-2</v>
      </c>
      <c r="BE139" s="144">
        <f>'EA2045'!$G140/1000</f>
        <v>0.52548774411156773</v>
      </c>
      <c r="BF139" s="147">
        <f t="shared" si="140"/>
        <v>2.8902838418628242E-3</v>
      </c>
      <c r="BG139" s="144">
        <f>'LAC2045'!$G140/1000</f>
        <v>2.1712625600166029</v>
      </c>
      <c r="BH139" s="147">
        <f t="shared" si="141"/>
        <v>3.1439398843988858E-2</v>
      </c>
      <c r="BI139" s="144">
        <f>'NA2045'!$G140/1000</f>
        <v>1.221095816731453</v>
      </c>
      <c r="BJ139" s="147">
        <f t="shared" si="142"/>
        <v>4.5120458239365384E-2</v>
      </c>
      <c r="BK139" s="144">
        <f>Ocea2045!$G140/1000</f>
        <v>6.8930575186619533E-2</v>
      </c>
      <c r="BL139" s="147">
        <f t="shared" si="143"/>
        <v>6.0040318801093194E-2</v>
      </c>
      <c r="BM139" s="144">
        <f>'SEA2045'!$G140/1000</f>
        <v>0.7491397223509848</v>
      </c>
      <c r="BN139" s="147">
        <f t="shared" si="144"/>
        <v>1.0549415494642125E-2</v>
      </c>
      <c r="BO139" s="144">
        <f>'SA2045'!$G140/1000</f>
        <v>2.0002448027003554</v>
      </c>
      <c r="BP139" s="147">
        <f t="shared" si="145"/>
        <v>1.082616148887702E-2</v>
      </c>
      <c r="BQ139" s="144">
        <f>'SSA2045'!$G140/1000</f>
        <v>4.2361002852554668</v>
      </c>
      <c r="BR139" s="147">
        <f t="shared" si="146"/>
        <v>3.3174576645544067E-2</v>
      </c>
      <c r="BS139" s="144">
        <f>'WA2045'!$G140/1000</f>
        <v>0.81927921455446628</v>
      </c>
      <c r="BT139" s="147">
        <f t="shared" si="147"/>
        <v>3.1529963137285462E-2</v>
      </c>
      <c r="BU139" s="136">
        <f>World2060!$G140/1000</f>
        <v>15.191599086297737</v>
      </c>
      <c r="BV139" s="137">
        <f t="shared" si="153"/>
        <v>1.4918418961900369E-2</v>
      </c>
      <c r="BW139" s="144">
        <f>'Dev''d2060'!$G140/1000</f>
        <v>3.8611996430625588</v>
      </c>
      <c r="BX139" s="147">
        <f t="shared" si="154"/>
        <v>2.4183176386542698E-2</v>
      </c>
      <c r="BY139" s="144">
        <f>'CCA2060'!$G140/1000</f>
        <v>6.9505877373740074E-2</v>
      </c>
      <c r="BZ139" s="147">
        <f t="shared" si="155"/>
        <v>8.1508864522372368E-3</v>
      </c>
      <c r="CA139" s="144">
        <f>'EA2060'!$G140/1000</f>
        <v>0.4136822218671441</v>
      </c>
      <c r="CB139" s="147">
        <f t="shared" si="148"/>
        <v>2.0993869105590465E-3</v>
      </c>
      <c r="CC139" s="144">
        <f>'LAC2060'!$G140/1000</f>
        <v>1.9054424890295376</v>
      </c>
      <c r="CD139" s="147">
        <f t="shared" si="149"/>
        <v>2.1473927699616039E-2</v>
      </c>
      <c r="CE139" s="144">
        <f>'NA2060'!$G140/1000</f>
        <v>1.1913222649693489</v>
      </c>
      <c r="CF139" s="147">
        <f t="shared" si="150"/>
        <v>3.1807778975403322E-2</v>
      </c>
      <c r="CG139" s="144">
        <f>Ocea2060!$G140/1000</f>
        <v>6.7046107580652464E-2</v>
      </c>
      <c r="CH139" s="147">
        <f t="shared" si="151"/>
        <v>4.6671115155041194E-2</v>
      </c>
      <c r="CI139" s="144">
        <f>'SEA2060'!$G140/1000</f>
        <v>0.6631177092604339</v>
      </c>
      <c r="CJ139" s="147">
        <f t="shared" si="152"/>
        <v>7.7653568604296643E-3</v>
      </c>
      <c r="CK139" s="144">
        <f>'SA2060'!$G140/1000</f>
        <v>1.7782783759348095</v>
      </c>
      <c r="CL139" s="147">
        <f t="shared" si="156"/>
        <v>7.929122493561324E-3</v>
      </c>
      <c r="CM139" s="144">
        <f>'SSA2060'!$G140/1000</f>
        <v>4.4792620686371807</v>
      </c>
      <c r="CN139" s="147">
        <f t="shared" si="157"/>
        <v>2.5140146714620649E-2</v>
      </c>
      <c r="CO139" s="144">
        <f>'WA2060'!$G140/1000</f>
        <v>0.76274232858233149</v>
      </c>
      <c r="CP139" s="147">
        <f t="shared" si="158"/>
        <v>2.0280620439158358E-2</v>
      </c>
    </row>
    <row r="140" spans="1:94">
      <c r="A140" s="37">
        <v>144</v>
      </c>
      <c r="B140" s="17"/>
      <c r="C140" s="16"/>
      <c r="D140" s="38" t="s">
        <v>24</v>
      </c>
      <c r="E140" s="45" t="s">
        <v>170</v>
      </c>
      <c r="F140" s="53"/>
      <c r="G140" s="136">
        <f>World2016!$G141/1000</f>
        <v>243.97648760373377</v>
      </c>
      <c r="H140" s="137">
        <f t="shared" si="116"/>
        <v>0.42898168225578098</v>
      </c>
      <c r="I140" s="144">
        <f>'Dev''d2016'!$G141/1000</f>
        <v>14.874306251412257</v>
      </c>
      <c r="J140" s="147">
        <f t="shared" si="117"/>
        <v>0.11685638217756358</v>
      </c>
      <c r="K140" s="144">
        <f>'CCA2016'!$G141/1000</f>
        <v>3.4974914401173591</v>
      </c>
      <c r="L140" s="147">
        <f t="shared" si="118"/>
        <v>0.79216192576953381</v>
      </c>
      <c r="M140" s="144">
        <f>'EA2016'!$G141/1000</f>
        <v>32.142495771646502</v>
      </c>
      <c r="N140" s="147">
        <f t="shared" si="119"/>
        <v>0.2904396980807698</v>
      </c>
      <c r="O140" s="144">
        <f>'LAC2016'!$G141/1000</f>
        <v>22.769174280889331</v>
      </c>
      <c r="P140" s="147">
        <f t="shared" si="120"/>
        <v>0.59161061329078302</v>
      </c>
      <c r="Q140" s="144">
        <f>'NA2016'!$G141/1000</f>
        <v>12.352084372282029</v>
      </c>
      <c r="R140" s="147">
        <f t="shared" si="121"/>
        <v>0.90264430531117046</v>
      </c>
      <c r="S140" s="144">
        <f>Ocea2016!$G141/1000</f>
        <v>0.4910540346908383</v>
      </c>
      <c r="T140" s="147">
        <f t="shared" si="122"/>
        <v>0.7037722604186194</v>
      </c>
      <c r="U140" s="144">
        <f>'SEA2016'!$G141/1000</f>
        <v>25.153378149211406</v>
      </c>
      <c r="V140" s="147">
        <f t="shared" si="123"/>
        <v>0.57488830206543429</v>
      </c>
      <c r="W140" s="144">
        <f>'SA2016'!$G141/1000</f>
        <v>68.57977914727293</v>
      </c>
      <c r="X140" s="147">
        <f t="shared" si="124"/>
        <v>0.53666206644208725</v>
      </c>
      <c r="Y140" s="144">
        <f>'SSA2016'!$G141/1000</f>
        <v>52.284014174680223</v>
      </c>
      <c r="Z140" s="147">
        <f t="shared" si="125"/>
        <v>0.59216752543840745</v>
      </c>
      <c r="AA140" s="144">
        <f>'WA2016'!$G141/1000</f>
        <v>11.832709981530904</v>
      </c>
      <c r="AB140" s="147">
        <f t="shared" si="126"/>
        <v>0.86629346715438116</v>
      </c>
      <c r="AC140" s="136">
        <f>World2030!$G141/1000</f>
        <v>229.70765247024701</v>
      </c>
      <c r="AD140" s="137">
        <f t="shared" si="132"/>
        <v>0.33721300440188595</v>
      </c>
      <c r="AE140" s="144">
        <f>'Dev''d2030'!$G141/1000</f>
        <v>11.747014884595629</v>
      </c>
      <c r="AF140" s="147">
        <f t="shared" si="133"/>
        <v>8.4066592104091828E-2</v>
      </c>
      <c r="AG140" s="144">
        <f>'CCA2030'!$G141/1000</f>
        <v>2.9360773755609988</v>
      </c>
      <c r="AH140" s="147">
        <f t="shared" si="133"/>
        <v>0.55062112677857955</v>
      </c>
      <c r="AI140" s="144">
        <f>'EA2030'!$G141/1000</f>
        <v>20.934197421789168</v>
      </c>
      <c r="AJ140" s="147">
        <f t="shared" si="127"/>
        <v>0.14976584450002781</v>
      </c>
      <c r="AK140" s="144">
        <f>'LAC2030'!$G141/1000</f>
        <v>18.828959648613118</v>
      </c>
      <c r="AL140" s="147">
        <f t="shared" si="128"/>
        <v>0.37535581358753395</v>
      </c>
      <c r="AM140" s="144">
        <f>'NA2030'!$G141/1000</f>
        <v>12.6499925532341</v>
      </c>
      <c r="AN140" s="147">
        <f t="shared" si="129"/>
        <v>0.68596078179605624</v>
      </c>
      <c r="AO140" s="144">
        <f>Ocea2030!$G141/1000</f>
        <v>0.57089304338023061</v>
      </c>
      <c r="AP140" s="147">
        <f t="shared" si="130"/>
        <v>0.63549371360521212</v>
      </c>
      <c r="AQ140" s="144">
        <f>'SEA2030'!$G141/1000</f>
        <v>21.677320219025017</v>
      </c>
      <c r="AR140" s="147">
        <f t="shared" si="131"/>
        <v>0.39382464774714721</v>
      </c>
      <c r="AS140" s="144">
        <f>'SA2030'!$G141/1000</f>
        <v>62.362798739477995</v>
      </c>
      <c r="AT140" s="147">
        <f t="shared" si="134"/>
        <v>0.40394367672070047</v>
      </c>
      <c r="AU140" s="144">
        <f>'SSA2030'!$G141/1000</f>
        <v>66.719962454911325</v>
      </c>
      <c r="AV140" s="147">
        <f t="shared" si="135"/>
        <v>0.66527677792845197</v>
      </c>
      <c r="AW140" s="144">
        <f>'WA2030'!$G141/1000</f>
        <v>11.280436129659414</v>
      </c>
      <c r="AX140" s="147">
        <f t="shared" si="136"/>
        <v>0.65857734170387994</v>
      </c>
      <c r="AY140" s="136">
        <f>World2045!$G141/1000</f>
        <v>224.84700541911761</v>
      </c>
      <c r="AZ140" s="137">
        <f t="shared" si="137"/>
        <v>0.26287864003196837</v>
      </c>
      <c r="BA140" s="144">
        <f>'Dev''d2045'!$G141/1000</f>
        <v>11.344930206158402</v>
      </c>
      <c r="BB140" s="147">
        <f t="shared" si="138"/>
        <v>7.1068304726216322E-2</v>
      </c>
      <c r="BC140" s="144">
        <f>'CCA2045'!$G141/1000</f>
        <v>2.7604563453197479</v>
      </c>
      <c r="BD140" s="147">
        <f t="shared" si="139"/>
        <v>0.38557592239769239</v>
      </c>
      <c r="BE140" s="144">
        <f>'EA2045'!$G141/1000</f>
        <v>17.322104328036307</v>
      </c>
      <c r="BF140" s="147">
        <f t="shared" si="140"/>
        <v>9.5274911370256107E-2</v>
      </c>
      <c r="BG140" s="144">
        <f>'LAC2045'!$G141/1000</f>
        <v>16.800006330974401</v>
      </c>
      <c r="BH140" s="147">
        <f t="shared" si="141"/>
        <v>0.24326035429681211</v>
      </c>
      <c r="BI140" s="144">
        <f>'NA2045'!$G141/1000</f>
        <v>13.889970062971114</v>
      </c>
      <c r="BJ140" s="147">
        <f t="shared" si="142"/>
        <v>0.51324540268255958</v>
      </c>
      <c r="BK140" s="144">
        <f>Ocea2045!$G141/1000</f>
        <v>0.57823693521693353</v>
      </c>
      <c r="BL140" s="147">
        <f t="shared" si="143"/>
        <v>0.50365936798001587</v>
      </c>
      <c r="BM140" s="144">
        <f>'SEA2045'!$G141/1000</f>
        <v>19.337013143971561</v>
      </c>
      <c r="BN140" s="147">
        <f t="shared" si="144"/>
        <v>0.27230459151322006</v>
      </c>
      <c r="BO140" s="144">
        <f>'SA2045'!$G141/1000</f>
        <v>54.088442997269333</v>
      </c>
      <c r="BP140" s="147">
        <f t="shared" si="145"/>
        <v>0.29274927637848625</v>
      </c>
      <c r="BQ140" s="144">
        <f>'SSA2045'!$G141/1000</f>
        <v>76.894380996406085</v>
      </c>
      <c r="BR140" s="147">
        <f t="shared" si="146"/>
        <v>0.60219030811332674</v>
      </c>
      <c r="BS140" s="144">
        <f>'WA2045'!$G141/1000</f>
        <v>11.831464072793722</v>
      </c>
      <c r="BT140" s="147">
        <f t="shared" si="147"/>
        <v>0.45533393188568805</v>
      </c>
      <c r="BU140" s="136">
        <f>World2060!$G141/1000</f>
        <v>214.1434764728929</v>
      </c>
      <c r="BV140" s="137">
        <f t="shared" si="153"/>
        <v>0.2102926809635173</v>
      </c>
      <c r="BW140" s="144">
        <f>'Dev''d2060'!$G141/1000</f>
        <v>10.587577854463227</v>
      </c>
      <c r="BX140" s="147">
        <f t="shared" si="154"/>
        <v>6.6311324570012431E-2</v>
      </c>
      <c r="BY140" s="144">
        <f>'CCA2060'!$G141/1000</f>
        <v>2.2601351129412652</v>
      </c>
      <c r="BZ140" s="147">
        <f t="shared" si="155"/>
        <v>0.26504384044015633</v>
      </c>
      <c r="CA140" s="144">
        <f>'EA2060'!$G141/1000</f>
        <v>14.351823043584824</v>
      </c>
      <c r="CB140" s="147">
        <f t="shared" si="148"/>
        <v>7.2833754625399566E-2</v>
      </c>
      <c r="CC140" s="144">
        <f>'LAC2060'!$G141/1000</f>
        <v>15.151215769821546</v>
      </c>
      <c r="CD140" s="147">
        <f t="shared" si="149"/>
        <v>0.17075094833648724</v>
      </c>
      <c r="CE140" s="144">
        <f>'NA2060'!$G141/1000</f>
        <v>13.836317203283309</v>
      </c>
      <c r="CF140" s="147">
        <f t="shared" si="150"/>
        <v>0.36942356604653015</v>
      </c>
      <c r="CG140" s="144">
        <f>Ocea2060!$G141/1000</f>
        <v>0.55820551500655713</v>
      </c>
      <c r="CH140" s="147">
        <f t="shared" si="151"/>
        <v>0.38856952045591925</v>
      </c>
      <c r="CI140" s="144">
        <f>'SEA2060'!$G141/1000</f>
        <v>17.242323398545384</v>
      </c>
      <c r="CJ140" s="147">
        <f t="shared" si="152"/>
        <v>0.20191406807996445</v>
      </c>
      <c r="CK140" s="144">
        <f>'SA2060'!$G141/1000</f>
        <v>46.924710401613268</v>
      </c>
      <c r="CL140" s="147">
        <f t="shared" si="156"/>
        <v>0.20923145767528731</v>
      </c>
      <c r="CM140" s="144">
        <f>'SSA2060'!$G141/1000</f>
        <v>81.483122104100886</v>
      </c>
      <c r="CN140" s="147">
        <f t="shared" si="157"/>
        <v>0.4573292683197932</v>
      </c>
      <c r="CO140" s="144">
        <f>'WA2060'!$G141/1000</f>
        <v>11.748046069532633</v>
      </c>
      <c r="CP140" s="147">
        <f t="shared" si="158"/>
        <v>0.31236979292964417</v>
      </c>
    </row>
    <row r="141" spans="1:94">
      <c r="A141" s="37">
        <v>145</v>
      </c>
      <c r="B141" s="17"/>
      <c r="C141" s="16"/>
      <c r="D141" s="38" t="s">
        <v>26</v>
      </c>
      <c r="E141" s="45" t="s">
        <v>171</v>
      </c>
      <c r="F141" s="53"/>
      <c r="G141" s="136">
        <f>World2016!$G142/1000</f>
        <v>24.093837251292889</v>
      </c>
      <c r="H141" s="137">
        <f t="shared" si="116"/>
        <v>4.2363979158696802E-2</v>
      </c>
      <c r="I141" s="144">
        <f>'Dev''d2016'!$G142/1000</f>
        <v>5.8994387690976833</v>
      </c>
      <c r="J141" s="147">
        <f t="shared" si="117"/>
        <v>4.6347510921348652E-2</v>
      </c>
      <c r="K141" s="144">
        <f>'CCA2016'!$G142/1000</f>
        <v>8.8818100765376579E-2</v>
      </c>
      <c r="L141" s="147">
        <f t="shared" si="118"/>
        <v>2.0116794837139712E-2</v>
      </c>
      <c r="M141" s="144">
        <f>'EA2016'!$G142/1000</f>
        <v>0.61037065158193582</v>
      </c>
      <c r="N141" s="147">
        <f t="shared" si="119"/>
        <v>5.515311226056023E-3</v>
      </c>
      <c r="O141" s="144">
        <f>'LAC2016'!$G142/1000</f>
        <v>2.4196172097556992</v>
      </c>
      <c r="P141" s="147">
        <f t="shared" si="120"/>
        <v>6.2868824478802807E-2</v>
      </c>
      <c r="Q141" s="144">
        <f>'NA2016'!$G142/1000</f>
        <v>0.88542462142184375</v>
      </c>
      <c r="R141" s="147">
        <f t="shared" si="121"/>
        <v>6.4703532474420025E-2</v>
      </c>
      <c r="S141" s="144">
        <f>Ocea2016!$G142/1000</f>
        <v>4.9264719551171766E-2</v>
      </c>
      <c r="T141" s="147">
        <f t="shared" si="122"/>
        <v>7.0605555780121107E-2</v>
      </c>
      <c r="U141" s="144">
        <f>'SEA2016'!$G142/1000</f>
        <v>1.5231257433519059</v>
      </c>
      <c r="V141" s="147">
        <f t="shared" si="123"/>
        <v>3.4811513874337459E-2</v>
      </c>
      <c r="W141" s="144">
        <f>'SA2016'!$G142/1000</f>
        <v>3.5808202368186319</v>
      </c>
      <c r="X141" s="147">
        <f t="shared" si="124"/>
        <v>2.8021239084511502E-2</v>
      </c>
      <c r="Y141" s="144">
        <f>'SSA2016'!$G142/1000</f>
        <v>8.1482387914064596</v>
      </c>
      <c r="Z141" s="147">
        <f t="shared" si="125"/>
        <v>9.2286762559349991E-2</v>
      </c>
      <c r="AA141" s="144">
        <f>'WA2016'!$G142/1000</f>
        <v>0.88871840754218279</v>
      </c>
      <c r="AB141" s="147">
        <f t="shared" si="126"/>
        <v>6.5064634542325708E-2</v>
      </c>
      <c r="AC141" s="136">
        <f>World2030!$G142/1000</f>
        <v>25.488943031383119</v>
      </c>
      <c r="AD141" s="137">
        <f t="shared" si="132"/>
        <v>3.7418009222633601E-2</v>
      </c>
      <c r="AE141" s="144">
        <f>'Dev''d2030'!$G142/1000</f>
        <v>5.5697111617808366</v>
      </c>
      <c r="AF141" s="147">
        <f t="shared" si="133"/>
        <v>3.9859201761039985E-2</v>
      </c>
      <c r="AG141" s="144">
        <f>'CCA2030'!$G142/1000</f>
        <v>9.0563660473751958E-2</v>
      </c>
      <c r="AH141" s="147">
        <f t="shared" si="133"/>
        <v>1.6983975010441275E-2</v>
      </c>
      <c r="AI141" s="144">
        <f>'EA2030'!$G142/1000</f>
        <v>0.447628278802149</v>
      </c>
      <c r="AJ141" s="147">
        <f t="shared" si="127"/>
        <v>3.2023882189589161E-3</v>
      </c>
      <c r="AK141" s="144">
        <f>'LAC2030'!$G142/1000</f>
        <v>2.3166440614149013</v>
      </c>
      <c r="AL141" s="147">
        <f t="shared" si="128"/>
        <v>4.6182361250594578E-2</v>
      </c>
      <c r="AM141" s="144">
        <f>'NA2030'!$G142/1000</f>
        <v>0.91809206803515553</v>
      </c>
      <c r="AN141" s="147">
        <f t="shared" si="129"/>
        <v>4.9784626362419863E-2</v>
      </c>
      <c r="AO141" s="144">
        <f>Ocea2030!$G142/1000</f>
        <v>6.3615019014654536E-2</v>
      </c>
      <c r="AP141" s="147">
        <f t="shared" si="130"/>
        <v>7.0813517774403006E-2</v>
      </c>
      <c r="AQ141" s="144">
        <f>'SEA2030'!$G142/1000</f>
        <v>1.3751573560637771</v>
      </c>
      <c r="AR141" s="147">
        <f t="shared" si="131"/>
        <v>2.4983293870125503E-2</v>
      </c>
      <c r="AS141" s="144">
        <f>'SA2030'!$G142/1000</f>
        <v>3.2035781211474097</v>
      </c>
      <c r="AT141" s="147">
        <f t="shared" si="134"/>
        <v>2.0750594121413068E-2</v>
      </c>
      <c r="AU141" s="144">
        <f>'SSA2030'!$G142/1000</f>
        <v>10.668588700521287</v>
      </c>
      <c r="AV141" s="147">
        <f t="shared" si="135"/>
        <v>0.10637842190818309</v>
      </c>
      <c r="AW141" s="144">
        <f>'WA2030'!$G142/1000</f>
        <v>0.835364604129194</v>
      </c>
      <c r="AX141" s="147">
        <f t="shared" si="136"/>
        <v>4.8770472525828591E-2</v>
      </c>
      <c r="AY141" s="136">
        <f>World2045!$G142/1000</f>
        <v>26.799451742173908</v>
      </c>
      <c r="AZ141" s="137">
        <f t="shared" si="137"/>
        <v>3.1332431643699539E-2</v>
      </c>
      <c r="BA141" s="144">
        <f>'Dev''d2045'!$G142/1000</f>
        <v>5.8734875589168443</v>
      </c>
      <c r="BB141" s="147">
        <f t="shared" si="138"/>
        <v>3.6793421912472771E-2</v>
      </c>
      <c r="BC141" s="144">
        <f>'CCA2045'!$G142/1000</f>
        <v>8.8366410448885296E-2</v>
      </c>
      <c r="BD141" s="147">
        <f t="shared" si="139"/>
        <v>1.2342872320937004E-2</v>
      </c>
      <c r="BE141" s="144">
        <f>'EA2045'!$G142/1000</f>
        <v>0.38357741531255307</v>
      </c>
      <c r="BF141" s="147">
        <f t="shared" si="140"/>
        <v>2.1097496906531048E-3</v>
      </c>
      <c r="BG141" s="144">
        <f>'LAC2045'!$G142/1000</f>
        <v>2.5788269511376218</v>
      </c>
      <c r="BH141" s="147">
        <f t="shared" si="141"/>
        <v>3.7340840559523802E-2</v>
      </c>
      <c r="BI141" s="144">
        <f>'NA2045'!$G142/1000</f>
        <v>0.96952323646470906</v>
      </c>
      <c r="BJ141" s="147">
        <f t="shared" si="142"/>
        <v>3.5824652008140383E-2</v>
      </c>
      <c r="BK141" s="144">
        <f>Ocea2045!$G142/1000</f>
        <v>6.4461625648691553E-2</v>
      </c>
      <c r="BL141" s="147">
        <f t="shared" si="143"/>
        <v>5.6147747844928035E-2</v>
      </c>
      <c r="BM141" s="144">
        <f>'SEA2045'!$G142/1000</f>
        <v>1.2337610227292171</v>
      </c>
      <c r="BN141" s="147">
        <f t="shared" si="144"/>
        <v>1.7373872004836973E-2</v>
      </c>
      <c r="BO141" s="144">
        <f>'SA2045'!$G142/1000</f>
        <v>2.7709318325133645</v>
      </c>
      <c r="BP141" s="147">
        <f t="shared" si="145"/>
        <v>1.4997442039574949E-2</v>
      </c>
      <c r="BQ141" s="144">
        <f>'SSA2045'!$G142/1000</f>
        <v>11.988523823123201</v>
      </c>
      <c r="BR141" s="147">
        <f t="shared" si="146"/>
        <v>9.3886871333393518E-2</v>
      </c>
      <c r="BS141" s="144">
        <f>'WA2045'!$G142/1000</f>
        <v>0.84799186587882291</v>
      </c>
      <c r="BT141" s="147">
        <f t="shared" si="147"/>
        <v>3.2634969613402412E-2</v>
      </c>
      <c r="BU141" s="136">
        <f>World2060!$G142/1000</f>
        <v>26.894404950950641</v>
      </c>
      <c r="BV141" s="137">
        <f t="shared" si="153"/>
        <v>2.6410781281818885E-2</v>
      </c>
      <c r="BW141" s="144">
        <f>'Dev''d2060'!$G142/1000</f>
        <v>5.8271568491788672</v>
      </c>
      <c r="BX141" s="147">
        <f t="shared" si="154"/>
        <v>3.6496212302550388E-2</v>
      </c>
      <c r="BY141" s="144">
        <f>'CCA2060'!$G142/1000</f>
        <v>7.4364512498694232E-2</v>
      </c>
      <c r="BZ141" s="147">
        <f t="shared" si="155"/>
        <v>8.7206538548326735E-3</v>
      </c>
      <c r="CA141" s="144">
        <f>'EA2060'!$G142/1000</f>
        <v>0.33034961964923421</v>
      </c>
      <c r="CB141" s="147">
        <f t="shared" si="148"/>
        <v>1.6764840999681457E-3</v>
      </c>
      <c r="CC141" s="144">
        <f>'LAC2060'!$G142/1000</f>
        <v>2.9751780318978409</v>
      </c>
      <c r="CD141" s="147">
        <f t="shared" si="149"/>
        <v>3.3529617565628764E-2</v>
      </c>
      <c r="CE141" s="144">
        <f>'NA2060'!$G142/1000</f>
        <v>0.91737568901851774</v>
      </c>
      <c r="CF141" s="147">
        <f t="shared" si="150"/>
        <v>2.4493526236966705E-2</v>
      </c>
      <c r="CG141" s="144">
        <f>Ocea2060!$G142/1000</f>
        <v>6.217281092763096E-2</v>
      </c>
      <c r="CH141" s="147">
        <f t="shared" si="151"/>
        <v>4.3278790119553573E-2</v>
      </c>
      <c r="CI141" s="144">
        <f>'SEA2060'!$G142/1000</f>
        <v>1.129838304686593</v>
      </c>
      <c r="CJ141" s="147">
        <f t="shared" si="152"/>
        <v>1.3230829923482708E-2</v>
      </c>
      <c r="CK141" s="144">
        <f>'SA2060'!$G142/1000</f>
        <v>2.391083692007931</v>
      </c>
      <c r="CL141" s="147">
        <f t="shared" si="156"/>
        <v>1.0661545314198193E-2</v>
      </c>
      <c r="CM141" s="144">
        <f>'SSA2060'!$G142/1000</f>
        <v>12.358373449588608</v>
      </c>
      <c r="CN141" s="147">
        <f t="shared" si="157"/>
        <v>6.9362166561345723E-2</v>
      </c>
      <c r="CO141" s="144">
        <f>'WA2060'!$G142/1000</f>
        <v>0.82851199149672172</v>
      </c>
      <c r="CP141" s="147">
        <f t="shared" si="158"/>
        <v>2.2029375582271093E-2</v>
      </c>
    </row>
    <row r="142" spans="1:94">
      <c r="A142" s="37">
        <v>146</v>
      </c>
      <c r="B142" s="17"/>
      <c r="C142" s="16"/>
      <c r="D142" s="38" t="s">
        <v>32</v>
      </c>
      <c r="E142" s="54" t="s">
        <v>172</v>
      </c>
      <c r="F142" s="53"/>
      <c r="G142" s="136">
        <f>World2016!$G143/1000</f>
        <v>253.39901263138606</v>
      </c>
      <c r="H142" s="137">
        <f t="shared" si="116"/>
        <v>0.44554922397736135</v>
      </c>
      <c r="I142" s="144">
        <f>'Dev''d2016'!$G143/1000</f>
        <v>13.362595533171669</v>
      </c>
      <c r="J142" s="147">
        <f t="shared" si="117"/>
        <v>0.10497999329281349</v>
      </c>
      <c r="K142" s="144">
        <f>'CCA2016'!$G143/1000</f>
        <v>2.2246346888244153</v>
      </c>
      <c r="L142" s="147">
        <f t="shared" si="118"/>
        <v>0.50386710858503869</v>
      </c>
      <c r="M142" s="144">
        <f>'EA2016'!$G143/1000</f>
        <v>11.505637445747853</v>
      </c>
      <c r="N142" s="147">
        <f t="shared" si="119"/>
        <v>0.10396497800639293</v>
      </c>
      <c r="O142" s="144">
        <f>'LAC2016'!$G143/1000</f>
        <v>19.277354981333016</v>
      </c>
      <c r="P142" s="147">
        <f t="shared" si="120"/>
        <v>0.50088280156486664</v>
      </c>
      <c r="Q142" s="144">
        <f>'NA2016'!$G143/1000</f>
        <v>14.633477793693542</v>
      </c>
      <c r="R142" s="147">
        <f t="shared" si="121"/>
        <v>1.0693600366765172</v>
      </c>
      <c r="S142" s="144">
        <f>Ocea2016!$G143/1000</f>
        <v>0.47603617405472326</v>
      </c>
      <c r="T142" s="147">
        <f t="shared" si="122"/>
        <v>0.68224885773812882</v>
      </c>
      <c r="U142" s="144">
        <f>'SEA2016'!$G143/1000</f>
        <v>15.726734841160477</v>
      </c>
      <c r="V142" s="147">
        <f t="shared" si="123"/>
        <v>0.35943942941721746</v>
      </c>
      <c r="W142" s="144">
        <f>'SA2016'!$G143/1000</f>
        <v>78.11313215592503</v>
      </c>
      <c r="X142" s="147">
        <f t="shared" si="124"/>
        <v>0.61126406996791183</v>
      </c>
      <c r="Y142" s="144">
        <f>'SSA2016'!$G143/1000</f>
        <v>87.848147868962954</v>
      </c>
      <c r="Z142" s="147">
        <f t="shared" si="125"/>
        <v>0.99496607441253848</v>
      </c>
      <c r="AA142" s="144">
        <f>'WA2016'!$G143/1000</f>
        <v>10.231261148512363</v>
      </c>
      <c r="AB142" s="147">
        <f t="shared" si="126"/>
        <v>0.74904858714030353</v>
      </c>
      <c r="AC142" s="136">
        <f>World2030!$G143/1000</f>
        <v>256.5091682192961</v>
      </c>
      <c r="AD142" s="137">
        <f t="shared" si="132"/>
        <v>0.37655788277694113</v>
      </c>
      <c r="AE142" s="144">
        <f>'Dev''d2030'!$G143/1000</f>
        <v>11.213105774220006</v>
      </c>
      <c r="AF142" s="147">
        <f t="shared" si="133"/>
        <v>8.0245713366510221E-2</v>
      </c>
      <c r="AG142" s="144">
        <f>'CCA2030'!$G143/1000</f>
        <v>1.8741149580478669</v>
      </c>
      <c r="AH142" s="147">
        <f t="shared" si="133"/>
        <v>0.35146461006182972</v>
      </c>
      <c r="AI142" s="144">
        <f>'EA2030'!$G143/1000</f>
        <v>7.5536406055390835</v>
      </c>
      <c r="AJ142" s="147">
        <f t="shared" si="127"/>
        <v>5.403968165317781E-2</v>
      </c>
      <c r="AK142" s="144">
        <f>'LAC2030'!$G143/1000</f>
        <v>16.204484334819835</v>
      </c>
      <c r="AL142" s="147">
        <f t="shared" si="128"/>
        <v>0.32303682809744416</v>
      </c>
      <c r="AM142" s="144">
        <f>'NA2030'!$G143/1000</f>
        <v>14.806774037122727</v>
      </c>
      <c r="AN142" s="147">
        <f t="shared" si="129"/>
        <v>0.80291480422931538</v>
      </c>
      <c r="AO142" s="144">
        <f>Ocea2030!$G143/1000</f>
        <v>0.56212282412033532</v>
      </c>
      <c r="AP142" s="147">
        <f t="shared" si="130"/>
        <v>0.62573108070710759</v>
      </c>
      <c r="AQ142" s="144">
        <f>'SEA2030'!$G143/1000</f>
        <v>13.808441765658557</v>
      </c>
      <c r="AR142" s="147">
        <f t="shared" si="131"/>
        <v>0.25086609688612455</v>
      </c>
      <c r="AS142" s="144">
        <f>'SA2030'!$G143/1000</f>
        <v>70.641325292114175</v>
      </c>
      <c r="AT142" s="147">
        <f t="shared" si="134"/>
        <v>0.45756632549680315</v>
      </c>
      <c r="AU142" s="144">
        <f>'SSA2030'!$G143/1000</f>
        <v>109.9670663536135</v>
      </c>
      <c r="AV142" s="147">
        <f t="shared" si="135"/>
        <v>1.096501450093232</v>
      </c>
      <c r="AW142" s="144">
        <f>'WA2030'!$G143/1000</f>
        <v>9.8780922740399841</v>
      </c>
      <c r="AX142" s="147">
        <f t="shared" si="136"/>
        <v>0.57670533977300276</v>
      </c>
      <c r="AY142" s="136">
        <f>World2045!$G143/1000</f>
        <v>260.61768916769375</v>
      </c>
      <c r="AZ142" s="137">
        <f t="shared" si="137"/>
        <v>0.30469973824633584</v>
      </c>
      <c r="BA142" s="144">
        <f>'Dev''d2045'!$G143/1000</f>
        <v>11.106170002570922</v>
      </c>
      <c r="BB142" s="147">
        <f t="shared" si="138"/>
        <v>6.9572633743962289E-2</v>
      </c>
      <c r="BC142" s="144">
        <f>'CCA2045'!$G143/1000</f>
        <v>1.7959150133430959</v>
      </c>
      <c r="BD142" s="147">
        <f t="shared" si="139"/>
        <v>0.25085040340944764</v>
      </c>
      <c r="BE142" s="144">
        <f>'EA2045'!$G143/1000</f>
        <v>6.3257855895608666</v>
      </c>
      <c r="BF142" s="147">
        <f t="shared" si="140"/>
        <v>3.4793039574134564E-2</v>
      </c>
      <c r="BG142" s="144">
        <f>'LAC2045'!$G143/1000</f>
        <v>14.664705945037277</v>
      </c>
      <c r="BH142" s="147">
        <f t="shared" si="141"/>
        <v>0.21234167973324974</v>
      </c>
      <c r="BI142" s="144">
        <f>'NA2045'!$G143/1000</f>
        <v>16.265192092180254</v>
      </c>
      <c r="BJ142" s="147">
        <f t="shared" si="142"/>
        <v>0.60101173920561801</v>
      </c>
      <c r="BK142" s="144">
        <f>Ocea2045!$G143/1000</f>
        <v>0.57290098164044323</v>
      </c>
      <c r="BL142" s="147">
        <f t="shared" si="143"/>
        <v>0.49901161401926702</v>
      </c>
      <c r="BM142" s="144">
        <f>'SEA2045'!$G143/1000</f>
        <v>12.31853534026444</v>
      </c>
      <c r="BN142" s="147">
        <f t="shared" si="144"/>
        <v>0.17347010672729607</v>
      </c>
      <c r="BO142" s="144">
        <f>'SA2045'!$G143/1000</f>
        <v>61.110228281883522</v>
      </c>
      <c r="BP142" s="147">
        <f t="shared" si="145"/>
        <v>0.33075411525062176</v>
      </c>
      <c r="BQ142" s="144">
        <f>'SSA2045'!$G143/1000</f>
        <v>125.98981431196444</v>
      </c>
      <c r="BR142" s="147">
        <f t="shared" si="146"/>
        <v>0.98667606288694509</v>
      </c>
      <c r="BS142" s="144">
        <f>'WA2045'!$G143/1000</f>
        <v>10.468441609248519</v>
      </c>
      <c r="BT142" s="147">
        <f t="shared" si="147"/>
        <v>0.40287800810853819</v>
      </c>
      <c r="BU142" s="136">
        <f>World2060!$G143/1000</f>
        <v>254.30981921808871</v>
      </c>
      <c r="BV142" s="137">
        <f t="shared" si="153"/>
        <v>0.24973673986977105</v>
      </c>
      <c r="BW142" s="144">
        <f>'Dev''d2060'!$G143/1000</f>
        <v>10.539912625203426</v>
      </c>
      <c r="BX142" s="147">
        <f t="shared" si="154"/>
        <v>6.6012791276411367E-2</v>
      </c>
      <c r="BY142" s="144">
        <f>'CCA2060'!$G143/1000</f>
        <v>1.4599576129764318</v>
      </c>
      <c r="BZ142" s="147">
        <f t="shared" si="155"/>
        <v>0.17120780541281416</v>
      </c>
      <c r="CA142" s="144">
        <f>'EA2060'!$G143/1000</f>
        <v>5.2539049436002969</v>
      </c>
      <c r="CB142" s="147">
        <f t="shared" si="148"/>
        <v>2.6662927930846052E-2</v>
      </c>
      <c r="CC142" s="144">
        <f>'LAC2060'!$G143/1000</f>
        <v>13.475816760933725</v>
      </c>
      <c r="CD142" s="147">
        <f t="shared" si="149"/>
        <v>0.15186956126130499</v>
      </c>
      <c r="CE142" s="144">
        <f>'NA2060'!$G143/1000</f>
        <v>16.029195168137552</v>
      </c>
      <c r="CF142" s="147">
        <f t="shared" si="150"/>
        <v>0.42797244041673305</v>
      </c>
      <c r="CG142" s="144">
        <f>Ocea2060!$G143/1000</f>
        <v>0.55588512138230728</v>
      </c>
      <c r="CH142" s="147">
        <f t="shared" si="151"/>
        <v>0.38695428339070836</v>
      </c>
      <c r="CI142" s="144">
        <f>'SEA2060'!$G143/1000</f>
        <v>10.98332860030979</v>
      </c>
      <c r="CJ142" s="147">
        <f t="shared" si="152"/>
        <v>0.12861889360772938</v>
      </c>
      <c r="CK142" s="144">
        <f>'SA2060'!$G143/1000</f>
        <v>53.113320031430575</v>
      </c>
      <c r="CL142" s="147">
        <f t="shared" si="156"/>
        <v>0.23682569965883463</v>
      </c>
      <c r="CM142" s="144">
        <f>'SSA2060'!$G143/1000</f>
        <v>132.39104139537363</v>
      </c>
      <c r="CN142" s="147">
        <f t="shared" si="157"/>
        <v>0.74305324256094629</v>
      </c>
      <c r="CO142" s="144">
        <f>'WA2060'!$G143/1000</f>
        <v>10.507456958740949</v>
      </c>
      <c r="CP142" s="147">
        <f t="shared" si="158"/>
        <v>0.27938366388697983</v>
      </c>
    </row>
    <row r="143" spans="1:94">
      <c r="A143" s="93">
        <v>147</v>
      </c>
      <c r="B143" s="94"/>
      <c r="C143" s="103" t="s">
        <v>173</v>
      </c>
      <c r="D143" s="96" t="s">
        <v>174</v>
      </c>
      <c r="E143" s="97"/>
      <c r="F143" s="98"/>
      <c r="G143" s="138">
        <f>World2016!$G144/1000</f>
        <v>0.10283677700161933</v>
      </c>
      <c r="H143" s="139">
        <f t="shared" si="116"/>
        <v>1.8081698785486631E-4</v>
      </c>
      <c r="I143" s="138">
        <f>'Dev''d2016'!$G144/1000</f>
        <v>5.6663661360740664E-2</v>
      </c>
      <c r="J143" s="139">
        <f t="shared" si="117"/>
        <v>4.4516432266695246E-4</v>
      </c>
      <c r="K143" s="138">
        <f>'CCA2016'!$G144/1000</f>
        <v>0</v>
      </c>
      <c r="L143" s="139">
        <f t="shared" si="118"/>
        <v>0</v>
      </c>
      <c r="M143" s="138">
        <f>'EA2016'!$G144/1000</f>
        <v>1.4406033158302306E-3</v>
      </c>
      <c r="N143" s="139">
        <f t="shared" si="119"/>
        <v>1.301729632560064E-5</v>
      </c>
      <c r="O143" s="138">
        <f>'LAC2016'!$G144/1000</f>
        <v>3.0405950963497162E-2</v>
      </c>
      <c r="P143" s="139">
        <f t="shared" si="120"/>
        <v>7.9003669941172009E-4</v>
      </c>
      <c r="Q143" s="138">
        <f>'NA2016'!$G144/1000</f>
        <v>0</v>
      </c>
      <c r="R143" s="139">
        <f t="shared" si="121"/>
        <v>0</v>
      </c>
      <c r="S143" s="138">
        <f>Ocea2016!$G144/1000</f>
        <v>0</v>
      </c>
      <c r="T143" s="139">
        <f t="shared" si="122"/>
        <v>0</v>
      </c>
      <c r="U143" s="138">
        <f>'SEA2016'!$G144/1000</f>
        <v>1.4326561361551285E-2</v>
      </c>
      <c r="V143" s="139">
        <f t="shared" si="123"/>
        <v>3.2743802787526134E-4</v>
      </c>
      <c r="W143" s="138">
        <f>'SA2016'!$G144/1000</f>
        <v>0</v>
      </c>
      <c r="X143" s="139">
        <f t="shared" si="124"/>
        <v>0</v>
      </c>
      <c r="Y143" s="138">
        <f>'SSA2016'!$G144/1000</f>
        <v>0</v>
      </c>
      <c r="Z143" s="139">
        <f t="shared" si="125"/>
        <v>0</v>
      </c>
      <c r="AA143" s="138">
        <f>'WA2016'!$G144/1000</f>
        <v>0</v>
      </c>
      <c r="AB143" s="139">
        <f t="shared" si="126"/>
        <v>0</v>
      </c>
      <c r="AC143" s="138">
        <f>World2030!$G144/1000</f>
        <v>9.6367999851703648E-2</v>
      </c>
      <c r="AD143" s="139">
        <f t="shared" si="132"/>
        <v>1.4146913439204041E-4</v>
      </c>
      <c r="AE143" s="138">
        <f>'Dev''d2030'!$G144/1000</f>
        <v>5.6010366529226301E-2</v>
      </c>
      <c r="AF143" s="139">
        <f t="shared" si="133"/>
        <v>4.0083380185273603E-4</v>
      </c>
      <c r="AG143" s="138">
        <f>'CCA2030'!$G144/1000</f>
        <v>0</v>
      </c>
      <c r="AH143" s="139">
        <f t="shared" si="133"/>
        <v>0</v>
      </c>
      <c r="AI143" s="138">
        <f>'EA2030'!$G144/1000</f>
        <v>1.8469167947769165E-3</v>
      </c>
      <c r="AJ143" s="139">
        <f t="shared" si="127"/>
        <v>1.3213071794342954E-5</v>
      </c>
      <c r="AK143" s="138">
        <f>'LAC2030'!$G144/1000</f>
        <v>2.5786377847194671E-2</v>
      </c>
      <c r="AL143" s="139">
        <f t="shared" si="128"/>
        <v>5.1405213123510251E-4</v>
      </c>
      <c r="AM143" s="138">
        <f>'NA2030'!$G144/1000</f>
        <v>0</v>
      </c>
      <c r="AN143" s="139">
        <f t="shared" si="129"/>
        <v>0</v>
      </c>
      <c r="AO143" s="138">
        <f>Ocea2030!$G144/1000</f>
        <v>0</v>
      </c>
      <c r="AP143" s="139">
        <f t="shared" si="130"/>
        <v>0</v>
      </c>
      <c r="AQ143" s="138">
        <f>'SEA2030'!$G144/1000</f>
        <v>1.2724338680505752E-2</v>
      </c>
      <c r="AR143" s="139">
        <f t="shared" si="131"/>
        <v>2.3117055743207383E-4</v>
      </c>
      <c r="AS143" s="138">
        <f>'SA2030'!$G144/1000</f>
        <v>0</v>
      </c>
      <c r="AT143" s="139">
        <f t="shared" si="134"/>
        <v>0</v>
      </c>
      <c r="AU143" s="138">
        <f>'SSA2030'!$G144/1000</f>
        <v>0</v>
      </c>
      <c r="AV143" s="139">
        <f t="shared" si="135"/>
        <v>0</v>
      </c>
      <c r="AW143" s="138">
        <f>'WA2030'!$G144/1000</f>
        <v>0</v>
      </c>
      <c r="AX143" s="139">
        <f t="shared" si="136"/>
        <v>0</v>
      </c>
      <c r="AY143" s="138">
        <f>World2045!$G144/1000</f>
        <v>0.12259782459586858</v>
      </c>
      <c r="AZ143" s="139">
        <f t="shared" si="137"/>
        <v>1.4333457250438223E-4</v>
      </c>
      <c r="BA143" s="138">
        <f>'Dev''d2045'!$G144/1000</f>
        <v>6.9934688679873944E-2</v>
      </c>
      <c r="BB143" s="139">
        <f t="shared" si="138"/>
        <v>4.3809346339886666E-4</v>
      </c>
      <c r="BC143" s="138">
        <f>'CCA2045'!$G144/1000</f>
        <v>0</v>
      </c>
      <c r="BD143" s="139">
        <f t="shared" si="139"/>
        <v>0</v>
      </c>
      <c r="BE143" s="138">
        <f>'EA2045'!$G144/1000</f>
        <v>1.7547139525413513E-3</v>
      </c>
      <c r="BF143" s="139">
        <f t="shared" si="140"/>
        <v>9.6512648314871992E-6</v>
      </c>
      <c r="BG143" s="138">
        <f>'LAC2045'!$G144/1000</f>
        <v>3.3983511269092562E-2</v>
      </c>
      <c r="BH143" s="139">
        <f t="shared" si="141"/>
        <v>4.9207368311090908E-4</v>
      </c>
      <c r="BI143" s="138">
        <f>'NA2045'!$G144/1000</f>
        <v>0</v>
      </c>
      <c r="BJ143" s="139">
        <f t="shared" si="142"/>
        <v>0</v>
      </c>
      <c r="BK143" s="138">
        <f>Ocea2045!$G144/1000</f>
        <v>0</v>
      </c>
      <c r="BL143" s="139">
        <f t="shared" si="143"/>
        <v>0</v>
      </c>
      <c r="BM143" s="138">
        <f>'SEA2045'!$G144/1000</f>
        <v>1.6924910694360733E-2</v>
      </c>
      <c r="BN143" s="139">
        <f t="shared" si="144"/>
        <v>2.3833726846601597E-4</v>
      </c>
      <c r="BO143" s="138">
        <f>'SA2045'!$G144/1000</f>
        <v>0</v>
      </c>
      <c r="BP143" s="139">
        <f t="shared" si="145"/>
        <v>0</v>
      </c>
      <c r="BQ143" s="138">
        <f>'SSA2045'!$G144/1000</f>
        <v>0</v>
      </c>
      <c r="BR143" s="139">
        <f t="shared" si="146"/>
        <v>0</v>
      </c>
      <c r="BS143" s="138">
        <f>'WA2045'!$G144/1000</f>
        <v>0</v>
      </c>
      <c r="BT143" s="139">
        <f t="shared" si="147"/>
        <v>0</v>
      </c>
      <c r="BU143" s="138">
        <f>World2060!$G144/1000</f>
        <v>0.13774694471806287</v>
      </c>
      <c r="BV143" s="139">
        <f t="shared" si="153"/>
        <v>1.3526993572910275E-4</v>
      </c>
      <c r="BW143" s="138">
        <f>'Dev''d2060'!$G144/1000</f>
        <v>7.51673950329423E-2</v>
      </c>
      <c r="BX143" s="139">
        <f t="shared" si="154"/>
        <v>4.707827982592418E-4</v>
      </c>
      <c r="BY143" s="138">
        <f>'CCA2060'!$G144/1000</f>
        <v>0</v>
      </c>
      <c r="BZ143" s="139">
        <f t="shared" si="155"/>
        <v>0</v>
      </c>
      <c r="CA143" s="138">
        <f>'EA2060'!$G144/1000</f>
        <v>1.4258050918579102E-3</v>
      </c>
      <c r="CB143" s="139">
        <f t="shared" si="148"/>
        <v>7.2357872507662476E-6</v>
      </c>
      <c r="CC143" s="138">
        <f>'LAC2060'!$G144/1000</f>
        <v>4.0326143965125086E-2</v>
      </c>
      <c r="CD143" s="139">
        <f t="shared" si="149"/>
        <v>4.5446698333700269E-4</v>
      </c>
      <c r="CE143" s="138">
        <f>'NA2060'!$G144/1000</f>
        <v>0</v>
      </c>
      <c r="CF143" s="139">
        <f t="shared" si="150"/>
        <v>0</v>
      </c>
      <c r="CG143" s="138">
        <f>Ocea2060!$G144/1000</f>
        <v>0</v>
      </c>
      <c r="CH143" s="139">
        <f t="shared" si="151"/>
        <v>0</v>
      </c>
      <c r="CI143" s="138">
        <f>'SEA2060'!$G144/1000</f>
        <v>2.0827600628137589E-2</v>
      </c>
      <c r="CJ143" s="139">
        <f t="shared" si="152"/>
        <v>2.4389900792180148E-4</v>
      </c>
      <c r="CK143" s="138">
        <f>'SA2060'!$G144/1000</f>
        <v>0</v>
      </c>
      <c r="CL143" s="139">
        <f t="shared" si="156"/>
        <v>0</v>
      </c>
      <c r="CM143" s="138">
        <f>'SSA2060'!$G144/1000</f>
        <v>0</v>
      </c>
      <c r="CN143" s="139">
        <f t="shared" si="157"/>
        <v>0</v>
      </c>
      <c r="CO143" s="138">
        <f>'WA2060'!$G144/1000</f>
        <v>0</v>
      </c>
      <c r="CP143" s="139">
        <f t="shared" si="158"/>
        <v>0</v>
      </c>
    </row>
    <row r="144" spans="1:94">
      <c r="A144" s="170">
        <v>151</v>
      </c>
      <c r="B144" s="171" t="s">
        <v>175</v>
      </c>
      <c r="C144" s="172" t="s">
        <v>176</v>
      </c>
      <c r="D144" s="173"/>
      <c r="E144" s="173"/>
      <c r="F144" s="174"/>
      <c r="G144" s="175">
        <f>World2016!$G145/1000</f>
        <v>4884.3418544613723</v>
      </c>
      <c r="H144" s="176">
        <f t="shared" si="116"/>
        <v>8.5880947218255415</v>
      </c>
      <c r="I144" s="175">
        <f>'Dev''d2016'!$G145/1000</f>
        <v>700.01586537466949</v>
      </c>
      <c r="J144" s="176">
        <f t="shared" si="117"/>
        <v>5.4995049928337716</v>
      </c>
      <c r="K144" s="175">
        <f>'CCA2016'!$G145/1000</f>
        <v>33.231721977233889</v>
      </c>
      <c r="L144" s="176">
        <f t="shared" si="118"/>
        <v>7.5267960848075735</v>
      </c>
      <c r="M144" s="175">
        <f>'EA2016'!$G145/1000</f>
        <v>779.52895723152164</v>
      </c>
      <c r="N144" s="176">
        <f t="shared" si="119"/>
        <v>7.0438262352750343</v>
      </c>
      <c r="O144" s="175">
        <f>'LAC2016'!$G145/1000</f>
        <v>449.65205616183579</v>
      </c>
      <c r="P144" s="176">
        <f t="shared" si="120"/>
        <v>11.683292746221404</v>
      </c>
      <c r="Q144" s="175">
        <f>'NA2016'!$G145/1000</f>
        <v>111.74743692016601</v>
      </c>
      <c r="R144" s="176">
        <f t="shared" si="121"/>
        <v>8.1660863485886175</v>
      </c>
      <c r="S144" s="175">
        <f>Ocea2016!$G145/1000</f>
        <v>5.3665818915963177</v>
      </c>
      <c r="T144" s="176">
        <f t="shared" si="122"/>
        <v>7.6913154189807864</v>
      </c>
      <c r="U144" s="175">
        <f>'SEA2016'!$G145/1000</f>
        <v>344.85959024178982</v>
      </c>
      <c r="V144" s="176">
        <f t="shared" si="123"/>
        <v>7.8818734847072447</v>
      </c>
      <c r="W144" s="175">
        <f>'SA2016'!$G145/1000</f>
        <v>1366.4429299025535</v>
      </c>
      <c r="X144" s="176">
        <f t="shared" si="124"/>
        <v>10.69291991830284</v>
      </c>
      <c r="Y144" s="175">
        <f>'SSA2016'!$G145/1000</f>
        <v>872.02654080551861</v>
      </c>
      <c r="Z144" s="176">
        <f t="shared" si="125"/>
        <v>9.8765522681594415</v>
      </c>
      <c r="AA144" s="175">
        <f>'WA2016'!$G145/1000</f>
        <v>221.47017395448685</v>
      </c>
      <c r="AB144" s="176">
        <f t="shared" si="126"/>
        <v>16.214220171522697</v>
      </c>
      <c r="AC144" s="175">
        <f>World2030!$G145/1000</f>
        <v>5563.372200398072</v>
      </c>
      <c r="AD144" s="176">
        <f t="shared" si="132"/>
        <v>8.1670829601341204</v>
      </c>
      <c r="AE144" s="175">
        <f>'Dev''d2030'!$G145/1000</f>
        <v>706.18215675660872</v>
      </c>
      <c r="AF144" s="176">
        <f t="shared" si="133"/>
        <v>5.0537373031760868</v>
      </c>
      <c r="AG144" s="175">
        <f>'CCA2030'!$G145/1000</f>
        <v>33.941901721954345</v>
      </c>
      <c r="AH144" s="176">
        <f t="shared" si="133"/>
        <v>6.3653391176652363</v>
      </c>
      <c r="AI144" s="175">
        <f>'EA2030'!$G145/1000</f>
        <v>746.90763526153569</v>
      </c>
      <c r="AJ144" s="176">
        <f t="shared" si="127"/>
        <v>5.3434698500565823</v>
      </c>
      <c r="AK144" s="175">
        <f>'LAC2030'!$G145/1000</f>
        <v>482.01450847111641</v>
      </c>
      <c r="AL144" s="176">
        <f t="shared" si="128"/>
        <v>9.6089721027947341</v>
      </c>
      <c r="AM144" s="175">
        <f>'NA2030'!$G145/1000</f>
        <v>140.590547082901</v>
      </c>
      <c r="AN144" s="176">
        <f t="shared" si="129"/>
        <v>7.6236884080588849</v>
      </c>
      <c r="AO144" s="175">
        <f>Ocea2030!$G145/1000</f>
        <v>6.9644654222130775</v>
      </c>
      <c r="AP144" s="176">
        <f t="shared" si="130"/>
        <v>7.752544974505013</v>
      </c>
      <c r="AQ144" s="175">
        <f>'SEA2030'!$G145/1000</f>
        <v>392.80885067525531</v>
      </c>
      <c r="AR144" s="176">
        <f t="shared" si="131"/>
        <v>7.1363898159964547</v>
      </c>
      <c r="AS144" s="175">
        <f>'SA2030'!$G145/1000</f>
        <v>1602.1256820514202</v>
      </c>
      <c r="AT144" s="176">
        <f t="shared" si="134"/>
        <v>10.377477465052072</v>
      </c>
      <c r="AU144" s="175">
        <f>'SSA2030'!$G145/1000</f>
        <v>1271.4562153357863</v>
      </c>
      <c r="AV144" s="176">
        <f t="shared" si="135"/>
        <v>12.677919217765243</v>
      </c>
      <c r="AW144" s="175">
        <f>'WA2030'!$G145/1000</f>
        <v>180.38023761928082</v>
      </c>
      <c r="AX144" s="176">
        <f t="shared" si="136"/>
        <v>10.531005718376147</v>
      </c>
      <c r="AY144" s="175">
        <f>World2045!$G145/1000</f>
        <v>6421.2737952362149</v>
      </c>
      <c r="AZ144" s="176">
        <f t="shared" si="137"/>
        <v>7.5073969493973474</v>
      </c>
      <c r="BA144" s="175">
        <f>'Dev''d2045'!$G145/1000</f>
        <v>752.626914488941</v>
      </c>
      <c r="BB144" s="176">
        <f t="shared" si="138"/>
        <v>4.7146979251592933</v>
      </c>
      <c r="BC144" s="175">
        <f>'CCA2045'!$G145/1000</f>
        <v>37.70354751586914</v>
      </c>
      <c r="BD144" s="176">
        <f t="shared" si="139"/>
        <v>5.2663684161296018</v>
      </c>
      <c r="BE144" s="175">
        <f>'EA2045'!$G145/1000</f>
        <v>741.88569099807739</v>
      </c>
      <c r="BF144" s="176">
        <f t="shared" si="140"/>
        <v>4.0805142445828864</v>
      </c>
      <c r="BG144" s="175">
        <f>'LAC2045'!$G145/1000</f>
        <v>508.83671563527736</v>
      </c>
      <c r="BH144" s="176">
        <f t="shared" si="141"/>
        <v>7.3678424451810649</v>
      </c>
      <c r="BI144" s="175">
        <f>'NA2045'!$G145/1000</f>
        <v>178.54859851074218</v>
      </c>
      <c r="BJ144" s="176">
        <f t="shared" si="142"/>
        <v>6.5975122282913379</v>
      </c>
      <c r="BK144" s="175">
        <f>Ocea2045!$G145/1000</f>
        <v>10.198115511566401</v>
      </c>
      <c r="BL144" s="176">
        <f t="shared" si="143"/>
        <v>8.882823113358798</v>
      </c>
      <c r="BM144" s="175">
        <f>'SEA2045'!$G145/1000</f>
        <v>374.11081923136862</v>
      </c>
      <c r="BN144" s="176">
        <f t="shared" si="144"/>
        <v>5.2682435003274151</v>
      </c>
      <c r="BO144" s="175">
        <f>'SA2045'!$G145/1000</f>
        <v>1628.5532633458376</v>
      </c>
      <c r="BP144" s="176">
        <f t="shared" si="145"/>
        <v>8.8144114152516018</v>
      </c>
      <c r="BQ144" s="175">
        <f>'SSA2045'!$G145/1000</f>
        <v>1995.4501241836249</v>
      </c>
      <c r="BR144" s="176">
        <f t="shared" si="146"/>
        <v>15.627159091937756</v>
      </c>
      <c r="BS144" s="175">
        <f>'WA2045'!$G145/1000</f>
        <v>193.36000581490993</v>
      </c>
      <c r="BT144" s="176">
        <f t="shared" si="147"/>
        <v>7.4414604291954776</v>
      </c>
      <c r="BU144" s="175">
        <f>World2060!$G145/1000</f>
        <v>7746.6873528090673</v>
      </c>
      <c r="BV144" s="176">
        <f t="shared" si="153"/>
        <v>7.6073839784449646</v>
      </c>
      <c r="BW144" s="175">
        <f>'Dev''d2060'!$G145/1000</f>
        <v>729.54103038183041</v>
      </c>
      <c r="BX144" s="176">
        <f t="shared" si="154"/>
        <v>4.5692067362128013</v>
      </c>
      <c r="BY144" s="175">
        <f>'CCA2060'!$G145/1000</f>
        <v>38.32618153190613</v>
      </c>
      <c r="BZ144" s="176">
        <f t="shared" si="155"/>
        <v>4.4944739296596987</v>
      </c>
      <c r="CA144" s="175">
        <f>'EA2060'!$G145/1000</f>
        <v>761.2102258214951</v>
      </c>
      <c r="CB144" s="176">
        <f t="shared" si="148"/>
        <v>3.8630492194237238</v>
      </c>
      <c r="CC144" s="175">
        <f>'LAC2060'!$G145/1000</f>
        <v>509.75635665485078</v>
      </c>
      <c r="CD144" s="176">
        <f t="shared" si="149"/>
        <v>5.7448446805660911</v>
      </c>
      <c r="CE144" s="175">
        <f>'NA2060'!$G145/1000</f>
        <v>212.50356432819368</v>
      </c>
      <c r="CF144" s="176">
        <f t="shared" si="150"/>
        <v>5.6737514309870587</v>
      </c>
      <c r="CG144" s="175">
        <f>Ocea2060!$G145/1000</f>
        <v>13.864898572564124</v>
      </c>
      <c r="CH144" s="176">
        <f t="shared" si="151"/>
        <v>9.6514220026076174</v>
      </c>
      <c r="CI144" s="175">
        <f>'SEA2060'!$G145/1000</f>
        <v>423.86994251164327</v>
      </c>
      <c r="CJ144" s="176">
        <f t="shared" si="152"/>
        <v>4.9636758603290545</v>
      </c>
      <c r="CK144" s="175">
        <f>'SA2060'!$G145/1000</f>
        <v>1732.8773265759944</v>
      </c>
      <c r="CL144" s="176">
        <f t="shared" si="156"/>
        <v>7.7266848513035251</v>
      </c>
      <c r="CM144" s="175">
        <f>'SSA2060'!$G145/1000</f>
        <v>3088.3594710374177</v>
      </c>
      <c r="CN144" s="176">
        <f t="shared" si="157"/>
        <v>17.333616345647641</v>
      </c>
      <c r="CO144" s="175">
        <f>'WA2060'!$G145/1000</f>
        <v>236.37835539317132</v>
      </c>
      <c r="CP144" s="176">
        <f t="shared" si="158"/>
        <v>6.2850841314543988</v>
      </c>
    </row>
    <row r="145" spans="1:94">
      <c r="A145" s="93">
        <v>152</v>
      </c>
      <c r="B145" s="95"/>
      <c r="C145" s="95" t="s">
        <v>6</v>
      </c>
      <c r="D145" s="96" t="s">
        <v>177</v>
      </c>
      <c r="E145" s="104"/>
      <c r="F145" s="105"/>
      <c r="G145" s="138">
        <f>World2016!$G146/1000</f>
        <v>3430.9575688365167</v>
      </c>
      <c r="H145" s="139">
        <f t="shared" si="116"/>
        <v>6.0326220943807414</v>
      </c>
      <c r="I145" s="138">
        <f>'Dev''d2016'!$G146/1000</f>
        <v>443.73811542855111</v>
      </c>
      <c r="J145" s="139">
        <f t="shared" si="117"/>
        <v>3.4861209609925368</v>
      </c>
      <c r="K145" s="138">
        <f>'CCA2016'!$G146/1000</f>
        <v>22.993616153717042</v>
      </c>
      <c r="L145" s="139">
        <f t="shared" si="118"/>
        <v>5.2079233257888289</v>
      </c>
      <c r="M145" s="138">
        <f>'EA2016'!$G146/1000</f>
        <v>603.6440564308167</v>
      </c>
      <c r="N145" s="139">
        <f t="shared" si="119"/>
        <v>5.4545296900271385</v>
      </c>
      <c r="O145" s="138">
        <f>'LAC2016'!$G146/1000</f>
        <v>246.07215579809994</v>
      </c>
      <c r="P145" s="139">
        <f t="shared" si="120"/>
        <v>6.3936837238619848</v>
      </c>
      <c r="Q145" s="138">
        <f>'NA2016'!$G146/1000</f>
        <v>83.739305694580082</v>
      </c>
      <c r="R145" s="139">
        <f t="shared" si="121"/>
        <v>6.1193564695477738</v>
      </c>
      <c r="S145" s="138">
        <f>Ocea2016!$G146/1000</f>
        <v>3.8513561844527722</v>
      </c>
      <c r="T145" s="139">
        <f t="shared" si="122"/>
        <v>5.5197136284931263</v>
      </c>
      <c r="U145" s="138">
        <f>'SEA2016'!$G146/1000</f>
        <v>263.55439508306978</v>
      </c>
      <c r="V145" s="139">
        <f t="shared" si="123"/>
        <v>6.0236178930876063</v>
      </c>
      <c r="W145" s="138">
        <f>'SA2016'!$G146/1000</f>
        <v>1009.4243585270643</v>
      </c>
      <c r="X145" s="139">
        <f t="shared" si="124"/>
        <v>7.8991179163873726</v>
      </c>
      <c r="Y145" s="138">
        <f>'SSA2016'!$G146/1000</f>
        <v>671.00690056428311</v>
      </c>
      <c r="Z145" s="139">
        <f t="shared" si="125"/>
        <v>7.5998085099531725</v>
      </c>
      <c r="AA145" s="138">
        <f>'WA2016'!$G146/1000</f>
        <v>82.933308971881871</v>
      </c>
      <c r="AB145" s="139">
        <f t="shared" si="126"/>
        <v>6.0716931188185779</v>
      </c>
      <c r="AC145" s="138">
        <f>World2030!$G146/1000</f>
        <v>3976.6636428222687</v>
      </c>
      <c r="AD145" s="139">
        <f t="shared" si="132"/>
        <v>5.8377798043342812</v>
      </c>
      <c r="AE145" s="138">
        <f>'Dev''d2030'!$G146/1000</f>
        <v>451.99997118300467</v>
      </c>
      <c r="AF145" s="139">
        <f t="shared" si="133"/>
        <v>3.2347023973155489</v>
      </c>
      <c r="AG145" s="138">
        <f>'CCA2030'!$G146/1000</f>
        <v>23.032209896087647</v>
      </c>
      <c r="AH145" s="139">
        <f t="shared" si="133"/>
        <v>4.3193757326512436</v>
      </c>
      <c r="AI145" s="138">
        <f>'EA2030'!$G146/1000</f>
        <v>549.32844886016846</v>
      </c>
      <c r="AJ145" s="139">
        <f t="shared" si="127"/>
        <v>3.9299638478522625</v>
      </c>
      <c r="AK145" s="138">
        <f>'LAC2030'!$G146/1000</f>
        <v>281.20459014635162</v>
      </c>
      <c r="AL145" s="139">
        <f t="shared" si="128"/>
        <v>5.6058210166012792</v>
      </c>
      <c r="AM145" s="138">
        <f>'NA2030'!$G146/1000</f>
        <v>101.93050053501129</v>
      </c>
      <c r="AN145" s="139">
        <f t="shared" si="129"/>
        <v>5.5273017388444101</v>
      </c>
      <c r="AO145" s="138">
        <f>Ocea2030!$G146/1000</f>
        <v>5.1437124452590943</v>
      </c>
      <c r="AP145" s="139">
        <f t="shared" si="130"/>
        <v>5.7257606507177883</v>
      </c>
      <c r="AQ145" s="138">
        <f>'SEA2030'!$G146/1000</f>
        <v>297.45136690626759</v>
      </c>
      <c r="AR145" s="139">
        <f t="shared" si="131"/>
        <v>5.4039742279102176</v>
      </c>
      <c r="AS145" s="138">
        <f>'SA2030'!$G146/1000</f>
        <v>1198.4928997563125</v>
      </c>
      <c r="AT145" s="139">
        <f t="shared" si="134"/>
        <v>7.7630195923960406</v>
      </c>
      <c r="AU145" s="138">
        <f>'SSA2030'!$G146/1000</f>
        <v>971.47804541113976</v>
      </c>
      <c r="AV145" s="139">
        <f t="shared" si="135"/>
        <v>9.6867827873272194</v>
      </c>
      <c r="AW145" s="138">
        <f>'WA2030'!$G146/1000</f>
        <v>96.601897682666774</v>
      </c>
      <c r="AX145" s="139">
        <f t="shared" si="136"/>
        <v>5.6398369928381253</v>
      </c>
      <c r="AY145" s="138">
        <f>World2045!$G146/1000</f>
        <v>4624.7542710866464</v>
      </c>
      <c r="AZ145" s="139">
        <f t="shared" si="137"/>
        <v>5.4070060261604258</v>
      </c>
      <c r="BA145" s="138">
        <f>'Dev''d2045'!$G146/1000</f>
        <v>493.73446813208074</v>
      </c>
      <c r="BB145" s="139">
        <f t="shared" si="138"/>
        <v>3.0929120759156068</v>
      </c>
      <c r="BC145" s="138">
        <f>'CCA2045'!$G146/1000</f>
        <v>25.797723039627076</v>
      </c>
      <c r="BD145" s="139">
        <f t="shared" si="139"/>
        <v>3.6033827789485429</v>
      </c>
      <c r="BE145" s="138">
        <f>'EA2045'!$G146/1000</f>
        <v>523.80016256618501</v>
      </c>
      <c r="BF145" s="139">
        <f t="shared" si="140"/>
        <v>2.881001818205561</v>
      </c>
      <c r="BG145" s="138">
        <f>'LAC2045'!$G146/1000</f>
        <v>308.73134899351373</v>
      </c>
      <c r="BH145" s="139">
        <f t="shared" si="141"/>
        <v>4.4703612521995382</v>
      </c>
      <c r="BI145" s="138">
        <f>'NA2045'!$G146/1000</f>
        <v>125.29098863506317</v>
      </c>
      <c r="BJ145" s="139">
        <f t="shared" si="142"/>
        <v>4.6296013326859473</v>
      </c>
      <c r="BK145" s="138">
        <f>Ocea2045!$G146/1000</f>
        <v>8.1550316945910453</v>
      </c>
      <c r="BL145" s="139">
        <f t="shared" si="143"/>
        <v>7.103244118457761</v>
      </c>
      <c r="BM145" s="138">
        <f>'SEA2045'!$G146/1000</f>
        <v>268.87591804728658</v>
      </c>
      <c r="BN145" s="139">
        <f t="shared" si="144"/>
        <v>3.7863214182296825</v>
      </c>
      <c r="BO145" s="138">
        <f>'SA2045'!$G146/1000</f>
        <v>1213.0336658815741</v>
      </c>
      <c r="BP145" s="139">
        <f t="shared" si="145"/>
        <v>6.5654455597381745</v>
      </c>
      <c r="BQ145" s="138">
        <f>'SSA2045'!$G146/1000</f>
        <v>1542.1282680527568</v>
      </c>
      <c r="BR145" s="139">
        <f t="shared" si="146"/>
        <v>12.077016354840861</v>
      </c>
      <c r="BS145" s="138">
        <f>'WA2045'!$G146/1000</f>
        <v>115.20669604396821</v>
      </c>
      <c r="BT145" s="139">
        <f t="shared" si="147"/>
        <v>4.4337300579633823</v>
      </c>
      <c r="BU145" s="138">
        <f>World2060!$G146/1000</f>
        <v>5798.878650793652</v>
      </c>
      <c r="BV145" s="139">
        <f t="shared" si="153"/>
        <v>5.6946013866169078</v>
      </c>
      <c r="BW145" s="138">
        <f>'Dev''d2060'!$G146/1000</f>
        <v>478.15241369949189</v>
      </c>
      <c r="BX145" s="139">
        <f t="shared" si="154"/>
        <v>2.9947283821290358</v>
      </c>
      <c r="BY145" s="138">
        <f>'CCA2060'!$G146/1000</f>
        <v>25.700378770828248</v>
      </c>
      <c r="BZ145" s="139">
        <f t="shared" si="155"/>
        <v>3.0138583535045504</v>
      </c>
      <c r="CA145" s="138">
        <f>'EA2060'!$G146/1000</f>
        <v>554.23818877410883</v>
      </c>
      <c r="CB145" s="139">
        <f t="shared" si="148"/>
        <v>2.8126913300567233</v>
      </c>
      <c r="CC145" s="138">
        <f>'LAC2060'!$G146/1000</f>
        <v>317.40290313607267</v>
      </c>
      <c r="CD145" s="139">
        <f t="shared" si="149"/>
        <v>3.5770625630709336</v>
      </c>
      <c r="CE145" s="138">
        <f>'NA2060'!$G146/1000</f>
        <v>141.07635526752472</v>
      </c>
      <c r="CF145" s="139">
        <f t="shared" si="150"/>
        <v>3.7666764560304391</v>
      </c>
      <c r="CG145" s="138">
        <f>Ocea2060!$G146/1000</f>
        <v>11.629368647217751</v>
      </c>
      <c r="CH145" s="139">
        <f t="shared" si="151"/>
        <v>8.0952589628237952</v>
      </c>
      <c r="CI145" s="138">
        <f>'SEA2060'!$G146/1000</f>
        <v>281.07170661523753</v>
      </c>
      <c r="CJ145" s="139">
        <f t="shared" si="152"/>
        <v>3.291455008299442</v>
      </c>
      <c r="CK145" s="138">
        <f>'SA2060'!$G146/1000</f>
        <v>1322.1091098043919</v>
      </c>
      <c r="CL145" s="139">
        <f t="shared" si="156"/>
        <v>5.895120372242916</v>
      </c>
      <c r="CM145" s="138">
        <f>'SSA2060'!$G146/1000</f>
        <v>2534.7300526100694</v>
      </c>
      <c r="CN145" s="139">
        <f t="shared" si="157"/>
        <v>14.22633559459565</v>
      </c>
      <c r="CO145" s="138">
        <f>'WA2060'!$G146/1000</f>
        <v>132.76817346870899</v>
      </c>
      <c r="CP145" s="139">
        <f t="shared" si="158"/>
        <v>3.53018422030393</v>
      </c>
    </row>
    <row r="146" spans="1:94">
      <c r="A146" s="37">
        <v>153</v>
      </c>
      <c r="B146" s="17"/>
      <c r="C146" s="16"/>
      <c r="D146" s="38" t="s">
        <v>8</v>
      </c>
      <c r="E146" s="49" t="s">
        <v>178</v>
      </c>
      <c r="F146" s="55"/>
      <c r="G146" s="136">
        <f>World2016!$G147/1000</f>
        <v>1402.3017376232399</v>
      </c>
      <c r="H146" s="137">
        <f t="shared" si="116"/>
        <v>2.4656546388719143</v>
      </c>
      <c r="I146" s="144">
        <f>'Dev''d2016'!$G147/1000</f>
        <v>105.50157860562206</v>
      </c>
      <c r="J146" s="147">
        <f t="shared" si="117"/>
        <v>0.82884758330858566</v>
      </c>
      <c r="K146" s="144">
        <f>'CCA2016'!$G147/1000</f>
        <v>10.899604568481445</v>
      </c>
      <c r="L146" s="147">
        <f t="shared" si="118"/>
        <v>2.4686984637208855</v>
      </c>
      <c r="M146" s="144">
        <f>'EA2016'!$G147/1000</f>
        <v>298.781306907177</v>
      </c>
      <c r="N146" s="147">
        <f t="shared" si="119"/>
        <v>2.6997888772173932</v>
      </c>
      <c r="O146" s="144">
        <f>'LAC2016'!$G147/1000</f>
        <v>117.31874086841103</v>
      </c>
      <c r="P146" s="147">
        <f t="shared" si="120"/>
        <v>3.0482885053024487</v>
      </c>
      <c r="Q146" s="144">
        <f>'NA2016'!$G147/1000</f>
        <v>43.896135906219484</v>
      </c>
      <c r="R146" s="147">
        <f t="shared" si="121"/>
        <v>3.2077660665779599</v>
      </c>
      <c r="S146" s="144">
        <f>Ocea2016!$G147/1000</f>
        <v>1.4289815942570567</v>
      </c>
      <c r="T146" s="147">
        <f t="shared" si="122"/>
        <v>2.0479978487908235</v>
      </c>
      <c r="U146" s="144">
        <f>'SEA2016'!$G147/1000</f>
        <v>119.41644140172005</v>
      </c>
      <c r="V146" s="147">
        <f t="shared" si="123"/>
        <v>2.7293000100777154</v>
      </c>
      <c r="W146" s="144">
        <f>'SA2016'!$G147/1000</f>
        <v>385.87623829193416</v>
      </c>
      <c r="X146" s="147">
        <f t="shared" si="124"/>
        <v>3.0196238892507918</v>
      </c>
      <c r="Y146" s="144">
        <f>'SSA2016'!$G147/1000</f>
        <v>278.07491096964105</v>
      </c>
      <c r="Z146" s="147">
        <f t="shared" si="125"/>
        <v>3.1494699577818888</v>
      </c>
      <c r="AA146" s="144">
        <f>'WA2016'!$G147/1000</f>
        <v>41.107798509776593</v>
      </c>
      <c r="AB146" s="147">
        <f t="shared" si="126"/>
        <v>3.0095740835110623</v>
      </c>
      <c r="AC146" s="136">
        <f>World2030!$G147/1000</f>
        <v>1498.6527079537248</v>
      </c>
      <c r="AD146" s="137">
        <f t="shared" si="132"/>
        <v>2.2000363364888571</v>
      </c>
      <c r="AE146" s="144">
        <f>'Dev''d2030'!$G147/1000</f>
        <v>76.918958104207604</v>
      </c>
      <c r="AF146" s="147">
        <f t="shared" si="133"/>
        <v>0.55046450009165382</v>
      </c>
      <c r="AG146" s="144">
        <f>'CCA2030'!$G147/1000</f>
        <v>11.458474574089051</v>
      </c>
      <c r="AH146" s="147">
        <f t="shared" si="133"/>
        <v>2.148880078456072</v>
      </c>
      <c r="AI146" s="144">
        <f>'EA2030'!$G147/1000</f>
        <v>174.90519663023949</v>
      </c>
      <c r="AJ146" s="147">
        <f t="shared" si="127"/>
        <v>1.2512934674776015</v>
      </c>
      <c r="AK146" s="144">
        <f>'LAC2030'!$G147/1000</f>
        <v>127.34236679043877</v>
      </c>
      <c r="AL146" s="147">
        <f t="shared" si="128"/>
        <v>2.5385734837616489</v>
      </c>
      <c r="AM146" s="144">
        <f>'NA2030'!$G147/1000</f>
        <v>55.024344882965089</v>
      </c>
      <c r="AN146" s="147">
        <f t="shared" si="129"/>
        <v>2.9837600674385203</v>
      </c>
      <c r="AO146" s="144">
        <f>Ocea2030!$G147/1000</f>
        <v>2.0764186299350111</v>
      </c>
      <c r="AP146" s="147">
        <f t="shared" si="130"/>
        <v>2.3113803915413786</v>
      </c>
      <c r="AQ146" s="144">
        <f>'SEA2030'!$G147/1000</f>
        <v>109.49530913720886</v>
      </c>
      <c r="AR146" s="147">
        <f t="shared" si="131"/>
        <v>1.9892657909385152</v>
      </c>
      <c r="AS146" s="144">
        <f>'SA2030'!$G147/1000</f>
        <v>455.71259441593287</v>
      </c>
      <c r="AT146" s="147">
        <f t="shared" si="134"/>
        <v>2.9517953754017507</v>
      </c>
      <c r="AU146" s="144">
        <f>'SSA2030'!$G147/1000</f>
        <v>436.08842761214544</v>
      </c>
      <c r="AV146" s="147">
        <f t="shared" si="135"/>
        <v>4.3483163559894527</v>
      </c>
      <c r="AW146" s="144">
        <f>'WA2030'!$G147/1000</f>
        <v>49.630617176562545</v>
      </c>
      <c r="AX146" s="147">
        <f t="shared" si="136"/>
        <v>2.8975475373087685</v>
      </c>
      <c r="AY146" s="136">
        <f>World2045!$G147/1000</f>
        <v>1596.0100644615236</v>
      </c>
      <c r="AZ146" s="137">
        <f t="shared" si="137"/>
        <v>1.8659663909729203</v>
      </c>
      <c r="BA146" s="144">
        <f>'Dev''d2045'!$G147/1000</f>
        <v>66.987552165738506</v>
      </c>
      <c r="BB146" s="147">
        <f t="shared" si="138"/>
        <v>0.41963164899804817</v>
      </c>
      <c r="BC146" s="144">
        <f>'CCA2045'!$G147/1000</f>
        <v>13.854210835456849</v>
      </c>
      <c r="BD146" s="147">
        <f t="shared" si="139"/>
        <v>1.9351329830048898</v>
      </c>
      <c r="BE146" s="144">
        <f>'EA2045'!$G147/1000</f>
        <v>82.486673580527309</v>
      </c>
      <c r="BF146" s="147">
        <f t="shared" si="140"/>
        <v>0.45369259795370936</v>
      </c>
      <c r="BG146" s="144">
        <f>'LAC2045'!$G147/1000</f>
        <v>102.11049126079888</v>
      </c>
      <c r="BH146" s="147">
        <f t="shared" si="141"/>
        <v>1.4785371976751382</v>
      </c>
      <c r="BI146" s="144">
        <f>'NA2045'!$G147/1000</f>
        <v>66.953672601699836</v>
      </c>
      <c r="BJ146" s="147">
        <f t="shared" si="142"/>
        <v>2.4739912685013503</v>
      </c>
      <c r="BK146" s="144">
        <f>Ocea2045!$G147/1000</f>
        <v>4.428712500168011</v>
      </c>
      <c r="BL146" s="147">
        <f t="shared" si="143"/>
        <v>3.8575234526708169</v>
      </c>
      <c r="BM146" s="144">
        <f>'SEA2045'!$G147/1000</f>
        <v>70.051094413264209</v>
      </c>
      <c r="BN146" s="147">
        <f t="shared" si="144"/>
        <v>0.98646230972877791</v>
      </c>
      <c r="BO146" s="144">
        <f>'SA2045'!$G147/1000</f>
        <v>301.32776192820074</v>
      </c>
      <c r="BP146" s="147">
        <f t="shared" si="145"/>
        <v>1.6309118800421567</v>
      </c>
      <c r="BQ146" s="144">
        <f>'SSA2045'!$G147/1000</f>
        <v>833.03825159469625</v>
      </c>
      <c r="BR146" s="147">
        <f t="shared" si="146"/>
        <v>6.5238520018965138</v>
      </c>
      <c r="BS146" s="144">
        <f>'WA2045'!$G147/1000</f>
        <v>54.771643580973148</v>
      </c>
      <c r="BT146" s="147">
        <f t="shared" si="147"/>
        <v>2.1078868747033401</v>
      </c>
      <c r="BU146" s="136">
        <f>World2060!$G147/1000</f>
        <v>2260.0094705390939</v>
      </c>
      <c r="BV146" s="137">
        <f t="shared" si="153"/>
        <v>2.2193692677010688</v>
      </c>
      <c r="BW146" s="144">
        <f>'Dev''d2060'!$G147/1000</f>
        <v>57.763593976408302</v>
      </c>
      <c r="BX146" s="147">
        <f t="shared" si="154"/>
        <v>0.361780615089911</v>
      </c>
      <c r="BY146" s="144">
        <f>'CCA2060'!$G147/1000</f>
        <v>13.78122310590744</v>
      </c>
      <c r="BZ146" s="147">
        <f t="shared" si="155"/>
        <v>1.6161105931401232</v>
      </c>
      <c r="CA146" s="144">
        <f>'EA2060'!$G147/1000</f>
        <v>62.55803615295887</v>
      </c>
      <c r="CB146" s="147">
        <f t="shared" si="148"/>
        <v>0.31747441709491642</v>
      </c>
      <c r="CC146" s="144">
        <f>'LAC2060'!$G147/1000</f>
        <v>81.624026674329414</v>
      </c>
      <c r="CD146" s="147">
        <f t="shared" si="149"/>
        <v>0.91988525366031637</v>
      </c>
      <c r="CE146" s="144">
        <f>'NA2060'!$G147/1000</f>
        <v>71.694629967689508</v>
      </c>
      <c r="CF146" s="147">
        <f t="shared" si="150"/>
        <v>1.9142149952131284</v>
      </c>
      <c r="CG146" s="144">
        <f>Ocea2060!$G147/1000</f>
        <v>7.6603418718203899</v>
      </c>
      <c r="CH146" s="147">
        <f t="shared" si="151"/>
        <v>5.3324005006053774</v>
      </c>
      <c r="CI146" s="144">
        <f>'SEA2060'!$G147/1000</f>
        <v>52.371392324120421</v>
      </c>
      <c r="CJ146" s="147">
        <f t="shared" si="152"/>
        <v>0.61328862884378321</v>
      </c>
      <c r="CK146" s="144">
        <f>'SA2060'!$G147/1000</f>
        <v>248.22068994113431</v>
      </c>
      <c r="CL146" s="147">
        <f t="shared" si="156"/>
        <v>1.1067852382475976</v>
      </c>
      <c r="CM146" s="144">
        <f>'SSA2060'!$G147/1000</f>
        <v>1605.7551601086827</v>
      </c>
      <c r="CN146" s="147">
        <f t="shared" si="157"/>
        <v>9.0124042072791095</v>
      </c>
      <c r="CO146" s="144">
        <f>'WA2060'!$G147/1000</f>
        <v>58.580376416042448</v>
      </c>
      <c r="CP146" s="147">
        <f t="shared" si="158"/>
        <v>1.5575985949081115</v>
      </c>
    </row>
    <row r="147" spans="1:94">
      <c r="A147" s="37">
        <v>154</v>
      </c>
      <c r="B147" s="17"/>
      <c r="C147" s="16"/>
      <c r="D147" s="38" t="s">
        <v>10</v>
      </c>
      <c r="E147" s="49" t="s">
        <v>179</v>
      </c>
      <c r="F147" s="40"/>
      <c r="G147" s="136">
        <f>World2016!$G148/1000</f>
        <v>106.68292268608953</v>
      </c>
      <c r="H147" s="137">
        <f t="shared" si="116"/>
        <v>0.18757963151012153</v>
      </c>
      <c r="I147" s="144">
        <f>'Dev''d2016'!$G148/1000</f>
        <v>8.9361536741899332</v>
      </c>
      <c r="J147" s="147">
        <f t="shared" si="117"/>
        <v>7.0204725605231555E-2</v>
      </c>
      <c r="K147" s="144">
        <f>'CCA2016'!$G148/1000</f>
        <v>0.92243618834018704</v>
      </c>
      <c r="L147" s="147">
        <f t="shared" si="118"/>
        <v>0.20892655203483546</v>
      </c>
      <c r="M147" s="144">
        <f>'EA2016'!$G148/1000</f>
        <v>20.023879950642584</v>
      </c>
      <c r="N147" s="147">
        <f t="shared" si="119"/>
        <v>0.1809358454485783</v>
      </c>
      <c r="O147" s="144">
        <f>'LAC2016'!$G148/1000</f>
        <v>2.8535847281492317</v>
      </c>
      <c r="P147" s="147">
        <f t="shared" si="120"/>
        <v>7.4144586460235931E-2</v>
      </c>
      <c r="Q147" s="144">
        <f>'NA2016'!$G148/1000</f>
        <v>2.3728130841255188</v>
      </c>
      <c r="R147" s="147">
        <f t="shared" si="121"/>
        <v>0.17339633971088553</v>
      </c>
      <c r="S147" s="144">
        <f>Ocea2016!$G148/1000</f>
        <v>0.15282068567909302</v>
      </c>
      <c r="T147" s="147">
        <f t="shared" si="122"/>
        <v>0.21902062054497001</v>
      </c>
      <c r="U147" s="144">
        <f>'SEA2016'!$G148/1000</f>
        <v>3.5195962396571412</v>
      </c>
      <c r="V147" s="147">
        <f t="shared" si="123"/>
        <v>8.0441469697215079E-2</v>
      </c>
      <c r="W147" s="144">
        <f>'SA2016'!$G148/1000</f>
        <v>37.762496561540992</v>
      </c>
      <c r="X147" s="147">
        <f t="shared" si="124"/>
        <v>0.29550546371998149</v>
      </c>
      <c r="Y147" s="144">
        <f>'SSA2016'!$G148/1000</f>
        <v>28.132915696472395</v>
      </c>
      <c r="Z147" s="147">
        <f t="shared" si="125"/>
        <v>0.31863274720430895</v>
      </c>
      <c r="AA147" s="144">
        <f>'WA2016'!$G148/1000</f>
        <v>2.0062258772924544</v>
      </c>
      <c r="AB147" s="147">
        <f t="shared" si="126"/>
        <v>0.14687931791172507</v>
      </c>
      <c r="AC147" s="136">
        <f>World2030!$G148/1000</f>
        <v>115.02626728718882</v>
      </c>
      <c r="AD147" s="137">
        <f t="shared" si="132"/>
        <v>0.16885964729482139</v>
      </c>
      <c r="AE147" s="144">
        <f>'Dev''d2030'!$G148/1000</f>
        <v>8.5435399098995966</v>
      </c>
      <c r="AF147" s="147">
        <f t="shared" si="133"/>
        <v>6.1141174314199624E-2</v>
      </c>
      <c r="AG147" s="144">
        <f>'CCA2030'!$G148/1000</f>
        <v>0.88529092633724216</v>
      </c>
      <c r="AH147" s="147">
        <f t="shared" si="133"/>
        <v>0.16602419658423523</v>
      </c>
      <c r="AI147" s="144">
        <f>'EA2030'!$G148/1000</f>
        <v>21.138497044473887</v>
      </c>
      <c r="AJ147" s="147">
        <f t="shared" si="127"/>
        <v>0.15122742933683497</v>
      </c>
      <c r="AK147" s="144">
        <f>'LAC2030'!$G148/1000</f>
        <v>2.7759552061190771</v>
      </c>
      <c r="AL147" s="147">
        <f t="shared" si="128"/>
        <v>5.5338741190202989E-2</v>
      </c>
      <c r="AM147" s="144">
        <f>'NA2030'!$G148/1000</f>
        <v>2.4764299528002738</v>
      </c>
      <c r="AN147" s="147">
        <f t="shared" si="129"/>
        <v>0.13428733806264162</v>
      </c>
      <c r="AO147" s="144">
        <f>Ocea2030!$G148/1000</f>
        <v>0.18278519621491432</v>
      </c>
      <c r="AP147" s="147">
        <f t="shared" si="130"/>
        <v>0.20346866104183414</v>
      </c>
      <c r="AQ147" s="144">
        <f>'SEA2030'!$G148/1000</f>
        <v>3.469404209282283</v>
      </c>
      <c r="AR147" s="147">
        <f t="shared" si="131"/>
        <v>6.3030710291113595E-2</v>
      </c>
      <c r="AS147" s="144">
        <f>'SA2030'!$G148/1000</f>
        <v>37.861420545271251</v>
      </c>
      <c r="AT147" s="147">
        <f t="shared" si="134"/>
        <v>0.24524045953768167</v>
      </c>
      <c r="AU147" s="144">
        <f>'SSA2030'!$G148/1000</f>
        <v>35.807814545685424</v>
      </c>
      <c r="AV147" s="147">
        <f t="shared" si="135"/>
        <v>0.35704617642301423</v>
      </c>
      <c r="AW147" s="144">
        <f>'WA2030'!$G148/1000</f>
        <v>1.8851297511048615</v>
      </c>
      <c r="AX147" s="147">
        <f t="shared" si="136"/>
        <v>0.11005813303488124</v>
      </c>
      <c r="AY147" s="136">
        <f>World2045!$G148/1000</f>
        <v>128.04047707962269</v>
      </c>
      <c r="AZ147" s="137">
        <f t="shared" si="137"/>
        <v>0.14969781972855115</v>
      </c>
      <c r="BA147" s="144">
        <f>'Dev''d2045'!$G148/1000</f>
        <v>8.4131408504137877</v>
      </c>
      <c r="BB147" s="147">
        <f t="shared" si="138"/>
        <v>5.2702629879311368E-2</v>
      </c>
      <c r="BC147" s="144">
        <f>'CCA2045'!$G148/1000</f>
        <v>0.88891179072856907</v>
      </c>
      <c r="BD147" s="147">
        <f t="shared" si="139"/>
        <v>0.12416171124077389</v>
      </c>
      <c r="BE147" s="144">
        <f>'EA2045'!$G148/1000</f>
        <v>22.163093369111419</v>
      </c>
      <c r="BF147" s="147">
        <f t="shared" si="140"/>
        <v>0.12190128384200639</v>
      </c>
      <c r="BG147" s="144">
        <f>'LAC2045'!$G148/1000</f>
        <v>3.0121141463004752</v>
      </c>
      <c r="BH147" s="147">
        <f t="shared" si="141"/>
        <v>4.361474275521865E-2</v>
      </c>
      <c r="BI147" s="144">
        <f>'NA2045'!$G148/1000</f>
        <v>2.8630367760062216</v>
      </c>
      <c r="BJ147" s="147">
        <f t="shared" si="142"/>
        <v>0.10579147804743157</v>
      </c>
      <c r="BK147" s="144">
        <f>Ocea2045!$G148/1000</f>
        <v>0.20298690074123443</v>
      </c>
      <c r="BL147" s="147">
        <f t="shared" si="143"/>
        <v>0.17680685530265725</v>
      </c>
      <c r="BM147" s="144">
        <f>'SEA2045'!$G148/1000</f>
        <v>3.4789272309273276</v>
      </c>
      <c r="BN147" s="147">
        <f t="shared" si="144"/>
        <v>4.8990392232174669E-2</v>
      </c>
      <c r="BO147" s="144">
        <f>'SA2045'!$G148/1000</f>
        <v>40.757662412060427</v>
      </c>
      <c r="BP147" s="147">
        <f t="shared" si="145"/>
        <v>0.220597516157226</v>
      </c>
      <c r="BQ147" s="144">
        <f>'SSA2045'!$G148/1000</f>
        <v>44.208214451607319</v>
      </c>
      <c r="BR147" s="147">
        <f t="shared" si="146"/>
        <v>0.34621201103104909</v>
      </c>
      <c r="BS147" s="144">
        <f>'WA2045'!$G148/1000</f>
        <v>2.0523891517259178</v>
      </c>
      <c r="BT147" s="147">
        <f t="shared" si="147"/>
        <v>7.8986202930186364E-2</v>
      </c>
      <c r="BU147" s="136">
        <f>World2060!$G148/1000</f>
        <v>137.54918969606962</v>
      </c>
      <c r="BV147" s="137">
        <f t="shared" si="153"/>
        <v>0.13507573680026347</v>
      </c>
      <c r="BW147" s="144">
        <f>'Dev''d2060'!$G148/1000</f>
        <v>7.8134189158080209</v>
      </c>
      <c r="BX147" s="147">
        <f t="shared" si="154"/>
        <v>4.8936420100014283E-2</v>
      </c>
      <c r="BY147" s="144">
        <f>'CCA2060'!$G148/1000</f>
        <v>0.85465281873941423</v>
      </c>
      <c r="BZ147" s="147">
        <f t="shared" si="155"/>
        <v>0.10022430253159197</v>
      </c>
      <c r="CA147" s="144">
        <f>'EA2060'!$G148/1000</f>
        <v>20.744800995409488</v>
      </c>
      <c r="CB147" s="147">
        <f t="shared" si="148"/>
        <v>0.10527733939192985</v>
      </c>
      <c r="CC147" s="144">
        <f>'LAC2060'!$G148/1000</f>
        <v>3.1814289045379556</v>
      </c>
      <c r="CD147" s="147">
        <f t="shared" si="149"/>
        <v>3.5854020612457155E-2</v>
      </c>
      <c r="CE147" s="144">
        <f>'NA2060'!$G148/1000</f>
        <v>3.1869523379802702</v>
      </c>
      <c r="CF147" s="147">
        <f t="shared" si="150"/>
        <v>8.5090221640598152E-2</v>
      </c>
      <c r="CG147" s="144">
        <f>Ocea2060!$G148/1000</f>
        <v>0.22322109605465085</v>
      </c>
      <c r="CH147" s="147">
        <f t="shared" si="151"/>
        <v>0.15538526925621918</v>
      </c>
      <c r="CI147" s="144">
        <f>'SEA2060'!$G148/1000</f>
        <v>3.4729914449940997</v>
      </c>
      <c r="CJ147" s="147">
        <f t="shared" si="152"/>
        <v>4.067003122820629E-2</v>
      </c>
      <c r="CK147" s="144">
        <f>'SA2060'!$G148/1000</f>
        <v>43.851061835672475</v>
      </c>
      <c r="CL147" s="147">
        <f t="shared" si="156"/>
        <v>0.19552644033305477</v>
      </c>
      <c r="CM147" s="144">
        <f>'SSA2060'!$G148/1000</f>
        <v>52.065235161056741</v>
      </c>
      <c r="CN147" s="147">
        <f t="shared" si="157"/>
        <v>0.29221948406301546</v>
      </c>
      <c r="CO147" s="144">
        <f>'WA2060'!$G148/1000</f>
        <v>2.1554261858165265</v>
      </c>
      <c r="CP147" s="147">
        <f t="shared" si="158"/>
        <v>5.7310809589413397E-2</v>
      </c>
    </row>
    <row r="148" spans="1:94">
      <c r="A148" s="37">
        <v>155</v>
      </c>
      <c r="B148" s="17"/>
      <c r="C148" s="16"/>
      <c r="D148" s="38" t="s">
        <v>22</v>
      </c>
      <c r="E148" s="49" t="s">
        <v>180</v>
      </c>
      <c r="F148" s="40"/>
      <c r="G148" s="136">
        <f>World2016!$G149/1000</f>
        <v>660.3199987947736</v>
      </c>
      <c r="H148" s="137">
        <f t="shared" si="116"/>
        <v>1.1610347648343726</v>
      </c>
      <c r="I148" s="144">
        <f>'Dev''d2016'!$G149/1000</f>
        <v>128.3802825011299</v>
      </c>
      <c r="J148" s="147">
        <f t="shared" si="117"/>
        <v>1.0085885756581909</v>
      </c>
      <c r="K148" s="144">
        <f>'CCA2016'!$G149/1000</f>
        <v>1.5771419653594494</v>
      </c>
      <c r="L148" s="147">
        <f t="shared" si="118"/>
        <v>0.3572136881196103</v>
      </c>
      <c r="M148" s="144">
        <f>'EA2016'!$G149/1000</f>
        <v>122.51752595174312</v>
      </c>
      <c r="N148" s="147">
        <f t="shared" si="119"/>
        <v>1.1070687696384929</v>
      </c>
      <c r="O148" s="144">
        <f>'LAC2016'!$G149/1000</f>
        <v>31.930843040325215</v>
      </c>
      <c r="P148" s="147">
        <f t="shared" si="120"/>
        <v>0.82965791385038723</v>
      </c>
      <c r="Q148" s="144">
        <f>'NA2016'!$G149/1000</f>
        <v>9.762576660394668</v>
      </c>
      <c r="R148" s="147">
        <f t="shared" si="121"/>
        <v>0.71341272955059676</v>
      </c>
      <c r="S148" s="144">
        <f>Ocea2016!$G149/1000</f>
        <v>0.20061771655268967</v>
      </c>
      <c r="T148" s="147">
        <f t="shared" si="122"/>
        <v>0.28752270398755464</v>
      </c>
      <c r="U148" s="144">
        <f>'SEA2016'!$G149/1000</f>
        <v>50.142832269862296</v>
      </c>
      <c r="V148" s="147">
        <f t="shared" si="123"/>
        <v>1.1460300693359056</v>
      </c>
      <c r="W148" s="144">
        <f>'SA2016'!$G149/1000</f>
        <v>234.25280439304561</v>
      </c>
      <c r="X148" s="147">
        <f t="shared" si="124"/>
        <v>1.8331145949807996</v>
      </c>
      <c r="Y148" s="144">
        <f>'SSA2016'!$G149/1000</f>
        <v>70.405577161201279</v>
      </c>
      <c r="Z148" s="147">
        <f t="shared" si="125"/>
        <v>0.79741192528407101</v>
      </c>
      <c r="AA148" s="144">
        <f>'WA2016'!$G149/1000</f>
        <v>11.149797135159373</v>
      </c>
      <c r="AB148" s="147">
        <f t="shared" si="126"/>
        <v>0.81629621898630589</v>
      </c>
      <c r="AC148" s="136">
        <f>World2030!$G149/1000</f>
        <v>914.36813916610015</v>
      </c>
      <c r="AD148" s="137">
        <f t="shared" si="132"/>
        <v>1.3423010684308825</v>
      </c>
      <c r="AE148" s="144">
        <f>'Dev''d2030'!$G149/1000</f>
        <v>168.27145769326697</v>
      </c>
      <c r="AF148" s="147">
        <f t="shared" si="133"/>
        <v>1.204221509518226</v>
      </c>
      <c r="AG148" s="144">
        <f>'CCA2030'!$G149/1000</f>
        <v>1.5876233009397984</v>
      </c>
      <c r="AH148" s="147">
        <f t="shared" si="133"/>
        <v>0.29773702087683218</v>
      </c>
      <c r="AI148" s="144">
        <f>'EA2030'!$G149/1000</f>
        <v>165.48603711485862</v>
      </c>
      <c r="AJ148" s="147">
        <f t="shared" si="127"/>
        <v>1.1839076321919744</v>
      </c>
      <c r="AK148" s="144">
        <f>'LAC2030'!$G149/1000</f>
        <v>50.175566777114447</v>
      </c>
      <c r="AL148" s="147">
        <f t="shared" si="128"/>
        <v>1.0002512640801513</v>
      </c>
      <c r="AM148" s="144">
        <f>'NA2030'!$G149/1000</f>
        <v>12.717676290512085</v>
      </c>
      <c r="AN148" s="147">
        <f t="shared" si="129"/>
        <v>0.68963101236280977</v>
      </c>
      <c r="AO148" s="144">
        <f>Ocea2030!$G149/1000</f>
        <v>0.26637191414646805</v>
      </c>
      <c r="AP148" s="147">
        <f t="shared" si="130"/>
        <v>0.29651381967939672</v>
      </c>
      <c r="AQ148" s="144">
        <f>'SEA2030'!$G149/1000</f>
        <v>65.794703107707434</v>
      </c>
      <c r="AR148" s="147">
        <f t="shared" si="131"/>
        <v>1.1953311347165421</v>
      </c>
      <c r="AS148" s="144">
        <f>'SA2030'!$G149/1000</f>
        <v>332.96190043829569</v>
      </c>
      <c r="AT148" s="147">
        <f t="shared" si="134"/>
        <v>2.156700099891681</v>
      </c>
      <c r="AU148" s="144">
        <f>'SSA2030'!$G149/1000</f>
        <v>102.16696769423596</v>
      </c>
      <c r="AV148" s="147">
        <f t="shared" si="135"/>
        <v>1.0187252596893248</v>
      </c>
      <c r="AW148" s="144">
        <f>'WA2030'!$G149/1000</f>
        <v>14.939834835022689</v>
      </c>
      <c r="AX148" s="147">
        <f t="shared" si="136"/>
        <v>0.87222130403936204</v>
      </c>
      <c r="AY148" s="136">
        <f>World2045!$G149/1000</f>
        <v>1250.068970488438</v>
      </c>
      <c r="AZ148" s="137">
        <f t="shared" si="137"/>
        <v>1.4615112631614475</v>
      </c>
      <c r="BA148" s="144">
        <f>'Dev''d2045'!$G149/1000</f>
        <v>206.24839116892744</v>
      </c>
      <c r="BB148" s="147">
        <f t="shared" si="138"/>
        <v>1.2920064951063785</v>
      </c>
      <c r="BC148" s="144">
        <f>'CCA2045'!$G149/1000</f>
        <v>1.7663839006721973</v>
      </c>
      <c r="BD148" s="147">
        <f t="shared" si="139"/>
        <v>0.24672554701502675</v>
      </c>
      <c r="BE148" s="144">
        <f>'EA2045'!$G149/1000</f>
        <v>227.11507645857336</v>
      </c>
      <c r="BF148" s="147">
        <f t="shared" si="140"/>
        <v>1.2491766803076698</v>
      </c>
      <c r="BG148" s="144">
        <f>'LAC2045'!$G149/1000</f>
        <v>73.586536250920304</v>
      </c>
      <c r="BH148" s="147">
        <f t="shared" si="141"/>
        <v>1.0655166746497196</v>
      </c>
      <c r="BI148" s="144">
        <f>'NA2045'!$G149/1000</f>
        <v>17.255845845699309</v>
      </c>
      <c r="BJ148" s="147">
        <f t="shared" si="142"/>
        <v>0.63761718056645544</v>
      </c>
      <c r="BK148" s="144">
        <f>Ocea2045!$G149/1000</f>
        <v>0.34781787325255575</v>
      </c>
      <c r="BL148" s="147">
        <f t="shared" si="143"/>
        <v>0.30295838875946884</v>
      </c>
      <c r="BM148" s="144">
        <f>'SEA2045'!$G149/1000</f>
        <v>94.725653655644251</v>
      </c>
      <c r="BN148" s="147">
        <f t="shared" si="144"/>
        <v>1.3339304386088442</v>
      </c>
      <c r="BO148" s="144">
        <f>'SA2045'!$G149/1000</f>
        <v>453.24666148600727</v>
      </c>
      <c r="BP148" s="147">
        <f t="shared" si="145"/>
        <v>2.4531605056128556</v>
      </c>
      <c r="BQ148" s="144">
        <f>'SSA2045'!$G149/1000</f>
        <v>153.31286797949019</v>
      </c>
      <c r="BR148" s="147">
        <f t="shared" si="146"/>
        <v>1.2006537019996562</v>
      </c>
      <c r="BS148" s="144">
        <f>'WA2045'!$G149/1000</f>
        <v>22.463735869251192</v>
      </c>
      <c r="BT148" s="147">
        <f t="shared" si="147"/>
        <v>0.86451694526191369</v>
      </c>
      <c r="BU148" s="136">
        <f>World2060!$G149/1000</f>
        <v>1545.7079796335943</v>
      </c>
      <c r="BV148" s="137">
        <f t="shared" si="153"/>
        <v>1.5179125714109556</v>
      </c>
      <c r="BW148" s="144">
        <f>'Dev''d2060'!$G149/1000</f>
        <v>201.61629958072839</v>
      </c>
      <c r="BX148" s="147">
        <f t="shared" si="154"/>
        <v>1.2627481057404091</v>
      </c>
      <c r="BY148" s="144">
        <f>'CCA2060'!$G149/1000</f>
        <v>1.8490619332790375</v>
      </c>
      <c r="BZ148" s="147">
        <f t="shared" si="155"/>
        <v>0.21683768957077926</v>
      </c>
      <c r="CA148" s="144">
        <f>'EA2060'!$G149/1000</f>
        <v>257.74671033728123</v>
      </c>
      <c r="CB148" s="147">
        <f t="shared" si="148"/>
        <v>1.3080331745450793</v>
      </c>
      <c r="CC148" s="144">
        <f>'LAC2060'!$G149/1000</f>
        <v>93.025353508983272</v>
      </c>
      <c r="CD148" s="147">
        <f t="shared" si="149"/>
        <v>1.0483757589034028</v>
      </c>
      <c r="CE148" s="144">
        <f>'NA2060'!$G149/1000</f>
        <v>21.859681714177132</v>
      </c>
      <c r="CF148" s="147">
        <f t="shared" si="150"/>
        <v>0.58364385933398233</v>
      </c>
      <c r="CG148" s="144">
        <f>Ocea2060!$G149/1000</f>
        <v>0.43827813215833156</v>
      </c>
      <c r="CH148" s="147">
        <f t="shared" si="151"/>
        <v>0.30508749745526681</v>
      </c>
      <c r="CI148" s="144">
        <f>'SEA2060'!$G149/1000</f>
        <v>118.40984450593047</v>
      </c>
      <c r="CJ148" s="147">
        <f t="shared" si="152"/>
        <v>1.3866236499731499</v>
      </c>
      <c r="CK148" s="144">
        <f>'SA2060'!$G149/1000</f>
        <v>581.82485276223724</v>
      </c>
      <c r="CL148" s="147">
        <f t="shared" si="156"/>
        <v>2.5942847811580112</v>
      </c>
      <c r="CM148" s="144">
        <f>'SSA2060'!$G149/1000</f>
        <v>238.34712704595458</v>
      </c>
      <c r="CN148" s="147">
        <f t="shared" si="157"/>
        <v>1.3377385942427615</v>
      </c>
      <c r="CO148" s="144">
        <f>'WA2060'!$G149/1000</f>
        <v>30.590770112864671</v>
      </c>
      <c r="CP148" s="147">
        <f t="shared" si="158"/>
        <v>0.81338057998388769</v>
      </c>
    </row>
    <row r="149" spans="1:94">
      <c r="A149" s="37">
        <v>156</v>
      </c>
      <c r="B149" s="17"/>
      <c r="C149" s="16"/>
      <c r="D149" s="38" t="s">
        <v>24</v>
      </c>
      <c r="E149" s="49" t="s">
        <v>181</v>
      </c>
      <c r="F149" s="40"/>
      <c r="G149" s="136">
        <f>World2016!$G150/1000</f>
        <v>152.60067535495944</v>
      </c>
      <c r="H149" s="137">
        <f t="shared" si="116"/>
        <v>0.26831640651153044</v>
      </c>
      <c r="I149" s="144">
        <f>'Dev''d2016'!$G150/1000</f>
        <v>17.867528508149089</v>
      </c>
      <c r="J149" s="147">
        <f t="shared" si="117"/>
        <v>0.14037190741037361</v>
      </c>
      <c r="K149" s="144">
        <f>'CCA2016'!$G150/1000</f>
        <v>1.3881346024572849</v>
      </c>
      <c r="L149" s="147">
        <f t="shared" si="118"/>
        <v>0.31440459504684048</v>
      </c>
      <c r="M149" s="144">
        <f>'EA2016'!$G150/1000</f>
        <v>11.267528399944306</v>
      </c>
      <c r="N149" s="147">
        <f t="shared" si="119"/>
        <v>0.10181342388113777</v>
      </c>
      <c r="O149" s="144">
        <f>'LAC2016'!$G150/1000</f>
        <v>5.2393680173885073</v>
      </c>
      <c r="P149" s="147">
        <f t="shared" si="120"/>
        <v>0.13613430543350649</v>
      </c>
      <c r="Q149" s="144">
        <f>'NA2016'!$G150/1000</f>
        <v>5.5576502404212951</v>
      </c>
      <c r="R149" s="147">
        <f t="shared" si="121"/>
        <v>0.40613237322801204</v>
      </c>
      <c r="S149" s="144">
        <f>Ocea2016!$G150/1000</f>
        <v>0.20349194254726172</v>
      </c>
      <c r="T149" s="147">
        <f t="shared" si="122"/>
        <v>0.29164200732741508</v>
      </c>
      <c r="U149" s="144">
        <f>'SEA2016'!$G150/1000</f>
        <v>6.2612940953373908</v>
      </c>
      <c r="V149" s="147">
        <f t="shared" si="123"/>
        <v>0.14310382922914444</v>
      </c>
      <c r="W149" s="144">
        <f>'SA2016'!$G150/1000</f>
        <v>53.546537032313644</v>
      </c>
      <c r="X149" s="147">
        <f t="shared" si="124"/>
        <v>0.41902140210846528</v>
      </c>
      <c r="Y149" s="144">
        <f>'SSA2016'!$G150/1000</f>
        <v>46.899201530184598</v>
      </c>
      <c r="Z149" s="147">
        <f t="shared" si="125"/>
        <v>0.53117926298428564</v>
      </c>
      <c r="AA149" s="144">
        <f>'WA2016'!$G150/1000</f>
        <v>4.3699409862160685</v>
      </c>
      <c r="AB149" s="147">
        <f t="shared" si="126"/>
        <v>0.31993104995541943</v>
      </c>
      <c r="AC149" s="136">
        <f>World2030!$G150/1000</f>
        <v>168.56809274945545</v>
      </c>
      <c r="AD149" s="137">
        <f t="shared" si="132"/>
        <v>0.24745955300597705</v>
      </c>
      <c r="AE149" s="144">
        <f>'Dev''d2030'!$G150/1000</f>
        <v>15.595608617904213</v>
      </c>
      <c r="AF149" s="147">
        <f t="shared" si="133"/>
        <v>0.11160875177026254</v>
      </c>
      <c r="AG149" s="144">
        <f>'CCA2030'!$G150/1000</f>
        <v>1.3365680960714816</v>
      </c>
      <c r="AH149" s="147">
        <f t="shared" si="133"/>
        <v>0.25065505330375121</v>
      </c>
      <c r="AI149" s="144">
        <f>'EA2030'!$G150/1000</f>
        <v>13.182967896342278</v>
      </c>
      <c r="AJ149" s="147">
        <f t="shared" si="127"/>
        <v>9.4312587209933532E-2</v>
      </c>
      <c r="AK149" s="144">
        <f>'LAC2030'!$G150/1000</f>
        <v>5.32295073111821</v>
      </c>
      <c r="AL149" s="147">
        <f t="shared" si="128"/>
        <v>0.10611316502090444</v>
      </c>
      <c r="AM149" s="144">
        <f>'NA2030'!$G150/1000</f>
        <v>6.278928454697132</v>
      </c>
      <c r="AN149" s="147">
        <f t="shared" si="129"/>
        <v>0.34048230886305098</v>
      </c>
      <c r="AO149" s="144">
        <f>Ocea2030!$G150/1000</f>
        <v>0.23530168948601932</v>
      </c>
      <c r="AP149" s="147">
        <f t="shared" si="130"/>
        <v>0.26192777474336459</v>
      </c>
      <c r="AQ149" s="144">
        <f>'SEA2030'!$G150/1000</f>
        <v>6.5470080723342257</v>
      </c>
      <c r="AR149" s="147">
        <f t="shared" si="131"/>
        <v>0.11894335286064817</v>
      </c>
      <c r="AS149" s="144">
        <f>'SA2030'!$G150/1000</f>
        <v>53.309942592855542</v>
      </c>
      <c r="AT149" s="147">
        <f t="shared" si="134"/>
        <v>0.34530544895342508</v>
      </c>
      <c r="AU149" s="144">
        <f>'SSA2030'!$G150/1000</f>
        <v>62.133461565844712</v>
      </c>
      <c r="AV149" s="147">
        <f t="shared" si="135"/>
        <v>0.61954395043313892</v>
      </c>
      <c r="AW149" s="144">
        <f>'WA2030'!$G150/1000</f>
        <v>4.625355032801628</v>
      </c>
      <c r="AX149" s="147">
        <f t="shared" si="136"/>
        <v>0.27003867465105985</v>
      </c>
      <c r="AY149" s="136">
        <f>World2045!$G150/1000</f>
        <v>200.37953550313546</v>
      </c>
      <c r="AZ149" s="137">
        <f t="shared" si="137"/>
        <v>0.23427263211762142</v>
      </c>
      <c r="BA149" s="144">
        <f>'Dev''d2045'!$G150/1000</f>
        <v>15.184615239254589</v>
      </c>
      <c r="BB149" s="147">
        <f t="shared" si="138"/>
        <v>9.5121331146479679E-2</v>
      </c>
      <c r="BC149" s="144">
        <f>'CCA2045'!$G150/1000</f>
        <v>1.4181714136898518</v>
      </c>
      <c r="BD149" s="147">
        <f t="shared" si="139"/>
        <v>0.19808780960387398</v>
      </c>
      <c r="BE149" s="144">
        <f>'EA2045'!$G150/1000</f>
        <v>17.961733120799064</v>
      </c>
      <c r="BF149" s="147">
        <f t="shared" si="140"/>
        <v>9.8792992972022084E-2</v>
      </c>
      <c r="BG149" s="144">
        <f>'LAC2045'!$G150/1000</f>
        <v>6.1045351915108039</v>
      </c>
      <c r="BH149" s="147">
        <f t="shared" si="141"/>
        <v>8.8392311541357987E-2</v>
      </c>
      <c r="BI149" s="144">
        <f>'NA2045'!$G150/1000</f>
        <v>7.7104911645054814</v>
      </c>
      <c r="BJ149" s="147">
        <f t="shared" si="142"/>
        <v>0.28490875967809226</v>
      </c>
      <c r="BK149" s="144">
        <f>Ocea2045!$G150/1000</f>
        <v>0.25610982142575084</v>
      </c>
      <c r="BL149" s="147">
        <f t="shared" si="143"/>
        <v>0.22307829703817733</v>
      </c>
      <c r="BM149" s="144">
        <f>'SEA2045'!$G150/1000</f>
        <v>7.3994821780855196</v>
      </c>
      <c r="BN149" s="147">
        <f t="shared" si="144"/>
        <v>0.10419980360519596</v>
      </c>
      <c r="BO149" s="144">
        <f>'SA2045'!$G150/1000</f>
        <v>56.28523296682723</v>
      </c>
      <c r="BP149" s="147">
        <f t="shared" si="145"/>
        <v>0.30463922251681497</v>
      </c>
      <c r="BQ149" s="144">
        <f>'SSA2045'!$G150/1000</f>
        <v>82.292581815086308</v>
      </c>
      <c r="BR149" s="147">
        <f t="shared" si="146"/>
        <v>0.64446575362878755</v>
      </c>
      <c r="BS149" s="144">
        <f>'WA2045'!$G150/1000</f>
        <v>5.7665825919508933</v>
      </c>
      <c r="BT149" s="147">
        <f t="shared" si="147"/>
        <v>0.22192694910635524</v>
      </c>
      <c r="BU149" s="136">
        <f>World2060!$G150/1000</f>
        <v>236.52322949851941</v>
      </c>
      <c r="BV149" s="137">
        <f t="shared" si="153"/>
        <v>0.23226999421431871</v>
      </c>
      <c r="BW149" s="144">
        <f>'Dev''d2060'!$G150/1000</f>
        <v>13.91748263730503</v>
      </c>
      <c r="BX149" s="147">
        <f t="shared" si="154"/>
        <v>8.7166934783936501E-2</v>
      </c>
      <c r="BY149" s="144">
        <f>'CCA2060'!$G150/1000</f>
        <v>1.4343171531707049</v>
      </c>
      <c r="BZ149" s="147">
        <f t="shared" si="155"/>
        <v>0.16820097369790954</v>
      </c>
      <c r="CA149" s="144">
        <f>'EA2060'!$G150/1000</f>
        <v>20.253798282802105</v>
      </c>
      <c r="CB149" s="147">
        <f t="shared" si="148"/>
        <v>0.10278556040456024</v>
      </c>
      <c r="CC149" s="144">
        <f>'LAC2060'!$G150/1000</f>
        <v>6.7112855022375006</v>
      </c>
      <c r="CD149" s="147">
        <f t="shared" si="149"/>
        <v>7.5634746509683465E-2</v>
      </c>
      <c r="CE149" s="144">
        <f>'NA2060'!$G150/1000</f>
        <v>9.1154667047262183</v>
      </c>
      <c r="CF149" s="147">
        <f t="shared" si="150"/>
        <v>0.24337894013005748</v>
      </c>
      <c r="CG149" s="144">
        <f>Ocea2060!$G150/1000</f>
        <v>0.27771657353732737</v>
      </c>
      <c r="CH149" s="147">
        <f t="shared" si="151"/>
        <v>0.19331983096009489</v>
      </c>
      <c r="CI149" s="144">
        <f>'SEA2060'!$G150/1000</f>
        <v>8.1277820919196753</v>
      </c>
      <c r="CJ149" s="147">
        <f t="shared" si="152"/>
        <v>9.5179373957539545E-2</v>
      </c>
      <c r="CK149" s="144">
        <f>'SA2060'!$G150/1000</f>
        <v>60.962310637507585</v>
      </c>
      <c r="CL149" s="147">
        <f t="shared" si="156"/>
        <v>0.27182337426851466</v>
      </c>
      <c r="CM149" s="144">
        <f>'SSA2060'!$G150/1000</f>
        <v>108.66770529362186</v>
      </c>
      <c r="CN149" s="147">
        <f t="shared" si="157"/>
        <v>0.60990449149004633</v>
      </c>
      <c r="CO149" s="144">
        <f>'WA2060'!$G150/1000</f>
        <v>7.0553646216914059</v>
      </c>
      <c r="CP149" s="147">
        <f t="shared" si="158"/>
        <v>0.18759568807245561</v>
      </c>
    </row>
    <row r="150" spans="1:94">
      <c r="A150" s="37">
        <v>157</v>
      </c>
      <c r="B150" s="17"/>
      <c r="C150" s="16"/>
      <c r="D150" s="38" t="s">
        <v>26</v>
      </c>
      <c r="E150" s="49" t="s">
        <v>182</v>
      </c>
      <c r="F150" s="40"/>
      <c r="G150" s="136">
        <f>World2016!$G151/1000</f>
        <v>322.1485304436614</v>
      </c>
      <c r="H150" s="137">
        <f t="shared" si="116"/>
        <v>0.56643088800592534</v>
      </c>
      <c r="I150" s="144">
        <f>'Dev''d2016'!$G151/1000</f>
        <v>31.18328982407553</v>
      </c>
      <c r="J150" s="147">
        <f t="shared" si="117"/>
        <v>0.24498395902598274</v>
      </c>
      <c r="K150" s="144">
        <f>'CCA2016'!$G151/1000</f>
        <v>2.7820507142543791</v>
      </c>
      <c r="L150" s="147">
        <f t="shared" si="118"/>
        <v>0.63011866908766645</v>
      </c>
      <c r="M150" s="144">
        <f>'EA2016'!$G151/1000</f>
        <v>58.255143644481898</v>
      </c>
      <c r="N150" s="147">
        <f t="shared" si="119"/>
        <v>0.52639367060850017</v>
      </c>
      <c r="O150" s="144">
        <f>'LAC2016'!$G151/1000</f>
        <v>17.654368905401789</v>
      </c>
      <c r="P150" s="147">
        <f t="shared" si="120"/>
        <v>0.45871281437521388</v>
      </c>
      <c r="Q150" s="144">
        <f>'NA2016'!$G151/1000</f>
        <v>6.6988819953203205</v>
      </c>
      <c r="R150" s="147">
        <f t="shared" si="121"/>
        <v>0.48952933794689574</v>
      </c>
      <c r="S150" s="144">
        <f>Ocea2016!$G151/1000</f>
        <v>0.72406073091737921</v>
      </c>
      <c r="T150" s="147">
        <f t="shared" si="122"/>
        <v>1.0377144291236773</v>
      </c>
      <c r="U150" s="144">
        <f>'SEA2016'!$G151/1000</f>
        <v>33.062947497010228</v>
      </c>
      <c r="V150" s="147">
        <f t="shared" si="123"/>
        <v>0.75566397622940051</v>
      </c>
      <c r="W150" s="144">
        <f>'SA2016'!$G151/1000</f>
        <v>91.64046933414042</v>
      </c>
      <c r="X150" s="147">
        <f t="shared" si="124"/>
        <v>0.7171204727412448</v>
      </c>
      <c r="Y150" s="144">
        <f>'SSA2016'!$G151/1000</f>
        <v>74.464145905889566</v>
      </c>
      <c r="Z150" s="147">
        <f t="shared" si="125"/>
        <v>0.84337918025294456</v>
      </c>
      <c r="AA150" s="144">
        <f>'WA2016'!$G151/1000</f>
        <v>5.6831718921698631</v>
      </c>
      <c r="AB150" s="147">
        <f t="shared" si="126"/>
        <v>0.41607498963353995</v>
      </c>
      <c r="AC150" s="136">
        <f>World2030!$G151/1000</f>
        <v>331.85961814532578</v>
      </c>
      <c r="AD150" s="137">
        <f t="shared" si="132"/>
        <v>0.48717305527704524</v>
      </c>
      <c r="AE150" s="144">
        <f>'Dev''d2030'!$G151/1000</f>
        <v>28.467083733474173</v>
      </c>
      <c r="AF150" s="147">
        <f t="shared" si="133"/>
        <v>0.20372245546000092</v>
      </c>
      <c r="AG150" s="144">
        <f>'CCA2030'!$G151/1000</f>
        <v>2.536585118293762</v>
      </c>
      <c r="AH150" s="147">
        <f t="shared" si="133"/>
        <v>0.47570182163125713</v>
      </c>
      <c r="AI150" s="144">
        <f>'EA2030'!$G151/1000</f>
        <v>58.013909382283686</v>
      </c>
      <c r="AJ150" s="147">
        <f t="shared" si="127"/>
        <v>0.415038702288269</v>
      </c>
      <c r="AK150" s="144">
        <f>'LAC2030'!$G151/1000</f>
        <v>15.602278885783628</v>
      </c>
      <c r="AL150" s="147">
        <f t="shared" si="128"/>
        <v>0.31103184638373166</v>
      </c>
      <c r="AM150" s="144">
        <f>'NA2030'!$G151/1000</f>
        <v>7.4104551407098773</v>
      </c>
      <c r="AN150" s="147">
        <f t="shared" si="129"/>
        <v>0.40184067938335333</v>
      </c>
      <c r="AO150" s="144">
        <f>Ocea2030!$G151/1000</f>
        <v>0.86169346537766978</v>
      </c>
      <c r="AP150" s="147">
        <f t="shared" si="130"/>
        <v>0.95920030319494065</v>
      </c>
      <c r="AQ150" s="144">
        <f>'SEA2030'!$G151/1000</f>
        <v>30.740414039513851</v>
      </c>
      <c r="AR150" s="147">
        <f t="shared" si="131"/>
        <v>0.558479212762098</v>
      </c>
      <c r="AS150" s="144">
        <f>'SA2030'!$G151/1000</f>
        <v>85.001275607414541</v>
      </c>
      <c r="AT150" s="147">
        <f t="shared" si="134"/>
        <v>0.55058028967312556</v>
      </c>
      <c r="AU150" s="144">
        <f>'SSA2030'!$G151/1000</f>
        <v>97.723939108096062</v>
      </c>
      <c r="AV150" s="147">
        <f t="shared" si="135"/>
        <v>0.97442302040031603</v>
      </c>
      <c r="AW150" s="144">
        <f>'WA2030'!$G151/1000</f>
        <v>5.5019836643785238</v>
      </c>
      <c r="AX150" s="147">
        <f t="shared" si="136"/>
        <v>0.32121823430722124</v>
      </c>
      <c r="AY150" s="136">
        <f>World2045!$G151/1000</f>
        <v>359.07904908000211</v>
      </c>
      <c r="AZ150" s="137">
        <f t="shared" si="137"/>
        <v>0.41981529578377696</v>
      </c>
      <c r="BA150" s="144">
        <f>'Dev''d2045'!$G151/1000</f>
        <v>26.337351547316828</v>
      </c>
      <c r="BB150" s="147">
        <f t="shared" si="138"/>
        <v>0.16498567125870456</v>
      </c>
      <c r="BC150" s="144">
        <f>'CCA2045'!$G151/1000</f>
        <v>2.4806433804035186</v>
      </c>
      <c r="BD150" s="147">
        <f t="shared" si="139"/>
        <v>0.34649211575487759</v>
      </c>
      <c r="BE150" s="144">
        <f>'EA2045'!$G151/1000</f>
        <v>61.710990714192391</v>
      </c>
      <c r="BF150" s="147">
        <f t="shared" si="140"/>
        <v>0.33942233919866355</v>
      </c>
      <c r="BG150" s="144">
        <f>'LAC2045'!$G151/1000</f>
        <v>15.20350971606921</v>
      </c>
      <c r="BH150" s="147">
        <f t="shared" si="141"/>
        <v>0.22014343847402068</v>
      </c>
      <c r="BI150" s="144">
        <f>'NA2045'!$G151/1000</f>
        <v>8.3215536029338839</v>
      </c>
      <c r="BJ150" s="147">
        <f t="shared" si="142"/>
        <v>0.30748800109139496</v>
      </c>
      <c r="BK150" s="144">
        <f>Ocea2045!$G151/1000</f>
        <v>0.90889337469264864</v>
      </c>
      <c r="BL150" s="147">
        <f t="shared" si="143"/>
        <v>0.79166970281340387</v>
      </c>
      <c r="BM150" s="144">
        <f>'SEA2045'!$G151/1000</f>
        <v>30.843561272907916</v>
      </c>
      <c r="BN150" s="147">
        <f t="shared" si="144"/>
        <v>0.43434026189564634</v>
      </c>
      <c r="BO150" s="144">
        <f>'SA2045'!$G151/1000</f>
        <v>84.877021760143336</v>
      </c>
      <c r="BP150" s="147">
        <f t="shared" si="145"/>
        <v>0.45938994218593865</v>
      </c>
      <c r="BQ150" s="144">
        <f>'SSA2045'!$G151/1000</f>
        <v>122.47366042569652</v>
      </c>
      <c r="BR150" s="147">
        <f t="shared" si="146"/>
        <v>0.95913967121946409</v>
      </c>
      <c r="BS150" s="144">
        <f>'WA2045'!$G151/1000</f>
        <v>5.9218632856458422</v>
      </c>
      <c r="BT150" s="147">
        <f t="shared" si="147"/>
        <v>0.22790292708938795</v>
      </c>
      <c r="BU150" s="136">
        <f>World2060!$G151/1000</f>
        <v>379.61891909659806</v>
      </c>
      <c r="BV150" s="137">
        <f t="shared" si="153"/>
        <v>0.37279249200664538</v>
      </c>
      <c r="BW150" s="144">
        <f>'Dev''d2060'!$G151/1000</f>
        <v>23.890758606004876</v>
      </c>
      <c r="BX150" s="147">
        <f t="shared" si="154"/>
        <v>0.14963080979647964</v>
      </c>
      <c r="BY150" s="144">
        <f>'CCA2060'!$G151/1000</f>
        <v>2.3986164882183076</v>
      </c>
      <c r="BZ150" s="147">
        <f t="shared" si="155"/>
        <v>0.28128341626139869</v>
      </c>
      <c r="CA150" s="144">
        <f>'EA2060'!$G151/1000</f>
        <v>59.962742311239239</v>
      </c>
      <c r="CB150" s="147">
        <f t="shared" si="148"/>
        <v>0.30430361682274393</v>
      </c>
      <c r="CC150" s="144">
        <f>'LAC2060'!$G151/1000</f>
        <v>14.270669335704588</v>
      </c>
      <c r="CD150" s="147">
        <f t="shared" si="149"/>
        <v>0.16082737910191394</v>
      </c>
      <c r="CE150" s="144">
        <f>'NA2060'!$G151/1000</f>
        <v>9.0729244941473013</v>
      </c>
      <c r="CF150" s="147">
        <f t="shared" si="150"/>
        <v>0.24224308187322041</v>
      </c>
      <c r="CG150" s="144">
        <f>Ocea2060!$G151/1000</f>
        <v>0.93545412525068972</v>
      </c>
      <c r="CH150" s="147">
        <f t="shared" si="151"/>
        <v>0.65117407672495331</v>
      </c>
      <c r="CI150" s="144">
        <f>'SEA2060'!$G151/1000</f>
        <v>30.595983426312859</v>
      </c>
      <c r="CJ150" s="147">
        <f t="shared" si="152"/>
        <v>0.35829043091925611</v>
      </c>
      <c r="CK150" s="144">
        <f>'SA2060'!$G151/1000</f>
        <v>86.278257866904141</v>
      </c>
      <c r="CL150" s="147">
        <f t="shared" si="156"/>
        <v>0.38470403982623291</v>
      </c>
      <c r="CM150" s="144">
        <f>'SSA2060'!$G151/1000</f>
        <v>146.19052211219446</v>
      </c>
      <c r="CN150" s="147">
        <f t="shared" si="157"/>
        <v>0.82050371643152398</v>
      </c>
      <c r="CO150" s="144">
        <f>'WA2060'!$G151/1000</f>
        <v>6.0229903306216004</v>
      </c>
      <c r="CP150" s="147">
        <f t="shared" si="158"/>
        <v>0.16014580052360702</v>
      </c>
    </row>
    <row r="151" spans="1:94">
      <c r="A151" s="37">
        <v>158</v>
      </c>
      <c r="B151" s="12"/>
      <c r="C151" s="12"/>
      <c r="D151" s="52" t="s">
        <v>32</v>
      </c>
      <c r="E151" s="49" t="s">
        <v>183</v>
      </c>
      <c r="F151" s="43"/>
      <c r="G151" s="136">
        <f>World2016!$G152/1000</f>
        <v>3.4820003166347742</v>
      </c>
      <c r="H151" s="137">
        <f t="shared" si="116"/>
        <v>6.1223701026110198E-3</v>
      </c>
      <c r="I151" s="144">
        <f>'Dev''d2016'!$G152/1000</f>
        <v>0.69599998714029787</v>
      </c>
      <c r="J151" s="147">
        <f t="shared" si="117"/>
        <v>5.4679552187601238E-3</v>
      </c>
      <c r="K151" s="144">
        <f>'CCA2016'!$G152/1000</f>
        <v>0</v>
      </c>
      <c r="L151" s="147">
        <f t="shared" si="118"/>
        <v>0</v>
      </c>
      <c r="M151" s="144">
        <f>'EA2016'!$G152/1000</f>
        <v>0.89400019073486325</v>
      </c>
      <c r="N151" s="147">
        <f t="shared" si="119"/>
        <v>8.0781886797424499E-3</v>
      </c>
      <c r="O151" s="144">
        <f>'LAC2016'!$G152/1000</f>
        <v>1.6920001583099364</v>
      </c>
      <c r="P151" s="147">
        <f t="shared" si="120"/>
        <v>4.3963177539820104E-2</v>
      </c>
      <c r="Q151" s="144">
        <f>'NA2016'!$G152/1000</f>
        <v>0</v>
      </c>
      <c r="R151" s="147">
        <f t="shared" si="121"/>
        <v>0</v>
      </c>
      <c r="S151" s="144">
        <f>Ocea2016!$G152/1000</f>
        <v>0</v>
      </c>
      <c r="T151" s="147">
        <f t="shared" si="122"/>
        <v>0</v>
      </c>
      <c r="U151" s="144">
        <f>'SEA2016'!$G152/1000</f>
        <v>0.19999998044967651</v>
      </c>
      <c r="V151" s="147">
        <f t="shared" si="123"/>
        <v>4.5710619262263703E-3</v>
      </c>
      <c r="W151" s="144">
        <f>'SA2016'!$G152/1000</f>
        <v>0</v>
      </c>
      <c r="X151" s="147">
        <f t="shared" si="124"/>
        <v>0</v>
      </c>
      <c r="Y151" s="144">
        <f>'SSA2016'!$G152/1000</f>
        <v>0</v>
      </c>
      <c r="Z151" s="147">
        <f t="shared" si="125"/>
        <v>0</v>
      </c>
      <c r="AA151" s="144">
        <f>'WA2016'!$G152/1000</f>
        <v>0</v>
      </c>
      <c r="AB151" s="147">
        <f t="shared" si="126"/>
        <v>0</v>
      </c>
      <c r="AC151" s="136">
        <f>World2030!$G152/1000</f>
        <v>58.972532654489825</v>
      </c>
      <c r="AD151" s="137">
        <f t="shared" si="132"/>
        <v>8.6572235185698149E-2</v>
      </c>
      <c r="AE151" s="144">
        <f>'Dev''d2030'!$G152/1000</f>
        <v>1.0587167993557813</v>
      </c>
      <c r="AF151" s="147">
        <f t="shared" si="133"/>
        <v>7.5766238656856753E-3</v>
      </c>
      <c r="AG151" s="144">
        <f>'CCA2030'!$G152/1000</f>
        <v>4.2149792876094577E-2</v>
      </c>
      <c r="AH151" s="147">
        <f t="shared" si="133"/>
        <v>7.9046167652459982E-3</v>
      </c>
      <c r="AI151" s="144">
        <f>'EA2030'!$G152/1000</f>
        <v>19.186409518241881</v>
      </c>
      <c r="AJ151" s="147">
        <f t="shared" si="127"/>
        <v>0.13726195308696398</v>
      </c>
      <c r="AK151" s="144">
        <f>'LAC2030'!$G152/1000</f>
        <v>1.4537947575354484</v>
      </c>
      <c r="AL151" s="147">
        <f t="shared" si="128"/>
        <v>2.8981437327802857E-2</v>
      </c>
      <c r="AM151" s="144">
        <f>'NA2030'!$G152/1000</f>
        <v>6.1708911955356601E-3</v>
      </c>
      <c r="AN151" s="147">
        <f t="shared" si="129"/>
        <v>3.346238609275572E-4</v>
      </c>
      <c r="AO151" s="144">
        <f>Ocea2030!$G152/1000</f>
        <v>3.9405649088555948E-2</v>
      </c>
      <c r="AP151" s="147">
        <f t="shared" si="130"/>
        <v>4.3864682827517945E-2</v>
      </c>
      <c r="AQ151" s="144">
        <f>'SEA2030'!$G152/1000</f>
        <v>27.722184884856922</v>
      </c>
      <c r="AR151" s="147">
        <f t="shared" si="131"/>
        <v>0.50364526550095468</v>
      </c>
      <c r="AS151" s="144">
        <f>'SA2030'!$G152/1000</f>
        <v>7.6326748395040633</v>
      </c>
      <c r="AT151" s="147">
        <f t="shared" si="134"/>
        <v>4.9439261870893092E-2</v>
      </c>
      <c r="AU151" s="144">
        <f>'SSA2030'!$G152/1000</f>
        <v>1.7747395354591717</v>
      </c>
      <c r="AV151" s="147">
        <f t="shared" si="135"/>
        <v>1.7696247964923778E-2</v>
      </c>
      <c r="AW151" s="144">
        <f>'WA2030'!$G152/1000</f>
        <v>5.6285986376373331E-2</v>
      </c>
      <c r="AX151" s="147">
        <f t="shared" si="136"/>
        <v>3.2861030244627572E-3</v>
      </c>
      <c r="AY151" s="136">
        <f>World2045!$G152/1000</f>
        <v>37.676338933155115</v>
      </c>
      <c r="AZ151" s="137">
        <f t="shared" si="137"/>
        <v>4.4049084494897195E-2</v>
      </c>
      <c r="BA151" s="144">
        <f>'Dev''d2045'!$G152/1000</f>
        <v>1.0068399700841402</v>
      </c>
      <c r="BB151" s="147">
        <f t="shared" si="138"/>
        <v>6.3071705602588991E-3</v>
      </c>
      <c r="BC151" s="144">
        <f>'CCA2045'!$G152/1000</f>
        <v>1.2006723914993927E-2</v>
      </c>
      <c r="BD151" s="147">
        <f t="shared" si="139"/>
        <v>1.6770791019200028E-3</v>
      </c>
      <c r="BE151" s="144">
        <f>'EA2045'!$G152/1000</f>
        <v>1.2521609432399272</v>
      </c>
      <c r="BF151" s="147">
        <f t="shared" si="140"/>
        <v>6.8871264500693918E-3</v>
      </c>
      <c r="BG151" s="144">
        <f>'LAC2045'!$G152/1000</f>
        <v>12.119077693238621</v>
      </c>
      <c r="BH151" s="147">
        <f t="shared" si="141"/>
        <v>0.17548154895468004</v>
      </c>
      <c r="BI151" s="144">
        <f>'NA2045'!$G152/1000</f>
        <v>1.1981803065165877E-2</v>
      </c>
      <c r="BJ151" s="147">
        <f t="shared" si="142"/>
        <v>4.4273711974644557E-4</v>
      </c>
      <c r="BK151" s="144">
        <f>Ocea2045!$G152/1000</f>
        <v>0.2756848272495554</v>
      </c>
      <c r="BL151" s="147">
        <f t="shared" si="143"/>
        <v>0.24012863481662408</v>
      </c>
      <c r="BM151" s="144">
        <f>'SEA2045'!$G152/1000</f>
        <v>3.0141644747238607</v>
      </c>
      <c r="BN151" s="147">
        <f t="shared" si="144"/>
        <v>4.2445584534301313E-2</v>
      </c>
      <c r="BO151" s="144">
        <f>'SA2045'!$G152/1000</f>
        <v>18.467986248508097</v>
      </c>
      <c r="BP151" s="147">
        <f t="shared" si="145"/>
        <v>9.9956465943963832E-2</v>
      </c>
      <c r="BQ151" s="144">
        <f>'SSA2045'!$G152/1000</f>
        <v>1.1755101359117544</v>
      </c>
      <c r="BR151" s="147">
        <f t="shared" si="146"/>
        <v>9.2058847702814993E-3</v>
      </c>
      <c r="BS151" s="144">
        <f>'WA2045'!$G152/1000</f>
        <v>0.3409261132190004</v>
      </c>
      <c r="BT151" s="147">
        <f t="shared" si="147"/>
        <v>1.3120542534670229E-2</v>
      </c>
      <c r="BU151" s="136">
        <f>World2060!$G152/1000</f>
        <v>38.290948588855855</v>
      </c>
      <c r="BV151" s="137">
        <f t="shared" si="153"/>
        <v>3.7602388678909859E-2</v>
      </c>
      <c r="BW151" s="144">
        <f>'Dev''d2060'!$G152/1000</f>
        <v>3.4008623671921088</v>
      </c>
      <c r="BX151" s="147">
        <f t="shared" si="154"/>
        <v>2.1300026441245946E-2</v>
      </c>
      <c r="BY151" s="144">
        <f>'CCA2060'!$G152/1000</f>
        <v>3.6464157819747926E-2</v>
      </c>
      <c r="BZ151" s="147">
        <f t="shared" si="155"/>
        <v>4.2761162249210652E-3</v>
      </c>
      <c r="CA151" s="144">
        <f>'EA2060'!$G152/1000</f>
        <v>18.384048186957838</v>
      </c>
      <c r="CB151" s="147">
        <f t="shared" si="148"/>
        <v>9.3296806308444849E-2</v>
      </c>
      <c r="CC151" s="144">
        <f>'LAC2060'!$G152/1000</f>
        <v>4.8419736202578063</v>
      </c>
      <c r="CD151" s="147">
        <f t="shared" si="149"/>
        <v>5.4568002993268222E-2</v>
      </c>
      <c r="CE151" s="144">
        <f>'NA2060'!$G152/1000</f>
        <v>0</v>
      </c>
      <c r="CF151" s="147">
        <f t="shared" si="150"/>
        <v>0</v>
      </c>
      <c r="CG151" s="144">
        <f>Ocea2060!$G152/1000</f>
        <v>0.11111666282080114</v>
      </c>
      <c r="CH151" s="147">
        <f t="shared" si="151"/>
        <v>7.7348838781060025E-2</v>
      </c>
      <c r="CI151" s="144">
        <f>'SEA2060'!$G152/1000</f>
        <v>4.5352887777471915</v>
      </c>
      <c r="CJ151" s="147">
        <f t="shared" si="152"/>
        <v>5.3109931061239679E-2</v>
      </c>
      <c r="CK151" s="144">
        <f>'SA2060'!$G152/1000</f>
        <v>5.2847007505670192</v>
      </c>
      <c r="CL151" s="147">
        <f t="shared" si="156"/>
        <v>2.3563824517088713E-2</v>
      </c>
      <c r="CM151" s="144">
        <f>'SSA2060'!$G152/1000</f>
        <v>0.96853975291922689</v>
      </c>
      <c r="CN151" s="147">
        <f t="shared" si="157"/>
        <v>5.4359917134163297E-3</v>
      </c>
      <c r="CO151" s="144">
        <f>'WA2060'!$G152/1000</f>
        <v>0.72795431257411836</v>
      </c>
      <c r="CP151" s="147">
        <f t="shared" si="158"/>
        <v>1.935563893222501E-2</v>
      </c>
    </row>
    <row r="152" spans="1:94">
      <c r="A152" s="37">
        <v>159</v>
      </c>
      <c r="B152" s="10"/>
      <c r="C152" s="11"/>
      <c r="D152" s="38" t="s">
        <v>34</v>
      </c>
      <c r="E152" s="49" t="s">
        <v>184</v>
      </c>
      <c r="F152" s="51"/>
      <c r="G152" s="136">
        <f>World2016!$G153/1000</f>
        <v>783.4217169889771</v>
      </c>
      <c r="H152" s="137">
        <f t="shared" si="116"/>
        <v>1.3774834180558166</v>
      </c>
      <c r="I152" s="144">
        <f>'Dev''d2016'!$G153/1000</f>
        <v>151.1732829260975</v>
      </c>
      <c r="J152" s="147">
        <f t="shared" si="117"/>
        <v>1.1876562594623008</v>
      </c>
      <c r="K152" s="144">
        <f>'CCA2016'!$G153/1000</f>
        <v>5.4242481327056886</v>
      </c>
      <c r="L152" s="147">
        <f t="shared" si="118"/>
        <v>1.2285613618290239</v>
      </c>
      <c r="M152" s="144">
        <f>'EA2016'!$G153/1000</f>
        <v>91.904673609256747</v>
      </c>
      <c r="N152" s="147">
        <f t="shared" si="119"/>
        <v>0.83045093464180886</v>
      </c>
      <c r="O152" s="144">
        <f>'LAC2016'!$G153/1000</f>
        <v>69.383251028608527</v>
      </c>
      <c r="P152" s="147">
        <f t="shared" si="120"/>
        <v>1.8027824455450641</v>
      </c>
      <c r="Q152" s="144">
        <f>'NA2016'!$G153/1000</f>
        <v>15.451248148918152</v>
      </c>
      <c r="R152" s="147">
        <f t="shared" si="121"/>
        <v>1.1291196474392322</v>
      </c>
      <c r="S152" s="144">
        <f>Ocea2016!$G153/1000</f>
        <v>1.1413835200667382</v>
      </c>
      <c r="T152" s="147">
        <f t="shared" si="122"/>
        <v>1.6358160266978776</v>
      </c>
      <c r="U152" s="144">
        <f>'SEA2016'!$G153/1000</f>
        <v>50.951282327651981</v>
      </c>
      <c r="V152" s="147">
        <f t="shared" si="123"/>
        <v>1.164507447534189</v>
      </c>
      <c r="W152" s="144">
        <f>'SA2016'!$G153/1000</f>
        <v>206.34582471171021</v>
      </c>
      <c r="X152" s="147">
        <f t="shared" si="124"/>
        <v>1.614732185906822</v>
      </c>
      <c r="Y152" s="144">
        <f>'SSA2016'!$G153/1000</f>
        <v>173.03014845913648</v>
      </c>
      <c r="Z152" s="147">
        <f t="shared" si="125"/>
        <v>1.9597354269119447</v>
      </c>
      <c r="AA152" s="144">
        <f>'WA2016'!$G153/1000</f>
        <v>18.616374124825001</v>
      </c>
      <c r="AB152" s="147">
        <f t="shared" si="126"/>
        <v>1.362937426135685</v>
      </c>
      <c r="AC152" s="136">
        <f>World2030!$G153/1000</f>
        <v>889.21627116195464</v>
      </c>
      <c r="AD152" s="137">
        <f t="shared" si="132"/>
        <v>1.3053778885333553</v>
      </c>
      <c r="AE152" s="144">
        <f>'Dev''d2030'!$G153/1000</f>
        <v>153.14460260676259</v>
      </c>
      <c r="AF152" s="147">
        <f t="shared" si="133"/>
        <v>1.0959673556869871</v>
      </c>
      <c r="AG152" s="144">
        <f>'CCA2030'!$G153/1000</f>
        <v>5.185518177986145</v>
      </c>
      <c r="AH152" s="147">
        <f t="shared" si="133"/>
        <v>0.97247296200699807</v>
      </c>
      <c r="AI152" s="144">
        <f>'EA2030'!$G153/1000</f>
        <v>97.415430337667459</v>
      </c>
      <c r="AJ152" s="147">
        <f t="shared" si="127"/>
        <v>0.69692206956398739</v>
      </c>
      <c r="AK152" s="144">
        <f>'LAC2030'!$G153/1000</f>
        <v>78.531677125335435</v>
      </c>
      <c r="AL152" s="147">
        <f t="shared" si="128"/>
        <v>1.5655310813704475</v>
      </c>
      <c r="AM152" s="144">
        <f>'NA2030'!$G153/1000</f>
        <v>18.016495880603792</v>
      </c>
      <c r="AN152" s="147">
        <f t="shared" si="129"/>
        <v>0.97696576084740849</v>
      </c>
      <c r="AO152" s="144">
        <f>Ocea2030!$G153/1000</f>
        <v>1.4817358117550612</v>
      </c>
      <c r="AP152" s="147">
        <f t="shared" si="130"/>
        <v>1.6494049183340687</v>
      </c>
      <c r="AQ152" s="144">
        <f>'SEA2030'!$G153/1000</f>
        <v>53.68234408066288</v>
      </c>
      <c r="AR152" s="147">
        <f t="shared" si="131"/>
        <v>0.97527877220051928</v>
      </c>
      <c r="AS152" s="144">
        <f>'SA2030'!$G153/1000</f>
        <v>226.01307789227366</v>
      </c>
      <c r="AT152" s="147">
        <f t="shared" si="134"/>
        <v>1.4639585701110129</v>
      </c>
      <c r="AU152" s="144">
        <f>'SSA2030'!$G153/1000</f>
        <v>235.78269769853352</v>
      </c>
      <c r="AV152" s="147">
        <f t="shared" si="135"/>
        <v>2.3510317998479615</v>
      </c>
      <c r="AW152" s="144">
        <f>'WA2030'!$G153/1000</f>
        <v>19.962691550374032</v>
      </c>
      <c r="AX152" s="147">
        <f t="shared" si="136"/>
        <v>1.1654670248017067</v>
      </c>
      <c r="AY152" s="136">
        <f>World2045!$G153/1000</f>
        <v>1053.4998412885973</v>
      </c>
      <c r="AZ152" s="137">
        <f t="shared" si="137"/>
        <v>1.2316935466212526</v>
      </c>
      <c r="BA152" s="144">
        <f>'Dev''d2045'!$G153/1000</f>
        <v>169.55657919857035</v>
      </c>
      <c r="BB152" s="147">
        <f t="shared" si="138"/>
        <v>1.0621571415465949</v>
      </c>
      <c r="BC152" s="144">
        <f>'CCA2045'!$G153/1000</f>
        <v>5.3773949666023251</v>
      </c>
      <c r="BD152" s="147">
        <f t="shared" si="139"/>
        <v>0.75110552929401075</v>
      </c>
      <c r="BE152" s="144">
        <f>'EA2045'!$G153/1000</f>
        <v>111.11043443965912</v>
      </c>
      <c r="BF152" s="147">
        <f t="shared" si="140"/>
        <v>0.61112879781097829</v>
      </c>
      <c r="BG152" s="144">
        <f>'LAC2045'!$G153/1000</f>
        <v>96.595086305875569</v>
      </c>
      <c r="BH152" s="147">
        <f t="shared" si="141"/>
        <v>1.3986753609000315</v>
      </c>
      <c r="BI152" s="144">
        <f>'NA2045'!$G153/1000</f>
        <v>22.17440734577179</v>
      </c>
      <c r="BJ152" s="147">
        <f t="shared" si="142"/>
        <v>0.81936192632753102</v>
      </c>
      <c r="BK152" s="144">
        <f>Ocea2045!$G153/1000</f>
        <v>1.7348264993727207</v>
      </c>
      <c r="BL152" s="147">
        <f t="shared" si="143"/>
        <v>1.5110788761725233</v>
      </c>
      <c r="BM152" s="144">
        <f>'SEA2045'!$G153/1000</f>
        <v>59.36303595975356</v>
      </c>
      <c r="BN152" s="147">
        <f t="shared" si="144"/>
        <v>0.83595264365038602</v>
      </c>
      <c r="BO152" s="144">
        <f>'SA2045'!$G153/1000</f>
        <v>258.07133358944952</v>
      </c>
      <c r="BP152" s="147">
        <f t="shared" si="145"/>
        <v>1.3967899975629998</v>
      </c>
      <c r="BQ152" s="144">
        <f>'SSA2045'!$G153/1000</f>
        <v>305.62718703468892</v>
      </c>
      <c r="BR152" s="147">
        <f t="shared" si="146"/>
        <v>2.3934873724626335</v>
      </c>
      <c r="BS152" s="144">
        <f>'WA2045'!$G153/1000</f>
        <v>23.889555948853491</v>
      </c>
      <c r="BT152" s="147">
        <f t="shared" si="147"/>
        <v>0.91938963548963981</v>
      </c>
      <c r="BU152" s="136">
        <f>World2060!$G153/1000</f>
        <v>1201.1789256564045</v>
      </c>
      <c r="BV152" s="137">
        <f t="shared" si="153"/>
        <v>1.1795789475059621</v>
      </c>
      <c r="BW152" s="144">
        <f>'Dev''d2060'!$G153/1000</f>
        <v>169.75000014770711</v>
      </c>
      <c r="BX152" s="147">
        <f t="shared" si="154"/>
        <v>1.063165486033155</v>
      </c>
      <c r="BY152" s="144">
        <f>'CCA2060'!$G153/1000</f>
        <v>5.3460430760383604</v>
      </c>
      <c r="BZ152" s="147">
        <f t="shared" si="155"/>
        <v>0.62692525766203422</v>
      </c>
      <c r="CA152" s="144">
        <f>'EA2060'!$G153/1000</f>
        <v>114.58806032419204</v>
      </c>
      <c r="CB152" s="147">
        <f t="shared" si="148"/>
        <v>0.58152045515801165</v>
      </c>
      <c r="CC152" s="144">
        <f>'LAC2060'!$G153/1000</f>
        <v>113.74816910086223</v>
      </c>
      <c r="CD152" s="147">
        <f t="shared" si="149"/>
        <v>1.2819174408563059</v>
      </c>
      <c r="CE152" s="144">
        <f>'NA2060'!$G153/1000</f>
        <v>26.146701153755188</v>
      </c>
      <c r="CF152" s="147">
        <f t="shared" si="150"/>
        <v>0.6981053873411539</v>
      </c>
      <c r="CG152" s="144">
        <f>Ocea2060!$G153/1000</f>
        <v>1.9832400917261839</v>
      </c>
      <c r="CH152" s="147">
        <f t="shared" si="151"/>
        <v>1.3805428837118248</v>
      </c>
      <c r="CI152" s="144">
        <f>'SEA2060'!$G153/1000</f>
        <v>63.558426786311728</v>
      </c>
      <c r="CJ152" s="147">
        <f t="shared" si="152"/>
        <v>0.74429299442727326</v>
      </c>
      <c r="CK152" s="144">
        <f>'SA2060'!$G153/1000</f>
        <v>295.68723176196215</v>
      </c>
      <c r="CL152" s="147">
        <f t="shared" si="156"/>
        <v>1.3184326549492966</v>
      </c>
      <c r="CM152" s="144">
        <f>'SSA2060'!$G153/1000</f>
        <v>382.73576226766409</v>
      </c>
      <c r="CN152" s="147">
        <f t="shared" si="157"/>
        <v>2.1481291045042066</v>
      </c>
      <c r="CO152" s="144">
        <f>'WA2060'!$G153/1000</f>
        <v>27.635290946185588</v>
      </c>
      <c r="CP152" s="147">
        <f t="shared" si="158"/>
        <v>0.73479709385867964</v>
      </c>
    </row>
    <row r="153" spans="1:94">
      <c r="A153" s="93">
        <v>160</v>
      </c>
      <c r="B153" s="94"/>
      <c r="C153" s="95" t="s">
        <v>61</v>
      </c>
      <c r="D153" s="96" t="s">
        <v>185</v>
      </c>
      <c r="E153" s="97"/>
      <c r="F153" s="98"/>
      <c r="G153" s="138">
        <f>World2016!$G154/1000</f>
        <v>1453.3842701909582</v>
      </c>
      <c r="H153" s="139">
        <f t="shared" si="116"/>
        <v>2.5554726003075157</v>
      </c>
      <c r="I153" s="138">
        <f>'Dev''d2016'!$G154/1000</f>
        <v>256.27774903661384</v>
      </c>
      <c r="J153" s="139">
        <f t="shared" si="117"/>
        <v>2.0133840246959323</v>
      </c>
      <c r="K153" s="138">
        <f>'CCA2016'!$G154/1000</f>
        <v>10.238105427145959</v>
      </c>
      <c r="L153" s="139">
        <f t="shared" si="118"/>
        <v>2.3188726692429928</v>
      </c>
      <c r="M153" s="138">
        <f>'EA2016'!$G154/1000</f>
        <v>175.88489972770213</v>
      </c>
      <c r="N153" s="139">
        <f t="shared" si="119"/>
        <v>1.5892965355522393</v>
      </c>
      <c r="O153" s="138">
        <f>'LAC2016'!$G154/1000</f>
        <v>203.57990380019717</v>
      </c>
      <c r="P153" s="139">
        <f t="shared" si="120"/>
        <v>5.2896091116488675</v>
      </c>
      <c r="Q153" s="138">
        <f>'NA2016'!$G154/1000</f>
        <v>28.008130306959153</v>
      </c>
      <c r="R153" s="139">
        <f t="shared" si="121"/>
        <v>2.0467298119110229</v>
      </c>
      <c r="S153" s="138">
        <f>Ocea2016!$G154/1000</f>
        <v>1.5152256958335637</v>
      </c>
      <c r="T153" s="139">
        <f t="shared" si="122"/>
        <v>2.1716017742783409</v>
      </c>
      <c r="U153" s="138">
        <f>'SEA2016'!$G154/1000</f>
        <v>81.305195158153779</v>
      </c>
      <c r="V153" s="139">
        <f t="shared" si="123"/>
        <v>1.8582555916066967</v>
      </c>
      <c r="W153" s="138">
        <f>'SA2016'!$G154/1000</f>
        <v>357.0185589855015</v>
      </c>
      <c r="X153" s="139">
        <f t="shared" si="124"/>
        <v>2.7938019049592455</v>
      </c>
      <c r="Y153" s="138">
        <f>'SSA2016'!$G154/1000</f>
        <v>201.01963852722943</v>
      </c>
      <c r="Z153" s="139">
        <f t="shared" si="125"/>
        <v>2.2767437387934772</v>
      </c>
      <c r="AA153" s="138">
        <f>'WA2016'!$G154/1000</f>
        <v>138.53686352562158</v>
      </c>
      <c r="AB153" s="139">
        <f t="shared" si="126"/>
        <v>10.142526946035806</v>
      </c>
      <c r="AC153" s="138">
        <f>World2030!$G154/1000</f>
        <v>1586.708587367548</v>
      </c>
      <c r="AD153" s="139">
        <f t="shared" si="132"/>
        <v>2.3293031995344036</v>
      </c>
      <c r="AE153" s="138">
        <f>'Dev''d2030'!$G154/1000</f>
        <v>254.18219228730183</v>
      </c>
      <c r="AF153" s="139">
        <f t="shared" si="133"/>
        <v>1.8190349539065904</v>
      </c>
      <c r="AG153" s="138">
        <f>'CCA2030'!$G154/1000</f>
        <v>10.90969235944748</v>
      </c>
      <c r="AH153" s="139">
        <f t="shared" si="133"/>
        <v>2.0459634850797648</v>
      </c>
      <c r="AI153" s="138">
        <f>'EA2030'!$G154/1000</f>
        <v>197.57918665862084</v>
      </c>
      <c r="AJ153" s="139">
        <f t="shared" si="127"/>
        <v>1.4135060040447436</v>
      </c>
      <c r="AK153" s="138">
        <f>'LAC2030'!$G154/1000</f>
        <v>200.80991655533015</v>
      </c>
      <c r="AL153" s="139">
        <f t="shared" si="128"/>
        <v>4.0031510509197288</v>
      </c>
      <c r="AM153" s="138">
        <f>'NA2030'!$G154/1000</f>
        <v>38.660045802831647</v>
      </c>
      <c r="AN153" s="139">
        <f t="shared" si="129"/>
        <v>2.0963866288128221</v>
      </c>
      <c r="AO153" s="138">
        <f>Ocea2030!$G154/1000</f>
        <v>1.82075296957721</v>
      </c>
      <c r="AP153" s="139">
        <f t="shared" si="130"/>
        <v>2.0267843155757173</v>
      </c>
      <c r="AQ153" s="138">
        <f>'SEA2030'!$G154/1000</f>
        <v>95.357484168696359</v>
      </c>
      <c r="AR153" s="139">
        <f t="shared" si="131"/>
        <v>1.732415595347979</v>
      </c>
      <c r="AS153" s="138">
        <f>'SA2030'!$G154/1000</f>
        <v>403.63280863896944</v>
      </c>
      <c r="AT153" s="139">
        <f t="shared" si="134"/>
        <v>2.6144580432936002</v>
      </c>
      <c r="AU153" s="138">
        <f>'SSA2030'!$G154/1000</f>
        <v>299.97816864224893</v>
      </c>
      <c r="AV153" s="139">
        <f t="shared" si="135"/>
        <v>2.9911364176510071</v>
      </c>
      <c r="AW153" s="138">
        <f>'WA2030'!$G154/1000</f>
        <v>83.778339284524321</v>
      </c>
      <c r="AX153" s="139">
        <f t="shared" si="136"/>
        <v>4.89116868746755</v>
      </c>
      <c r="AY153" s="138">
        <f>World2045!$G154/1000</f>
        <v>1796.5195544328674</v>
      </c>
      <c r="AZ153" s="139">
        <f t="shared" si="137"/>
        <v>2.1003909586424738</v>
      </c>
      <c r="BA153" s="138">
        <f>'Dev''d2045'!$G154/1000</f>
        <v>258.8924446938355</v>
      </c>
      <c r="BB153" s="139">
        <f t="shared" si="138"/>
        <v>1.6217858388259629</v>
      </c>
      <c r="BC153" s="138">
        <f>'CCA2045'!$G154/1000</f>
        <v>11.905824630260467</v>
      </c>
      <c r="BD153" s="139">
        <f t="shared" si="139"/>
        <v>1.6629856586940914</v>
      </c>
      <c r="BE153" s="138">
        <f>'EA2045'!$G154/1000</f>
        <v>218.08553563284875</v>
      </c>
      <c r="BF153" s="139">
        <f t="shared" si="140"/>
        <v>1.1995124659839735</v>
      </c>
      <c r="BG153" s="138">
        <f>'LAC2045'!$G154/1000</f>
        <v>200.10536657103245</v>
      </c>
      <c r="BH153" s="139">
        <f t="shared" si="141"/>
        <v>2.8974811919573549</v>
      </c>
      <c r="BI153" s="138">
        <f>'NA2045'!$G154/1000</f>
        <v>53.257609859049317</v>
      </c>
      <c r="BJ153" s="139">
        <f t="shared" si="142"/>
        <v>1.967910894990909</v>
      </c>
      <c r="BK153" s="138">
        <f>Ocea2045!$G154/1000</f>
        <v>2.0430836826325396</v>
      </c>
      <c r="BL153" s="139">
        <f t="shared" si="143"/>
        <v>1.7795788778849591</v>
      </c>
      <c r="BM153" s="138">
        <f>'SEA2045'!$G154/1000</f>
        <v>105.23489906738392</v>
      </c>
      <c r="BN153" s="139">
        <f t="shared" si="144"/>
        <v>1.4819220522903043</v>
      </c>
      <c r="BO153" s="138">
        <f>'SA2045'!$G154/1000</f>
        <v>415.51963216953726</v>
      </c>
      <c r="BP153" s="139">
        <f t="shared" si="145"/>
        <v>2.2489660433528842</v>
      </c>
      <c r="BQ153" s="138">
        <f>'SSA2045'!$G154/1000</f>
        <v>453.32184913364426</v>
      </c>
      <c r="BR153" s="139">
        <f t="shared" si="146"/>
        <v>3.5501426822988686</v>
      </c>
      <c r="BS153" s="138">
        <f>'WA2045'!$G154/1000</f>
        <v>78.153308992642906</v>
      </c>
      <c r="BT153" s="139">
        <f t="shared" si="147"/>
        <v>3.0077303412792626</v>
      </c>
      <c r="BU153" s="138">
        <f>World2060!$G154/1000</f>
        <v>1947.8087170430692</v>
      </c>
      <c r="BV153" s="139">
        <f t="shared" si="153"/>
        <v>1.9127826065854781</v>
      </c>
      <c r="BW153" s="138">
        <f>'Dev''d2060'!$G154/1000</f>
        <v>251.38861218779726</v>
      </c>
      <c r="BX153" s="139">
        <f t="shared" si="154"/>
        <v>1.5744783259338919</v>
      </c>
      <c r="BY153" s="138">
        <f>'CCA2060'!$G154/1000</f>
        <v>12.625802914142609</v>
      </c>
      <c r="BZ153" s="139">
        <f t="shared" si="155"/>
        <v>1.4806155941048991</v>
      </c>
      <c r="CA153" s="138">
        <f>'EA2060'!$G154/1000</f>
        <v>206.97204486215114</v>
      </c>
      <c r="CB153" s="139">
        <f t="shared" si="148"/>
        <v>1.0503579290259808</v>
      </c>
      <c r="CC153" s="138">
        <f>'LAC2060'!$G154/1000</f>
        <v>192.35345274417881</v>
      </c>
      <c r="CD153" s="139">
        <f t="shared" si="149"/>
        <v>2.1677821087655902</v>
      </c>
      <c r="CE153" s="138">
        <f>'NA2060'!$G154/1000</f>
        <v>71.427208256065839</v>
      </c>
      <c r="CF153" s="139">
        <f t="shared" si="150"/>
        <v>1.907074953474071</v>
      </c>
      <c r="CG153" s="138">
        <f>Ocea2060!$G154/1000</f>
        <v>2.2355299618444406</v>
      </c>
      <c r="CH153" s="139">
        <f t="shared" si="151"/>
        <v>1.5561630651902996</v>
      </c>
      <c r="CI153" s="138">
        <f>'SEA2060'!$G154/1000</f>
        <v>142.79823686435731</v>
      </c>
      <c r="CJ153" s="139">
        <f t="shared" si="152"/>
        <v>1.6722208633646884</v>
      </c>
      <c r="CK153" s="138">
        <f>'SA2060'!$G154/1000</f>
        <v>410.76822483919187</v>
      </c>
      <c r="CL153" s="139">
        <f t="shared" si="156"/>
        <v>1.8315645150329896</v>
      </c>
      <c r="CM153" s="138">
        <f>'SSA2060'!$G154/1000</f>
        <v>553.6294231210444</v>
      </c>
      <c r="CN153" s="139">
        <f t="shared" si="157"/>
        <v>3.1072807773956641</v>
      </c>
      <c r="CO153" s="138">
        <f>'WA2060'!$G154/1000</f>
        <v>103.61018129229545</v>
      </c>
      <c r="CP153" s="139">
        <f t="shared" si="158"/>
        <v>2.75489989434173</v>
      </c>
    </row>
    <row r="154" spans="1:94">
      <c r="A154" s="37">
        <v>161</v>
      </c>
      <c r="B154" s="17"/>
      <c r="C154" s="16"/>
      <c r="D154" s="38" t="s">
        <v>8</v>
      </c>
      <c r="E154" s="49" t="s">
        <v>186</v>
      </c>
      <c r="F154" s="40"/>
      <c r="G154" s="136">
        <f>World2016!$G155/1000</f>
        <v>793.30700705965421</v>
      </c>
      <c r="H154" s="137">
        <f t="shared" si="116"/>
        <v>1.3948646354253897</v>
      </c>
      <c r="I154" s="144">
        <f>'Dev''d2016'!$G155/1000</f>
        <v>208.42541245055199</v>
      </c>
      <c r="J154" s="147">
        <f t="shared" si="117"/>
        <v>1.637443739638313</v>
      </c>
      <c r="K154" s="144">
        <f>'CCA2016'!$G155/1000</f>
        <v>7.4571603465676306</v>
      </c>
      <c r="L154" s="147">
        <f t="shared" si="118"/>
        <v>1.6890044198967358</v>
      </c>
      <c r="M154" s="144">
        <f>'EA2016'!$G155/1000</f>
        <v>157.32443595248461</v>
      </c>
      <c r="N154" s="147">
        <f t="shared" si="119"/>
        <v>1.4215841235039977</v>
      </c>
      <c r="O154" s="144">
        <f>'LAC2016'!$G155/1000</f>
        <v>43.617116880917919</v>
      </c>
      <c r="P154" s="147">
        <f t="shared" si="120"/>
        <v>1.1333019348687481</v>
      </c>
      <c r="Q154" s="144">
        <f>'NA2016'!$G155/1000</f>
        <v>10.025694680333137</v>
      </c>
      <c r="R154" s="147">
        <f t="shared" si="121"/>
        <v>0.73264041413921255</v>
      </c>
      <c r="S154" s="144">
        <f>Ocea2016!$G155/1000</f>
        <v>0.60959281407669186</v>
      </c>
      <c r="T154" s="147">
        <f t="shared" si="122"/>
        <v>0.87366049841704885</v>
      </c>
      <c r="U154" s="144">
        <f>'SEA2016'!$G155/1000</f>
        <v>36.94177003287524</v>
      </c>
      <c r="V154" s="147">
        <f t="shared" si="123"/>
        <v>0.84431567495665427</v>
      </c>
      <c r="W154" s="144">
        <f>'SA2016'!$G155/1000</f>
        <v>241.52468033802882</v>
      </c>
      <c r="X154" s="147">
        <f t="shared" si="124"/>
        <v>1.8900197063717916</v>
      </c>
      <c r="Y154" s="144">
        <f>'SSA2016'!$G155/1000</f>
        <v>74.638947513919319</v>
      </c>
      <c r="Z154" s="147">
        <f t="shared" si="125"/>
        <v>0.84535897918964831</v>
      </c>
      <c r="AA154" s="144">
        <f>'WA2016'!$G155/1000</f>
        <v>12.742196049898864</v>
      </c>
      <c r="AB154" s="147">
        <f t="shared" si="126"/>
        <v>0.93287853859827297</v>
      </c>
      <c r="AC154" s="136">
        <f>World2030!$G155/1000</f>
        <v>896.20672603515982</v>
      </c>
      <c r="AD154" s="137">
        <f t="shared" si="132"/>
        <v>1.3156399423420966</v>
      </c>
      <c r="AE154" s="144">
        <f>'Dev''d2030'!$G155/1000</f>
        <v>209.21412166181341</v>
      </c>
      <c r="AF154" s="147">
        <f t="shared" si="133"/>
        <v>1.4972244779585078</v>
      </c>
      <c r="AG154" s="144">
        <f>'CCA2030'!$G155/1000</f>
        <v>8.1079875873923299</v>
      </c>
      <c r="AH154" s="147">
        <f t="shared" si="133"/>
        <v>1.5205421009804549</v>
      </c>
      <c r="AI154" s="144">
        <f>'EA2030'!$G155/1000</f>
        <v>180.73297393178939</v>
      </c>
      <c r="AJ154" s="147">
        <f t="shared" si="127"/>
        <v>1.292986109021923</v>
      </c>
      <c r="AK154" s="144">
        <f>'LAC2030'!$G155/1000</f>
        <v>51.151283837358697</v>
      </c>
      <c r="AL154" s="147">
        <f t="shared" si="128"/>
        <v>1.0197022097411981</v>
      </c>
      <c r="AM154" s="144">
        <f>'NA2030'!$G155/1000</f>
        <v>13.09568166422844</v>
      </c>
      <c r="AN154" s="147">
        <f t="shared" si="129"/>
        <v>0.71012880005607537</v>
      </c>
      <c r="AO154" s="144">
        <f>Ocea2030!$G155/1000</f>
        <v>0.81421060090698305</v>
      </c>
      <c r="AP154" s="147">
        <f t="shared" si="130"/>
        <v>0.90634440973996944</v>
      </c>
      <c r="AQ154" s="144">
        <f>'SEA2030'!$G155/1000</f>
        <v>43.011542271599176</v>
      </c>
      <c r="AR154" s="147">
        <f t="shared" si="131"/>
        <v>0.78141602896596152</v>
      </c>
      <c r="AS154" s="144">
        <f>'SA2030'!$G155/1000</f>
        <v>260.23171396639941</v>
      </c>
      <c r="AT154" s="147">
        <f t="shared" si="134"/>
        <v>1.6856035563454081</v>
      </c>
      <c r="AU154" s="144">
        <f>'SSA2030'!$G155/1000</f>
        <v>115.38771876944415</v>
      </c>
      <c r="AV154" s="147">
        <f t="shared" si="135"/>
        <v>1.1505517528929519</v>
      </c>
      <c r="AW154" s="144">
        <f>'WA2030'!$G155/1000</f>
        <v>14.459491744227707</v>
      </c>
      <c r="AX154" s="147">
        <f t="shared" si="136"/>
        <v>0.84417778939103827</v>
      </c>
      <c r="AY154" s="136">
        <f>World2045!$G155/1000</f>
        <v>1037.3806114806471</v>
      </c>
      <c r="AZ154" s="137">
        <f t="shared" si="137"/>
        <v>1.212847837725205</v>
      </c>
      <c r="BA154" s="144">
        <f>'Dev''d2045'!$G155/1000</f>
        <v>212.31540308160487</v>
      </c>
      <c r="BB154" s="147">
        <f t="shared" si="138"/>
        <v>1.3300122160365688</v>
      </c>
      <c r="BC154" s="144">
        <f>'CCA2045'!$G155/1000</f>
        <v>8.9428677847981461</v>
      </c>
      <c r="BD154" s="147">
        <f t="shared" si="139"/>
        <v>1.2491248053425561</v>
      </c>
      <c r="BE154" s="144">
        <f>'EA2045'!$G155/1000</f>
        <v>202.5932804993987</v>
      </c>
      <c r="BF154" s="147">
        <f t="shared" si="140"/>
        <v>1.1143020777532631</v>
      </c>
      <c r="BG154" s="144">
        <f>'LAC2045'!$G155/1000</f>
        <v>57.665574758303116</v>
      </c>
      <c r="BH154" s="147">
        <f t="shared" si="141"/>
        <v>0.83498469405758324</v>
      </c>
      <c r="BI154" s="144">
        <f>'NA2045'!$G155/1000</f>
        <v>16.942562746942045</v>
      </c>
      <c r="BJ154" s="147">
        <f t="shared" si="142"/>
        <v>0.62604112176673488</v>
      </c>
      <c r="BK154" s="144">
        <f>Ocea2045!$G155/1000</f>
        <v>1.0538458362929524</v>
      </c>
      <c r="BL154" s="147">
        <f t="shared" si="143"/>
        <v>0.91792705641771322</v>
      </c>
      <c r="BM154" s="144">
        <f>'SEA2045'!$G155/1000</f>
        <v>49.024054604418573</v>
      </c>
      <c r="BN154" s="147">
        <f t="shared" si="144"/>
        <v>0.69035869521243931</v>
      </c>
      <c r="BO154" s="144">
        <f>'SA2045'!$G155/1000</f>
        <v>284.82287268995867</v>
      </c>
      <c r="BP154" s="147">
        <f t="shared" si="145"/>
        <v>1.5415805161970861</v>
      </c>
      <c r="BQ154" s="144">
        <f>'SSA2045'!$G155/1000</f>
        <v>186.80797954870667</v>
      </c>
      <c r="BR154" s="147">
        <f t="shared" si="146"/>
        <v>1.4629671674933113</v>
      </c>
      <c r="BS154" s="144">
        <f>'WA2045'!$G155/1000</f>
        <v>17.212169930223375</v>
      </c>
      <c r="BT154" s="147">
        <f t="shared" si="147"/>
        <v>0.66241041365581621</v>
      </c>
      <c r="BU154" s="136">
        <f>World2060!$G155/1000</f>
        <v>1149.8685062021434</v>
      </c>
      <c r="BV154" s="137">
        <f t="shared" si="153"/>
        <v>1.1291912081915447</v>
      </c>
      <c r="BW154" s="144">
        <f>'Dev''d2060'!$G155/1000</f>
        <v>205.40503325043602</v>
      </c>
      <c r="BX154" s="147">
        <f t="shared" si="154"/>
        <v>1.2864774186705998</v>
      </c>
      <c r="BY154" s="144">
        <f>'CCA2060'!$G155/1000</f>
        <v>9.6693719694912428</v>
      </c>
      <c r="BZ154" s="147">
        <f t="shared" si="155"/>
        <v>1.1339178205603841</v>
      </c>
      <c r="CA154" s="144">
        <f>'EA2060'!$G155/1000</f>
        <v>193.77104452705385</v>
      </c>
      <c r="CB154" s="147">
        <f t="shared" si="148"/>
        <v>0.9833644595345864</v>
      </c>
      <c r="CC154" s="144">
        <f>'LAC2060'!$G155/1000</f>
        <v>61.390629228671081</v>
      </c>
      <c r="CD154" s="147">
        <f t="shared" si="149"/>
        <v>0.69185920912356758</v>
      </c>
      <c r="CE154" s="144">
        <f>'NA2060'!$G155/1000</f>
        <v>20.403927041590215</v>
      </c>
      <c r="CF154" s="147">
        <f t="shared" si="150"/>
        <v>0.54477585171788478</v>
      </c>
      <c r="CG154" s="144">
        <f>Ocea2060!$G155/1000</f>
        <v>1.2908196440227331</v>
      </c>
      <c r="CH154" s="147">
        <f t="shared" si="151"/>
        <v>0.89854570868419659</v>
      </c>
      <c r="CI154" s="144">
        <f>'SEA2060'!$G155/1000</f>
        <v>52.073196208521722</v>
      </c>
      <c r="CJ154" s="147">
        <f t="shared" si="152"/>
        <v>0.60979664058938954</v>
      </c>
      <c r="CK154" s="144">
        <f>'SA2060'!$G155/1000</f>
        <v>293.54379302752761</v>
      </c>
      <c r="CL154" s="147">
        <f t="shared" si="156"/>
        <v>1.3088753277541991</v>
      </c>
      <c r="CM154" s="144">
        <f>'SSA2060'!$G155/1000</f>
        <v>292.87145926177504</v>
      </c>
      <c r="CN154" s="147">
        <f t="shared" si="157"/>
        <v>1.6437599188310537</v>
      </c>
      <c r="CO154" s="144">
        <f>'WA2060'!$G155/1000</f>
        <v>19.449232043053954</v>
      </c>
      <c r="CP154" s="147">
        <f t="shared" si="158"/>
        <v>0.5171372796779522</v>
      </c>
    </row>
    <row r="155" spans="1:94">
      <c r="A155" s="37">
        <v>162</v>
      </c>
      <c r="B155" s="17"/>
      <c r="C155" s="16"/>
      <c r="D155" s="38" t="s">
        <v>10</v>
      </c>
      <c r="E155" s="49" t="s">
        <v>187</v>
      </c>
      <c r="F155" s="55"/>
      <c r="G155" s="136">
        <f>World2016!$G156/1000</f>
        <v>476.89827466695965</v>
      </c>
      <c r="H155" s="137">
        <f t="shared" si="116"/>
        <v>0.83852598314224192</v>
      </c>
      <c r="I155" s="144">
        <f>'Dev''d2016'!$G156/1000</f>
        <v>47.047337558226658</v>
      </c>
      <c r="J155" s="147">
        <f t="shared" si="117"/>
        <v>0.36961600529227928</v>
      </c>
      <c r="K155" s="144">
        <f>'CCA2016'!$G156/1000</f>
        <v>2.7459452335834502</v>
      </c>
      <c r="L155" s="147">
        <f t="shared" si="118"/>
        <v>0.62194098299784495</v>
      </c>
      <c r="M155" s="144">
        <f>'EA2016'!$G156/1000</f>
        <v>15.804464562058449</v>
      </c>
      <c r="N155" s="147">
        <f t="shared" si="119"/>
        <v>0.14280919404465234</v>
      </c>
      <c r="O155" s="144">
        <f>'LAC2016'!$G156/1000</f>
        <v>156.873787164666</v>
      </c>
      <c r="P155" s="147">
        <f t="shared" si="120"/>
        <v>4.0760458103933868</v>
      </c>
      <c r="Q155" s="144">
        <f>'NA2016'!$G156/1000</f>
        <v>9.6014358080625541</v>
      </c>
      <c r="R155" s="147">
        <f t="shared" si="121"/>
        <v>0.70163715643056801</v>
      </c>
      <c r="S155" s="144">
        <f>Ocea2016!$G156/1000</f>
        <v>0.90563291513174771</v>
      </c>
      <c r="T155" s="147">
        <f t="shared" si="122"/>
        <v>1.2979413236937307</v>
      </c>
      <c r="U155" s="144">
        <f>'SEA2016'!$G156/1000</f>
        <v>38.563424716398117</v>
      </c>
      <c r="V155" s="147">
        <f t="shared" si="123"/>
        <v>0.88137909848635443</v>
      </c>
      <c r="W155" s="144">
        <f>'SA2016'!$G156/1000</f>
        <v>85.995878798104826</v>
      </c>
      <c r="X155" s="147">
        <f t="shared" si="124"/>
        <v>0.67294946987488791</v>
      </c>
      <c r="Y155" s="144">
        <f>'SSA2016'!$G156/1000</f>
        <v>105.09969378250837</v>
      </c>
      <c r="Z155" s="147">
        <f t="shared" si="125"/>
        <v>1.190356681175829</v>
      </c>
      <c r="AA155" s="144">
        <f>'WA2016'!$G156/1000</f>
        <v>14.260674128219485</v>
      </c>
      <c r="AB155" s="147">
        <f t="shared" si="126"/>
        <v>1.0440489840262019</v>
      </c>
      <c r="AC155" s="136">
        <f>World2030!$G156/1000</f>
        <v>485.76679335956629</v>
      </c>
      <c r="AD155" s="137">
        <f t="shared" si="132"/>
        <v>0.71311024280597979</v>
      </c>
      <c r="AE155" s="144">
        <f>'Dev''d2030'!$G156/1000</f>
        <v>43.188789684013656</v>
      </c>
      <c r="AF155" s="147">
        <f t="shared" si="133"/>
        <v>0.30907719122723892</v>
      </c>
      <c r="AG155" s="144">
        <f>'CCA2030'!$G156/1000</f>
        <v>2.8010860525369643</v>
      </c>
      <c r="AH155" s="147">
        <f t="shared" si="133"/>
        <v>0.52530535172186021</v>
      </c>
      <c r="AI155" s="144">
        <f>'EA2030'!$G156/1000</f>
        <v>14.79104334616661</v>
      </c>
      <c r="AJ155" s="147">
        <f t="shared" si="127"/>
        <v>0.10581695840268976</v>
      </c>
      <c r="AK155" s="144">
        <f>'LAC2030'!$G156/1000</f>
        <v>148.49056801538006</v>
      </c>
      <c r="AL155" s="147">
        <f t="shared" si="128"/>
        <v>2.9601634401289632</v>
      </c>
      <c r="AM155" s="144">
        <f>'NA2030'!$G156/1000</f>
        <v>10.994883964717388</v>
      </c>
      <c r="AN155" s="147">
        <f t="shared" si="129"/>
        <v>0.59621056442964127</v>
      </c>
      <c r="AO155" s="144">
        <f>Ocea2030!$G156/1000</f>
        <v>1.0065423377223779</v>
      </c>
      <c r="AP155" s="147">
        <f t="shared" si="130"/>
        <v>1.120439871385926</v>
      </c>
      <c r="AQ155" s="144">
        <f>'SEA2030'!$G156/1000</f>
        <v>36.748858756604747</v>
      </c>
      <c r="AR155" s="147">
        <f t="shared" si="131"/>
        <v>0.66763816785008789</v>
      </c>
      <c r="AS155" s="144">
        <f>'SA2030'!$G156/1000</f>
        <v>84.511790944384416</v>
      </c>
      <c r="AT155" s="147">
        <f t="shared" si="134"/>
        <v>0.54740974187092095</v>
      </c>
      <c r="AU155" s="144">
        <f>'SSA2030'!$G156/1000</f>
        <v>126.43187960392237</v>
      </c>
      <c r="AV155" s="147">
        <f t="shared" si="135"/>
        <v>1.2606750722795685</v>
      </c>
      <c r="AW155" s="144">
        <f>'WA2030'!$G156/1000</f>
        <v>16.801350654117762</v>
      </c>
      <c r="AX155" s="147">
        <f t="shared" si="136"/>
        <v>0.98090080238393251</v>
      </c>
      <c r="AY155" s="136">
        <f>World2045!$G156/1000</f>
        <v>511.34296929869919</v>
      </c>
      <c r="AZ155" s="137">
        <f t="shared" si="137"/>
        <v>0.59783382086226988</v>
      </c>
      <c r="BA155" s="144">
        <f>'Dev''d2045'!$G156/1000</f>
        <v>43.181270484058274</v>
      </c>
      <c r="BB155" s="147">
        <f t="shared" si="138"/>
        <v>0.27050141635603614</v>
      </c>
      <c r="BC155" s="144">
        <f>'CCA2045'!$G156/1000</f>
        <v>2.9284974298477171</v>
      </c>
      <c r="BD155" s="147">
        <f t="shared" si="139"/>
        <v>0.40904761984997551</v>
      </c>
      <c r="BE155" s="144">
        <f>'EA2045'!$G156/1000</f>
        <v>13.287475829005242</v>
      </c>
      <c r="BF155" s="147">
        <f t="shared" si="140"/>
        <v>7.308367724664365E-2</v>
      </c>
      <c r="BG155" s="144">
        <f>'LAC2045'!$G156/1000</f>
        <v>141.61378251418472</v>
      </c>
      <c r="BH155" s="147">
        <f t="shared" si="141"/>
        <v>2.0505360670131498</v>
      </c>
      <c r="BI155" s="144">
        <f>'NA2045'!$G156/1000</f>
        <v>12.862315914928914</v>
      </c>
      <c r="BJ155" s="147">
        <f t="shared" si="142"/>
        <v>0.47527276741847019</v>
      </c>
      <c r="BK155" s="144">
        <f>Ocea2045!$G156/1000</f>
        <v>0.98923783948132771</v>
      </c>
      <c r="BL155" s="147">
        <f t="shared" si="143"/>
        <v>0.86165181549352388</v>
      </c>
      <c r="BM155" s="144">
        <f>'SEA2045'!$G156/1000</f>
        <v>35.918014642652778</v>
      </c>
      <c r="BN155" s="147">
        <f t="shared" si="144"/>
        <v>0.50579891694817414</v>
      </c>
      <c r="BO155" s="144">
        <f>'SA2045'!$G156/1000</f>
        <v>77.141198287561537</v>
      </c>
      <c r="BP155" s="147">
        <f t="shared" si="145"/>
        <v>0.41752042998895483</v>
      </c>
      <c r="BQ155" s="144">
        <f>'SSA2045'!$G156/1000</f>
        <v>163.41144034748524</v>
      </c>
      <c r="BR155" s="147">
        <f t="shared" si="146"/>
        <v>1.2797396160415664</v>
      </c>
      <c r="BS155" s="144">
        <f>'WA2045'!$G156/1000</f>
        <v>20.009736009493469</v>
      </c>
      <c r="BT155" s="147">
        <f t="shared" si="147"/>
        <v>0.7700747529756834</v>
      </c>
      <c r="BU155" s="136">
        <f>World2060!$G156/1000</f>
        <v>523.86488573791314</v>
      </c>
      <c r="BV155" s="137">
        <f t="shared" si="153"/>
        <v>0.51444458219775613</v>
      </c>
      <c r="BW155" s="144">
        <f>'Dev''d2060'!$G156/1000</f>
        <v>41.444611501182031</v>
      </c>
      <c r="BX155" s="147">
        <f t="shared" si="154"/>
        <v>0.25957278640217224</v>
      </c>
      <c r="BY155" s="144">
        <f>'CCA2060'!$G156/1000</f>
        <v>2.9508799953460692</v>
      </c>
      <c r="BZ155" s="147">
        <f t="shared" si="155"/>
        <v>0.34604681913318774</v>
      </c>
      <c r="CA155" s="144">
        <f>'EA2060'!$G156/1000</f>
        <v>10.787498029828072</v>
      </c>
      <c r="CB155" s="147">
        <f t="shared" si="148"/>
        <v>5.4745239133761427E-2</v>
      </c>
      <c r="CC155" s="144">
        <f>'LAC2060'!$G156/1000</f>
        <v>129.83037037361913</v>
      </c>
      <c r="CD155" s="147">
        <f t="shared" si="149"/>
        <v>1.4631603959022723</v>
      </c>
      <c r="CE155" s="144">
        <f>'NA2060'!$G156/1000</f>
        <v>13.948425314366817</v>
      </c>
      <c r="CF155" s="147">
        <f t="shared" si="150"/>
        <v>0.37241680316091075</v>
      </c>
      <c r="CG155" s="144">
        <f>Ocea2060!$G156/1000</f>
        <v>0.94470980743831023</v>
      </c>
      <c r="CH155" s="147">
        <f t="shared" si="151"/>
        <v>0.65761700122578681</v>
      </c>
      <c r="CI155" s="144">
        <f>'SEA2060'!$G156/1000</f>
        <v>33.430530069693063</v>
      </c>
      <c r="CJ155" s="147">
        <f t="shared" si="152"/>
        <v>0.39148403428106232</v>
      </c>
      <c r="CK155" s="144">
        <f>'SA2060'!$G156/1000</f>
        <v>69.25406043979153</v>
      </c>
      <c r="CL155" s="147">
        <f t="shared" si="156"/>
        <v>0.30879525716267098</v>
      </c>
      <c r="CM155" s="144">
        <f>'SSA2060'!$G156/1000</f>
        <v>198.70899317949079</v>
      </c>
      <c r="CN155" s="147">
        <f t="shared" si="157"/>
        <v>1.1152670161955629</v>
      </c>
      <c r="CO155" s="144">
        <f>'WA2060'!$G156/1000</f>
        <v>22.564807027157396</v>
      </c>
      <c r="CP155" s="147">
        <f t="shared" si="158"/>
        <v>0.5999775670654095</v>
      </c>
    </row>
    <row r="156" spans="1:94" ht="12.6" thickBot="1">
      <c r="A156" s="56">
        <v>163</v>
      </c>
      <c r="B156" s="57"/>
      <c r="C156" s="58"/>
      <c r="D156" s="59" t="s">
        <v>22</v>
      </c>
      <c r="E156" s="60" t="s">
        <v>188</v>
      </c>
      <c r="F156" s="61"/>
      <c r="G156" s="140">
        <f>World2016!$G157/1000</f>
        <v>183.17899399662426</v>
      </c>
      <c r="H156" s="141">
        <f t="shared" si="116"/>
        <v>0.32208199146724215</v>
      </c>
      <c r="I156" s="145">
        <f>'Dev''d2016'!$G157/1000</f>
        <v>0.80500001891831929</v>
      </c>
      <c r="J156" s="148">
        <f t="shared" si="117"/>
        <v>6.3242875515443636E-3</v>
      </c>
      <c r="K156" s="145">
        <f>'CCA2016'!$G157/1000</f>
        <v>3.500000223843381E-2</v>
      </c>
      <c r="L156" s="148">
        <f t="shared" si="118"/>
        <v>7.927301510194799E-3</v>
      </c>
      <c r="M156" s="145">
        <f>'EA2016'!$G157/1000</f>
        <v>2.7560002925919833</v>
      </c>
      <c r="N156" s="148">
        <f t="shared" si="119"/>
        <v>2.4903227757348656E-2</v>
      </c>
      <c r="O156" s="145">
        <f>'LAC2016'!$G157/1000</f>
        <v>3.0889999860776589</v>
      </c>
      <c r="P156" s="148">
        <f t="shared" si="120"/>
        <v>8.026137240086359E-2</v>
      </c>
      <c r="Q156" s="145">
        <f>'NA2016'!$G157/1000</f>
        <v>8.3809997783303256</v>
      </c>
      <c r="R156" s="148">
        <f t="shared" si="121"/>
        <v>0.6124522384011547</v>
      </c>
      <c r="S156" s="145">
        <f>Ocea2016!$G157/1000</f>
        <v>0</v>
      </c>
      <c r="T156" s="148">
        <f t="shared" si="122"/>
        <v>0</v>
      </c>
      <c r="U156" s="145">
        <f>'SEA2016'!$G157/1000</f>
        <v>5.8000008170623332</v>
      </c>
      <c r="V156" s="148">
        <f t="shared" si="123"/>
        <v>0.13256082749281264</v>
      </c>
      <c r="W156" s="145">
        <f>'SA2016'!$G157/1000</f>
        <v>29.498002608649433</v>
      </c>
      <c r="X156" s="148">
        <f t="shared" si="124"/>
        <v>0.23083275030496189</v>
      </c>
      <c r="Y156" s="145">
        <f>'SSA2016'!$G157/1000</f>
        <v>21.280997416042258</v>
      </c>
      <c r="Z156" s="148">
        <f t="shared" si="125"/>
        <v>0.24102808052602942</v>
      </c>
      <c r="AA156" s="145">
        <f>'WA2016'!$G157/1000</f>
        <v>111.53399307671353</v>
      </c>
      <c r="AB156" s="148">
        <f t="shared" si="126"/>
        <v>8.1655994035863415</v>
      </c>
      <c r="AC156" s="140">
        <f>World2030!$G157/1000</f>
        <v>204.73506511746129</v>
      </c>
      <c r="AD156" s="141">
        <f t="shared" si="132"/>
        <v>0.30055301019463088</v>
      </c>
      <c r="AE156" s="145">
        <f>'Dev''d2030'!$G157/1000</f>
        <v>1.779279203536309</v>
      </c>
      <c r="AF156" s="148">
        <f t="shared" si="133"/>
        <v>1.2733272283423112E-2</v>
      </c>
      <c r="AG156" s="145">
        <f>'CCA2030'!$G157/1000</f>
        <v>6.1867326428182421E-4</v>
      </c>
      <c r="AH156" s="148">
        <f t="shared" si="133"/>
        <v>1.1602370316332376E-4</v>
      </c>
      <c r="AI156" s="145">
        <f>'EA2030'!$G157/1000</f>
        <v>2.0551716499294854</v>
      </c>
      <c r="AJ156" s="148">
        <f t="shared" si="127"/>
        <v>1.470295285473136E-2</v>
      </c>
      <c r="AK156" s="145">
        <f>'LAC2030'!$G157/1000</f>
        <v>1.1680660784588841</v>
      </c>
      <c r="AL156" s="148">
        <f t="shared" si="128"/>
        <v>2.3285428477522331E-2</v>
      </c>
      <c r="AM156" s="145">
        <f>'NA2030'!$G157/1000</f>
        <v>14.569480053812265</v>
      </c>
      <c r="AN156" s="148">
        <f t="shared" si="129"/>
        <v>0.7900472578159754</v>
      </c>
      <c r="AO156" s="145">
        <f>Ocea2030!$G157/1000</f>
        <v>0</v>
      </c>
      <c r="AP156" s="148">
        <f t="shared" si="130"/>
        <v>0</v>
      </c>
      <c r="AQ156" s="145">
        <f>'SEA2030'!$G157/1000</f>
        <v>15.597083536893129</v>
      </c>
      <c r="AR156" s="148">
        <f t="shared" si="131"/>
        <v>0.28336140573357443</v>
      </c>
      <c r="AS156" s="145">
        <f>'SA2030'!$G157/1000</f>
        <v>58.889297818854452</v>
      </c>
      <c r="AT156" s="148">
        <f t="shared" si="134"/>
        <v>0.38144470680065423</v>
      </c>
      <c r="AU156" s="145">
        <f>'SSA2030'!$G157/1000</f>
        <v>58.158571572260087</v>
      </c>
      <c r="AV156" s="148">
        <f t="shared" si="135"/>
        <v>0.5799096054747005</v>
      </c>
      <c r="AW156" s="145">
        <f>'WA2030'!$G157/1000</f>
        <v>52.517496530452419</v>
      </c>
      <c r="AX156" s="148">
        <f t="shared" si="136"/>
        <v>3.0660900749244671</v>
      </c>
      <c r="AY156" s="140">
        <f>World2045!$G157/1000</f>
        <v>247.79596493796419</v>
      </c>
      <c r="AZ156" s="141">
        <f t="shared" si="137"/>
        <v>0.28970928986525341</v>
      </c>
      <c r="BA156" s="145">
        <f>'Dev''d2045'!$G157/1000</f>
        <v>3.3957697341666426</v>
      </c>
      <c r="BB156" s="148">
        <f t="shared" si="138"/>
        <v>2.1272197700856265E-2</v>
      </c>
      <c r="BC156" s="145">
        <f>'CCA2045'!$G157/1000</f>
        <v>3.4459309604018926E-2</v>
      </c>
      <c r="BD156" s="148">
        <f t="shared" si="139"/>
        <v>4.8132186941787121E-3</v>
      </c>
      <c r="BE156" s="145">
        <f>'EA2045'!$G157/1000</f>
        <v>2.2047806154445277</v>
      </c>
      <c r="BF156" s="148">
        <f t="shared" si="140"/>
        <v>1.2126718194818148E-2</v>
      </c>
      <c r="BG156" s="145">
        <f>'LAC2045'!$G157/1000</f>
        <v>0.82601022553037906</v>
      </c>
      <c r="BH156" s="148">
        <f t="shared" si="141"/>
        <v>1.1960444309169222E-2</v>
      </c>
      <c r="BI156" s="145">
        <f>'NA2045'!$G157/1000</f>
        <v>23.452731447536497</v>
      </c>
      <c r="BJ156" s="148">
        <f t="shared" si="142"/>
        <v>0.86659701505663567</v>
      </c>
      <c r="BK156" s="145">
        <f>Ocea2045!$G157/1000</f>
        <v>0</v>
      </c>
      <c r="BL156" s="148">
        <f t="shared" si="143"/>
        <v>0</v>
      </c>
      <c r="BM156" s="145">
        <f>'SEA2045'!$G157/1000</f>
        <v>20.29282976871729</v>
      </c>
      <c r="BN156" s="148">
        <f t="shared" si="144"/>
        <v>0.28576443940312402</v>
      </c>
      <c r="BO156" s="145">
        <f>'SA2045'!$G157/1000</f>
        <v>53.555555040627716</v>
      </c>
      <c r="BP156" s="148">
        <f t="shared" si="145"/>
        <v>0.28986506387295125</v>
      </c>
      <c r="BQ156" s="145">
        <f>'SSA2045'!$G157/1000</f>
        <v>103.10242568793869</v>
      </c>
      <c r="BR156" s="148">
        <f t="shared" si="146"/>
        <v>0.80743587096634573</v>
      </c>
      <c r="BS156" s="145">
        <f>'WA2045'!$G157/1000</f>
        <v>40.931403108398428</v>
      </c>
      <c r="BT156" s="148">
        <f t="shared" si="147"/>
        <v>1.575245176782617</v>
      </c>
      <c r="BU156" s="140">
        <f>World2060!$G157/1000</f>
        <v>274.07532768766708</v>
      </c>
      <c r="BV156" s="141">
        <f t="shared" si="153"/>
        <v>0.26914681873435364</v>
      </c>
      <c r="BW156" s="145">
        <f>'Dev''d2060'!$G157/1000</f>
        <v>4.5389660787309429</v>
      </c>
      <c r="BX156" s="148">
        <f t="shared" si="154"/>
        <v>2.8428112359251561E-2</v>
      </c>
      <c r="BY156" s="145">
        <f>'CCA2060'!$G157/1000</f>
        <v>5.550731530645862E-3</v>
      </c>
      <c r="BZ156" s="148">
        <f t="shared" si="155"/>
        <v>6.5092887310621531E-4</v>
      </c>
      <c r="CA156" s="145">
        <f>'EA2060'!$G157/1000</f>
        <v>2.4135047502485105</v>
      </c>
      <c r="CB156" s="148">
        <f t="shared" si="148"/>
        <v>1.224824276560537E-2</v>
      </c>
      <c r="CC156" s="145">
        <f>'LAC2060'!$G157/1000</f>
        <v>1.1324531001793143</v>
      </c>
      <c r="CD156" s="148">
        <f t="shared" si="149"/>
        <v>1.2762503269695726E-2</v>
      </c>
      <c r="CE156" s="145">
        <f>'NA2060'!$G157/1000</f>
        <v>37.074856369895862</v>
      </c>
      <c r="CF156" s="148">
        <f t="shared" si="150"/>
        <v>0.98988231113838254</v>
      </c>
      <c r="CG156" s="145">
        <f>Ocea2060!$G157/1000</f>
        <v>4.6227085931604961E-7</v>
      </c>
      <c r="CH156" s="148">
        <f t="shared" si="151"/>
        <v>3.2178894922432484E-7</v>
      </c>
      <c r="CI156" s="145">
        <f>'SEA2060'!$G157/1000</f>
        <v>57.294509741124713</v>
      </c>
      <c r="CJ156" s="148">
        <f t="shared" si="152"/>
        <v>0.67094017859876132</v>
      </c>
      <c r="CK156" s="145">
        <f>'SA2060'!$G157/1000</f>
        <v>47.970372074633836</v>
      </c>
      <c r="CL156" s="148">
        <f t="shared" si="156"/>
        <v>0.21389393324964379</v>
      </c>
      <c r="CM156" s="145">
        <f>'SSA2060'!$G157/1000</f>
        <v>62.048971114966918</v>
      </c>
      <c r="CN156" s="148">
        <f t="shared" si="157"/>
        <v>0.34825384481157057</v>
      </c>
      <c r="CO156" s="145">
        <f>'WA2060'!$G157/1000</f>
        <v>61.596143264085462</v>
      </c>
      <c r="CP156" s="148">
        <f t="shared" si="158"/>
        <v>1.6377850753042305</v>
      </c>
    </row>
  </sheetData>
  <mergeCells count="54">
    <mergeCell ref="G3:AB3"/>
    <mergeCell ref="K4:AB4"/>
    <mergeCell ref="AC3:AX3"/>
    <mergeCell ref="AG4:AX4"/>
    <mergeCell ref="AQ5:AR6"/>
    <mergeCell ref="AU5:AV6"/>
    <mergeCell ref="AW5:AX6"/>
    <mergeCell ref="K5:L6"/>
    <mergeCell ref="O5:P6"/>
    <mergeCell ref="Q5:R6"/>
    <mergeCell ref="G4:H6"/>
    <mergeCell ref="I4:J6"/>
    <mergeCell ref="AK5:AL6"/>
    <mergeCell ref="AG5:AH6"/>
    <mergeCell ref="AS5:AT6"/>
    <mergeCell ref="AM5:AN6"/>
    <mergeCell ref="C10:F10"/>
    <mergeCell ref="F4:F6"/>
    <mergeCell ref="AE4:AF6"/>
    <mergeCell ref="AC4:AD6"/>
    <mergeCell ref="AA5:AB6"/>
    <mergeCell ref="U5:V6"/>
    <mergeCell ref="Y5:Z6"/>
    <mergeCell ref="S5:T6"/>
    <mergeCell ref="M5:N6"/>
    <mergeCell ref="W5:X6"/>
    <mergeCell ref="AI5:AJ6"/>
    <mergeCell ref="AO5:AP6"/>
    <mergeCell ref="AY3:BT3"/>
    <mergeCell ref="BU3:CP3"/>
    <mergeCell ref="AY4:AZ6"/>
    <mergeCell ref="BA4:BB6"/>
    <mergeCell ref="BC4:BT4"/>
    <mergeCell ref="BU4:BV6"/>
    <mergeCell ref="BW4:BX6"/>
    <mergeCell ref="BY4:CP4"/>
    <mergeCell ref="BC5:BD6"/>
    <mergeCell ref="BE5:BF6"/>
    <mergeCell ref="BG5:BH6"/>
    <mergeCell ref="BI5:BJ6"/>
    <mergeCell ref="BK5:BL6"/>
    <mergeCell ref="BM5:BN6"/>
    <mergeCell ref="BO5:BP6"/>
    <mergeCell ref="BQ5:BR6"/>
    <mergeCell ref="BS5:BT6"/>
    <mergeCell ref="BY5:BZ6"/>
    <mergeCell ref="CA5:CB6"/>
    <mergeCell ref="CM5:CN6"/>
    <mergeCell ref="CO5:CP6"/>
    <mergeCell ref="CC5:CD6"/>
    <mergeCell ref="CE5:CF6"/>
    <mergeCell ref="CG5:CH6"/>
    <mergeCell ref="CI5:CJ6"/>
    <mergeCell ref="CK5:CL6"/>
  </mergeCells>
  <pageMargins left="0.70866141732282995" right="0.70866141732282995" top="0.74803149606299002" bottom="0.74803149606299002" header="0.31496062992126" footer="0.31496062992126"/>
  <pageSetup paperSize="9" scale="75" fitToWidth="2" fitToHeight="0" orientation="landscape" r:id="rId1"/>
  <colBreaks count="3" manualBreakCount="3">
    <brk id="40" max="1048575" man="1"/>
    <brk id="6" max="1048575" man="1"/>
    <brk id="18"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265"/>
  <sheetViews>
    <sheetView workbookViewId="0"/>
  </sheetViews>
  <sheetFormatPr defaultRowHeight="14.4"/>
  <cols>
    <col min="1" max="1" width="5.68359375" customWidth="1"/>
    <col min="2" max="2" width="7.15625" customWidth="1"/>
    <col min="3" max="3" width="35.68359375" customWidth="1"/>
    <col min="6" max="6" width="12.83984375" customWidth="1"/>
    <col min="7" max="7" width="5.68359375" style="155" customWidth="1"/>
    <col min="8" max="8" width="7.15625" style="155" customWidth="1"/>
    <col min="9" max="9" width="35.68359375" style="155" customWidth="1"/>
    <col min="10" max="11" width="9.15625" style="155" customWidth="1"/>
    <col min="12" max="12" width="12.83984375" style="155" customWidth="1"/>
    <col min="13" max="13" width="5.68359375" customWidth="1"/>
    <col min="14" max="14" width="7.15625" customWidth="1"/>
    <col min="15" max="15" width="35.68359375" customWidth="1"/>
    <col min="18" max="18" width="12.83984375" customWidth="1"/>
    <col min="19" max="19" width="5.68359375" style="155" customWidth="1"/>
    <col min="20" max="20" width="7.15625" style="155" customWidth="1"/>
    <col min="21" max="21" width="35.68359375" style="155" customWidth="1"/>
    <col min="22" max="23" width="9.15625" style="155" customWidth="1"/>
    <col min="24" max="24" width="12.83984375" style="155" customWidth="1"/>
  </cols>
  <sheetData>
    <row r="1" spans="1:24" ht="15.3">
      <c r="A1" s="5" t="s">
        <v>425</v>
      </c>
      <c r="B1" s="5"/>
      <c r="M1" s="5" t="s">
        <v>425</v>
      </c>
      <c r="N1" s="5"/>
    </row>
    <row r="3" spans="1:24" ht="15.9" thickBot="1">
      <c r="A3" s="192" t="s">
        <v>207</v>
      </c>
      <c r="M3" s="192" t="s">
        <v>207</v>
      </c>
    </row>
    <row r="4" spans="1:24" ht="15" customHeight="1">
      <c r="A4" s="325">
        <v>2016</v>
      </c>
      <c r="B4" s="326"/>
      <c r="C4" s="326" t="s">
        <v>426</v>
      </c>
      <c r="D4" s="326"/>
      <c r="E4" s="326"/>
      <c r="F4" s="327"/>
      <c r="G4" s="322">
        <v>2030</v>
      </c>
      <c r="H4" s="323"/>
      <c r="I4" s="323" t="s">
        <v>427</v>
      </c>
      <c r="J4" s="323"/>
      <c r="K4" s="323"/>
      <c r="L4" s="324"/>
      <c r="M4" s="325">
        <v>2045</v>
      </c>
      <c r="N4" s="326"/>
      <c r="O4" s="326" t="s">
        <v>426</v>
      </c>
      <c r="P4" s="326"/>
      <c r="Q4" s="326"/>
      <c r="R4" s="327"/>
      <c r="S4" s="322">
        <v>2060</v>
      </c>
      <c r="T4" s="323"/>
      <c r="U4" s="323" t="s">
        <v>427</v>
      </c>
      <c r="V4" s="323"/>
      <c r="W4" s="323"/>
      <c r="X4" s="324"/>
    </row>
    <row r="5" spans="1:24" s="196" customFormat="1" ht="43.2">
      <c r="A5" s="216" t="s">
        <v>428</v>
      </c>
      <c r="B5" s="217" t="s">
        <v>205</v>
      </c>
      <c r="C5" s="218" t="s">
        <v>429</v>
      </c>
      <c r="D5" s="217" t="s">
        <v>209</v>
      </c>
      <c r="E5" s="219" t="s">
        <v>430</v>
      </c>
      <c r="F5" s="220" t="s">
        <v>431</v>
      </c>
      <c r="G5" s="212" t="s">
        <v>428</v>
      </c>
      <c r="H5" s="193" t="s">
        <v>205</v>
      </c>
      <c r="I5" s="194" t="s">
        <v>429</v>
      </c>
      <c r="J5" s="193" t="s">
        <v>209</v>
      </c>
      <c r="K5" s="195" t="s">
        <v>430</v>
      </c>
      <c r="L5" s="208" t="s">
        <v>431</v>
      </c>
      <c r="M5" s="216" t="s">
        <v>428</v>
      </c>
      <c r="N5" s="217" t="s">
        <v>205</v>
      </c>
      <c r="O5" s="218" t="s">
        <v>429</v>
      </c>
      <c r="P5" s="217" t="s">
        <v>209</v>
      </c>
      <c r="Q5" s="219" t="s">
        <v>430</v>
      </c>
      <c r="R5" s="220" t="s">
        <v>431</v>
      </c>
      <c r="S5" s="212" t="s">
        <v>428</v>
      </c>
      <c r="T5" s="193" t="s">
        <v>205</v>
      </c>
      <c r="U5" s="194" t="s">
        <v>429</v>
      </c>
      <c r="V5" s="193" t="s">
        <v>209</v>
      </c>
      <c r="W5" s="195" t="s">
        <v>430</v>
      </c>
      <c r="X5" s="208" t="s">
        <v>431</v>
      </c>
    </row>
    <row r="6" spans="1:24">
      <c r="A6" s="221">
        <f>IF(ISNUMBER(A5),A5+1,1)</f>
        <v>1</v>
      </c>
      <c r="B6" s="222">
        <v>113</v>
      </c>
      <c r="C6" s="223" t="s">
        <v>135</v>
      </c>
      <c r="D6" s="224">
        <v>7593.8752290000002</v>
      </c>
      <c r="E6" s="225">
        <f>100000*D6/World2016!$G$10</f>
        <v>13.352243089374937</v>
      </c>
      <c r="F6" s="226">
        <f>100000*D6/World2016!$G$7</f>
        <v>101.76351014438568</v>
      </c>
      <c r="G6" s="213">
        <f>IF(ISNUMBER(G5),G5+1,1)</f>
        <v>1</v>
      </c>
      <c r="H6" s="199">
        <v>113</v>
      </c>
      <c r="I6" s="197" t="s">
        <v>135</v>
      </c>
      <c r="J6" s="199">
        <v>9245.1109180000003</v>
      </c>
      <c r="K6" s="198">
        <f>100000*J6/World2030!$G$10</f>
        <v>13.571910187412076</v>
      </c>
      <c r="L6" s="209">
        <f>100000*J6/World2030!$G$7</f>
        <v>108.18227702864027</v>
      </c>
      <c r="M6" s="221">
        <f>IF(ISNUMBER(M5),M5+1,1)</f>
        <v>1</v>
      </c>
      <c r="N6" s="222">
        <v>113</v>
      </c>
      <c r="O6" s="223" t="s">
        <v>135</v>
      </c>
      <c r="P6" s="224">
        <v>7593.8752290000002</v>
      </c>
      <c r="Q6" s="225">
        <f>100000*P6/World2045!$G$10</f>
        <v>8.8783374679636253</v>
      </c>
      <c r="R6" s="226">
        <f>100000*P6/World2045!$G$7</f>
        <v>79.949598579307221</v>
      </c>
      <c r="S6" s="213">
        <f>IF(ISNUMBER(S5),S5+1,1)</f>
        <v>1</v>
      </c>
      <c r="T6" s="199">
        <v>113</v>
      </c>
      <c r="U6" s="197" t="s">
        <v>135</v>
      </c>
      <c r="V6" s="199">
        <v>9245.1109180000003</v>
      </c>
      <c r="W6" s="198">
        <f>100000*V6/World2060!$G$10</f>
        <v>9.0788624186616591</v>
      </c>
      <c r="X6" s="209">
        <f>100000*V6/World2060!$G$7</f>
        <v>90.493061599894446</v>
      </c>
    </row>
    <row r="7" spans="1:24">
      <c r="A7" s="221">
        <f t="shared" ref="A7:A25" si="0">IF(ISNUMBER(A6),A6+1,1)</f>
        <v>2</v>
      </c>
      <c r="B7" s="222">
        <v>114</v>
      </c>
      <c r="C7" s="223" t="s">
        <v>136</v>
      </c>
      <c r="D7" s="227">
        <v>6699.7170939999996</v>
      </c>
      <c r="E7" s="225">
        <f>100000*D7/World2016!$G$10</f>
        <v>11.78005281513016</v>
      </c>
      <c r="F7" s="228">
        <f>100000*D7/World2016!$G$7</f>
        <v>89.781133861158295</v>
      </c>
      <c r="G7" s="213">
        <f t="shared" ref="G7:G25" si="1">IF(ISNUMBER(G6),G6+1,1)</f>
        <v>2</v>
      </c>
      <c r="H7" s="199">
        <v>114</v>
      </c>
      <c r="I7" s="197" t="s">
        <v>136</v>
      </c>
      <c r="J7" s="199">
        <v>8578.1243670000003</v>
      </c>
      <c r="K7" s="198">
        <f>100000*J7/World2030!$G$10</f>
        <v>12.592767627990838</v>
      </c>
      <c r="L7" s="209">
        <f>100000*J7/World2030!$G$7</f>
        <v>100.37748977679962</v>
      </c>
      <c r="M7" s="221">
        <f t="shared" ref="M7:M25" si="2">IF(ISNUMBER(M6),M6+1,1)</f>
        <v>2</v>
      </c>
      <c r="N7" s="222">
        <v>114</v>
      </c>
      <c r="O7" s="223" t="s">
        <v>136</v>
      </c>
      <c r="P7" s="227">
        <v>6699.7170939999996</v>
      </c>
      <c r="Q7" s="225">
        <f>100000*P7/World2045!$G$10</f>
        <v>7.8329374010862587</v>
      </c>
      <c r="R7" s="228">
        <f>100000*P7/World2045!$G$7</f>
        <v>70.535750997683763</v>
      </c>
      <c r="S7" s="213">
        <f t="shared" ref="S7:S25" si="3">IF(ISNUMBER(S6),S6+1,1)</f>
        <v>2</v>
      </c>
      <c r="T7" s="199">
        <v>114</v>
      </c>
      <c r="U7" s="197" t="s">
        <v>136</v>
      </c>
      <c r="V7" s="199">
        <v>8578.1243670000003</v>
      </c>
      <c r="W7" s="198">
        <f>100000*V7/World2060!$G$10</f>
        <v>8.4238698301101476</v>
      </c>
      <c r="X7" s="209">
        <f>100000*V7/World2060!$G$7</f>
        <v>83.964459014020719</v>
      </c>
    </row>
    <row r="8" spans="1:24">
      <c r="A8" s="221">
        <f t="shared" si="0"/>
        <v>3</v>
      </c>
      <c r="B8" s="222">
        <v>39</v>
      </c>
      <c r="C8" s="223" t="s">
        <v>63</v>
      </c>
      <c r="D8" s="227">
        <v>3222.6342679999998</v>
      </c>
      <c r="E8" s="225">
        <f>100000*D8/World2016!$G$10</f>
        <v>5.6663290924457526</v>
      </c>
      <c r="F8" s="228">
        <f>100000*D8/World2016!$G$7</f>
        <v>43.185668072459038</v>
      </c>
      <c r="G8" s="213">
        <f t="shared" si="1"/>
        <v>3</v>
      </c>
      <c r="H8" s="199">
        <v>118</v>
      </c>
      <c r="I8" s="197" t="s">
        <v>140</v>
      </c>
      <c r="J8" s="199">
        <v>4568.1565680000003</v>
      </c>
      <c r="K8" s="198">
        <f>100000*J8/World2030!$G$10</f>
        <v>6.7060970076868243</v>
      </c>
      <c r="L8" s="209">
        <f>100000*J8/World2030!$G$7</f>
        <v>53.454586292458217</v>
      </c>
      <c r="M8" s="221">
        <f t="shared" si="2"/>
        <v>3</v>
      </c>
      <c r="N8" s="222">
        <v>39</v>
      </c>
      <c r="O8" s="223" t="s">
        <v>63</v>
      </c>
      <c r="P8" s="227">
        <v>3222.6342679999998</v>
      </c>
      <c r="Q8" s="225">
        <f>100000*P8/World2045!$G$10</f>
        <v>3.7677251343113851</v>
      </c>
      <c r="R8" s="228">
        <f>100000*P8/World2045!$G$7</f>
        <v>33.928436842179721</v>
      </c>
      <c r="S8" s="213">
        <f t="shared" si="3"/>
        <v>3</v>
      </c>
      <c r="T8" s="199">
        <v>118</v>
      </c>
      <c r="U8" s="197" t="s">
        <v>140</v>
      </c>
      <c r="V8" s="199">
        <v>4568.1565680000003</v>
      </c>
      <c r="W8" s="198">
        <f>100000*V8/World2060!$G$10</f>
        <v>4.4860105363397462</v>
      </c>
      <c r="X8" s="209">
        <f>100000*V8/World2060!$G$7</f>
        <v>44.714063181344123</v>
      </c>
    </row>
    <row r="9" spans="1:24">
      <c r="A9" s="221">
        <f t="shared" si="0"/>
        <v>4</v>
      </c>
      <c r="B9" s="222">
        <v>118</v>
      </c>
      <c r="C9" s="223" t="s">
        <v>140</v>
      </c>
      <c r="D9" s="227">
        <v>3216.6063450000001</v>
      </c>
      <c r="E9" s="225">
        <f>100000*D9/World2016!$G$10</f>
        <v>5.6557302491947263</v>
      </c>
      <c r="F9" s="228">
        <f>100000*D9/World2016!$G$7</f>
        <v>43.104889473277233</v>
      </c>
      <c r="G9" s="213">
        <f t="shared" si="1"/>
        <v>4</v>
      </c>
      <c r="H9" s="199">
        <v>39</v>
      </c>
      <c r="I9" s="197" t="s">
        <v>63</v>
      </c>
      <c r="J9" s="199">
        <v>3535.2469449999999</v>
      </c>
      <c r="K9" s="198">
        <f>100000*J9/World2030!$G$10</f>
        <v>5.1897759208542267</v>
      </c>
      <c r="L9" s="209">
        <f>100000*J9/World2030!$G$7</f>
        <v>41.367926005519472</v>
      </c>
      <c r="M9" s="221">
        <f t="shared" si="2"/>
        <v>4</v>
      </c>
      <c r="N9" s="222">
        <v>118</v>
      </c>
      <c r="O9" s="223" t="s">
        <v>140</v>
      </c>
      <c r="P9" s="227">
        <v>3216.6063450000001</v>
      </c>
      <c r="Q9" s="225">
        <f>100000*P9/World2045!$G$10</f>
        <v>3.7606776212813426</v>
      </c>
      <c r="R9" s="228">
        <f>100000*P9/World2045!$G$7</f>
        <v>33.864973852654096</v>
      </c>
      <c r="S9" s="213">
        <f t="shared" si="3"/>
        <v>4</v>
      </c>
      <c r="T9" s="199">
        <v>39</v>
      </c>
      <c r="U9" s="197" t="s">
        <v>63</v>
      </c>
      <c r="V9" s="199">
        <v>3535.2469449999999</v>
      </c>
      <c r="W9" s="198">
        <f>100000*V9/World2060!$G$10</f>
        <v>3.4716750198376518</v>
      </c>
      <c r="X9" s="209">
        <f>100000*V9/World2060!$G$7</f>
        <v>34.603729733718659</v>
      </c>
    </row>
    <row r="10" spans="1:24">
      <c r="A10" s="221">
        <f t="shared" si="0"/>
        <v>5</v>
      </c>
      <c r="B10" s="222">
        <v>11</v>
      </c>
      <c r="C10" s="223" t="s">
        <v>25</v>
      </c>
      <c r="D10" s="227">
        <v>1807.7023899999999</v>
      </c>
      <c r="E10" s="225">
        <f>100000*D10/World2016!$G$10</f>
        <v>3.1784669903909557</v>
      </c>
      <c r="F10" s="228">
        <f>100000*D10/World2016!$G$7</f>
        <v>24.224540824727217</v>
      </c>
      <c r="G10" s="213">
        <f t="shared" si="1"/>
        <v>5</v>
      </c>
      <c r="H10" s="199">
        <v>80</v>
      </c>
      <c r="I10" s="197" t="s">
        <v>106</v>
      </c>
      <c r="J10" s="199">
        <v>2464.2516649999998</v>
      </c>
      <c r="K10" s="198">
        <f>100000*J10/World2030!$G$10</f>
        <v>3.6175447296629897</v>
      </c>
      <c r="L10" s="209">
        <f>100000*J10/World2030!$G$7</f>
        <v>28.835603883591826</v>
      </c>
      <c r="M10" s="221">
        <f t="shared" si="2"/>
        <v>5</v>
      </c>
      <c r="N10" s="222">
        <v>11</v>
      </c>
      <c r="O10" s="223" t="s">
        <v>25</v>
      </c>
      <c r="P10" s="227">
        <v>1807.7023899999999</v>
      </c>
      <c r="Q10" s="225">
        <f>100000*P10/World2045!$G$10</f>
        <v>2.1134653093553473</v>
      </c>
      <c r="R10" s="228">
        <f>100000*P10/World2045!$G$7</f>
        <v>19.031795502700941</v>
      </c>
      <c r="S10" s="213">
        <f t="shared" si="3"/>
        <v>5</v>
      </c>
      <c r="T10" s="199">
        <v>80</v>
      </c>
      <c r="U10" s="197" t="s">
        <v>106</v>
      </c>
      <c r="V10" s="199">
        <v>2464.2516649999998</v>
      </c>
      <c r="W10" s="198">
        <f>100000*V10/World2060!$G$10</f>
        <v>2.4199387146274276</v>
      </c>
      <c r="X10" s="209">
        <f>100000*V10/World2060!$G$7</f>
        <v>24.120605982597407</v>
      </c>
    </row>
    <row r="11" spans="1:24">
      <c r="A11" s="221">
        <f t="shared" si="0"/>
        <v>6</v>
      </c>
      <c r="B11" s="222">
        <v>10</v>
      </c>
      <c r="C11" s="223" t="s">
        <v>23</v>
      </c>
      <c r="D11" s="227">
        <v>1666.6455759999999</v>
      </c>
      <c r="E11" s="225">
        <f>100000*D11/World2016!$G$10</f>
        <v>2.9304480523462275</v>
      </c>
      <c r="F11" s="228">
        <f>100000*D11/World2016!$G$7</f>
        <v>22.33427582964196</v>
      </c>
      <c r="G11" s="213">
        <f t="shared" si="1"/>
        <v>6</v>
      </c>
      <c r="H11" s="199">
        <v>68</v>
      </c>
      <c r="I11" s="197" t="s">
        <v>90</v>
      </c>
      <c r="J11" s="199">
        <v>2413.4012090000001</v>
      </c>
      <c r="K11" s="198">
        <f>100000*J11/World2030!$G$10</f>
        <v>3.5428957797539882</v>
      </c>
      <c r="L11" s="209">
        <f>100000*J11/World2030!$G$7</f>
        <v>28.240573908633486</v>
      </c>
      <c r="M11" s="221">
        <f t="shared" si="2"/>
        <v>6</v>
      </c>
      <c r="N11" s="222">
        <v>10</v>
      </c>
      <c r="O11" s="223" t="s">
        <v>23</v>
      </c>
      <c r="P11" s="227">
        <v>1666.6455759999999</v>
      </c>
      <c r="Q11" s="225">
        <f>100000*P11/World2045!$G$10</f>
        <v>1.9485495108885489</v>
      </c>
      <c r="R11" s="228">
        <f>100000*P11/World2045!$G$7</f>
        <v>17.54672558568295</v>
      </c>
      <c r="S11" s="213">
        <f t="shared" si="3"/>
        <v>6</v>
      </c>
      <c r="T11" s="199">
        <v>68</v>
      </c>
      <c r="U11" s="197" t="s">
        <v>90</v>
      </c>
      <c r="V11" s="199">
        <v>2413.4012090000001</v>
      </c>
      <c r="W11" s="198">
        <f>100000*V11/World2060!$G$10</f>
        <v>2.3700026675594192</v>
      </c>
      <c r="X11" s="209">
        <f>100000*V11/World2060!$G$7</f>
        <v>23.622871181143434</v>
      </c>
    </row>
    <row r="12" spans="1:24">
      <c r="A12" s="221">
        <f t="shared" si="0"/>
        <v>7</v>
      </c>
      <c r="B12" s="222">
        <v>68</v>
      </c>
      <c r="C12" s="223" t="s">
        <v>90</v>
      </c>
      <c r="D12" s="227">
        <v>1636.037429</v>
      </c>
      <c r="E12" s="225">
        <f>100000*D12/World2016!$G$10</f>
        <v>2.8766300204540785</v>
      </c>
      <c r="F12" s="228">
        <f>100000*D12/World2016!$G$7</f>
        <v>21.924104160526255</v>
      </c>
      <c r="G12" s="213">
        <f t="shared" si="1"/>
        <v>7</v>
      </c>
      <c r="H12" s="199">
        <v>153</v>
      </c>
      <c r="I12" s="197" t="s">
        <v>178</v>
      </c>
      <c r="J12" s="199">
        <v>1853.5813109999999</v>
      </c>
      <c r="K12" s="198">
        <f>100000*J12/World2030!$G$10</f>
        <v>2.7210748795861588</v>
      </c>
      <c r="L12" s="209">
        <f>100000*J12/World2030!$G$7</f>
        <v>21.689804336613825</v>
      </c>
      <c r="M12" s="221">
        <f t="shared" si="2"/>
        <v>7</v>
      </c>
      <c r="N12" s="222">
        <v>68</v>
      </c>
      <c r="O12" s="223" t="s">
        <v>90</v>
      </c>
      <c r="P12" s="227">
        <v>1636.037429</v>
      </c>
      <c r="Q12" s="225">
        <f>100000*P12/World2045!$G$10</f>
        <v>1.912764164126824</v>
      </c>
      <c r="R12" s="228">
        <f>100000*P12/World2045!$G$7</f>
        <v>17.224477854174111</v>
      </c>
      <c r="S12" s="213">
        <f t="shared" si="3"/>
        <v>7</v>
      </c>
      <c r="T12" s="199">
        <v>153</v>
      </c>
      <c r="U12" s="197" t="s">
        <v>178</v>
      </c>
      <c r="V12" s="199">
        <v>1853.5813109999999</v>
      </c>
      <c r="W12" s="198">
        <f>100000*V12/World2060!$G$10</f>
        <v>1.8202496274660172</v>
      </c>
      <c r="X12" s="209">
        <f>100000*V12/World2060!$G$7</f>
        <v>18.143238003792664</v>
      </c>
    </row>
    <row r="13" spans="1:24">
      <c r="A13" s="221">
        <f t="shared" si="0"/>
        <v>8</v>
      </c>
      <c r="B13" s="222">
        <v>80</v>
      </c>
      <c r="C13" s="223" t="s">
        <v>106</v>
      </c>
      <c r="D13" s="227">
        <v>1555.6085290000001</v>
      </c>
      <c r="E13" s="225">
        <f>100000*D13/World2016!$G$10</f>
        <v>2.7352126028871</v>
      </c>
      <c r="F13" s="228">
        <f>100000*D13/World2016!$G$7</f>
        <v>20.846297779168371</v>
      </c>
      <c r="G13" s="213">
        <f t="shared" si="1"/>
        <v>8</v>
      </c>
      <c r="H13" s="199">
        <v>10</v>
      </c>
      <c r="I13" s="197" t="s">
        <v>23</v>
      </c>
      <c r="J13" s="199">
        <v>1793.499869</v>
      </c>
      <c r="K13" s="198">
        <f>100000*J13/World2030!$G$10</f>
        <v>2.6328747550028391</v>
      </c>
      <c r="L13" s="209">
        <f>100000*J13/World2030!$G$7</f>
        <v>20.986757368289265</v>
      </c>
      <c r="M13" s="221">
        <f t="shared" si="2"/>
        <v>8</v>
      </c>
      <c r="N13" s="222">
        <v>80</v>
      </c>
      <c r="O13" s="223" t="s">
        <v>106</v>
      </c>
      <c r="P13" s="227">
        <v>1555.6085290000001</v>
      </c>
      <c r="Q13" s="225">
        <f>100000*P13/World2045!$G$10</f>
        <v>1.8187311579417682</v>
      </c>
      <c r="R13" s="228">
        <f>100000*P13/World2045!$G$7</f>
        <v>16.377708836345249</v>
      </c>
      <c r="S13" s="213">
        <f t="shared" si="3"/>
        <v>8</v>
      </c>
      <c r="T13" s="199">
        <v>10</v>
      </c>
      <c r="U13" s="197" t="s">
        <v>23</v>
      </c>
      <c r="V13" s="199">
        <v>1793.499869</v>
      </c>
      <c r="W13" s="198">
        <f>100000*V13/World2060!$G$10</f>
        <v>1.7612485888986182</v>
      </c>
      <c r="X13" s="209">
        <f>100000*V13/World2060!$G$7</f>
        <v>17.555148398363393</v>
      </c>
    </row>
    <row r="14" spans="1:24">
      <c r="A14" s="221">
        <f t="shared" si="0"/>
        <v>9</v>
      </c>
      <c r="B14" s="222">
        <v>153</v>
      </c>
      <c r="C14" s="223" t="s">
        <v>178</v>
      </c>
      <c r="D14" s="227">
        <v>1423.3546490000001</v>
      </c>
      <c r="E14" s="225">
        <f>100000*D14/World2016!$G$10</f>
        <v>2.5026717851858375</v>
      </c>
      <c r="F14" s="228">
        <f>100000*D14/World2016!$G$7</f>
        <v>19.073998570509044</v>
      </c>
      <c r="G14" s="213">
        <f t="shared" si="1"/>
        <v>9</v>
      </c>
      <c r="H14" s="199">
        <v>11</v>
      </c>
      <c r="I14" s="197" t="s">
        <v>25</v>
      </c>
      <c r="J14" s="199">
        <v>1616.7130970000001</v>
      </c>
      <c r="K14" s="198">
        <f>100000*J14/World2030!$G$10</f>
        <v>2.3733501031963313</v>
      </c>
      <c r="L14" s="209">
        <f>100000*J14/World2030!$G$7</f>
        <v>18.918075260185319</v>
      </c>
      <c r="M14" s="221">
        <f t="shared" si="2"/>
        <v>9</v>
      </c>
      <c r="N14" s="222">
        <v>153</v>
      </c>
      <c r="O14" s="223" t="s">
        <v>178</v>
      </c>
      <c r="P14" s="227">
        <v>1423.3546490000001</v>
      </c>
      <c r="Q14" s="225">
        <f>100000*P14/World2045!$G$10</f>
        <v>1.6641072613568635</v>
      </c>
      <c r="R14" s="228">
        <f>100000*P14/World2045!$G$7</f>
        <v>14.985317692469653</v>
      </c>
      <c r="S14" s="213">
        <f t="shared" si="3"/>
        <v>9</v>
      </c>
      <c r="T14" s="199">
        <v>11</v>
      </c>
      <c r="U14" s="197" t="s">
        <v>25</v>
      </c>
      <c r="V14" s="199">
        <v>1616.7130970000001</v>
      </c>
      <c r="W14" s="198">
        <f>100000*V14/World2060!$G$10</f>
        <v>1.587640852370291</v>
      </c>
      <c r="X14" s="209">
        <f>100000*V14/World2060!$G$7</f>
        <v>15.824722837162733</v>
      </c>
    </row>
    <row r="15" spans="1:24">
      <c r="A15" s="221">
        <f t="shared" si="0"/>
        <v>10</v>
      </c>
      <c r="B15" s="222">
        <v>112</v>
      </c>
      <c r="C15" s="223" t="s">
        <v>134</v>
      </c>
      <c r="D15" s="227">
        <v>1136.9303050000001</v>
      </c>
      <c r="E15" s="225">
        <f>100000*D15/World2016!$G$10</f>
        <v>1.9990544155985885</v>
      </c>
      <c r="F15" s="228">
        <f>100000*D15/World2016!$G$7</f>
        <v>15.235701817234457</v>
      </c>
      <c r="G15" s="213">
        <f t="shared" si="1"/>
        <v>10</v>
      </c>
      <c r="H15" s="199">
        <v>112</v>
      </c>
      <c r="I15" s="197" t="s">
        <v>134</v>
      </c>
      <c r="J15" s="199">
        <v>1457.305895</v>
      </c>
      <c r="K15" s="198">
        <f>100000*J15/World2030!$G$10</f>
        <v>2.1393388243745215</v>
      </c>
      <c r="L15" s="209">
        <f>100000*J15/World2030!$G$7</f>
        <v>17.052761340203162</v>
      </c>
      <c r="M15" s="221">
        <f t="shared" si="2"/>
        <v>10</v>
      </c>
      <c r="N15" s="222">
        <v>112</v>
      </c>
      <c r="O15" s="223" t="s">
        <v>134</v>
      </c>
      <c r="P15" s="227">
        <v>1136.9303050000001</v>
      </c>
      <c r="Q15" s="225">
        <f>100000*P15/World2045!$G$10</f>
        <v>1.3292358145149628</v>
      </c>
      <c r="R15" s="228">
        <f>100000*P15/World2045!$G$7</f>
        <v>11.969793913689196</v>
      </c>
      <c r="S15" s="213">
        <f t="shared" si="3"/>
        <v>10</v>
      </c>
      <c r="T15" s="199">
        <v>112</v>
      </c>
      <c r="U15" s="197" t="s">
        <v>134</v>
      </c>
      <c r="V15" s="199">
        <v>1457.305895</v>
      </c>
      <c r="W15" s="198">
        <f>100000*V15/World2060!$G$10</f>
        <v>1.4311001609347693</v>
      </c>
      <c r="X15" s="209">
        <f>100000*V15/World2060!$G$7</f>
        <v>14.264412108822283</v>
      </c>
    </row>
    <row r="16" spans="1:24">
      <c r="A16" s="229">
        <f t="shared" si="0"/>
        <v>11</v>
      </c>
      <c r="B16" s="230">
        <v>50</v>
      </c>
      <c r="C16" s="231" t="s">
        <v>70</v>
      </c>
      <c r="D16" s="232">
        <v>1133.3900249999999</v>
      </c>
      <c r="E16" s="233">
        <f>100000*D16/World2016!$G$10</f>
        <v>1.9928295728484817</v>
      </c>
      <c r="F16" s="234">
        <f>100000*D16/World2016!$G$7</f>
        <v>15.188259462859424</v>
      </c>
      <c r="G16" s="214">
        <f t="shared" si="1"/>
        <v>11</v>
      </c>
      <c r="H16" s="202">
        <v>123</v>
      </c>
      <c r="I16" s="200" t="s">
        <v>146</v>
      </c>
      <c r="J16" s="202">
        <v>1200.605213</v>
      </c>
      <c r="K16" s="201">
        <f>100000*J16/World2030!$G$10</f>
        <v>1.7624997975578367</v>
      </c>
      <c r="L16" s="210">
        <f>100000*J16/World2030!$G$7</f>
        <v>14.048961327431385</v>
      </c>
      <c r="M16" s="229">
        <f t="shared" si="2"/>
        <v>11</v>
      </c>
      <c r="N16" s="230">
        <v>50</v>
      </c>
      <c r="O16" s="231" t="s">
        <v>70</v>
      </c>
      <c r="P16" s="232">
        <v>1133.3900249999999</v>
      </c>
      <c r="Q16" s="233">
        <f>100000*P16/World2045!$G$10</f>
        <v>1.3250967156197042</v>
      </c>
      <c r="R16" s="234">
        <f>100000*P16/World2045!$G$7</f>
        <v>11.932521249032096</v>
      </c>
      <c r="S16" s="214">
        <f t="shared" si="3"/>
        <v>11</v>
      </c>
      <c r="T16" s="202">
        <v>123</v>
      </c>
      <c r="U16" s="200" t="s">
        <v>146</v>
      </c>
      <c r="V16" s="202">
        <v>1200.605213</v>
      </c>
      <c r="W16" s="201">
        <f>100000*V16/World2060!$G$10</f>
        <v>1.179015551531426</v>
      </c>
      <c r="X16" s="210">
        <f>100000*V16/World2060!$G$7</f>
        <v>11.75177263537547</v>
      </c>
    </row>
    <row r="17" spans="1:24">
      <c r="A17" s="229">
        <f t="shared" si="0"/>
        <v>12</v>
      </c>
      <c r="B17" s="230">
        <v>123</v>
      </c>
      <c r="C17" s="231" t="s">
        <v>146</v>
      </c>
      <c r="D17" s="235">
        <v>1028.242344</v>
      </c>
      <c r="E17" s="233">
        <f>100000*D17/World2016!$G$10</f>
        <v>1.8079493431029994</v>
      </c>
      <c r="F17" s="234">
        <f>100000*D17/World2016!$G$7</f>
        <v>13.779203245917714</v>
      </c>
      <c r="G17" s="214">
        <f t="shared" si="1"/>
        <v>12</v>
      </c>
      <c r="H17" s="202">
        <v>66</v>
      </c>
      <c r="I17" s="200" t="s">
        <v>88</v>
      </c>
      <c r="J17" s="202">
        <v>1185.9081630000001</v>
      </c>
      <c r="K17" s="201">
        <f>100000*J17/World2030!$G$10</f>
        <v>1.7409243892810635</v>
      </c>
      <c r="L17" s="210">
        <f>100000*J17/World2030!$G$7</f>
        <v>13.876982824554998</v>
      </c>
      <c r="M17" s="229">
        <f t="shared" si="2"/>
        <v>12</v>
      </c>
      <c r="N17" s="230">
        <v>123</v>
      </c>
      <c r="O17" s="231" t="s">
        <v>146</v>
      </c>
      <c r="P17" s="235">
        <v>1028.242344</v>
      </c>
      <c r="Q17" s="233">
        <f>100000*P17/World2045!$G$10</f>
        <v>1.2021638825482925</v>
      </c>
      <c r="R17" s="234">
        <f>100000*P17/World2045!$G$7</f>
        <v>10.825508737766217</v>
      </c>
      <c r="S17" s="214">
        <f t="shared" si="3"/>
        <v>12</v>
      </c>
      <c r="T17" s="202">
        <v>66</v>
      </c>
      <c r="U17" s="200" t="s">
        <v>88</v>
      </c>
      <c r="V17" s="202">
        <v>1185.9081630000001</v>
      </c>
      <c r="W17" s="201">
        <f>100000*V17/World2060!$G$10</f>
        <v>1.1645827885182314</v>
      </c>
      <c r="X17" s="210">
        <f>100000*V17/World2060!$G$7</f>
        <v>11.607914864194241</v>
      </c>
    </row>
    <row r="18" spans="1:24">
      <c r="A18" s="229">
        <f t="shared" si="0"/>
        <v>13</v>
      </c>
      <c r="B18" s="230">
        <v>3</v>
      </c>
      <c r="C18" s="231" t="s">
        <v>9</v>
      </c>
      <c r="D18" s="235">
        <v>887.18778999999995</v>
      </c>
      <c r="E18" s="233">
        <f>100000*D18/World2016!$G$10</f>
        <v>1.5599343787961153</v>
      </c>
      <c r="F18" s="234">
        <f>100000*D18/World2016!$G$7</f>
        <v>11.88896853649373</v>
      </c>
      <c r="G18" s="214">
        <f t="shared" si="1"/>
        <v>13</v>
      </c>
      <c r="H18" s="202">
        <v>127</v>
      </c>
      <c r="I18" s="200" t="s">
        <v>151</v>
      </c>
      <c r="J18" s="202">
        <v>1151.5090560000001</v>
      </c>
      <c r="K18" s="201">
        <f>100000*J18/World2030!$G$10</f>
        <v>1.690426175157725</v>
      </c>
      <c r="L18" s="210">
        <f>100000*J18/World2030!$G$7</f>
        <v>13.474459398279341</v>
      </c>
      <c r="M18" s="229">
        <f t="shared" si="2"/>
        <v>13</v>
      </c>
      <c r="N18" s="230">
        <v>3</v>
      </c>
      <c r="O18" s="231" t="s">
        <v>9</v>
      </c>
      <c r="P18" s="235">
        <v>887.18778999999995</v>
      </c>
      <c r="Q18" s="233">
        <f>100000*P18/World2045!$G$10</f>
        <v>1.037250726348067</v>
      </c>
      <c r="R18" s="234">
        <f>100000*P18/World2045!$G$7</f>
        <v>9.3404626144092155</v>
      </c>
      <c r="S18" s="214">
        <f t="shared" si="3"/>
        <v>13</v>
      </c>
      <c r="T18" s="202">
        <v>127</v>
      </c>
      <c r="U18" s="200" t="s">
        <v>151</v>
      </c>
      <c r="V18" s="202">
        <v>1151.5090560000001</v>
      </c>
      <c r="W18" s="201">
        <f>100000*V18/World2060!$G$10</f>
        <v>1.1308022571057015</v>
      </c>
      <c r="X18" s="210">
        <f>100000*V18/World2060!$G$7</f>
        <v>11.271209276090191</v>
      </c>
    </row>
    <row r="19" spans="1:24">
      <c r="A19" s="229">
        <f t="shared" si="0"/>
        <v>14</v>
      </c>
      <c r="B19" s="230">
        <v>127</v>
      </c>
      <c r="C19" s="231" t="s">
        <v>151</v>
      </c>
      <c r="D19" s="235">
        <v>871.43422099999998</v>
      </c>
      <c r="E19" s="233">
        <f>100000*D19/World2016!$G$10</f>
        <v>1.5322350189212046</v>
      </c>
      <c r="F19" s="234">
        <f>100000*D19/World2016!$G$7</f>
        <v>11.677859131822499</v>
      </c>
      <c r="G19" s="214">
        <f t="shared" si="1"/>
        <v>14</v>
      </c>
      <c r="H19" s="202">
        <v>64</v>
      </c>
      <c r="I19" s="200" t="s">
        <v>86</v>
      </c>
      <c r="J19" s="202">
        <v>1143.3426790000001</v>
      </c>
      <c r="K19" s="201">
        <f>100000*J19/World2030!$G$10</f>
        <v>1.6784378565552127</v>
      </c>
      <c r="L19" s="210">
        <f>100000*J19/World2030!$G$7</f>
        <v>13.378899997557145</v>
      </c>
      <c r="M19" s="229">
        <f t="shared" si="2"/>
        <v>14</v>
      </c>
      <c r="N19" s="230">
        <v>127</v>
      </c>
      <c r="O19" s="231" t="s">
        <v>151</v>
      </c>
      <c r="P19" s="235">
        <v>871.43422099999998</v>
      </c>
      <c r="Q19" s="233">
        <f>100000*P19/World2045!$G$10</f>
        <v>1.0188325277749957</v>
      </c>
      <c r="R19" s="234">
        <f>100000*P19/World2045!$G$7</f>
        <v>9.174606384255263</v>
      </c>
      <c r="S19" s="214">
        <f t="shared" si="3"/>
        <v>14</v>
      </c>
      <c r="T19" s="202">
        <v>64</v>
      </c>
      <c r="U19" s="200" t="s">
        <v>86</v>
      </c>
      <c r="V19" s="202">
        <v>1143.3426790000001</v>
      </c>
      <c r="W19" s="201">
        <f>100000*V19/World2060!$G$10</f>
        <v>1.1227827304716218</v>
      </c>
      <c r="X19" s="210">
        <f>100000*V19/World2060!$G$7</f>
        <v>11.191275085633897</v>
      </c>
    </row>
    <row r="20" spans="1:24">
      <c r="A20" s="229">
        <f t="shared" si="0"/>
        <v>15</v>
      </c>
      <c r="B20" s="230">
        <v>161</v>
      </c>
      <c r="C20" s="231" t="s">
        <v>186</v>
      </c>
      <c r="D20" s="235">
        <v>836.28466600000002</v>
      </c>
      <c r="E20" s="233">
        <f>100000*D20/World2016!$G$10</f>
        <v>1.4704318698450831</v>
      </c>
      <c r="F20" s="234">
        <f>100000*D20/World2016!$G$7</f>
        <v>11.206829257226554</v>
      </c>
      <c r="G20" s="214">
        <f t="shared" si="1"/>
        <v>15</v>
      </c>
      <c r="H20" s="202">
        <v>65</v>
      </c>
      <c r="I20" s="200" t="s">
        <v>87</v>
      </c>
      <c r="J20" s="202">
        <v>1075.2326969999999</v>
      </c>
      <c r="K20" s="201">
        <f>100000*J20/World2030!$G$10</f>
        <v>1.5784517593878433</v>
      </c>
      <c r="L20" s="210">
        <f>100000*J20/World2030!$G$7</f>
        <v>12.581906537284663</v>
      </c>
      <c r="M20" s="229">
        <f t="shared" si="2"/>
        <v>15</v>
      </c>
      <c r="N20" s="230">
        <v>161</v>
      </c>
      <c r="O20" s="231" t="s">
        <v>186</v>
      </c>
      <c r="P20" s="235">
        <v>836.28466600000002</v>
      </c>
      <c r="Q20" s="233">
        <f>100000*P20/World2045!$G$10</f>
        <v>0.97773761882165988</v>
      </c>
      <c r="R20" s="234">
        <f>100000*P20/World2045!$G$7</f>
        <v>8.8045459437361036</v>
      </c>
      <c r="S20" s="214">
        <f t="shared" si="3"/>
        <v>15</v>
      </c>
      <c r="T20" s="202">
        <v>65</v>
      </c>
      <c r="U20" s="200" t="s">
        <v>87</v>
      </c>
      <c r="V20" s="202">
        <v>1075.2326969999999</v>
      </c>
      <c r="W20" s="201">
        <f>100000*V20/World2060!$G$10</f>
        <v>1.0558975236417512</v>
      </c>
      <c r="X20" s="210">
        <f>100000*V20/World2060!$G$7</f>
        <v>10.524600466869339</v>
      </c>
    </row>
    <row r="21" spans="1:24">
      <c r="A21" s="229">
        <f t="shared" si="0"/>
        <v>16</v>
      </c>
      <c r="B21" s="230">
        <v>66</v>
      </c>
      <c r="C21" s="231" t="s">
        <v>88</v>
      </c>
      <c r="D21" s="235">
        <v>825.32384200000001</v>
      </c>
      <c r="E21" s="233">
        <f>100000*D21/World2016!$G$10</f>
        <v>1.4511595507597026</v>
      </c>
      <c r="F21" s="234">
        <f>100000*D21/World2016!$G$7</f>
        <v>11.059946158587374</v>
      </c>
      <c r="G21" s="214">
        <f t="shared" si="1"/>
        <v>16</v>
      </c>
      <c r="H21" s="202">
        <v>161</v>
      </c>
      <c r="I21" s="200" t="s">
        <v>186</v>
      </c>
      <c r="J21" s="202">
        <v>1007.387169</v>
      </c>
      <c r="K21" s="201">
        <f>100000*J21/World2030!$G$10</f>
        <v>1.4788538831913784</v>
      </c>
      <c r="L21" s="210">
        <f>100000*J21/World2030!$G$7</f>
        <v>11.788007602988463</v>
      </c>
      <c r="M21" s="229">
        <f t="shared" si="2"/>
        <v>16</v>
      </c>
      <c r="N21" s="230">
        <v>66</v>
      </c>
      <c r="O21" s="231" t="s">
        <v>88</v>
      </c>
      <c r="P21" s="235">
        <v>825.32384200000001</v>
      </c>
      <c r="Q21" s="233">
        <f>100000*P21/World2045!$G$10</f>
        <v>0.96492283171173654</v>
      </c>
      <c r="R21" s="234">
        <f>100000*P21/World2045!$G$7</f>
        <v>8.6891485408986284</v>
      </c>
      <c r="S21" s="214">
        <f t="shared" si="3"/>
        <v>16</v>
      </c>
      <c r="T21" s="202">
        <v>161</v>
      </c>
      <c r="U21" s="200" t="s">
        <v>186</v>
      </c>
      <c r="V21" s="202">
        <v>1007.387169</v>
      </c>
      <c r="W21" s="201">
        <f>100000*V21/World2060!$G$10</f>
        <v>0.98927201531667552</v>
      </c>
      <c r="X21" s="210">
        <f>100000*V21/World2060!$G$7</f>
        <v>9.8605143786615912</v>
      </c>
    </row>
    <row r="22" spans="1:24">
      <c r="A22" s="229">
        <f t="shared" si="0"/>
        <v>17</v>
      </c>
      <c r="B22" s="230">
        <v>64</v>
      </c>
      <c r="C22" s="231" t="s">
        <v>86</v>
      </c>
      <c r="D22" s="235">
        <v>797.12025400000005</v>
      </c>
      <c r="E22" s="233">
        <f>100000*D22/World2016!$G$10</f>
        <v>1.4015694335122577</v>
      </c>
      <c r="F22" s="234">
        <f>100000*D22/World2016!$G$7</f>
        <v>10.681997347605392</v>
      </c>
      <c r="G22" s="214">
        <f t="shared" si="1"/>
        <v>17</v>
      </c>
      <c r="H22" s="202">
        <v>155</v>
      </c>
      <c r="I22" s="200" t="s">
        <v>180</v>
      </c>
      <c r="J22" s="202">
        <v>976.26991799999996</v>
      </c>
      <c r="K22" s="201">
        <f>100000*J22/World2030!$G$10</f>
        <v>1.4331734646872683</v>
      </c>
      <c r="L22" s="210">
        <f>100000*J22/World2030!$G$7</f>
        <v>11.42388703181202</v>
      </c>
      <c r="M22" s="229">
        <f t="shared" si="2"/>
        <v>17</v>
      </c>
      <c r="N22" s="230">
        <v>64</v>
      </c>
      <c r="O22" s="231" t="s">
        <v>86</v>
      </c>
      <c r="P22" s="235">
        <v>797.12025400000005</v>
      </c>
      <c r="Q22" s="233">
        <f>100000*P22/World2045!$G$10</f>
        <v>0.93194876188304598</v>
      </c>
      <c r="R22" s="234">
        <f>100000*P22/World2045!$G$7</f>
        <v>8.3922164119000993</v>
      </c>
      <c r="S22" s="214">
        <f t="shared" si="3"/>
        <v>17</v>
      </c>
      <c r="T22" s="202">
        <v>155</v>
      </c>
      <c r="U22" s="200" t="s">
        <v>180</v>
      </c>
      <c r="V22" s="202">
        <v>976.26991799999996</v>
      </c>
      <c r="W22" s="201">
        <f>100000*V22/World2060!$G$10</f>
        <v>0.95871432453484595</v>
      </c>
      <c r="X22" s="210">
        <f>100000*V22/World2060!$G$7</f>
        <v>9.5559322772094717</v>
      </c>
    </row>
    <row r="23" spans="1:24">
      <c r="A23" s="229">
        <f t="shared" si="0"/>
        <v>18</v>
      </c>
      <c r="B23" s="230">
        <v>51</v>
      </c>
      <c r="C23" s="231" t="s">
        <v>71</v>
      </c>
      <c r="D23" s="235">
        <v>767.57424200000003</v>
      </c>
      <c r="E23" s="233">
        <f>100000*D23/World2016!$G$10</f>
        <v>1.3496189441179856</v>
      </c>
      <c r="F23" s="234">
        <f>100000*D23/World2016!$G$7</f>
        <v>10.286059068239684</v>
      </c>
      <c r="G23" s="214">
        <f t="shared" si="1"/>
        <v>18</v>
      </c>
      <c r="H23" s="202">
        <v>95</v>
      </c>
      <c r="I23" s="200" t="s">
        <v>122</v>
      </c>
      <c r="J23" s="202">
        <v>966.27131099999997</v>
      </c>
      <c r="K23" s="201">
        <f>100000*J23/World2030!$G$10</f>
        <v>1.4184954151314728</v>
      </c>
      <c r="L23" s="210">
        <f>100000*J23/World2030!$G$7</f>
        <v>11.306887670531397</v>
      </c>
      <c r="M23" s="229">
        <f t="shared" si="2"/>
        <v>18</v>
      </c>
      <c r="N23" s="230">
        <v>51</v>
      </c>
      <c r="O23" s="231" t="s">
        <v>71</v>
      </c>
      <c r="P23" s="235">
        <v>767.57424200000003</v>
      </c>
      <c r="Q23" s="233">
        <f>100000*P23/World2045!$G$10</f>
        <v>0.89740520441626803</v>
      </c>
      <c r="R23" s="234">
        <f>100000*P23/World2045!$G$7</f>
        <v>8.0811510167249843</v>
      </c>
      <c r="S23" s="214">
        <f t="shared" si="3"/>
        <v>18</v>
      </c>
      <c r="T23" s="202">
        <v>95</v>
      </c>
      <c r="U23" s="200" t="s">
        <v>122</v>
      </c>
      <c r="V23" s="202">
        <v>966.27131099999997</v>
      </c>
      <c r="W23" s="201">
        <f>100000*V23/World2060!$G$10</f>
        <v>0.948895515638294</v>
      </c>
      <c r="X23" s="210">
        <f>100000*V23/World2060!$G$7</f>
        <v>9.4580638398062487</v>
      </c>
    </row>
    <row r="24" spans="1:24">
      <c r="A24" s="229">
        <f t="shared" si="0"/>
        <v>19</v>
      </c>
      <c r="B24" s="230">
        <v>65</v>
      </c>
      <c r="C24" s="231" t="s">
        <v>87</v>
      </c>
      <c r="D24" s="235">
        <v>750.83124899999996</v>
      </c>
      <c r="E24" s="233">
        <f>100000*D24/World2016!$G$10</f>
        <v>1.3201798888480265</v>
      </c>
      <c r="F24" s="234">
        <f>100000*D24/World2016!$G$7</f>
        <v>10.06169065466657</v>
      </c>
      <c r="G24" s="214">
        <f t="shared" si="1"/>
        <v>19</v>
      </c>
      <c r="H24" s="202">
        <v>50</v>
      </c>
      <c r="I24" s="200" t="s">
        <v>70</v>
      </c>
      <c r="J24" s="202">
        <v>916.81663200000003</v>
      </c>
      <c r="K24" s="201">
        <f>100000*J24/World2030!$G$10</f>
        <v>1.3458954790475808</v>
      </c>
      <c r="L24" s="210">
        <f>100000*J24/World2030!$G$7</f>
        <v>10.728190472477893</v>
      </c>
      <c r="M24" s="229">
        <f t="shared" si="2"/>
        <v>19</v>
      </c>
      <c r="N24" s="230">
        <v>65</v>
      </c>
      <c r="O24" s="231" t="s">
        <v>87</v>
      </c>
      <c r="P24" s="235">
        <v>750.83124899999996</v>
      </c>
      <c r="Q24" s="233">
        <f>100000*P24/World2045!$G$10</f>
        <v>0.87783022621408746</v>
      </c>
      <c r="R24" s="234">
        <f>100000*P24/World2045!$G$7</f>
        <v>7.904877963902857</v>
      </c>
      <c r="S24" s="214">
        <f t="shared" si="3"/>
        <v>19</v>
      </c>
      <c r="T24" s="202">
        <v>50</v>
      </c>
      <c r="U24" s="200" t="s">
        <v>70</v>
      </c>
      <c r="V24" s="202">
        <v>916.81663200000003</v>
      </c>
      <c r="W24" s="201">
        <f>100000*V24/World2060!$G$10</f>
        <v>0.90033014626820906</v>
      </c>
      <c r="X24" s="210">
        <f>100000*V24/World2060!$G$7</f>
        <v>8.9739911928857339</v>
      </c>
    </row>
    <row r="25" spans="1:24" ht="14.7" thickBot="1">
      <c r="A25" s="236">
        <f t="shared" si="0"/>
        <v>20</v>
      </c>
      <c r="B25" s="237">
        <v>155</v>
      </c>
      <c r="C25" s="238" t="s">
        <v>180</v>
      </c>
      <c r="D25" s="239">
        <v>714.16128100000003</v>
      </c>
      <c r="E25" s="240">
        <f>100000*D25/World2016!$G$10</f>
        <v>1.2557034111537684</v>
      </c>
      <c r="F25" s="241">
        <f>100000*D25/World2016!$G$7</f>
        <v>9.570286128251448</v>
      </c>
      <c r="G25" s="215">
        <f t="shared" si="1"/>
        <v>20</v>
      </c>
      <c r="H25" s="204">
        <v>70</v>
      </c>
      <c r="I25" s="203" t="s">
        <v>92</v>
      </c>
      <c r="J25" s="204">
        <v>805.11605199999997</v>
      </c>
      <c r="K25" s="205">
        <f>100000*J25/World2030!$G$10</f>
        <v>1.1819179721157556</v>
      </c>
      <c r="L25" s="211">
        <f>100000*J25/World2030!$G$7</f>
        <v>9.4211187459188839</v>
      </c>
      <c r="M25" s="236">
        <f t="shared" si="2"/>
        <v>20</v>
      </c>
      <c r="N25" s="237">
        <v>155</v>
      </c>
      <c r="O25" s="238" t="s">
        <v>180</v>
      </c>
      <c r="P25" s="239">
        <v>714.16128100000003</v>
      </c>
      <c r="Q25" s="240">
        <f>100000*P25/World2045!$G$10</f>
        <v>0.83495773476201263</v>
      </c>
      <c r="R25" s="241">
        <f>100000*P25/World2045!$G$7</f>
        <v>7.5188103590098949</v>
      </c>
      <c r="S25" s="215">
        <f t="shared" si="3"/>
        <v>20</v>
      </c>
      <c r="T25" s="204">
        <v>70</v>
      </c>
      <c r="U25" s="203" t="s">
        <v>92</v>
      </c>
      <c r="V25" s="204">
        <v>805.11605199999997</v>
      </c>
      <c r="W25" s="205">
        <f>100000*V25/World2060!$G$10</f>
        <v>0.7906382013148765</v>
      </c>
      <c r="X25" s="211">
        <f>100000*V25/World2060!$G$7</f>
        <v>7.8806427672866795</v>
      </c>
    </row>
    <row r="27" spans="1:24" ht="14.7" thickBot="1">
      <c r="A27" s="206" t="s">
        <v>399</v>
      </c>
      <c r="M27" s="206" t="s">
        <v>399</v>
      </c>
    </row>
    <row r="28" spans="1:24">
      <c r="A28" s="319">
        <v>2016</v>
      </c>
      <c r="B28" s="320"/>
      <c r="C28" s="320" t="s">
        <v>426</v>
      </c>
      <c r="D28" s="320"/>
      <c r="E28" s="320"/>
      <c r="F28" s="321"/>
      <c r="G28" s="322">
        <v>2030</v>
      </c>
      <c r="H28" s="323"/>
      <c r="I28" s="323" t="s">
        <v>427</v>
      </c>
      <c r="J28" s="323"/>
      <c r="K28" s="323"/>
      <c r="L28" s="324"/>
      <c r="M28" s="319">
        <v>2045</v>
      </c>
      <c r="N28" s="320"/>
      <c r="O28" s="320" t="s">
        <v>426</v>
      </c>
      <c r="P28" s="320"/>
      <c r="Q28" s="320"/>
      <c r="R28" s="321"/>
      <c r="S28" s="322">
        <v>2060</v>
      </c>
      <c r="T28" s="323"/>
      <c r="U28" s="323" t="s">
        <v>427</v>
      </c>
      <c r="V28" s="323"/>
      <c r="W28" s="323"/>
      <c r="X28" s="324"/>
    </row>
    <row r="29" spans="1:24" ht="43.2">
      <c r="A29" s="242" t="s">
        <v>428</v>
      </c>
      <c r="B29" s="243" t="s">
        <v>205</v>
      </c>
      <c r="C29" s="244" t="s">
        <v>429</v>
      </c>
      <c r="D29" s="243" t="s">
        <v>209</v>
      </c>
      <c r="E29" s="245" t="s">
        <v>430</v>
      </c>
      <c r="F29" s="246" t="s">
        <v>431</v>
      </c>
      <c r="G29" s="212" t="s">
        <v>428</v>
      </c>
      <c r="H29" s="193" t="s">
        <v>205</v>
      </c>
      <c r="I29" s="194" t="s">
        <v>429</v>
      </c>
      <c r="J29" s="193" t="s">
        <v>209</v>
      </c>
      <c r="K29" s="195" t="s">
        <v>430</v>
      </c>
      <c r="L29" s="208" t="s">
        <v>431</v>
      </c>
      <c r="M29" s="242" t="s">
        <v>428</v>
      </c>
      <c r="N29" s="243" t="s">
        <v>205</v>
      </c>
      <c r="O29" s="244" t="s">
        <v>429</v>
      </c>
      <c r="P29" s="243" t="s">
        <v>209</v>
      </c>
      <c r="Q29" s="245" t="s">
        <v>430</v>
      </c>
      <c r="R29" s="246" t="s">
        <v>431</v>
      </c>
      <c r="S29" s="212" t="s">
        <v>428</v>
      </c>
      <c r="T29" s="193" t="s">
        <v>205</v>
      </c>
      <c r="U29" s="194" t="s">
        <v>429</v>
      </c>
      <c r="V29" s="193" t="s">
        <v>209</v>
      </c>
      <c r="W29" s="195" t="s">
        <v>430</v>
      </c>
      <c r="X29" s="208" t="s">
        <v>431</v>
      </c>
    </row>
    <row r="30" spans="1:24">
      <c r="A30" s="247">
        <v>1</v>
      </c>
      <c r="B30" s="248">
        <v>113</v>
      </c>
      <c r="C30" s="249" t="s">
        <v>135</v>
      </c>
      <c r="D30" s="250">
        <v>2764.394601687789</v>
      </c>
      <c r="E30" s="251">
        <f>100000*D30/'Dev''d2016'!$G$10</f>
        <v>21.717796218815302</v>
      </c>
      <c r="F30" s="252">
        <f>100000*D30/'Dev''d2016'!$G$7</f>
        <v>218.47836574114481</v>
      </c>
      <c r="G30" s="213">
        <v>1</v>
      </c>
      <c r="H30" s="199">
        <v>113</v>
      </c>
      <c r="I30" s="197" t="s">
        <v>135</v>
      </c>
      <c r="J30" s="199">
        <v>2631.0870818346739</v>
      </c>
      <c r="K30" s="198">
        <f>100000*J30/'Dev''d2030'!$G$10</f>
        <v>18.829168658753662</v>
      </c>
      <c r="L30" s="209">
        <f>100000*J30/'Dev''d2030'!$G$7</f>
        <v>202.30879636870375</v>
      </c>
      <c r="M30" s="247">
        <v>1</v>
      </c>
      <c r="N30" s="248">
        <v>113</v>
      </c>
      <c r="O30" s="249" t="s">
        <v>135</v>
      </c>
      <c r="P30" s="250">
        <v>2787.6172119677067</v>
      </c>
      <c r="Q30" s="251">
        <f>100000*P30/'Dev''d2045'!$G$10</f>
        <v>17.462534002423855</v>
      </c>
      <c r="R30" s="252">
        <f>100000*P30/'Dev''d2045'!$G$7</f>
        <v>212.63858829735517</v>
      </c>
      <c r="S30" s="213">
        <v>1</v>
      </c>
      <c r="T30" s="199">
        <v>113</v>
      </c>
      <c r="U30" s="197" t="s">
        <v>135</v>
      </c>
      <c r="V30" s="199">
        <v>2465.4706230759621</v>
      </c>
      <c r="W30" s="198">
        <f>100000*V30/'Dev''d2060'!$G$10</f>
        <v>15.441550933738991</v>
      </c>
      <c r="X30" s="209">
        <f>100000*V30/'Dev''d2060'!$G$7</f>
        <v>188.43944183898245</v>
      </c>
    </row>
    <row r="31" spans="1:24">
      <c r="A31" s="247">
        <v>2</v>
      </c>
      <c r="B31" s="248">
        <v>114</v>
      </c>
      <c r="C31" s="249" t="s">
        <v>136</v>
      </c>
      <c r="D31" s="253">
        <v>1180.9302206709981</v>
      </c>
      <c r="E31" s="251">
        <f>100000*D31/'Dev''d2016'!$G$10</f>
        <v>9.2776920724394909</v>
      </c>
      <c r="F31" s="254">
        <f>100000*D31/'Dev''d2016'!$G$7</f>
        <v>93.332444112357805</v>
      </c>
      <c r="G31" s="213">
        <v>2</v>
      </c>
      <c r="H31" s="199">
        <v>95</v>
      </c>
      <c r="I31" s="197" t="s">
        <v>434</v>
      </c>
      <c r="J31" s="199">
        <v>1277.1496963612735</v>
      </c>
      <c r="K31" s="198">
        <f>100000*J31/'Dev''d2030'!$G$10</f>
        <v>9.1398217874620311</v>
      </c>
      <c r="L31" s="209">
        <f>100000*J31/'Dev''d2030'!$G$7</f>
        <v>98.202229655331536</v>
      </c>
      <c r="M31" s="247">
        <v>2</v>
      </c>
      <c r="N31" s="248">
        <v>95</v>
      </c>
      <c r="O31" s="249" t="s">
        <v>434</v>
      </c>
      <c r="P31" s="253">
        <v>1877.2678968012333</v>
      </c>
      <c r="Q31" s="251">
        <f>100000*P31/'Dev''d2045'!$G$10</f>
        <v>11.759812049808083</v>
      </c>
      <c r="R31" s="254">
        <f>100000*P31/'Dev''d2045'!$G$7</f>
        <v>143.19742097947113</v>
      </c>
      <c r="S31" s="213">
        <v>2</v>
      </c>
      <c r="T31" s="199">
        <v>95</v>
      </c>
      <c r="U31" s="197" t="s">
        <v>434</v>
      </c>
      <c r="V31" s="199">
        <v>2130.0362442489713</v>
      </c>
      <c r="W31" s="198">
        <f>100000*V31/'Dev''d2060'!$G$10</f>
        <v>13.340683457523888</v>
      </c>
      <c r="X31" s="209">
        <f>100000*V31/'Dev''d2060'!$G$7</f>
        <v>162.80171307103498</v>
      </c>
    </row>
    <row r="32" spans="1:24">
      <c r="A32" s="247">
        <v>3</v>
      </c>
      <c r="B32" s="248">
        <v>95</v>
      </c>
      <c r="C32" s="249" t="s">
        <v>434</v>
      </c>
      <c r="D32" s="253">
        <v>763.57854221947491</v>
      </c>
      <c r="E32" s="251">
        <f>100000*D32/'Dev''d2016'!$G$10</f>
        <v>5.9988697586291719</v>
      </c>
      <c r="F32" s="254">
        <f>100000*D32/'Dev''d2016'!$G$7</f>
        <v>60.347893863366004</v>
      </c>
      <c r="G32" s="213">
        <v>3</v>
      </c>
      <c r="H32" s="199">
        <v>114</v>
      </c>
      <c r="I32" s="197" t="s">
        <v>136</v>
      </c>
      <c r="J32" s="199">
        <v>1104.549740627408</v>
      </c>
      <c r="K32" s="198">
        <f>100000*J32/'Dev''d2030'!$G$10</f>
        <v>7.904623720684179</v>
      </c>
      <c r="L32" s="209">
        <f>100000*J32/'Dev''d2030'!$G$7</f>
        <v>84.930723159445805</v>
      </c>
      <c r="M32" s="247">
        <v>3</v>
      </c>
      <c r="N32" s="248">
        <v>114</v>
      </c>
      <c r="O32" s="249" t="s">
        <v>136</v>
      </c>
      <c r="P32" s="253">
        <v>1223.1170983910561</v>
      </c>
      <c r="Q32" s="251">
        <f>100000*P32/'Dev''d2045'!$G$10</f>
        <v>7.6620003018718803</v>
      </c>
      <c r="R32" s="254">
        <f>100000*P32/'Dev''d2045'!$G$7</f>
        <v>93.29899815787347</v>
      </c>
      <c r="S32" s="213">
        <v>3</v>
      </c>
      <c r="T32" s="199">
        <v>114</v>
      </c>
      <c r="U32" s="197" t="s">
        <v>136</v>
      </c>
      <c r="V32" s="199">
        <v>1150.4907439798117</v>
      </c>
      <c r="W32" s="198">
        <f>100000*V32/'Dev''d2060'!$G$10</f>
        <v>7.2056674517561952</v>
      </c>
      <c r="X32" s="209">
        <f>100000*V32/'Dev''d2060'!$G$7</f>
        <v>87.933651128234004</v>
      </c>
    </row>
    <row r="33" spans="1:24">
      <c r="A33" s="247">
        <v>4</v>
      </c>
      <c r="B33" s="248">
        <v>68</v>
      </c>
      <c r="C33" s="249" t="s">
        <v>90</v>
      </c>
      <c r="D33" s="253">
        <v>651.24247103556991</v>
      </c>
      <c r="E33" s="251">
        <f>100000*D33/'Dev''d2016'!$G$10</f>
        <v>5.1163286407638582</v>
      </c>
      <c r="F33" s="254">
        <f>100000*D33/'Dev''d2016'!$G$7</f>
        <v>51.469638482945335</v>
      </c>
      <c r="G33" s="213">
        <v>4</v>
      </c>
      <c r="H33" s="199">
        <v>118</v>
      </c>
      <c r="I33" s="197" t="s">
        <v>140</v>
      </c>
      <c r="J33" s="199">
        <v>692.7536244802177</v>
      </c>
      <c r="K33" s="198">
        <f>100000*J33/'Dev''d2030'!$G$10</f>
        <v>4.9576370635384945</v>
      </c>
      <c r="L33" s="209">
        <f>100000*J33/'Dev''d2030'!$G$7</f>
        <v>53.267013819596663</v>
      </c>
      <c r="M33" s="247">
        <v>4</v>
      </c>
      <c r="N33" s="248">
        <v>118</v>
      </c>
      <c r="O33" s="249" t="s">
        <v>140</v>
      </c>
      <c r="P33" s="253">
        <v>836.83800818026066</v>
      </c>
      <c r="Q33" s="251">
        <f>100000*P33/'Dev''d2045'!$G$10</f>
        <v>5.2422233976856871</v>
      </c>
      <c r="R33" s="254">
        <f>100000*P33/'Dev''d2045'!$G$7</f>
        <v>63.833747305432617</v>
      </c>
      <c r="S33" s="213">
        <v>4</v>
      </c>
      <c r="T33" s="199">
        <v>118</v>
      </c>
      <c r="U33" s="197" t="s">
        <v>140</v>
      </c>
      <c r="V33" s="199">
        <v>898.3322295024991</v>
      </c>
      <c r="W33" s="198">
        <f>100000*V33/'Dev''d2060'!$G$10</f>
        <v>5.626367131471091</v>
      </c>
      <c r="X33" s="209">
        <f>100000*V33/'Dev''d2060'!$G$7</f>
        <v>68.660815638606778</v>
      </c>
    </row>
    <row r="34" spans="1:24">
      <c r="A34" s="247">
        <v>5</v>
      </c>
      <c r="B34" s="248">
        <v>118</v>
      </c>
      <c r="C34" s="249" t="s">
        <v>140</v>
      </c>
      <c r="D34" s="253">
        <v>589.29137071222067</v>
      </c>
      <c r="E34" s="251">
        <f>100000*D34/'Dev''d2016'!$G$10</f>
        <v>4.6296248353330318</v>
      </c>
      <c r="F34" s="254">
        <f>100000*D34/'Dev''d2016'!$G$7</f>
        <v>46.573457906464924</v>
      </c>
      <c r="G34" s="213">
        <v>5</v>
      </c>
      <c r="H34" s="199">
        <v>68</v>
      </c>
      <c r="I34" s="197" t="s">
        <v>90</v>
      </c>
      <c r="J34" s="199">
        <v>642.1743216458708</v>
      </c>
      <c r="K34" s="198">
        <f>100000*J34/'Dev''d2030'!$G$10</f>
        <v>4.5956702437075059</v>
      </c>
      <c r="L34" s="209">
        <f>100000*J34/'Dev''d2030'!$G$7</f>
        <v>49.37788451322281</v>
      </c>
      <c r="M34" s="247">
        <v>5</v>
      </c>
      <c r="N34" s="248">
        <v>68</v>
      </c>
      <c r="O34" s="249" t="s">
        <v>90</v>
      </c>
      <c r="P34" s="253">
        <v>603.01002933457494</v>
      </c>
      <c r="Q34" s="251">
        <f>100000*P34/'Dev''d2045'!$G$10</f>
        <v>3.7774494632369944</v>
      </c>
      <c r="R34" s="254">
        <f>100000*P34/'Dev''d2045'!$G$7</f>
        <v>45.997420598627066</v>
      </c>
      <c r="S34" s="213">
        <v>5</v>
      </c>
      <c r="T34" s="199">
        <v>39</v>
      </c>
      <c r="U34" s="197" t="s">
        <v>63</v>
      </c>
      <c r="V34" s="199">
        <v>570.97005584463477</v>
      </c>
      <c r="W34" s="198">
        <f>100000*V34/'Dev''d2060'!$G$10</f>
        <v>3.5760568860337538</v>
      </c>
      <c r="X34" s="209">
        <f>100000*V34/'Dev''d2060'!$G$7</f>
        <v>43.640057043511007</v>
      </c>
    </row>
    <row r="35" spans="1:24">
      <c r="A35" s="247">
        <v>6</v>
      </c>
      <c r="B35" s="248">
        <v>39</v>
      </c>
      <c r="C35" s="249" t="s">
        <v>63</v>
      </c>
      <c r="D35" s="253">
        <v>440.2897826936096</v>
      </c>
      <c r="E35" s="251">
        <f>100000*D35/'Dev''d2016'!$G$10</f>
        <v>3.4590299705867507</v>
      </c>
      <c r="F35" s="254">
        <f>100000*D35/'Dev''d2016'!$G$7</f>
        <v>34.797417169275661</v>
      </c>
      <c r="G35" s="213">
        <v>6</v>
      </c>
      <c r="H35" s="199">
        <v>39</v>
      </c>
      <c r="I35" s="197" t="s">
        <v>63</v>
      </c>
      <c r="J35" s="199">
        <v>490.13513831421733</v>
      </c>
      <c r="K35" s="198">
        <f>100000*J35/'Dev''d2030'!$G$10</f>
        <v>3.5076137344966272</v>
      </c>
      <c r="L35" s="209">
        <f>100000*J35/'Dev''d2030'!$G$7</f>
        <v>37.687331056033869</v>
      </c>
      <c r="M35" s="247">
        <v>6</v>
      </c>
      <c r="N35" s="248">
        <v>39</v>
      </c>
      <c r="O35" s="249" t="s">
        <v>63</v>
      </c>
      <c r="P35" s="253">
        <v>553.70511036925018</v>
      </c>
      <c r="Q35" s="251">
        <f>100000*P35/'Dev''d2045'!$G$10</f>
        <v>3.4685875362039829</v>
      </c>
      <c r="R35" s="254">
        <f>100000*P35/'Dev''d2045'!$G$7</f>
        <v>42.236456460548126</v>
      </c>
      <c r="S35" s="213">
        <v>6</v>
      </c>
      <c r="T35" s="199">
        <v>68</v>
      </c>
      <c r="U35" s="197" t="s">
        <v>90</v>
      </c>
      <c r="V35" s="199">
        <v>533.74855634942651</v>
      </c>
      <c r="W35" s="198">
        <f>100000*V35/'Dev''d2060'!$G$10</f>
        <v>3.3429339784209584</v>
      </c>
      <c r="X35" s="209">
        <f>100000*V35/'Dev''d2060'!$G$7</f>
        <v>40.795164663273994</v>
      </c>
    </row>
    <row r="36" spans="1:24">
      <c r="A36" s="247">
        <v>7</v>
      </c>
      <c r="B36" s="248">
        <v>65</v>
      </c>
      <c r="C36" s="249" t="s">
        <v>87</v>
      </c>
      <c r="D36" s="253">
        <v>386.64097843691707</v>
      </c>
      <c r="E36" s="251">
        <f>100000*D36/'Dev''d2016'!$G$10</f>
        <v>3.0375511420871613</v>
      </c>
      <c r="F36" s="254">
        <f>100000*D36/'Dev''d2016'!$G$7</f>
        <v>30.557391859281026</v>
      </c>
      <c r="G36" s="213">
        <v>7</v>
      </c>
      <c r="H36" s="199">
        <v>65</v>
      </c>
      <c r="I36" s="197" t="s">
        <v>87</v>
      </c>
      <c r="J36" s="199">
        <v>437.27130327746272</v>
      </c>
      <c r="K36" s="198">
        <f>100000*J36/'Dev''d2030'!$G$10</f>
        <v>3.1292978388625312</v>
      </c>
      <c r="L36" s="209">
        <f>100000*J36/'Dev''d2030'!$G$7</f>
        <v>33.622540152092384</v>
      </c>
      <c r="M36" s="247">
        <v>7</v>
      </c>
      <c r="N36" s="248">
        <v>65</v>
      </c>
      <c r="O36" s="249" t="s">
        <v>87</v>
      </c>
      <c r="P36" s="253">
        <v>505.39447065442801</v>
      </c>
      <c r="Q36" s="251">
        <f>100000*P36/'Dev''d2045'!$G$10</f>
        <v>3.1659540953294245</v>
      </c>
      <c r="R36" s="254">
        <f>100000*P36/'Dev''d2045'!$G$7</f>
        <v>38.551335639583364</v>
      </c>
      <c r="S36" s="213">
        <v>7</v>
      </c>
      <c r="T36" s="199">
        <v>65</v>
      </c>
      <c r="U36" s="197" t="s">
        <v>87</v>
      </c>
      <c r="V36" s="199">
        <v>531.31637128442526</v>
      </c>
      <c r="W36" s="198">
        <f>100000*V36/'Dev''d2060'!$G$10</f>
        <v>3.3277008991013437</v>
      </c>
      <c r="X36" s="209">
        <f>100000*V36/'Dev''d2060'!$G$7</f>
        <v>40.609269284189679</v>
      </c>
    </row>
    <row r="37" spans="1:24">
      <c r="A37" s="247">
        <v>8</v>
      </c>
      <c r="B37" s="248">
        <v>80</v>
      </c>
      <c r="C37" s="249" t="s">
        <v>106</v>
      </c>
      <c r="D37" s="253">
        <v>255.97881011944264</v>
      </c>
      <c r="E37" s="251">
        <f>100000*D37/'Dev''d2016'!$G$10</f>
        <v>2.0110354835430035</v>
      </c>
      <c r="F37" s="254">
        <f>100000*D37/'Dev''d2016'!$G$7</f>
        <v>20.230770261638256</v>
      </c>
      <c r="G37" s="213">
        <v>8</v>
      </c>
      <c r="H37" s="199">
        <v>80</v>
      </c>
      <c r="I37" s="197" t="s">
        <v>106</v>
      </c>
      <c r="J37" s="199">
        <v>302.57027043681592</v>
      </c>
      <c r="K37" s="198">
        <f>100000*J37/'Dev''d2030'!$G$10</f>
        <v>2.1653204458770166</v>
      </c>
      <c r="L37" s="209">
        <f>100000*J37/'Dev''d2030'!$G$7</f>
        <v>23.26514681009397</v>
      </c>
      <c r="M37" s="247">
        <v>8</v>
      </c>
      <c r="N37" s="248">
        <v>80</v>
      </c>
      <c r="O37" s="249" t="s">
        <v>106</v>
      </c>
      <c r="P37" s="253">
        <v>372.93364849127829</v>
      </c>
      <c r="Q37" s="251">
        <f>100000*P37/'Dev''d2045'!$G$10</f>
        <v>2.3361767496154977</v>
      </c>
      <c r="R37" s="254">
        <f>100000*P37/'Dev''d2045'!$G$7</f>
        <v>28.447264639965262</v>
      </c>
      <c r="S37" s="213">
        <v>8</v>
      </c>
      <c r="T37" s="199">
        <v>80</v>
      </c>
      <c r="U37" s="197" t="s">
        <v>106</v>
      </c>
      <c r="V37" s="199">
        <v>401.70121055468917</v>
      </c>
      <c r="W37" s="198">
        <f>100000*V37/'Dev''d2060'!$G$10</f>
        <v>2.515904933065483</v>
      </c>
      <c r="X37" s="209">
        <f>100000*V37/'Dev''d2060'!$G$7</f>
        <v>30.702597384238619</v>
      </c>
    </row>
    <row r="38" spans="1:24">
      <c r="A38" s="247">
        <v>9</v>
      </c>
      <c r="B38" s="248">
        <v>70</v>
      </c>
      <c r="C38" s="249" t="s">
        <v>92</v>
      </c>
      <c r="D38" s="253">
        <v>226.97832898481283</v>
      </c>
      <c r="E38" s="251">
        <f>100000*D38/'Dev''d2016'!$G$10</f>
        <v>1.7832002319675049</v>
      </c>
      <c r="F38" s="254">
        <f>100000*D38/'Dev''d2016'!$G$7</f>
        <v>17.938775580367928</v>
      </c>
      <c r="G38" s="213">
        <v>9</v>
      </c>
      <c r="H38" s="199">
        <v>127</v>
      </c>
      <c r="I38" s="197" t="s">
        <v>151</v>
      </c>
      <c r="J38" s="199">
        <v>274.74899305403233</v>
      </c>
      <c r="K38" s="198">
        <f>100000*J38/'Dev''d2030'!$G$10</f>
        <v>1.9662196529921547</v>
      </c>
      <c r="L38" s="209">
        <f>100000*J38/'Dev''d2030'!$G$7</f>
        <v>21.125921096277608</v>
      </c>
      <c r="M38" s="247">
        <v>9</v>
      </c>
      <c r="N38" s="248">
        <v>127</v>
      </c>
      <c r="O38" s="249" t="s">
        <v>151</v>
      </c>
      <c r="P38" s="253">
        <v>351.94274584576488</v>
      </c>
      <c r="Q38" s="251">
        <f>100000*P38/'Dev''d2045'!$G$10</f>
        <v>2.2046829600036499</v>
      </c>
      <c r="R38" s="254">
        <f>100000*P38/'Dev''d2045'!$G$7</f>
        <v>26.846085006525371</v>
      </c>
      <c r="S38" s="213">
        <v>9</v>
      </c>
      <c r="T38" s="199">
        <v>127</v>
      </c>
      <c r="U38" s="197" t="s">
        <v>151</v>
      </c>
      <c r="V38" s="199">
        <v>390.3665883038193</v>
      </c>
      <c r="W38" s="198">
        <f>100000*V38/'Dev''d2060'!$G$10</f>
        <v>2.444914775988237</v>
      </c>
      <c r="X38" s="209">
        <f>100000*V38/'Dev''d2060'!$G$7</f>
        <v>29.836276013211751</v>
      </c>
    </row>
    <row r="39" spans="1:24">
      <c r="A39" s="247">
        <v>10</v>
      </c>
      <c r="B39" s="248">
        <v>127</v>
      </c>
      <c r="C39" s="249" t="s">
        <v>151</v>
      </c>
      <c r="D39" s="253">
        <v>220.60746774449944</v>
      </c>
      <c r="E39" s="251">
        <f>100000*D39/'Dev''d2016'!$G$10</f>
        <v>1.7331491046534091</v>
      </c>
      <c r="F39" s="254">
        <f>100000*D39/'Dev''d2016'!$G$7</f>
        <v>17.435267379585934</v>
      </c>
      <c r="G39" s="213">
        <v>10</v>
      </c>
      <c r="H39" s="199">
        <v>70</v>
      </c>
      <c r="I39" s="197" t="s">
        <v>92</v>
      </c>
      <c r="J39" s="199">
        <v>254.41350766682444</v>
      </c>
      <c r="K39" s="198">
        <f>100000*J39/'Dev''d2030'!$G$10</f>
        <v>1.8206903443056637</v>
      </c>
      <c r="L39" s="209">
        <f>100000*J39/'Dev''d2030'!$G$7</f>
        <v>19.562290762388912</v>
      </c>
      <c r="M39" s="247">
        <v>10</v>
      </c>
      <c r="N39" s="248">
        <v>70</v>
      </c>
      <c r="O39" s="249" t="s">
        <v>92</v>
      </c>
      <c r="P39" s="253">
        <v>293.94229952296882</v>
      </c>
      <c r="Q39" s="251">
        <f>100000*P39/'Dev''d2045'!$G$10</f>
        <v>1.8413494428624453</v>
      </c>
      <c r="R39" s="254">
        <f>100000*P39/'Dev''d2045'!$G$7</f>
        <v>22.421828701266644</v>
      </c>
      <c r="S39" s="213">
        <v>10</v>
      </c>
      <c r="T39" s="199">
        <v>70</v>
      </c>
      <c r="U39" s="197" t="s">
        <v>92</v>
      </c>
      <c r="V39" s="199">
        <v>304.30853599286638</v>
      </c>
      <c r="W39" s="198">
        <f>100000*V39/'Dev''d2060'!$G$10</f>
        <v>1.9059224288151713</v>
      </c>
      <c r="X39" s="209">
        <f>100000*V39/'Dev''d2060'!$G$7</f>
        <v>23.258736134438564</v>
      </c>
    </row>
    <row r="40" spans="1:24">
      <c r="A40" s="255">
        <v>11</v>
      </c>
      <c r="B40" s="256">
        <v>123</v>
      </c>
      <c r="C40" s="257" t="s">
        <v>146</v>
      </c>
      <c r="D40" s="258">
        <v>218.16436074394733</v>
      </c>
      <c r="E40" s="259">
        <f>100000*D40/'Dev''d2016'!$G$10</f>
        <v>1.7139554266067376</v>
      </c>
      <c r="F40" s="260">
        <f>100000*D40/'Dev''d2016'!$G$7</f>
        <v>17.242181333011583</v>
      </c>
      <c r="G40" s="214">
        <v>11</v>
      </c>
      <c r="H40" s="202">
        <v>67</v>
      </c>
      <c r="I40" s="200" t="s">
        <v>89</v>
      </c>
      <c r="J40" s="202">
        <v>247.74530450813472</v>
      </c>
      <c r="K40" s="201">
        <f>100000*J40/'Dev''d2030'!$G$10</f>
        <v>1.7729698705924746</v>
      </c>
      <c r="L40" s="210">
        <f>100000*J40/'Dev''d2030'!$G$7</f>
        <v>19.049561189775975</v>
      </c>
      <c r="M40" s="255">
        <v>11</v>
      </c>
      <c r="N40" s="256">
        <v>67</v>
      </c>
      <c r="O40" s="257" t="s">
        <v>89</v>
      </c>
      <c r="P40" s="258">
        <v>276.38304506242275</v>
      </c>
      <c r="Q40" s="259">
        <f>100000*P40/'Dev''d2045'!$G$10</f>
        <v>1.7313526051481105</v>
      </c>
      <c r="R40" s="260">
        <f>100000*P40/'Dev''d2045'!$G$7</f>
        <v>21.082414141758676</v>
      </c>
      <c r="S40" s="214">
        <v>11</v>
      </c>
      <c r="T40" s="202">
        <v>74</v>
      </c>
      <c r="U40" s="200" t="s">
        <v>97</v>
      </c>
      <c r="V40" s="202">
        <v>301.35041353106499</v>
      </c>
      <c r="W40" s="201">
        <f>100000*V40/'Dev''d2060'!$G$10</f>
        <v>1.8873953377865405</v>
      </c>
      <c r="X40" s="210">
        <f>100000*V40/'Dev''d2060'!$G$7</f>
        <v>23.032642608774179</v>
      </c>
    </row>
    <row r="41" spans="1:24">
      <c r="A41" s="255">
        <v>12</v>
      </c>
      <c r="B41" s="256">
        <v>161</v>
      </c>
      <c r="C41" s="257" t="s">
        <v>186</v>
      </c>
      <c r="D41" s="261">
        <v>208.42542264098302</v>
      </c>
      <c r="E41" s="259">
        <f>100000*D41/'Dev''d2016'!$G$10</f>
        <v>1.6374438196969645</v>
      </c>
      <c r="F41" s="260">
        <f>100000*D41/'Dev''d2016'!$G$7</f>
        <v>16.472483953523604</v>
      </c>
      <c r="G41" s="214">
        <v>12</v>
      </c>
      <c r="H41" s="202">
        <v>123</v>
      </c>
      <c r="I41" s="200" t="s">
        <v>146</v>
      </c>
      <c r="J41" s="202">
        <v>209.42168661300093</v>
      </c>
      <c r="K41" s="201">
        <f>100000*J41/'Dev''d2030'!$G$10</f>
        <v>1.4987099002771147</v>
      </c>
      <c r="L41" s="210">
        <f>100000*J41/'Dev''d2030'!$G$7</f>
        <v>16.102792509108717</v>
      </c>
      <c r="M41" s="255">
        <v>12</v>
      </c>
      <c r="N41" s="256">
        <v>74</v>
      </c>
      <c r="O41" s="257" t="s">
        <v>97</v>
      </c>
      <c r="P41" s="261">
        <v>269.16718017309904</v>
      </c>
      <c r="Q41" s="259">
        <f>100000*P41/'Dev''d2045'!$G$10</f>
        <v>1.6861500983456192</v>
      </c>
      <c r="R41" s="260">
        <f>100000*P41/'Dev''d2045'!$G$7</f>
        <v>20.531990175073819</v>
      </c>
      <c r="S41" s="214">
        <v>12</v>
      </c>
      <c r="T41" s="202">
        <v>67</v>
      </c>
      <c r="U41" s="200" t="s">
        <v>89</v>
      </c>
      <c r="V41" s="202">
        <v>281.20067764446139</v>
      </c>
      <c r="W41" s="201">
        <f>100000*V41/'Dev''d2060'!$G$10</f>
        <v>1.7611950212700165</v>
      </c>
      <c r="X41" s="210">
        <f>100000*V41/'Dev''d2060'!$G$7</f>
        <v>21.492569509490082</v>
      </c>
    </row>
    <row r="42" spans="1:24">
      <c r="A42" s="255">
        <v>13</v>
      </c>
      <c r="B42" s="256">
        <v>67</v>
      </c>
      <c r="C42" s="257" t="s">
        <v>89</v>
      </c>
      <c r="D42" s="261">
        <v>203.44235190190375</v>
      </c>
      <c r="E42" s="259">
        <f>100000*D42/'Dev''d2016'!$G$10</f>
        <v>1.5982955321155929</v>
      </c>
      <c r="F42" s="260">
        <f>100000*D42/'Dev''d2016'!$G$7</f>
        <v>16.078656982952232</v>
      </c>
      <c r="G42" s="214">
        <v>13</v>
      </c>
      <c r="H42" s="202">
        <v>161</v>
      </c>
      <c r="I42" s="200" t="s">
        <v>186</v>
      </c>
      <c r="J42" s="202">
        <v>209.21412298548967</v>
      </c>
      <c r="K42" s="201">
        <f>100000*J42/'Dev''d2030'!$G$10</f>
        <v>1.4972244874312932</v>
      </c>
      <c r="L42" s="210">
        <f>100000*J42/'Dev''d2030'!$G$7</f>
        <v>16.086832585949331</v>
      </c>
      <c r="M42" s="255">
        <v>13</v>
      </c>
      <c r="N42" s="256">
        <v>64</v>
      </c>
      <c r="O42" s="257" t="s">
        <v>86</v>
      </c>
      <c r="P42" s="261">
        <v>220.55556607898325</v>
      </c>
      <c r="Q42" s="259">
        <f>100000*P42/'Dev''d2045'!$G$10</f>
        <v>1.3816312568107014</v>
      </c>
      <c r="R42" s="260">
        <f>100000*P42/'Dev''d2045'!$G$7</f>
        <v>16.823911120513749</v>
      </c>
      <c r="S42" s="214">
        <v>13</v>
      </c>
      <c r="T42" s="202">
        <v>96</v>
      </c>
      <c r="U42" s="200" t="s">
        <v>436</v>
      </c>
      <c r="V42" s="202">
        <v>237.19140697456896</v>
      </c>
      <c r="W42" s="201">
        <f>100000*V42/'Dev''d2060'!$G$10</f>
        <v>1.4855594536646703</v>
      </c>
      <c r="X42" s="210">
        <f>100000*V42/'Dev''d2060'!$G$7</f>
        <v>18.128878081510848</v>
      </c>
    </row>
    <row r="43" spans="1:24">
      <c r="A43" s="255">
        <v>14</v>
      </c>
      <c r="B43" s="256">
        <v>64</v>
      </c>
      <c r="C43" s="257" t="s">
        <v>86</v>
      </c>
      <c r="D43" s="261">
        <v>194.29766386188567</v>
      </c>
      <c r="E43" s="259">
        <f>100000*D43/'Dev''d2016'!$G$10</f>
        <v>1.5264525068049175</v>
      </c>
      <c r="F43" s="260">
        <f>100000*D43/'Dev''d2016'!$G$7</f>
        <v>15.355924961635186</v>
      </c>
      <c r="G43" s="214">
        <v>14</v>
      </c>
      <c r="H43" s="202">
        <v>74</v>
      </c>
      <c r="I43" s="200" t="s">
        <v>97</v>
      </c>
      <c r="J43" s="202">
        <v>207.86521446704865</v>
      </c>
      <c r="K43" s="201">
        <f>100000*J43/'Dev''d2030'!$G$10</f>
        <v>1.4875711292531044</v>
      </c>
      <c r="L43" s="210">
        <f>100000*J43/'Dev''d2030'!$G$7</f>
        <v>15.983112697443399</v>
      </c>
      <c r="M43" s="255">
        <v>14</v>
      </c>
      <c r="N43" s="256">
        <v>112</v>
      </c>
      <c r="O43" s="257" t="s">
        <v>134</v>
      </c>
      <c r="P43" s="261">
        <v>220.51267807558179</v>
      </c>
      <c r="Q43" s="259">
        <f>100000*P43/'Dev''d2045'!$G$10</f>
        <v>1.3813625925140114</v>
      </c>
      <c r="R43" s="260">
        <f>100000*P43/'Dev''d2045'!$G$7</f>
        <v>16.820639636732178</v>
      </c>
      <c r="S43" s="214">
        <v>14</v>
      </c>
      <c r="T43" s="202">
        <v>64</v>
      </c>
      <c r="U43" s="200" t="s">
        <v>86</v>
      </c>
      <c r="V43" s="202">
        <v>228.02451971266419</v>
      </c>
      <c r="W43" s="201">
        <f>100000*V43/'Dev''d2060'!$G$10</f>
        <v>1.4281460919990812</v>
      </c>
      <c r="X43" s="210">
        <f>100000*V43/'Dev''d2060'!$G$7</f>
        <v>17.42823979246927</v>
      </c>
    </row>
    <row r="44" spans="1:24">
      <c r="A44" s="255">
        <v>15</v>
      </c>
      <c r="B44" s="256">
        <v>112</v>
      </c>
      <c r="C44" s="257" t="s">
        <v>134</v>
      </c>
      <c r="D44" s="261">
        <v>180.63330661691725</v>
      </c>
      <c r="E44" s="259">
        <f>100000*D44/'Dev''d2016'!$G$10</f>
        <v>1.4191017957573229</v>
      </c>
      <c r="F44" s="260">
        <f>100000*D44/'Dev''d2016'!$G$7</f>
        <v>14.275989977692889</v>
      </c>
      <c r="G44" s="214">
        <v>15</v>
      </c>
      <c r="H44" s="202">
        <v>64</v>
      </c>
      <c r="I44" s="200" t="s">
        <v>86</v>
      </c>
      <c r="J44" s="202">
        <v>200.66008296143264</v>
      </c>
      <c r="K44" s="201">
        <f>100000*J44/'Dev''d2030'!$G$10</f>
        <v>1.4360081698723977</v>
      </c>
      <c r="L44" s="210">
        <f>100000*J44/'Dev''d2030'!$G$7</f>
        <v>15.429097783743559</v>
      </c>
      <c r="M44" s="255">
        <v>15</v>
      </c>
      <c r="N44" s="256">
        <v>96</v>
      </c>
      <c r="O44" s="257" t="s">
        <v>436</v>
      </c>
      <c r="P44" s="261">
        <v>217.44517444481608</v>
      </c>
      <c r="Q44" s="259">
        <f>100000*P44/'Dev''d2045'!$G$10</f>
        <v>1.3621467596425414</v>
      </c>
      <c r="R44" s="260">
        <f>100000*P44/'Dev''d2045'!$G$7</f>
        <v>16.58665139801607</v>
      </c>
      <c r="S44" s="214">
        <v>15</v>
      </c>
      <c r="T44" s="202">
        <v>76</v>
      </c>
      <c r="U44" s="200" t="s">
        <v>435</v>
      </c>
      <c r="V44" s="202">
        <v>227.19267838262022</v>
      </c>
      <c r="W44" s="201">
        <f>100000*V44/'Dev''d2060'!$G$10</f>
        <v>1.4229361656886885</v>
      </c>
      <c r="X44" s="210">
        <f>100000*V44/'Dev''d2060'!$G$7</f>
        <v>17.364660971263721</v>
      </c>
    </row>
    <row r="45" spans="1:24">
      <c r="A45" s="255">
        <v>16</v>
      </c>
      <c r="B45" s="256">
        <v>115</v>
      </c>
      <c r="C45" s="257" t="s">
        <v>137</v>
      </c>
      <c r="D45" s="261">
        <v>176.95520889176987</v>
      </c>
      <c r="E45" s="259">
        <f>100000*D45/'Dev''d2016'!$G$10</f>
        <v>1.3902057123910521</v>
      </c>
      <c r="F45" s="260">
        <f>100000*D45/'Dev''d2016'!$G$7</f>
        <v>13.985298923841244</v>
      </c>
      <c r="G45" s="214">
        <v>16</v>
      </c>
      <c r="H45" s="202">
        <v>112</v>
      </c>
      <c r="I45" s="200" t="s">
        <v>134</v>
      </c>
      <c r="J45" s="202">
        <v>199.85715126525611</v>
      </c>
      <c r="K45" s="201">
        <f>100000*J45/'Dev''d2030'!$G$10</f>
        <v>1.4302620520668916</v>
      </c>
      <c r="L45" s="210">
        <f>100000*J45/'Dev''d2030'!$G$7</f>
        <v>15.367358989105684</v>
      </c>
      <c r="M45" s="255">
        <v>16</v>
      </c>
      <c r="N45" s="256">
        <v>76</v>
      </c>
      <c r="O45" s="257" t="s">
        <v>435</v>
      </c>
      <c r="P45" s="261">
        <v>216.70729681570083</v>
      </c>
      <c r="Q45" s="259">
        <f>100000*P45/'Dev''d2045'!$G$10</f>
        <v>1.357524456001735</v>
      </c>
      <c r="R45" s="260">
        <f>100000*P45/'Dev''d2045'!$G$7</f>
        <v>16.530366318157306</v>
      </c>
      <c r="S45" s="214">
        <v>16</v>
      </c>
      <c r="T45" s="202">
        <v>161</v>
      </c>
      <c r="U45" s="200" t="s">
        <v>186</v>
      </c>
      <c r="V45" s="202">
        <v>205.40503136115149</v>
      </c>
      <c r="W45" s="201">
        <f>100000*V45/'Dev''d2060'!$G$10</f>
        <v>1.2864774068377745</v>
      </c>
      <c r="X45" s="210">
        <f>100000*V45/'Dev''d2060'!$G$7</f>
        <v>15.699399984057937</v>
      </c>
    </row>
    <row r="46" spans="1:24">
      <c r="A46" s="255">
        <v>17</v>
      </c>
      <c r="B46" s="256">
        <v>74</v>
      </c>
      <c r="C46" s="257" t="s">
        <v>97</v>
      </c>
      <c r="D46" s="261">
        <v>168.16869464889169</v>
      </c>
      <c r="E46" s="259">
        <f>100000*D46/'Dev''d2016'!$G$10</f>
        <v>1.321176592711814</v>
      </c>
      <c r="F46" s="260">
        <f>100000*D46/'Dev''d2016'!$G$7</f>
        <v>13.290874447981945</v>
      </c>
      <c r="G46" s="214">
        <v>17</v>
      </c>
      <c r="H46" s="202">
        <v>76</v>
      </c>
      <c r="I46" s="200" t="s">
        <v>435</v>
      </c>
      <c r="J46" s="202">
        <v>182.09554156661034</v>
      </c>
      <c r="K46" s="201">
        <f>100000*J46/'Dev''d2030'!$G$10</f>
        <v>1.303152483183466</v>
      </c>
      <c r="L46" s="210">
        <f>100000*J46/'Dev''d2030'!$G$7</f>
        <v>14.001638369475693</v>
      </c>
      <c r="M46" s="255">
        <v>17</v>
      </c>
      <c r="N46" s="256">
        <v>161</v>
      </c>
      <c r="O46" s="257" t="s">
        <v>186</v>
      </c>
      <c r="P46" s="261">
        <v>212.31540006678551</v>
      </c>
      <c r="Q46" s="259">
        <f>100000*P46/'Dev''d2045'!$G$10</f>
        <v>1.3300121971507672</v>
      </c>
      <c r="R46" s="260">
        <f>100000*P46/'Dev''d2045'!$G$7</f>
        <v>16.195353777472825</v>
      </c>
      <c r="S46" s="214">
        <v>17</v>
      </c>
      <c r="T46" s="202">
        <v>112</v>
      </c>
      <c r="U46" s="200" t="s">
        <v>134</v>
      </c>
      <c r="V46" s="202">
        <v>205.09160124324262</v>
      </c>
      <c r="W46" s="201">
        <f>100000*V46/'Dev''d2060'!$G$10</f>
        <v>1.2845143548003426</v>
      </c>
      <c r="X46" s="210">
        <f>100000*V46/'Dev''d2060'!$G$7</f>
        <v>15.675444072386767</v>
      </c>
    </row>
    <row r="47" spans="1:24">
      <c r="A47" s="255">
        <v>18</v>
      </c>
      <c r="B47" s="256">
        <v>76</v>
      </c>
      <c r="C47" s="257" t="s">
        <v>435</v>
      </c>
      <c r="D47" s="261">
        <v>149.99099275190383</v>
      </c>
      <c r="E47" s="259">
        <f>100000*D47/'Dev''d2016'!$G$10</f>
        <v>1.1783678832446041</v>
      </c>
      <c r="F47" s="260">
        <f>100000*D47/'Dev''d2016'!$G$7</f>
        <v>11.854236349731112</v>
      </c>
      <c r="G47" s="214">
        <v>18</v>
      </c>
      <c r="H47" s="202">
        <v>115</v>
      </c>
      <c r="I47" s="200" t="s">
        <v>137</v>
      </c>
      <c r="J47" s="202">
        <v>173.78967252420262</v>
      </c>
      <c r="K47" s="201">
        <f>100000*J47/'Dev''d2030'!$G$10</f>
        <v>1.2437121818202888</v>
      </c>
      <c r="L47" s="210">
        <f>100000*J47/'Dev''d2030'!$G$7</f>
        <v>13.362985859504846</v>
      </c>
      <c r="M47" s="255">
        <v>18</v>
      </c>
      <c r="N47" s="256">
        <v>155</v>
      </c>
      <c r="O47" s="257" t="s">
        <v>180</v>
      </c>
      <c r="P47" s="261">
        <v>206.24839069601148</v>
      </c>
      <c r="Q47" s="259">
        <f>100000*P47/'Dev''d2045'!$G$10</f>
        <v>1.2920064921438803</v>
      </c>
      <c r="R47" s="260">
        <f>100000*P47/'Dev''d2045'!$G$7</f>
        <v>15.732564158349479</v>
      </c>
      <c r="S47" s="214">
        <v>18</v>
      </c>
      <c r="T47" s="202">
        <v>155</v>
      </c>
      <c r="U47" s="200" t="s">
        <v>180</v>
      </c>
      <c r="V47" s="202">
        <v>201.61630226578563</v>
      </c>
      <c r="W47" s="201">
        <f>100000*V47/'Dev''d2060'!$G$10</f>
        <v>1.2627481225572583</v>
      </c>
      <c r="X47" s="210">
        <f>100000*V47/'Dev''d2060'!$G$7</f>
        <v>15.409822006803791</v>
      </c>
    </row>
    <row r="48" spans="1:24">
      <c r="A48" s="255">
        <v>19</v>
      </c>
      <c r="B48" s="256">
        <v>66</v>
      </c>
      <c r="C48" s="257" t="s">
        <v>88</v>
      </c>
      <c r="D48" s="261">
        <v>137.63442031759769</v>
      </c>
      <c r="E48" s="259">
        <f>100000*D48/'Dev''d2016'!$G$10</f>
        <v>1.0812914666116651</v>
      </c>
      <c r="F48" s="260">
        <f>100000*D48/'Dev''d2016'!$G$7</f>
        <v>10.877659507206159</v>
      </c>
      <c r="G48" s="214">
        <v>19</v>
      </c>
      <c r="H48" s="202">
        <v>155</v>
      </c>
      <c r="I48" s="200" t="s">
        <v>180</v>
      </c>
      <c r="J48" s="202">
        <v>168.27146432176232</v>
      </c>
      <c r="K48" s="201">
        <f>100000*J48/'Dev''d2030'!$G$10</f>
        <v>1.204221556954534</v>
      </c>
      <c r="L48" s="210">
        <f>100000*J48/'Dev''d2030'!$G$7</f>
        <v>12.93868137059027</v>
      </c>
      <c r="M48" s="255">
        <v>19</v>
      </c>
      <c r="N48" s="256">
        <v>123</v>
      </c>
      <c r="O48" s="257" t="s">
        <v>146</v>
      </c>
      <c r="P48" s="261">
        <v>188.84295200067572</v>
      </c>
      <c r="Q48" s="259">
        <f>100000*P48/'Dev''d2045'!$G$10</f>
        <v>1.182973206031452</v>
      </c>
      <c r="R48" s="260">
        <f>100000*P48/'Dev''d2045'!$G$7</f>
        <v>14.404882618365061</v>
      </c>
      <c r="S48" s="214">
        <v>19</v>
      </c>
      <c r="T48" s="202">
        <v>66</v>
      </c>
      <c r="U48" s="200" t="s">
        <v>88</v>
      </c>
      <c r="V48" s="202">
        <v>181.56039923429489</v>
      </c>
      <c r="W48" s="201">
        <f>100000*V48/'Dev''d2060'!$G$10</f>
        <v>1.1371354929504554</v>
      </c>
      <c r="X48" s="210">
        <f>100000*V48/'Dev''d2060'!$G$7</f>
        <v>13.876920686683528</v>
      </c>
    </row>
    <row r="49" spans="1:24" ht="14.7" thickBot="1">
      <c r="A49" s="262">
        <v>20</v>
      </c>
      <c r="B49" s="263">
        <v>155</v>
      </c>
      <c r="C49" s="264" t="s">
        <v>180</v>
      </c>
      <c r="D49" s="265">
        <v>128.38028251612559</v>
      </c>
      <c r="E49" s="266">
        <f>100000*D49/'Dev''d2016'!$G$10</f>
        <v>1.0085885757760009</v>
      </c>
      <c r="F49" s="267">
        <f>100000*D49/'Dev''d2016'!$G$7</f>
        <v>10.146277344191315</v>
      </c>
      <c r="G49" s="215">
        <v>20</v>
      </c>
      <c r="H49" s="204">
        <v>96</v>
      </c>
      <c r="I49" s="203" t="s">
        <v>436</v>
      </c>
      <c r="J49" s="204">
        <v>162.34860598889645</v>
      </c>
      <c r="K49" s="205">
        <f>100000*J49/'Dev''d2030'!$G$10</f>
        <v>1.161835085118843</v>
      </c>
      <c r="L49" s="211">
        <f>100000*J49/'Dev''d2030'!$G$7</f>
        <v>12.483262639428816</v>
      </c>
      <c r="M49" s="262">
        <v>20</v>
      </c>
      <c r="N49" s="263">
        <v>66</v>
      </c>
      <c r="O49" s="264" t="s">
        <v>88</v>
      </c>
      <c r="P49" s="265">
        <v>177.29931072890759</v>
      </c>
      <c r="Q49" s="266">
        <f>100000*P49/'Dev''d2045'!$G$10</f>
        <v>1.1106601110503287</v>
      </c>
      <c r="R49" s="267">
        <f>100000*P49/'Dev''d2045'!$G$7</f>
        <v>13.524337192938013</v>
      </c>
      <c r="S49" s="215">
        <v>20</v>
      </c>
      <c r="T49" s="204">
        <v>81</v>
      </c>
      <c r="U49" s="203" t="s">
        <v>107</v>
      </c>
      <c r="V49" s="204">
        <v>174.99655565805733</v>
      </c>
      <c r="W49" s="205">
        <f>100000*V49/'Dev''d2060'!$G$10</f>
        <v>1.0960253195195042</v>
      </c>
      <c r="X49" s="211">
        <f>100000*V49/'Dev''d2060'!$G$7</f>
        <v>13.375236745188644</v>
      </c>
    </row>
    <row r="51" spans="1:24" ht="14.7" thickBot="1">
      <c r="A51" s="206" t="s">
        <v>400</v>
      </c>
      <c r="D51" s="207" t="s">
        <v>432</v>
      </c>
      <c r="M51" s="206" t="s">
        <v>400</v>
      </c>
      <c r="P51" s="207" t="s">
        <v>432</v>
      </c>
    </row>
    <row r="52" spans="1:24">
      <c r="A52" s="319">
        <v>2016</v>
      </c>
      <c r="B52" s="320"/>
      <c r="C52" s="320" t="s">
        <v>426</v>
      </c>
      <c r="D52" s="320"/>
      <c r="E52" s="320"/>
      <c r="F52" s="321"/>
      <c r="G52" s="322">
        <v>2030</v>
      </c>
      <c r="H52" s="323"/>
      <c r="I52" s="323" t="s">
        <v>427</v>
      </c>
      <c r="J52" s="323"/>
      <c r="K52" s="323"/>
      <c r="L52" s="324"/>
      <c r="M52" s="319">
        <v>2045</v>
      </c>
      <c r="N52" s="320"/>
      <c r="O52" s="320" t="s">
        <v>426</v>
      </c>
      <c r="P52" s="320"/>
      <c r="Q52" s="320"/>
      <c r="R52" s="321"/>
      <c r="S52" s="322">
        <v>2060</v>
      </c>
      <c r="T52" s="323"/>
      <c r="U52" s="323" t="s">
        <v>427</v>
      </c>
      <c r="V52" s="323"/>
      <c r="W52" s="323"/>
      <c r="X52" s="324"/>
    </row>
    <row r="53" spans="1:24" ht="43.2">
      <c r="A53" s="242" t="s">
        <v>428</v>
      </c>
      <c r="B53" s="243" t="s">
        <v>205</v>
      </c>
      <c r="C53" s="244" t="s">
        <v>429</v>
      </c>
      <c r="D53" s="243" t="s">
        <v>209</v>
      </c>
      <c r="E53" s="245" t="s">
        <v>430</v>
      </c>
      <c r="F53" s="246" t="s">
        <v>431</v>
      </c>
      <c r="G53" s="212" t="s">
        <v>428</v>
      </c>
      <c r="H53" s="193" t="s">
        <v>205</v>
      </c>
      <c r="I53" s="194" t="s">
        <v>429</v>
      </c>
      <c r="J53" s="193" t="s">
        <v>209</v>
      </c>
      <c r="K53" s="195" t="s">
        <v>430</v>
      </c>
      <c r="L53" s="208" t="s">
        <v>431</v>
      </c>
      <c r="M53" s="242" t="s">
        <v>428</v>
      </c>
      <c r="N53" s="243" t="s">
        <v>205</v>
      </c>
      <c r="O53" s="244" t="s">
        <v>429</v>
      </c>
      <c r="P53" s="243" t="s">
        <v>209</v>
      </c>
      <c r="Q53" s="245" t="s">
        <v>430</v>
      </c>
      <c r="R53" s="246" t="s">
        <v>431</v>
      </c>
      <c r="S53" s="212" t="s">
        <v>428</v>
      </c>
      <c r="T53" s="193" t="s">
        <v>205</v>
      </c>
      <c r="U53" s="194" t="s">
        <v>429</v>
      </c>
      <c r="V53" s="193" t="s">
        <v>209</v>
      </c>
      <c r="W53" s="195" t="s">
        <v>430</v>
      </c>
      <c r="X53" s="208" t="s">
        <v>431</v>
      </c>
    </row>
    <row r="54" spans="1:24">
      <c r="A54" s="247">
        <v>1</v>
      </c>
      <c r="B54" s="248">
        <v>113</v>
      </c>
      <c r="C54" s="249" t="s">
        <v>135</v>
      </c>
      <c r="D54" s="250">
        <v>150.70546722412109</v>
      </c>
      <c r="E54" s="251">
        <f>100000*D54/'CCA2016'!$G$10</f>
        <v>34.133931471824049</v>
      </c>
      <c r="F54" s="252">
        <f>100000*D54/'CCA2016'!$G$7</f>
        <v>215.94828192013168</v>
      </c>
      <c r="G54" s="213">
        <v>1</v>
      </c>
      <c r="H54" s="199">
        <v>113</v>
      </c>
      <c r="I54" s="197" t="s">
        <v>135</v>
      </c>
      <c r="J54" s="199">
        <v>199.75517511367798</v>
      </c>
      <c r="K54" s="198">
        <f>100000*J54/'CCA2030'!$G$10</f>
        <v>37.461349117180561</v>
      </c>
      <c r="L54" s="209">
        <f>100000*J54/'CCA2030'!$G$7</f>
        <v>243.68496810170814</v>
      </c>
      <c r="M54" s="247">
        <v>1</v>
      </c>
      <c r="N54" s="248">
        <v>113</v>
      </c>
      <c r="O54" s="249" t="s">
        <v>135</v>
      </c>
      <c r="P54" s="250">
        <v>290.85470485687256</v>
      </c>
      <c r="Q54" s="251">
        <f>100000*P54/'CCA2045'!$G$10</f>
        <v>40.626098398200575</v>
      </c>
      <c r="R54" s="252">
        <f>100000*P54/'CCA2045'!$G$7</f>
        <v>316.8366661703775</v>
      </c>
      <c r="S54" s="213">
        <v>1</v>
      </c>
      <c r="T54" s="199">
        <v>113</v>
      </c>
      <c r="U54" s="197" t="s">
        <v>135</v>
      </c>
      <c r="V54" s="199">
        <v>346.97465896606445</v>
      </c>
      <c r="W54" s="198">
        <f>100000*V54/'CCA2060'!$G$10</f>
        <v>40.689379861056622</v>
      </c>
      <c r="X54" s="209">
        <f>100000*V54/'CCA2060'!$G$7</f>
        <v>354.18207426715185</v>
      </c>
    </row>
    <row r="55" spans="1:24">
      <c r="A55" s="247">
        <v>2</v>
      </c>
      <c r="B55" s="248">
        <v>114</v>
      </c>
      <c r="C55" s="249" t="s">
        <v>136</v>
      </c>
      <c r="D55" s="253">
        <v>51.697181224822998</v>
      </c>
      <c r="E55" s="251">
        <f>100000*D55/'CCA2016'!$G$10</f>
        <v>11.709117616750538</v>
      </c>
      <c r="F55" s="254">
        <f>100000*D55/'CCA2016'!$G$7</f>
        <v>74.077720412172141</v>
      </c>
      <c r="G55" s="213">
        <v>2</v>
      </c>
      <c r="H55" s="199">
        <v>114</v>
      </c>
      <c r="I55" s="197" t="s">
        <v>136</v>
      </c>
      <c r="J55" s="199">
        <v>63.654397487640381</v>
      </c>
      <c r="K55" s="198">
        <f>100000*J55/'CCA2030'!$G$10</f>
        <v>11.937511034551397</v>
      </c>
      <c r="L55" s="209">
        <f>100000*J55/'CCA2030'!$G$7</f>
        <v>77.653156232281049</v>
      </c>
      <c r="M55" s="247">
        <v>2</v>
      </c>
      <c r="N55" s="248">
        <v>114</v>
      </c>
      <c r="O55" s="249" t="s">
        <v>136</v>
      </c>
      <c r="P55" s="253">
        <v>89.509795427322388</v>
      </c>
      <c r="Q55" s="251">
        <f>100000*P55/'CCA2045'!$G$10</f>
        <v>12.502578421149025</v>
      </c>
      <c r="R55" s="254">
        <f>100000*P55/'CCA2045'!$G$7</f>
        <v>97.505677918261853</v>
      </c>
      <c r="S55" s="213">
        <v>2</v>
      </c>
      <c r="T55" s="199">
        <v>114</v>
      </c>
      <c r="U55" s="197" t="s">
        <v>136</v>
      </c>
      <c r="V55" s="199">
        <v>109.54847574234009</v>
      </c>
      <c r="W55" s="198">
        <f>100000*V55/'CCA2060'!$G$10</f>
        <v>12.846642910356691</v>
      </c>
      <c r="X55" s="209">
        <f>100000*V55/'CCA2060'!$G$7</f>
        <v>111.82403489305422</v>
      </c>
    </row>
    <row r="56" spans="1:24">
      <c r="A56" s="247">
        <v>3</v>
      </c>
      <c r="B56" s="248">
        <v>123</v>
      </c>
      <c r="C56" s="249" t="s">
        <v>146</v>
      </c>
      <c r="D56" s="253">
        <v>20.281258940696716</v>
      </c>
      <c r="E56" s="251">
        <f>100000*D56/'CCA2016'!$G$10</f>
        <v>4.5935898384797156</v>
      </c>
      <c r="F56" s="254">
        <f>100000*D56/'CCA2016'!$G$7</f>
        <v>29.061341330819182</v>
      </c>
      <c r="G56" s="213">
        <v>3</v>
      </c>
      <c r="H56" s="199">
        <v>123</v>
      </c>
      <c r="I56" s="197" t="s">
        <v>146</v>
      </c>
      <c r="J56" s="199">
        <v>25.724651515483856</v>
      </c>
      <c r="K56" s="198">
        <f>100000*J56/'CCA2030'!$G$10</f>
        <v>4.8243063079138313</v>
      </c>
      <c r="L56" s="209">
        <f>100000*J56/'CCA2030'!$G$7</f>
        <v>31.381969855903868</v>
      </c>
      <c r="M56" s="247">
        <v>3</v>
      </c>
      <c r="N56" s="248">
        <v>112</v>
      </c>
      <c r="O56" s="249" t="s">
        <v>134</v>
      </c>
      <c r="P56" s="253">
        <v>32.982881873846054</v>
      </c>
      <c r="Q56" s="251">
        <f>100000*P56/'CCA2045'!$G$10</f>
        <v>4.606993739786617</v>
      </c>
      <c r="R56" s="254">
        <f>100000*P56/'CCA2045'!$G$7</f>
        <v>35.929232565597374</v>
      </c>
      <c r="S56" s="213">
        <v>3</v>
      </c>
      <c r="T56" s="199">
        <v>112</v>
      </c>
      <c r="U56" s="197" t="s">
        <v>134</v>
      </c>
      <c r="V56" s="199">
        <v>41.66904479265213</v>
      </c>
      <c r="W56" s="198">
        <f>100000*V56/'CCA2060'!$G$10</f>
        <v>4.8864882440346502</v>
      </c>
      <c r="X56" s="209">
        <f>100000*V56/'CCA2060'!$G$7</f>
        <v>42.534601118624714</v>
      </c>
    </row>
    <row r="57" spans="1:24">
      <c r="A57" s="247">
        <v>4</v>
      </c>
      <c r="B57" s="248">
        <v>112</v>
      </c>
      <c r="C57" s="249" t="s">
        <v>134</v>
      </c>
      <c r="D57" s="253">
        <v>14.389433443546295</v>
      </c>
      <c r="E57" s="251">
        <f>100000*D57/'CCA2016'!$G$10</f>
        <v>3.2591248620724804</v>
      </c>
      <c r="F57" s="254">
        <f>100000*D57/'CCA2016'!$G$7</f>
        <v>20.618850046871806</v>
      </c>
      <c r="G57" s="213">
        <v>4</v>
      </c>
      <c r="H57" s="199">
        <v>112</v>
      </c>
      <c r="I57" s="197" t="s">
        <v>134</v>
      </c>
      <c r="J57" s="199">
        <v>22.504096508026123</v>
      </c>
      <c r="K57" s="198">
        <f>100000*J57/'CCA2030'!$G$10</f>
        <v>4.2203352948134203</v>
      </c>
      <c r="L57" s="209">
        <f>100000*J57/'CCA2030'!$G$7</f>
        <v>27.45315627790513</v>
      </c>
      <c r="M57" s="247">
        <v>4</v>
      </c>
      <c r="N57" s="248">
        <v>123</v>
      </c>
      <c r="O57" s="249" t="s">
        <v>146</v>
      </c>
      <c r="P57" s="253">
        <v>28.846432209014893</v>
      </c>
      <c r="Q57" s="251">
        <f>100000*P57/'CCA2045'!$G$10</f>
        <v>4.0292213733903788</v>
      </c>
      <c r="R57" s="254">
        <f>100000*P57/'CCA2045'!$G$7</f>
        <v>31.423275124642078</v>
      </c>
      <c r="S57" s="213">
        <v>4</v>
      </c>
      <c r="T57" s="199">
        <v>123</v>
      </c>
      <c r="U57" s="197" t="s">
        <v>146</v>
      </c>
      <c r="V57" s="199">
        <v>31.218651294708252</v>
      </c>
      <c r="W57" s="198">
        <f>100000*V57/'CCA2060'!$G$10</f>
        <v>3.660980790543809</v>
      </c>
      <c r="X57" s="209">
        <f>100000*V57/'CCA2060'!$G$7</f>
        <v>31.867130309548347</v>
      </c>
    </row>
    <row r="58" spans="1:24">
      <c r="A58" s="247">
        <v>5</v>
      </c>
      <c r="B58" s="248">
        <v>39</v>
      </c>
      <c r="C58" s="249" t="s">
        <v>63</v>
      </c>
      <c r="D58" s="253">
        <v>13.780581593513489</v>
      </c>
      <c r="E58" s="251">
        <f>100000*D58/'CCA2016'!$G$10</f>
        <v>3.1212233797420055</v>
      </c>
      <c r="F58" s="254">
        <f>100000*D58/'CCA2016'!$G$7</f>
        <v>19.746416462475377</v>
      </c>
      <c r="G58" s="213">
        <v>5</v>
      </c>
      <c r="H58" s="199">
        <v>80</v>
      </c>
      <c r="I58" s="197" t="s">
        <v>106</v>
      </c>
      <c r="J58" s="199">
        <v>16.274776965379715</v>
      </c>
      <c r="K58" s="198">
        <f>100000*J58/'CCA2030'!$G$10</f>
        <v>3.0521116729885973</v>
      </c>
      <c r="L58" s="209">
        <f>100000*J58/'CCA2030'!$G$7</f>
        <v>19.853896167716403</v>
      </c>
      <c r="M58" s="247">
        <v>5</v>
      </c>
      <c r="N58" s="248">
        <v>80</v>
      </c>
      <c r="O58" s="249" t="s">
        <v>106</v>
      </c>
      <c r="P58" s="253">
        <v>22.462418228387833</v>
      </c>
      <c r="Q58" s="251">
        <f>100000*P58/'CCA2045'!$G$10</f>
        <v>3.1375129849011123</v>
      </c>
      <c r="R58" s="254">
        <f>100000*P58/'CCA2045'!$G$7</f>
        <v>24.468979138946025</v>
      </c>
      <c r="S58" s="213">
        <v>5</v>
      </c>
      <c r="T58" s="199">
        <v>80</v>
      </c>
      <c r="U58" s="197" t="s">
        <v>106</v>
      </c>
      <c r="V58" s="199">
        <v>29.410564661026001</v>
      </c>
      <c r="W58" s="198">
        <f>100000*V58/'CCA2060'!$G$10</f>
        <v>3.4489482343945377</v>
      </c>
      <c r="X58" s="209">
        <f>100000*V58/'CCA2060'!$G$7</f>
        <v>30.021485799714203</v>
      </c>
    </row>
    <row r="59" spans="1:24">
      <c r="A59" s="247">
        <v>6</v>
      </c>
      <c r="B59" s="248">
        <v>118</v>
      </c>
      <c r="C59" s="249" t="s">
        <v>140</v>
      </c>
      <c r="D59" s="253">
        <v>10.964550390839577</v>
      </c>
      <c r="E59" s="251">
        <f>100000*D59/'CCA2016'!$G$10</f>
        <v>2.4834083232275543</v>
      </c>
      <c r="F59" s="254">
        <f>100000*D59/'CCA2016'!$G$7</f>
        <v>15.711280171457123</v>
      </c>
      <c r="G59" s="213">
        <v>6</v>
      </c>
      <c r="H59" s="199">
        <v>127</v>
      </c>
      <c r="I59" s="197" t="s">
        <v>151</v>
      </c>
      <c r="J59" s="199">
        <v>12.18375900387764</v>
      </c>
      <c r="K59" s="198">
        <f>100000*J59/'CCA2030'!$G$10</f>
        <v>2.2848972465624975</v>
      </c>
      <c r="L59" s="209">
        <f>100000*J59/'CCA2030'!$G$7</f>
        <v>14.86318901389766</v>
      </c>
      <c r="M59" s="247">
        <v>6</v>
      </c>
      <c r="N59" s="248">
        <v>118</v>
      </c>
      <c r="O59" s="249" t="s">
        <v>140</v>
      </c>
      <c r="P59" s="253">
        <v>17.361707240343094</v>
      </c>
      <c r="Q59" s="251">
        <f>100000*P59/'CCA2045'!$G$10</f>
        <v>2.4250542106720321</v>
      </c>
      <c r="R59" s="254">
        <f>100000*P59/'CCA2045'!$G$7</f>
        <v>18.912623207396031</v>
      </c>
      <c r="S59" s="213">
        <v>6</v>
      </c>
      <c r="T59" s="199">
        <v>118</v>
      </c>
      <c r="U59" s="197" t="s">
        <v>140</v>
      </c>
      <c r="V59" s="199">
        <v>22.336748749017715</v>
      </c>
      <c r="W59" s="198">
        <f>100000*V59/'CCA2060'!$G$10</f>
        <v>2.6194087413128755</v>
      </c>
      <c r="X59" s="209">
        <f>100000*V59/'CCA2060'!$G$7</f>
        <v>22.800731407549446</v>
      </c>
    </row>
    <row r="60" spans="1:24">
      <c r="A60" s="247">
        <v>7</v>
      </c>
      <c r="B60" s="248">
        <v>153</v>
      </c>
      <c r="C60" s="249" t="s">
        <v>178</v>
      </c>
      <c r="D60" s="253">
        <v>10.899604707956314</v>
      </c>
      <c r="E60" s="251">
        <f>100000*D60/'CCA2016'!$G$10</f>
        <v>2.4686984953111502</v>
      </c>
      <c r="F60" s="254">
        <f>100000*D60/'CCA2016'!$G$7</f>
        <v>15.61821846045819</v>
      </c>
      <c r="G60" s="213">
        <v>7</v>
      </c>
      <c r="H60" s="199">
        <v>118</v>
      </c>
      <c r="I60" s="197" t="s">
        <v>140</v>
      </c>
      <c r="J60" s="199">
        <v>11.98190975189209</v>
      </c>
      <c r="K60" s="198">
        <f>100000*J60/'CCA2030'!$G$10</f>
        <v>2.2470431819888548</v>
      </c>
      <c r="L60" s="209">
        <f>100000*J60/'CCA2030'!$G$7</f>
        <v>14.616949443366082</v>
      </c>
      <c r="M60" s="247">
        <v>7</v>
      </c>
      <c r="N60" s="248">
        <v>127</v>
      </c>
      <c r="O60" s="249" t="s">
        <v>151</v>
      </c>
      <c r="P60" s="253">
        <v>16.490573674440384</v>
      </c>
      <c r="Q60" s="251">
        <f>100000*P60/'CCA2045'!$G$10</f>
        <v>2.3033757321211885</v>
      </c>
      <c r="R60" s="254">
        <f>100000*P60/'CCA2045'!$G$7</f>
        <v>17.96367154802525</v>
      </c>
      <c r="S60" s="213">
        <v>7</v>
      </c>
      <c r="T60" s="199">
        <v>127</v>
      </c>
      <c r="U60" s="197" t="s">
        <v>151</v>
      </c>
      <c r="V60" s="199">
        <v>20.632839143276215</v>
      </c>
      <c r="W60" s="198">
        <f>100000*V60/'CCA2060'!$G$10</f>
        <v>2.4195929236289104</v>
      </c>
      <c r="X60" s="209">
        <f>100000*V60/'CCA2060'!$G$7</f>
        <v>21.061427908200017</v>
      </c>
    </row>
    <row r="61" spans="1:24">
      <c r="A61" s="247">
        <v>8</v>
      </c>
      <c r="B61" s="248">
        <v>80</v>
      </c>
      <c r="C61" s="249" t="s">
        <v>106</v>
      </c>
      <c r="D61" s="253">
        <v>8.9744505286216736</v>
      </c>
      <c r="E61" s="251">
        <f>100000*D61/'CCA2016'!$G$10</f>
        <v>2.0326620193923346</v>
      </c>
      <c r="F61" s="254">
        <f>100000*D61/'CCA2016'!$G$7</f>
        <v>12.859634149509338</v>
      </c>
      <c r="G61" s="213">
        <v>8</v>
      </c>
      <c r="H61" s="199">
        <v>153</v>
      </c>
      <c r="I61" s="197" t="s">
        <v>178</v>
      </c>
      <c r="J61" s="199">
        <v>11.458474636077881</v>
      </c>
      <c r="K61" s="198">
        <f>100000*J61/'CCA2030'!$G$10</f>
        <v>2.1488800900812288</v>
      </c>
      <c r="L61" s="209">
        <f>100000*J61/'CCA2030'!$G$7</f>
        <v>13.978401433644128</v>
      </c>
      <c r="M61" s="247">
        <v>8</v>
      </c>
      <c r="N61" s="248">
        <v>153</v>
      </c>
      <c r="O61" s="249" t="s">
        <v>178</v>
      </c>
      <c r="P61" s="253">
        <v>13.854210495948792</v>
      </c>
      <c r="Q61" s="251">
        <f>100000*P61/'CCA2045'!$G$10</f>
        <v>1.9351329355829723</v>
      </c>
      <c r="R61" s="254">
        <f>100000*P61/'CCA2045'!$G$7</f>
        <v>15.091802857784675</v>
      </c>
      <c r="S61" s="213">
        <v>8</v>
      </c>
      <c r="T61" s="199">
        <v>95</v>
      </c>
      <c r="U61" s="197" t="s">
        <v>434</v>
      </c>
      <c r="V61" s="199">
        <v>18.63709370419383</v>
      </c>
      <c r="W61" s="198">
        <f>100000*V61/'CCA2060'!$G$10</f>
        <v>2.1855538023894061</v>
      </c>
      <c r="X61" s="209">
        <f>100000*V61/'CCA2060'!$G$7</f>
        <v>19.024226513061418</v>
      </c>
    </row>
    <row r="62" spans="1:24">
      <c r="A62" s="247">
        <v>9</v>
      </c>
      <c r="B62" s="248">
        <v>127</v>
      </c>
      <c r="C62" s="249" t="s">
        <v>151</v>
      </c>
      <c r="D62" s="253">
        <v>8.8353564143180847</v>
      </c>
      <c r="E62" s="251">
        <f>100000*D62/'CCA2016'!$G$10</f>
        <v>2.0011579933392385</v>
      </c>
      <c r="F62" s="254">
        <f>100000*D62/'CCA2016'!$G$7</f>
        <v>12.660323961482829</v>
      </c>
      <c r="G62" s="213">
        <v>9</v>
      </c>
      <c r="H62" s="199">
        <v>39</v>
      </c>
      <c r="I62" s="197" t="s">
        <v>63</v>
      </c>
      <c r="J62" s="199">
        <v>10.081093847751617</v>
      </c>
      <c r="K62" s="198">
        <f>100000*J62/'CCA2030'!$G$10</f>
        <v>1.8905711749333558</v>
      </c>
      <c r="L62" s="209">
        <f>100000*J62/'CCA2030'!$G$7</f>
        <v>12.298109579997888</v>
      </c>
      <c r="M62" s="247">
        <v>9</v>
      </c>
      <c r="N62" s="248">
        <v>64</v>
      </c>
      <c r="O62" s="249" t="s">
        <v>86</v>
      </c>
      <c r="P62" s="253">
        <v>13.701826691627502</v>
      </c>
      <c r="Q62" s="251">
        <f>100000*P62/'CCA2045'!$G$10</f>
        <v>1.9138482208258387</v>
      </c>
      <c r="R62" s="254">
        <f>100000*P62/'CCA2045'!$G$7</f>
        <v>14.925806655098956</v>
      </c>
      <c r="S62" s="213">
        <v>9</v>
      </c>
      <c r="T62" s="199">
        <v>64</v>
      </c>
      <c r="U62" s="197" t="s">
        <v>86</v>
      </c>
      <c r="V62" s="199">
        <v>18.153326213359833</v>
      </c>
      <c r="W62" s="198">
        <f>100000*V62/'CCA2060'!$G$10</f>
        <v>2.1288228605458981</v>
      </c>
      <c r="X62" s="209">
        <f>100000*V62/'CCA2060'!$G$7</f>
        <v>18.530410123480763</v>
      </c>
    </row>
    <row r="63" spans="1:24">
      <c r="A63" s="247">
        <v>10</v>
      </c>
      <c r="B63" s="248">
        <v>50</v>
      </c>
      <c r="C63" s="249" t="s">
        <v>70</v>
      </c>
      <c r="D63" s="253">
        <v>7.6771063208580017</v>
      </c>
      <c r="E63" s="251">
        <f>100000*D63/'CCA2016'!$G$10</f>
        <v>1.7388209325436603</v>
      </c>
      <c r="F63" s="254">
        <f>100000*D63/'CCA2016'!$G$7</f>
        <v>11.000648819475083</v>
      </c>
      <c r="G63" s="213">
        <v>10</v>
      </c>
      <c r="H63" s="199">
        <v>64</v>
      </c>
      <c r="I63" s="197" t="s">
        <v>86</v>
      </c>
      <c r="J63" s="199">
        <v>9.646497368812561</v>
      </c>
      <c r="K63" s="198">
        <f>100000*J63/'CCA2030'!$G$10</f>
        <v>1.8090685534700153</v>
      </c>
      <c r="L63" s="209">
        <f>100000*J63/'CCA2030'!$G$7</f>
        <v>11.767937437788758</v>
      </c>
      <c r="M63" s="247">
        <v>10</v>
      </c>
      <c r="N63" s="248">
        <v>95</v>
      </c>
      <c r="O63" s="249" t="s">
        <v>434</v>
      </c>
      <c r="P63" s="253">
        <v>12.78127546608448</v>
      </c>
      <c r="Q63" s="251">
        <f>100000*P63/'CCA2045'!$G$10</f>
        <v>1.7852671662821329</v>
      </c>
      <c r="R63" s="254">
        <f>100000*P63/'CCA2045'!$G$7</f>
        <v>13.923022871753824</v>
      </c>
      <c r="S63" s="213">
        <v>10</v>
      </c>
      <c r="T63" s="199">
        <v>68</v>
      </c>
      <c r="U63" s="197" t="s">
        <v>90</v>
      </c>
      <c r="V63" s="199">
        <v>14.038661360740662</v>
      </c>
      <c r="W63" s="198">
        <f>100000*V63/'CCA2060'!$G$10</f>
        <v>1.6463001262111852</v>
      </c>
      <c r="X63" s="209">
        <f>100000*V63/'CCA2060'!$G$7</f>
        <v>14.33027476847394</v>
      </c>
    </row>
    <row r="64" spans="1:24">
      <c r="A64" s="255">
        <v>11</v>
      </c>
      <c r="B64" s="256">
        <v>161</v>
      </c>
      <c r="C64" s="257" t="s">
        <v>186</v>
      </c>
      <c r="D64" s="258">
        <v>7.4571601189672947</v>
      </c>
      <c r="E64" s="259">
        <f>100000*D64/'CCA2016'!$G$10</f>
        <v>1.6890043683465537</v>
      </c>
      <c r="F64" s="260">
        <f>100000*D64/'CCA2016'!$G$7</f>
        <v>10.685484377945425</v>
      </c>
      <c r="G64" s="214">
        <v>11</v>
      </c>
      <c r="H64" s="202">
        <v>68</v>
      </c>
      <c r="I64" s="200" t="s">
        <v>90</v>
      </c>
      <c r="J64" s="202">
        <v>9.3525390625</v>
      </c>
      <c r="K64" s="201">
        <f>100000*J64/'CCA2030'!$G$10</f>
        <v>1.7539406964199884</v>
      </c>
      <c r="L64" s="210">
        <f>100000*J64/'CCA2030'!$G$7</f>
        <v>11.409332358064326</v>
      </c>
      <c r="M64" s="255">
        <v>11</v>
      </c>
      <c r="N64" s="256">
        <v>68</v>
      </c>
      <c r="O64" s="257" t="s">
        <v>90</v>
      </c>
      <c r="P64" s="258">
        <v>11.980710029602051</v>
      </c>
      <c r="Q64" s="259">
        <f>100000*P64/'CCA2045'!$G$10</f>
        <v>1.6734455259454628</v>
      </c>
      <c r="R64" s="260">
        <f>100000*P64/'CCA2045'!$G$7</f>
        <v>13.050943171096602</v>
      </c>
      <c r="S64" s="214">
        <v>11</v>
      </c>
      <c r="T64" s="202">
        <v>153</v>
      </c>
      <c r="U64" s="200" t="s">
        <v>178</v>
      </c>
      <c r="V64" s="202">
        <v>13.781223423779011</v>
      </c>
      <c r="W64" s="201">
        <f>100000*V64/'CCA2060'!$G$10</f>
        <v>1.6161106304166122</v>
      </c>
      <c r="X64" s="210">
        <f>100000*V64/'CCA2060'!$G$7</f>
        <v>14.067489287886289</v>
      </c>
    </row>
    <row r="65" spans="1:24">
      <c r="A65" s="255">
        <v>12</v>
      </c>
      <c r="B65" s="256">
        <v>68</v>
      </c>
      <c r="C65" s="257" t="s">
        <v>90</v>
      </c>
      <c r="D65" s="261">
        <v>7.1175602301955223</v>
      </c>
      <c r="E65" s="259">
        <f>100000*D65/'CCA2016'!$G$10</f>
        <v>1.6120869243766152</v>
      </c>
      <c r="F65" s="260">
        <f>100000*D65/'CCA2016'!$G$7</f>
        <v>10.198866248747294</v>
      </c>
      <c r="G65" s="214">
        <v>12</v>
      </c>
      <c r="H65" s="202">
        <v>161</v>
      </c>
      <c r="I65" s="200" t="s">
        <v>186</v>
      </c>
      <c r="J65" s="202">
        <v>8.1079877912998199</v>
      </c>
      <c r="K65" s="201">
        <f>100000*J65/'CCA2030'!$G$10</f>
        <v>1.5205421392205138</v>
      </c>
      <c r="L65" s="210">
        <f>100000*J65/'CCA2030'!$G$7</f>
        <v>9.8910816461577902</v>
      </c>
      <c r="M65" s="255">
        <v>12</v>
      </c>
      <c r="N65" s="256">
        <v>39</v>
      </c>
      <c r="O65" s="257" t="s">
        <v>63</v>
      </c>
      <c r="P65" s="261">
        <v>9.2600503861904144</v>
      </c>
      <c r="Q65" s="259">
        <f>100000*P65/'CCA2045'!$G$10</f>
        <v>1.2934283402662925</v>
      </c>
      <c r="R65" s="260">
        <f>100000*P65/'CCA2045'!$G$7</f>
        <v>10.087247838655557</v>
      </c>
      <c r="S65" s="214">
        <v>12</v>
      </c>
      <c r="T65" s="202">
        <v>70</v>
      </c>
      <c r="U65" s="200" t="s">
        <v>92</v>
      </c>
      <c r="V65" s="202">
        <v>11.491201925440691</v>
      </c>
      <c r="W65" s="201">
        <f>100000*V65/'CCA2060'!$G$10</f>
        <v>1.3475620427084036</v>
      </c>
      <c r="X65" s="210">
        <f>100000*V65/'CCA2060'!$G$7</f>
        <v>11.729899082265064</v>
      </c>
    </row>
    <row r="66" spans="1:24">
      <c r="A66" s="255">
        <v>13</v>
      </c>
      <c r="B66" s="256">
        <v>64</v>
      </c>
      <c r="C66" s="257" t="s">
        <v>86</v>
      </c>
      <c r="D66" s="261">
        <v>7.0978284478187561</v>
      </c>
      <c r="E66" s="259">
        <f>100000*D66/'CCA2016'!$G$10</f>
        <v>1.6076177878557492</v>
      </c>
      <c r="F66" s="260">
        <f>100000*D66/'CCA2016'!$G$7</f>
        <v>10.17059226120079</v>
      </c>
      <c r="G66" s="214">
        <v>13</v>
      </c>
      <c r="H66" s="202">
        <v>95</v>
      </c>
      <c r="I66" s="200" t="s">
        <v>434</v>
      </c>
      <c r="J66" s="202">
        <v>6.8070498891174793</v>
      </c>
      <c r="K66" s="201">
        <f>100000*J66/'CCA2030'!$G$10</f>
        <v>1.2765690411233517</v>
      </c>
      <c r="L66" s="210">
        <f>100000*J66/'CCA2030'!$G$7</f>
        <v>8.3040438584499352</v>
      </c>
      <c r="M66" s="255">
        <v>13</v>
      </c>
      <c r="N66" s="256">
        <v>70</v>
      </c>
      <c r="O66" s="257" t="s">
        <v>92</v>
      </c>
      <c r="P66" s="261">
        <v>9.1713242796249688</v>
      </c>
      <c r="Q66" s="259">
        <f>100000*P66/'CCA2045'!$G$10</f>
        <v>1.2810352261937838</v>
      </c>
      <c r="R66" s="260">
        <f>100000*P66/'CCA2045'!$G$7</f>
        <v>9.9905958562841288</v>
      </c>
      <c r="S66" s="214">
        <v>13</v>
      </c>
      <c r="T66" s="202">
        <v>65</v>
      </c>
      <c r="U66" s="200" t="s">
        <v>87</v>
      </c>
      <c r="V66" s="202">
        <v>9.9593015015125275</v>
      </c>
      <c r="W66" s="201">
        <f>100000*V66/'CCA2060'!$G$10</f>
        <v>1.1679175740193428</v>
      </c>
      <c r="X66" s="210">
        <f>100000*V66/'CCA2060'!$G$7</f>
        <v>10.16617776805038</v>
      </c>
    </row>
    <row r="67" spans="1:24">
      <c r="A67" s="255">
        <v>14</v>
      </c>
      <c r="B67" s="256">
        <v>140</v>
      </c>
      <c r="C67" s="257" t="s">
        <v>166</v>
      </c>
      <c r="D67" s="261">
        <v>6.4190234839916229</v>
      </c>
      <c r="E67" s="259">
        <f>100000*D67/'CCA2016'!$G$10</f>
        <v>1.4538723229778774</v>
      </c>
      <c r="F67" s="260">
        <f>100000*D67/'CCA2016'!$G$7</f>
        <v>9.1979217377132088</v>
      </c>
      <c r="G67" s="214">
        <v>14</v>
      </c>
      <c r="H67" s="202">
        <v>70</v>
      </c>
      <c r="I67" s="200" t="s">
        <v>92</v>
      </c>
      <c r="J67" s="202">
        <v>6.2566657088464126</v>
      </c>
      <c r="K67" s="201">
        <f>100000*J67/'CCA2030'!$G$10</f>
        <v>1.1733520210187454</v>
      </c>
      <c r="L67" s="210">
        <f>100000*J67/'CCA2030'!$G$7</f>
        <v>7.6326201952746819</v>
      </c>
      <c r="M67" s="255">
        <v>14</v>
      </c>
      <c r="N67" s="256">
        <v>161</v>
      </c>
      <c r="O67" s="257" t="s">
        <v>186</v>
      </c>
      <c r="P67" s="261">
        <v>8.9428675398230553</v>
      </c>
      <c r="Q67" s="259">
        <f>100000*P67/'CCA2045'!$G$10</f>
        <v>1.2491247711248452</v>
      </c>
      <c r="R67" s="260">
        <f>100000*P67/'CCA2045'!$G$7</f>
        <v>9.7417311461924996</v>
      </c>
      <c r="S67" s="214">
        <v>14</v>
      </c>
      <c r="T67" s="202">
        <v>63</v>
      </c>
      <c r="U67" s="200" t="s">
        <v>85</v>
      </c>
      <c r="V67" s="202">
        <v>9.8945915251970291</v>
      </c>
      <c r="W67" s="201">
        <f>100000*V67/'CCA2060'!$G$10</f>
        <v>1.1603290982068806</v>
      </c>
      <c r="X67" s="210">
        <f>100000*V67/'CCA2060'!$G$7</f>
        <v>10.100123625348727</v>
      </c>
    </row>
    <row r="68" spans="1:24">
      <c r="A68" s="255">
        <v>15</v>
      </c>
      <c r="B68" s="256">
        <v>51</v>
      </c>
      <c r="C68" s="257" t="s">
        <v>71</v>
      </c>
      <c r="D68" s="261">
        <v>5.6920141726732254</v>
      </c>
      <c r="E68" s="259">
        <f>100000*D68/'CCA2016'!$G$10</f>
        <v>1.289208847464971</v>
      </c>
      <c r="F68" s="260">
        <f>100000*D68/'CCA2016'!$G$7</f>
        <v>8.1561784313096695</v>
      </c>
      <c r="G68" s="214">
        <v>15</v>
      </c>
      <c r="H68" s="202">
        <v>65</v>
      </c>
      <c r="I68" s="200" t="s">
        <v>87</v>
      </c>
      <c r="J68" s="202">
        <v>5.4163705408573151</v>
      </c>
      <c r="K68" s="201">
        <f>100000*J68/'CCA2030'!$G$10</f>
        <v>1.0157661630723596</v>
      </c>
      <c r="L68" s="210">
        <f>100000*J68/'CCA2030'!$G$7</f>
        <v>6.6075288498769353</v>
      </c>
      <c r="M68" s="255">
        <v>15</v>
      </c>
      <c r="N68" s="256">
        <v>65</v>
      </c>
      <c r="O68" s="257" t="s">
        <v>87</v>
      </c>
      <c r="P68" s="261">
        <v>7.8174150288105011</v>
      </c>
      <c r="Q68" s="259">
        <f>100000*P68/'CCA2045'!$G$10</f>
        <v>1.091923447950796</v>
      </c>
      <c r="R68" s="260">
        <f>100000*P68/'CCA2045'!$G$7</f>
        <v>8.5157423085776145</v>
      </c>
      <c r="S68" s="214">
        <v>15</v>
      </c>
      <c r="T68" s="202">
        <v>161</v>
      </c>
      <c r="U68" s="200" t="s">
        <v>186</v>
      </c>
      <c r="V68" s="202">
        <v>9.6693722605705261</v>
      </c>
      <c r="W68" s="201">
        <f>100000*V68/'CCA2060'!$G$10</f>
        <v>1.1339178546949678</v>
      </c>
      <c r="X68" s="210">
        <f>100000*V68/'CCA2060'!$G$7</f>
        <v>9.8702260687143699</v>
      </c>
    </row>
    <row r="69" spans="1:24">
      <c r="A69" s="255">
        <v>16</v>
      </c>
      <c r="B69" s="256">
        <v>95</v>
      </c>
      <c r="C69" s="257" t="s">
        <v>434</v>
      </c>
      <c r="D69" s="261">
        <v>5.1002259403467178</v>
      </c>
      <c r="E69" s="259">
        <f>100000*D69/'CCA2016'!$G$10</f>
        <v>1.1551721775276791</v>
      </c>
      <c r="F69" s="260">
        <f>100000*D69/'CCA2016'!$G$7</f>
        <v>7.3081955784951118</v>
      </c>
      <c r="G69" s="214">
        <v>16</v>
      </c>
      <c r="H69" s="202">
        <v>140</v>
      </c>
      <c r="I69" s="200" t="s">
        <v>166</v>
      </c>
      <c r="J69" s="202">
        <v>5.3773565590381622</v>
      </c>
      <c r="K69" s="201">
        <f>100000*J69/'CCA2030'!$G$10</f>
        <v>1.0084496247521539</v>
      </c>
      <c r="L69" s="210">
        <f>100000*J69/'CCA2030'!$G$7</f>
        <v>6.5599349844879136</v>
      </c>
      <c r="M69" s="255">
        <v>16</v>
      </c>
      <c r="N69" s="256">
        <v>63</v>
      </c>
      <c r="O69" s="257" t="s">
        <v>85</v>
      </c>
      <c r="P69" s="261">
        <v>7.4712571352720261</v>
      </c>
      <c r="Q69" s="259">
        <f>100000*P69/'CCA2045'!$G$10</f>
        <v>1.0435726927133029</v>
      </c>
      <c r="R69" s="260">
        <f>100000*P69/'CCA2045'!$G$7</f>
        <v>8.1386622368928148</v>
      </c>
      <c r="S69" s="214">
        <v>16</v>
      </c>
      <c r="T69" s="202">
        <v>39</v>
      </c>
      <c r="U69" s="200" t="s">
        <v>63</v>
      </c>
      <c r="V69" s="202">
        <v>9.6082179471850395</v>
      </c>
      <c r="W69" s="201">
        <f>100000*V69/'CCA2060'!$G$10</f>
        <v>1.1267463480065572</v>
      </c>
      <c r="X69" s="210">
        <f>100000*V69/'CCA2060'!$G$7</f>
        <v>9.8078014477642466</v>
      </c>
    </row>
    <row r="70" spans="1:24">
      <c r="A70" s="255">
        <v>17</v>
      </c>
      <c r="B70" s="256">
        <v>70</v>
      </c>
      <c r="C70" s="257" t="s">
        <v>92</v>
      </c>
      <c r="D70" s="261">
        <v>4.1904946885770187</v>
      </c>
      <c r="E70" s="259">
        <f>100000*D70/'CCA2016'!$G$10</f>
        <v>0.94912322139058214</v>
      </c>
      <c r="F70" s="260">
        <f>100000*D70/'CCA2016'!$G$7</f>
        <v>6.004627072008482</v>
      </c>
      <c r="G70" s="214">
        <v>17</v>
      </c>
      <c r="H70" s="202">
        <v>63</v>
      </c>
      <c r="I70" s="200" t="s">
        <v>85</v>
      </c>
      <c r="J70" s="202">
        <v>5.1059954017400742</v>
      </c>
      <c r="K70" s="201">
        <f>100000*J70/'CCA2030'!$G$10</f>
        <v>0.95755955372094914</v>
      </c>
      <c r="L70" s="210">
        <f>100000*J70/'CCA2030'!$G$7</f>
        <v>6.2288965774849636</v>
      </c>
      <c r="M70" s="255">
        <v>17</v>
      </c>
      <c r="N70" s="256">
        <v>66</v>
      </c>
      <c r="O70" s="257" t="s">
        <v>88</v>
      </c>
      <c r="P70" s="261">
        <v>6.211729109287262</v>
      </c>
      <c r="Q70" s="259">
        <f>100000*P70/'CCA2045'!$G$10</f>
        <v>0.86764392599753459</v>
      </c>
      <c r="R70" s="260">
        <f>100000*P70/'CCA2045'!$G$7</f>
        <v>6.7666209597969331</v>
      </c>
      <c r="S70" s="214">
        <v>17</v>
      </c>
      <c r="T70" s="202">
        <v>66</v>
      </c>
      <c r="U70" s="200" t="s">
        <v>88</v>
      </c>
      <c r="V70" s="202">
        <v>8.1846054792404175</v>
      </c>
      <c r="W70" s="201">
        <f>100000*V70/'CCA2060'!$G$10</f>
        <v>0.95980070230509273</v>
      </c>
      <c r="X70" s="210">
        <f>100000*V70/'CCA2060'!$G$7</f>
        <v>8.3546174649578244</v>
      </c>
    </row>
    <row r="71" spans="1:24">
      <c r="A71" s="255">
        <v>18</v>
      </c>
      <c r="B71" s="256">
        <v>65</v>
      </c>
      <c r="C71" s="257" t="s">
        <v>87</v>
      </c>
      <c r="D71" s="261">
        <v>4.0020851120352745</v>
      </c>
      <c r="E71" s="259">
        <f>100000*D71/'CCA2016'!$G$10</f>
        <v>0.9064495235296598</v>
      </c>
      <c r="F71" s="260">
        <f>100000*D71/'CCA2016'!$G$7</f>
        <v>5.734651966918352</v>
      </c>
      <c r="G71" s="214">
        <v>18</v>
      </c>
      <c r="H71" s="202">
        <v>66</v>
      </c>
      <c r="I71" s="200" t="s">
        <v>88</v>
      </c>
      <c r="J71" s="202">
        <v>4.4157050997018814</v>
      </c>
      <c r="K71" s="201">
        <f>100000*J71/'CCA2030'!$G$10</f>
        <v>0.82810505532239387</v>
      </c>
      <c r="L71" s="210">
        <f>100000*J71/'CCA2030'!$G$7</f>
        <v>5.386798893971295</v>
      </c>
      <c r="M71" s="255">
        <v>18</v>
      </c>
      <c r="N71" s="256">
        <v>140</v>
      </c>
      <c r="O71" s="257" t="s">
        <v>166</v>
      </c>
      <c r="P71" s="261">
        <v>5.0888116359710693</v>
      </c>
      <c r="Q71" s="259">
        <f>100000*P71/'CCA2045'!$G$10</f>
        <v>0.71079669264625855</v>
      </c>
      <c r="R71" s="260">
        <f>100000*P71/'CCA2045'!$G$7</f>
        <v>5.5433936140160087</v>
      </c>
      <c r="S71" s="214">
        <v>18</v>
      </c>
      <c r="T71" s="202">
        <v>67</v>
      </c>
      <c r="U71" s="200" t="s">
        <v>89</v>
      </c>
      <c r="V71" s="202">
        <v>5.0054929926991463</v>
      </c>
      <c r="W71" s="201">
        <f>100000*V71/'CCA2060'!$G$10</f>
        <v>0.58698928151900709</v>
      </c>
      <c r="X71" s="210">
        <f>100000*V71/'CCA2060'!$G$7</f>
        <v>5.1094679253140205</v>
      </c>
    </row>
    <row r="72" spans="1:24">
      <c r="A72" s="255">
        <v>19</v>
      </c>
      <c r="B72" s="256">
        <v>63</v>
      </c>
      <c r="C72" s="257" t="s">
        <v>85</v>
      </c>
      <c r="D72" s="261">
        <v>3.9278231598436832</v>
      </c>
      <c r="E72" s="259">
        <f>100000*D72/'CCA2016'!$G$10</f>
        <v>0.88962961358371229</v>
      </c>
      <c r="F72" s="260">
        <f>100000*D72/'CCA2016'!$G$7</f>
        <v>5.6282408241562907</v>
      </c>
      <c r="G72" s="214">
        <v>19</v>
      </c>
      <c r="H72" s="202">
        <v>115</v>
      </c>
      <c r="I72" s="200" t="s">
        <v>137</v>
      </c>
      <c r="J72" s="202">
        <v>4.0324913784861565</v>
      </c>
      <c r="K72" s="201">
        <f>100000*J72/'CCA2030'!$G$10</f>
        <v>0.75623856681321489</v>
      </c>
      <c r="L72" s="210">
        <f>100000*J72/'CCA2030'!$G$7</f>
        <v>4.9193095116439158</v>
      </c>
      <c r="M72" s="255">
        <v>19</v>
      </c>
      <c r="N72" s="256">
        <v>115</v>
      </c>
      <c r="O72" s="257" t="s">
        <v>137</v>
      </c>
      <c r="P72" s="261">
        <v>4.1145400926470757</v>
      </c>
      <c r="Q72" s="259">
        <f>100000*P72/'CCA2045'!$G$10</f>
        <v>0.57471207402155822</v>
      </c>
      <c r="R72" s="260">
        <f>100000*P72/'CCA2045'!$G$7</f>
        <v>4.4820906934277227</v>
      </c>
      <c r="S72" s="214">
        <v>19</v>
      </c>
      <c r="T72" s="202">
        <v>140</v>
      </c>
      <c r="U72" s="200" t="s">
        <v>166</v>
      </c>
      <c r="V72" s="202">
        <v>4.1546397060155869</v>
      </c>
      <c r="W72" s="201">
        <f>100000*V72/'CCA2060'!$G$10</f>
        <v>0.48721054640601458</v>
      </c>
      <c r="X72" s="210">
        <f>100000*V72/'CCA2060'!$G$7</f>
        <v>4.2409405727038676</v>
      </c>
    </row>
    <row r="73" spans="1:24" ht="14.7" thickBot="1">
      <c r="A73" s="262">
        <v>20</v>
      </c>
      <c r="B73" s="263">
        <v>115</v>
      </c>
      <c r="C73" s="264" t="s">
        <v>137</v>
      </c>
      <c r="D73" s="265">
        <v>3.8469546809792519</v>
      </c>
      <c r="E73" s="266">
        <f>100000*D73/'CCA2016'!$G$10</f>
        <v>0.8713133629085853</v>
      </c>
      <c r="F73" s="267">
        <f>100000*D73/'CCA2016'!$G$7</f>
        <v>5.5123630833288937</v>
      </c>
      <c r="G73" s="215">
        <v>20</v>
      </c>
      <c r="H73" s="204">
        <v>50</v>
      </c>
      <c r="I73" s="203" t="s">
        <v>70</v>
      </c>
      <c r="J73" s="204">
        <v>3.8708303868770599</v>
      </c>
      <c r="K73" s="205">
        <f>100000*J73/'CCA2030'!$G$10</f>
        <v>0.72592126043128224</v>
      </c>
      <c r="L73" s="211">
        <f>100000*J73/'CCA2030'!$G$7</f>
        <v>4.7220963302525734</v>
      </c>
      <c r="M73" s="262">
        <v>20</v>
      </c>
      <c r="N73" s="263">
        <v>67</v>
      </c>
      <c r="O73" s="264" t="s">
        <v>89</v>
      </c>
      <c r="P73" s="265">
        <v>3.9681930020451546</v>
      </c>
      <c r="Q73" s="266">
        <f>100000*P73/'CCA2045'!$G$10</f>
        <v>0.55427055733366493</v>
      </c>
      <c r="R73" s="267">
        <f>100000*P73/'CCA2045'!$G$7</f>
        <v>4.3226704622409375</v>
      </c>
      <c r="S73" s="215">
        <v>20</v>
      </c>
      <c r="T73" s="204">
        <v>71</v>
      </c>
      <c r="U73" s="203" t="s">
        <v>93</v>
      </c>
      <c r="V73" s="204">
        <v>4.1522068977355957</v>
      </c>
      <c r="W73" s="205">
        <f>100000*V73/'CCA2060'!$G$10</f>
        <v>0.48692525335167836</v>
      </c>
      <c r="X73" s="211">
        <f>100000*V73/'CCA2060'!$G$7</f>
        <v>4.2384572297258263</v>
      </c>
    </row>
    <row r="75" spans="1:24" ht="14.7" thickBot="1">
      <c r="A75" s="206" t="s">
        <v>401</v>
      </c>
      <c r="D75" s="207" t="s">
        <v>432</v>
      </c>
      <c r="M75" s="206" t="s">
        <v>401</v>
      </c>
      <c r="P75" s="207" t="s">
        <v>432</v>
      </c>
    </row>
    <row r="76" spans="1:24">
      <c r="A76" s="319">
        <v>2016</v>
      </c>
      <c r="B76" s="320"/>
      <c r="C76" s="320" t="s">
        <v>426</v>
      </c>
      <c r="D76" s="320"/>
      <c r="E76" s="320"/>
      <c r="F76" s="321"/>
      <c r="G76" s="322">
        <v>2030</v>
      </c>
      <c r="H76" s="323"/>
      <c r="I76" s="323" t="s">
        <v>427</v>
      </c>
      <c r="J76" s="323"/>
      <c r="K76" s="323"/>
      <c r="L76" s="324"/>
      <c r="M76" s="319">
        <v>2045</v>
      </c>
      <c r="N76" s="320"/>
      <c r="O76" s="320" t="s">
        <v>426</v>
      </c>
      <c r="P76" s="320"/>
      <c r="Q76" s="320"/>
      <c r="R76" s="321"/>
      <c r="S76" s="322">
        <v>2060</v>
      </c>
      <c r="T76" s="323"/>
      <c r="U76" s="323" t="s">
        <v>427</v>
      </c>
      <c r="V76" s="323"/>
      <c r="W76" s="323"/>
      <c r="X76" s="324"/>
    </row>
    <row r="77" spans="1:24" ht="43.2">
      <c r="A77" s="242" t="s">
        <v>428</v>
      </c>
      <c r="B77" s="243" t="s">
        <v>205</v>
      </c>
      <c r="C77" s="244" t="s">
        <v>429</v>
      </c>
      <c r="D77" s="243" t="s">
        <v>209</v>
      </c>
      <c r="E77" s="245" t="s">
        <v>430</v>
      </c>
      <c r="F77" s="246" t="s">
        <v>431</v>
      </c>
      <c r="G77" s="212" t="s">
        <v>428</v>
      </c>
      <c r="H77" s="193" t="s">
        <v>205</v>
      </c>
      <c r="I77" s="194" t="s">
        <v>429</v>
      </c>
      <c r="J77" s="193" t="s">
        <v>209</v>
      </c>
      <c r="K77" s="195" t="s">
        <v>430</v>
      </c>
      <c r="L77" s="208" t="s">
        <v>431</v>
      </c>
      <c r="M77" s="242" t="s">
        <v>428</v>
      </c>
      <c r="N77" s="243" t="s">
        <v>205</v>
      </c>
      <c r="O77" s="244" t="s">
        <v>429</v>
      </c>
      <c r="P77" s="243" t="s">
        <v>209</v>
      </c>
      <c r="Q77" s="245" t="s">
        <v>430</v>
      </c>
      <c r="R77" s="246" t="s">
        <v>431</v>
      </c>
      <c r="S77" s="212" t="s">
        <v>428</v>
      </c>
      <c r="T77" s="193" t="s">
        <v>205</v>
      </c>
      <c r="U77" s="194" t="s">
        <v>429</v>
      </c>
      <c r="V77" s="193" t="s">
        <v>209</v>
      </c>
      <c r="W77" s="195" t="s">
        <v>430</v>
      </c>
      <c r="X77" s="208" t="s">
        <v>431</v>
      </c>
    </row>
    <row r="78" spans="1:24">
      <c r="A78" s="247">
        <v>1</v>
      </c>
      <c r="B78" s="248">
        <v>114</v>
      </c>
      <c r="C78" s="249" t="s">
        <v>136</v>
      </c>
      <c r="D78" s="250">
        <v>2107.8287667036057</v>
      </c>
      <c r="E78" s="251">
        <f>100000*D78/'EA2016'!$G$10</f>
        <v>19.046347706060438</v>
      </c>
      <c r="F78" s="252">
        <f>100000*D78/'EA2016'!$G$7</f>
        <v>139.20779534097156</v>
      </c>
      <c r="G78" s="213">
        <v>1</v>
      </c>
      <c r="H78" s="199">
        <v>114</v>
      </c>
      <c r="I78" s="197" t="s">
        <v>136</v>
      </c>
      <c r="J78" s="199">
        <v>2588.477025270462</v>
      </c>
      <c r="K78" s="198">
        <f>100000*J78/'EA2030'!$G$10</f>
        <v>18.518285647533475</v>
      </c>
      <c r="L78" s="209">
        <f>100000*J78/'EA2030'!$G$7</f>
        <v>166.23999841420215</v>
      </c>
      <c r="M78" s="247">
        <v>1</v>
      </c>
      <c r="N78" s="248">
        <v>114</v>
      </c>
      <c r="O78" s="249" t="s">
        <v>136</v>
      </c>
      <c r="P78" s="250">
        <v>3121.3957738876343</v>
      </c>
      <c r="Q78" s="251">
        <f>100000*P78/'EA2045'!$G$10</f>
        <v>17.168278176647465</v>
      </c>
      <c r="R78" s="252">
        <f>100000*P78/'EA2045'!$G$7</f>
        <v>206.80969634859514</v>
      </c>
      <c r="S78" s="213">
        <v>1</v>
      </c>
      <c r="T78" s="199">
        <v>114</v>
      </c>
      <c r="U78" s="197" t="s">
        <v>136</v>
      </c>
      <c r="V78" s="199">
        <v>3067.6309499740601</v>
      </c>
      <c r="W78" s="198">
        <f>100000*V78/'EA2060'!$G$10</f>
        <v>15.567853589970412</v>
      </c>
      <c r="X78" s="209">
        <f>100000*V78/'EA2060'!$G$7</f>
        <v>219.4825343648503</v>
      </c>
    </row>
    <row r="79" spans="1:24">
      <c r="A79" s="247">
        <v>2</v>
      </c>
      <c r="B79" s="248">
        <v>113</v>
      </c>
      <c r="C79" s="249" t="s">
        <v>135</v>
      </c>
      <c r="D79" s="253">
        <v>2009.749365568161</v>
      </c>
      <c r="E79" s="251">
        <f>100000*D79/'EA2016'!$G$10</f>
        <v>18.160101913073529</v>
      </c>
      <c r="F79" s="254">
        <f>100000*D79/'EA2016'!$G$7</f>
        <v>132.73031604279291</v>
      </c>
      <c r="G79" s="213">
        <v>2</v>
      </c>
      <c r="H79" s="199">
        <v>113</v>
      </c>
      <c r="I79" s="197" t="s">
        <v>135</v>
      </c>
      <c r="J79" s="199">
        <v>2547.4872918128967</v>
      </c>
      <c r="K79" s="198">
        <f>100000*J79/'EA2030'!$G$10</f>
        <v>18.225040011055729</v>
      </c>
      <c r="L79" s="209">
        <f>100000*J79/'EA2030'!$G$7</f>
        <v>163.60751098686166</v>
      </c>
      <c r="M79" s="247">
        <v>2</v>
      </c>
      <c r="N79" s="248">
        <v>113</v>
      </c>
      <c r="O79" s="249" t="s">
        <v>135</v>
      </c>
      <c r="P79" s="253">
        <v>2962.5132794380188</v>
      </c>
      <c r="Q79" s="251">
        <f>100000*P79/'EA2045'!$G$10</f>
        <v>16.294393844218416</v>
      </c>
      <c r="R79" s="254">
        <f>100000*P79/'EA2045'!$G$7</f>
        <v>196.28285425214807</v>
      </c>
      <c r="S79" s="213">
        <v>2</v>
      </c>
      <c r="T79" s="199">
        <v>113</v>
      </c>
      <c r="U79" s="197" t="s">
        <v>135</v>
      </c>
      <c r="V79" s="199">
        <v>2895.378436088562</v>
      </c>
      <c r="W79" s="198">
        <f>100000*V79/'EA2060'!$G$10</f>
        <v>14.693693053581098</v>
      </c>
      <c r="X79" s="209">
        <f>100000*V79/'EA2060'!$G$7</f>
        <v>207.15822974188862</v>
      </c>
    </row>
    <row r="80" spans="1:24">
      <c r="A80" s="247">
        <v>3</v>
      </c>
      <c r="B80" s="248">
        <v>118</v>
      </c>
      <c r="C80" s="249" t="s">
        <v>140</v>
      </c>
      <c r="D80" s="253">
        <v>943.68017523735762</v>
      </c>
      <c r="E80" s="251">
        <f>100000*D80/'EA2016'!$G$10</f>
        <v>8.5270971839877845</v>
      </c>
      <c r="F80" s="254">
        <f>100000*D80/'EA2016'!$G$7</f>
        <v>62.323675801814609</v>
      </c>
      <c r="G80" s="213">
        <v>3</v>
      </c>
      <c r="H80" s="199">
        <v>118</v>
      </c>
      <c r="I80" s="197" t="s">
        <v>140</v>
      </c>
      <c r="J80" s="199">
        <v>1116.3337397426367</v>
      </c>
      <c r="K80" s="198">
        <f>100000*J80/'EA2030'!$G$10</f>
        <v>7.9863900157172232</v>
      </c>
      <c r="L80" s="209">
        <f>100000*J80/'EA2030'!$G$7</f>
        <v>71.694404591111123</v>
      </c>
      <c r="M80" s="247">
        <v>3</v>
      </c>
      <c r="N80" s="248">
        <v>95</v>
      </c>
      <c r="O80" s="249" t="s">
        <v>434</v>
      </c>
      <c r="P80" s="253">
        <v>1740.6638208627701</v>
      </c>
      <c r="Q80" s="251">
        <f>100000*P80/'EA2045'!$G$10</f>
        <v>9.5739864001218695</v>
      </c>
      <c r="R80" s="254">
        <f>100000*P80/'EA2045'!$G$7</f>
        <v>115.32858449066826</v>
      </c>
      <c r="S80" s="213">
        <v>3</v>
      </c>
      <c r="T80" s="199">
        <v>95</v>
      </c>
      <c r="U80" s="197" t="s">
        <v>434</v>
      </c>
      <c r="V80" s="199">
        <v>2330.3659653365612</v>
      </c>
      <c r="W80" s="198">
        <f>100000*V80/'EA2060'!$G$10</f>
        <v>11.826323554245148</v>
      </c>
      <c r="X80" s="209">
        <f>100000*V80/'EA2060'!$G$7</f>
        <v>166.73277731598853</v>
      </c>
    </row>
    <row r="81" spans="1:24">
      <c r="A81" s="247">
        <v>4</v>
      </c>
      <c r="B81" s="248">
        <v>68</v>
      </c>
      <c r="C81" s="249" t="s">
        <v>90</v>
      </c>
      <c r="D81" s="253">
        <v>681.57238149642944</v>
      </c>
      <c r="E81" s="251">
        <f>100000*D81/'EA2016'!$G$10</f>
        <v>6.1586902930118663</v>
      </c>
      <c r="F81" s="254">
        <f>100000*D81/'EA2016'!$G$7</f>
        <v>45.013233566308564</v>
      </c>
      <c r="G81" s="213">
        <v>4</v>
      </c>
      <c r="H81" s="199">
        <v>95</v>
      </c>
      <c r="I81" s="197" t="s">
        <v>434</v>
      </c>
      <c r="J81" s="199">
        <v>988.48855063319206</v>
      </c>
      <c r="K81" s="198">
        <f>100000*J81/'EA2030'!$G$10</f>
        <v>7.0717696781678647</v>
      </c>
      <c r="L81" s="209">
        <f>100000*J81/'EA2030'!$G$7</f>
        <v>63.483791235330308</v>
      </c>
      <c r="M81" s="247">
        <v>4</v>
      </c>
      <c r="N81" s="248">
        <v>118</v>
      </c>
      <c r="O81" s="249" t="s">
        <v>140</v>
      </c>
      <c r="P81" s="253">
        <v>1722.5017785727978</v>
      </c>
      <c r="Q81" s="251">
        <f>100000*P81/'EA2045'!$G$10</f>
        <v>9.4740916681244833</v>
      </c>
      <c r="R81" s="254">
        <f>100000*P81/'EA2045'!$G$7</f>
        <v>114.12524895645582</v>
      </c>
      <c r="S81" s="213">
        <v>4</v>
      </c>
      <c r="T81" s="199">
        <v>118</v>
      </c>
      <c r="U81" s="197" t="s">
        <v>140</v>
      </c>
      <c r="V81" s="199">
        <v>2103.067210495472</v>
      </c>
      <c r="W81" s="198">
        <f>100000*V81/'EA2060'!$G$10</f>
        <v>10.672810046833646</v>
      </c>
      <c r="X81" s="209">
        <f>100000*V81/'EA2060'!$G$7</f>
        <v>150.47003007420611</v>
      </c>
    </row>
    <row r="82" spans="1:24">
      <c r="A82" s="247">
        <v>5</v>
      </c>
      <c r="B82" s="248">
        <v>95</v>
      </c>
      <c r="C82" s="249" t="s">
        <v>434</v>
      </c>
      <c r="D82" s="253">
        <v>594.25895946472883</v>
      </c>
      <c r="E82" s="251">
        <f>100000*D82/'EA2016'!$G$10</f>
        <v>5.369725922807115</v>
      </c>
      <c r="F82" s="254">
        <f>100000*D82/'EA2016'!$G$7</f>
        <v>39.246774176100423</v>
      </c>
      <c r="G82" s="213">
        <v>5</v>
      </c>
      <c r="H82" s="199">
        <v>68</v>
      </c>
      <c r="I82" s="197" t="s">
        <v>90</v>
      </c>
      <c r="J82" s="199">
        <v>856.63191901147366</v>
      </c>
      <c r="K82" s="198">
        <f>100000*J82/'EA2030'!$G$10</f>
        <v>6.1284509834085608</v>
      </c>
      <c r="L82" s="209">
        <f>100000*J82/'EA2030'!$G$7</f>
        <v>55.015550637596526</v>
      </c>
      <c r="M82" s="247">
        <v>5</v>
      </c>
      <c r="N82" s="248">
        <v>68</v>
      </c>
      <c r="O82" s="249" t="s">
        <v>90</v>
      </c>
      <c r="P82" s="253">
        <v>1044.0652203261852</v>
      </c>
      <c r="Q82" s="251">
        <f>100000*P82/'EA2045'!$G$10</f>
        <v>5.7425598788447454</v>
      </c>
      <c r="R82" s="254">
        <f>100000*P82/'EA2045'!$G$7</f>
        <v>69.175082823560061</v>
      </c>
      <c r="S82" s="213">
        <v>5</v>
      </c>
      <c r="T82" s="199">
        <v>68</v>
      </c>
      <c r="U82" s="197" t="s">
        <v>90</v>
      </c>
      <c r="V82" s="199">
        <v>1040.5923140347004</v>
      </c>
      <c r="W82" s="198">
        <f>100000*V82/'EA2060'!$G$10</f>
        <v>5.2808793026024574</v>
      </c>
      <c r="X82" s="209">
        <f>100000*V82/'EA2060'!$G$7</f>
        <v>74.452188692010523</v>
      </c>
    </row>
    <row r="83" spans="1:24">
      <c r="A83" s="247">
        <v>6</v>
      </c>
      <c r="B83" s="248">
        <v>66</v>
      </c>
      <c r="C83" s="249" t="s">
        <v>88</v>
      </c>
      <c r="D83" s="253">
        <v>452.72838008403778</v>
      </c>
      <c r="E83" s="251">
        <f>100000*D83/'EA2016'!$G$10</f>
        <v>4.0908551395126578</v>
      </c>
      <c r="F83" s="254">
        <f>100000*D83/'EA2016'!$G$7</f>
        <v>29.899639228450852</v>
      </c>
      <c r="G83" s="213">
        <v>6</v>
      </c>
      <c r="H83" s="199">
        <v>66</v>
      </c>
      <c r="I83" s="197" t="s">
        <v>88</v>
      </c>
      <c r="J83" s="199">
        <v>593.06758260726929</v>
      </c>
      <c r="K83" s="198">
        <f>100000*J83/'EA2030'!$G$10</f>
        <v>4.242879034966915</v>
      </c>
      <c r="L83" s="209">
        <f>100000*J83/'EA2030'!$G$7</f>
        <v>38.088633984242385</v>
      </c>
      <c r="M83" s="247">
        <v>6</v>
      </c>
      <c r="N83" s="248">
        <v>66</v>
      </c>
      <c r="O83" s="249" t="s">
        <v>88</v>
      </c>
      <c r="P83" s="253">
        <v>745.52339541912079</v>
      </c>
      <c r="Q83" s="251">
        <f>100000*P83/'EA2045'!$G$10</f>
        <v>4.1005223197995422</v>
      </c>
      <c r="R83" s="254">
        <f>100000*P83/'EA2045'!$G$7</f>
        <v>49.395039333756813</v>
      </c>
      <c r="S83" s="213">
        <v>6</v>
      </c>
      <c r="T83" s="199">
        <v>66</v>
      </c>
      <c r="U83" s="197" t="s">
        <v>88</v>
      </c>
      <c r="V83" s="199">
        <v>781.42020511627197</v>
      </c>
      <c r="W83" s="198">
        <f>100000*V83/'EA2060'!$G$10</f>
        <v>3.9656124037989762</v>
      </c>
      <c r="X83" s="209">
        <f>100000*V83/'EA2060'!$G$7</f>
        <v>55.90897008790148</v>
      </c>
    </row>
    <row r="84" spans="1:24">
      <c r="A84" s="247">
        <v>7</v>
      </c>
      <c r="B84" s="248">
        <v>64</v>
      </c>
      <c r="C84" s="249" t="s">
        <v>86</v>
      </c>
      <c r="D84" s="253">
        <v>346.317950963974</v>
      </c>
      <c r="E84" s="251">
        <f>100000*D84/'EA2016'!$G$10</f>
        <v>3.1293301501078497</v>
      </c>
      <c r="F84" s="254">
        <f>100000*D84/'EA2016'!$G$7</f>
        <v>22.871952030568632</v>
      </c>
      <c r="G84" s="213">
        <v>7</v>
      </c>
      <c r="H84" s="199">
        <v>64</v>
      </c>
      <c r="I84" s="197" t="s">
        <v>86</v>
      </c>
      <c r="J84" s="199">
        <v>458.61884370446205</v>
      </c>
      <c r="K84" s="198">
        <f>100000*J84/'EA2030'!$G$10</f>
        <v>3.281016083259749</v>
      </c>
      <c r="L84" s="209">
        <f>100000*J84/'EA2030'!$G$7</f>
        <v>29.453920241840596</v>
      </c>
      <c r="M84" s="247">
        <v>7</v>
      </c>
      <c r="N84" s="248">
        <v>64</v>
      </c>
      <c r="O84" s="249" t="s">
        <v>86</v>
      </c>
      <c r="P84" s="253">
        <v>648.50420343875885</v>
      </c>
      <c r="Q84" s="251">
        <f>100000*P84/'EA2045'!$G$10</f>
        <v>3.5668980705689224</v>
      </c>
      <c r="R84" s="254">
        <f>100000*P84/'EA2045'!$G$7</f>
        <v>42.966982436487818</v>
      </c>
      <c r="S84" s="213">
        <v>7</v>
      </c>
      <c r="T84" s="199">
        <v>64</v>
      </c>
      <c r="U84" s="197" t="s">
        <v>86</v>
      </c>
      <c r="V84" s="199">
        <v>730.49778199195862</v>
      </c>
      <c r="W84" s="198">
        <f>100000*V84/'EA2060'!$G$10</f>
        <v>3.7071873061996259</v>
      </c>
      <c r="X84" s="209">
        <f>100000*V84/'EA2060'!$G$7</f>
        <v>52.265577950585204</v>
      </c>
    </row>
    <row r="85" spans="1:24">
      <c r="A85" s="247">
        <v>8</v>
      </c>
      <c r="B85" s="248">
        <v>153</v>
      </c>
      <c r="C85" s="249" t="s">
        <v>178</v>
      </c>
      <c r="D85" s="253">
        <v>298.78133311867714</v>
      </c>
      <c r="E85" s="251">
        <f>100000*D85/'EA2016'!$G$10</f>
        <v>2.6997891140645955</v>
      </c>
      <c r="F85" s="254">
        <f>100000*D85/'EA2016'!$G$7</f>
        <v>19.732480801812706</v>
      </c>
      <c r="G85" s="213">
        <v>8</v>
      </c>
      <c r="H85" s="199">
        <v>112</v>
      </c>
      <c r="I85" s="197" t="s">
        <v>134</v>
      </c>
      <c r="J85" s="199">
        <v>392.96829990297556</v>
      </c>
      <c r="K85" s="198">
        <f>100000*J85/'EA2030'!$G$10</f>
        <v>2.8113439512829133</v>
      </c>
      <c r="L85" s="209">
        <f>100000*J85/'EA2030'!$G$7</f>
        <v>25.237639320316759</v>
      </c>
      <c r="M85" s="247">
        <v>8</v>
      </c>
      <c r="N85" s="248">
        <v>112</v>
      </c>
      <c r="O85" s="249" t="s">
        <v>134</v>
      </c>
      <c r="P85" s="253">
        <v>508.53947483003139</v>
      </c>
      <c r="Q85" s="251">
        <f>100000*P85/'EA2045'!$G$10</f>
        <v>2.7970650952776244</v>
      </c>
      <c r="R85" s="254">
        <f>100000*P85/'EA2045'!$G$7</f>
        <v>33.693546730181112</v>
      </c>
      <c r="S85" s="213">
        <v>8</v>
      </c>
      <c r="T85" s="199">
        <v>112</v>
      </c>
      <c r="U85" s="197" t="s">
        <v>134</v>
      </c>
      <c r="V85" s="199">
        <v>532.2172032147646</v>
      </c>
      <c r="W85" s="198">
        <f>100000*V85/'EA2060'!$G$10</f>
        <v>2.7009375093770802</v>
      </c>
      <c r="X85" s="209">
        <f>100000*V85/'EA2060'!$G$7</f>
        <v>38.079020096969899</v>
      </c>
    </row>
    <row r="86" spans="1:24">
      <c r="A86" s="247">
        <v>9</v>
      </c>
      <c r="B86" s="248">
        <v>112</v>
      </c>
      <c r="C86" s="249" t="s">
        <v>134</v>
      </c>
      <c r="D86" s="253">
        <v>287.59633538126945</v>
      </c>
      <c r="E86" s="251">
        <f>100000*D86/'EA2016'!$G$10</f>
        <v>2.5987214375230492</v>
      </c>
      <c r="F86" s="254">
        <f>100000*D86/'EA2016'!$G$7</f>
        <v>18.993787554754832</v>
      </c>
      <c r="G86" s="213">
        <v>9</v>
      </c>
      <c r="H86" s="199">
        <v>127</v>
      </c>
      <c r="I86" s="197" t="s">
        <v>151</v>
      </c>
      <c r="J86" s="199">
        <v>304.66773353517056</v>
      </c>
      <c r="K86" s="198">
        <f>100000*J86/'EA2030'!$G$10</f>
        <v>2.179630748934847</v>
      </c>
      <c r="L86" s="209">
        <f>100000*J86/'EA2030'!$G$7</f>
        <v>19.566703913260834</v>
      </c>
      <c r="M86" s="247">
        <v>9</v>
      </c>
      <c r="N86" s="248">
        <v>80</v>
      </c>
      <c r="O86" s="249" t="s">
        <v>106</v>
      </c>
      <c r="P86" s="253">
        <v>421.96105758845806</v>
      </c>
      <c r="Q86" s="251">
        <f>100000*P86/'EA2045'!$G$10</f>
        <v>2.320867118804459</v>
      </c>
      <c r="R86" s="254">
        <f>100000*P86/'EA2045'!$G$7</f>
        <v>27.957248779802605</v>
      </c>
      <c r="S86" s="213">
        <v>9</v>
      </c>
      <c r="T86" s="199">
        <v>39</v>
      </c>
      <c r="U86" s="197" t="s">
        <v>63</v>
      </c>
      <c r="V86" s="199">
        <v>489.83193992823362</v>
      </c>
      <c r="W86" s="198">
        <f>100000*V86/'EA2060'!$G$10</f>
        <v>2.4858374585633922</v>
      </c>
      <c r="X86" s="209">
        <f>100000*V86/'EA2060'!$G$7</f>
        <v>35.046443767692764</v>
      </c>
    </row>
    <row r="87" spans="1:24">
      <c r="A87" s="247">
        <v>10</v>
      </c>
      <c r="B87" s="248">
        <v>127</v>
      </c>
      <c r="C87" s="249" t="s">
        <v>151</v>
      </c>
      <c r="D87" s="253">
        <v>212.94689248502254</v>
      </c>
      <c r="E87" s="251">
        <f>100000*D87/'EA2016'!$G$10</f>
        <v>1.9241888246632544</v>
      </c>
      <c r="F87" s="254">
        <f>100000*D87/'EA2016'!$G$7</f>
        <v>14.063698102911076</v>
      </c>
      <c r="G87" s="213">
        <v>10</v>
      </c>
      <c r="H87" s="199">
        <v>80</v>
      </c>
      <c r="I87" s="197" t="s">
        <v>106</v>
      </c>
      <c r="J87" s="199">
        <v>287.68591847270727</v>
      </c>
      <c r="K87" s="198">
        <f>100000*J87/'EA2030'!$G$10</f>
        <v>2.0581407379862573</v>
      </c>
      <c r="L87" s="209">
        <f>100000*J87/'EA2030'!$G$7</f>
        <v>18.476079240337885</v>
      </c>
      <c r="M87" s="247">
        <v>10</v>
      </c>
      <c r="N87" s="248">
        <v>127</v>
      </c>
      <c r="O87" s="249" t="s">
        <v>151</v>
      </c>
      <c r="P87" s="253">
        <v>418.92189329862595</v>
      </c>
      <c r="Q87" s="251">
        <f>100000*P87/'EA2045'!$G$10</f>
        <v>2.3041511296342088</v>
      </c>
      <c r="R87" s="254">
        <f>100000*P87/'EA2045'!$G$7</f>
        <v>27.755887373090999</v>
      </c>
      <c r="S87" s="213">
        <v>10</v>
      </c>
      <c r="T87" s="199">
        <v>80</v>
      </c>
      <c r="U87" s="197" t="s">
        <v>106</v>
      </c>
      <c r="V87" s="199">
        <v>488.76547966897488</v>
      </c>
      <c r="W87" s="198">
        <f>100000*V87/'EA2060'!$G$10</f>
        <v>2.4804253025881757</v>
      </c>
      <c r="X87" s="209">
        <f>100000*V87/'EA2060'!$G$7</f>
        <v>34.97014078199512</v>
      </c>
    </row>
    <row r="88" spans="1:24">
      <c r="A88" s="255">
        <v>11</v>
      </c>
      <c r="B88" s="256">
        <v>63</v>
      </c>
      <c r="C88" s="257" t="s">
        <v>85</v>
      </c>
      <c r="D88" s="258">
        <v>210.38895656168461</v>
      </c>
      <c r="E88" s="259">
        <f>100000*D88/'EA2016'!$G$10</f>
        <v>1.9010753072014406</v>
      </c>
      <c r="F88" s="260">
        <f>100000*D88/'EA2016'!$G$7</f>
        <v>13.894763782374108</v>
      </c>
      <c r="G88" s="214">
        <v>11</v>
      </c>
      <c r="H88" s="202">
        <v>63</v>
      </c>
      <c r="I88" s="200" t="s">
        <v>85</v>
      </c>
      <c r="J88" s="202">
        <v>281.53841134905815</v>
      </c>
      <c r="K88" s="201">
        <f>100000*J88/'EA2030'!$G$10</f>
        <v>2.0141607096434959</v>
      </c>
      <c r="L88" s="210">
        <f>100000*J88/'EA2030'!$G$7</f>
        <v>18.081267324099244</v>
      </c>
      <c r="M88" s="255">
        <v>11</v>
      </c>
      <c r="N88" s="256">
        <v>39</v>
      </c>
      <c r="O88" s="257" t="s">
        <v>63</v>
      </c>
      <c r="P88" s="258">
        <v>414.24778500199318</v>
      </c>
      <c r="Q88" s="259">
        <f>100000*P88/'EA2045'!$G$10</f>
        <v>2.2784426334109238</v>
      </c>
      <c r="R88" s="260">
        <f>100000*P88/'EA2045'!$G$7</f>
        <v>27.446201903015822</v>
      </c>
      <c r="S88" s="214">
        <v>11</v>
      </c>
      <c r="T88" s="202">
        <v>127</v>
      </c>
      <c r="U88" s="200" t="s">
        <v>151</v>
      </c>
      <c r="V88" s="202">
        <v>465.82728710770607</v>
      </c>
      <c r="W88" s="201">
        <f>100000*V88/'EA2060'!$G$10</f>
        <v>2.3640167680428448</v>
      </c>
      <c r="X88" s="210">
        <f>100000*V88/'EA2060'!$G$7</f>
        <v>33.328961409639788</v>
      </c>
    </row>
    <row r="89" spans="1:24">
      <c r="A89" s="255">
        <v>12</v>
      </c>
      <c r="B89" s="256">
        <v>39</v>
      </c>
      <c r="C89" s="257" t="s">
        <v>63</v>
      </c>
      <c r="D89" s="261">
        <v>209.60062821209431</v>
      </c>
      <c r="E89" s="259">
        <f>100000*D89/'EA2016'!$G$10</f>
        <v>1.8939519696277141</v>
      </c>
      <c r="F89" s="260">
        <f>100000*D89/'EA2016'!$G$7</f>
        <v>13.842700041104045</v>
      </c>
      <c r="G89" s="214">
        <v>12</v>
      </c>
      <c r="H89" s="202">
        <v>39</v>
      </c>
      <c r="I89" s="200" t="s">
        <v>63</v>
      </c>
      <c r="J89" s="202">
        <v>271.66275210678577</v>
      </c>
      <c r="K89" s="201">
        <f>100000*J89/'EA2030'!$G$10</f>
        <v>1.94350901869909</v>
      </c>
      <c r="L89" s="210">
        <f>100000*J89/'EA2030'!$G$7</f>
        <v>17.447021950952454</v>
      </c>
      <c r="M89" s="255">
        <v>12</v>
      </c>
      <c r="N89" s="256">
        <v>65</v>
      </c>
      <c r="O89" s="257" t="s">
        <v>87</v>
      </c>
      <c r="P89" s="261">
        <v>396.05369161814451</v>
      </c>
      <c r="Q89" s="259">
        <f>100000*P89/'EA2045'!$G$10</f>
        <v>2.1783716142217182</v>
      </c>
      <c r="R89" s="260">
        <f>100000*P89/'EA2045'!$G$7</f>
        <v>26.240742806950813</v>
      </c>
      <c r="S89" s="214">
        <v>12</v>
      </c>
      <c r="T89" s="202">
        <v>65</v>
      </c>
      <c r="U89" s="200" t="s">
        <v>87</v>
      </c>
      <c r="V89" s="202">
        <v>460.87035586684942</v>
      </c>
      <c r="W89" s="201">
        <f>100000*V89/'EA2060'!$G$10</f>
        <v>2.3388609454971574</v>
      </c>
      <c r="X89" s="210">
        <f>100000*V89/'EA2060'!$G$7</f>
        <v>32.974303418128542</v>
      </c>
    </row>
    <row r="90" spans="1:24">
      <c r="A90" s="255">
        <v>13</v>
      </c>
      <c r="B90" s="256">
        <v>80</v>
      </c>
      <c r="C90" s="257" t="s">
        <v>106</v>
      </c>
      <c r="D90" s="261">
        <v>194.03514171391726</v>
      </c>
      <c r="E90" s="259">
        <f>100000*D90/'EA2016'!$G$10</f>
        <v>1.7533021821585419</v>
      </c>
      <c r="F90" s="260">
        <f>100000*D90/'EA2016'!$G$7</f>
        <v>12.814705218635822</v>
      </c>
      <c r="G90" s="214">
        <v>13</v>
      </c>
      <c r="H90" s="202">
        <v>65</v>
      </c>
      <c r="I90" s="200" t="s">
        <v>87</v>
      </c>
      <c r="J90" s="202">
        <v>264.04278685897589</v>
      </c>
      <c r="K90" s="201">
        <f>100000*J90/'EA2030'!$G$10</f>
        <v>1.8889948423298877</v>
      </c>
      <c r="L90" s="210">
        <f>100000*J90/'EA2030'!$G$7</f>
        <v>16.9576442209802</v>
      </c>
      <c r="M90" s="255">
        <v>13</v>
      </c>
      <c r="N90" s="256">
        <v>63</v>
      </c>
      <c r="O90" s="257" t="s">
        <v>85</v>
      </c>
      <c r="P90" s="261">
        <v>392.20542532205582</v>
      </c>
      <c r="Q90" s="259">
        <f>100000*P90/'EA2045'!$G$10</f>
        <v>2.1572054081219449</v>
      </c>
      <c r="R90" s="260">
        <f>100000*P90/'EA2045'!$G$7</f>
        <v>25.98577392706045</v>
      </c>
      <c r="S90" s="214">
        <v>13</v>
      </c>
      <c r="T90" s="202">
        <v>63</v>
      </c>
      <c r="U90" s="200" t="s">
        <v>85</v>
      </c>
      <c r="V90" s="202">
        <v>438.92057964205742</v>
      </c>
      <c r="W90" s="201">
        <f>100000*V90/'EA2060'!$G$10</f>
        <v>2.227468503520698</v>
      </c>
      <c r="X90" s="210">
        <f>100000*V90/'EA2060'!$G$7</f>
        <v>31.403843153148031</v>
      </c>
    </row>
    <row r="91" spans="1:24">
      <c r="A91" s="255">
        <v>14</v>
      </c>
      <c r="B91" s="256">
        <v>65</v>
      </c>
      <c r="C91" s="257" t="s">
        <v>87</v>
      </c>
      <c r="D91" s="261">
        <v>174.47939268127084</v>
      </c>
      <c r="E91" s="259">
        <f>100000*D91/'EA2016'!$G$10</f>
        <v>1.5765963692329832</v>
      </c>
      <c r="F91" s="260">
        <f>100000*D91/'EA2016'!$G$7</f>
        <v>11.52318061660023</v>
      </c>
      <c r="G91" s="214">
        <v>14</v>
      </c>
      <c r="H91" s="202">
        <v>123</v>
      </c>
      <c r="I91" s="200" t="s">
        <v>146</v>
      </c>
      <c r="J91" s="202">
        <v>199.00842070579529</v>
      </c>
      <c r="K91" s="201">
        <f>100000*J91/'EA2030'!$G$10</f>
        <v>1.4237309216640111</v>
      </c>
      <c r="L91" s="210">
        <f>100000*J91/'EA2030'!$G$7</f>
        <v>12.780936133318596</v>
      </c>
      <c r="M91" s="255">
        <v>14</v>
      </c>
      <c r="N91" s="256">
        <v>155</v>
      </c>
      <c r="O91" s="257" t="s">
        <v>180</v>
      </c>
      <c r="P91" s="261">
        <v>227.1150889210403</v>
      </c>
      <c r="Q91" s="259">
        <f>100000*P91/'EA2045'!$G$10</f>
        <v>1.2491767488536394</v>
      </c>
      <c r="R91" s="260">
        <f>100000*P91/'EA2045'!$G$7</f>
        <v>15.047628041555541</v>
      </c>
      <c r="S91" s="214">
        <v>14</v>
      </c>
      <c r="T91" s="202">
        <v>155</v>
      </c>
      <c r="U91" s="200" t="s">
        <v>180</v>
      </c>
      <c r="V91" s="202">
        <v>257.74671752005816</v>
      </c>
      <c r="W91" s="201">
        <f>100000*V91/'EA2060'!$G$10</f>
        <v>1.3080332109967978</v>
      </c>
      <c r="X91" s="210">
        <f>100000*V91/'EA2060'!$G$7</f>
        <v>18.441234851278931</v>
      </c>
    </row>
    <row r="92" spans="1:24">
      <c r="A92" s="255">
        <v>15</v>
      </c>
      <c r="B92" s="256">
        <v>123</v>
      </c>
      <c r="C92" s="257" t="s">
        <v>146</v>
      </c>
      <c r="D92" s="261">
        <v>169.1842305958271</v>
      </c>
      <c r="E92" s="259">
        <f>100000*D92/'EA2016'!$G$10</f>
        <v>1.5287492671189757</v>
      </c>
      <c r="F92" s="260">
        <f>100000*D92/'EA2016'!$G$7</f>
        <v>11.173471071151479</v>
      </c>
      <c r="G92" s="214">
        <v>15</v>
      </c>
      <c r="H92" s="202">
        <v>161</v>
      </c>
      <c r="I92" s="200" t="s">
        <v>186</v>
      </c>
      <c r="J92" s="202">
        <v>180.73296745121479</v>
      </c>
      <c r="K92" s="201">
        <f>100000*J92/'EA2030'!$G$10</f>
        <v>1.2929860626590888</v>
      </c>
      <c r="L92" s="210">
        <f>100000*J92/'EA2030'!$G$7</f>
        <v>11.607230015628469</v>
      </c>
      <c r="M92" s="255">
        <v>15</v>
      </c>
      <c r="N92" s="256">
        <v>123</v>
      </c>
      <c r="O92" s="257" t="s">
        <v>146</v>
      </c>
      <c r="P92" s="261">
        <v>218.65300798416138</v>
      </c>
      <c r="Q92" s="259">
        <f>100000*P92/'EA2045'!$G$10</f>
        <v>1.2026336732548983</v>
      </c>
      <c r="R92" s="260">
        <f>100000*P92/'EA2045'!$G$7</f>
        <v>14.486968479037609</v>
      </c>
      <c r="S92" s="214">
        <v>15</v>
      </c>
      <c r="T92" s="202">
        <v>123</v>
      </c>
      <c r="U92" s="200" t="s">
        <v>146</v>
      </c>
      <c r="V92" s="202">
        <v>208.29545652866364</v>
      </c>
      <c r="W92" s="201">
        <f>100000*V92/'EA2060'!$G$10</f>
        <v>1.0570740821094213</v>
      </c>
      <c r="X92" s="210">
        <f>100000*V92/'EA2060'!$G$7</f>
        <v>14.903101266461398</v>
      </c>
    </row>
    <row r="93" spans="1:24">
      <c r="A93" s="255">
        <v>16</v>
      </c>
      <c r="B93" s="256">
        <v>161</v>
      </c>
      <c r="C93" s="257" t="s">
        <v>186</v>
      </c>
      <c r="D93" s="261">
        <v>157.32443184405565</v>
      </c>
      <c r="E93" s="259">
        <f>100000*D93/'EA2016'!$G$10</f>
        <v>1.42158408638022</v>
      </c>
      <c r="F93" s="260">
        <f>100000*D93/'EA2016'!$G$7</f>
        <v>10.390211793404909</v>
      </c>
      <c r="G93" s="214">
        <v>16</v>
      </c>
      <c r="H93" s="202">
        <v>153</v>
      </c>
      <c r="I93" s="200" t="s">
        <v>178</v>
      </c>
      <c r="J93" s="202">
        <v>174.9051955640316</v>
      </c>
      <c r="K93" s="201">
        <f>100000*J93/'EA2030'!$G$10</f>
        <v>1.2512934598498182</v>
      </c>
      <c r="L93" s="210">
        <f>100000*J93/'EA2030'!$G$7</f>
        <v>11.232952484931653</v>
      </c>
      <c r="M93" s="255">
        <v>16</v>
      </c>
      <c r="N93" s="256">
        <v>161</v>
      </c>
      <c r="O93" s="257" t="s">
        <v>186</v>
      </c>
      <c r="P93" s="261">
        <v>202.59329326450825</v>
      </c>
      <c r="Q93" s="259">
        <f>100000*P93/'EA2045'!$G$10</f>
        <v>1.1143021479638251</v>
      </c>
      <c r="R93" s="260">
        <f>100000*P93/'EA2045'!$G$7</f>
        <v>13.422923748663699</v>
      </c>
      <c r="S93" s="214">
        <v>16</v>
      </c>
      <c r="T93" s="202">
        <v>161</v>
      </c>
      <c r="U93" s="200" t="s">
        <v>186</v>
      </c>
      <c r="V93" s="202">
        <v>193.77103339135647</v>
      </c>
      <c r="W93" s="201">
        <f>100000*V93/'EA2060'!$G$10</f>
        <v>0.98336440302227801</v>
      </c>
      <c r="X93" s="210">
        <f>100000*V93/'EA2060'!$G$7</f>
        <v>13.863909377883472</v>
      </c>
    </row>
    <row r="94" spans="1:24">
      <c r="A94" s="255">
        <v>17</v>
      </c>
      <c r="B94" s="256">
        <v>155</v>
      </c>
      <c r="C94" s="257" t="s">
        <v>180</v>
      </c>
      <c r="D94" s="261">
        <v>122.51752535253763</v>
      </c>
      <c r="E94" s="259">
        <f>100000*D94/'EA2016'!$G$10</f>
        <v>1.1070687642240702</v>
      </c>
      <c r="F94" s="260">
        <f>100000*D94/'EA2016'!$G$7</f>
        <v>8.0914516702563883</v>
      </c>
      <c r="G94" s="214">
        <v>17</v>
      </c>
      <c r="H94" s="202">
        <v>155</v>
      </c>
      <c r="I94" s="200" t="s">
        <v>180</v>
      </c>
      <c r="J94" s="202">
        <v>165.48603043705225</v>
      </c>
      <c r="K94" s="201">
        <f>100000*J94/'EA2030'!$G$10</f>
        <v>1.1839075844181195</v>
      </c>
      <c r="L94" s="210">
        <f>100000*J94/'EA2030'!$G$7</f>
        <v>10.62802457539823</v>
      </c>
      <c r="M94" s="255">
        <v>17</v>
      </c>
      <c r="N94" s="256">
        <v>67</v>
      </c>
      <c r="O94" s="257" t="s">
        <v>89</v>
      </c>
      <c r="P94" s="261">
        <v>167.57669682055712</v>
      </c>
      <c r="Q94" s="259">
        <f>100000*P94/'EA2045'!$G$10</f>
        <v>0.92170412063952745</v>
      </c>
      <c r="R94" s="260">
        <f>100000*P94/'EA2045'!$G$7</f>
        <v>11.102880985001162</v>
      </c>
      <c r="S94" s="214">
        <v>17</v>
      </c>
      <c r="T94" s="202">
        <v>67</v>
      </c>
      <c r="U94" s="200" t="s">
        <v>89</v>
      </c>
      <c r="V94" s="202">
        <v>183.8517966940999</v>
      </c>
      <c r="W94" s="201">
        <f>100000*V94/'EA2060'!$G$10</f>
        <v>0.93302548444132627</v>
      </c>
      <c r="X94" s="210">
        <f>100000*V94/'EA2060'!$G$7</f>
        <v>13.154208881056396</v>
      </c>
    </row>
    <row r="95" spans="1:24">
      <c r="A95" s="255">
        <v>18</v>
      </c>
      <c r="B95" s="256">
        <v>111</v>
      </c>
      <c r="C95" s="257" t="s">
        <v>133</v>
      </c>
      <c r="D95" s="261">
        <v>88.221907552331686</v>
      </c>
      <c r="E95" s="259">
        <f>100000*D95/'EA2016'!$G$10</f>
        <v>0.7971734483733357</v>
      </c>
      <c r="F95" s="260">
        <f>100000*D95/'EA2016'!$G$7</f>
        <v>5.8264586977534263</v>
      </c>
      <c r="G95" s="214">
        <v>18</v>
      </c>
      <c r="H95" s="202">
        <v>67</v>
      </c>
      <c r="I95" s="200" t="s">
        <v>89</v>
      </c>
      <c r="J95" s="202">
        <v>122.36437723785639</v>
      </c>
      <c r="K95" s="201">
        <f>100000*J95/'EA2030'!$G$10</f>
        <v>0.87540992971973641</v>
      </c>
      <c r="L95" s="210">
        <f>100000*J95/'EA2030'!$G$7</f>
        <v>7.8586186701234562</v>
      </c>
      <c r="M95" s="255">
        <v>18</v>
      </c>
      <c r="N95" s="256">
        <v>96</v>
      </c>
      <c r="O95" s="257" t="s">
        <v>436</v>
      </c>
      <c r="P95" s="261">
        <v>144.86669016629457</v>
      </c>
      <c r="Q95" s="259">
        <f>100000*P95/'EA2045'!$G$10</f>
        <v>0.79679470835173793</v>
      </c>
      <c r="R95" s="260">
        <f>100000*P95/'EA2045'!$G$7</f>
        <v>9.5982177123931436</v>
      </c>
      <c r="S95" s="214">
        <v>18</v>
      </c>
      <c r="T95" s="202">
        <v>96</v>
      </c>
      <c r="U95" s="200" t="s">
        <v>436</v>
      </c>
      <c r="V95" s="202">
        <v>169.23159319907427</v>
      </c>
      <c r="W95" s="201">
        <f>100000*V95/'EA2060'!$G$10</f>
        <v>0.85882973169992904</v>
      </c>
      <c r="X95" s="210">
        <f>100000*V95/'EA2060'!$G$7</f>
        <v>12.108164109586999</v>
      </c>
    </row>
    <row r="96" spans="1:24">
      <c r="A96" s="255">
        <v>19</v>
      </c>
      <c r="B96" s="256">
        <v>67</v>
      </c>
      <c r="C96" s="257" t="s">
        <v>89</v>
      </c>
      <c r="D96" s="261">
        <v>81.636100949719548</v>
      </c>
      <c r="E96" s="259">
        <f>100000*D96/'EA2016'!$G$10</f>
        <v>0.73766407813431689</v>
      </c>
      <c r="F96" s="260">
        <f>100000*D96/'EA2016'!$G$7</f>
        <v>5.3915108347325562</v>
      </c>
      <c r="G96" s="214">
        <v>19</v>
      </c>
      <c r="H96" s="202">
        <v>111</v>
      </c>
      <c r="I96" s="200" t="s">
        <v>133</v>
      </c>
      <c r="J96" s="202">
        <v>98.706938520073891</v>
      </c>
      <c r="K96" s="201">
        <f>100000*J96/'EA2030'!$G$10</f>
        <v>0.70616167926669682</v>
      </c>
      <c r="L96" s="210">
        <f>100000*J96/'EA2030'!$G$7</f>
        <v>6.3392648043044932</v>
      </c>
      <c r="M96" s="255">
        <v>19</v>
      </c>
      <c r="N96" s="256">
        <v>111</v>
      </c>
      <c r="O96" s="257" t="s">
        <v>133</v>
      </c>
      <c r="P96" s="261">
        <v>109.895368847996</v>
      </c>
      <c r="Q96" s="259">
        <f>100000*P96/'EA2045'!$G$10</f>
        <v>0.60444570294199174</v>
      </c>
      <c r="R96" s="260">
        <f>100000*P96/'EA2045'!$G$7</f>
        <v>7.2811746756690097</v>
      </c>
      <c r="S96" s="214">
        <v>19</v>
      </c>
      <c r="T96" s="202">
        <v>75</v>
      </c>
      <c r="U96" s="200" t="s">
        <v>99</v>
      </c>
      <c r="V96" s="202">
        <v>113.1112468354404</v>
      </c>
      <c r="W96" s="201">
        <f>100000*V96/'EA2060'!$G$10</f>
        <v>0.57402580650323343</v>
      </c>
      <c r="X96" s="210">
        <f>100000*V96/'EA2060'!$G$7</f>
        <v>8.0928715107730085</v>
      </c>
    </row>
    <row r="97" spans="1:24" ht="14.7" thickBot="1">
      <c r="A97" s="262">
        <v>20</v>
      </c>
      <c r="B97" s="263">
        <v>3</v>
      </c>
      <c r="C97" s="264" t="s">
        <v>9</v>
      </c>
      <c r="D97" s="265">
        <v>65.12594797462225</v>
      </c>
      <c r="E97" s="266">
        <f>100000*D97/'EA2016'!$G$10</f>
        <v>0.58847828125588897</v>
      </c>
      <c r="F97" s="267">
        <f>100000*D97/'EA2016'!$G$7</f>
        <v>4.3011271979251831</v>
      </c>
      <c r="G97" s="215">
        <v>20</v>
      </c>
      <c r="H97" s="204">
        <v>96</v>
      </c>
      <c r="I97" s="203" t="s">
        <v>436</v>
      </c>
      <c r="J97" s="204">
        <v>91.120842039585114</v>
      </c>
      <c r="K97" s="205">
        <f>100000*J97/'EA2030'!$G$10</f>
        <v>0.6518898042591289</v>
      </c>
      <c r="L97" s="211">
        <f>100000*J97/'EA2030'!$G$7</f>
        <v>5.8520622312954984</v>
      </c>
      <c r="M97" s="262">
        <v>20</v>
      </c>
      <c r="N97" s="263">
        <v>75</v>
      </c>
      <c r="O97" s="264" t="s">
        <v>99</v>
      </c>
      <c r="P97" s="265">
        <v>88.51825518719852</v>
      </c>
      <c r="Q97" s="266">
        <f>100000*P97/'EA2045'!$G$10</f>
        <v>0.48686745893569561</v>
      </c>
      <c r="R97" s="267">
        <f>100000*P97/'EA2045'!$G$7</f>
        <v>5.8648229198348965</v>
      </c>
      <c r="S97" s="215">
        <v>20</v>
      </c>
      <c r="T97" s="204">
        <v>74</v>
      </c>
      <c r="U97" s="203" t="s">
        <v>97</v>
      </c>
      <c r="V97" s="204">
        <v>112.37782744318247</v>
      </c>
      <c r="W97" s="205">
        <f>100000*V97/'EA2060'!$G$10</f>
        <v>0.57030379238063733</v>
      </c>
      <c r="X97" s="211">
        <f>100000*V97/'EA2060'!$G$7</f>
        <v>8.0403968977604947</v>
      </c>
    </row>
    <row r="99" spans="1:24" ht="14.7" thickBot="1">
      <c r="A99" s="206" t="s">
        <v>402</v>
      </c>
      <c r="D99" s="207" t="s">
        <v>432</v>
      </c>
      <c r="M99" s="206" t="s">
        <v>402</v>
      </c>
      <c r="P99" s="207" t="s">
        <v>432</v>
      </c>
    </row>
    <row r="100" spans="1:24">
      <c r="A100" s="319">
        <v>2016</v>
      </c>
      <c r="B100" s="320"/>
      <c r="C100" s="320" t="s">
        <v>426</v>
      </c>
      <c r="D100" s="320"/>
      <c r="E100" s="320"/>
      <c r="F100" s="321"/>
      <c r="G100" s="322">
        <v>2030</v>
      </c>
      <c r="H100" s="323"/>
      <c r="I100" s="323" t="s">
        <v>427</v>
      </c>
      <c r="J100" s="323"/>
      <c r="K100" s="323"/>
      <c r="L100" s="324"/>
      <c r="M100" s="319">
        <v>2045</v>
      </c>
      <c r="N100" s="320"/>
      <c r="O100" s="320" t="s">
        <v>426</v>
      </c>
      <c r="P100" s="320"/>
      <c r="Q100" s="320"/>
      <c r="R100" s="321"/>
      <c r="S100" s="322">
        <v>2060</v>
      </c>
      <c r="T100" s="323"/>
      <c r="U100" s="323" t="s">
        <v>427</v>
      </c>
      <c r="V100" s="323"/>
      <c r="W100" s="323"/>
      <c r="X100" s="324"/>
    </row>
    <row r="101" spans="1:24" ht="43.2">
      <c r="A101" s="242" t="s">
        <v>428</v>
      </c>
      <c r="B101" s="243" t="s">
        <v>205</v>
      </c>
      <c r="C101" s="244" t="s">
        <v>429</v>
      </c>
      <c r="D101" s="243" t="s">
        <v>209</v>
      </c>
      <c r="E101" s="245" t="s">
        <v>430</v>
      </c>
      <c r="F101" s="246" t="s">
        <v>431</v>
      </c>
      <c r="G101" s="212" t="s">
        <v>428</v>
      </c>
      <c r="H101" s="193" t="s">
        <v>205</v>
      </c>
      <c r="I101" s="194" t="s">
        <v>429</v>
      </c>
      <c r="J101" s="193" t="s">
        <v>209</v>
      </c>
      <c r="K101" s="195" t="s">
        <v>430</v>
      </c>
      <c r="L101" s="208" t="s">
        <v>431</v>
      </c>
      <c r="M101" s="242" t="s">
        <v>428</v>
      </c>
      <c r="N101" s="243" t="s">
        <v>205</v>
      </c>
      <c r="O101" s="244" t="s">
        <v>429</v>
      </c>
      <c r="P101" s="243" t="s">
        <v>209</v>
      </c>
      <c r="Q101" s="245" t="s">
        <v>430</v>
      </c>
      <c r="R101" s="246" t="s">
        <v>431</v>
      </c>
      <c r="S101" s="212" t="s">
        <v>428</v>
      </c>
      <c r="T101" s="193" t="s">
        <v>205</v>
      </c>
      <c r="U101" s="194" t="s">
        <v>429</v>
      </c>
      <c r="V101" s="193" t="s">
        <v>209</v>
      </c>
      <c r="W101" s="195" t="s">
        <v>430</v>
      </c>
      <c r="X101" s="208" t="s">
        <v>431</v>
      </c>
    </row>
    <row r="102" spans="1:24">
      <c r="A102" s="247">
        <v>1</v>
      </c>
      <c r="B102" s="248">
        <v>113</v>
      </c>
      <c r="C102" s="249" t="s">
        <v>135</v>
      </c>
      <c r="D102" s="250">
        <v>556.91650639474392</v>
      </c>
      <c r="E102" s="251">
        <f>100000*D102/'LAC2016'!$G$10</f>
        <v>14.470340989769342</v>
      </c>
      <c r="F102" s="252">
        <f>100000*D102/'LAC2016'!$G$7</f>
        <v>87.396921324000246</v>
      </c>
      <c r="G102" s="213">
        <v>1</v>
      </c>
      <c r="H102" s="199">
        <v>113</v>
      </c>
      <c r="I102" s="197" t="s">
        <v>135</v>
      </c>
      <c r="J102" s="199">
        <v>738.76434475556016</v>
      </c>
      <c r="K102" s="198">
        <f>100000*J102/'LAC2030'!$G$10</f>
        <v>14.727286947880295</v>
      </c>
      <c r="L102" s="209">
        <f>100000*J102/'LAC2030'!$G$7</f>
        <v>103.10646482229627</v>
      </c>
      <c r="M102" s="247">
        <v>1</v>
      </c>
      <c r="N102" s="248">
        <v>113</v>
      </c>
      <c r="O102" s="249" t="s">
        <v>135</v>
      </c>
      <c r="P102" s="250">
        <v>1017.4742125049233</v>
      </c>
      <c r="Q102" s="251">
        <f>100000*P102/'LAC2045'!$G$10</f>
        <v>14.732800246954543</v>
      </c>
      <c r="R102" s="252">
        <f>100000*P102/'LAC2045'!$G$7</f>
        <v>132.43487462523382</v>
      </c>
      <c r="S102" s="213">
        <v>1</v>
      </c>
      <c r="T102" s="199">
        <v>113</v>
      </c>
      <c r="U102" s="197" t="s">
        <v>135</v>
      </c>
      <c r="V102" s="199">
        <v>1284.363398194313</v>
      </c>
      <c r="W102" s="198">
        <f>100000*V102/'LAC2060'!$G$10</f>
        <v>14.474499708938893</v>
      </c>
      <c r="X102" s="209">
        <f>100000*V102/'LAC2060'!$G$7</f>
        <v>163.54791563710236</v>
      </c>
    </row>
    <row r="103" spans="1:24">
      <c r="A103" s="247">
        <v>2</v>
      </c>
      <c r="B103" s="248">
        <v>114</v>
      </c>
      <c r="C103" s="249" t="s">
        <v>136</v>
      </c>
      <c r="D103" s="253">
        <v>277.99294387735426</v>
      </c>
      <c r="E103" s="251">
        <f>100000*D103/'LAC2016'!$G$10</f>
        <v>7.2230803800307193</v>
      </c>
      <c r="F103" s="254">
        <f>100000*D103/'LAC2016'!$G$7</f>
        <v>43.625439658733093</v>
      </c>
      <c r="G103" s="213">
        <v>2</v>
      </c>
      <c r="H103" s="199">
        <v>80</v>
      </c>
      <c r="I103" s="197" t="s">
        <v>106</v>
      </c>
      <c r="J103" s="199">
        <v>408.65167551487684</v>
      </c>
      <c r="K103" s="198">
        <f>100000*J103/'LAC2030'!$G$10</f>
        <v>8.1464820680145085</v>
      </c>
      <c r="L103" s="209">
        <f>100000*J103/'LAC2030'!$G$7</f>
        <v>57.033924153430064</v>
      </c>
      <c r="M103" s="247">
        <v>2</v>
      </c>
      <c r="N103" s="248">
        <v>80</v>
      </c>
      <c r="O103" s="249" t="s">
        <v>106</v>
      </c>
      <c r="P103" s="253">
        <v>647.79287046194077</v>
      </c>
      <c r="Q103" s="251">
        <f>100000*P103/'LAC2045'!$G$10</f>
        <v>9.3798966545020832</v>
      </c>
      <c r="R103" s="254">
        <f>100000*P103/'LAC2045'!$G$7</f>
        <v>84.316994503025128</v>
      </c>
      <c r="S103" s="213">
        <v>2</v>
      </c>
      <c r="T103" s="199">
        <v>80</v>
      </c>
      <c r="U103" s="197" t="s">
        <v>106</v>
      </c>
      <c r="V103" s="199">
        <v>887.23761729151011</v>
      </c>
      <c r="W103" s="198">
        <f>100000*V103/'LAC2060'!$G$10</f>
        <v>9.998977432166491</v>
      </c>
      <c r="X103" s="209">
        <f>100000*V103/'LAC2060'!$G$7</f>
        <v>112.97882140433151</v>
      </c>
    </row>
    <row r="104" spans="1:24">
      <c r="A104" s="247">
        <v>3</v>
      </c>
      <c r="B104" s="248">
        <v>80</v>
      </c>
      <c r="C104" s="249" t="s">
        <v>106</v>
      </c>
      <c r="D104" s="253">
        <v>254.68771782703698</v>
      </c>
      <c r="E104" s="251">
        <f>100000*D104/'LAC2016'!$G$10</f>
        <v>6.6175415534391551</v>
      </c>
      <c r="F104" s="254">
        <f>100000*D104/'LAC2016'!$G$7</f>
        <v>39.96814994982666</v>
      </c>
      <c r="G104" s="213">
        <v>3</v>
      </c>
      <c r="H104" s="199">
        <v>114</v>
      </c>
      <c r="I104" s="197" t="s">
        <v>136</v>
      </c>
      <c r="J104" s="199">
        <v>346.5000235773623</v>
      </c>
      <c r="K104" s="198">
        <f>100000*J104/'LAC2030'!$G$10</f>
        <v>6.907487226335439</v>
      </c>
      <c r="L104" s="209">
        <f>100000*J104/'LAC2030'!$G$7</f>
        <v>48.359659945046701</v>
      </c>
      <c r="M104" s="247">
        <v>3</v>
      </c>
      <c r="N104" s="248">
        <v>114</v>
      </c>
      <c r="O104" s="249" t="s">
        <v>136</v>
      </c>
      <c r="P104" s="253">
        <v>488.66698822751641</v>
      </c>
      <c r="Q104" s="251">
        <f>100000*P104/'LAC2045'!$G$10</f>
        <v>7.0757892793298183</v>
      </c>
      <c r="R104" s="254">
        <f>100000*P104/'LAC2045'!$G$7</f>
        <v>63.605102246351613</v>
      </c>
      <c r="S104" s="213">
        <v>3</v>
      </c>
      <c r="T104" s="199">
        <v>114</v>
      </c>
      <c r="U104" s="197" t="s">
        <v>136</v>
      </c>
      <c r="V104" s="199">
        <v>625.71775175631046</v>
      </c>
      <c r="W104" s="198">
        <f>100000*V104/'LAC2060'!$G$10</f>
        <v>7.0517047032076636</v>
      </c>
      <c r="X104" s="209">
        <f>100000*V104/'LAC2060'!$G$7</f>
        <v>79.677476188398856</v>
      </c>
    </row>
    <row r="105" spans="1:24">
      <c r="A105" s="247">
        <v>4</v>
      </c>
      <c r="B105" s="248">
        <v>39</v>
      </c>
      <c r="C105" s="249" t="s">
        <v>63</v>
      </c>
      <c r="D105" s="253">
        <v>238.61925816442817</v>
      </c>
      <c r="E105" s="251">
        <f>100000*D105/'LAC2016'!$G$10</f>
        <v>6.2000353602693385</v>
      </c>
      <c r="F105" s="254">
        <f>100000*D105/'LAC2016'!$G$7</f>
        <v>37.446526171745468</v>
      </c>
      <c r="G105" s="213">
        <v>4</v>
      </c>
      <c r="H105" s="199">
        <v>39</v>
      </c>
      <c r="I105" s="197" t="s">
        <v>63</v>
      </c>
      <c r="J105" s="199">
        <v>334.37831811979413</v>
      </c>
      <c r="K105" s="198">
        <f>100000*J105/'LAC2030'!$G$10</f>
        <v>6.6658407042224086</v>
      </c>
      <c r="L105" s="209">
        <f>100000*J105/'LAC2030'!$G$7</f>
        <v>46.667880683879829</v>
      </c>
      <c r="M105" s="247">
        <v>4</v>
      </c>
      <c r="N105" s="248">
        <v>39</v>
      </c>
      <c r="O105" s="249" t="s">
        <v>63</v>
      </c>
      <c r="P105" s="253">
        <v>471.58305500820279</v>
      </c>
      <c r="Q105" s="251">
        <f>100000*P105/'LAC2045'!$G$10</f>
        <v>6.8284177268530124</v>
      </c>
      <c r="R105" s="254">
        <f>100000*P105/'LAC2045'!$G$7</f>
        <v>61.381450259697736</v>
      </c>
      <c r="S105" s="213">
        <v>4</v>
      </c>
      <c r="T105" s="199">
        <v>39</v>
      </c>
      <c r="U105" s="197" t="s">
        <v>63</v>
      </c>
      <c r="V105" s="199">
        <v>617.75493494421244</v>
      </c>
      <c r="W105" s="198">
        <f>100000*V105/'LAC2060'!$G$10</f>
        <v>6.9619654675745961</v>
      </c>
      <c r="X105" s="209">
        <f>100000*V105/'LAC2060'!$G$7</f>
        <v>78.663509195840817</v>
      </c>
    </row>
    <row r="106" spans="1:24">
      <c r="A106" s="247">
        <v>5</v>
      </c>
      <c r="B106" s="248">
        <v>118</v>
      </c>
      <c r="C106" s="249" t="s">
        <v>140</v>
      </c>
      <c r="D106" s="253">
        <v>162.19866790762171</v>
      </c>
      <c r="E106" s="251">
        <f>100000*D106/'LAC2016'!$G$10</f>
        <v>4.2144019898128748</v>
      </c>
      <c r="F106" s="254">
        <f>100000*D106/'LAC2016'!$G$7</f>
        <v>25.453841025017685</v>
      </c>
      <c r="G106" s="213">
        <v>5</v>
      </c>
      <c r="H106" s="199">
        <v>118</v>
      </c>
      <c r="I106" s="197" t="s">
        <v>140</v>
      </c>
      <c r="J106" s="199">
        <v>212.21431572269648</v>
      </c>
      <c r="K106" s="198">
        <f>100000*J106/'LAC2030'!$G$10</f>
        <v>4.2304980529756326</v>
      </c>
      <c r="L106" s="209">
        <f>100000*J106/'LAC2030'!$G$7</f>
        <v>29.617926249661764</v>
      </c>
      <c r="M106" s="247">
        <v>5</v>
      </c>
      <c r="N106" s="248">
        <v>118</v>
      </c>
      <c r="O106" s="249" t="s">
        <v>140</v>
      </c>
      <c r="P106" s="253">
        <v>334.5058485721238</v>
      </c>
      <c r="Q106" s="251">
        <f>100000*P106/'LAC2045'!$G$10</f>
        <v>4.8435702722316192</v>
      </c>
      <c r="R106" s="254">
        <f>100000*P106/'LAC2045'!$G$7</f>
        <v>43.539422987432516</v>
      </c>
      <c r="S106" s="213">
        <v>5</v>
      </c>
      <c r="T106" s="199">
        <v>118</v>
      </c>
      <c r="U106" s="197" t="s">
        <v>140</v>
      </c>
      <c r="V106" s="199">
        <v>483.86055623553693</v>
      </c>
      <c r="W106" s="198">
        <f>100000*V106/'LAC2060'!$G$10</f>
        <v>5.4530045703923902</v>
      </c>
      <c r="X106" s="209">
        <f>100000*V106/'LAC2060'!$G$7</f>
        <v>61.613703366653141</v>
      </c>
    </row>
    <row r="107" spans="1:24">
      <c r="A107" s="247">
        <v>6</v>
      </c>
      <c r="B107" s="248">
        <v>162</v>
      </c>
      <c r="C107" s="249" t="s">
        <v>187</v>
      </c>
      <c r="D107" s="253">
        <v>156.87379073668853</v>
      </c>
      <c r="E107" s="251">
        <f>100000*D107/'LAC2016'!$G$10</f>
        <v>4.0760459032051166</v>
      </c>
      <c r="F107" s="254">
        <f>100000*D107/'LAC2016'!$G$7</f>
        <v>24.618207916958664</v>
      </c>
      <c r="G107" s="213">
        <v>6</v>
      </c>
      <c r="H107" s="199">
        <v>127</v>
      </c>
      <c r="I107" s="197" t="s">
        <v>151</v>
      </c>
      <c r="J107" s="199">
        <v>163.52709306124598</v>
      </c>
      <c r="K107" s="198">
        <f>100000*J107/'LAC2030'!$G$10</f>
        <v>3.2599169686005189</v>
      </c>
      <c r="L107" s="209">
        <f>100000*J107/'LAC2030'!$G$7</f>
        <v>22.822840040812391</v>
      </c>
      <c r="M107" s="247">
        <v>6</v>
      </c>
      <c r="N107" s="248">
        <v>127</v>
      </c>
      <c r="O107" s="249" t="s">
        <v>151</v>
      </c>
      <c r="P107" s="253">
        <v>243.83393157925457</v>
      </c>
      <c r="Q107" s="251">
        <f>100000*P107/'LAC2045'!$G$10</f>
        <v>3.5306610852993545</v>
      </c>
      <c r="R107" s="254">
        <f>100000*P107/'LAC2045'!$G$7</f>
        <v>31.737527852009478</v>
      </c>
      <c r="S107" s="213">
        <v>6</v>
      </c>
      <c r="T107" s="199">
        <v>95</v>
      </c>
      <c r="U107" s="197" t="s">
        <v>434</v>
      </c>
      <c r="V107" s="199">
        <v>346.92177639296278</v>
      </c>
      <c r="W107" s="198">
        <f>100000*V107/'LAC2060'!$G$10</f>
        <v>3.9097339261491406</v>
      </c>
      <c r="X107" s="209">
        <f>100000*V107/'LAC2060'!$G$7</f>
        <v>44.176230417309</v>
      </c>
    </row>
    <row r="108" spans="1:24">
      <c r="A108" s="247">
        <v>7</v>
      </c>
      <c r="B108" s="248">
        <v>153</v>
      </c>
      <c r="C108" s="249" t="s">
        <v>178</v>
      </c>
      <c r="D108" s="253">
        <v>117.3187416511355</v>
      </c>
      <c r="E108" s="251">
        <f>100000*D108/'LAC2016'!$G$10</f>
        <v>3.0482885256399501</v>
      </c>
      <c r="F108" s="254">
        <f>100000*D108/'LAC2016'!$G$7</f>
        <v>18.41083307135349</v>
      </c>
      <c r="G108" s="213">
        <v>7</v>
      </c>
      <c r="H108" s="199">
        <v>162</v>
      </c>
      <c r="I108" s="197" t="s">
        <v>187</v>
      </c>
      <c r="J108" s="199">
        <v>148.49056733760517</v>
      </c>
      <c r="K108" s="198">
        <f>100000*J108/'LAC2030'!$G$10</f>
        <v>2.9601634266175023</v>
      </c>
      <c r="L108" s="209">
        <f>100000*J108/'LAC2030'!$G$7</f>
        <v>20.724250657634858</v>
      </c>
      <c r="M108" s="247">
        <v>7</v>
      </c>
      <c r="N108" s="248">
        <v>95</v>
      </c>
      <c r="O108" s="249" t="s">
        <v>434</v>
      </c>
      <c r="P108" s="253">
        <v>229.2711024209857</v>
      </c>
      <c r="Q108" s="251">
        <f>100000*P108/'LAC2045'!$G$10</f>
        <v>3.3197945587747206</v>
      </c>
      <c r="R108" s="254">
        <f>100000*P108/'LAC2045'!$G$7</f>
        <v>29.842023838186915</v>
      </c>
      <c r="S108" s="213">
        <v>7</v>
      </c>
      <c r="T108" s="199">
        <v>127</v>
      </c>
      <c r="U108" s="197" t="s">
        <v>151</v>
      </c>
      <c r="V108" s="199">
        <v>336.30133400764316</v>
      </c>
      <c r="W108" s="198">
        <f>100000*V108/'LAC2060'!$G$10</f>
        <v>3.7900438209723393</v>
      </c>
      <c r="X108" s="209">
        <f>100000*V108/'LAC2060'!$G$7</f>
        <v>42.823847425310831</v>
      </c>
    </row>
    <row r="109" spans="1:24">
      <c r="A109" s="247">
        <v>8</v>
      </c>
      <c r="B109" s="248">
        <v>127</v>
      </c>
      <c r="C109" s="249" t="s">
        <v>151</v>
      </c>
      <c r="D109" s="253">
        <v>111.98796293977648</v>
      </c>
      <c r="E109" s="251">
        <f>100000*D109/'LAC2016'!$G$10</f>
        <v>2.9097790995255579</v>
      </c>
      <c r="F109" s="254">
        <f>100000*D109/'LAC2016'!$G$7</f>
        <v>17.574273834407347</v>
      </c>
      <c r="G109" s="213">
        <v>8</v>
      </c>
      <c r="H109" s="199">
        <v>95</v>
      </c>
      <c r="I109" s="197" t="s">
        <v>434</v>
      </c>
      <c r="J109" s="199">
        <v>130.45517810038291</v>
      </c>
      <c r="K109" s="198">
        <f>100000*J109/'LAC2030'!$G$10</f>
        <v>2.6006274603802995</v>
      </c>
      <c r="L109" s="209">
        <f>100000*J109/'LAC2030'!$G$7</f>
        <v>18.207121563431802</v>
      </c>
      <c r="M109" s="247">
        <v>8</v>
      </c>
      <c r="N109" s="248">
        <v>74</v>
      </c>
      <c r="O109" s="249" t="s">
        <v>97</v>
      </c>
      <c r="P109" s="253">
        <v>145.32275278866291</v>
      </c>
      <c r="Q109" s="251">
        <f>100000*P109/'LAC2045'!$G$10</f>
        <v>2.1042411314798475</v>
      </c>
      <c r="R109" s="254">
        <f>100000*P109/'LAC2045'!$G$7</f>
        <v>18.915271079331941</v>
      </c>
      <c r="S109" s="213">
        <v>8</v>
      </c>
      <c r="T109" s="199">
        <v>74</v>
      </c>
      <c r="U109" s="197" t="s">
        <v>97</v>
      </c>
      <c r="V109" s="199">
        <v>221.19655858725309</v>
      </c>
      <c r="W109" s="198">
        <f>100000*V109/'LAC2060'!$G$10</f>
        <v>2.4928377181962396</v>
      </c>
      <c r="X109" s="209">
        <f>100000*V109/'LAC2060'!$G$7</f>
        <v>28.166666968169306</v>
      </c>
    </row>
    <row r="110" spans="1:24">
      <c r="A110" s="247">
        <v>9</v>
      </c>
      <c r="B110" s="248">
        <v>123</v>
      </c>
      <c r="C110" s="249" t="s">
        <v>146</v>
      </c>
      <c r="D110" s="253">
        <v>95.769254046434071</v>
      </c>
      <c r="E110" s="251">
        <f>100000*D110/'LAC2016'!$G$10</f>
        <v>2.4883689861501068</v>
      </c>
      <c r="F110" s="254">
        <f>100000*D110/'LAC2016'!$G$7</f>
        <v>15.029071440776718</v>
      </c>
      <c r="G110" s="213">
        <v>9</v>
      </c>
      <c r="H110" s="199">
        <v>153</v>
      </c>
      <c r="I110" s="197" t="s">
        <v>178</v>
      </c>
      <c r="J110" s="199">
        <v>127.342371165636</v>
      </c>
      <c r="K110" s="198">
        <f>100000*J110/'LAC2030'!$G$10</f>
        <v>2.5385735709813222</v>
      </c>
      <c r="L110" s="209">
        <f>100000*J110/'LAC2030'!$G$7</f>
        <v>17.772679212505569</v>
      </c>
      <c r="M110" s="247">
        <v>9</v>
      </c>
      <c r="N110" s="248">
        <v>162</v>
      </c>
      <c r="O110" s="249" t="s">
        <v>187</v>
      </c>
      <c r="P110" s="253">
        <v>141.61378449504264</v>
      </c>
      <c r="Q110" s="251">
        <f>100000*P110/'LAC2045'!$G$10</f>
        <v>2.0505360956955321</v>
      </c>
      <c r="R110" s="254">
        <f>100000*P110/'LAC2045'!$G$7</f>
        <v>18.432510194665106</v>
      </c>
      <c r="S110" s="213">
        <v>9</v>
      </c>
      <c r="T110" s="199">
        <v>112</v>
      </c>
      <c r="U110" s="197" t="s">
        <v>134</v>
      </c>
      <c r="V110" s="199">
        <v>175.91879034787416</v>
      </c>
      <c r="W110" s="198">
        <f>100000*V110/'LAC2060'!$G$10</f>
        <v>1.982566992540493</v>
      </c>
      <c r="X110" s="209">
        <f>100000*V110/'LAC2060'!$G$7</f>
        <v>22.401098881550652</v>
      </c>
    </row>
    <row r="111" spans="1:24">
      <c r="A111" s="247">
        <v>10</v>
      </c>
      <c r="B111" s="248">
        <v>68</v>
      </c>
      <c r="C111" s="249" t="s">
        <v>90</v>
      </c>
      <c r="D111" s="253">
        <v>78.393715744139627</v>
      </c>
      <c r="E111" s="251">
        <f>100000*D111/'LAC2016'!$G$10</f>
        <v>2.0369010170237178</v>
      </c>
      <c r="F111" s="254">
        <f>100000*D111/'LAC2016'!$G$7</f>
        <v>12.302327778969332</v>
      </c>
      <c r="G111" s="213">
        <v>10</v>
      </c>
      <c r="H111" s="199">
        <v>123</v>
      </c>
      <c r="I111" s="197" t="s">
        <v>146</v>
      </c>
      <c r="J111" s="199">
        <v>116.19813486083876</v>
      </c>
      <c r="K111" s="198">
        <f>100000*J111/'LAC2030'!$G$10</f>
        <v>2.3164129225406631</v>
      </c>
      <c r="L111" s="209">
        <f>100000*J111/'LAC2030'!$G$7</f>
        <v>16.217321517336721</v>
      </c>
      <c r="M111" s="247">
        <v>10</v>
      </c>
      <c r="N111" s="248">
        <v>123</v>
      </c>
      <c r="O111" s="249" t="s">
        <v>146</v>
      </c>
      <c r="P111" s="253">
        <v>139.90711181712686</v>
      </c>
      <c r="Q111" s="251">
        <f>100000*P111/'LAC2045'!$G$10</f>
        <v>2.0258238549904179</v>
      </c>
      <c r="R111" s="254">
        <f>100000*P111/'LAC2045'!$G$7</f>
        <v>18.210368955753861</v>
      </c>
      <c r="S111" s="213">
        <v>10</v>
      </c>
      <c r="T111" s="199">
        <v>65</v>
      </c>
      <c r="U111" s="197" t="s">
        <v>87</v>
      </c>
      <c r="V111" s="199">
        <v>170.85824121767655</v>
      </c>
      <c r="W111" s="198">
        <f>100000*V111/'LAC2060'!$G$10</f>
        <v>1.9255356904844727</v>
      </c>
      <c r="X111" s="209">
        <f>100000*V111/'LAC2060'!$G$7</f>
        <v>21.756700058455447</v>
      </c>
    </row>
    <row r="112" spans="1:24">
      <c r="A112" s="255">
        <v>11</v>
      </c>
      <c r="B112" s="256">
        <v>95</v>
      </c>
      <c r="C112" s="257" t="s">
        <v>434</v>
      </c>
      <c r="D112" s="258">
        <v>69.730742358486168</v>
      </c>
      <c r="E112" s="259">
        <f>100000*D112/'LAC2016'!$G$10</f>
        <v>1.8118112999183511</v>
      </c>
      <c r="F112" s="260">
        <f>100000*D112/'LAC2016'!$G$7</f>
        <v>10.942847148166811</v>
      </c>
      <c r="G112" s="214">
        <v>11</v>
      </c>
      <c r="H112" s="202">
        <v>68</v>
      </c>
      <c r="I112" s="200" t="s">
        <v>90</v>
      </c>
      <c r="J112" s="202">
        <v>101.08726615528576</v>
      </c>
      <c r="K112" s="201">
        <f>100000*J112/'LAC2030'!$G$10</f>
        <v>2.0151773512272455</v>
      </c>
      <c r="L112" s="210">
        <f>100000*J112/'LAC2030'!$G$7</f>
        <v>14.108356373466719</v>
      </c>
      <c r="M112" s="255">
        <v>11</v>
      </c>
      <c r="N112" s="256">
        <v>112</v>
      </c>
      <c r="O112" s="257" t="s">
        <v>134</v>
      </c>
      <c r="P112" s="258">
        <v>134.91188134811819</v>
      </c>
      <c r="Q112" s="259">
        <f>100000*P112/'LAC2045'!$G$10</f>
        <v>1.9534940290519056</v>
      </c>
      <c r="R112" s="260">
        <f>100000*P112/'LAC2045'!$G$7</f>
        <v>17.560187641321669</v>
      </c>
      <c r="S112" s="214">
        <v>11</v>
      </c>
      <c r="T112" s="202">
        <v>123</v>
      </c>
      <c r="U112" s="200" t="s">
        <v>146</v>
      </c>
      <c r="V112" s="202">
        <v>154.87608715391252</v>
      </c>
      <c r="W112" s="201">
        <f>100000*V112/'LAC2060'!$G$10</f>
        <v>1.7454202460009247</v>
      </c>
      <c r="X112" s="210">
        <f>100000*V112/'LAC2060'!$G$7</f>
        <v>19.72156888904151</v>
      </c>
    </row>
    <row r="113" spans="1:24">
      <c r="A113" s="255">
        <v>12</v>
      </c>
      <c r="B113" s="256">
        <v>112</v>
      </c>
      <c r="C113" s="257" t="s">
        <v>134</v>
      </c>
      <c r="D113" s="261">
        <v>63.962468392215669</v>
      </c>
      <c r="E113" s="259">
        <f>100000*D113/'LAC2016'!$G$10</f>
        <v>1.6619344507750426</v>
      </c>
      <c r="F113" s="260">
        <f>100000*D113/'LAC2016'!$G$7</f>
        <v>10.037631769888735</v>
      </c>
      <c r="G113" s="214">
        <v>12</v>
      </c>
      <c r="H113" s="202">
        <v>112</v>
      </c>
      <c r="I113" s="200" t="s">
        <v>134</v>
      </c>
      <c r="J113" s="202">
        <v>92.743534939363599</v>
      </c>
      <c r="K113" s="201">
        <f>100000*J113/'LAC2030'!$G$10</f>
        <v>1.84884484654535</v>
      </c>
      <c r="L113" s="210">
        <f>100000*J113/'LAC2030'!$G$7</f>
        <v>12.943854275865048</v>
      </c>
      <c r="M113" s="255">
        <v>12</v>
      </c>
      <c r="N113" s="256">
        <v>65</v>
      </c>
      <c r="O113" s="257" t="s">
        <v>87</v>
      </c>
      <c r="P113" s="261">
        <v>129.60860488982871</v>
      </c>
      <c r="Q113" s="259">
        <f>100000*P113/'LAC2045'!$G$10</f>
        <v>1.8767037657173671</v>
      </c>
      <c r="R113" s="260">
        <f>100000*P113/'LAC2045'!$G$7</f>
        <v>16.869910930399008</v>
      </c>
      <c r="S113" s="214">
        <v>12</v>
      </c>
      <c r="T113" s="202">
        <v>68</v>
      </c>
      <c r="U113" s="200" t="s">
        <v>90</v>
      </c>
      <c r="V113" s="202">
        <v>151.62589515279979</v>
      </c>
      <c r="W113" s="201">
        <f>100000*V113/'LAC2060'!$G$10</f>
        <v>1.7087912800554279</v>
      </c>
      <c r="X113" s="210">
        <f>100000*V113/'LAC2060'!$G$7</f>
        <v>19.307696827637631</v>
      </c>
    </row>
    <row r="114" spans="1:24">
      <c r="A114" s="255">
        <v>13</v>
      </c>
      <c r="B114" s="256">
        <v>65</v>
      </c>
      <c r="C114" s="257" t="s">
        <v>87</v>
      </c>
      <c r="D114" s="261">
        <v>58.806619491428137</v>
      </c>
      <c r="E114" s="259">
        <f>100000*D114/'LAC2016'!$G$10</f>
        <v>1.5279702194594755</v>
      </c>
      <c r="F114" s="260">
        <f>100000*D114/'LAC2016'!$G$7</f>
        <v>9.2285242725053287</v>
      </c>
      <c r="G114" s="214">
        <v>13</v>
      </c>
      <c r="H114" s="202">
        <v>65</v>
      </c>
      <c r="I114" s="200" t="s">
        <v>87</v>
      </c>
      <c r="J114" s="202">
        <v>89.626304618082941</v>
      </c>
      <c r="K114" s="201">
        <f>100000*J114/'LAC2030'!$G$10</f>
        <v>1.7867027768176571</v>
      </c>
      <c r="L114" s="210">
        <f>100000*J114/'LAC2030'!$G$7</f>
        <v>12.508794570093155</v>
      </c>
      <c r="M114" s="255">
        <v>13</v>
      </c>
      <c r="N114" s="256">
        <v>68</v>
      </c>
      <c r="O114" s="257" t="s">
        <v>90</v>
      </c>
      <c r="P114" s="261">
        <v>126.48122062999755</v>
      </c>
      <c r="Q114" s="259">
        <f>100000*P114/'LAC2045'!$G$10</f>
        <v>1.8314199373615312</v>
      </c>
      <c r="R114" s="260">
        <f>100000*P114/'LAC2045'!$G$7</f>
        <v>16.462849269999762</v>
      </c>
      <c r="S114" s="214">
        <v>13</v>
      </c>
      <c r="T114" s="202">
        <v>64</v>
      </c>
      <c r="U114" s="200" t="s">
        <v>86</v>
      </c>
      <c r="V114" s="202">
        <v>149.56378869758919</v>
      </c>
      <c r="W114" s="201">
        <f>100000*V114/'LAC2060'!$G$10</f>
        <v>1.6855517830970828</v>
      </c>
      <c r="X114" s="210">
        <f>100000*V114/'LAC2060'!$G$7</f>
        <v>19.045112879009345</v>
      </c>
    </row>
    <row r="115" spans="1:24">
      <c r="A115" s="255">
        <v>14</v>
      </c>
      <c r="B115" s="256">
        <v>64</v>
      </c>
      <c r="C115" s="257" t="s">
        <v>86</v>
      </c>
      <c r="D115" s="261">
        <v>58.238786585745402</v>
      </c>
      <c r="E115" s="259">
        <f>100000*D115/'LAC2016'!$G$10</f>
        <v>1.5132162380707166</v>
      </c>
      <c r="F115" s="260">
        <f>100000*D115/'LAC2016'!$G$7</f>
        <v>9.1394142403671239</v>
      </c>
      <c r="G115" s="214">
        <v>14</v>
      </c>
      <c r="H115" s="202">
        <v>74</v>
      </c>
      <c r="I115" s="200" t="s">
        <v>97</v>
      </c>
      <c r="J115" s="202">
        <v>86.287426397204399</v>
      </c>
      <c r="K115" s="201">
        <f>100000*J115/'LAC2030'!$G$10</f>
        <v>1.7201421502904302</v>
      </c>
      <c r="L115" s="210">
        <f>100000*J115/'LAC2030'!$G$7</f>
        <v>12.04280032947932</v>
      </c>
      <c r="M115" s="255">
        <v>14</v>
      </c>
      <c r="N115" s="256">
        <v>64</v>
      </c>
      <c r="O115" s="257" t="s">
        <v>86</v>
      </c>
      <c r="P115" s="261">
        <v>112.22415136778727</v>
      </c>
      <c r="Q115" s="259">
        <f>100000*P115/'LAC2045'!$G$10</f>
        <v>1.6249807461116366</v>
      </c>
      <c r="R115" s="260">
        <f>100000*P115/'LAC2045'!$G$7</f>
        <v>14.607143093805194</v>
      </c>
      <c r="S115" s="214">
        <v>14</v>
      </c>
      <c r="T115" s="202">
        <v>70</v>
      </c>
      <c r="U115" s="200" t="s">
        <v>92</v>
      </c>
      <c r="V115" s="202">
        <v>146.12350358127151</v>
      </c>
      <c r="W115" s="201">
        <f>100000*V115/'LAC2060'!$G$10</f>
        <v>1.6467805085615299</v>
      </c>
      <c r="X115" s="210">
        <f>100000*V115/'LAC2060'!$G$7</f>
        <v>18.607034792416304</v>
      </c>
    </row>
    <row r="116" spans="1:24">
      <c r="A116" s="255">
        <v>15</v>
      </c>
      <c r="B116" s="256">
        <v>74</v>
      </c>
      <c r="C116" s="257" t="s">
        <v>97</v>
      </c>
      <c r="D116" s="261">
        <v>55.971947312355042</v>
      </c>
      <c r="E116" s="259">
        <f>100000*D116/'LAC2016'!$G$10</f>
        <v>1.454317037062461</v>
      </c>
      <c r="F116" s="260">
        <f>100000*D116/'LAC2016'!$G$7</f>
        <v>8.7836790963090543</v>
      </c>
      <c r="G116" s="214">
        <v>15</v>
      </c>
      <c r="H116" s="202">
        <v>64</v>
      </c>
      <c r="I116" s="200" t="s">
        <v>86</v>
      </c>
      <c r="J116" s="202">
        <v>77.08447524276562</v>
      </c>
      <c r="K116" s="201">
        <f>100000*J116/'LAC2030'!$G$10</f>
        <v>1.5366810731812051</v>
      </c>
      <c r="L116" s="210">
        <f>100000*J116/'LAC2030'!$G$7</f>
        <v>10.758380248566487</v>
      </c>
      <c r="M116" s="255">
        <v>15</v>
      </c>
      <c r="N116" s="256">
        <v>70</v>
      </c>
      <c r="O116" s="257" t="s">
        <v>92</v>
      </c>
      <c r="P116" s="261">
        <v>111.57212313372293</v>
      </c>
      <c r="Q116" s="259">
        <f>100000*P116/'LAC2045'!$G$10</f>
        <v>1.6155395223343822</v>
      </c>
      <c r="R116" s="260">
        <f>100000*P116/'LAC2045'!$G$7</f>
        <v>14.522274822581064</v>
      </c>
      <c r="S116" s="214">
        <v>15</v>
      </c>
      <c r="T116" s="202">
        <v>162</v>
      </c>
      <c r="U116" s="200" t="s">
        <v>187</v>
      </c>
      <c r="V116" s="202">
        <v>129.83036707772408</v>
      </c>
      <c r="W116" s="201">
        <f>100000*V116/'LAC2060'!$G$10</f>
        <v>1.4631603587582427</v>
      </c>
      <c r="X116" s="210">
        <f>100000*V116/'LAC2060'!$G$7</f>
        <v>16.532303826015141</v>
      </c>
    </row>
    <row r="117" spans="1:24">
      <c r="A117" s="255">
        <v>16</v>
      </c>
      <c r="B117" s="256">
        <v>70</v>
      </c>
      <c r="C117" s="257" t="s">
        <v>92</v>
      </c>
      <c r="D117" s="261">
        <v>51.505020530144975</v>
      </c>
      <c r="E117" s="259">
        <f>100000*D117/'LAC2016'!$G$10</f>
        <v>1.3382530436761755</v>
      </c>
      <c r="F117" s="260">
        <f>100000*D117/'LAC2016'!$G$7</f>
        <v>8.0826841642820817</v>
      </c>
      <c r="G117" s="214">
        <v>16</v>
      </c>
      <c r="H117" s="202">
        <v>70</v>
      </c>
      <c r="I117" s="200" t="s">
        <v>92</v>
      </c>
      <c r="J117" s="202">
        <v>76.755877964824322</v>
      </c>
      <c r="K117" s="201">
        <f>100000*J117/'LAC2030'!$G$10</f>
        <v>1.5301304776673743</v>
      </c>
      <c r="L117" s="210">
        <f>100000*J117/'LAC2030'!$G$7</f>
        <v>10.712519205164391</v>
      </c>
      <c r="M117" s="255">
        <v>16</v>
      </c>
      <c r="N117" s="256">
        <v>153</v>
      </c>
      <c r="O117" s="257" t="s">
        <v>178</v>
      </c>
      <c r="P117" s="261">
        <v>102.11049094115151</v>
      </c>
      <c r="Q117" s="259">
        <f>100000*P117/'LAC2045'!$G$10</f>
        <v>1.4785371930467153</v>
      </c>
      <c r="R117" s="260">
        <f>100000*P117/'LAC2045'!$G$7</f>
        <v>13.290744767299975</v>
      </c>
      <c r="S117" s="214">
        <v>16</v>
      </c>
      <c r="T117" s="202">
        <v>81</v>
      </c>
      <c r="U117" s="200" t="s">
        <v>107</v>
      </c>
      <c r="V117" s="202">
        <v>108.18947530072182</v>
      </c>
      <c r="W117" s="201">
        <f>100000*V117/'LAC2060'!$G$10</f>
        <v>1.219272155335611</v>
      </c>
      <c r="X117" s="210">
        <f>100000*V117/'LAC2060'!$G$7</f>
        <v>13.77660185908525</v>
      </c>
    </row>
    <row r="118" spans="1:24">
      <c r="A118" s="255">
        <v>17</v>
      </c>
      <c r="B118" s="256">
        <v>140</v>
      </c>
      <c r="C118" s="257" t="s">
        <v>166</v>
      </c>
      <c r="D118" s="261">
        <v>49.829041000688449</v>
      </c>
      <c r="E118" s="259">
        <f>100000*D118/'LAC2016'!$G$10</f>
        <v>1.2947061295433786</v>
      </c>
      <c r="F118" s="260">
        <f>100000*D118/'LAC2016'!$G$7</f>
        <v>7.8196726546668058</v>
      </c>
      <c r="G118" s="214">
        <v>17</v>
      </c>
      <c r="H118" s="202">
        <v>81</v>
      </c>
      <c r="I118" s="200" t="s">
        <v>107</v>
      </c>
      <c r="J118" s="202">
        <v>58.832847743295133</v>
      </c>
      <c r="K118" s="201">
        <f>100000*J118/'LAC2030'!$G$10</f>
        <v>1.1728343914095456</v>
      </c>
      <c r="L118" s="210">
        <f>100000*J118/'LAC2030'!$G$7</f>
        <v>8.2110716215557016</v>
      </c>
      <c r="M118" s="255">
        <v>17</v>
      </c>
      <c r="N118" s="256">
        <v>81</v>
      </c>
      <c r="O118" s="257" t="s">
        <v>107</v>
      </c>
      <c r="P118" s="261">
        <v>82.332686689682305</v>
      </c>
      <c r="Q118" s="259">
        <f>100000*P118/'LAC2045'!$G$10</f>
        <v>1.1921589873102685</v>
      </c>
      <c r="R118" s="260">
        <f>100000*P118/'LAC2045'!$G$7</f>
        <v>10.71645738564993</v>
      </c>
      <c r="S118" s="214">
        <v>17</v>
      </c>
      <c r="T118" s="202">
        <v>66</v>
      </c>
      <c r="U118" s="200" t="s">
        <v>88</v>
      </c>
      <c r="V118" s="202">
        <v>98.431007742648944</v>
      </c>
      <c r="W118" s="201">
        <f>100000*V118/'LAC2060'!$G$10</f>
        <v>1.1092963213717986</v>
      </c>
      <c r="X118" s="210">
        <f>100000*V118/'LAC2060'!$G$7</f>
        <v>12.53398078223201</v>
      </c>
    </row>
    <row r="119" spans="1:24">
      <c r="A119" s="255">
        <v>18</v>
      </c>
      <c r="B119" s="256">
        <v>10</v>
      </c>
      <c r="C119" s="257" t="s">
        <v>23</v>
      </c>
      <c r="D119" s="261">
        <v>47.578143460210413</v>
      </c>
      <c r="E119" s="259">
        <f>100000*D119/'LAC2016'!$G$10</f>
        <v>1.2362211419918268</v>
      </c>
      <c r="F119" s="260">
        <f>100000*D119/'LAC2016'!$G$7</f>
        <v>7.4664392471547156</v>
      </c>
      <c r="G119" s="214">
        <v>18</v>
      </c>
      <c r="H119" s="202">
        <v>161</v>
      </c>
      <c r="I119" s="200" t="s">
        <v>186</v>
      </c>
      <c r="J119" s="202">
        <v>51.151283141778549</v>
      </c>
      <c r="K119" s="201">
        <f>100000*J119/'LAC2030'!$G$10</f>
        <v>1.0197021958747894</v>
      </c>
      <c r="L119" s="210">
        <f>100000*J119/'LAC2030'!$G$7</f>
        <v>7.1389855416183607</v>
      </c>
      <c r="M119" s="255">
        <v>18</v>
      </c>
      <c r="N119" s="256">
        <v>155</v>
      </c>
      <c r="O119" s="257" t="s">
        <v>180</v>
      </c>
      <c r="P119" s="261">
        <v>73.586536382185159</v>
      </c>
      <c r="Q119" s="259">
        <f>100000*P119/'LAC2045'!$G$10</f>
        <v>1.0655166765504054</v>
      </c>
      <c r="R119" s="260">
        <f>100000*P119/'LAC2045'!$G$7</f>
        <v>9.5780547556950903</v>
      </c>
      <c r="S119" s="214">
        <v>18</v>
      </c>
      <c r="T119" s="202">
        <v>155</v>
      </c>
      <c r="U119" s="200" t="s">
        <v>180</v>
      </c>
      <c r="V119" s="202">
        <v>93.025351598502766</v>
      </c>
      <c r="W119" s="201">
        <f>100000*V119/'LAC2060'!$G$10</f>
        <v>1.0483757373726976</v>
      </c>
      <c r="X119" s="210">
        <f>100000*V119/'LAC2060'!$G$7</f>
        <v>11.845636816444028</v>
      </c>
    </row>
    <row r="120" spans="1:24">
      <c r="A120" s="255">
        <v>19</v>
      </c>
      <c r="B120" s="256">
        <v>161</v>
      </c>
      <c r="C120" s="257" t="s">
        <v>186</v>
      </c>
      <c r="D120" s="261">
        <v>43.617118079622742</v>
      </c>
      <c r="E120" s="259">
        <f>100000*D120/'LAC2016'!$G$10</f>
        <v>1.1333019660146513</v>
      </c>
      <c r="F120" s="260">
        <f>100000*D120/'LAC2016'!$G$7</f>
        <v>6.8448354347796254</v>
      </c>
      <c r="G120" s="214">
        <v>19</v>
      </c>
      <c r="H120" s="202">
        <v>155</v>
      </c>
      <c r="I120" s="200" t="s">
        <v>180</v>
      </c>
      <c r="J120" s="202">
        <v>50.175566887118521</v>
      </c>
      <c r="K120" s="201">
        <f>100000*J120/'LAC2030'!$G$10</f>
        <v>1.0002512662730854</v>
      </c>
      <c r="L120" s="210">
        <f>100000*J120/'LAC2030'!$G$7</f>
        <v>7.0028086207885742</v>
      </c>
      <c r="M120" s="255">
        <v>19</v>
      </c>
      <c r="N120" s="256">
        <v>66</v>
      </c>
      <c r="O120" s="257" t="s">
        <v>88</v>
      </c>
      <c r="P120" s="261">
        <v>72.83064207714051</v>
      </c>
      <c r="Q120" s="259">
        <f>100000*P120/'LAC2045'!$G$10</f>
        <v>1.0545714951716887</v>
      </c>
      <c r="R120" s="260">
        <f>100000*P120/'LAC2045'!$G$7</f>
        <v>9.4796672326618889</v>
      </c>
      <c r="S120" s="214">
        <v>19</v>
      </c>
      <c r="T120" s="202">
        <v>67</v>
      </c>
      <c r="U120" s="200" t="s">
        <v>89</v>
      </c>
      <c r="V120" s="202">
        <v>87.57428247842472</v>
      </c>
      <c r="W120" s="201">
        <f>100000*V120/'LAC2060'!$G$10</f>
        <v>0.98694335888627915</v>
      </c>
      <c r="X120" s="210">
        <f>100000*V120/'LAC2060'!$G$7</f>
        <v>11.151510065529205</v>
      </c>
    </row>
    <row r="121" spans="1:24" ht="14.7" thickBot="1">
      <c r="A121" s="262">
        <v>20</v>
      </c>
      <c r="B121" s="263">
        <v>81</v>
      </c>
      <c r="C121" s="264" t="s">
        <v>107</v>
      </c>
      <c r="D121" s="265">
        <v>42.427542697638273</v>
      </c>
      <c r="E121" s="266">
        <f>100000*D121/'LAC2016'!$G$10</f>
        <v>1.1023932728574235</v>
      </c>
      <c r="F121" s="267">
        <f>100000*D121/'LAC2016'!$G$7</f>
        <v>6.658155340233149</v>
      </c>
      <c r="G121" s="215">
        <v>20</v>
      </c>
      <c r="H121" s="204">
        <v>66</v>
      </c>
      <c r="I121" s="203" t="s">
        <v>88</v>
      </c>
      <c r="J121" s="204">
        <v>48.966365703614429</v>
      </c>
      <c r="K121" s="205">
        <f>100000*J121/'LAC2030'!$G$10</f>
        <v>0.97614580837761333</v>
      </c>
      <c r="L121" s="211">
        <f>100000*J121/'LAC2030'!$G$7</f>
        <v>6.8340451170067347</v>
      </c>
      <c r="M121" s="262">
        <v>20</v>
      </c>
      <c r="N121" s="263">
        <v>67</v>
      </c>
      <c r="O121" s="264" t="s">
        <v>89</v>
      </c>
      <c r="P121" s="265">
        <v>66.294413624331355</v>
      </c>
      <c r="Q121" s="266">
        <f>100000*P121/'LAC2045'!$G$10</f>
        <v>0.95992836124240299</v>
      </c>
      <c r="R121" s="267">
        <f>100000*P121/'LAC2045'!$G$7</f>
        <v>8.62890896770441</v>
      </c>
      <c r="S121" s="215">
        <v>20</v>
      </c>
      <c r="T121" s="204">
        <v>153</v>
      </c>
      <c r="U121" s="203" t="s">
        <v>178</v>
      </c>
      <c r="V121" s="204">
        <v>81.624026728328317</v>
      </c>
      <c r="W121" s="205">
        <f>100000*V121/'LAC2060'!$G$10</f>
        <v>0.91988525426887235</v>
      </c>
      <c r="X121" s="211">
        <f>100000*V121/'LAC2060'!$G$7</f>
        <v>10.393818023849954</v>
      </c>
    </row>
    <row r="123" spans="1:24" ht="14.7" thickBot="1">
      <c r="A123" s="206" t="s">
        <v>403</v>
      </c>
      <c r="D123" s="207" t="s">
        <v>432</v>
      </c>
      <c r="M123" s="206" t="s">
        <v>403</v>
      </c>
      <c r="P123" s="207" t="s">
        <v>432</v>
      </c>
    </row>
    <row r="124" spans="1:24">
      <c r="A124" s="319">
        <v>2016</v>
      </c>
      <c r="B124" s="320"/>
      <c r="C124" s="320" t="s">
        <v>426</v>
      </c>
      <c r="D124" s="320"/>
      <c r="E124" s="320"/>
      <c r="F124" s="321"/>
      <c r="G124" s="322">
        <v>2030</v>
      </c>
      <c r="H124" s="323"/>
      <c r="I124" s="323" t="s">
        <v>427</v>
      </c>
      <c r="J124" s="323"/>
      <c r="K124" s="323"/>
      <c r="L124" s="324"/>
      <c r="M124" s="319">
        <v>2045</v>
      </c>
      <c r="N124" s="320"/>
      <c r="O124" s="320" t="s">
        <v>426</v>
      </c>
      <c r="P124" s="320"/>
      <c r="Q124" s="320"/>
      <c r="R124" s="321"/>
      <c r="S124" s="322">
        <v>2060</v>
      </c>
      <c r="T124" s="323"/>
      <c r="U124" s="323" t="s">
        <v>427</v>
      </c>
      <c r="V124" s="323"/>
      <c r="W124" s="323"/>
      <c r="X124" s="324"/>
    </row>
    <row r="125" spans="1:24" ht="43.2">
      <c r="A125" s="242" t="s">
        <v>428</v>
      </c>
      <c r="B125" s="243" t="s">
        <v>205</v>
      </c>
      <c r="C125" s="244" t="s">
        <v>429</v>
      </c>
      <c r="D125" s="243" t="s">
        <v>209</v>
      </c>
      <c r="E125" s="245" t="s">
        <v>430</v>
      </c>
      <c r="F125" s="246" t="s">
        <v>431</v>
      </c>
      <c r="G125" s="212" t="s">
        <v>428</v>
      </c>
      <c r="H125" s="193" t="s">
        <v>205</v>
      </c>
      <c r="I125" s="194" t="s">
        <v>429</v>
      </c>
      <c r="J125" s="193" t="s">
        <v>209</v>
      </c>
      <c r="K125" s="195" t="s">
        <v>430</v>
      </c>
      <c r="L125" s="208" t="s">
        <v>431</v>
      </c>
      <c r="M125" s="242" t="s">
        <v>428</v>
      </c>
      <c r="N125" s="243" t="s">
        <v>205</v>
      </c>
      <c r="O125" s="244" t="s">
        <v>429</v>
      </c>
      <c r="P125" s="243" t="s">
        <v>209</v>
      </c>
      <c r="Q125" s="245" t="s">
        <v>430</v>
      </c>
      <c r="R125" s="246" t="s">
        <v>431</v>
      </c>
      <c r="S125" s="212" t="s">
        <v>428</v>
      </c>
      <c r="T125" s="193" t="s">
        <v>205</v>
      </c>
      <c r="U125" s="194" t="s">
        <v>429</v>
      </c>
      <c r="V125" s="193" t="s">
        <v>209</v>
      </c>
      <c r="W125" s="195" t="s">
        <v>430</v>
      </c>
      <c r="X125" s="208" t="s">
        <v>431</v>
      </c>
    </row>
    <row r="126" spans="1:24">
      <c r="A126" s="247">
        <v>1</v>
      </c>
      <c r="B126" s="248">
        <v>113</v>
      </c>
      <c r="C126" s="249" t="s">
        <v>135</v>
      </c>
      <c r="D126" s="250">
        <v>334.31487488746643</v>
      </c>
      <c r="E126" s="251">
        <f>100000*D126/'NA2016'!$G$10</f>
        <v>24.430485487546658</v>
      </c>
      <c r="F126" s="252">
        <f>100000*D126/'NA2016'!$G$7</f>
        <v>146.08672459341582</v>
      </c>
      <c r="G126" s="213">
        <v>1</v>
      </c>
      <c r="H126" s="199">
        <v>113</v>
      </c>
      <c r="I126" s="197" t="s">
        <v>135</v>
      </c>
      <c r="J126" s="199">
        <v>496.55639600753784</v>
      </c>
      <c r="K126" s="198">
        <f>100000*J126/'NA2030'!$G$10</f>
        <v>26.926356847860774</v>
      </c>
      <c r="L126" s="209">
        <f>100000*J126/'NA2030'!$G$7</f>
        <v>174.55635347805099</v>
      </c>
      <c r="M126" s="247">
        <v>1</v>
      </c>
      <c r="N126" s="248">
        <v>113</v>
      </c>
      <c r="O126" s="249" t="s">
        <v>135</v>
      </c>
      <c r="P126" s="250">
        <v>750.70855236053467</v>
      </c>
      <c r="Q126" s="251">
        <f>100000*P126/'NA2045'!$G$10</f>
        <v>27.739276003241965</v>
      </c>
      <c r="R126" s="252">
        <f>100000*P126/'NA2045'!$G$7</f>
        <v>219.95212086247969</v>
      </c>
      <c r="S126" s="213">
        <v>1</v>
      </c>
      <c r="T126" s="199">
        <v>113</v>
      </c>
      <c r="U126" s="197" t="s">
        <v>135</v>
      </c>
      <c r="V126" s="199">
        <v>1026.45911693573</v>
      </c>
      <c r="W126" s="198">
        <f>100000*V126/'NA2060'!$G$10</f>
        <v>27.406005645012772</v>
      </c>
      <c r="X126" s="209">
        <f>100000*V126/'NA2060'!$G$7</f>
        <v>263.27949662519808</v>
      </c>
    </row>
    <row r="127" spans="1:24">
      <c r="A127" s="247">
        <v>2</v>
      </c>
      <c r="B127" s="248">
        <v>114</v>
      </c>
      <c r="C127" s="249" t="s">
        <v>136</v>
      </c>
      <c r="D127" s="253">
        <v>121.37949883937836</v>
      </c>
      <c r="E127" s="251">
        <f>100000*D127/'NA2016'!$G$10</f>
        <v>8.8699615471171835</v>
      </c>
      <c r="F127" s="254">
        <f>100000*D127/'NA2016'!$G$7</f>
        <v>53.039618486027102</v>
      </c>
      <c r="G127" s="213">
        <v>2</v>
      </c>
      <c r="H127" s="199">
        <v>114</v>
      </c>
      <c r="I127" s="197" t="s">
        <v>136</v>
      </c>
      <c r="J127" s="199">
        <v>178.33598053455353</v>
      </c>
      <c r="K127" s="198">
        <f>100000*J127/'NA2030'!$G$10</f>
        <v>9.67047910226424</v>
      </c>
      <c r="L127" s="209">
        <f>100000*J127/'NA2030'!$G$7</f>
        <v>62.691123719956657</v>
      </c>
      <c r="M127" s="247">
        <v>2</v>
      </c>
      <c r="N127" s="248">
        <v>114</v>
      </c>
      <c r="O127" s="249" t="s">
        <v>136</v>
      </c>
      <c r="P127" s="253">
        <v>282.53686690330505</v>
      </c>
      <c r="Q127" s="251">
        <f>100000*P127/'NA2045'!$G$10</f>
        <v>10.439961163993841</v>
      </c>
      <c r="R127" s="254">
        <f>100000*P127/'NA2045'!$G$7</f>
        <v>82.781237674479812</v>
      </c>
      <c r="S127" s="213">
        <v>2</v>
      </c>
      <c r="T127" s="199">
        <v>114</v>
      </c>
      <c r="U127" s="197" t="s">
        <v>136</v>
      </c>
      <c r="V127" s="199">
        <v>411.54837965965271</v>
      </c>
      <c r="W127" s="198">
        <f>100000*V127/'NA2060'!$G$10</f>
        <v>10.988160200494873</v>
      </c>
      <c r="X127" s="209">
        <f>100000*V127/'NA2060'!$G$7</f>
        <v>105.55924580529938</v>
      </c>
    </row>
    <row r="128" spans="1:24">
      <c r="A128" s="247">
        <v>3</v>
      </c>
      <c r="B128" s="248">
        <v>123</v>
      </c>
      <c r="C128" s="249" t="s">
        <v>146</v>
      </c>
      <c r="D128" s="253">
        <v>82.340149223804474</v>
      </c>
      <c r="E128" s="251">
        <f>100000*D128/'NA2016'!$G$10</f>
        <v>6.0171113275522323</v>
      </c>
      <c r="F128" s="254">
        <f>100000*D128/'NA2016'!$G$7</f>
        <v>35.980459160507579</v>
      </c>
      <c r="G128" s="213">
        <v>3</v>
      </c>
      <c r="H128" s="199">
        <v>123</v>
      </c>
      <c r="I128" s="197" t="s">
        <v>146</v>
      </c>
      <c r="J128" s="199">
        <v>117.04866030812263</v>
      </c>
      <c r="K128" s="198">
        <f>100000*J128/'NA2030'!$G$10</f>
        <v>6.347101802254711</v>
      </c>
      <c r="L128" s="209">
        <f>100000*J128/'NA2030'!$G$7</f>
        <v>41.146559559302936</v>
      </c>
      <c r="M128" s="247">
        <v>3</v>
      </c>
      <c r="N128" s="248">
        <v>123</v>
      </c>
      <c r="O128" s="249" t="s">
        <v>146</v>
      </c>
      <c r="P128" s="253">
        <v>171.59396028518677</v>
      </c>
      <c r="Q128" s="251">
        <f>100000*P128/'NA2045'!$G$10</f>
        <v>6.3405328337782869</v>
      </c>
      <c r="R128" s="254">
        <f>100000*P128/'NA2045'!$G$7</f>
        <v>50.275776628947717</v>
      </c>
      <c r="S128" s="213">
        <v>3</v>
      </c>
      <c r="T128" s="199">
        <v>95</v>
      </c>
      <c r="U128" s="197" t="s">
        <v>434</v>
      </c>
      <c r="V128" s="199">
        <v>247.23681950569153</v>
      </c>
      <c r="W128" s="198">
        <f>100000*V128/'NA2060'!$G$10</f>
        <v>6.6011140231825127</v>
      </c>
      <c r="X128" s="209">
        <f>100000*V128/'NA2060'!$G$7</f>
        <v>63.414493877742103</v>
      </c>
    </row>
    <row r="129" spans="1:24">
      <c r="A129" s="247">
        <v>4</v>
      </c>
      <c r="B129" s="248">
        <v>39</v>
      </c>
      <c r="C129" s="249" t="s">
        <v>63</v>
      </c>
      <c r="D129" s="253">
        <v>61.37603548169136</v>
      </c>
      <c r="E129" s="251">
        <f>100000*D129/'NA2016'!$G$10</f>
        <v>4.4851320020484806</v>
      </c>
      <c r="F129" s="254">
        <f>100000*D129/'NA2016'!$G$7</f>
        <v>26.819698031885899</v>
      </c>
      <c r="G129" s="213">
        <v>4</v>
      </c>
      <c r="H129" s="199">
        <v>95</v>
      </c>
      <c r="I129" s="197" t="s">
        <v>434</v>
      </c>
      <c r="J129" s="199">
        <v>78.812218189239502</v>
      </c>
      <c r="K129" s="198">
        <f>100000*J129/'NA2030'!$G$10</f>
        <v>4.2736855833445189</v>
      </c>
      <c r="L129" s="209">
        <f>100000*J129/'NA2030'!$G$7</f>
        <v>27.70515801879095</v>
      </c>
      <c r="M129" s="247">
        <v>4</v>
      </c>
      <c r="N129" s="248">
        <v>95</v>
      </c>
      <c r="O129" s="249" t="s">
        <v>434</v>
      </c>
      <c r="P129" s="253">
        <v>147.29168117046356</v>
      </c>
      <c r="Q129" s="251">
        <f>100000*P129/'NA2045'!$G$10</f>
        <v>5.44254435908808</v>
      </c>
      <c r="R129" s="254">
        <f>100000*P129/'NA2045'!$G$7</f>
        <v>43.155386410576838</v>
      </c>
      <c r="S129" s="213">
        <v>4</v>
      </c>
      <c r="T129" s="199">
        <v>123</v>
      </c>
      <c r="U129" s="197" t="s">
        <v>146</v>
      </c>
      <c r="V129" s="199">
        <v>244.51073265075684</v>
      </c>
      <c r="W129" s="198">
        <f>100000*V129/'NA2060'!$G$10</f>
        <v>6.5283287066487485</v>
      </c>
      <c r="X129" s="209">
        <f>100000*V129/'NA2060'!$G$7</f>
        <v>62.715271898920015</v>
      </c>
    </row>
    <row r="130" spans="1:24">
      <c r="A130" s="247">
        <v>5</v>
      </c>
      <c r="B130" s="248">
        <v>95</v>
      </c>
      <c r="C130" s="249" t="s">
        <v>434</v>
      </c>
      <c r="D130" s="253">
        <v>52.101069211959839</v>
      </c>
      <c r="E130" s="251">
        <f>100000*D130/'NA2016'!$G$10</f>
        <v>3.8073520231395741</v>
      </c>
      <c r="F130" s="254">
        <f>100000*D130/'NA2016'!$G$7</f>
        <v>22.766784013281196</v>
      </c>
      <c r="G130" s="213">
        <v>5</v>
      </c>
      <c r="H130" s="199">
        <v>80</v>
      </c>
      <c r="I130" s="197" t="s">
        <v>106</v>
      </c>
      <c r="J130" s="199">
        <v>76.346845149993896</v>
      </c>
      <c r="K130" s="198">
        <f>100000*J130/'NA2030'!$G$10</f>
        <v>4.1399978194740594</v>
      </c>
      <c r="L130" s="209">
        <f>100000*J130/'NA2030'!$G$7</f>
        <v>26.838496082394744</v>
      </c>
      <c r="M130" s="247">
        <v>5</v>
      </c>
      <c r="N130" s="248">
        <v>80</v>
      </c>
      <c r="O130" s="249" t="s">
        <v>106</v>
      </c>
      <c r="P130" s="253">
        <v>133.9795538187027</v>
      </c>
      <c r="Q130" s="251">
        <f>100000*P130/'NA2045'!$G$10</f>
        <v>4.9506507025689563</v>
      </c>
      <c r="R130" s="254">
        <f>100000*P130/'NA2045'!$G$7</f>
        <v>39.255030360277019</v>
      </c>
      <c r="S130" s="213">
        <v>5</v>
      </c>
      <c r="T130" s="199">
        <v>80</v>
      </c>
      <c r="U130" s="197" t="s">
        <v>106</v>
      </c>
      <c r="V130" s="199">
        <v>204.06663942337036</v>
      </c>
      <c r="W130" s="198">
        <f>100000*V130/'NA2060'!$G$10</f>
        <v>5.4484892576056181</v>
      </c>
      <c r="X130" s="209">
        <f>100000*V130/'NA2060'!$G$7</f>
        <v>52.341648312082505</v>
      </c>
    </row>
    <row r="131" spans="1:24">
      <c r="A131" s="247">
        <v>6</v>
      </c>
      <c r="B131" s="248">
        <v>80</v>
      </c>
      <c r="C131" s="249" t="s">
        <v>106</v>
      </c>
      <c r="D131" s="253">
        <v>47.475098550319672</v>
      </c>
      <c r="E131" s="251">
        <f>100000*D131/'NA2016'!$G$10</f>
        <v>3.4693033223360019</v>
      </c>
      <c r="F131" s="254">
        <f>100000*D131/'NA2016'!$G$7</f>
        <v>20.745357649133542</v>
      </c>
      <c r="G131" s="213">
        <v>6</v>
      </c>
      <c r="H131" s="199">
        <v>127</v>
      </c>
      <c r="I131" s="197" t="s">
        <v>151</v>
      </c>
      <c r="J131" s="199">
        <v>67.05459725856781</v>
      </c>
      <c r="K131" s="198">
        <f>100000*J131/'NA2030'!$G$10</f>
        <v>3.6361147063874997</v>
      </c>
      <c r="L131" s="209">
        <f>100000*J131/'NA2030'!$G$7</f>
        <v>23.571956932797679</v>
      </c>
      <c r="M131" s="247">
        <v>6</v>
      </c>
      <c r="N131" s="248">
        <v>127</v>
      </c>
      <c r="O131" s="249" t="s">
        <v>151</v>
      </c>
      <c r="P131" s="253">
        <v>104.54243016242981</v>
      </c>
      <c r="Q131" s="251">
        <f>100000*P131/'NA2045'!$G$10</f>
        <v>3.8629256523143614</v>
      </c>
      <c r="R131" s="254">
        <f>100000*P131/'NA2045'!$G$7</f>
        <v>30.630168208475222</v>
      </c>
      <c r="S131" s="213">
        <v>6</v>
      </c>
      <c r="T131" s="199">
        <v>127</v>
      </c>
      <c r="U131" s="197" t="s">
        <v>151</v>
      </c>
      <c r="V131" s="199">
        <v>150.6318461894989</v>
      </c>
      <c r="W131" s="198">
        <f>100000*V131/'NA2060'!$G$10</f>
        <v>4.0218038486637395</v>
      </c>
      <c r="X131" s="209">
        <f>100000*V131/'NA2060'!$G$7</f>
        <v>38.636002141894039</v>
      </c>
    </row>
    <row r="132" spans="1:24">
      <c r="A132" s="247">
        <v>7</v>
      </c>
      <c r="B132" s="248">
        <v>127</v>
      </c>
      <c r="C132" s="249" t="s">
        <v>151</v>
      </c>
      <c r="D132" s="253">
        <v>46.1744784116745</v>
      </c>
      <c r="E132" s="251">
        <f>100000*D132/'NA2016'!$G$10</f>
        <v>3.3742588483721154</v>
      </c>
      <c r="F132" s="254">
        <f>100000*D132/'NA2016'!$G$7</f>
        <v>20.177021178736094</v>
      </c>
      <c r="G132" s="213">
        <v>7</v>
      </c>
      <c r="H132" s="199">
        <v>39</v>
      </c>
      <c r="I132" s="197" t="s">
        <v>63</v>
      </c>
      <c r="J132" s="199">
        <v>60.243407845497131</v>
      </c>
      <c r="K132" s="198">
        <f>100000*J132/'NA2030'!$G$10</f>
        <v>3.2667699186266179</v>
      </c>
      <c r="L132" s="209">
        <f>100000*J132/'NA2030'!$G$7</f>
        <v>21.177593681506732</v>
      </c>
      <c r="M132" s="247">
        <v>7</v>
      </c>
      <c r="N132" s="248">
        <v>118</v>
      </c>
      <c r="O132" s="249" t="s">
        <v>140</v>
      </c>
      <c r="P132" s="253">
        <v>80.053146243095398</v>
      </c>
      <c r="Q132" s="251">
        <f>100000*P132/'NA2045'!$G$10</f>
        <v>2.9580272018782656</v>
      </c>
      <c r="R132" s="254">
        <f>100000*P132/'NA2045'!$G$7</f>
        <v>23.454986948685708</v>
      </c>
      <c r="S132" s="213">
        <v>7</v>
      </c>
      <c r="T132" s="199">
        <v>118</v>
      </c>
      <c r="U132" s="197" t="s">
        <v>140</v>
      </c>
      <c r="V132" s="199">
        <v>118.18356692790985</v>
      </c>
      <c r="W132" s="198">
        <f>100000*V132/'NA2060'!$G$10</f>
        <v>3.1554491055066958</v>
      </c>
      <c r="X132" s="209">
        <f>100000*V132/'NA2060'!$G$7</f>
        <v>30.313248230517441</v>
      </c>
    </row>
    <row r="133" spans="1:24">
      <c r="A133" s="247">
        <v>8</v>
      </c>
      <c r="B133" s="248">
        <v>153</v>
      </c>
      <c r="C133" s="249" t="s">
        <v>178</v>
      </c>
      <c r="D133" s="253">
        <v>43.896133273839951</v>
      </c>
      <c r="E133" s="251">
        <f>100000*D133/'NA2016'!$G$10</f>
        <v>3.2077658742134711</v>
      </c>
      <c r="F133" s="254">
        <f>100000*D133/'NA2016'!$G$7</f>
        <v>19.181444841333757</v>
      </c>
      <c r="G133" s="213">
        <v>8</v>
      </c>
      <c r="H133" s="199">
        <v>153</v>
      </c>
      <c r="I133" s="197" t="s">
        <v>178</v>
      </c>
      <c r="J133" s="199">
        <v>55.024344354867935</v>
      </c>
      <c r="K133" s="198">
        <f>100000*J133/'NA2030'!$G$10</f>
        <v>2.9837600388018291</v>
      </c>
      <c r="L133" s="209">
        <f>100000*J133/'NA2030'!$G$7</f>
        <v>19.342916495149776</v>
      </c>
      <c r="M133" s="247">
        <v>8</v>
      </c>
      <c r="N133" s="248">
        <v>39</v>
      </c>
      <c r="O133" s="249" t="s">
        <v>63</v>
      </c>
      <c r="P133" s="253">
        <v>73.390052855014801</v>
      </c>
      <c r="Q133" s="251">
        <f>100000*P133/'NA2045'!$G$10</f>
        <v>2.7118206201813275</v>
      </c>
      <c r="R133" s="254">
        <f>100000*P133/'NA2045'!$G$7</f>
        <v>21.50274926922306</v>
      </c>
      <c r="S133" s="213">
        <v>8</v>
      </c>
      <c r="T133" s="199">
        <v>39</v>
      </c>
      <c r="U133" s="197" t="s">
        <v>63</v>
      </c>
      <c r="V133" s="199">
        <v>91.759315609931946</v>
      </c>
      <c r="W133" s="198">
        <f>100000*V133/'NA2060'!$G$10</f>
        <v>2.44993325120981</v>
      </c>
      <c r="X133" s="209">
        <f>100000*V133/'NA2060'!$G$7</f>
        <v>23.535614839269041</v>
      </c>
    </row>
    <row r="134" spans="1:24">
      <c r="A134" s="247">
        <v>9</v>
      </c>
      <c r="B134" s="248">
        <v>50</v>
      </c>
      <c r="C134" s="249" t="s">
        <v>70</v>
      </c>
      <c r="D134" s="253">
        <v>41.14459390938282</v>
      </c>
      <c r="E134" s="251">
        <f>100000*D134/'NA2016'!$G$10</f>
        <v>3.0066936289703881</v>
      </c>
      <c r="F134" s="254">
        <f>100000*D134/'NA2016'!$G$7</f>
        <v>17.979095189740494</v>
      </c>
      <c r="G134" s="213">
        <v>9</v>
      </c>
      <c r="H134" s="199">
        <v>118</v>
      </c>
      <c r="I134" s="197" t="s">
        <v>140</v>
      </c>
      <c r="J134" s="199">
        <v>49.964850425720215</v>
      </c>
      <c r="K134" s="198">
        <f>100000*J134/'NA2030'!$G$10</f>
        <v>2.7094030068490098</v>
      </c>
      <c r="L134" s="209">
        <f>100000*J134/'NA2030'!$G$7</f>
        <v>17.564333402036308</v>
      </c>
      <c r="M134" s="247">
        <v>9</v>
      </c>
      <c r="N134" s="248">
        <v>153</v>
      </c>
      <c r="O134" s="249" t="s">
        <v>178</v>
      </c>
      <c r="P134" s="253">
        <v>66.953671514987946</v>
      </c>
      <c r="Q134" s="251">
        <f>100000*P134/'NA2045'!$G$10</f>
        <v>2.4739912283464847</v>
      </c>
      <c r="R134" s="254">
        <f>100000*P134/'NA2045'!$G$7</f>
        <v>19.616936563390592</v>
      </c>
      <c r="S134" s="213">
        <v>9</v>
      </c>
      <c r="T134" s="199">
        <v>153</v>
      </c>
      <c r="U134" s="197" t="s">
        <v>178</v>
      </c>
      <c r="V134" s="199">
        <v>71.694629609584808</v>
      </c>
      <c r="W134" s="198">
        <f>100000*V134/'NA2060'!$G$10</f>
        <v>1.9142149856518909</v>
      </c>
      <c r="X134" s="209">
        <f>100000*V134/'NA2060'!$G$7</f>
        <v>18.389164929131201</v>
      </c>
    </row>
    <row r="135" spans="1:24">
      <c r="A135" s="247">
        <v>10</v>
      </c>
      <c r="B135" s="248">
        <v>118</v>
      </c>
      <c r="C135" s="249" t="s">
        <v>140</v>
      </c>
      <c r="D135" s="253">
        <v>34.354598045349121</v>
      </c>
      <c r="E135" s="251">
        <f>100000*D135/'NA2016'!$G$10</f>
        <v>2.5105060289642114</v>
      </c>
      <c r="F135" s="254">
        <f>100000*D135/'NA2016'!$G$7</f>
        <v>15.012047264895941</v>
      </c>
      <c r="G135" s="213">
        <v>10</v>
      </c>
      <c r="H135" s="199">
        <v>50</v>
      </c>
      <c r="I135" s="197" t="s">
        <v>70</v>
      </c>
      <c r="J135" s="199">
        <v>32.489478535950184</v>
      </c>
      <c r="K135" s="198">
        <f>100000*J135/'NA2030'!$G$10</f>
        <v>1.7617803332989952</v>
      </c>
      <c r="L135" s="209">
        <f>100000*J135/'NA2030'!$G$7</f>
        <v>11.421149632221795</v>
      </c>
      <c r="M135" s="247">
        <v>10</v>
      </c>
      <c r="N135" s="248">
        <v>66</v>
      </c>
      <c r="O135" s="249" t="s">
        <v>88</v>
      </c>
      <c r="P135" s="253">
        <v>47.161524914205074</v>
      </c>
      <c r="Q135" s="251">
        <f>100000*P135/'NA2045'!$G$10</f>
        <v>1.7426557246687915</v>
      </c>
      <c r="R135" s="254">
        <f>100000*P135/'NA2045'!$G$7</f>
        <v>13.817982218758873</v>
      </c>
      <c r="S135" s="213">
        <v>10</v>
      </c>
      <c r="T135" s="199">
        <v>66</v>
      </c>
      <c r="U135" s="197" t="s">
        <v>88</v>
      </c>
      <c r="V135" s="199">
        <v>66.617033794522285</v>
      </c>
      <c r="W135" s="198">
        <f>100000*V135/'NA2060'!$G$10</f>
        <v>1.7786454171471866</v>
      </c>
      <c r="X135" s="209">
        <f>100000*V135/'NA2060'!$G$7</f>
        <v>17.086797549661984</v>
      </c>
    </row>
    <row r="136" spans="1:24">
      <c r="A136" s="255">
        <v>11</v>
      </c>
      <c r="B136" s="256">
        <v>140</v>
      </c>
      <c r="C136" s="257" t="s">
        <v>166</v>
      </c>
      <c r="D136" s="258">
        <v>30.225080877542496</v>
      </c>
      <c r="E136" s="259">
        <f>100000*D136/'NA2016'!$G$10</f>
        <v>2.2087362998349476</v>
      </c>
      <c r="F136" s="260">
        <f>100000*D136/'NA2016'!$G$7</f>
        <v>13.207557897199649</v>
      </c>
      <c r="G136" s="214">
        <v>11</v>
      </c>
      <c r="H136" s="202">
        <v>140</v>
      </c>
      <c r="I136" s="200" t="s">
        <v>166</v>
      </c>
      <c r="J136" s="202">
        <v>30.631936952471733</v>
      </c>
      <c r="K136" s="201">
        <f>100000*J136/'NA2030'!$G$10</f>
        <v>1.6610529477721316</v>
      </c>
      <c r="L136" s="210">
        <f>100000*J136/'NA2030'!$G$7</f>
        <v>10.768160993161105</v>
      </c>
      <c r="M136" s="255">
        <v>11</v>
      </c>
      <c r="N136" s="256">
        <v>70</v>
      </c>
      <c r="O136" s="257" t="s">
        <v>92</v>
      </c>
      <c r="P136" s="258">
        <v>45.202185668516904</v>
      </c>
      <c r="Q136" s="259">
        <f>100000*P136/'NA2045'!$G$10</f>
        <v>1.6702565866155119</v>
      </c>
      <c r="R136" s="260">
        <f>100000*P136/'NA2045'!$G$7</f>
        <v>13.24391013549422</v>
      </c>
      <c r="S136" s="214">
        <v>11</v>
      </c>
      <c r="T136" s="202">
        <v>70</v>
      </c>
      <c r="U136" s="200" t="s">
        <v>92</v>
      </c>
      <c r="V136" s="202">
        <v>66.068174733780324</v>
      </c>
      <c r="W136" s="201">
        <f>100000*V136/'NA2060'!$G$10</f>
        <v>1.7639911223303455</v>
      </c>
      <c r="X136" s="210">
        <f>100000*V136/'NA2060'!$G$7</f>
        <v>16.946019086256928</v>
      </c>
    </row>
    <row r="137" spans="1:24">
      <c r="A137" s="255">
        <v>12</v>
      </c>
      <c r="B137" s="256">
        <v>51</v>
      </c>
      <c r="C137" s="257" t="s">
        <v>71</v>
      </c>
      <c r="D137" s="261">
        <v>22.277899362146854</v>
      </c>
      <c r="E137" s="259">
        <f>100000*D137/'NA2016'!$G$10</f>
        <v>1.6279858837963963</v>
      </c>
      <c r="F137" s="260">
        <f>100000*D137/'NA2016'!$G$7</f>
        <v>9.7348505648553001</v>
      </c>
      <c r="G137" s="214">
        <v>12</v>
      </c>
      <c r="H137" s="202">
        <v>66</v>
      </c>
      <c r="I137" s="200" t="s">
        <v>88</v>
      </c>
      <c r="J137" s="202">
        <v>30.13654325902462</v>
      </c>
      <c r="K137" s="201">
        <f>100000*J137/'NA2030'!$G$10</f>
        <v>1.6341896398433899</v>
      </c>
      <c r="L137" s="210">
        <f>100000*J137/'NA2030'!$G$7</f>
        <v>10.594013368924605</v>
      </c>
      <c r="M137" s="255">
        <v>12</v>
      </c>
      <c r="N137" s="256">
        <v>68</v>
      </c>
      <c r="O137" s="257" t="s">
        <v>90</v>
      </c>
      <c r="P137" s="261">
        <v>34.057048290967941</v>
      </c>
      <c r="Q137" s="259">
        <f>100000*P137/'NA2045'!$G$10</f>
        <v>1.2584349271475868</v>
      </c>
      <c r="R137" s="260">
        <f>100000*P137/'NA2045'!$G$7</f>
        <v>9.9784663147366217</v>
      </c>
      <c r="S137" s="214">
        <v>12</v>
      </c>
      <c r="T137" s="202">
        <v>68</v>
      </c>
      <c r="U137" s="200" t="s">
        <v>90</v>
      </c>
      <c r="V137" s="202">
        <v>45.958066910505295</v>
      </c>
      <c r="W137" s="201">
        <f>100000*V137/'NA2060'!$G$10</f>
        <v>1.227060114136086</v>
      </c>
      <c r="X137" s="210">
        <f>100000*V137/'NA2060'!$G$7</f>
        <v>11.78791880010416</v>
      </c>
    </row>
    <row r="138" spans="1:24">
      <c r="A138" s="255">
        <v>13</v>
      </c>
      <c r="B138" s="256">
        <v>66</v>
      </c>
      <c r="C138" s="257" t="s">
        <v>88</v>
      </c>
      <c r="D138" s="261">
        <v>20.245218504220247</v>
      </c>
      <c r="E138" s="259">
        <f>100000*D138/'NA2016'!$G$10</f>
        <v>1.479445139932978</v>
      </c>
      <c r="F138" s="260">
        <f>100000*D138/'NA2016'!$G$7</f>
        <v>8.8466229956267757</v>
      </c>
      <c r="G138" s="214">
        <v>13</v>
      </c>
      <c r="H138" s="202">
        <v>70</v>
      </c>
      <c r="I138" s="200" t="s">
        <v>92</v>
      </c>
      <c r="J138" s="202">
        <v>27.67181077809073</v>
      </c>
      <c r="K138" s="201">
        <f>100000*J138/'NA2030'!$G$10</f>
        <v>1.5005366110036775</v>
      </c>
      <c r="L138" s="210">
        <f>100000*J138/'NA2030'!$G$7</f>
        <v>9.7275766104215524</v>
      </c>
      <c r="M138" s="255">
        <v>13</v>
      </c>
      <c r="N138" s="256">
        <v>140</v>
      </c>
      <c r="O138" s="257" t="s">
        <v>166</v>
      </c>
      <c r="P138" s="261">
        <v>33.610785827040672</v>
      </c>
      <c r="Q138" s="259">
        <f>100000*P138/'NA2045'!$G$10</f>
        <v>1.2419451754085922</v>
      </c>
      <c r="R138" s="260">
        <f>100000*P138/'NA2045'!$G$7</f>
        <v>9.8477146733793006</v>
      </c>
      <c r="S138" s="214">
        <v>13</v>
      </c>
      <c r="T138" s="202">
        <v>112</v>
      </c>
      <c r="U138" s="200" t="s">
        <v>134</v>
      </c>
      <c r="V138" s="202">
        <v>45.545501545071602</v>
      </c>
      <c r="W138" s="201">
        <f>100000*V138/'NA2060'!$G$10</f>
        <v>1.2160448008640226</v>
      </c>
      <c r="X138" s="210">
        <f>100000*V138/'NA2060'!$G$7</f>
        <v>11.68209870464762</v>
      </c>
    </row>
    <row r="139" spans="1:24">
      <c r="A139" s="255">
        <v>14</v>
      </c>
      <c r="B139" s="256">
        <v>11</v>
      </c>
      <c r="C139" s="257" t="s">
        <v>25</v>
      </c>
      <c r="D139" s="261">
        <v>17.826326128095388</v>
      </c>
      <c r="E139" s="259">
        <f>100000*D139/'NA2016'!$G$10</f>
        <v>1.3026814972420944</v>
      </c>
      <c r="F139" s="260">
        <f>100000*D139/'NA2016'!$G$7</f>
        <v>7.7896312464830615</v>
      </c>
      <c r="G139" s="214">
        <v>14</v>
      </c>
      <c r="H139" s="202">
        <v>68</v>
      </c>
      <c r="I139" s="200" t="s">
        <v>90</v>
      </c>
      <c r="J139" s="202">
        <v>23.029398292303085</v>
      </c>
      <c r="K139" s="201">
        <f>100000*J139/'NA2030'!$G$10</f>
        <v>1.2487963127569002</v>
      </c>
      <c r="L139" s="210">
        <f>100000*J139/'NA2030'!$G$7</f>
        <v>8.0956117392092928</v>
      </c>
      <c r="M139" s="255">
        <v>14</v>
      </c>
      <c r="N139" s="256">
        <v>112</v>
      </c>
      <c r="O139" s="257" t="s">
        <v>134</v>
      </c>
      <c r="P139" s="261">
        <v>31.816808804869652</v>
      </c>
      <c r="Q139" s="259">
        <f>100000*P139/'NA2045'!$G$10</f>
        <v>1.1756563025763873</v>
      </c>
      <c r="R139" s="260">
        <f>100000*P139/'NA2045'!$G$7</f>
        <v>9.3220925134021382</v>
      </c>
      <c r="S139" s="214">
        <v>14</v>
      </c>
      <c r="T139" s="202">
        <v>76</v>
      </c>
      <c r="U139" s="200" t="s">
        <v>435</v>
      </c>
      <c r="V139" s="202">
        <v>40.5416179895401</v>
      </c>
      <c r="W139" s="201">
        <f>100000*V139/'NA2060'!$G$10</f>
        <v>1.0824433171738841</v>
      </c>
      <c r="X139" s="210">
        <f>100000*V139/'NA2060'!$G$7</f>
        <v>10.39863799789847</v>
      </c>
    </row>
    <row r="140" spans="1:24">
      <c r="A140" s="255">
        <v>15</v>
      </c>
      <c r="B140" s="256">
        <v>70</v>
      </c>
      <c r="C140" s="257" t="s">
        <v>92</v>
      </c>
      <c r="D140" s="261">
        <v>16.779129730304703</v>
      </c>
      <c r="E140" s="259">
        <f>100000*D140/'NA2016'!$G$10</f>
        <v>1.2261562860696984</v>
      </c>
      <c r="F140" s="260">
        <f>100000*D140/'NA2016'!$G$7</f>
        <v>7.3320342226869766</v>
      </c>
      <c r="G140" s="214">
        <v>15</v>
      </c>
      <c r="H140" s="202">
        <v>112</v>
      </c>
      <c r="I140" s="200" t="s">
        <v>134</v>
      </c>
      <c r="J140" s="202">
        <v>20.482868388295174</v>
      </c>
      <c r="K140" s="201">
        <f>100000*J140/'NA2030'!$G$10</f>
        <v>1.1107077220743933</v>
      </c>
      <c r="L140" s="210">
        <f>100000*J140/'NA2030'!$G$7</f>
        <v>7.2004204222905095</v>
      </c>
      <c r="M140" s="255">
        <v>15</v>
      </c>
      <c r="N140" s="256">
        <v>76</v>
      </c>
      <c r="O140" s="257" t="s">
        <v>435</v>
      </c>
      <c r="P140" s="261">
        <v>28.342903912067413</v>
      </c>
      <c r="Q140" s="259">
        <f>100000*P140/'NA2045'!$G$10</f>
        <v>1.0472927634539844</v>
      </c>
      <c r="R140" s="260">
        <f>100000*P140/'NA2045'!$G$7</f>
        <v>8.3042637615599268</v>
      </c>
      <c r="S140" s="214">
        <v>15</v>
      </c>
      <c r="T140" s="202">
        <v>163</v>
      </c>
      <c r="U140" s="200" t="s">
        <v>188</v>
      </c>
      <c r="V140" s="202">
        <v>37.07485430536326</v>
      </c>
      <c r="W140" s="201">
        <f>100000*V140/'NA2060'!$G$10</f>
        <v>0.98988225601627278</v>
      </c>
      <c r="X140" s="210">
        <f>100000*V140/'NA2060'!$G$7</f>
        <v>9.5094376560345442</v>
      </c>
    </row>
    <row r="141" spans="1:24">
      <c r="A141" s="255">
        <v>16</v>
      </c>
      <c r="B141" s="256">
        <v>68</v>
      </c>
      <c r="C141" s="257" t="s">
        <v>90</v>
      </c>
      <c r="D141" s="261">
        <v>14.880516834557056</v>
      </c>
      <c r="E141" s="259">
        <f>100000*D141/'NA2016'!$G$10</f>
        <v>1.0874127293803793</v>
      </c>
      <c r="F141" s="260">
        <f>100000*D141/'NA2016'!$G$7</f>
        <v>6.5023907935576064</v>
      </c>
      <c r="G141" s="214">
        <v>16</v>
      </c>
      <c r="H141" s="202">
        <v>76</v>
      </c>
      <c r="I141" s="200" t="s">
        <v>435</v>
      </c>
      <c r="J141" s="202">
        <v>18.406639561057091</v>
      </c>
      <c r="K141" s="201">
        <f>100000*J141/'NA2030'!$G$10</f>
        <v>0.99812176255494434</v>
      </c>
      <c r="L141" s="210">
        <f>100000*J141/'NA2030'!$G$7</f>
        <v>6.4705558268837304</v>
      </c>
      <c r="M141" s="255">
        <v>16</v>
      </c>
      <c r="N141" s="256">
        <v>50</v>
      </c>
      <c r="O141" s="257" t="s">
        <v>70</v>
      </c>
      <c r="P141" s="261">
        <v>26.423156399279833</v>
      </c>
      <c r="Q141" s="259">
        <f>100000*P141/'NA2045'!$G$10</f>
        <v>0.97635657131083553</v>
      </c>
      <c r="R141" s="260">
        <f>100000*P141/'NA2045'!$G$7</f>
        <v>7.7417917667619927</v>
      </c>
      <c r="S141" s="214">
        <v>16</v>
      </c>
      <c r="T141" s="202">
        <v>74</v>
      </c>
      <c r="U141" s="200" t="s">
        <v>97</v>
      </c>
      <c r="V141" s="202">
        <v>34.529775977134705</v>
      </c>
      <c r="W141" s="201">
        <f>100000*V141/'NA2060'!$G$10</f>
        <v>0.92192978730163344</v>
      </c>
      <c r="X141" s="210">
        <f>100000*V141/'NA2060'!$G$7</f>
        <v>8.8566430828536333</v>
      </c>
    </row>
    <row r="142" spans="1:24">
      <c r="A142" s="255">
        <v>17</v>
      </c>
      <c r="B142" s="256">
        <v>52</v>
      </c>
      <c r="C142" s="257" t="s">
        <v>72</v>
      </c>
      <c r="D142" s="261">
        <v>14.022149095311761</v>
      </c>
      <c r="E142" s="259">
        <f>100000*D142/'NA2016'!$G$10</f>
        <v>1.0246864130486002</v>
      </c>
      <c r="F142" s="260">
        <f>100000*D142/'NA2016'!$G$7</f>
        <v>6.1273068803299644</v>
      </c>
      <c r="G142" s="214">
        <v>17</v>
      </c>
      <c r="H142" s="202">
        <v>51</v>
      </c>
      <c r="I142" s="200" t="s">
        <v>71</v>
      </c>
      <c r="J142" s="202">
        <v>15.859134320169687</v>
      </c>
      <c r="K142" s="201">
        <f>100000*J142/'NA2030'!$G$10</f>
        <v>0.85998028307858609</v>
      </c>
      <c r="L142" s="210">
        <f>100000*J142/'NA2030'!$G$7</f>
        <v>5.5750216460919502</v>
      </c>
      <c r="M142" s="255">
        <v>17</v>
      </c>
      <c r="N142" s="256">
        <v>163</v>
      </c>
      <c r="O142" s="257" t="s">
        <v>188</v>
      </c>
      <c r="P142" s="261">
        <v>23.452730585355312</v>
      </c>
      <c r="Q142" s="259">
        <f>100000*P142/'NA2045'!$G$10</f>
        <v>0.86659698319835743</v>
      </c>
      <c r="R142" s="260">
        <f>100000*P142/'NA2045'!$G$7</f>
        <v>6.8714787064099401</v>
      </c>
      <c r="S142" s="214">
        <v>17</v>
      </c>
      <c r="T142" s="202">
        <v>140</v>
      </c>
      <c r="U142" s="200" t="s">
        <v>166</v>
      </c>
      <c r="V142" s="202">
        <v>33.292445212602615</v>
      </c>
      <c r="W142" s="201">
        <f>100000*V142/'NA2060'!$G$10</f>
        <v>0.88889360168252551</v>
      </c>
      <c r="X142" s="210">
        <f>100000*V142/'NA2060'!$G$7</f>
        <v>8.5392765014963778</v>
      </c>
    </row>
    <row r="143" spans="1:24">
      <c r="A143" s="255">
        <v>18</v>
      </c>
      <c r="B143" s="256">
        <v>112</v>
      </c>
      <c r="C143" s="257" t="s">
        <v>134</v>
      </c>
      <c r="D143" s="261">
        <v>13.645115859806538</v>
      </c>
      <c r="E143" s="259">
        <f>100000*D143/'NA2016'!$G$10</f>
        <v>0.99713422892447556</v>
      </c>
      <c r="F143" s="260">
        <f>100000*D143/'NA2016'!$G$7</f>
        <v>5.9625533662772128</v>
      </c>
      <c r="G143" s="214">
        <v>18</v>
      </c>
      <c r="H143" s="202">
        <v>65</v>
      </c>
      <c r="I143" s="200" t="s">
        <v>87</v>
      </c>
      <c r="J143" s="202">
        <v>15.024343609809875</v>
      </c>
      <c r="K143" s="201">
        <f>100000*J143/'NA2030'!$G$10</f>
        <v>0.81471277118838326</v>
      </c>
      <c r="L143" s="210">
        <f>100000*J143/'NA2030'!$G$7</f>
        <v>5.2815645010639596</v>
      </c>
      <c r="M143" s="255">
        <v>18</v>
      </c>
      <c r="N143" s="256">
        <v>65</v>
      </c>
      <c r="O143" s="257" t="s">
        <v>87</v>
      </c>
      <c r="P143" s="261">
        <v>22.61557549238205</v>
      </c>
      <c r="Q143" s="259">
        <f>100000*P143/'NA2045'!$G$10</f>
        <v>0.83566343900402895</v>
      </c>
      <c r="R143" s="260">
        <f>100000*P143/'NA2045'!$G$7</f>
        <v>6.6261983807611884</v>
      </c>
      <c r="S143" s="214">
        <v>18</v>
      </c>
      <c r="T143" s="202">
        <v>75</v>
      </c>
      <c r="U143" s="200" t="s">
        <v>99</v>
      </c>
      <c r="V143" s="202">
        <v>31.490747764706612</v>
      </c>
      <c r="W143" s="201">
        <f>100000*V143/'NA2060'!$G$10</f>
        <v>0.84078907456307417</v>
      </c>
      <c r="X143" s="210">
        <f>100000*V143/'NA2060'!$G$7</f>
        <v>8.0771538613185285</v>
      </c>
    </row>
    <row r="144" spans="1:24">
      <c r="A144" s="255">
        <v>19</v>
      </c>
      <c r="B144" s="256">
        <v>3</v>
      </c>
      <c r="C144" s="257" t="s">
        <v>9</v>
      </c>
      <c r="D144" s="261">
        <v>13.61776278167963</v>
      </c>
      <c r="E144" s="259">
        <f>100000*D144/'NA2016'!$G$10</f>
        <v>0.99513536788533075</v>
      </c>
      <c r="F144" s="260">
        <f>100000*D144/'NA2016'!$G$7</f>
        <v>5.9506007973331814</v>
      </c>
      <c r="G144" s="214">
        <v>19</v>
      </c>
      <c r="H144" s="202">
        <v>119</v>
      </c>
      <c r="I144" s="200" t="s">
        <v>141</v>
      </c>
      <c r="J144" s="202">
        <v>14.90104977786541</v>
      </c>
      <c r="K144" s="201">
        <f>100000*J144/'NA2030'!$G$10</f>
        <v>0.8080270175805967</v>
      </c>
      <c r="L144" s="210">
        <f>100000*J144/'NA2030'!$G$7</f>
        <v>5.2382225526294963</v>
      </c>
      <c r="M144" s="255">
        <v>19</v>
      </c>
      <c r="N144" s="256">
        <v>119</v>
      </c>
      <c r="O144" s="257" t="s">
        <v>141</v>
      </c>
      <c r="P144" s="261">
        <v>21.893003776669502</v>
      </c>
      <c r="Q144" s="259">
        <f>100000*P144/'NA2045'!$G$10</f>
        <v>0.80896384141550925</v>
      </c>
      <c r="R144" s="260">
        <f>100000*P144/'NA2045'!$G$7</f>
        <v>6.4144901474575029</v>
      </c>
      <c r="S144" s="214">
        <v>19</v>
      </c>
      <c r="T144" s="202">
        <v>65</v>
      </c>
      <c r="U144" s="200" t="s">
        <v>87</v>
      </c>
      <c r="V144" s="202">
        <v>31.130037367343903</v>
      </c>
      <c r="W144" s="201">
        <f>100000*V144/'NA2060'!$G$10</f>
        <v>0.83115826606497378</v>
      </c>
      <c r="X144" s="210">
        <f>100000*V144/'NA2060'!$G$7</f>
        <v>7.9846341980623485</v>
      </c>
    </row>
    <row r="145" spans="1:24" ht="14.7" thickBot="1">
      <c r="A145" s="262">
        <v>20</v>
      </c>
      <c r="B145" s="263">
        <v>76</v>
      </c>
      <c r="C145" s="264" t="s">
        <v>435</v>
      </c>
      <c r="D145" s="265">
        <v>11.97811384499073</v>
      </c>
      <c r="E145" s="266">
        <f>100000*D145/'NA2016'!$G$10</f>
        <v>0.87531593249247486</v>
      </c>
      <c r="F145" s="267">
        <f>100000*D145/'NA2016'!$G$7</f>
        <v>5.234117743073071</v>
      </c>
      <c r="G145" s="215">
        <v>20</v>
      </c>
      <c r="H145" s="204">
        <v>163</v>
      </c>
      <c r="I145" s="203" t="s">
        <v>188</v>
      </c>
      <c r="J145" s="204">
        <v>14.56948050041683</v>
      </c>
      <c r="K145" s="205">
        <f>100000*J145/'NA2030'!$G$10</f>
        <v>0.79004728203363528</v>
      </c>
      <c r="L145" s="211">
        <f>100000*J145/'NA2030'!$G$7</f>
        <v>5.1216647467848251</v>
      </c>
      <c r="M145" s="262">
        <v>20</v>
      </c>
      <c r="N145" s="263">
        <v>75</v>
      </c>
      <c r="O145" s="264" t="s">
        <v>99</v>
      </c>
      <c r="P145" s="265">
        <v>20.403110854327679</v>
      </c>
      <c r="Q145" s="266">
        <f>100000*P145/'NA2045'!$G$10</f>
        <v>0.75391111708172787</v>
      </c>
      <c r="R145" s="267">
        <f>100000*P145/'NA2045'!$G$7</f>
        <v>5.9779624069693433</v>
      </c>
      <c r="S145" s="215">
        <v>20</v>
      </c>
      <c r="T145" s="204">
        <v>119</v>
      </c>
      <c r="U145" s="203" t="s">
        <v>141</v>
      </c>
      <c r="V145" s="204">
        <v>30.167739570140839</v>
      </c>
      <c r="W145" s="205">
        <f>100000*V145/'NA2060'!$G$10</f>
        <v>0.80546533935488662</v>
      </c>
      <c r="X145" s="211">
        <f>100000*V145/'NA2060'!$G$7</f>
        <v>7.7378116257152971</v>
      </c>
    </row>
    <row r="147" spans="1:24" ht="14.7" thickBot="1">
      <c r="A147" s="206" t="s">
        <v>404</v>
      </c>
      <c r="D147" s="207" t="s">
        <v>432</v>
      </c>
      <c r="M147" s="206" t="s">
        <v>404</v>
      </c>
      <c r="P147" s="207" t="s">
        <v>432</v>
      </c>
    </row>
    <row r="148" spans="1:24">
      <c r="A148" s="319">
        <v>2016</v>
      </c>
      <c r="B148" s="320"/>
      <c r="C148" s="320" t="s">
        <v>426</v>
      </c>
      <c r="D148" s="320"/>
      <c r="E148" s="320"/>
      <c r="F148" s="321"/>
      <c r="G148" s="322">
        <v>2030</v>
      </c>
      <c r="H148" s="323"/>
      <c r="I148" s="323" t="s">
        <v>427</v>
      </c>
      <c r="J148" s="323"/>
      <c r="K148" s="323"/>
      <c r="L148" s="324"/>
      <c r="M148" s="319">
        <v>2045</v>
      </c>
      <c r="N148" s="320"/>
      <c r="O148" s="320" t="s">
        <v>426</v>
      </c>
      <c r="P148" s="320"/>
      <c r="Q148" s="320"/>
      <c r="R148" s="321"/>
      <c r="S148" s="322">
        <v>2060</v>
      </c>
      <c r="T148" s="323"/>
      <c r="U148" s="323" t="s">
        <v>427</v>
      </c>
      <c r="V148" s="323"/>
      <c r="W148" s="323"/>
      <c r="X148" s="324"/>
    </row>
    <row r="149" spans="1:24" ht="43.2">
      <c r="A149" s="242" t="s">
        <v>428</v>
      </c>
      <c r="B149" s="243" t="s">
        <v>205</v>
      </c>
      <c r="C149" s="244" t="s">
        <v>429</v>
      </c>
      <c r="D149" s="243" t="s">
        <v>209</v>
      </c>
      <c r="E149" s="245" t="s">
        <v>430</v>
      </c>
      <c r="F149" s="246" t="s">
        <v>431</v>
      </c>
      <c r="G149" s="212" t="s">
        <v>428</v>
      </c>
      <c r="H149" s="193" t="s">
        <v>205</v>
      </c>
      <c r="I149" s="194" t="s">
        <v>429</v>
      </c>
      <c r="J149" s="193" t="s">
        <v>209</v>
      </c>
      <c r="K149" s="195" t="s">
        <v>430</v>
      </c>
      <c r="L149" s="208" t="s">
        <v>431</v>
      </c>
      <c r="M149" s="242" t="s">
        <v>428</v>
      </c>
      <c r="N149" s="243" t="s">
        <v>205</v>
      </c>
      <c r="O149" s="244" t="s">
        <v>429</v>
      </c>
      <c r="P149" s="243" t="s">
        <v>209</v>
      </c>
      <c r="Q149" s="245" t="s">
        <v>430</v>
      </c>
      <c r="R149" s="246" t="s">
        <v>431</v>
      </c>
      <c r="S149" s="212" t="s">
        <v>428</v>
      </c>
      <c r="T149" s="193" t="s">
        <v>205</v>
      </c>
      <c r="U149" s="194" t="s">
        <v>429</v>
      </c>
      <c r="V149" s="193" t="s">
        <v>209</v>
      </c>
      <c r="W149" s="195" t="s">
        <v>430</v>
      </c>
      <c r="X149" s="208" t="s">
        <v>431</v>
      </c>
    </row>
    <row r="150" spans="1:24">
      <c r="A150" s="247">
        <v>1</v>
      </c>
      <c r="B150" s="248">
        <v>113</v>
      </c>
      <c r="C150" s="249" t="s">
        <v>135</v>
      </c>
      <c r="D150" s="250">
        <v>8.8555353470146656</v>
      </c>
      <c r="E150" s="251">
        <f>100000*D150/Ocea2016!$G$10</f>
        <v>12.691638166274842</v>
      </c>
      <c r="F150" s="252">
        <f>100000*D150/Ocea2016!$G$7</f>
        <v>85.353166585916838</v>
      </c>
      <c r="G150" s="213">
        <v>1</v>
      </c>
      <c r="H150" s="199">
        <v>113</v>
      </c>
      <c r="I150" s="197" t="s">
        <v>135</v>
      </c>
      <c r="J150" s="199">
        <v>14.481495440006256</v>
      </c>
      <c r="K150" s="198">
        <f>100000*J150/Ocea2030!$G$10</f>
        <v>16.120181218598479</v>
      </c>
      <c r="L150" s="209">
        <f>100000*J150/Ocea2030!$G$7</f>
        <v>109.90977518823301</v>
      </c>
      <c r="M150" s="247">
        <v>1</v>
      </c>
      <c r="N150" s="248">
        <v>113</v>
      </c>
      <c r="O150" s="249" t="s">
        <v>135</v>
      </c>
      <c r="P150" s="250">
        <v>19.726386472582817</v>
      </c>
      <c r="Q150" s="251">
        <f>100000*P150/Ocea2045!$G$10</f>
        <v>17.18219424980731</v>
      </c>
      <c r="R150" s="252">
        <f>100000*P150/Ocea2045!$G$7</f>
        <v>122.1588632163846</v>
      </c>
      <c r="S150" s="213">
        <v>1</v>
      </c>
      <c r="T150" s="199">
        <v>113</v>
      </c>
      <c r="U150" s="197" t="s">
        <v>135</v>
      </c>
      <c r="V150" s="199">
        <v>24.26696527376771</v>
      </c>
      <c r="W150" s="198">
        <f>100000*V150/Ocea2060!$G$10</f>
        <v>16.892350229176078</v>
      </c>
      <c r="X150" s="209">
        <f>100000*V150/Ocea2060!$G$7</f>
        <v>129.37822599585164</v>
      </c>
    </row>
    <row r="151" spans="1:24">
      <c r="A151" s="247">
        <v>2</v>
      </c>
      <c r="B151" s="248">
        <v>114</v>
      </c>
      <c r="C151" s="249" t="s">
        <v>136</v>
      </c>
      <c r="D151" s="253">
        <v>5.5281870439648628</v>
      </c>
      <c r="E151" s="251">
        <f>100000*D151/Ocea2016!$G$10</f>
        <v>7.9229258230156727</v>
      </c>
      <c r="F151" s="254">
        <f>100000*D151/Ocea2016!$G$7</f>
        <v>53.282862208969362</v>
      </c>
      <c r="G151" s="213">
        <v>2</v>
      </c>
      <c r="H151" s="199">
        <v>114</v>
      </c>
      <c r="I151" s="197" t="s">
        <v>136</v>
      </c>
      <c r="J151" s="199">
        <v>8.7562114093452692</v>
      </c>
      <c r="K151" s="198">
        <f>100000*J151/Ocea2030!$G$10</f>
        <v>9.7470399581152876</v>
      </c>
      <c r="L151" s="209">
        <f>100000*J151/Ocea2030!$G$7</f>
        <v>66.456757279575797</v>
      </c>
      <c r="M151" s="247">
        <v>2</v>
      </c>
      <c r="N151" s="248">
        <v>114</v>
      </c>
      <c r="O151" s="249" t="s">
        <v>136</v>
      </c>
      <c r="P151" s="253">
        <v>12.487561848014593</v>
      </c>
      <c r="Q151" s="251">
        <f>100000*P151/Ocea2045!$G$10</f>
        <v>10.876990252486737</v>
      </c>
      <c r="R151" s="254">
        <f>100000*P151/Ocea2045!$G$7</f>
        <v>77.331261953017247</v>
      </c>
      <c r="S151" s="213">
        <v>2</v>
      </c>
      <c r="T151" s="199">
        <v>114</v>
      </c>
      <c r="U151" s="197" t="s">
        <v>136</v>
      </c>
      <c r="V151" s="199">
        <v>16.310427866876125</v>
      </c>
      <c r="W151" s="198">
        <f>100000*V151/Ocea2060!$G$10</f>
        <v>11.35376660438131</v>
      </c>
      <c r="X151" s="209">
        <f>100000*V151/Ocea2060!$G$7</f>
        <v>86.95830726435544</v>
      </c>
    </row>
    <row r="152" spans="1:24">
      <c r="A152" s="247">
        <v>3</v>
      </c>
      <c r="B152" s="248">
        <v>39</v>
      </c>
      <c r="C152" s="249" t="s">
        <v>63</v>
      </c>
      <c r="D152" s="253">
        <v>4.596629367209971</v>
      </c>
      <c r="E152" s="251">
        <f>100000*D152/Ocea2016!$G$10</f>
        <v>6.5878294679009688</v>
      </c>
      <c r="F152" s="254">
        <f>100000*D152/Ocea2016!$G$7</f>
        <v>44.304139359056684</v>
      </c>
      <c r="G152" s="213">
        <v>3</v>
      </c>
      <c r="H152" s="199">
        <v>80</v>
      </c>
      <c r="I152" s="197" t="s">
        <v>106</v>
      </c>
      <c r="J152" s="199">
        <v>7.5654777251183987</v>
      </c>
      <c r="K152" s="198">
        <f>100000*J152/Ocea2030!$G$10</f>
        <v>8.421566159339001</v>
      </c>
      <c r="L152" s="209">
        <f>100000*J152/Ocea2030!$G$7</f>
        <v>57.41948125483016</v>
      </c>
      <c r="M152" s="247">
        <v>3</v>
      </c>
      <c r="N152" s="248">
        <v>80</v>
      </c>
      <c r="O152" s="249" t="s">
        <v>106</v>
      </c>
      <c r="P152" s="253">
        <v>11.307982295751572</v>
      </c>
      <c r="Q152" s="251">
        <f>100000*P152/Ocea2045!$G$10</f>
        <v>9.8495458683744399</v>
      </c>
      <c r="R152" s="254">
        <f>100000*P152/Ocea2045!$G$7</f>
        <v>70.026523329041794</v>
      </c>
      <c r="S152" s="213">
        <v>3</v>
      </c>
      <c r="T152" s="199">
        <v>80</v>
      </c>
      <c r="U152" s="197" t="s">
        <v>106</v>
      </c>
      <c r="V152" s="199">
        <v>15.569891702383757</v>
      </c>
      <c r="W152" s="198">
        <f>100000*V152/Ocea2060!$G$10</f>
        <v>10.838275849486699</v>
      </c>
      <c r="X152" s="209">
        <f>100000*V152/Ocea2060!$G$7</f>
        <v>83.010172251718998</v>
      </c>
    </row>
    <row r="153" spans="1:24">
      <c r="A153" s="247">
        <v>4</v>
      </c>
      <c r="B153" s="248">
        <v>80</v>
      </c>
      <c r="C153" s="249" t="s">
        <v>106</v>
      </c>
      <c r="D153" s="253">
        <v>4.40367241948843</v>
      </c>
      <c r="E153" s="251">
        <f>100000*D153/Ocea2016!$G$10</f>
        <v>6.3112860782372167</v>
      </c>
      <c r="F153" s="254">
        <f>100000*D153/Ocea2016!$G$7</f>
        <v>42.444343665469532</v>
      </c>
      <c r="G153" s="213">
        <v>4</v>
      </c>
      <c r="H153" s="199">
        <v>39</v>
      </c>
      <c r="I153" s="197" t="s">
        <v>63</v>
      </c>
      <c r="J153" s="199">
        <v>4.9311161246150732</v>
      </c>
      <c r="K153" s="198">
        <f>100000*J153/Ocea2030!$G$10</f>
        <v>5.4891075212542875</v>
      </c>
      <c r="L153" s="209">
        <f>100000*J153/Ocea2030!$G$7</f>
        <v>37.425545374703326</v>
      </c>
      <c r="M153" s="247">
        <v>4</v>
      </c>
      <c r="N153" s="248">
        <v>39</v>
      </c>
      <c r="O153" s="249" t="s">
        <v>63</v>
      </c>
      <c r="P153" s="253">
        <v>4.9444091329351068</v>
      </c>
      <c r="Q153" s="251">
        <f>100000*P153/Ocea2045!$G$10</f>
        <v>4.3067085951443849</v>
      </c>
      <c r="R153" s="254">
        <f>100000*P153/Ocea2045!$G$7</f>
        <v>30.619059390099189</v>
      </c>
      <c r="S153" s="213">
        <v>4</v>
      </c>
      <c r="T153" s="199">
        <v>153</v>
      </c>
      <c r="U153" s="197" t="s">
        <v>178</v>
      </c>
      <c r="V153" s="199">
        <v>7.6603416396828834</v>
      </c>
      <c r="W153" s="198">
        <f>100000*V153/Ocea2060!$G$10</f>
        <v>5.3324003390133532</v>
      </c>
      <c r="X153" s="209">
        <f>100000*V153/Ocea2060!$G$7</f>
        <v>40.840764417117768</v>
      </c>
    </row>
    <row r="154" spans="1:24">
      <c r="A154" s="247">
        <v>5</v>
      </c>
      <c r="B154" s="248">
        <v>3</v>
      </c>
      <c r="C154" s="249" t="s">
        <v>9</v>
      </c>
      <c r="D154" s="253">
        <v>3.5632695646127104</v>
      </c>
      <c r="E154" s="251">
        <f>100000*D154/Ocea2016!$G$10</f>
        <v>5.1068316291244678</v>
      </c>
      <c r="F154" s="254">
        <f>100000*D154/Ocea2016!$G$7</f>
        <v>34.344207190302164</v>
      </c>
      <c r="G154" s="213">
        <v>5</v>
      </c>
      <c r="H154" s="199">
        <v>118</v>
      </c>
      <c r="I154" s="197" t="s">
        <v>140</v>
      </c>
      <c r="J154" s="199">
        <v>3.0218752473592758</v>
      </c>
      <c r="K154" s="198">
        <f>100000*J154/Ocea2030!$G$10</f>
        <v>3.3638222522830543</v>
      </c>
      <c r="L154" s="209">
        <f>100000*J154/Ocea2030!$G$7</f>
        <v>22.935036679057266</v>
      </c>
      <c r="M154" s="247">
        <v>5</v>
      </c>
      <c r="N154" s="248">
        <v>153</v>
      </c>
      <c r="O154" s="249" t="s">
        <v>178</v>
      </c>
      <c r="P154" s="253">
        <v>4.4287121512461454</v>
      </c>
      <c r="Q154" s="251">
        <f>100000*P154/Ocea2045!$G$10</f>
        <v>3.8575231487508219</v>
      </c>
      <c r="R154" s="254">
        <f>100000*P154/Ocea2045!$G$7</f>
        <v>27.425521783259637</v>
      </c>
      <c r="S154" s="213">
        <v>5</v>
      </c>
      <c r="T154" s="199">
        <v>118</v>
      </c>
      <c r="U154" s="197" t="s">
        <v>140</v>
      </c>
      <c r="V154" s="199">
        <v>5.3876560842618346</v>
      </c>
      <c r="W154" s="198">
        <f>100000*V154/Ocea2060!$G$10</f>
        <v>3.7503730879807686</v>
      </c>
      <c r="X154" s="209">
        <f>100000*V154/Ocea2060!$G$7</f>
        <v>28.724044337387756</v>
      </c>
    </row>
    <row r="155" spans="1:24">
      <c r="A155" s="247">
        <v>6</v>
      </c>
      <c r="B155" s="248">
        <v>22</v>
      </c>
      <c r="C155" s="249" t="s">
        <v>42</v>
      </c>
      <c r="D155" s="253">
        <v>2.9255916331894696</v>
      </c>
      <c r="E155" s="251">
        <f>100000*D155/Ocea2016!$G$10</f>
        <v>4.1929199055412374</v>
      </c>
      <c r="F155" s="254">
        <f>100000*D155/Ocea2016!$G$7</f>
        <v>28.198014038097178</v>
      </c>
      <c r="G155" s="213">
        <v>6</v>
      </c>
      <c r="H155" s="199">
        <v>127</v>
      </c>
      <c r="I155" s="197" t="s">
        <v>151</v>
      </c>
      <c r="J155" s="199">
        <v>2.7595907784998417</v>
      </c>
      <c r="K155" s="198">
        <f>100000*J155/Ocea2030!$G$10</f>
        <v>3.0718584018399886</v>
      </c>
      <c r="L155" s="209">
        <f>100000*J155/Ocea2030!$G$7</f>
        <v>20.944384047419035</v>
      </c>
      <c r="M155" s="247">
        <v>6</v>
      </c>
      <c r="N155" s="248">
        <v>118</v>
      </c>
      <c r="O155" s="249" t="s">
        <v>140</v>
      </c>
      <c r="P155" s="253">
        <v>4.1076162466779351</v>
      </c>
      <c r="Q155" s="251">
        <f>100000*P155/Ocea2045!$G$10</f>
        <v>3.5778402877880859</v>
      </c>
      <c r="R155" s="254">
        <f>100000*P155/Ocea2045!$G$7</f>
        <v>25.437083062361278</v>
      </c>
      <c r="S155" s="213">
        <v>6</v>
      </c>
      <c r="T155" s="199">
        <v>39</v>
      </c>
      <c r="U155" s="197" t="s">
        <v>63</v>
      </c>
      <c r="V155" s="199">
        <v>5.3571908874437213</v>
      </c>
      <c r="W155" s="198">
        <f>100000*V155/Ocea2060!$G$10</f>
        <v>3.7291661192211167</v>
      </c>
      <c r="X155" s="209">
        <f>100000*V155/Ocea2060!$G$7</f>
        <v>28.561620520710413</v>
      </c>
    </row>
    <row r="156" spans="1:24">
      <c r="A156" s="247">
        <v>7</v>
      </c>
      <c r="B156" s="248">
        <v>11</v>
      </c>
      <c r="C156" s="249" t="s">
        <v>25</v>
      </c>
      <c r="D156" s="253">
        <v>2.3788741853786632</v>
      </c>
      <c r="E156" s="251">
        <f>100000*D156/Ocea2016!$G$10</f>
        <v>3.4093715648818375</v>
      </c>
      <c r="F156" s="254">
        <f>100000*D156/Ocea2016!$G$7</f>
        <v>22.928534151242658</v>
      </c>
      <c r="G156" s="213">
        <v>7</v>
      </c>
      <c r="H156" s="199">
        <v>11</v>
      </c>
      <c r="I156" s="197" t="s">
        <v>25</v>
      </c>
      <c r="J156" s="199">
        <v>2.2978605760727078</v>
      </c>
      <c r="K156" s="198">
        <f>100000*J156/Ocea2030!$G$10</f>
        <v>2.5578800928966174</v>
      </c>
      <c r="L156" s="209">
        <f>100000*J156/Ocea2030!$G$7</f>
        <v>17.440004064245024</v>
      </c>
      <c r="M156" s="247">
        <v>7</v>
      </c>
      <c r="N156" s="248">
        <v>127</v>
      </c>
      <c r="O156" s="249" t="s">
        <v>151</v>
      </c>
      <c r="P156" s="253">
        <v>3.7403383059427142</v>
      </c>
      <c r="Q156" s="251">
        <f>100000*P156/Ocea2045!$G$10</f>
        <v>3.2579316755263936</v>
      </c>
      <c r="R156" s="254">
        <f>100000*P156/Ocea2045!$G$7</f>
        <v>23.162654555800906</v>
      </c>
      <c r="S156" s="213">
        <v>7</v>
      </c>
      <c r="T156" s="199">
        <v>127</v>
      </c>
      <c r="U156" s="197" t="s">
        <v>151</v>
      </c>
      <c r="V156" s="199">
        <v>4.876422050409019</v>
      </c>
      <c r="W156" s="198">
        <f>100000*V156/Ocea2060!$G$10</f>
        <v>3.3945006395106021</v>
      </c>
      <c r="X156" s="209">
        <f>100000*V156/Ocea2060!$G$7</f>
        <v>25.998423246229741</v>
      </c>
    </row>
    <row r="157" spans="1:24">
      <c r="A157" s="247">
        <v>8</v>
      </c>
      <c r="B157" s="248">
        <v>50</v>
      </c>
      <c r="C157" s="249" t="s">
        <v>70</v>
      </c>
      <c r="D157" s="253">
        <v>1.9859309459570795</v>
      </c>
      <c r="E157" s="251">
        <f>100000*D157/Ocea2016!$G$10</f>
        <v>2.8462104211228811</v>
      </c>
      <c r="F157" s="254">
        <f>100000*D157/Ocea2016!$G$7</f>
        <v>19.141191155150757</v>
      </c>
      <c r="G157" s="213">
        <v>8</v>
      </c>
      <c r="H157" s="199">
        <v>3</v>
      </c>
      <c r="I157" s="197" t="s">
        <v>9</v>
      </c>
      <c r="J157" s="199">
        <v>2.1295891381851106</v>
      </c>
      <c r="K157" s="198">
        <f>100000*J157/Ocea2030!$G$10</f>
        <v>2.3705675267393591</v>
      </c>
      <c r="L157" s="209">
        <f>100000*J157/Ocea2030!$G$7</f>
        <v>16.16287933735159</v>
      </c>
      <c r="M157" s="247">
        <v>8</v>
      </c>
      <c r="N157" s="248">
        <v>119</v>
      </c>
      <c r="O157" s="249" t="s">
        <v>141</v>
      </c>
      <c r="P157" s="253">
        <v>2.6026266640983522</v>
      </c>
      <c r="Q157" s="251">
        <f>100000*P157/Ocea2045!$G$10</f>
        <v>2.2669553272931879</v>
      </c>
      <c r="R157" s="254">
        <f>100000*P157/Ocea2045!$G$7</f>
        <v>16.117189790679298</v>
      </c>
      <c r="S157" s="213">
        <v>8</v>
      </c>
      <c r="T157" s="199">
        <v>119</v>
      </c>
      <c r="U157" s="197" t="s">
        <v>141</v>
      </c>
      <c r="V157" s="199">
        <v>3.4209537818096578</v>
      </c>
      <c r="W157" s="198">
        <f>100000*V157/Ocea2060!$G$10</f>
        <v>2.3813422382328624</v>
      </c>
      <c r="X157" s="209">
        <f>100000*V157/Ocea2060!$G$7</f>
        <v>18.238660108966119</v>
      </c>
    </row>
    <row r="158" spans="1:24">
      <c r="A158" s="247">
        <v>9</v>
      </c>
      <c r="B158" s="248">
        <v>118</v>
      </c>
      <c r="C158" s="249" t="s">
        <v>140</v>
      </c>
      <c r="D158" s="253">
        <v>1.9767302754335105</v>
      </c>
      <c r="E158" s="251">
        <f>100000*D158/Ocea2016!$G$10</f>
        <v>2.8330241397072</v>
      </c>
      <c r="F158" s="254">
        <f>100000*D158/Ocea2016!$G$7</f>
        <v>19.052511438665288</v>
      </c>
      <c r="G158" s="213">
        <v>9</v>
      </c>
      <c r="H158" s="199">
        <v>153</v>
      </c>
      <c r="I158" s="197" t="s">
        <v>178</v>
      </c>
      <c r="J158" s="199">
        <v>2.0764185327570885</v>
      </c>
      <c r="K158" s="198">
        <f>100000*J158/Ocea2030!$G$10</f>
        <v>2.3113802833670722</v>
      </c>
      <c r="L158" s="209">
        <f>100000*J158/Ocea2030!$G$7</f>
        <v>15.759331974896762</v>
      </c>
      <c r="M158" s="247">
        <v>9</v>
      </c>
      <c r="N158" s="248">
        <v>11</v>
      </c>
      <c r="O158" s="249" t="s">
        <v>25</v>
      </c>
      <c r="P158" s="253">
        <v>2.444130944320932</v>
      </c>
      <c r="Q158" s="251">
        <f>100000*P158/Ocea2045!$G$10</f>
        <v>2.1289014445527421</v>
      </c>
      <c r="R158" s="254">
        <f>100000*P158/Ocea2045!$G$7</f>
        <v>15.135679214498376</v>
      </c>
      <c r="S158" s="213">
        <v>9</v>
      </c>
      <c r="T158" s="199">
        <v>95</v>
      </c>
      <c r="U158" s="197" t="s">
        <v>434</v>
      </c>
      <c r="V158" s="199">
        <v>3.0097285392694175</v>
      </c>
      <c r="W158" s="198">
        <f>100000*V158/Ocea2060!$G$10</f>
        <v>2.0950863862258227</v>
      </c>
      <c r="X158" s="209">
        <f>100000*V158/Ocea2060!$G$7</f>
        <v>16.046231358013792</v>
      </c>
    </row>
    <row r="159" spans="1:24">
      <c r="A159" s="247">
        <v>10</v>
      </c>
      <c r="B159" s="248">
        <v>127</v>
      </c>
      <c r="C159" s="249" t="s">
        <v>151</v>
      </c>
      <c r="D159" s="253">
        <v>1.8680518148466945</v>
      </c>
      <c r="E159" s="251">
        <f>100000*D159/Ocea2016!$G$10</f>
        <v>2.677267582459578</v>
      </c>
      <c r="F159" s="254">
        <f>100000*D159/Ocea2016!$G$7</f>
        <v>18.005025274670178</v>
      </c>
      <c r="G159" s="213">
        <v>10</v>
      </c>
      <c r="H159" s="199">
        <v>119</v>
      </c>
      <c r="I159" s="197" t="s">
        <v>141</v>
      </c>
      <c r="J159" s="199">
        <v>1.9145335610955954</v>
      </c>
      <c r="K159" s="198">
        <f>100000*J159/Ocea2030!$G$10</f>
        <v>2.1311768582054911</v>
      </c>
      <c r="L159" s="209">
        <f>100000*J159/Ocea2030!$G$7</f>
        <v>14.530678420753841</v>
      </c>
      <c r="M159" s="247">
        <v>10</v>
      </c>
      <c r="N159" s="248">
        <v>112</v>
      </c>
      <c r="O159" s="249" t="s">
        <v>134</v>
      </c>
      <c r="P159" s="253">
        <v>2.2297503501176834</v>
      </c>
      <c r="Q159" s="251">
        <f>100000*P159/Ocea2045!$G$10</f>
        <v>1.9421703867328535</v>
      </c>
      <c r="R159" s="254">
        <f>100000*P159/Ocea2045!$G$7</f>
        <v>13.808092445379733</v>
      </c>
      <c r="S159" s="213">
        <v>10</v>
      </c>
      <c r="T159" s="199">
        <v>11</v>
      </c>
      <c r="U159" s="197" t="s">
        <v>25</v>
      </c>
      <c r="V159" s="199">
        <v>2.8876641285605729</v>
      </c>
      <c r="W159" s="198">
        <f>100000*V159/Ocea2060!$G$10</f>
        <v>2.0101167679422898</v>
      </c>
      <c r="X159" s="209">
        <f>100000*V159/Ocea2060!$G$7</f>
        <v>15.395450482177996</v>
      </c>
    </row>
    <row r="160" spans="1:24">
      <c r="A160" s="255">
        <v>11</v>
      </c>
      <c r="B160" s="256">
        <v>51</v>
      </c>
      <c r="C160" s="257" t="s">
        <v>71</v>
      </c>
      <c r="D160" s="258">
        <v>1.6838557068258524</v>
      </c>
      <c r="E160" s="259">
        <f>100000*D160/Ocea2016!$G$10</f>
        <v>2.4132801143925349</v>
      </c>
      <c r="F160" s="260">
        <f>100000*D160/Ocea2016!$G$7</f>
        <v>16.229670033422057</v>
      </c>
      <c r="G160" s="214">
        <v>11</v>
      </c>
      <c r="H160" s="202">
        <v>123</v>
      </c>
      <c r="I160" s="200" t="s">
        <v>146</v>
      </c>
      <c r="J160" s="202">
        <v>1.8302262870129198</v>
      </c>
      <c r="K160" s="201">
        <f>100000*J160/Ocea2030!$G$10</f>
        <v>2.0373296072852369</v>
      </c>
      <c r="L160" s="210">
        <f>100000*J160/Ocea2030!$G$7</f>
        <v>13.890814010372505</v>
      </c>
      <c r="M160" s="255">
        <v>11</v>
      </c>
      <c r="N160" s="256">
        <v>123</v>
      </c>
      <c r="O160" s="257" t="s">
        <v>146</v>
      </c>
      <c r="P160" s="258">
        <v>2.2128314168658108</v>
      </c>
      <c r="Q160" s="259">
        <f>100000*P160/Ocea2045!$G$10</f>
        <v>1.9274335570536194</v>
      </c>
      <c r="R160" s="260">
        <f>100000*P160/Ocea2045!$G$7</f>
        <v>13.703319193788255</v>
      </c>
      <c r="S160" s="214">
        <v>11</v>
      </c>
      <c r="T160" s="202">
        <v>112</v>
      </c>
      <c r="U160" s="200" t="s">
        <v>134</v>
      </c>
      <c r="V160" s="202">
        <v>2.7775300927460194</v>
      </c>
      <c r="W160" s="201">
        <f>100000*V160/Ocea2060!$G$10</f>
        <v>1.9334519405053314</v>
      </c>
      <c r="X160" s="210">
        <f>100000*V160/Ocea2060!$G$7</f>
        <v>14.808275859611841</v>
      </c>
    </row>
    <row r="161" spans="1:24">
      <c r="A161" s="255">
        <v>12</v>
      </c>
      <c r="B161" s="256">
        <v>153</v>
      </c>
      <c r="C161" s="257" t="s">
        <v>178</v>
      </c>
      <c r="D161" s="261">
        <v>1.4289816084783524</v>
      </c>
      <c r="E161" s="259">
        <f>100000*D161/Ocea2016!$G$10</f>
        <v>2.0479978691725993</v>
      </c>
      <c r="F161" s="260">
        <f>100000*D161/Ocea2016!$G$7</f>
        <v>13.77309225215633</v>
      </c>
      <c r="G161" s="214">
        <v>12</v>
      </c>
      <c r="H161" s="202">
        <v>22</v>
      </c>
      <c r="I161" s="200" t="s">
        <v>42</v>
      </c>
      <c r="J161" s="202">
        <v>1.7744426174613182</v>
      </c>
      <c r="K161" s="201">
        <f>100000*J161/Ocea2030!$G$10</f>
        <v>1.9752336127150902</v>
      </c>
      <c r="L161" s="210">
        <f>100000*J161/Ocea2030!$G$7</f>
        <v>13.467434352864663</v>
      </c>
      <c r="M161" s="255">
        <v>12</v>
      </c>
      <c r="N161" s="256">
        <v>95</v>
      </c>
      <c r="O161" s="257" t="s">
        <v>434</v>
      </c>
      <c r="P161" s="261">
        <v>1.9518425269052386</v>
      </c>
      <c r="Q161" s="259">
        <f>100000*P161/Ocea2045!$G$10</f>
        <v>1.700105464775957</v>
      </c>
      <c r="R161" s="260">
        <f>100000*P161/Ocea2045!$G$7</f>
        <v>12.087102957023266</v>
      </c>
      <c r="S161" s="214">
        <v>12</v>
      </c>
      <c r="T161" s="202">
        <v>123</v>
      </c>
      <c r="U161" s="200" t="s">
        <v>146</v>
      </c>
      <c r="V161" s="202">
        <v>2.5821783691644669</v>
      </c>
      <c r="W161" s="201">
        <f>100000*V161/Ocea2060!$G$10</f>
        <v>1.7974666743056067</v>
      </c>
      <c r="X161" s="210">
        <f>100000*V161/Ocea2060!$G$7</f>
        <v>13.766766995314978</v>
      </c>
    </row>
    <row r="162" spans="1:24">
      <c r="A162" s="255">
        <v>13</v>
      </c>
      <c r="B162" s="256">
        <v>119</v>
      </c>
      <c r="C162" s="257" t="s">
        <v>141</v>
      </c>
      <c r="D162" s="261">
        <v>1.3245432961266488</v>
      </c>
      <c r="E162" s="259">
        <f>100000*D162/Ocea2016!$G$10</f>
        <v>1.8983182372674479</v>
      </c>
      <c r="F162" s="260">
        <f>100000*D162/Ocea2016!$G$7</f>
        <v>12.766474320795233</v>
      </c>
      <c r="G162" s="214">
        <v>13</v>
      </c>
      <c r="H162" s="202">
        <v>50</v>
      </c>
      <c r="I162" s="200" t="s">
        <v>70</v>
      </c>
      <c r="J162" s="202">
        <v>1.7705849527847022</v>
      </c>
      <c r="K162" s="201">
        <f>100000*J162/Ocea2030!$G$10</f>
        <v>1.970939425424471</v>
      </c>
      <c r="L162" s="210">
        <f>100000*J162/Ocea2030!$G$7</f>
        <v>13.438155950014973</v>
      </c>
      <c r="M162" s="255">
        <v>13</v>
      </c>
      <c r="N162" s="256">
        <v>70</v>
      </c>
      <c r="O162" s="257" t="s">
        <v>92</v>
      </c>
      <c r="P162" s="261">
        <v>1.6813456343661528</v>
      </c>
      <c r="Q162" s="259">
        <f>100000*P162/Ocea2045!$G$10</f>
        <v>1.4644956556486959</v>
      </c>
      <c r="R162" s="260">
        <f>100000*P162/Ocea2045!$G$7</f>
        <v>10.41200686468696</v>
      </c>
      <c r="S162" s="214">
        <v>13</v>
      </c>
      <c r="T162" s="202">
        <v>70</v>
      </c>
      <c r="U162" s="200" t="s">
        <v>92</v>
      </c>
      <c r="V162" s="202">
        <v>2.4776083741417096</v>
      </c>
      <c r="W162" s="201">
        <f>100000*V162/Ocea2060!$G$10</f>
        <v>1.7246750021925259</v>
      </c>
      <c r="X162" s="210">
        <f>100000*V162/Ocea2060!$G$7</f>
        <v>13.209256804163713</v>
      </c>
    </row>
    <row r="163" spans="1:24">
      <c r="A163" s="255">
        <v>14</v>
      </c>
      <c r="B163" s="256">
        <v>123</v>
      </c>
      <c r="C163" s="257" t="s">
        <v>146</v>
      </c>
      <c r="D163" s="261">
        <v>1.3195738301146775</v>
      </c>
      <c r="E163" s="259">
        <f>100000*D163/Ocea2016!$G$10</f>
        <v>1.8911960631659348</v>
      </c>
      <c r="F163" s="260">
        <f>100000*D163/Ocea2016!$G$7</f>
        <v>12.718576633784608</v>
      </c>
      <c r="G163" s="214">
        <v>14</v>
      </c>
      <c r="H163" s="202">
        <v>112</v>
      </c>
      <c r="I163" s="200" t="s">
        <v>134</v>
      </c>
      <c r="J163" s="202">
        <v>1.6345623978413641</v>
      </c>
      <c r="K163" s="201">
        <f>100000*J163/Ocea2030!$G$10</f>
        <v>1.8195249361828525</v>
      </c>
      <c r="L163" s="210">
        <f>100000*J163/Ocea2030!$G$7</f>
        <v>12.405789610758998</v>
      </c>
      <c r="M163" s="255">
        <v>14</v>
      </c>
      <c r="N163" s="256">
        <v>62</v>
      </c>
      <c r="O163" s="257" t="s">
        <v>84</v>
      </c>
      <c r="P163" s="261">
        <v>1.6252117264084518</v>
      </c>
      <c r="Q163" s="259">
        <f>100000*P163/Ocea2045!$G$10</f>
        <v>1.4156015659039491</v>
      </c>
      <c r="R163" s="260">
        <f>100000*P163/Ocea2045!$G$7</f>
        <v>10.064388491015904</v>
      </c>
      <c r="S163" s="214">
        <v>14</v>
      </c>
      <c r="T163" s="202">
        <v>62</v>
      </c>
      <c r="U163" s="200" t="s">
        <v>84</v>
      </c>
      <c r="V163" s="202">
        <v>2.2051459494978189</v>
      </c>
      <c r="W163" s="201">
        <f>100000*V163/Ocea2060!$G$10</f>
        <v>1.5350126093283314</v>
      </c>
      <c r="X163" s="210">
        <f>100000*V163/Ocea2060!$G$7</f>
        <v>11.75663573048292</v>
      </c>
    </row>
    <row r="164" spans="1:24">
      <c r="A164" s="255">
        <v>15</v>
      </c>
      <c r="B164" s="256">
        <v>140</v>
      </c>
      <c r="C164" s="257" t="s">
        <v>166</v>
      </c>
      <c r="D164" s="261">
        <v>1.2365241092629731</v>
      </c>
      <c r="E164" s="259">
        <f>100000*D164/Ocea2016!$G$10</f>
        <v>1.772170282616677</v>
      </c>
      <c r="F164" s="260">
        <f>100000*D164/Ocea2016!$G$7</f>
        <v>11.918110441623895</v>
      </c>
      <c r="G164" s="214">
        <v>15</v>
      </c>
      <c r="H164" s="202">
        <v>51</v>
      </c>
      <c r="I164" s="200" t="s">
        <v>71</v>
      </c>
      <c r="J164" s="202">
        <v>1.5171206097002141</v>
      </c>
      <c r="K164" s="201">
        <f>100000*J164/Ocea2030!$G$10</f>
        <v>1.6887937616771087</v>
      </c>
      <c r="L164" s="210">
        <f>100000*J164/Ocea2030!$G$7</f>
        <v>11.514445164615783</v>
      </c>
      <c r="M164" s="255">
        <v>15</v>
      </c>
      <c r="N164" s="256">
        <v>140</v>
      </c>
      <c r="O164" s="257" t="s">
        <v>166</v>
      </c>
      <c r="P164" s="261">
        <v>1.4672355789225549</v>
      </c>
      <c r="Q164" s="259">
        <f>100000*P164/Ocea2045!$G$10</f>
        <v>1.2780002441052745</v>
      </c>
      <c r="R164" s="260">
        <f>100000*P164/Ocea2045!$G$7</f>
        <v>9.0860954509295659</v>
      </c>
      <c r="S164" s="214">
        <v>15</v>
      </c>
      <c r="T164" s="202">
        <v>66</v>
      </c>
      <c r="U164" s="200" t="s">
        <v>88</v>
      </c>
      <c r="V164" s="202">
        <v>1.6483615129254758</v>
      </c>
      <c r="W164" s="201">
        <f>100000*V164/Ocea2060!$G$10</f>
        <v>1.1474323083460074</v>
      </c>
      <c r="X164" s="210">
        <f>100000*V164/Ocea2060!$G$7</f>
        <v>8.7881647307860877</v>
      </c>
    </row>
    <row r="165" spans="1:24">
      <c r="A165" s="255">
        <v>16</v>
      </c>
      <c r="B165" s="256">
        <v>10</v>
      </c>
      <c r="C165" s="257" t="s">
        <v>23</v>
      </c>
      <c r="D165" s="261">
        <v>1.1294317985884845</v>
      </c>
      <c r="E165" s="259">
        <f>100000*D165/Ocea2016!$G$10</f>
        <v>1.618686974808629</v>
      </c>
      <c r="F165" s="260">
        <f>100000*D165/Ocea2016!$G$7</f>
        <v>10.885912220411686</v>
      </c>
      <c r="G165" s="214">
        <v>16</v>
      </c>
      <c r="H165" s="202">
        <v>140</v>
      </c>
      <c r="I165" s="200" t="s">
        <v>166</v>
      </c>
      <c r="J165" s="202">
        <v>1.4442618708126247</v>
      </c>
      <c r="K165" s="201">
        <f>100000*J165/Ocea2030!$G$10</f>
        <v>1.6076905303780917</v>
      </c>
      <c r="L165" s="210">
        <f>100000*J165/Ocea2030!$G$7</f>
        <v>10.961471361267357</v>
      </c>
      <c r="M165" s="255">
        <v>16</v>
      </c>
      <c r="N165" s="256">
        <v>50</v>
      </c>
      <c r="O165" s="257" t="s">
        <v>70</v>
      </c>
      <c r="P165" s="261">
        <v>1.3267993105109781</v>
      </c>
      <c r="Q165" s="259">
        <f>100000*P165/Ocea2045!$G$10</f>
        <v>1.1556766119023081</v>
      </c>
      <c r="R165" s="260">
        <f>100000*P165/Ocea2045!$G$7</f>
        <v>8.2164209706412823</v>
      </c>
      <c r="S165" s="214">
        <v>16</v>
      </c>
      <c r="T165" s="202">
        <v>111</v>
      </c>
      <c r="U165" s="200" t="s">
        <v>133</v>
      </c>
      <c r="V165" s="202">
        <v>1.5557003457797691</v>
      </c>
      <c r="W165" s="201">
        <f>100000*V165/Ocea2060!$G$10</f>
        <v>1.0829304280980667</v>
      </c>
      <c r="X165" s="210">
        <f>100000*V165/Ocea2060!$G$7</f>
        <v>8.2941459159581825</v>
      </c>
    </row>
    <row r="166" spans="1:24">
      <c r="A166" s="255">
        <v>17</v>
      </c>
      <c r="B166" s="256">
        <v>112</v>
      </c>
      <c r="C166" s="257" t="s">
        <v>134</v>
      </c>
      <c r="D166" s="261">
        <v>1.0831421492621303</v>
      </c>
      <c r="E166" s="259">
        <f>100000*D166/Ocea2016!$G$10</f>
        <v>1.5523452510085101</v>
      </c>
      <c r="F166" s="260">
        <f>100000*D166/Ocea2016!$G$7</f>
        <v>10.439754196607071</v>
      </c>
      <c r="G166" s="214">
        <v>17</v>
      </c>
      <c r="H166" s="202">
        <v>95</v>
      </c>
      <c r="I166" s="200" t="s">
        <v>434</v>
      </c>
      <c r="J166" s="202">
        <v>1.2142834053374827</v>
      </c>
      <c r="K166" s="201">
        <f>100000*J166/Ocea2030!$G$10</f>
        <v>1.3516883408809495</v>
      </c>
      <c r="L166" s="210">
        <f>100000*J166/Ocea2030!$G$7</f>
        <v>9.2160106425712538</v>
      </c>
      <c r="M166" s="255">
        <v>17</v>
      </c>
      <c r="N166" s="256">
        <v>66</v>
      </c>
      <c r="O166" s="257" t="s">
        <v>88</v>
      </c>
      <c r="P166" s="261">
        <v>1.3125396426767111</v>
      </c>
      <c r="Q166" s="259">
        <f>100000*P166/Ocea2045!$G$10</f>
        <v>1.1432560713736797</v>
      </c>
      <c r="R166" s="260">
        <f>100000*P166/Ocea2045!$G$7</f>
        <v>8.1281156535525003</v>
      </c>
      <c r="S166" s="214">
        <v>17</v>
      </c>
      <c r="T166" s="202">
        <v>71</v>
      </c>
      <c r="U166" s="200" t="s">
        <v>93</v>
      </c>
      <c r="V166" s="202">
        <v>1.5128020668635145</v>
      </c>
      <c r="W166" s="201">
        <f>100000*V166/Ocea2060!$G$10</f>
        <v>1.0530687316103895</v>
      </c>
      <c r="X166" s="210">
        <f>100000*V166/Ocea2060!$G$7</f>
        <v>8.065435685327909</v>
      </c>
    </row>
    <row r="167" spans="1:24">
      <c r="A167" s="255">
        <v>18</v>
      </c>
      <c r="B167" s="256">
        <v>52</v>
      </c>
      <c r="C167" s="257" t="s">
        <v>72</v>
      </c>
      <c r="D167" s="261">
        <v>0.9125860792119056</v>
      </c>
      <c r="E167" s="259">
        <f>100000*D167/Ocea2016!$G$10</f>
        <v>1.3079065080849659</v>
      </c>
      <c r="F167" s="260">
        <f>100000*D167/Ocea2016!$G$7</f>
        <v>8.7958670583615355</v>
      </c>
      <c r="G167" s="214">
        <v>18</v>
      </c>
      <c r="H167" s="202">
        <v>62</v>
      </c>
      <c r="I167" s="200" t="s">
        <v>84</v>
      </c>
      <c r="J167" s="202">
        <v>1.0976037570508197</v>
      </c>
      <c r="K167" s="201">
        <f>100000*J167/Ocea2030!$G$10</f>
        <v>1.2218055478575702</v>
      </c>
      <c r="L167" s="210">
        <f>100000*J167/Ocea2030!$G$7</f>
        <v>8.330450586611752</v>
      </c>
      <c r="M167" s="255">
        <v>18</v>
      </c>
      <c r="N167" s="256">
        <v>111</v>
      </c>
      <c r="O167" s="257" t="s">
        <v>133</v>
      </c>
      <c r="P167" s="261">
        <v>1.3021715326467529</v>
      </c>
      <c r="Q167" s="259">
        <f>100000*P167/Ocea2045!$G$10</f>
        <v>1.1342251786257493</v>
      </c>
      <c r="R167" s="260">
        <f>100000*P167/Ocea2045!$G$7</f>
        <v>8.0639094424087379</v>
      </c>
      <c r="S167" s="214">
        <v>18</v>
      </c>
      <c r="T167" s="202">
        <v>140</v>
      </c>
      <c r="U167" s="200" t="s">
        <v>166</v>
      </c>
      <c r="V167" s="202">
        <v>1.4203290028963238</v>
      </c>
      <c r="W167" s="201">
        <f>100000*V167/Ocea2060!$G$10</f>
        <v>0.98869779088186815</v>
      </c>
      <c r="X167" s="210">
        <f>100000*V167/Ocea2060!$G$7</f>
        <v>7.5724197340746642</v>
      </c>
    </row>
    <row r="168" spans="1:24">
      <c r="A168" s="255">
        <v>19</v>
      </c>
      <c r="B168" s="256">
        <v>162</v>
      </c>
      <c r="C168" s="257" t="s">
        <v>187</v>
      </c>
      <c r="D168" s="261">
        <v>0.90563286980614066</v>
      </c>
      <c r="E168" s="259">
        <f>100000*D168/Ocea2016!$G$10</f>
        <v>1.2979412587336596</v>
      </c>
      <c r="F168" s="260">
        <f>100000*D168/Ocea2016!$G$7</f>
        <v>8.7288492646922808</v>
      </c>
      <c r="G168" s="214">
        <v>19</v>
      </c>
      <c r="H168" s="202">
        <v>111</v>
      </c>
      <c r="I168" s="200" t="s">
        <v>133</v>
      </c>
      <c r="J168" s="202">
        <v>1.0169921569759026</v>
      </c>
      <c r="K168" s="201">
        <f>100000*J168/Ocea2030!$G$10</f>
        <v>1.1320721631451771</v>
      </c>
      <c r="L168" s="210">
        <f>100000*J168/Ocea2030!$G$7</f>
        <v>7.7186351233190971</v>
      </c>
      <c r="M168" s="255">
        <v>19</v>
      </c>
      <c r="N168" s="256">
        <v>3</v>
      </c>
      <c r="O168" s="257" t="s">
        <v>9</v>
      </c>
      <c r="P168" s="261">
        <v>1.2562675894005224</v>
      </c>
      <c r="Q168" s="259">
        <f>100000*P168/Ocea2045!$G$10</f>
        <v>1.0942416534735326</v>
      </c>
      <c r="R168" s="260">
        <f>100000*P168/Ocea2045!$G$7</f>
        <v>7.7796417924819377</v>
      </c>
      <c r="S168" s="214">
        <v>19</v>
      </c>
      <c r="T168" s="202">
        <v>74</v>
      </c>
      <c r="U168" s="200" t="s">
        <v>97</v>
      </c>
      <c r="V168" s="202">
        <v>1.3937214491888881</v>
      </c>
      <c r="W168" s="201">
        <f>100000*V168/Ocea2060!$G$10</f>
        <v>0.97017614588435863</v>
      </c>
      <c r="X168" s="210">
        <f>100000*V168/Ocea2060!$G$7</f>
        <v>7.4305627668798993</v>
      </c>
    </row>
    <row r="169" spans="1:24" ht="14.7" thickBot="1">
      <c r="A169" s="262">
        <v>20</v>
      </c>
      <c r="B169" s="263">
        <v>62</v>
      </c>
      <c r="C169" s="264" t="s">
        <v>84</v>
      </c>
      <c r="D169" s="265">
        <v>0.8209813057910651</v>
      </c>
      <c r="E169" s="266">
        <f>100000*D169/Ocea2016!$G$10</f>
        <v>1.1766197373813931</v>
      </c>
      <c r="F169" s="267">
        <f>100000*D169/Ocea2016!$G$7</f>
        <v>7.9129438719626473</v>
      </c>
      <c r="G169" s="215">
        <v>20</v>
      </c>
      <c r="H169" s="204">
        <v>70</v>
      </c>
      <c r="I169" s="203" t="s">
        <v>92</v>
      </c>
      <c r="J169" s="204">
        <v>1.0154589623925858</v>
      </c>
      <c r="K169" s="205">
        <f>100000*J169/Ocea2030!$G$10</f>
        <v>1.1303654765236999</v>
      </c>
      <c r="L169" s="211">
        <f>100000*J169/Ocea2030!$G$7</f>
        <v>7.7069986819950449</v>
      </c>
      <c r="M169" s="262">
        <v>20</v>
      </c>
      <c r="N169" s="263">
        <v>71</v>
      </c>
      <c r="O169" s="264" t="s">
        <v>93</v>
      </c>
      <c r="P169" s="265">
        <v>1.1814611796289682</v>
      </c>
      <c r="Q169" s="266">
        <f>100000*P169/Ocea2045!$G$10</f>
        <v>1.0290833303507456</v>
      </c>
      <c r="R169" s="267">
        <f>100000*P169/Ocea2045!$G$7</f>
        <v>7.316390908104653</v>
      </c>
      <c r="S169" s="215">
        <v>20</v>
      </c>
      <c r="T169" s="204">
        <v>161</v>
      </c>
      <c r="U169" s="203" t="s">
        <v>186</v>
      </c>
      <c r="V169" s="204">
        <v>1.2908195902127773</v>
      </c>
      <c r="W169" s="205">
        <f>100000*V169/Ocea2060!$G$10</f>
        <v>0.89854567122682982</v>
      </c>
      <c r="X169" s="211">
        <f>100000*V169/Ocea2060!$G$7</f>
        <v>6.8819461674901108</v>
      </c>
    </row>
    <row r="171" spans="1:24" ht="14.7" thickBot="1">
      <c r="A171" s="206" t="s">
        <v>405</v>
      </c>
      <c r="D171" s="207" t="s">
        <v>432</v>
      </c>
      <c r="M171" s="206" t="s">
        <v>405</v>
      </c>
      <c r="P171" s="207" t="s">
        <v>432</v>
      </c>
    </row>
    <row r="172" spans="1:24">
      <c r="A172" s="319">
        <v>2016</v>
      </c>
      <c r="B172" s="320"/>
      <c r="C172" s="320" t="s">
        <v>426</v>
      </c>
      <c r="D172" s="320"/>
      <c r="E172" s="320"/>
      <c r="F172" s="321"/>
      <c r="G172" s="322">
        <v>2030</v>
      </c>
      <c r="H172" s="323"/>
      <c r="I172" s="323" t="s">
        <v>427</v>
      </c>
      <c r="J172" s="323"/>
      <c r="K172" s="323"/>
      <c r="L172" s="324"/>
      <c r="M172" s="319">
        <v>2045</v>
      </c>
      <c r="N172" s="320"/>
      <c r="O172" s="320" t="s">
        <v>426</v>
      </c>
      <c r="P172" s="320"/>
      <c r="Q172" s="320"/>
      <c r="R172" s="321"/>
      <c r="S172" s="322">
        <v>2060</v>
      </c>
      <c r="T172" s="323"/>
      <c r="U172" s="323" t="s">
        <v>427</v>
      </c>
      <c r="V172" s="323"/>
      <c r="W172" s="323"/>
      <c r="X172" s="324"/>
    </row>
    <row r="173" spans="1:24" ht="43.2">
      <c r="A173" s="242" t="s">
        <v>428</v>
      </c>
      <c r="B173" s="243" t="s">
        <v>205</v>
      </c>
      <c r="C173" s="244" t="s">
        <v>429</v>
      </c>
      <c r="D173" s="243" t="s">
        <v>209</v>
      </c>
      <c r="E173" s="245" t="s">
        <v>430</v>
      </c>
      <c r="F173" s="246" t="s">
        <v>431</v>
      </c>
      <c r="G173" s="212" t="s">
        <v>428</v>
      </c>
      <c r="H173" s="193" t="s">
        <v>205</v>
      </c>
      <c r="I173" s="194" t="s">
        <v>429</v>
      </c>
      <c r="J173" s="193" t="s">
        <v>209</v>
      </c>
      <c r="K173" s="195" t="s">
        <v>430</v>
      </c>
      <c r="L173" s="208" t="s">
        <v>431</v>
      </c>
      <c r="M173" s="242" t="s">
        <v>428</v>
      </c>
      <c r="N173" s="243" t="s">
        <v>205</v>
      </c>
      <c r="O173" s="244" t="s">
        <v>429</v>
      </c>
      <c r="P173" s="243" t="s">
        <v>209</v>
      </c>
      <c r="Q173" s="245" t="s">
        <v>430</v>
      </c>
      <c r="R173" s="246" t="s">
        <v>431</v>
      </c>
      <c r="S173" s="212" t="s">
        <v>428</v>
      </c>
      <c r="T173" s="193" t="s">
        <v>205</v>
      </c>
      <c r="U173" s="194" t="s">
        <v>429</v>
      </c>
      <c r="V173" s="193" t="s">
        <v>209</v>
      </c>
      <c r="W173" s="195" t="s">
        <v>430</v>
      </c>
      <c r="X173" s="208" t="s">
        <v>431</v>
      </c>
    </row>
    <row r="174" spans="1:24">
      <c r="A174" s="247">
        <v>1</v>
      </c>
      <c r="B174" s="248">
        <v>113</v>
      </c>
      <c r="C174" s="249" t="s">
        <v>135</v>
      </c>
      <c r="D174" s="250">
        <v>653.59696335345507</v>
      </c>
      <c r="E174" s="251">
        <f>100000*D174/'SEA2016'!$G$10</f>
        <v>14.938162431640292</v>
      </c>
      <c r="F174" s="252">
        <f>100000*D174/'SEA2016'!$G$7</f>
        <v>101.84194865067319</v>
      </c>
      <c r="G174" s="213">
        <v>1</v>
      </c>
      <c r="H174" s="199">
        <v>113</v>
      </c>
      <c r="I174" s="197" t="s">
        <v>135</v>
      </c>
      <c r="J174" s="199">
        <v>871.77627635002136</v>
      </c>
      <c r="K174" s="198">
        <f>100000*J174/'SEA2030'!$G$10</f>
        <v>15.838073224869706</v>
      </c>
      <c r="L174" s="209">
        <f>100000*J174/'SEA2030'!$G$7</f>
        <v>119.75096857201991</v>
      </c>
      <c r="M174" s="247">
        <v>1</v>
      </c>
      <c r="N174" s="248">
        <v>113</v>
      </c>
      <c r="O174" s="249" t="s">
        <v>135</v>
      </c>
      <c r="P174" s="250">
        <v>1106.1618554890156</v>
      </c>
      <c r="Q174" s="251">
        <f>100000*P174/'SEA2045'!$G$10</f>
        <v>15.577015434793095</v>
      </c>
      <c r="R174" s="252">
        <f>100000*P174/'SEA2045'!$G$7</f>
        <v>140.70381642018467</v>
      </c>
      <c r="S174" s="213">
        <v>1</v>
      </c>
      <c r="T174" s="199">
        <v>113</v>
      </c>
      <c r="U174" s="197" t="s">
        <v>135</v>
      </c>
      <c r="V174" s="199">
        <v>1242.3280774950981</v>
      </c>
      <c r="W174" s="198">
        <f>100000*V174/'SEA2060'!$G$10</f>
        <v>14.548127315496155</v>
      </c>
      <c r="X174" s="209">
        <f>100000*V174/'SEA2060'!$G$7</f>
        <v>153.40147383491811</v>
      </c>
    </row>
    <row r="175" spans="1:24">
      <c r="A175" s="247">
        <v>2</v>
      </c>
      <c r="B175" s="248">
        <v>114</v>
      </c>
      <c r="C175" s="249" t="s">
        <v>136</v>
      </c>
      <c r="D175" s="253">
        <v>547.61402839422226</v>
      </c>
      <c r="E175" s="251">
        <f>100000*D175/'SEA2016'!$G$10</f>
        <v>12.515889400749812</v>
      </c>
      <c r="F175" s="254">
        <f>100000*D175/'SEA2016'!$G$7</f>
        <v>85.327935848981411</v>
      </c>
      <c r="G175" s="213">
        <v>2</v>
      </c>
      <c r="H175" s="199">
        <v>114</v>
      </c>
      <c r="I175" s="197" t="s">
        <v>136</v>
      </c>
      <c r="J175" s="199">
        <v>763.89863300323486</v>
      </c>
      <c r="K175" s="198">
        <f>100000*J175/'SEA2030'!$G$10</f>
        <v>13.878196521403662</v>
      </c>
      <c r="L175" s="209">
        <f>100000*J175/'SEA2030'!$G$7</f>
        <v>104.9324278196471</v>
      </c>
      <c r="M175" s="247">
        <v>2</v>
      </c>
      <c r="N175" s="248">
        <v>114</v>
      </c>
      <c r="O175" s="249" t="s">
        <v>136</v>
      </c>
      <c r="P175" s="253">
        <v>1015.534244209528</v>
      </c>
      <c r="Q175" s="251">
        <f>100000*P175/'SEA2045'!$G$10</f>
        <v>14.300793792622191</v>
      </c>
      <c r="R175" s="254">
        <f>100000*P175/'SEA2045'!$G$7</f>
        <v>129.17598193846536</v>
      </c>
      <c r="S175" s="213">
        <v>2</v>
      </c>
      <c r="T175" s="199">
        <v>114</v>
      </c>
      <c r="U175" s="197" t="s">
        <v>136</v>
      </c>
      <c r="V175" s="199">
        <v>1200.337491363287</v>
      </c>
      <c r="W175" s="198">
        <f>100000*V175/'SEA2060'!$G$10</f>
        <v>14.056401817083835</v>
      </c>
      <c r="X175" s="209">
        <f>100000*V175/'SEA2060'!$G$7</f>
        <v>148.21651672375009</v>
      </c>
    </row>
    <row r="176" spans="1:24">
      <c r="A176" s="247">
        <v>3</v>
      </c>
      <c r="B176" s="248">
        <v>39</v>
      </c>
      <c r="C176" s="249" t="s">
        <v>63</v>
      </c>
      <c r="D176" s="253">
        <v>238.56630311347544</v>
      </c>
      <c r="E176" s="251">
        <f>100000*D176/'SEA2016'!$G$10</f>
        <v>5.4525072582043395</v>
      </c>
      <c r="F176" s="254">
        <f>100000*D176/'SEA2016'!$G$7</f>
        <v>37.172842827797183</v>
      </c>
      <c r="G176" s="213">
        <v>3</v>
      </c>
      <c r="H176" s="199">
        <v>80</v>
      </c>
      <c r="I176" s="197" t="s">
        <v>106</v>
      </c>
      <c r="J176" s="199">
        <v>325.26337455585599</v>
      </c>
      <c r="K176" s="198">
        <f>100000*J176/'SEA2030'!$G$10</f>
        <v>5.9092513564976903</v>
      </c>
      <c r="L176" s="209">
        <f>100000*J176/'SEA2030'!$G$7</f>
        <v>44.679587183935524</v>
      </c>
      <c r="M176" s="247">
        <v>3</v>
      </c>
      <c r="N176" s="248">
        <v>80</v>
      </c>
      <c r="O176" s="249" t="s">
        <v>106</v>
      </c>
      <c r="P176" s="253">
        <v>525.11731149628758</v>
      </c>
      <c r="Q176" s="251">
        <f>100000*P176/'SEA2045'!$G$10</f>
        <v>7.3947229563783781</v>
      </c>
      <c r="R176" s="254">
        <f>100000*P176/'SEA2045'!$G$7</f>
        <v>66.794935505320609</v>
      </c>
      <c r="S176" s="213">
        <v>3</v>
      </c>
      <c r="T176" s="199">
        <v>80</v>
      </c>
      <c r="U176" s="197" t="s">
        <v>106</v>
      </c>
      <c r="V176" s="199">
        <v>760.65327478945255</v>
      </c>
      <c r="W176" s="198">
        <f>100000*V176/'SEA2060'!$G$10</f>
        <v>8.9075348815254483</v>
      </c>
      <c r="X176" s="209">
        <f>100000*V176/'SEA2060'!$G$7</f>
        <v>93.92473336458049</v>
      </c>
    </row>
    <row r="177" spans="1:24">
      <c r="A177" s="247">
        <v>4</v>
      </c>
      <c r="B177" s="248">
        <v>80</v>
      </c>
      <c r="C177" s="249" t="s">
        <v>106</v>
      </c>
      <c r="D177" s="253">
        <v>199.06053711846471</v>
      </c>
      <c r="E177" s="251">
        <f>100000*D177/'SEA2016'!$G$10</f>
        <v>4.5495906559117714</v>
      </c>
      <c r="F177" s="254">
        <f>100000*D177/'SEA2016'!$G$7</f>
        <v>31.017146860015227</v>
      </c>
      <c r="G177" s="213">
        <v>4</v>
      </c>
      <c r="H177" s="199">
        <v>39</v>
      </c>
      <c r="I177" s="197" t="s">
        <v>63</v>
      </c>
      <c r="J177" s="199">
        <v>288.74593043327332</v>
      </c>
      <c r="K177" s="198">
        <f>100000*J177/'SEA2030'!$G$10</f>
        <v>5.2458174346432536</v>
      </c>
      <c r="L177" s="209">
        <f>100000*J177/'SEA2030'!$G$7</f>
        <v>39.663392751846949</v>
      </c>
      <c r="M177" s="247">
        <v>4</v>
      </c>
      <c r="N177" s="248">
        <v>95</v>
      </c>
      <c r="O177" s="249" t="s">
        <v>434</v>
      </c>
      <c r="P177" s="253">
        <v>422.89874526299536</v>
      </c>
      <c r="Q177" s="251">
        <f>100000*P177/'SEA2045'!$G$10</f>
        <v>5.9552770235456087</v>
      </c>
      <c r="R177" s="254">
        <f>100000*P177/'SEA2045'!$G$7</f>
        <v>53.792731255866215</v>
      </c>
      <c r="S177" s="213">
        <v>4</v>
      </c>
      <c r="T177" s="199">
        <v>95</v>
      </c>
      <c r="U177" s="197" t="s">
        <v>434</v>
      </c>
      <c r="V177" s="199">
        <v>611.702322402969</v>
      </c>
      <c r="W177" s="198">
        <f>100000*V177/'SEA2060'!$G$10</f>
        <v>7.1632634138369795</v>
      </c>
      <c r="X177" s="209">
        <f>100000*V177/'SEA2060'!$G$7</f>
        <v>75.532413301049246</v>
      </c>
    </row>
    <row r="178" spans="1:24">
      <c r="A178" s="247">
        <v>5</v>
      </c>
      <c r="B178" s="248">
        <v>3</v>
      </c>
      <c r="C178" s="249" t="s">
        <v>9</v>
      </c>
      <c r="D178" s="253">
        <v>193.29023712687194</v>
      </c>
      <c r="E178" s="251">
        <f>100000*D178/'SEA2016'!$G$10</f>
        <v>4.4177086500477216</v>
      </c>
      <c r="F178" s="254">
        <f>100000*D178/'SEA2016'!$G$7</f>
        <v>30.118032224556043</v>
      </c>
      <c r="G178" s="213">
        <v>5</v>
      </c>
      <c r="H178" s="199">
        <v>95</v>
      </c>
      <c r="I178" s="197" t="s">
        <v>434</v>
      </c>
      <c r="J178" s="199">
        <v>233.39460785873234</v>
      </c>
      <c r="K178" s="198">
        <f>100000*J178/'SEA2030'!$G$10</f>
        <v>4.2402173468553839</v>
      </c>
      <c r="L178" s="209">
        <f>100000*J178/'SEA2030'!$G$7</f>
        <v>32.060095128521539</v>
      </c>
      <c r="M178" s="247">
        <v>5</v>
      </c>
      <c r="N178" s="248">
        <v>39</v>
      </c>
      <c r="O178" s="249" t="s">
        <v>63</v>
      </c>
      <c r="P178" s="253">
        <v>384.17307961732149</v>
      </c>
      <c r="Q178" s="251">
        <f>100000*P178/'SEA2045'!$G$10</f>
        <v>5.409940653020862</v>
      </c>
      <c r="R178" s="254">
        <f>100000*P178/'SEA2045'!$G$7</f>
        <v>48.866825591410354</v>
      </c>
      <c r="S178" s="213">
        <v>5</v>
      </c>
      <c r="T178" s="199">
        <v>39</v>
      </c>
      <c r="U178" s="197" t="s">
        <v>63</v>
      </c>
      <c r="V178" s="199">
        <v>462.55899086594582</v>
      </c>
      <c r="W178" s="198">
        <f>100000*V178/'SEA2060'!$G$10</f>
        <v>5.4167391142069352</v>
      </c>
      <c r="X178" s="209">
        <f>100000*V178/'SEA2060'!$G$7</f>
        <v>57.116338445396273</v>
      </c>
    </row>
    <row r="179" spans="1:24">
      <c r="A179" s="247">
        <v>6</v>
      </c>
      <c r="B179" s="248">
        <v>118</v>
      </c>
      <c r="C179" s="249" t="s">
        <v>140</v>
      </c>
      <c r="D179" s="253">
        <v>166.79210447520018</v>
      </c>
      <c r="E179" s="251">
        <f>100000*D179/'SEA2016'!$G$10</f>
        <v>3.8120855644463223</v>
      </c>
      <c r="F179" s="254">
        <f>100000*D179/'SEA2016'!$G$7</f>
        <v>25.989155231302771</v>
      </c>
      <c r="G179" s="213">
        <v>6</v>
      </c>
      <c r="H179" s="199">
        <v>118</v>
      </c>
      <c r="I179" s="197" t="s">
        <v>140</v>
      </c>
      <c r="J179" s="199">
        <v>223.73735618591309</v>
      </c>
      <c r="K179" s="198">
        <f>100000*J179/'SEA2030'!$G$10</f>
        <v>4.0647683660853495</v>
      </c>
      <c r="L179" s="209">
        <f>100000*J179/'SEA2030'!$G$7</f>
        <v>30.733533173422476</v>
      </c>
      <c r="M179" s="247">
        <v>6</v>
      </c>
      <c r="N179" s="248">
        <v>118</v>
      </c>
      <c r="O179" s="249" t="s">
        <v>140</v>
      </c>
      <c r="P179" s="253">
        <v>327.20611841231585</v>
      </c>
      <c r="Q179" s="251">
        <f>100000*P179/'SEA2045'!$G$10</f>
        <v>4.6077296297783921</v>
      </c>
      <c r="R179" s="254">
        <f>100000*P179/'SEA2045'!$G$7</f>
        <v>41.620626663441186</v>
      </c>
      <c r="S179" s="213">
        <v>6</v>
      </c>
      <c r="T179" s="199">
        <v>118</v>
      </c>
      <c r="U179" s="197" t="s">
        <v>140</v>
      </c>
      <c r="V179" s="199">
        <v>424.71739041805267</v>
      </c>
      <c r="W179" s="198">
        <f>100000*V179/'SEA2060'!$G$10</f>
        <v>4.9735997928707336</v>
      </c>
      <c r="X179" s="209">
        <f>100000*V179/'SEA2060'!$G$7</f>
        <v>52.443694088292617</v>
      </c>
    </row>
    <row r="180" spans="1:24">
      <c r="A180" s="247">
        <v>7</v>
      </c>
      <c r="B180" s="248">
        <v>95</v>
      </c>
      <c r="C180" s="249" t="s">
        <v>434</v>
      </c>
      <c r="D180" s="253">
        <v>148.40302755404264</v>
      </c>
      <c r="E180" s="251">
        <f>100000*D180/'SEA2016'!$G$10</f>
        <v>3.3917974764987253</v>
      </c>
      <c r="F180" s="254">
        <f>100000*D180/'SEA2016'!$G$7</f>
        <v>23.12381231733174</v>
      </c>
      <c r="G180" s="213">
        <v>7</v>
      </c>
      <c r="H180" s="199">
        <v>127</v>
      </c>
      <c r="I180" s="197" t="s">
        <v>151</v>
      </c>
      <c r="J180" s="199">
        <v>169.58122070133686</v>
      </c>
      <c r="K180" s="198">
        <f>100000*J180/'SEA2030'!$G$10</f>
        <v>3.0808819463127821</v>
      </c>
      <c r="L180" s="209">
        <f>100000*J180/'SEA2030'!$G$7</f>
        <v>23.29441163005108</v>
      </c>
      <c r="M180" s="247">
        <v>7</v>
      </c>
      <c r="N180" s="248">
        <v>127</v>
      </c>
      <c r="O180" s="249" t="s">
        <v>151</v>
      </c>
      <c r="P180" s="253">
        <v>228.35870525613427</v>
      </c>
      <c r="Q180" s="251">
        <f>100000*P180/'SEA2045'!$G$10</f>
        <v>3.2157564092386965</v>
      </c>
      <c r="R180" s="254">
        <f>100000*P180/'SEA2045'!$G$7</f>
        <v>29.047233171953508</v>
      </c>
      <c r="S180" s="213">
        <v>7</v>
      </c>
      <c r="T180" s="199">
        <v>127</v>
      </c>
      <c r="U180" s="197" t="s">
        <v>151</v>
      </c>
      <c r="V180" s="199">
        <v>273.17418449372053</v>
      </c>
      <c r="W180" s="198">
        <f>100000*V180/'SEA2060'!$G$10</f>
        <v>3.1989720648788627</v>
      </c>
      <c r="X180" s="209">
        <f>100000*V180/'SEA2060'!$G$7</f>
        <v>33.731285055942813</v>
      </c>
    </row>
    <row r="181" spans="1:24">
      <c r="A181" s="247">
        <v>8</v>
      </c>
      <c r="B181" s="248">
        <v>123</v>
      </c>
      <c r="C181" s="249" t="s">
        <v>146</v>
      </c>
      <c r="D181" s="253">
        <v>136.4142200415954</v>
      </c>
      <c r="E181" s="251">
        <f>100000*D181/'SEA2016'!$G$10</f>
        <v>3.1177895419089854</v>
      </c>
      <c r="F181" s="254">
        <f>100000*D181/'SEA2016'!$G$7</f>
        <v>21.255744398532098</v>
      </c>
      <c r="G181" s="213">
        <v>8</v>
      </c>
      <c r="H181" s="199">
        <v>123</v>
      </c>
      <c r="I181" s="197" t="s">
        <v>146</v>
      </c>
      <c r="J181" s="199">
        <v>167.19428366608918</v>
      </c>
      <c r="K181" s="198">
        <f>100000*J181/'SEA2030'!$G$10</f>
        <v>3.0375170549146278</v>
      </c>
      <c r="L181" s="209">
        <f>100000*J181/'SEA2030'!$G$7</f>
        <v>22.966531611236974</v>
      </c>
      <c r="M181" s="247">
        <v>8</v>
      </c>
      <c r="N181" s="248">
        <v>123</v>
      </c>
      <c r="O181" s="249" t="s">
        <v>146</v>
      </c>
      <c r="P181" s="253">
        <v>189.17422660067677</v>
      </c>
      <c r="Q181" s="251">
        <f>100000*P181/'SEA2045'!$G$10</f>
        <v>2.6639590155828246</v>
      </c>
      <c r="R181" s="254">
        <f>100000*P181/'SEA2045'!$G$7</f>
        <v>24.062966480872614</v>
      </c>
      <c r="S181" s="213">
        <v>8</v>
      </c>
      <c r="T181" s="199">
        <v>68</v>
      </c>
      <c r="U181" s="197" t="s">
        <v>90</v>
      </c>
      <c r="V181" s="199">
        <v>224.99039054661989</v>
      </c>
      <c r="W181" s="198">
        <f>100000*V181/'SEA2060'!$G$10</f>
        <v>2.6347217822164564</v>
      </c>
      <c r="X181" s="209">
        <f>100000*V181/'SEA2060'!$G$7</f>
        <v>27.781596611851107</v>
      </c>
    </row>
    <row r="182" spans="1:24">
      <c r="A182" s="247">
        <v>9</v>
      </c>
      <c r="B182" s="248">
        <v>127</v>
      </c>
      <c r="C182" s="249" t="s">
        <v>151</v>
      </c>
      <c r="D182" s="253">
        <v>124.11760651506484</v>
      </c>
      <c r="E182" s="251">
        <f>100000*D182/'SEA2016'!$G$10</f>
        <v>2.8367466048733636</v>
      </c>
      <c r="F182" s="254">
        <f>100000*D182/'SEA2016'!$G$7</f>
        <v>19.339714867243</v>
      </c>
      <c r="G182" s="213">
        <v>9</v>
      </c>
      <c r="H182" s="199">
        <v>3</v>
      </c>
      <c r="I182" s="197" t="s">
        <v>9</v>
      </c>
      <c r="J182" s="199">
        <v>145.19868057686836</v>
      </c>
      <c r="K182" s="198">
        <f>100000*J182/'SEA2030'!$G$10</f>
        <v>2.6379099747462993</v>
      </c>
      <c r="L182" s="209">
        <f>100000*J182/'SEA2030'!$G$7</f>
        <v>19.945120217377998</v>
      </c>
      <c r="M182" s="247">
        <v>9</v>
      </c>
      <c r="N182" s="248">
        <v>68</v>
      </c>
      <c r="O182" s="249" t="s">
        <v>90</v>
      </c>
      <c r="P182" s="253">
        <v>188.04418340325356</v>
      </c>
      <c r="Q182" s="251">
        <f>100000*P182/'SEA2045'!$G$10</f>
        <v>2.6480457021369705</v>
      </c>
      <c r="R182" s="254">
        <f>100000*P182/'SEA2045'!$G$7</f>
        <v>23.919224957145218</v>
      </c>
      <c r="S182" s="213">
        <v>9</v>
      </c>
      <c r="T182" s="199">
        <v>66</v>
      </c>
      <c r="U182" s="197" t="s">
        <v>88</v>
      </c>
      <c r="V182" s="199">
        <v>202.60575087741017</v>
      </c>
      <c r="W182" s="198">
        <f>100000*V182/'SEA2060'!$G$10</f>
        <v>2.3725892636664572</v>
      </c>
      <c r="X182" s="209">
        <f>100000*V182/'SEA2060'!$G$7</f>
        <v>25.017562876540239</v>
      </c>
    </row>
    <row r="183" spans="1:24">
      <c r="A183" s="247">
        <v>10</v>
      </c>
      <c r="B183" s="248">
        <v>153</v>
      </c>
      <c r="C183" s="249" t="s">
        <v>178</v>
      </c>
      <c r="D183" s="253">
        <v>119.4164420273155</v>
      </c>
      <c r="E183" s="251">
        <f>100000*D183/'SEA2016'!$G$10</f>
        <v>2.729300024375894</v>
      </c>
      <c r="F183" s="254">
        <f>100000*D183/'SEA2016'!$G$7</f>
        <v>18.607190422968888</v>
      </c>
      <c r="G183" s="213">
        <v>10</v>
      </c>
      <c r="H183" s="199">
        <v>68</v>
      </c>
      <c r="I183" s="197" t="s">
        <v>90</v>
      </c>
      <c r="J183" s="199">
        <v>143.14579297229648</v>
      </c>
      <c r="K183" s="198">
        <f>100000*J183/'SEA2030'!$G$10</f>
        <v>2.6006139561625332</v>
      </c>
      <c r="L183" s="209">
        <f>100000*J183/'SEA2030'!$G$7</f>
        <v>19.663126676505051</v>
      </c>
      <c r="M183" s="247">
        <v>10</v>
      </c>
      <c r="N183" s="248">
        <v>66</v>
      </c>
      <c r="O183" s="249" t="s">
        <v>88</v>
      </c>
      <c r="P183" s="253">
        <v>170.87922427244484</v>
      </c>
      <c r="Q183" s="251">
        <f>100000*P183/'SEA2045'!$G$10</f>
        <v>2.4063280620001244</v>
      </c>
      <c r="R183" s="254">
        <f>100000*P183/'SEA2045'!$G$7</f>
        <v>21.735841714976221</v>
      </c>
      <c r="S183" s="213">
        <v>10</v>
      </c>
      <c r="T183" s="199">
        <v>123</v>
      </c>
      <c r="U183" s="197" t="s">
        <v>146</v>
      </c>
      <c r="V183" s="199">
        <v>202.1313511300832</v>
      </c>
      <c r="W183" s="198">
        <f>100000*V183/'SEA2060'!$G$10</f>
        <v>2.3670338648570959</v>
      </c>
      <c r="X183" s="209">
        <f>100000*V183/'SEA2060'!$G$7</f>
        <v>24.958984452897429</v>
      </c>
    </row>
    <row r="184" spans="1:24">
      <c r="A184" s="255">
        <v>11</v>
      </c>
      <c r="B184" s="256">
        <v>68</v>
      </c>
      <c r="C184" s="257" t="s">
        <v>90</v>
      </c>
      <c r="D184" s="258">
        <v>103.23618411459029</v>
      </c>
      <c r="E184" s="259">
        <f>100000*D184/'SEA2016'!$G$10</f>
        <v>2.3594951837199667</v>
      </c>
      <c r="F184" s="260">
        <f>100000*D184/'SEA2016'!$G$7</f>
        <v>16.086020515679571</v>
      </c>
      <c r="G184" s="214">
        <v>11</v>
      </c>
      <c r="H184" s="202">
        <v>66</v>
      </c>
      <c r="I184" s="200" t="s">
        <v>88</v>
      </c>
      <c r="J184" s="202">
        <v>128.39329379983246</v>
      </c>
      <c r="K184" s="201">
        <f>100000*J184/'SEA2030'!$G$10</f>
        <v>2.3325966121696773</v>
      </c>
      <c r="L184" s="210">
        <f>100000*J184/'SEA2030'!$G$7</f>
        <v>17.636659436358244</v>
      </c>
      <c r="M184" s="255">
        <v>11</v>
      </c>
      <c r="N184" s="256">
        <v>119</v>
      </c>
      <c r="O184" s="257" t="s">
        <v>141</v>
      </c>
      <c r="P184" s="258">
        <v>131.68359058722854</v>
      </c>
      <c r="Q184" s="259">
        <f>100000*P184/'SEA2045'!$G$10</f>
        <v>1.8543735827695995</v>
      </c>
      <c r="R184" s="260">
        <f>100000*P184/'SEA2045'!$G$7</f>
        <v>16.750156103823588</v>
      </c>
      <c r="S184" s="214">
        <v>11</v>
      </c>
      <c r="T184" s="202">
        <v>119</v>
      </c>
      <c r="U184" s="200" t="s">
        <v>141</v>
      </c>
      <c r="V184" s="202">
        <v>160.12071410194039</v>
      </c>
      <c r="W184" s="201">
        <f>100000*V184/'SEA2060'!$G$10</f>
        <v>1.8750735629352149</v>
      </c>
      <c r="X184" s="210">
        <f>100000*V184/'SEA2060'!$G$7</f>
        <v>19.771551476372498</v>
      </c>
    </row>
    <row r="185" spans="1:24">
      <c r="A185" s="255">
        <v>12</v>
      </c>
      <c r="B185" s="256">
        <v>11</v>
      </c>
      <c r="C185" s="257" t="s">
        <v>25</v>
      </c>
      <c r="D185" s="261">
        <v>89.667116045136936</v>
      </c>
      <c r="E185" s="259">
        <f>100000*D185/'SEA2016'!$G$10</f>
        <v>2.0493699012714579</v>
      </c>
      <c r="F185" s="260">
        <f>100000*D185/'SEA2016'!$G$7</f>
        <v>13.971720096539698</v>
      </c>
      <c r="G185" s="214">
        <v>12</v>
      </c>
      <c r="H185" s="202">
        <v>153</v>
      </c>
      <c r="I185" s="200" t="s">
        <v>178</v>
      </c>
      <c r="J185" s="202">
        <v>109.49530263617635</v>
      </c>
      <c r="K185" s="201">
        <f>100000*J185/'SEA2030'!$G$10</f>
        <v>1.9892656728304274</v>
      </c>
      <c r="L185" s="210">
        <f>100000*J185/'SEA2030'!$G$7</f>
        <v>15.040749445106464</v>
      </c>
      <c r="M185" s="255">
        <v>12</v>
      </c>
      <c r="N185" s="256">
        <v>112</v>
      </c>
      <c r="O185" s="257" t="s">
        <v>134</v>
      </c>
      <c r="P185" s="261">
        <v>127.34333326667547</v>
      </c>
      <c r="Q185" s="259">
        <f>100000*P185/'SEA2045'!$G$10</f>
        <v>1.7932539058093591</v>
      </c>
      <c r="R185" s="260">
        <f>100000*P185/'SEA2045'!$G$7</f>
        <v>16.198075261208125</v>
      </c>
      <c r="S185" s="214">
        <v>12</v>
      </c>
      <c r="T185" s="202">
        <v>112</v>
      </c>
      <c r="U185" s="200" t="s">
        <v>134</v>
      </c>
      <c r="V185" s="202">
        <v>148.2855789065361</v>
      </c>
      <c r="W185" s="201">
        <f>100000*V185/'SEA2060'!$G$10</f>
        <v>1.7364796949080066</v>
      </c>
      <c r="X185" s="210">
        <f>100000*V185/'SEA2060'!$G$7</f>
        <v>18.310160387417017</v>
      </c>
    </row>
    <row r="186" spans="1:24">
      <c r="A186" s="255">
        <v>13</v>
      </c>
      <c r="B186" s="256">
        <v>66</v>
      </c>
      <c r="C186" s="257" t="s">
        <v>88</v>
      </c>
      <c r="D186" s="261">
        <v>89.628518041688949</v>
      </c>
      <c r="E186" s="259">
        <f>100000*D186/'SEA2016'!$G$10</f>
        <v>2.0484877318652774</v>
      </c>
      <c r="F186" s="260">
        <f>100000*D186/'SEA2016'!$G$7</f>
        <v>13.965705846006772</v>
      </c>
      <c r="G186" s="214">
        <v>13</v>
      </c>
      <c r="H186" s="202">
        <v>119</v>
      </c>
      <c r="I186" s="200" t="s">
        <v>141</v>
      </c>
      <c r="J186" s="202">
        <v>98.604756995104253</v>
      </c>
      <c r="K186" s="201">
        <f>100000*J186/'SEA2030'!$G$10</f>
        <v>1.7914107139363271</v>
      </c>
      <c r="L186" s="210">
        <f>100000*J186/'SEA2030'!$G$7</f>
        <v>13.54477688405394</v>
      </c>
      <c r="M186" s="255">
        <v>13</v>
      </c>
      <c r="N186" s="256">
        <v>3</v>
      </c>
      <c r="O186" s="257" t="s">
        <v>9</v>
      </c>
      <c r="P186" s="261">
        <v>110.79219984496012</v>
      </c>
      <c r="Q186" s="259">
        <f>100000*P186/'SEA2045'!$G$10</f>
        <v>1.560180183827323</v>
      </c>
      <c r="R186" s="260">
        <f>100000*P186/'SEA2045'!$G$7</f>
        <v>14.092770664996486</v>
      </c>
      <c r="S186" s="214">
        <v>13</v>
      </c>
      <c r="T186" s="202">
        <v>65</v>
      </c>
      <c r="U186" s="200" t="s">
        <v>87</v>
      </c>
      <c r="V186" s="202">
        <v>136.40030226111412</v>
      </c>
      <c r="W186" s="201">
        <f>100000*V186/'SEA2060'!$G$10</f>
        <v>1.5972986517119718</v>
      </c>
      <c r="X186" s="210">
        <f>100000*V186/'SEA2060'!$G$7</f>
        <v>16.84257788053235</v>
      </c>
    </row>
    <row r="187" spans="1:24">
      <c r="A187" s="255">
        <v>14</v>
      </c>
      <c r="B187" s="256">
        <v>10</v>
      </c>
      <c r="C187" s="257" t="s">
        <v>23</v>
      </c>
      <c r="D187" s="261">
        <v>78.520875071379123</v>
      </c>
      <c r="E187" s="259">
        <f>100000*D187/'SEA2016'!$G$10</f>
        <v>1.7946190876907107</v>
      </c>
      <c r="F187" s="260">
        <f>100000*D187/'SEA2016'!$G$7</f>
        <v>12.234938923210413</v>
      </c>
      <c r="G187" s="214">
        <v>14</v>
      </c>
      <c r="H187" s="202">
        <v>112</v>
      </c>
      <c r="I187" s="200" t="s">
        <v>134</v>
      </c>
      <c r="J187" s="202">
        <v>97.418604125268757</v>
      </c>
      <c r="K187" s="201">
        <f>100000*J187/'SEA2030'!$G$10</f>
        <v>1.7698611759206802</v>
      </c>
      <c r="L187" s="210">
        <f>100000*J187/'SEA2030'!$G$7</f>
        <v>13.381841783741288</v>
      </c>
      <c r="M187" s="255">
        <v>14</v>
      </c>
      <c r="N187" s="256">
        <v>65</v>
      </c>
      <c r="O187" s="257" t="s">
        <v>87</v>
      </c>
      <c r="P187" s="261">
        <v>106.70354998484254</v>
      </c>
      <c r="Q187" s="259">
        <f>100000*P187/'SEA2045'!$G$10</f>
        <v>1.5026036531754317</v>
      </c>
      <c r="R187" s="260">
        <f>100000*P187/'SEA2045'!$G$7</f>
        <v>13.572694297808727</v>
      </c>
      <c r="S187" s="214">
        <v>14</v>
      </c>
      <c r="T187" s="202">
        <v>11</v>
      </c>
      <c r="U187" s="200" t="s">
        <v>25</v>
      </c>
      <c r="V187" s="202">
        <v>129.51628140453249</v>
      </c>
      <c r="W187" s="201">
        <f>100000*V187/'SEA2060'!$G$10</f>
        <v>1.5166841878853055</v>
      </c>
      <c r="X187" s="210">
        <f>100000*V187/'SEA2060'!$G$7</f>
        <v>15.99254561897453</v>
      </c>
    </row>
    <row r="188" spans="1:24">
      <c r="A188" s="255">
        <v>15</v>
      </c>
      <c r="B188" s="256">
        <v>119</v>
      </c>
      <c r="C188" s="257" t="s">
        <v>141</v>
      </c>
      <c r="D188" s="261">
        <v>78.325673560146242</v>
      </c>
      <c r="E188" s="259">
        <f>100000*D188/'SEA2016'!$G$10</f>
        <v>1.7901576962749099</v>
      </c>
      <c r="F188" s="260">
        <f>100000*D188/'SEA2016'!$G$7</f>
        <v>12.204523080729269</v>
      </c>
      <c r="G188" s="214">
        <v>15</v>
      </c>
      <c r="H188" s="202">
        <v>11</v>
      </c>
      <c r="I188" s="200" t="s">
        <v>25</v>
      </c>
      <c r="J188" s="202">
        <v>83.561573118204251</v>
      </c>
      <c r="K188" s="201">
        <f>100000*J188/'SEA2030'!$G$10</f>
        <v>1.5181123296592798</v>
      </c>
      <c r="L188" s="210">
        <f>100000*J188/'SEA2030'!$G$7</f>
        <v>11.478379932753461</v>
      </c>
      <c r="M188" s="255">
        <v>15</v>
      </c>
      <c r="N188" s="256">
        <v>11</v>
      </c>
      <c r="O188" s="257" t="s">
        <v>25</v>
      </c>
      <c r="P188" s="261">
        <v>106.18622925737873</v>
      </c>
      <c r="Q188" s="259">
        <f>100000*P188/'SEA2045'!$G$10</f>
        <v>1.4953187220268345</v>
      </c>
      <c r="R188" s="260">
        <f>100000*P188/'SEA2045'!$G$7</f>
        <v>13.506891087992523</v>
      </c>
      <c r="S188" s="214">
        <v>15</v>
      </c>
      <c r="T188" s="202">
        <v>155</v>
      </c>
      <c r="U188" s="200" t="s">
        <v>180</v>
      </c>
      <c r="V188" s="202">
        <v>118.40984023176134</v>
      </c>
      <c r="W188" s="201">
        <f>100000*V188/'SEA2060'!$G$10</f>
        <v>1.3866235999210279</v>
      </c>
      <c r="X188" s="210">
        <f>100000*V188/'SEA2060'!$G$7</f>
        <v>14.621132965725023</v>
      </c>
    </row>
    <row r="189" spans="1:24">
      <c r="A189" s="255">
        <v>16</v>
      </c>
      <c r="B189" s="256">
        <v>112</v>
      </c>
      <c r="C189" s="257" t="s">
        <v>134</v>
      </c>
      <c r="D189" s="261">
        <v>76.251858978532255</v>
      </c>
      <c r="E189" s="259">
        <f>100000*D189/'SEA2016'!$G$10</f>
        <v>1.7427600172613664</v>
      </c>
      <c r="F189" s="260">
        <f>100000*D189/'SEA2016'!$G$7</f>
        <v>11.8813861477666</v>
      </c>
      <c r="G189" s="214">
        <v>16</v>
      </c>
      <c r="H189" s="202">
        <v>65</v>
      </c>
      <c r="I189" s="200" t="s">
        <v>87</v>
      </c>
      <c r="J189" s="202">
        <v>74.045972276479006</v>
      </c>
      <c r="K189" s="201">
        <f>100000*J189/'SEA2030'!$G$10</f>
        <v>1.3452368029921993</v>
      </c>
      <c r="L189" s="210">
        <f>100000*J189/'SEA2030'!$G$7</f>
        <v>10.171275749886465</v>
      </c>
      <c r="M189" s="255">
        <v>16</v>
      </c>
      <c r="N189" s="256">
        <v>155</v>
      </c>
      <c r="O189" s="257" t="s">
        <v>180</v>
      </c>
      <c r="P189" s="261">
        <v>94.725654440000653</v>
      </c>
      <c r="Q189" s="259">
        <f>100000*P189/'SEA2045'!$G$10</f>
        <v>1.3339304496541824</v>
      </c>
      <c r="R189" s="260">
        <f>100000*P189/'SEA2045'!$G$7</f>
        <v>12.049105676958552</v>
      </c>
      <c r="S189" s="214">
        <v>16</v>
      </c>
      <c r="T189" s="202">
        <v>70</v>
      </c>
      <c r="U189" s="200" t="s">
        <v>92</v>
      </c>
      <c r="V189" s="202">
        <v>113.66774850769434</v>
      </c>
      <c r="W189" s="201">
        <f>100000*V189/'SEA2060'!$G$10</f>
        <v>1.3310919288647085</v>
      </c>
      <c r="X189" s="210">
        <f>100000*V189/'SEA2060'!$G$7</f>
        <v>14.035584049371955</v>
      </c>
    </row>
    <row r="190" spans="1:24">
      <c r="A190" s="255">
        <v>17</v>
      </c>
      <c r="B190" s="256">
        <v>50</v>
      </c>
      <c r="C190" s="257" t="s">
        <v>70</v>
      </c>
      <c r="D190" s="261">
        <v>58.460481688845903</v>
      </c>
      <c r="E190" s="259">
        <f>100000*D190/'SEA2016'!$G$10</f>
        <v>1.336132540792804</v>
      </c>
      <c r="F190" s="260">
        <f>100000*D190/'SEA2016'!$G$7</f>
        <v>9.1091753910572866</v>
      </c>
      <c r="G190" s="214">
        <v>17</v>
      </c>
      <c r="H190" s="202">
        <v>70</v>
      </c>
      <c r="I190" s="200" t="s">
        <v>92</v>
      </c>
      <c r="J190" s="202">
        <v>65.829403174808249</v>
      </c>
      <c r="K190" s="201">
        <f>100000*J190/'SEA2030'!$G$10</f>
        <v>1.1959615512793231</v>
      </c>
      <c r="L190" s="210">
        <f>100000*J190/'SEA2030'!$G$7</f>
        <v>9.0426121982885697</v>
      </c>
      <c r="M190" s="255">
        <v>17</v>
      </c>
      <c r="N190" s="256">
        <v>70</v>
      </c>
      <c r="O190" s="257" t="s">
        <v>92</v>
      </c>
      <c r="P190" s="261">
        <v>91.321060883055907</v>
      </c>
      <c r="Q190" s="259">
        <f>100000*P190/'SEA2045'!$G$10</f>
        <v>1.2859868271882999</v>
      </c>
      <c r="R190" s="260">
        <f>100000*P190/'SEA2045'!$G$7</f>
        <v>11.616041289098312</v>
      </c>
      <c r="S190" s="214">
        <v>17</v>
      </c>
      <c r="T190" s="202">
        <v>122</v>
      </c>
      <c r="U190" s="200" t="s">
        <v>145</v>
      </c>
      <c r="V190" s="202">
        <v>100.11687139142305</v>
      </c>
      <c r="W190" s="201">
        <f>100000*V190/'SEA2060'!$G$10</f>
        <v>1.1724060800173972</v>
      </c>
      <c r="X190" s="210">
        <f>100000*V190/'SEA2060'!$G$7</f>
        <v>12.362334801409045</v>
      </c>
    </row>
    <row r="191" spans="1:24">
      <c r="A191" s="255">
        <v>18</v>
      </c>
      <c r="B191" s="256">
        <v>155</v>
      </c>
      <c r="C191" s="257" t="s">
        <v>180</v>
      </c>
      <c r="D191" s="261">
        <v>50.142832385841757</v>
      </c>
      <c r="E191" s="259">
        <f>100000*D191/'SEA2016'!$G$10</f>
        <v>1.1460300719866523</v>
      </c>
      <c r="F191" s="260">
        <f>100000*D191/'SEA2016'!$G$7</f>
        <v>7.8131387496618689</v>
      </c>
      <c r="G191" s="214">
        <v>18</v>
      </c>
      <c r="H191" s="202">
        <v>155</v>
      </c>
      <c r="I191" s="200" t="s">
        <v>180</v>
      </c>
      <c r="J191" s="202">
        <v>65.79470210056752</v>
      </c>
      <c r="K191" s="201">
        <f>100000*J191/'SEA2030'!$G$10</f>
        <v>1.1953311164192379</v>
      </c>
      <c r="L191" s="210">
        <f>100000*J191/'SEA2030'!$G$7</f>
        <v>9.0378455082976288</v>
      </c>
      <c r="M191" s="255">
        <v>18</v>
      </c>
      <c r="N191" s="256">
        <v>122</v>
      </c>
      <c r="O191" s="257" t="s">
        <v>145</v>
      </c>
      <c r="P191" s="261">
        <v>78.84074027556926</v>
      </c>
      <c r="Q191" s="259">
        <f>100000*P191/'SEA2045'!$G$10</f>
        <v>1.1102384538654446</v>
      </c>
      <c r="R191" s="260">
        <f>100000*P191/'SEA2045'!$G$7</f>
        <v>10.02854418737938</v>
      </c>
      <c r="S191" s="214">
        <v>18</v>
      </c>
      <c r="T191" s="202">
        <v>64</v>
      </c>
      <c r="U191" s="200" t="s">
        <v>86</v>
      </c>
      <c r="V191" s="202">
        <v>80.660057697445154</v>
      </c>
      <c r="W191" s="201">
        <f>100000*V191/'SEA2060'!$G$10</f>
        <v>0.94455950075903183</v>
      </c>
      <c r="X191" s="210">
        <f>100000*V191/'SEA2060'!$G$7</f>
        <v>9.9598261961091676</v>
      </c>
    </row>
    <row r="192" spans="1:24">
      <c r="A192" s="255">
        <v>19</v>
      </c>
      <c r="B192" s="256">
        <v>65</v>
      </c>
      <c r="C192" s="257" t="s">
        <v>87</v>
      </c>
      <c r="D192" s="261">
        <v>49.026116799563169</v>
      </c>
      <c r="E192" s="259">
        <f>100000*D192/'SEA2016'!$G$10</f>
        <v>1.1205071889974412</v>
      </c>
      <c r="F192" s="260">
        <f>100000*D192/'SEA2016'!$G$7</f>
        <v>7.6391347414246278</v>
      </c>
      <c r="G192" s="214">
        <v>19</v>
      </c>
      <c r="H192" s="202">
        <v>10</v>
      </c>
      <c r="I192" s="200" t="s">
        <v>23</v>
      </c>
      <c r="J192" s="202">
        <v>61.598956813220866</v>
      </c>
      <c r="K192" s="201">
        <f>100000*J192/'SEA2030'!$G$10</f>
        <v>1.1191045398345623</v>
      </c>
      <c r="L192" s="210">
        <f>100000*J192/'SEA2030'!$G$7</f>
        <v>8.461499746578923</v>
      </c>
      <c r="M192" s="255">
        <v>19</v>
      </c>
      <c r="N192" s="256">
        <v>153</v>
      </c>
      <c r="O192" s="257" t="s">
        <v>178</v>
      </c>
      <c r="P192" s="261">
        <v>70.051092536188662</v>
      </c>
      <c r="Q192" s="259">
        <f>100000*P192/'SEA2045'!$G$10</f>
        <v>0.98646228329572505</v>
      </c>
      <c r="R192" s="260">
        <f>100000*P192/'SEA2045'!$G$7</f>
        <v>8.9105007692458216</v>
      </c>
      <c r="S192" s="214">
        <v>19</v>
      </c>
      <c r="T192" s="202">
        <v>74</v>
      </c>
      <c r="U192" s="200" t="s">
        <v>97</v>
      </c>
      <c r="V192" s="202">
        <v>78.788220122456551</v>
      </c>
      <c r="W192" s="201">
        <f>100000*V192/'SEA2060'!$G$10</f>
        <v>0.92263958133664303</v>
      </c>
      <c r="X192" s="210">
        <f>100000*V192/'SEA2060'!$G$7</f>
        <v>9.7286934961529727</v>
      </c>
    </row>
    <row r="193" spans="1:24" ht="14.7" thickBot="1">
      <c r="A193" s="262">
        <v>20</v>
      </c>
      <c r="B193" s="263">
        <v>140</v>
      </c>
      <c r="C193" s="264" t="s">
        <v>166</v>
      </c>
      <c r="D193" s="265">
        <v>46.893563400954008</v>
      </c>
      <c r="E193" s="266">
        <f>100000*D193/'SEA2016'!$G$10</f>
        <v>1.0717670160028756</v>
      </c>
      <c r="F193" s="267">
        <f>100000*D193/'SEA2016'!$G$7</f>
        <v>7.3068452635150996</v>
      </c>
      <c r="G193" s="215">
        <v>20</v>
      </c>
      <c r="H193" s="204">
        <v>122</v>
      </c>
      <c r="I193" s="203" t="s">
        <v>145</v>
      </c>
      <c r="J193" s="204">
        <v>55.769791808910668</v>
      </c>
      <c r="K193" s="205">
        <f>100000*J193/'SEA2030'!$G$10</f>
        <v>1.0132026649124177</v>
      </c>
      <c r="L193" s="211">
        <f>100000*J193/'SEA2030'!$G$7</f>
        <v>7.6607803714717262</v>
      </c>
      <c r="M193" s="262">
        <v>20</v>
      </c>
      <c r="N193" s="263">
        <v>64</v>
      </c>
      <c r="O193" s="264" t="s">
        <v>86</v>
      </c>
      <c r="P193" s="265">
        <v>62.591802005656064</v>
      </c>
      <c r="Q193" s="266">
        <f>100000*P193/'SEA2045'!$G$10</f>
        <v>0.881420256082316</v>
      </c>
      <c r="R193" s="267">
        <f>100000*P193/'SEA2045'!$G$7</f>
        <v>7.9616788222361841</v>
      </c>
      <c r="S193" s="215">
        <v>20</v>
      </c>
      <c r="T193" s="204">
        <v>3</v>
      </c>
      <c r="U193" s="203" t="s">
        <v>9</v>
      </c>
      <c r="V193" s="204">
        <v>77.095703049562871</v>
      </c>
      <c r="W193" s="205">
        <f>100000*V193/'SEA2060'!$G$10</f>
        <v>0.90281957218917586</v>
      </c>
      <c r="X193" s="211">
        <f>100000*V193/'SEA2060'!$G$7</f>
        <v>9.5197031189925756</v>
      </c>
    </row>
    <row r="195" spans="1:24" ht="14.7" thickBot="1">
      <c r="A195" s="206" t="s">
        <v>406</v>
      </c>
      <c r="D195" s="207" t="s">
        <v>432</v>
      </c>
      <c r="M195" s="206" t="s">
        <v>406</v>
      </c>
      <c r="P195" s="207" t="s">
        <v>432</v>
      </c>
    </row>
    <row r="196" spans="1:24">
      <c r="A196" s="319">
        <v>2016</v>
      </c>
      <c r="B196" s="320"/>
      <c r="C196" s="320" t="s">
        <v>426</v>
      </c>
      <c r="D196" s="320"/>
      <c r="E196" s="320"/>
      <c r="F196" s="321"/>
      <c r="G196" s="322">
        <v>2030</v>
      </c>
      <c r="H196" s="323"/>
      <c r="I196" s="323" t="s">
        <v>427</v>
      </c>
      <c r="J196" s="323"/>
      <c r="K196" s="323"/>
      <c r="L196" s="324"/>
      <c r="M196" s="319">
        <v>2045</v>
      </c>
      <c r="N196" s="320"/>
      <c r="O196" s="320" t="s">
        <v>426</v>
      </c>
      <c r="P196" s="320"/>
      <c r="Q196" s="320"/>
      <c r="R196" s="321"/>
      <c r="S196" s="322">
        <v>2060</v>
      </c>
      <c r="T196" s="323"/>
      <c r="U196" s="323" t="s">
        <v>427</v>
      </c>
      <c r="V196" s="323"/>
      <c r="W196" s="323"/>
      <c r="X196" s="324"/>
    </row>
    <row r="197" spans="1:24" ht="43.2">
      <c r="A197" s="242" t="s">
        <v>428</v>
      </c>
      <c r="B197" s="243" t="s">
        <v>205</v>
      </c>
      <c r="C197" s="244" t="s">
        <v>429</v>
      </c>
      <c r="D197" s="243" t="s">
        <v>209</v>
      </c>
      <c r="E197" s="245" t="s">
        <v>430</v>
      </c>
      <c r="F197" s="246" t="s">
        <v>431</v>
      </c>
      <c r="G197" s="212" t="s">
        <v>428</v>
      </c>
      <c r="H197" s="193" t="s">
        <v>205</v>
      </c>
      <c r="I197" s="194" t="s">
        <v>429</v>
      </c>
      <c r="J197" s="193" t="s">
        <v>209</v>
      </c>
      <c r="K197" s="195" t="s">
        <v>430</v>
      </c>
      <c r="L197" s="208" t="s">
        <v>431</v>
      </c>
      <c r="M197" s="242" t="s">
        <v>428</v>
      </c>
      <c r="N197" s="243" t="s">
        <v>205</v>
      </c>
      <c r="O197" s="244" t="s">
        <v>429</v>
      </c>
      <c r="P197" s="243" t="s">
        <v>209</v>
      </c>
      <c r="Q197" s="245" t="s">
        <v>430</v>
      </c>
      <c r="R197" s="246" t="s">
        <v>431</v>
      </c>
      <c r="S197" s="212" t="s">
        <v>428</v>
      </c>
      <c r="T197" s="193" t="s">
        <v>205</v>
      </c>
      <c r="U197" s="194" t="s">
        <v>429</v>
      </c>
      <c r="V197" s="193" t="s">
        <v>209</v>
      </c>
      <c r="W197" s="195" t="s">
        <v>430</v>
      </c>
      <c r="X197" s="208" t="s">
        <v>431</v>
      </c>
    </row>
    <row r="198" spans="1:24">
      <c r="A198" s="247">
        <v>1</v>
      </c>
      <c r="B198" s="248">
        <v>113</v>
      </c>
      <c r="C198" s="249" t="s">
        <v>135</v>
      </c>
      <c r="D198" s="250">
        <v>2170.5064179822803</v>
      </c>
      <c r="E198" s="251">
        <f>100000*D198/'SA2016'!$G$10</f>
        <v>16.985013279187594</v>
      </c>
      <c r="F198" s="252">
        <f>100000*D198/'SA2016'!$G$7</f>
        <v>117.56191644758555</v>
      </c>
      <c r="G198" s="213">
        <v>1</v>
      </c>
      <c r="H198" s="199">
        <v>113</v>
      </c>
      <c r="I198" s="197" t="s">
        <v>135</v>
      </c>
      <c r="J198" s="199">
        <v>3039.4180561602116</v>
      </c>
      <c r="K198" s="198">
        <f>100000*J198/'SA2030'!$G$10</f>
        <v>19.687277183078479</v>
      </c>
      <c r="L198" s="209">
        <f>100000*J198/'SA2030'!$G$7</f>
        <v>142.39824885586805</v>
      </c>
      <c r="M198" s="247">
        <v>1</v>
      </c>
      <c r="N198" s="248">
        <v>113</v>
      </c>
      <c r="O198" s="249" t="s">
        <v>135</v>
      </c>
      <c r="P198" s="250">
        <v>3658.7041428685188</v>
      </c>
      <c r="Q198" s="251">
        <f>100000*P198/'SA2045'!$G$10</f>
        <v>19.80243710032109</v>
      </c>
      <c r="R198" s="252">
        <f>100000*P198/'SA2045'!$G$7</f>
        <v>156.40172890996473</v>
      </c>
      <c r="S198" s="213">
        <v>1</v>
      </c>
      <c r="T198" s="199">
        <v>113</v>
      </c>
      <c r="U198" s="197" t="s">
        <v>135</v>
      </c>
      <c r="V198" s="199">
        <v>4220.5026618242264</v>
      </c>
      <c r="W198" s="198">
        <f>100000*V198/'SA2060'!$G$10</f>
        <v>18.818697366442425</v>
      </c>
      <c r="X198" s="209">
        <f>100000*V198/'SA2060'!$G$7</f>
        <v>7034171.1030403776</v>
      </c>
    </row>
    <row r="199" spans="1:24">
      <c r="A199" s="247">
        <v>2</v>
      </c>
      <c r="B199" s="248">
        <v>114</v>
      </c>
      <c r="C199" s="249" t="s">
        <v>136</v>
      </c>
      <c r="D199" s="253">
        <v>1017.9401700086892</v>
      </c>
      <c r="E199" s="251">
        <f>100000*D199/'SA2016'!$G$10</f>
        <v>7.9657572821594007</v>
      </c>
      <c r="F199" s="254">
        <f>100000*D199/'SA2016'!$G$7</f>
        <v>55.135057986352159</v>
      </c>
      <c r="G199" s="213">
        <v>2</v>
      </c>
      <c r="H199" s="199">
        <v>114</v>
      </c>
      <c r="I199" s="197" t="s">
        <v>136</v>
      </c>
      <c r="J199" s="199">
        <v>1413.1387359835207</v>
      </c>
      <c r="K199" s="198">
        <f>100000*J199/'SA2030'!$G$10</f>
        <v>9.1533489238396033</v>
      </c>
      <c r="L199" s="209">
        <f>100000*J199/'SA2030'!$G$7</f>
        <v>66.206253195937848</v>
      </c>
      <c r="M199" s="247">
        <v>2</v>
      </c>
      <c r="N199" s="248">
        <v>114</v>
      </c>
      <c r="O199" s="249" t="s">
        <v>136</v>
      </c>
      <c r="P199" s="253">
        <v>1838.5465417429805</v>
      </c>
      <c r="Q199" s="251">
        <f>100000*P199/'SA2045'!$G$10</f>
        <v>9.9509828691241626</v>
      </c>
      <c r="R199" s="254">
        <f>100000*P199/'SA2045'!$G$7</f>
        <v>78.593908275018563</v>
      </c>
      <c r="S199" s="213">
        <v>2</v>
      </c>
      <c r="T199" s="199">
        <v>118</v>
      </c>
      <c r="U199" s="197" t="s">
        <v>140</v>
      </c>
      <c r="V199" s="199">
        <v>2452.4369472265244</v>
      </c>
      <c r="W199" s="198">
        <f>100000*V199/'SA2060'!$G$10</f>
        <v>10.935111861815479</v>
      </c>
      <c r="X199" s="209">
        <f>100000*V199/'SA2060'!$G$7</f>
        <v>4087394.9120442071</v>
      </c>
    </row>
    <row r="200" spans="1:24">
      <c r="A200" s="247">
        <v>3</v>
      </c>
      <c r="B200" s="248">
        <v>118</v>
      </c>
      <c r="C200" s="249" t="s">
        <v>140</v>
      </c>
      <c r="D200" s="253">
        <v>974.06607251241803</v>
      </c>
      <c r="E200" s="251">
        <f>100000*D200/'SA2016'!$G$10</f>
        <v>7.6224262869535524</v>
      </c>
      <c r="F200" s="254">
        <f>100000*D200/'SA2016'!$G$7</f>
        <v>52.758689530890649</v>
      </c>
      <c r="G200" s="213">
        <v>3</v>
      </c>
      <c r="H200" s="199">
        <v>118</v>
      </c>
      <c r="I200" s="197" t="s">
        <v>140</v>
      </c>
      <c r="J200" s="199">
        <v>1334.217912144959</v>
      </c>
      <c r="K200" s="198">
        <f>100000*J200/'SA2030'!$G$10</f>
        <v>8.6421536536537182</v>
      </c>
      <c r="L200" s="209">
        <f>100000*J200/'SA2030'!$G$7</f>
        <v>62.508773314847978</v>
      </c>
      <c r="M200" s="247">
        <v>3</v>
      </c>
      <c r="N200" s="248">
        <v>118</v>
      </c>
      <c r="O200" s="249" t="s">
        <v>140</v>
      </c>
      <c r="P200" s="253">
        <v>1817.7812897264957</v>
      </c>
      <c r="Q200" s="251">
        <f>100000*P200/'SA2045'!$G$10</f>
        <v>9.8385926399961079</v>
      </c>
      <c r="R200" s="254">
        <f>100000*P200/'SA2045'!$G$7</f>
        <v>77.706238436242515</v>
      </c>
      <c r="S200" s="213">
        <v>3</v>
      </c>
      <c r="T200" s="199">
        <v>114</v>
      </c>
      <c r="U200" s="197" t="s">
        <v>136</v>
      </c>
      <c r="V200" s="199">
        <v>2299.6938640922308</v>
      </c>
      <c r="W200" s="198">
        <f>100000*V200/'SA2060'!$G$10</f>
        <v>10.254049418158775</v>
      </c>
      <c r="X200" s="209">
        <f>100000*V200/'SA2060'!$G$7</f>
        <v>3832823.1068203845</v>
      </c>
    </row>
    <row r="201" spans="1:24">
      <c r="A201" s="247">
        <v>4</v>
      </c>
      <c r="B201" s="248">
        <v>39</v>
      </c>
      <c r="C201" s="249" t="s">
        <v>63</v>
      </c>
      <c r="D201" s="253">
        <v>775.08587429579347</v>
      </c>
      <c r="E201" s="251">
        <f>100000*D201/'SA2016'!$G$10</f>
        <v>6.0653328450707473</v>
      </c>
      <c r="F201" s="254">
        <f>100000*D201/'SA2016'!$G$7</f>
        <v>41.981253793468284</v>
      </c>
      <c r="G201" s="213">
        <v>4</v>
      </c>
      <c r="H201" s="199">
        <v>39</v>
      </c>
      <c r="I201" s="197" t="s">
        <v>63</v>
      </c>
      <c r="J201" s="199">
        <v>841.11345828510821</v>
      </c>
      <c r="K201" s="198">
        <f>100000*J201/'SA2030'!$G$10</f>
        <v>5.4481593152724841</v>
      </c>
      <c r="L201" s="209">
        <f>100000*J201/'SA2030'!$G$7</f>
        <v>39.406584199942394</v>
      </c>
      <c r="M201" s="247">
        <v>4</v>
      </c>
      <c r="N201" s="248">
        <v>39</v>
      </c>
      <c r="O201" s="249" t="s">
        <v>63</v>
      </c>
      <c r="P201" s="253">
        <v>994.77114238962531</v>
      </c>
      <c r="Q201" s="251">
        <f>100000*P201/'SA2045'!$G$10</f>
        <v>5.3841174927417521</v>
      </c>
      <c r="R201" s="254">
        <f>100000*P201/'SA2045'!$G$7</f>
        <v>42.524325680374986</v>
      </c>
      <c r="S201" s="213">
        <v>4</v>
      </c>
      <c r="T201" s="199">
        <v>80</v>
      </c>
      <c r="U201" s="197" t="s">
        <v>106</v>
      </c>
      <c r="V201" s="199">
        <v>1390.3716663792729</v>
      </c>
      <c r="W201" s="198">
        <f>100000*V201/'SA2060'!$G$10</f>
        <v>6.1994946367735517</v>
      </c>
      <c r="X201" s="209">
        <f>100000*V201/'SA2060'!$G$7</f>
        <v>2317286.1106321216</v>
      </c>
    </row>
    <row r="202" spans="1:24">
      <c r="A202" s="247">
        <v>5</v>
      </c>
      <c r="B202" s="248">
        <v>3</v>
      </c>
      <c r="C202" s="249" t="s">
        <v>9</v>
      </c>
      <c r="D202" s="253">
        <v>551.5288156257011</v>
      </c>
      <c r="E202" s="251">
        <f>100000*D202/'SA2016'!$G$10</f>
        <v>4.3159164053361563</v>
      </c>
      <c r="F202" s="254">
        <f>100000*D202/'SA2016'!$G$7</f>
        <v>29.872652761515042</v>
      </c>
      <c r="G202" s="213">
        <v>5</v>
      </c>
      <c r="H202" s="199">
        <v>80</v>
      </c>
      <c r="I202" s="197" t="s">
        <v>106</v>
      </c>
      <c r="J202" s="199">
        <v>655.28236042708158</v>
      </c>
      <c r="K202" s="198">
        <f>100000*J202/'SA2030'!$G$10</f>
        <v>4.2444722063695854</v>
      </c>
      <c r="L202" s="209">
        <f>100000*J202/'SA2030'!$G$7</f>
        <v>30.700304764537346</v>
      </c>
      <c r="M202" s="247">
        <v>5</v>
      </c>
      <c r="N202" s="248">
        <v>80</v>
      </c>
      <c r="O202" s="249" t="s">
        <v>106</v>
      </c>
      <c r="P202" s="253">
        <v>960.53344753757119</v>
      </c>
      <c r="Q202" s="251">
        <f>100000*P202/'SA2045'!$G$10</f>
        <v>5.1988087680422392</v>
      </c>
      <c r="R202" s="254">
        <f>100000*P202/'SA2045'!$G$7</f>
        <v>41.060737901846728</v>
      </c>
      <c r="S202" s="213">
        <v>5</v>
      </c>
      <c r="T202" s="199">
        <v>39</v>
      </c>
      <c r="U202" s="197" t="s">
        <v>63</v>
      </c>
      <c r="V202" s="199">
        <v>1230.5170507989824</v>
      </c>
      <c r="W202" s="198">
        <f>100000*V202/'SA2060'!$G$10</f>
        <v>5.4867227528827778</v>
      </c>
      <c r="X202" s="209">
        <f>100000*V202/'SA2060'!$G$7</f>
        <v>2050861.7513316374</v>
      </c>
    </row>
    <row r="203" spans="1:24">
      <c r="A203" s="247">
        <v>6</v>
      </c>
      <c r="B203" s="248">
        <v>11</v>
      </c>
      <c r="C203" s="249" t="s">
        <v>25</v>
      </c>
      <c r="D203" s="253">
        <v>524.69807740580291</v>
      </c>
      <c r="E203" s="251">
        <f>100000*D203/'SA2016'!$G$10</f>
        <v>4.1059559826533167</v>
      </c>
      <c r="F203" s="254">
        <f>100000*D203/'SA2016'!$G$7</f>
        <v>28.41940987833253</v>
      </c>
      <c r="G203" s="213">
        <v>6</v>
      </c>
      <c r="H203" s="199">
        <v>11</v>
      </c>
      <c r="I203" s="197" t="s">
        <v>25</v>
      </c>
      <c r="J203" s="199">
        <v>462.65907908882946</v>
      </c>
      <c r="K203" s="198">
        <f>100000*J203/'SA2030'!$G$10</f>
        <v>2.996789965377995</v>
      </c>
      <c r="L203" s="209">
        <f>100000*J203/'SA2030'!$G$7</f>
        <v>21.675808152152779</v>
      </c>
      <c r="M203" s="247">
        <v>6</v>
      </c>
      <c r="N203" s="248">
        <v>127</v>
      </c>
      <c r="O203" s="249" t="s">
        <v>151</v>
      </c>
      <c r="P203" s="253">
        <v>591.38687249273062</v>
      </c>
      <c r="Q203" s="251">
        <f>100000*P203/'SA2045'!$G$10</f>
        <v>3.2008331057102795</v>
      </c>
      <c r="R203" s="254">
        <f>100000*P203/'SA2045'!$G$7</f>
        <v>25.280516188445425</v>
      </c>
      <c r="S203" s="213">
        <v>6</v>
      </c>
      <c r="T203" s="199">
        <v>95</v>
      </c>
      <c r="U203" s="197" t="s">
        <v>434</v>
      </c>
      <c r="V203" s="199">
        <v>828.25157862901688</v>
      </c>
      <c r="W203" s="198">
        <f>100000*V203/'SA2060'!$G$10</f>
        <v>3.6930709563302737</v>
      </c>
      <c r="X203" s="209">
        <f>100000*V203/'SA2060'!$G$7</f>
        <v>1380419.297715028</v>
      </c>
    </row>
    <row r="204" spans="1:24">
      <c r="A204" s="247">
        <v>7</v>
      </c>
      <c r="B204" s="248">
        <v>50</v>
      </c>
      <c r="C204" s="249" t="s">
        <v>70</v>
      </c>
      <c r="D204" s="253">
        <v>442.3542616320774</v>
      </c>
      <c r="E204" s="251">
        <f>100000*D204/'SA2016'!$G$10</f>
        <v>3.4615852529524274</v>
      </c>
      <c r="F204" s="254">
        <f>100000*D204/'SA2016'!$G$7</f>
        <v>23.959392294525909</v>
      </c>
      <c r="G204" s="213">
        <v>7</v>
      </c>
      <c r="H204" s="199">
        <v>127</v>
      </c>
      <c r="I204" s="197" t="s">
        <v>151</v>
      </c>
      <c r="J204" s="199">
        <v>460.94435177743435</v>
      </c>
      <c r="K204" s="198">
        <f>100000*J204/'SA2030'!$G$10</f>
        <v>2.9856831313561303</v>
      </c>
      <c r="L204" s="209">
        <f>100000*J204/'SA2030'!$G$7</f>
        <v>21.595472324077697</v>
      </c>
      <c r="M204" s="247">
        <v>7</v>
      </c>
      <c r="N204" s="248">
        <v>95</v>
      </c>
      <c r="O204" s="249" t="s">
        <v>434</v>
      </c>
      <c r="P204" s="253">
        <v>534.06982019543648</v>
      </c>
      <c r="Q204" s="251">
        <f>100000*P204/'SA2045'!$G$10</f>
        <v>2.8906092454111794</v>
      </c>
      <c r="R204" s="254">
        <f>100000*P204/'SA2045'!$G$7</f>
        <v>22.830335543805685</v>
      </c>
      <c r="S204" s="213">
        <v>7</v>
      </c>
      <c r="T204" s="199">
        <v>127</v>
      </c>
      <c r="U204" s="197" t="s">
        <v>151</v>
      </c>
      <c r="V204" s="199">
        <v>747.28363052010536</v>
      </c>
      <c r="W204" s="198">
        <f>100000*V204/'SA2060'!$G$10</f>
        <v>3.332044928405717</v>
      </c>
      <c r="X204" s="209">
        <f>100000*V204/'SA2060'!$G$7</f>
        <v>1245472.717533509</v>
      </c>
    </row>
    <row r="205" spans="1:24">
      <c r="A205" s="247">
        <v>8</v>
      </c>
      <c r="B205" s="248">
        <v>80</v>
      </c>
      <c r="C205" s="249" t="s">
        <v>106</v>
      </c>
      <c r="D205" s="253">
        <v>422.81636706367135</v>
      </c>
      <c r="E205" s="251">
        <f>100000*D205/'SA2016'!$G$10</f>
        <v>3.308694021697633</v>
      </c>
      <c r="F205" s="254">
        <f>100000*D205/'SA2016'!$G$7</f>
        <v>22.901154313848611</v>
      </c>
      <c r="G205" s="213">
        <v>8</v>
      </c>
      <c r="H205" s="199">
        <v>153</v>
      </c>
      <c r="I205" s="197" t="s">
        <v>178</v>
      </c>
      <c r="J205" s="199">
        <v>455.71259934967384</v>
      </c>
      <c r="K205" s="198">
        <f>100000*J205/'SA2030'!$G$10</f>
        <v>2.9517954073591599</v>
      </c>
      <c r="L205" s="209">
        <f>100000*J205/'SA2030'!$G$7</f>
        <v>21.350362118638664</v>
      </c>
      <c r="M205" s="247">
        <v>8</v>
      </c>
      <c r="N205" s="248">
        <v>11</v>
      </c>
      <c r="O205" s="249" t="s">
        <v>25</v>
      </c>
      <c r="P205" s="253">
        <v>487.67584233649541</v>
      </c>
      <c r="Q205" s="251">
        <f>100000*P205/'SA2045'!$G$10</f>
        <v>2.6395056326262782</v>
      </c>
      <c r="R205" s="254">
        <f>100000*P205/'SA2045'!$G$7</f>
        <v>20.847092825945463</v>
      </c>
      <c r="S205" s="213">
        <v>8</v>
      </c>
      <c r="T205" s="199">
        <v>155</v>
      </c>
      <c r="U205" s="197" t="s">
        <v>180</v>
      </c>
      <c r="V205" s="199">
        <v>581.82480381708592</v>
      </c>
      <c r="W205" s="198">
        <f>100000*V205/'SA2060'!$G$10</f>
        <v>2.5942845629176583</v>
      </c>
      <c r="X205" s="209">
        <f>100000*V205/'SA2060'!$G$7</f>
        <v>969708.00636180991</v>
      </c>
    </row>
    <row r="206" spans="1:24">
      <c r="A206" s="247">
        <v>9</v>
      </c>
      <c r="B206" s="248">
        <v>153</v>
      </c>
      <c r="C206" s="249" t="s">
        <v>178</v>
      </c>
      <c r="D206" s="253">
        <v>385.87626914214343</v>
      </c>
      <c r="E206" s="251">
        <f>100000*D206/'SA2016'!$G$10</f>
        <v>3.0196241306650582</v>
      </c>
      <c r="F206" s="254">
        <f>100000*D206/'SA2016'!$G$7</f>
        <v>20.900354560649379</v>
      </c>
      <c r="G206" s="213">
        <v>9</v>
      </c>
      <c r="H206" s="199">
        <v>123</v>
      </c>
      <c r="I206" s="197" t="s">
        <v>146</v>
      </c>
      <c r="J206" s="199">
        <v>397.80293954256922</v>
      </c>
      <c r="K206" s="198">
        <f>100000*J206/'SA2030'!$G$10</f>
        <v>2.5766961274527462</v>
      </c>
      <c r="L206" s="209">
        <f>100000*J206/'SA2030'!$G$7</f>
        <v>18.637265731105696</v>
      </c>
      <c r="M206" s="247">
        <v>9</v>
      </c>
      <c r="N206" s="248">
        <v>155</v>
      </c>
      <c r="O206" s="249" t="s">
        <v>180</v>
      </c>
      <c r="P206" s="253">
        <v>453.24665011186153</v>
      </c>
      <c r="Q206" s="251">
        <f>100000*P206/'SA2045'!$G$10</f>
        <v>2.4531604440512211</v>
      </c>
      <c r="R206" s="254">
        <f>100000*P206/'SA2045'!$G$7</f>
        <v>19.375318946824308</v>
      </c>
      <c r="S206" s="213">
        <v>9</v>
      </c>
      <c r="T206" s="199">
        <v>11</v>
      </c>
      <c r="U206" s="197" t="s">
        <v>25</v>
      </c>
      <c r="V206" s="199">
        <v>569.20524124568328</v>
      </c>
      <c r="W206" s="198">
        <f>100000*V206/'SA2060'!$G$10</f>
        <v>2.5380155002118756</v>
      </c>
      <c r="X206" s="209">
        <f>100000*V206/'SA2060'!$G$7</f>
        <v>948675.40207613877</v>
      </c>
    </row>
    <row r="207" spans="1:24">
      <c r="A207" s="247">
        <v>10</v>
      </c>
      <c r="B207" s="248">
        <v>127</v>
      </c>
      <c r="C207" s="249" t="s">
        <v>151</v>
      </c>
      <c r="D207" s="253">
        <v>337.17167124524713</v>
      </c>
      <c r="E207" s="251">
        <f>100000*D207/'SA2016'!$G$10</f>
        <v>2.6384926881672781</v>
      </c>
      <c r="F207" s="254">
        <f>100000*D207/'SA2016'!$G$7</f>
        <v>18.262349982026237</v>
      </c>
      <c r="G207" s="213">
        <v>10</v>
      </c>
      <c r="H207" s="199">
        <v>3</v>
      </c>
      <c r="I207" s="197" t="s">
        <v>9</v>
      </c>
      <c r="J207" s="199">
        <v>396.89804187603295</v>
      </c>
      <c r="K207" s="198">
        <f>100000*J207/'SA2030'!$G$10</f>
        <v>2.5708348175393851</v>
      </c>
      <c r="L207" s="209">
        <f>100000*J207/'SA2030'!$G$7</f>
        <v>18.594870824999454</v>
      </c>
      <c r="M207" s="247">
        <v>10</v>
      </c>
      <c r="N207" s="248">
        <v>123</v>
      </c>
      <c r="O207" s="249" t="s">
        <v>146</v>
      </c>
      <c r="P207" s="253">
        <v>433.81816094368696</v>
      </c>
      <c r="Q207" s="251">
        <f>100000*P207/'SA2045'!$G$10</f>
        <v>2.3480053345688221</v>
      </c>
      <c r="R207" s="254">
        <f>100000*P207/'SA2045'!$G$7</f>
        <v>18.544792843221778</v>
      </c>
      <c r="S207" s="213">
        <v>10</v>
      </c>
      <c r="T207" s="199">
        <v>123</v>
      </c>
      <c r="U207" s="197" t="s">
        <v>146</v>
      </c>
      <c r="V207" s="199">
        <v>470.85796769708395</v>
      </c>
      <c r="W207" s="198">
        <f>100000*V207/'SA2060'!$G$10</f>
        <v>2.0994972179071172</v>
      </c>
      <c r="X207" s="209">
        <f>100000*V207/'SA2060'!$G$7</f>
        <v>784763.27949513996</v>
      </c>
    </row>
    <row r="208" spans="1:24">
      <c r="A208" s="255">
        <v>11</v>
      </c>
      <c r="B208" s="256">
        <v>123</v>
      </c>
      <c r="C208" s="257" t="s">
        <v>146</v>
      </c>
      <c r="D208" s="258">
        <v>335.92105225240812</v>
      </c>
      <c r="E208" s="259">
        <f>100000*D208/'SA2016'!$G$10</f>
        <v>2.6287061332764057</v>
      </c>
      <c r="F208" s="260">
        <f>100000*D208/'SA2016'!$G$7</f>
        <v>18.194612257628915</v>
      </c>
      <c r="G208" s="214">
        <v>11</v>
      </c>
      <c r="H208" s="202">
        <v>155</v>
      </c>
      <c r="I208" s="200" t="s">
        <v>180</v>
      </c>
      <c r="J208" s="202">
        <v>332.96190840937197</v>
      </c>
      <c r="K208" s="201">
        <f>100000*J208/'SA2030'!$G$10</f>
        <v>2.1567001515228763</v>
      </c>
      <c r="L208" s="210">
        <f>100000*J208/'SA2030'!$G$7</f>
        <v>15.599431146731098</v>
      </c>
      <c r="M208" s="255">
        <v>11</v>
      </c>
      <c r="N208" s="256">
        <v>119</v>
      </c>
      <c r="O208" s="257" t="s">
        <v>141</v>
      </c>
      <c r="P208" s="258">
        <v>342.78935998724774</v>
      </c>
      <c r="Q208" s="259">
        <f>100000*P208/'SA2045'!$G$10</f>
        <v>1.8553193903469816</v>
      </c>
      <c r="R208" s="260">
        <f>100000*P208/'SA2045'!$G$7</f>
        <v>14.6535074880124</v>
      </c>
      <c r="S208" s="214">
        <v>11</v>
      </c>
      <c r="T208" s="202">
        <v>119</v>
      </c>
      <c r="U208" s="200" t="s">
        <v>141</v>
      </c>
      <c r="V208" s="202">
        <v>443.8941968344152</v>
      </c>
      <c r="W208" s="201">
        <f>100000*V208/'SA2060'!$G$10</f>
        <v>1.9792691113565726</v>
      </c>
      <c r="X208" s="210">
        <f>100000*V208/'SA2060'!$G$7</f>
        <v>739823.661390692</v>
      </c>
    </row>
    <row r="209" spans="1:24">
      <c r="A209" s="255">
        <v>12</v>
      </c>
      <c r="B209" s="256">
        <v>161</v>
      </c>
      <c r="C209" s="257" t="s">
        <v>186</v>
      </c>
      <c r="D209" s="261">
        <v>241.52469538967125</v>
      </c>
      <c r="E209" s="259">
        <f>100000*D209/'SA2016'!$G$10</f>
        <v>1.8900198241564452</v>
      </c>
      <c r="F209" s="260">
        <f>100000*D209/'SA2016'!$G$7</f>
        <v>13.081788574403049</v>
      </c>
      <c r="G209" s="214">
        <v>12</v>
      </c>
      <c r="H209" s="202">
        <v>95</v>
      </c>
      <c r="I209" s="200" t="s">
        <v>434</v>
      </c>
      <c r="J209" s="202">
        <v>332.15858341380954</v>
      </c>
      <c r="K209" s="201">
        <f>100000*J209/'SA2030'!$G$10</f>
        <v>2.1514967600961263</v>
      </c>
      <c r="L209" s="210">
        <f>100000*J209/'SA2030'!$G$7</f>
        <v>15.561794970819596</v>
      </c>
      <c r="M209" s="255">
        <v>12</v>
      </c>
      <c r="N209" s="256">
        <v>112</v>
      </c>
      <c r="O209" s="257" t="s">
        <v>134</v>
      </c>
      <c r="P209" s="261">
        <v>302.18736572749913</v>
      </c>
      <c r="Q209" s="259">
        <f>100000*P209/'SA2045'!$G$10</f>
        <v>1.6355644153393827</v>
      </c>
      <c r="R209" s="260">
        <f>100000*P209/'SA2045'!$G$7</f>
        <v>12.917859605197146</v>
      </c>
      <c r="S209" s="214">
        <v>12</v>
      </c>
      <c r="T209" s="202">
        <v>112</v>
      </c>
      <c r="U209" s="200" t="s">
        <v>134</v>
      </c>
      <c r="V209" s="202">
        <v>386.24793222174048</v>
      </c>
      <c r="W209" s="201">
        <f>100000*V209/'SA2060'!$G$10</f>
        <v>1.722231574604282</v>
      </c>
      <c r="X209" s="210">
        <f>100000*V209/'SA2060'!$G$7</f>
        <v>643746.55370290077</v>
      </c>
    </row>
    <row r="210" spans="1:24">
      <c r="A210" s="255">
        <v>13</v>
      </c>
      <c r="B210" s="256">
        <v>155</v>
      </c>
      <c r="C210" s="257" t="s">
        <v>180</v>
      </c>
      <c r="D210" s="261">
        <v>234.25279480894096</v>
      </c>
      <c r="E210" s="259">
        <f>100000*D210/'SA2016'!$G$10</f>
        <v>1.8331145199816459</v>
      </c>
      <c r="F210" s="260">
        <f>100000*D210/'SA2016'!$G$7</f>
        <v>12.687918018939921</v>
      </c>
      <c r="G210" s="214">
        <v>13</v>
      </c>
      <c r="H210" s="202">
        <v>50</v>
      </c>
      <c r="I210" s="200" t="s">
        <v>70</v>
      </c>
      <c r="J210" s="202">
        <v>318.73012278228998</v>
      </c>
      <c r="K210" s="201">
        <f>100000*J210/'SA2030'!$G$10</f>
        <v>2.0645163507842303</v>
      </c>
      <c r="L210" s="210">
        <f>100000*J210/'SA2030'!$G$7</f>
        <v>14.932664905976171</v>
      </c>
      <c r="M210" s="255">
        <v>13</v>
      </c>
      <c r="N210" s="256">
        <v>153</v>
      </c>
      <c r="O210" s="257" t="s">
        <v>178</v>
      </c>
      <c r="P210" s="261">
        <v>301.32774879224598</v>
      </c>
      <c r="Q210" s="259">
        <f>100000*P210/'SA2045'!$G$10</f>
        <v>1.6309118089448753</v>
      </c>
      <c r="R210" s="260">
        <f>100000*P210/'SA2045'!$G$7</f>
        <v>12.881112831032326</v>
      </c>
      <c r="S210" s="214">
        <v>13</v>
      </c>
      <c r="T210" s="202">
        <v>70</v>
      </c>
      <c r="U210" s="200" t="s">
        <v>92</v>
      </c>
      <c r="V210" s="202">
        <v>350.54174508457072</v>
      </c>
      <c r="W210" s="201">
        <f>100000*V210/'SA2060'!$G$10</f>
        <v>1.5630221193131146</v>
      </c>
      <c r="X210" s="210">
        <f>100000*V210/'SA2060'!$G$7</f>
        <v>584236.24180761783</v>
      </c>
    </row>
    <row r="211" spans="1:24">
      <c r="A211" s="255">
        <v>14</v>
      </c>
      <c r="B211" s="256">
        <v>51</v>
      </c>
      <c r="C211" s="257" t="s">
        <v>71</v>
      </c>
      <c r="D211" s="261">
        <v>218.71453935094178</v>
      </c>
      <c r="E211" s="259">
        <f>100000*D211/'SA2016'!$G$10</f>
        <v>1.7115219399722004</v>
      </c>
      <c r="F211" s="260">
        <f>100000*D211/'SA2016'!$G$7</f>
        <v>11.846313923803146</v>
      </c>
      <c r="G211" s="214">
        <v>14</v>
      </c>
      <c r="H211" s="202">
        <v>161</v>
      </c>
      <c r="I211" s="200" t="s">
        <v>186</v>
      </c>
      <c r="J211" s="202">
        <v>260.23169989860617</v>
      </c>
      <c r="K211" s="201">
        <f>100000*J211/'SA2030'!$G$10</f>
        <v>1.6856034652238381</v>
      </c>
      <c r="L211" s="210">
        <f>100000*J211/'SA2030'!$G$7</f>
        <v>12.191984675238105</v>
      </c>
      <c r="M211" s="255">
        <v>14</v>
      </c>
      <c r="N211" s="256">
        <v>161</v>
      </c>
      <c r="O211" s="257" t="s">
        <v>186</v>
      </c>
      <c r="P211" s="261">
        <v>284.82286890689284</v>
      </c>
      <c r="Q211" s="259">
        <f>100000*P211/'SA2045'!$G$10</f>
        <v>1.5415804957215513</v>
      </c>
      <c r="R211" s="260">
        <f>100000*P211/'SA2045'!$G$7</f>
        <v>12.17556473292985</v>
      </c>
      <c r="S211" s="214">
        <v>14</v>
      </c>
      <c r="T211" s="202">
        <v>68</v>
      </c>
      <c r="U211" s="200" t="s">
        <v>90</v>
      </c>
      <c r="V211" s="202">
        <v>307.65227298811078</v>
      </c>
      <c r="W211" s="201">
        <f>100000*V211/'SA2060'!$G$10</f>
        <v>1.371783288239639</v>
      </c>
      <c r="X211" s="210">
        <f>100000*V211/'SA2060'!$G$7</f>
        <v>512753.78831351799</v>
      </c>
    </row>
    <row r="212" spans="1:24">
      <c r="A212" s="255">
        <v>15</v>
      </c>
      <c r="B212" s="256">
        <v>95</v>
      </c>
      <c r="C212" s="257" t="s">
        <v>434</v>
      </c>
      <c r="D212" s="261">
        <v>207.1413893699646</v>
      </c>
      <c r="E212" s="259">
        <f>100000*D212/'SA2016'!$G$10</f>
        <v>1.6209577727896587</v>
      </c>
      <c r="F212" s="260">
        <f>100000*D212/'SA2016'!$G$7</f>
        <v>11.219473256654231</v>
      </c>
      <c r="G212" s="214">
        <v>15</v>
      </c>
      <c r="H212" s="202">
        <v>119</v>
      </c>
      <c r="I212" s="200" t="s">
        <v>141</v>
      </c>
      <c r="J212" s="202">
        <v>258.50686425017193</v>
      </c>
      <c r="K212" s="201">
        <f>100000*J212/'SA2030'!$G$10</f>
        <v>1.6744311562888576</v>
      </c>
      <c r="L212" s="210">
        <f>100000*J212/'SA2030'!$G$7</f>
        <v>12.111175266541132</v>
      </c>
      <c r="M212" s="255">
        <v>15</v>
      </c>
      <c r="N212" s="256">
        <v>3</v>
      </c>
      <c r="O212" s="257" t="s">
        <v>9</v>
      </c>
      <c r="P212" s="261">
        <v>281.39760414883494</v>
      </c>
      <c r="Q212" s="259">
        <f>100000*P212/'SA2045'!$G$10</f>
        <v>1.5230415302095139</v>
      </c>
      <c r="R212" s="260">
        <f>100000*P212/'SA2045'!$G$7</f>
        <v>12.029142035380271</v>
      </c>
      <c r="S212" s="214">
        <v>15</v>
      </c>
      <c r="T212" s="202">
        <v>62</v>
      </c>
      <c r="U212" s="200" t="s">
        <v>84</v>
      </c>
      <c r="V212" s="202">
        <v>305.3156911265105</v>
      </c>
      <c r="W212" s="201">
        <f>100000*V212/'SA2060'!$G$10</f>
        <v>1.3613647598204748</v>
      </c>
      <c r="X212" s="210">
        <f>100000*V212/'SA2060'!$G$7</f>
        <v>508859.48521085083</v>
      </c>
    </row>
    <row r="213" spans="1:24">
      <c r="A213" s="255">
        <v>16</v>
      </c>
      <c r="B213" s="256">
        <v>119</v>
      </c>
      <c r="C213" s="257" t="s">
        <v>141</v>
      </c>
      <c r="D213" s="261">
        <v>206.85167710133828</v>
      </c>
      <c r="E213" s="259">
        <f>100000*D213/'SA2016'!$G$10</f>
        <v>1.6186906674316677</v>
      </c>
      <c r="F213" s="260">
        <f>100000*D213/'SA2016'!$G$7</f>
        <v>11.203781467293041</v>
      </c>
      <c r="G213" s="214">
        <v>16</v>
      </c>
      <c r="H213" s="202">
        <v>112</v>
      </c>
      <c r="I213" s="200" t="s">
        <v>134</v>
      </c>
      <c r="J213" s="202">
        <v>231.75232745334506</v>
      </c>
      <c r="K213" s="201">
        <f>100000*J213/'SA2030'!$G$10</f>
        <v>1.5011335144075597</v>
      </c>
      <c r="L213" s="210">
        <f>100000*J213/'SA2030'!$G$7</f>
        <v>10.857711900060028</v>
      </c>
      <c r="M213" s="255">
        <v>16</v>
      </c>
      <c r="N213" s="256">
        <v>70</v>
      </c>
      <c r="O213" s="257" t="s">
        <v>92</v>
      </c>
      <c r="P213" s="261">
        <v>272.13015229708981</v>
      </c>
      <c r="Q213" s="259">
        <f>100000*P213/'SA2045'!$G$10</f>
        <v>1.4728822046099987</v>
      </c>
      <c r="R213" s="260">
        <f>100000*P213/'SA2045'!$G$7</f>
        <v>11.632978411429418</v>
      </c>
      <c r="S213" s="214">
        <v>16</v>
      </c>
      <c r="T213" s="202">
        <v>161</v>
      </c>
      <c r="U213" s="200" t="s">
        <v>186</v>
      </c>
      <c r="V213" s="202">
        <v>293.5437921686098</v>
      </c>
      <c r="W213" s="201">
        <f>100000*V213/'SA2060'!$G$10</f>
        <v>1.3088753239243913</v>
      </c>
      <c r="X213" s="210">
        <f>100000*V213/'SA2060'!$G$7</f>
        <v>489239.65361434966</v>
      </c>
    </row>
    <row r="214" spans="1:24">
      <c r="A214" s="255">
        <v>17</v>
      </c>
      <c r="B214" s="256">
        <v>112</v>
      </c>
      <c r="C214" s="257" t="s">
        <v>134</v>
      </c>
      <c r="D214" s="261">
        <v>166.53349770139903</v>
      </c>
      <c r="E214" s="259">
        <f>100000*D214/'SA2016'!$G$10</f>
        <v>1.3031860428762443</v>
      </c>
      <c r="F214" s="260">
        <f>100000*D214/'SA2016'!$G$7</f>
        <v>9.0200134771754836</v>
      </c>
      <c r="G214" s="214">
        <v>17</v>
      </c>
      <c r="H214" s="202">
        <v>62</v>
      </c>
      <c r="I214" s="200" t="s">
        <v>84</v>
      </c>
      <c r="J214" s="202">
        <v>188.58928179182112</v>
      </c>
      <c r="K214" s="201">
        <f>100000*J214/'SA2030'!$G$10</f>
        <v>1.221552743252365</v>
      </c>
      <c r="L214" s="210">
        <f>100000*J214/'SA2030'!$G$7</f>
        <v>8.835501725638764</v>
      </c>
      <c r="M214" s="255">
        <v>17</v>
      </c>
      <c r="N214" s="256">
        <v>62</v>
      </c>
      <c r="O214" s="257" t="s">
        <v>84</v>
      </c>
      <c r="P214" s="261">
        <v>247.72634729463607</v>
      </c>
      <c r="Q214" s="259">
        <f>100000*P214/'SA2045'!$G$10</f>
        <v>1.3407986048711287</v>
      </c>
      <c r="R214" s="260">
        <f>100000*P214/'SA2045'!$G$7</f>
        <v>10.589768262337412</v>
      </c>
      <c r="S214" s="214">
        <v>17</v>
      </c>
      <c r="T214" s="202">
        <v>153</v>
      </c>
      <c r="U214" s="200" t="s">
        <v>178</v>
      </c>
      <c r="V214" s="202">
        <v>248.2206745208241</v>
      </c>
      <c r="W214" s="201">
        <f>100000*V214/'SA2060'!$G$10</f>
        <v>1.106785169490349</v>
      </c>
      <c r="X214" s="210">
        <f>100000*V214/'SA2060'!$G$7</f>
        <v>413701.12420137349</v>
      </c>
    </row>
    <row r="215" spans="1:24">
      <c r="A215" s="255">
        <v>18</v>
      </c>
      <c r="B215" s="256">
        <v>52</v>
      </c>
      <c r="C215" s="257" t="s">
        <v>72</v>
      </c>
      <c r="D215" s="261">
        <v>157.84560687490739</v>
      </c>
      <c r="E215" s="259">
        <f>100000*D215/'SA2016'!$G$10</f>
        <v>1.2352000927617688</v>
      </c>
      <c r="F215" s="260">
        <f>100000*D215/'SA2016'!$G$7</f>
        <v>8.549448134918066</v>
      </c>
      <c r="G215" s="214">
        <v>18</v>
      </c>
      <c r="H215" s="202">
        <v>70</v>
      </c>
      <c r="I215" s="200" t="s">
        <v>92</v>
      </c>
      <c r="J215" s="202">
        <v>185.10986351576867</v>
      </c>
      <c r="K215" s="201">
        <f>100000*J215/'SA2030'!$G$10</f>
        <v>1.1990154447396844</v>
      </c>
      <c r="L215" s="210">
        <f>100000*J215/'SA2030'!$G$7</f>
        <v>8.6724892474629556</v>
      </c>
      <c r="M215" s="255">
        <v>18</v>
      </c>
      <c r="N215" s="256">
        <v>68</v>
      </c>
      <c r="O215" s="257" t="s">
        <v>90</v>
      </c>
      <c r="P215" s="261">
        <v>241.20899924729019</v>
      </c>
      <c r="Q215" s="259">
        <f>100000*P215/'SA2045'!$G$10</f>
        <v>1.3055239913115635</v>
      </c>
      <c r="R215" s="260">
        <f>100000*P215/'SA2045'!$G$7</f>
        <v>10.311165658052031</v>
      </c>
      <c r="S215" s="214">
        <v>18</v>
      </c>
      <c r="T215" s="202">
        <v>64</v>
      </c>
      <c r="U215" s="200" t="s">
        <v>86</v>
      </c>
      <c r="V215" s="202">
        <v>216.06566731911153</v>
      </c>
      <c r="W215" s="201">
        <f>100000*V215/'SA2060'!$G$10</f>
        <v>0.96340998462948757</v>
      </c>
      <c r="X215" s="210">
        <f>100000*V215/'SA2060'!$G$7</f>
        <v>360109.44553185254</v>
      </c>
    </row>
    <row r="216" spans="1:24">
      <c r="A216" s="255">
        <v>19</v>
      </c>
      <c r="B216" s="256">
        <v>140</v>
      </c>
      <c r="C216" s="257" t="s">
        <v>166</v>
      </c>
      <c r="D216" s="261">
        <v>156.17042666114867</v>
      </c>
      <c r="E216" s="259">
        <f>100000*D216/'SA2016'!$G$10</f>
        <v>1.2220911897242119</v>
      </c>
      <c r="F216" s="260">
        <f>100000*D216/'SA2016'!$G$7</f>
        <v>8.4587147490625991</v>
      </c>
      <c r="G216" s="214">
        <v>19</v>
      </c>
      <c r="H216" s="202">
        <v>68</v>
      </c>
      <c r="I216" s="200" t="s">
        <v>90</v>
      </c>
      <c r="J216" s="202">
        <v>176.76294766459614</v>
      </c>
      <c r="K216" s="201">
        <f>100000*J216/'SA2030'!$G$10</f>
        <v>1.1449498167314514</v>
      </c>
      <c r="L216" s="210">
        <f>100000*J216/'SA2030'!$G$7</f>
        <v>8.2814320850086958</v>
      </c>
      <c r="M216" s="255">
        <v>19</v>
      </c>
      <c r="N216" s="256">
        <v>50</v>
      </c>
      <c r="O216" s="257" t="s">
        <v>70</v>
      </c>
      <c r="P216" s="261">
        <v>199.97909838811029</v>
      </c>
      <c r="Q216" s="259">
        <f>100000*P216/'SA2045'!$G$10</f>
        <v>1.0823705231614262</v>
      </c>
      <c r="R216" s="260">
        <f>100000*P216/'SA2045'!$G$7</f>
        <v>8.5486761193088299</v>
      </c>
      <c r="S216" s="214">
        <v>19</v>
      </c>
      <c r="T216" s="202">
        <v>3</v>
      </c>
      <c r="U216" s="200" t="s">
        <v>9</v>
      </c>
      <c r="V216" s="202">
        <v>203.65793708898127</v>
      </c>
      <c r="W216" s="201">
        <f>100000*V216/'SA2060'!$G$10</f>
        <v>0.90808545603308677</v>
      </c>
      <c r="X216" s="210">
        <f>100000*V216/'SA2060'!$G$7</f>
        <v>339429.89514830214</v>
      </c>
    </row>
    <row r="217" spans="1:24" ht="14.7" thickBot="1">
      <c r="A217" s="262">
        <v>20</v>
      </c>
      <c r="B217" s="263">
        <v>62</v>
      </c>
      <c r="C217" s="264" t="s">
        <v>84</v>
      </c>
      <c r="D217" s="265">
        <v>134.09205303783529</v>
      </c>
      <c r="E217" s="266">
        <f>100000*D217/'SA2016'!$G$10</f>
        <v>1.0493197728474781</v>
      </c>
      <c r="F217" s="267">
        <f>100000*D217/'SA2016'!$G$7</f>
        <v>7.262875891504458</v>
      </c>
      <c r="G217" s="215">
        <v>20</v>
      </c>
      <c r="H217" s="204">
        <v>111</v>
      </c>
      <c r="I217" s="203" t="s">
        <v>133</v>
      </c>
      <c r="J217" s="204">
        <v>141.98590291314758</v>
      </c>
      <c r="K217" s="205">
        <f>100000*J217/'SA2030'!$G$10</f>
        <v>0.9196878399387457</v>
      </c>
      <c r="L217" s="211">
        <f>100000*J217/'SA2030'!$G$7</f>
        <v>6.6521102275065793</v>
      </c>
      <c r="M217" s="262">
        <v>20</v>
      </c>
      <c r="N217" s="263">
        <v>64</v>
      </c>
      <c r="O217" s="264" t="s">
        <v>86</v>
      </c>
      <c r="P217" s="265">
        <v>163.3934509055689</v>
      </c>
      <c r="Q217" s="266">
        <f>100000*P217/'SA2045'!$G$10</f>
        <v>0.88435369677777353</v>
      </c>
      <c r="R217" s="267">
        <f>100000*P217/'SA2045'!$G$7</f>
        <v>6.9847184184071853</v>
      </c>
      <c r="S217" s="215">
        <v>20</v>
      </c>
      <c r="T217" s="204">
        <v>65</v>
      </c>
      <c r="U217" s="203" t="s">
        <v>87</v>
      </c>
      <c r="V217" s="204">
        <v>190.65114496648312</v>
      </c>
      <c r="W217" s="205">
        <f>100000*V217/'SA2060'!$G$10</f>
        <v>0.85008978483601594</v>
      </c>
      <c r="X217" s="211">
        <f>100000*V217/'SA2060'!$G$7</f>
        <v>317751.90827747184</v>
      </c>
    </row>
    <row r="219" spans="1:24" ht="14.7" thickBot="1">
      <c r="A219" s="206" t="s">
        <v>407</v>
      </c>
      <c r="D219" s="207" t="s">
        <v>432</v>
      </c>
      <c r="M219" s="206" t="s">
        <v>407</v>
      </c>
      <c r="P219" s="207" t="s">
        <v>432</v>
      </c>
    </row>
    <row r="220" spans="1:24">
      <c r="A220" s="319">
        <v>2016</v>
      </c>
      <c r="B220" s="320"/>
      <c r="C220" s="320" t="s">
        <v>426</v>
      </c>
      <c r="D220" s="320"/>
      <c r="E220" s="320"/>
      <c r="F220" s="321"/>
      <c r="G220" s="322">
        <v>2030</v>
      </c>
      <c r="H220" s="323"/>
      <c r="I220" s="323" t="s">
        <v>427</v>
      </c>
      <c r="J220" s="323"/>
      <c r="K220" s="323"/>
      <c r="L220" s="324"/>
      <c r="M220" s="319">
        <v>2045</v>
      </c>
      <c r="N220" s="320"/>
      <c r="O220" s="320" t="s">
        <v>426</v>
      </c>
      <c r="P220" s="320"/>
      <c r="Q220" s="320"/>
      <c r="R220" s="321"/>
      <c r="S220" s="322">
        <v>2060</v>
      </c>
      <c r="T220" s="323"/>
      <c r="U220" s="323" t="s">
        <v>427</v>
      </c>
      <c r="V220" s="323"/>
      <c r="W220" s="323"/>
      <c r="X220" s="324"/>
    </row>
    <row r="221" spans="1:24" ht="43.2">
      <c r="A221" s="242" t="s">
        <v>428</v>
      </c>
      <c r="B221" s="243" t="s">
        <v>205</v>
      </c>
      <c r="C221" s="244" t="s">
        <v>429</v>
      </c>
      <c r="D221" s="243" t="s">
        <v>209</v>
      </c>
      <c r="E221" s="245" t="s">
        <v>430</v>
      </c>
      <c r="F221" s="246" t="s">
        <v>431</v>
      </c>
      <c r="G221" s="212" t="s">
        <v>428</v>
      </c>
      <c r="H221" s="193" t="s">
        <v>205</v>
      </c>
      <c r="I221" s="194" t="s">
        <v>429</v>
      </c>
      <c r="J221" s="193" t="s">
        <v>209</v>
      </c>
      <c r="K221" s="195" t="s">
        <v>430</v>
      </c>
      <c r="L221" s="208" t="s">
        <v>431</v>
      </c>
      <c r="M221" s="242" t="s">
        <v>428</v>
      </c>
      <c r="N221" s="243" t="s">
        <v>205</v>
      </c>
      <c r="O221" s="244" t="s">
        <v>429</v>
      </c>
      <c r="P221" s="243" t="s">
        <v>209</v>
      </c>
      <c r="Q221" s="245" t="s">
        <v>430</v>
      </c>
      <c r="R221" s="246" t="s">
        <v>431</v>
      </c>
      <c r="S221" s="212" t="s">
        <v>428</v>
      </c>
      <c r="T221" s="193" t="s">
        <v>205</v>
      </c>
      <c r="U221" s="194" t="s">
        <v>429</v>
      </c>
      <c r="V221" s="193" t="s">
        <v>209</v>
      </c>
      <c r="W221" s="195" t="s">
        <v>430</v>
      </c>
      <c r="X221" s="208" t="s">
        <v>431</v>
      </c>
    </row>
    <row r="222" spans="1:24">
      <c r="A222" s="247">
        <v>1</v>
      </c>
      <c r="B222" s="248">
        <v>39</v>
      </c>
      <c r="C222" s="249" t="s">
        <v>63</v>
      </c>
      <c r="D222" s="250">
        <v>932.731495866552</v>
      </c>
      <c r="E222" s="251">
        <f>100000*D222/'SSA2016'!$G$10</f>
        <v>10.564095173725983</v>
      </c>
      <c r="F222" s="252">
        <f>100000*D222/'SSA2016'!$G$7</f>
        <v>93.781964889320065</v>
      </c>
      <c r="G222" s="213">
        <v>1</v>
      </c>
      <c r="H222" s="199">
        <v>39</v>
      </c>
      <c r="I222" s="197" t="s">
        <v>63</v>
      </c>
      <c r="J222" s="199">
        <v>872.61729653552175</v>
      </c>
      <c r="K222" s="198">
        <f>100000*J222/'SSA2030'!$G$10</f>
        <v>8.7010244317224554</v>
      </c>
      <c r="L222" s="209">
        <f>100000*J222/'SSA2030'!$G$7</f>
        <v>61.580806341374263</v>
      </c>
      <c r="M222" s="247">
        <v>1</v>
      </c>
      <c r="N222" s="248">
        <v>113</v>
      </c>
      <c r="O222" s="249" t="s">
        <v>135</v>
      </c>
      <c r="P222" s="250">
        <v>1250.9395914971828</v>
      </c>
      <c r="Q222" s="251">
        <f>100000*P222/'SSA2045'!$G$10</f>
        <v>9.796602668146269</v>
      </c>
      <c r="R222" s="252">
        <f>100000*P222/'SSA2045'!$G$7</f>
        <v>63.568564489248914</v>
      </c>
      <c r="S222" s="213">
        <v>1</v>
      </c>
      <c r="T222" s="199">
        <v>113</v>
      </c>
      <c r="U222" s="197" t="s">
        <v>135</v>
      </c>
      <c r="V222" s="199">
        <v>2030.9413990601897</v>
      </c>
      <c r="W222" s="198">
        <f>100000*V222/'SSA2060'!$G$10</f>
        <v>11.398789344938818</v>
      </c>
      <c r="X222" s="209">
        <f>100000*V222/'SSA2060'!$G$7</f>
        <v>78.968970138889802</v>
      </c>
    </row>
    <row r="223" spans="1:24">
      <c r="A223" s="247">
        <v>2</v>
      </c>
      <c r="B223" s="248">
        <v>10</v>
      </c>
      <c r="C223" s="249" t="s">
        <v>23</v>
      </c>
      <c r="D223" s="253">
        <v>720.88033382850699</v>
      </c>
      <c r="E223" s="251">
        <f>100000*D223/'SSA2016'!$G$10</f>
        <v>8.1646738522071587</v>
      </c>
      <c r="F223" s="254">
        <f>100000*D223/'SSA2016'!$G$7</f>
        <v>72.481281543621051</v>
      </c>
      <c r="G223" s="213">
        <v>2</v>
      </c>
      <c r="H223" s="199">
        <v>113</v>
      </c>
      <c r="I223" s="197" t="s">
        <v>135</v>
      </c>
      <c r="J223" s="199">
        <v>759.99242509156466</v>
      </c>
      <c r="K223" s="198">
        <f>100000*J223/'SSA2030'!$G$10</f>
        <v>7.5780215277643395</v>
      </c>
      <c r="L223" s="209">
        <f>100000*J223/'SSA2030'!$G$7</f>
        <v>53.632842869703417</v>
      </c>
      <c r="M223" s="247">
        <v>2</v>
      </c>
      <c r="N223" s="248">
        <v>114</v>
      </c>
      <c r="O223" s="249" t="s">
        <v>136</v>
      </c>
      <c r="P223" s="253">
        <v>922.54105157032609</v>
      </c>
      <c r="Q223" s="251">
        <f>100000*P223/'SSA2045'!$G$10</f>
        <v>7.2247838254695402</v>
      </c>
      <c r="R223" s="254">
        <f>100000*P223/'SSA2045'!$G$7</f>
        <v>46.880449487204395</v>
      </c>
      <c r="S223" s="213">
        <v>2</v>
      </c>
      <c r="T223" s="199">
        <v>153</v>
      </c>
      <c r="U223" s="197" t="s">
        <v>178</v>
      </c>
      <c r="V223" s="199">
        <v>1605.7551676612347</v>
      </c>
      <c r="W223" s="198">
        <f>100000*V223/'SSA2060'!$G$10</f>
        <v>9.012404249668295</v>
      </c>
      <c r="X223" s="209">
        <f>100000*V223/'SSA2060'!$G$7</f>
        <v>62.43647992211222</v>
      </c>
    </row>
    <row r="224" spans="1:24">
      <c r="A224" s="247">
        <v>3</v>
      </c>
      <c r="B224" s="248">
        <v>11</v>
      </c>
      <c r="C224" s="249" t="s">
        <v>25</v>
      </c>
      <c r="D224" s="253">
        <v>668.54720689338865</v>
      </c>
      <c r="E224" s="251">
        <f>100000*D224/'SSA2016'!$G$10</f>
        <v>7.5719500767891885</v>
      </c>
      <c r="F224" s="254">
        <f>100000*D224/'SSA2016'!$G$7</f>
        <v>67.219420553049559</v>
      </c>
      <c r="G224" s="213">
        <v>3</v>
      </c>
      <c r="H224" s="199">
        <v>11</v>
      </c>
      <c r="I224" s="197" t="s">
        <v>25</v>
      </c>
      <c r="J224" s="199">
        <v>581.59868821420241</v>
      </c>
      <c r="K224" s="198">
        <f>100000*J224/'SSA2030'!$G$10</f>
        <v>5.7992254058002244</v>
      </c>
      <c r="L224" s="209">
        <f>100000*J224/'SSA2030'!$G$7</f>
        <v>41.043555209724367</v>
      </c>
      <c r="M224" s="247">
        <v>3</v>
      </c>
      <c r="N224" s="248">
        <v>39</v>
      </c>
      <c r="O224" s="249" t="s">
        <v>63</v>
      </c>
      <c r="P224" s="253">
        <v>865.30825492367148</v>
      </c>
      <c r="Q224" s="251">
        <f>100000*P224/'SSA2045'!$G$10</f>
        <v>6.7765711602496053</v>
      </c>
      <c r="R224" s="254">
        <f>100000*P224/'SSA2045'!$G$7</f>
        <v>43.972070258293307</v>
      </c>
      <c r="S224" s="213">
        <v>3</v>
      </c>
      <c r="T224" s="199">
        <v>114</v>
      </c>
      <c r="U224" s="197" t="s">
        <v>136</v>
      </c>
      <c r="V224" s="199">
        <v>1498.3096195943654</v>
      </c>
      <c r="W224" s="198">
        <f>100000*V224/'SSA2060'!$G$10</f>
        <v>8.4093591942902872</v>
      </c>
      <c r="X224" s="209">
        <f>100000*V224/'SSA2060'!$G$7</f>
        <v>58.258681251616068</v>
      </c>
    </row>
    <row r="225" spans="1:24">
      <c r="A225" s="247">
        <v>4</v>
      </c>
      <c r="B225" s="248">
        <v>113</v>
      </c>
      <c r="C225" s="249" t="s">
        <v>135</v>
      </c>
      <c r="D225" s="253">
        <v>475.1740090213716</v>
      </c>
      <c r="E225" s="251">
        <f>100000*D225/'SSA2016'!$G$10</f>
        <v>5.3818097465649322</v>
      </c>
      <c r="F225" s="254">
        <f>100000*D225/'SSA2016'!$G$7</f>
        <v>47.776613556893786</v>
      </c>
      <c r="G225" s="213">
        <v>4</v>
      </c>
      <c r="H225" s="199">
        <v>114</v>
      </c>
      <c r="I225" s="197" t="s">
        <v>136</v>
      </c>
      <c r="J225" s="199">
        <v>563.53913803398609</v>
      </c>
      <c r="K225" s="198">
        <f>100000*J225/'SSA2030'!$G$10</f>
        <v>5.6191503740906246</v>
      </c>
      <c r="L225" s="209">
        <f>100000*J225/'SSA2030'!$G$7</f>
        <v>39.769088537248827</v>
      </c>
      <c r="M225" s="247">
        <v>4</v>
      </c>
      <c r="N225" s="248">
        <v>153</v>
      </c>
      <c r="O225" s="249" t="s">
        <v>178</v>
      </c>
      <c r="P225" s="253">
        <v>833.03823410603218</v>
      </c>
      <c r="Q225" s="251">
        <f>100000*P225/'SSA2045'!$G$10</f>
        <v>6.5238518649358701</v>
      </c>
      <c r="R225" s="254">
        <f>100000*P225/'SSA2045'!$G$7</f>
        <v>42.332215773425382</v>
      </c>
      <c r="S225" s="213">
        <v>4</v>
      </c>
      <c r="T225" s="199">
        <v>39</v>
      </c>
      <c r="U225" s="197" t="s">
        <v>63</v>
      </c>
      <c r="V225" s="199">
        <v>1039.3865410350263</v>
      </c>
      <c r="W225" s="198">
        <f>100000*V225/'SSA2060'!$G$10</f>
        <v>5.8336238725082712</v>
      </c>
      <c r="X225" s="209">
        <f>100000*V225/'SSA2060'!$G$7</f>
        <v>40.41440327118292</v>
      </c>
    </row>
    <row r="226" spans="1:24">
      <c r="A226" s="247">
        <v>5</v>
      </c>
      <c r="B226" s="248">
        <v>3</v>
      </c>
      <c r="C226" s="249" t="s">
        <v>9</v>
      </c>
      <c r="D226" s="253">
        <v>412.73524379536684</v>
      </c>
      <c r="E226" s="251">
        <f>100000*D226/'SSA2016'!$G$10</f>
        <v>4.6746297474970993</v>
      </c>
      <c r="F226" s="254">
        <f>100000*D226/'SSA2016'!$G$7</f>
        <v>41.498676000258023</v>
      </c>
      <c r="G226" s="213">
        <v>5</v>
      </c>
      <c r="H226" s="199">
        <v>10</v>
      </c>
      <c r="I226" s="197" t="s">
        <v>23</v>
      </c>
      <c r="J226" s="199">
        <v>532.21796422783518</v>
      </c>
      <c r="K226" s="198">
        <f>100000*J226/'SSA2030'!$G$10</f>
        <v>5.3068413016031402</v>
      </c>
      <c r="L226" s="209">
        <f>100000*J226/'SSA2030'!$G$7</f>
        <v>37.558745989377279</v>
      </c>
      <c r="M226" s="247">
        <v>5</v>
      </c>
      <c r="N226" s="248">
        <v>3</v>
      </c>
      <c r="O226" s="249" t="s">
        <v>9</v>
      </c>
      <c r="P226" s="253">
        <v>601.87807011632322</v>
      </c>
      <c r="Q226" s="251">
        <f>100000*P226/'SSA2045'!$G$10</f>
        <v>4.713545200486668</v>
      </c>
      <c r="R226" s="254">
        <f>100000*P226/'SSA2045'!$G$7</f>
        <v>30.58542968414821</v>
      </c>
      <c r="S226" s="213">
        <v>5</v>
      </c>
      <c r="T226" s="199">
        <v>80</v>
      </c>
      <c r="U226" s="197" t="s">
        <v>106</v>
      </c>
      <c r="V226" s="199">
        <v>739.23207919299603</v>
      </c>
      <c r="W226" s="198">
        <f>100000*V226/'SSA2060'!$G$10</f>
        <v>4.1489876328491571</v>
      </c>
      <c r="X226" s="209">
        <f>100000*V226/'SSA2060'!$G$7</f>
        <v>28.743515698933795</v>
      </c>
    </row>
    <row r="227" spans="1:24">
      <c r="A227" s="247">
        <v>6</v>
      </c>
      <c r="B227" s="248">
        <v>22</v>
      </c>
      <c r="C227" s="249" t="s">
        <v>42</v>
      </c>
      <c r="D227" s="253">
        <v>410.25539953817497</v>
      </c>
      <c r="E227" s="251">
        <f>100000*D227/'SSA2016'!$G$10</f>
        <v>4.6465430892625621</v>
      </c>
      <c r="F227" s="254">
        <f>100000*D227/'SSA2016'!$G$7</f>
        <v>41.249338792187345</v>
      </c>
      <c r="G227" s="213">
        <v>6</v>
      </c>
      <c r="H227" s="199">
        <v>3</v>
      </c>
      <c r="I227" s="197" t="s">
        <v>9</v>
      </c>
      <c r="J227" s="199">
        <v>510.94258434815129</v>
      </c>
      <c r="K227" s="198">
        <f>100000*J227/'SSA2030'!$G$10</f>
        <v>5.0947006520168188</v>
      </c>
      <c r="L227" s="209">
        <f>100000*J227/'SSA2030'!$G$7</f>
        <v>36.057337464229335</v>
      </c>
      <c r="M227" s="247">
        <v>6</v>
      </c>
      <c r="N227" s="248">
        <v>11</v>
      </c>
      <c r="O227" s="249" t="s">
        <v>25</v>
      </c>
      <c r="P227" s="253">
        <v>556.5166390753584</v>
      </c>
      <c r="Q227" s="251">
        <f>100000*P227/'SSA2045'!$G$10</f>
        <v>4.3583018942651535</v>
      </c>
      <c r="R227" s="254">
        <f>100000*P227/'SSA2045'!$G$7</f>
        <v>28.280313534613754</v>
      </c>
      <c r="S227" s="213">
        <v>6</v>
      </c>
      <c r="T227" s="199">
        <v>11</v>
      </c>
      <c r="U227" s="197" t="s">
        <v>25</v>
      </c>
      <c r="V227" s="199">
        <v>660.69269426504616</v>
      </c>
      <c r="W227" s="198">
        <f>100000*V227/'SSA2060'!$G$10</f>
        <v>3.7081802789348393</v>
      </c>
      <c r="X227" s="209">
        <f>100000*V227/'SSA2060'!$G$7</f>
        <v>25.689673600893901</v>
      </c>
    </row>
    <row r="228" spans="1:24">
      <c r="A228" s="247">
        <v>7</v>
      </c>
      <c r="B228" s="248">
        <v>114</v>
      </c>
      <c r="C228" s="249" t="s">
        <v>136</v>
      </c>
      <c r="D228" s="253">
        <v>363.05274179205298</v>
      </c>
      <c r="E228" s="251">
        <f>100000*D228/'SSA2016'!$G$10</f>
        <v>4.1119268882522446</v>
      </c>
      <c r="F228" s="254">
        <f>100000*D228/'SSA2016'!$G$7</f>
        <v>36.503323447957193</v>
      </c>
      <c r="G228" s="213">
        <v>7</v>
      </c>
      <c r="H228" s="199">
        <v>153</v>
      </c>
      <c r="I228" s="197" t="s">
        <v>178</v>
      </c>
      <c r="J228" s="199">
        <v>436.08842646889389</v>
      </c>
      <c r="K228" s="198">
        <f>100000*J228/'SSA2030'!$G$10</f>
        <v>4.3483163445898843</v>
      </c>
      <c r="L228" s="209">
        <f>100000*J228/'SSA2030'!$G$7</f>
        <v>30.774862066927192</v>
      </c>
      <c r="M228" s="247">
        <v>7</v>
      </c>
      <c r="N228" s="248">
        <v>80</v>
      </c>
      <c r="O228" s="249" t="s">
        <v>106</v>
      </c>
      <c r="P228" s="253">
        <v>429.30012582056224</v>
      </c>
      <c r="Q228" s="251">
        <f>100000*P228/'SSA2045'!$G$10</f>
        <v>3.3620190668165613</v>
      </c>
      <c r="R228" s="254">
        <f>100000*P228/'SSA2045'!$G$7</f>
        <v>21.815595987976643</v>
      </c>
      <c r="S228" s="213">
        <v>7</v>
      </c>
      <c r="T228" s="199">
        <v>3</v>
      </c>
      <c r="U228" s="197" t="s">
        <v>9</v>
      </c>
      <c r="V228" s="199">
        <v>609.91810516025362</v>
      </c>
      <c r="W228" s="198">
        <f>100000*V228/'SSA2060'!$G$10</f>
        <v>3.4232046289484943</v>
      </c>
      <c r="X228" s="209">
        <f>100000*V228/'SSA2060'!$G$7</f>
        <v>23.71540835981595</v>
      </c>
    </row>
    <row r="229" spans="1:24">
      <c r="A229" s="247">
        <v>8</v>
      </c>
      <c r="B229" s="248">
        <v>50</v>
      </c>
      <c r="C229" s="249" t="s">
        <v>70</v>
      </c>
      <c r="D229" s="253">
        <v>345.92048448836431</v>
      </c>
      <c r="E229" s="251">
        <f>100000*D229/'SSA2016'!$G$10</f>
        <v>3.9178873415027442</v>
      </c>
      <c r="F229" s="254">
        <f>100000*D229/'SSA2016'!$G$7</f>
        <v>34.780751882560843</v>
      </c>
      <c r="G229" s="213">
        <v>8</v>
      </c>
      <c r="H229" s="199">
        <v>50</v>
      </c>
      <c r="I229" s="197" t="s">
        <v>70</v>
      </c>
      <c r="J229" s="199">
        <v>292.88713810045738</v>
      </c>
      <c r="K229" s="198">
        <f>100000*J229/'SSA2030'!$G$10</f>
        <v>2.9204304733210269</v>
      </c>
      <c r="L229" s="209">
        <f>100000*J229/'SSA2030'!$G$7</f>
        <v>20.669113714398396</v>
      </c>
      <c r="M229" s="247">
        <v>8</v>
      </c>
      <c r="N229" s="248">
        <v>10</v>
      </c>
      <c r="O229" s="249" t="s">
        <v>23</v>
      </c>
      <c r="P229" s="253">
        <v>415.48787120348425</v>
      </c>
      <c r="Q229" s="251">
        <f>100000*P229/'SSA2045'!$G$10</f>
        <v>3.253849838378573</v>
      </c>
      <c r="R229" s="254">
        <f>100000*P229/'SSA2045'!$G$7</f>
        <v>21.113703423111232</v>
      </c>
      <c r="S229" s="213">
        <v>8</v>
      </c>
      <c r="T229" s="199">
        <v>123</v>
      </c>
      <c r="U229" s="197" t="s">
        <v>146</v>
      </c>
      <c r="V229" s="199">
        <v>453.24371569231153</v>
      </c>
      <c r="W229" s="198">
        <f>100000*V229/'SSA2060'!$G$10</f>
        <v>2.5438595320794311</v>
      </c>
      <c r="X229" s="209">
        <f>100000*V229/'SSA2060'!$G$7</f>
        <v>17.623447661615597</v>
      </c>
    </row>
    <row r="230" spans="1:24">
      <c r="A230" s="247">
        <v>9</v>
      </c>
      <c r="B230" s="248">
        <v>51</v>
      </c>
      <c r="C230" s="249" t="s">
        <v>71</v>
      </c>
      <c r="D230" s="253">
        <v>329.42337901558494</v>
      </c>
      <c r="E230" s="251">
        <f>100000*D230/'SSA2016'!$G$10</f>
        <v>3.731041509580316</v>
      </c>
      <c r="F230" s="254">
        <f>100000*D230/'SSA2016'!$G$7</f>
        <v>33.122041982573769</v>
      </c>
      <c r="G230" s="213">
        <v>9</v>
      </c>
      <c r="H230" s="199">
        <v>22</v>
      </c>
      <c r="I230" s="197" t="s">
        <v>42</v>
      </c>
      <c r="J230" s="199">
        <v>272.0226701872889</v>
      </c>
      <c r="K230" s="198">
        <f>100000*J230/'SSA2030'!$G$10</f>
        <v>2.7123871010567706</v>
      </c>
      <c r="L230" s="209">
        <f>100000*J230/'SSA2030'!$G$7</f>
        <v>19.196703342660662</v>
      </c>
      <c r="M230" s="247">
        <v>9</v>
      </c>
      <c r="N230" s="248">
        <v>123</v>
      </c>
      <c r="O230" s="249" t="s">
        <v>146</v>
      </c>
      <c r="P230" s="253">
        <v>330.86893148534</v>
      </c>
      <c r="Q230" s="251">
        <f>100000*P230/'SSA2045'!$G$10</f>
        <v>2.5911654559726087</v>
      </c>
      <c r="R230" s="254">
        <f>100000*P230/'SSA2045'!$G$7</f>
        <v>16.813652035300606</v>
      </c>
      <c r="S230" s="213">
        <v>9</v>
      </c>
      <c r="T230" s="199">
        <v>118</v>
      </c>
      <c r="U230" s="197" t="s">
        <v>140</v>
      </c>
      <c r="V230" s="199">
        <v>406.0092661511153</v>
      </c>
      <c r="W230" s="198">
        <f>100000*V230/'SSA2060'!$G$10</f>
        <v>2.2787531432917549</v>
      </c>
      <c r="X230" s="209">
        <f>100000*V230/'SSA2060'!$G$7</f>
        <v>15.786833450554809</v>
      </c>
    </row>
    <row r="231" spans="1:24">
      <c r="A231" s="247">
        <v>10</v>
      </c>
      <c r="B231" s="248">
        <v>153</v>
      </c>
      <c r="C231" s="249" t="s">
        <v>178</v>
      </c>
      <c r="D231" s="253">
        <v>278.0749169049086</v>
      </c>
      <c r="E231" s="251">
        <f>100000*D231/'SSA2016'!$G$10</f>
        <v>3.1494700250045908</v>
      </c>
      <c r="F231" s="254">
        <f>100000*D231/'SSA2016'!$G$7</f>
        <v>27.959184619951795</v>
      </c>
      <c r="G231" s="213">
        <v>10</v>
      </c>
      <c r="H231" s="199">
        <v>51</v>
      </c>
      <c r="I231" s="197" t="s">
        <v>71</v>
      </c>
      <c r="J231" s="199">
        <v>270.54317267800798</v>
      </c>
      <c r="K231" s="198">
        <f>100000*J231/'SSA2030'!$G$10</f>
        <v>2.6976347645788725</v>
      </c>
      <c r="L231" s="209">
        <f>100000*J231/'SSA2030'!$G$7</f>
        <v>19.092294858021067</v>
      </c>
      <c r="M231" s="247">
        <v>10</v>
      </c>
      <c r="N231" s="248">
        <v>140</v>
      </c>
      <c r="O231" s="249" t="s">
        <v>166</v>
      </c>
      <c r="P231" s="253">
        <v>268.00377083709463</v>
      </c>
      <c r="Q231" s="251">
        <f>100000*P231/'SSA2045'!$G$10</f>
        <v>2.0988435207439471</v>
      </c>
      <c r="R231" s="254">
        <f>100000*P231/'SSA2045'!$G$7</f>
        <v>13.619054913298829</v>
      </c>
      <c r="S231" s="213">
        <v>10</v>
      </c>
      <c r="T231" s="199">
        <v>95</v>
      </c>
      <c r="U231" s="197" t="s">
        <v>434</v>
      </c>
      <c r="V231" s="199">
        <v>377.55585660599172</v>
      </c>
      <c r="W231" s="198">
        <f>100000*V231/'SSA2060'!$G$10</f>
        <v>2.1190565505194474</v>
      </c>
      <c r="X231" s="209">
        <f>100000*V231/'SSA2060'!$G$7</f>
        <v>14.68048126838046</v>
      </c>
    </row>
    <row r="232" spans="1:24">
      <c r="A232" s="255">
        <v>11</v>
      </c>
      <c r="B232" s="256">
        <v>55</v>
      </c>
      <c r="C232" s="257" t="s">
        <v>76</v>
      </c>
      <c r="D232" s="258">
        <v>214.41691004161839</v>
      </c>
      <c r="E232" s="259">
        <f>100000*D232/'SSA2016'!$G$10</f>
        <v>2.4284809235818656</v>
      </c>
      <c r="F232" s="260">
        <f>100000*D232/'SSA2016'!$G$7</f>
        <v>21.558657789847501</v>
      </c>
      <c r="G232" s="214">
        <v>11</v>
      </c>
      <c r="H232" s="202">
        <v>80</v>
      </c>
      <c r="I232" s="200" t="s">
        <v>106</v>
      </c>
      <c r="J232" s="202">
        <v>253.76049864199013</v>
      </c>
      <c r="K232" s="201">
        <f>100000*J232/'SSA2030'!$G$10</f>
        <v>2.5302916951751584</v>
      </c>
      <c r="L232" s="210">
        <f>100000*J232/'SSA2030'!$G$7</f>
        <v>17.907937633146421</v>
      </c>
      <c r="M232" s="255">
        <v>11</v>
      </c>
      <c r="N232" s="256">
        <v>118</v>
      </c>
      <c r="O232" s="257" t="s">
        <v>140</v>
      </c>
      <c r="P232" s="258">
        <v>253.981450362131</v>
      </c>
      <c r="Q232" s="259">
        <f>100000*P232/'SSA2045'!$G$10</f>
        <v>1.9890291834950808</v>
      </c>
      <c r="R232" s="260">
        <f>100000*P232/'SSA2045'!$G$7</f>
        <v>12.906487504400372</v>
      </c>
      <c r="S232" s="214">
        <v>11</v>
      </c>
      <c r="T232" s="202">
        <v>74</v>
      </c>
      <c r="U232" s="200" t="s">
        <v>97</v>
      </c>
      <c r="V232" s="202">
        <v>370.49209795147181</v>
      </c>
      <c r="W232" s="201">
        <f>100000*V232/'SSA2060'!$G$10</f>
        <v>2.0794107503384969</v>
      </c>
      <c r="X232" s="210">
        <f>100000*V232/'SSA2060'!$G$7</f>
        <v>14.405821572874112</v>
      </c>
    </row>
    <row r="233" spans="1:24">
      <c r="A233" s="255">
        <v>12</v>
      </c>
      <c r="B233" s="256">
        <v>42</v>
      </c>
      <c r="C233" s="257" t="s">
        <v>67</v>
      </c>
      <c r="D233" s="261">
        <v>197.44616186863277</v>
      </c>
      <c r="E233" s="259">
        <f>100000*D233/'SSA2016'!$G$10</f>
        <v>2.2362706254808069</v>
      </c>
      <c r="F233" s="260">
        <f>100000*D233/'SSA2016'!$G$7</f>
        <v>19.852325242530867</v>
      </c>
      <c r="G233" s="214">
        <v>12</v>
      </c>
      <c r="H233" s="202">
        <v>123</v>
      </c>
      <c r="I233" s="200" t="s">
        <v>146</v>
      </c>
      <c r="J233" s="202">
        <v>237.83270047232509</v>
      </c>
      <c r="K233" s="201">
        <f>100000*J233/'SSA2030'!$G$10</f>
        <v>2.3714727472033217</v>
      </c>
      <c r="L233" s="210">
        <f>100000*J233/'SSA2030'!$G$7</f>
        <v>16.783909197743171</v>
      </c>
      <c r="M233" s="255">
        <v>12</v>
      </c>
      <c r="N233" s="256">
        <v>22</v>
      </c>
      <c r="O233" s="257" t="s">
        <v>42</v>
      </c>
      <c r="P233" s="261">
        <v>215.51336962368805</v>
      </c>
      <c r="Q233" s="259">
        <f>100000*P233/'SSA2045'!$G$10</f>
        <v>1.687770429705334</v>
      </c>
      <c r="R233" s="260">
        <f>100000*P233/'SSA2045'!$G$7</f>
        <v>10.951668352603743</v>
      </c>
      <c r="S233" s="214">
        <v>12</v>
      </c>
      <c r="T233" s="202">
        <v>70</v>
      </c>
      <c r="U233" s="200" t="s">
        <v>92</v>
      </c>
      <c r="V233" s="202">
        <v>330.33481746267353</v>
      </c>
      <c r="W233" s="201">
        <f>100000*V233/'SSA2060'!$G$10</f>
        <v>1.8540254284531619</v>
      </c>
      <c r="X233" s="210">
        <f>100000*V233/'SSA2060'!$G$7</f>
        <v>12.844388492999732</v>
      </c>
    </row>
    <row r="234" spans="1:24">
      <c r="A234" s="255">
        <v>13</v>
      </c>
      <c r="B234" s="256">
        <v>17</v>
      </c>
      <c r="C234" s="257" t="s">
        <v>33</v>
      </c>
      <c r="D234" s="261">
        <v>191.48449706519023</v>
      </c>
      <c r="E234" s="259">
        <f>100000*D234/'SSA2016'!$G$10</f>
        <v>2.1687489489248879</v>
      </c>
      <c r="F234" s="260">
        <f>100000*D234/'SSA2016'!$G$7</f>
        <v>19.252906608383729</v>
      </c>
      <c r="G234" s="214">
        <v>13</v>
      </c>
      <c r="H234" s="202">
        <v>140</v>
      </c>
      <c r="I234" s="200" t="s">
        <v>166</v>
      </c>
      <c r="J234" s="202">
        <v>233.87536880862899</v>
      </c>
      <c r="K234" s="201">
        <f>100000*J234/'SSA2030'!$G$10</f>
        <v>2.332013479518674</v>
      </c>
      <c r="L234" s="210">
        <f>100000*J234/'SSA2030'!$G$7</f>
        <v>16.504639378341029</v>
      </c>
      <c r="M234" s="255">
        <v>13</v>
      </c>
      <c r="N234" s="256">
        <v>95</v>
      </c>
      <c r="O234" s="257" t="s">
        <v>434</v>
      </c>
      <c r="P234" s="261">
        <v>207.1114865206182</v>
      </c>
      <c r="Q234" s="259">
        <f>100000*P234/'SSA2045'!$G$10</f>
        <v>1.6219719603112406</v>
      </c>
      <c r="R234" s="260">
        <f>100000*P234/'SSA2045'!$G$7</f>
        <v>10.524712765380386</v>
      </c>
      <c r="S234" s="214">
        <v>13</v>
      </c>
      <c r="T234" s="202">
        <v>112</v>
      </c>
      <c r="U234" s="200" t="s">
        <v>134</v>
      </c>
      <c r="V234" s="202">
        <v>303.42886143783107</v>
      </c>
      <c r="W234" s="201">
        <f>100000*V234/'SSA2060'!$G$10</f>
        <v>1.7030140181814089</v>
      </c>
      <c r="X234" s="210">
        <f>100000*V234/'SSA2060'!$G$7</f>
        <v>11.798205851360107</v>
      </c>
    </row>
    <row r="235" spans="1:24">
      <c r="A235" s="255">
        <v>14</v>
      </c>
      <c r="B235" s="256">
        <v>140</v>
      </c>
      <c r="C235" s="257" t="s">
        <v>166</v>
      </c>
      <c r="D235" s="261">
        <v>188.62810848723166</v>
      </c>
      <c r="E235" s="259">
        <f>100000*D235/'SSA2016'!$G$10</f>
        <v>2.136397558493214</v>
      </c>
      <c r="F235" s="260">
        <f>100000*D235/'SSA2016'!$G$7</f>
        <v>18.965709559162725</v>
      </c>
      <c r="G235" s="214">
        <v>14</v>
      </c>
      <c r="H235" s="202">
        <v>17</v>
      </c>
      <c r="I235" s="200" t="s">
        <v>33</v>
      </c>
      <c r="J235" s="202">
        <v>171.68556379247457</v>
      </c>
      <c r="K235" s="201">
        <f>100000*J235/'SSA2030'!$G$10</f>
        <v>1.7119077183815086</v>
      </c>
      <c r="L235" s="210">
        <f>100000*J235/'SSA2030'!$G$7</f>
        <v>12.115890319260542</v>
      </c>
      <c r="M235" s="255">
        <v>14</v>
      </c>
      <c r="N235" s="256">
        <v>50</v>
      </c>
      <c r="O235" s="257" t="s">
        <v>70</v>
      </c>
      <c r="P235" s="261">
        <v>202.78764430095907</v>
      </c>
      <c r="Q235" s="259">
        <f>100000*P235/'SSA2045'!$G$10</f>
        <v>1.5881102418768125</v>
      </c>
      <c r="R235" s="260">
        <f>100000*P235/'SSA2045'!$G$7</f>
        <v>10.304989571031111</v>
      </c>
      <c r="S235" s="214">
        <v>14</v>
      </c>
      <c r="T235" s="202">
        <v>10</v>
      </c>
      <c r="U235" s="200" t="s">
        <v>23</v>
      </c>
      <c r="V235" s="202">
        <v>302.23032241515466</v>
      </c>
      <c r="W235" s="201">
        <f>100000*V235/'SSA2060'!$G$10</f>
        <v>1.6962871407601796</v>
      </c>
      <c r="X235" s="210">
        <f>100000*V235/'SSA2060'!$G$7</f>
        <v>11.751603131884387</v>
      </c>
    </row>
    <row r="236" spans="1:24">
      <c r="A236" s="255">
        <v>15</v>
      </c>
      <c r="B236" s="256">
        <v>52</v>
      </c>
      <c r="C236" s="257" t="s">
        <v>72</v>
      </c>
      <c r="D236" s="261">
        <v>173.37915853754384</v>
      </c>
      <c r="E236" s="259">
        <f>100000*D236/'SSA2016'!$G$10</f>
        <v>1.9636883069221343</v>
      </c>
      <c r="F236" s="260">
        <f>100000*D236/'SSA2016'!$G$7</f>
        <v>17.432496094067918</v>
      </c>
      <c r="G236" s="214">
        <v>15</v>
      </c>
      <c r="H236" s="202">
        <v>118</v>
      </c>
      <c r="I236" s="200" t="s">
        <v>140</v>
      </c>
      <c r="J236" s="202">
        <v>164.63459562044591</v>
      </c>
      <c r="K236" s="201">
        <f>100000*J236/'SSA2030'!$G$10</f>
        <v>1.6416012431652895</v>
      </c>
      <c r="L236" s="210">
        <f>100000*J236/'SSA2030'!$G$7</f>
        <v>11.618301849212131</v>
      </c>
      <c r="M236" s="255">
        <v>15</v>
      </c>
      <c r="N236" s="256">
        <v>51</v>
      </c>
      <c r="O236" s="257" t="s">
        <v>71</v>
      </c>
      <c r="P236" s="261">
        <v>189.45895944873337</v>
      </c>
      <c r="Q236" s="259">
        <f>100000*P236/'SSA2045'!$G$10</f>
        <v>1.4837280395116961</v>
      </c>
      <c r="R236" s="260">
        <f>100000*P236/'SSA2045'!$G$7</f>
        <v>9.6276704036270999</v>
      </c>
      <c r="S236" s="214">
        <v>15</v>
      </c>
      <c r="T236" s="202">
        <v>161</v>
      </c>
      <c r="U236" s="200" t="s">
        <v>186</v>
      </c>
      <c r="V236" s="202">
        <v>292.87145546427928</v>
      </c>
      <c r="W236" s="201">
        <f>100000*V236/'SSA2060'!$G$10</f>
        <v>1.6437598975173644</v>
      </c>
      <c r="X236" s="210">
        <f>100000*V236/'SSA2060'!$G$7</f>
        <v>11.387702880936962</v>
      </c>
    </row>
    <row r="237" spans="1:24">
      <c r="A237" s="255">
        <v>16</v>
      </c>
      <c r="B237" s="256">
        <v>123</v>
      </c>
      <c r="C237" s="257" t="s">
        <v>146</v>
      </c>
      <c r="D237" s="261">
        <v>172.98899601306766</v>
      </c>
      <c r="E237" s="259">
        <f>100000*D237/'SSA2016'!$G$10</f>
        <v>1.9592693352673189</v>
      </c>
      <c r="F237" s="260">
        <f>100000*D237/'SSA2016'!$G$7</f>
        <v>17.393267003666548</v>
      </c>
      <c r="G237" s="214">
        <v>16</v>
      </c>
      <c r="H237" s="202">
        <v>55</v>
      </c>
      <c r="I237" s="200" t="s">
        <v>76</v>
      </c>
      <c r="J237" s="202">
        <v>164.38154664370813</v>
      </c>
      <c r="K237" s="201">
        <f>100000*J237/'SSA2030'!$G$10</f>
        <v>1.6390780461833372</v>
      </c>
      <c r="L237" s="210">
        <f>100000*J237/'SSA2030'!$G$7</f>
        <v>11.600444123845879</v>
      </c>
      <c r="M237" s="255">
        <v>16</v>
      </c>
      <c r="N237" s="256">
        <v>161</v>
      </c>
      <c r="O237" s="257" t="s">
        <v>186</v>
      </c>
      <c r="P237" s="261">
        <v>186.80797936895397</v>
      </c>
      <c r="Q237" s="259">
        <f>100000*P237/'SSA2045'!$G$10</f>
        <v>1.4629671660855965</v>
      </c>
      <c r="R237" s="260">
        <f>100000*P237/'SSA2045'!$G$7</f>
        <v>9.4929564659544745</v>
      </c>
      <c r="S237" s="214">
        <v>16</v>
      </c>
      <c r="T237" s="202">
        <v>140</v>
      </c>
      <c r="U237" s="200" t="s">
        <v>166</v>
      </c>
      <c r="V237" s="202">
        <v>281.88449479127303</v>
      </c>
      <c r="W237" s="201">
        <f>100000*V237/'SSA2060'!$G$10</f>
        <v>1.5820948734498659</v>
      </c>
      <c r="X237" s="210">
        <f>100000*V237/'SSA2060'!$G$7</f>
        <v>10.960497561420958</v>
      </c>
    </row>
    <row r="238" spans="1:24">
      <c r="A238" s="255">
        <v>17</v>
      </c>
      <c r="B238" s="256">
        <v>80</v>
      </c>
      <c r="C238" s="257" t="s">
        <v>106</v>
      </c>
      <c r="D238" s="261">
        <v>161.43684563226998</v>
      </c>
      <c r="E238" s="259">
        <f>100000*D238/'SSA2016'!$G$10</f>
        <v>1.8284299494153784</v>
      </c>
      <c r="F238" s="260">
        <f>100000*D238/'SSA2016'!$G$7</f>
        <v>16.231750140336445</v>
      </c>
      <c r="G238" s="214">
        <v>17</v>
      </c>
      <c r="H238" s="202">
        <v>42</v>
      </c>
      <c r="I238" s="200" t="s">
        <v>67</v>
      </c>
      <c r="J238" s="202">
        <v>162.76483218558133</v>
      </c>
      <c r="K238" s="201">
        <f>100000*J238/'SSA2030'!$G$10</f>
        <v>1.6229574947627665</v>
      </c>
      <c r="L238" s="210">
        <f>100000*J238/'SSA2030'!$G$7</f>
        <v>11.486352207090992</v>
      </c>
      <c r="M238" s="255">
        <v>17</v>
      </c>
      <c r="N238" s="256">
        <v>112</v>
      </c>
      <c r="O238" s="257" t="s">
        <v>134</v>
      </c>
      <c r="P238" s="261">
        <v>185.38319551991299</v>
      </c>
      <c r="Q238" s="259">
        <f>100000*P238/'SSA2045'!$G$10</f>
        <v>1.4518091202839276</v>
      </c>
      <c r="R238" s="260">
        <f>100000*P238/'SSA2045'!$G$7</f>
        <v>9.4205537179667793</v>
      </c>
      <c r="S238" s="214">
        <v>17</v>
      </c>
      <c r="T238" s="202">
        <v>71</v>
      </c>
      <c r="U238" s="200" t="s">
        <v>93</v>
      </c>
      <c r="V238" s="202">
        <v>256.96314121969044</v>
      </c>
      <c r="W238" s="201">
        <f>100000*V238/'SSA2060'!$G$10</f>
        <v>1.4422221722066582</v>
      </c>
      <c r="X238" s="210">
        <f>100000*V238/'SSA2060'!$G$7</f>
        <v>9.9914820955263188</v>
      </c>
    </row>
    <row r="239" spans="1:24">
      <c r="A239" s="255">
        <v>18</v>
      </c>
      <c r="B239" s="256">
        <v>118</v>
      </c>
      <c r="C239" s="257" t="s">
        <v>140</v>
      </c>
      <c r="D239" s="261">
        <v>115.04431691439822</v>
      </c>
      <c r="E239" s="259">
        <f>100000*D239/'SSA2016'!$G$10</f>
        <v>1.3029892508892806</v>
      </c>
      <c r="F239" s="260">
        <f>100000*D239/'SSA2016'!$G$7</f>
        <v>11.567189633237733</v>
      </c>
      <c r="G239" s="214">
        <v>18</v>
      </c>
      <c r="H239" s="202">
        <v>52</v>
      </c>
      <c r="I239" s="200" t="s">
        <v>72</v>
      </c>
      <c r="J239" s="202">
        <v>147.97800477573765</v>
      </c>
      <c r="K239" s="201">
        <f>100000*J239/'SSA2030'!$G$10</f>
        <v>1.4755153719999894</v>
      </c>
      <c r="L239" s="210">
        <f>100000*J239/'SSA2030'!$G$7</f>
        <v>10.442842344584109</v>
      </c>
      <c r="M239" s="255">
        <v>18</v>
      </c>
      <c r="N239" s="256">
        <v>70</v>
      </c>
      <c r="O239" s="257" t="s">
        <v>92</v>
      </c>
      <c r="P239" s="261">
        <v>181.86062009576563</v>
      </c>
      <c r="Q239" s="259">
        <f>100000*P239/'SSA2045'!$G$10</f>
        <v>1.4242224390136946</v>
      </c>
      <c r="R239" s="260">
        <f>100000*P239/'SSA2045'!$G$7</f>
        <v>9.2415482211864344</v>
      </c>
      <c r="S239" s="214">
        <v>18</v>
      </c>
      <c r="T239" s="202">
        <v>155</v>
      </c>
      <c r="U239" s="200" t="s">
        <v>180</v>
      </c>
      <c r="V239" s="202">
        <v>238.34712335001677</v>
      </c>
      <c r="W239" s="201">
        <f>100000*V239/'SSA2060'!$G$10</f>
        <v>1.3377385734990728</v>
      </c>
      <c r="X239" s="210">
        <f>100000*V239/'SSA2060'!$G$7</f>
        <v>9.2676366118823417</v>
      </c>
    </row>
    <row r="240" spans="1:24">
      <c r="A240" s="255">
        <v>19</v>
      </c>
      <c r="B240" s="256">
        <v>162</v>
      </c>
      <c r="C240" s="257" t="s">
        <v>187</v>
      </c>
      <c r="D240" s="261">
        <v>105.09969353140332</v>
      </c>
      <c r="E240" s="259">
        <f>100000*D240/'SSA2016'!$G$10</f>
        <v>1.1903566783318191</v>
      </c>
      <c r="F240" s="260">
        <f>100000*D240/'SSA2016'!$G$7</f>
        <v>10.567302393368038</v>
      </c>
      <c r="G240" s="214">
        <v>19</v>
      </c>
      <c r="H240" s="202">
        <v>81</v>
      </c>
      <c r="I240" s="200" t="s">
        <v>107</v>
      </c>
      <c r="J240" s="202">
        <v>136.9435646426864</v>
      </c>
      <c r="K240" s="201">
        <f>100000*J240/'SSA2030'!$G$10</f>
        <v>1.3654889794803342</v>
      </c>
      <c r="L240" s="210">
        <f>100000*J240/'SSA2030'!$G$7</f>
        <v>9.6641393282484067</v>
      </c>
      <c r="M240" s="255">
        <v>19</v>
      </c>
      <c r="N240" s="256">
        <v>74</v>
      </c>
      <c r="O240" s="257" t="s">
        <v>97</v>
      </c>
      <c r="P240" s="261">
        <v>179.27196506783366</v>
      </c>
      <c r="Q240" s="259">
        <f>100000*P240/'SSA2045'!$G$10</f>
        <v>1.4039496577171999</v>
      </c>
      <c r="R240" s="260">
        <f>100000*P240/'SSA2045'!$G$7</f>
        <v>9.1100014341137161</v>
      </c>
      <c r="S240" s="214">
        <v>19</v>
      </c>
      <c r="T240" s="202">
        <v>127</v>
      </c>
      <c r="U240" s="200" t="s">
        <v>151</v>
      </c>
      <c r="V240" s="202">
        <v>226.41341504082084</v>
      </c>
      <c r="W240" s="201">
        <f>100000*V240/'SSA2060'!$G$10</f>
        <v>1.2707598673761793</v>
      </c>
      <c r="X240" s="210">
        <f>100000*V240/'SSA2060'!$G$7</f>
        <v>8.8036189619633411</v>
      </c>
    </row>
    <row r="241" spans="1:24" ht="14.7" thickBot="1">
      <c r="A241" s="262">
        <v>20</v>
      </c>
      <c r="B241" s="263">
        <v>81</v>
      </c>
      <c r="C241" s="264" t="s">
        <v>107</v>
      </c>
      <c r="D241" s="265">
        <v>103.01294518541545</v>
      </c>
      <c r="E241" s="266">
        <f>100000*D241/'SSA2016'!$G$10</f>
        <v>1.1667222152217784</v>
      </c>
      <c r="F241" s="267">
        <f>100000*D241/'SSA2016'!$G$7</f>
        <v>10.357489214566279</v>
      </c>
      <c r="G241" s="215">
        <v>20</v>
      </c>
      <c r="H241" s="204">
        <v>162</v>
      </c>
      <c r="I241" s="203" t="s">
        <v>187</v>
      </c>
      <c r="J241" s="204">
        <v>126.43187726289034</v>
      </c>
      <c r="K241" s="205">
        <f>100000*J241/'SSA2030'!$G$10</f>
        <v>1.260675048936716</v>
      </c>
      <c r="L241" s="211">
        <f>100000*J241/'SSA2030'!$G$7</f>
        <v>8.9223270957539551</v>
      </c>
      <c r="M241" s="262">
        <v>20</v>
      </c>
      <c r="N241" s="263">
        <v>81</v>
      </c>
      <c r="O241" s="264" t="s">
        <v>107</v>
      </c>
      <c r="P241" s="265">
        <v>176.10608687251806</v>
      </c>
      <c r="Q241" s="266">
        <f>100000*P241/'SSA2045'!$G$10</f>
        <v>1.3791564135141487</v>
      </c>
      <c r="R241" s="267">
        <f>100000*P241/'SSA2045'!$G$7</f>
        <v>8.9491220970202594</v>
      </c>
      <c r="S241" s="215">
        <v>20</v>
      </c>
      <c r="T241" s="204">
        <v>81</v>
      </c>
      <c r="U241" s="203" t="s">
        <v>107</v>
      </c>
      <c r="V241" s="204">
        <v>216.06946562044322</v>
      </c>
      <c r="W241" s="205">
        <f>100000*V241/'SSA2060'!$G$10</f>
        <v>1.212703785358181</v>
      </c>
      <c r="X241" s="211">
        <f>100000*V241/'SSA2060'!$G$7</f>
        <v>8.4014158096350755</v>
      </c>
    </row>
    <row r="243" spans="1:24" ht="14.7" thickBot="1">
      <c r="A243" s="206" t="s">
        <v>408</v>
      </c>
      <c r="D243" s="207" t="s">
        <v>432</v>
      </c>
      <c r="M243" s="206" t="s">
        <v>408</v>
      </c>
      <c r="P243" s="207" t="s">
        <v>432</v>
      </c>
    </row>
    <row r="244" spans="1:24">
      <c r="A244" s="319">
        <v>2016</v>
      </c>
      <c r="B244" s="320"/>
      <c r="C244" s="320" t="s">
        <v>426</v>
      </c>
      <c r="D244" s="320"/>
      <c r="E244" s="320"/>
      <c r="F244" s="321"/>
      <c r="G244" s="322">
        <v>2030</v>
      </c>
      <c r="H244" s="323"/>
      <c r="I244" s="323" t="s">
        <v>427</v>
      </c>
      <c r="J244" s="323"/>
      <c r="K244" s="323"/>
      <c r="L244" s="324"/>
      <c r="M244" s="319">
        <v>2045</v>
      </c>
      <c r="N244" s="320"/>
      <c r="O244" s="320" t="s">
        <v>426</v>
      </c>
      <c r="P244" s="320"/>
      <c r="Q244" s="320"/>
      <c r="R244" s="321"/>
      <c r="S244" s="322">
        <v>2060</v>
      </c>
      <c r="T244" s="323"/>
      <c r="U244" s="323" t="s">
        <v>427</v>
      </c>
      <c r="V244" s="323"/>
      <c r="W244" s="323"/>
      <c r="X244" s="324"/>
    </row>
    <row r="245" spans="1:24" ht="43.2">
      <c r="A245" s="242" t="s">
        <v>428</v>
      </c>
      <c r="B245" s="243" t="s">
        <v>205</v>
      </c>
      <c r="C245" s="244" t="s">
        <v>429</v>
      </c>
      <c r="D245" s="243" t="s">
        <v>209</v>
      </c>
      <c r="E245" s="245" t="s">
        <v>430</v>
      </c>
      <c r="F245" s="246" t="s">
        <v>431</v>
      </c>
      <c r="G245" s="212" t="s">
        <v>428</v>
      </c>
      <c r="H245" s="193" t="s">
        <v>205</v>
      </c>
      <c r="I245" s="194" t="s">
        <v>429</v>
      </c>
      <c r="J245" s="193" t="s">
        <v>209</v>
      </c>
      <c r="K245" s="195" t="s">
        <v>430</v>
      </c>
      <c r="L245" s="208" t="s">
        <v>431</v>
      </c>
      <c r="M245" s="242" t="s">
        <v>428</v>
      </c>
      <c r="N245" s="243" t="s">
        <v>205</v>
      </c>
      <c r="O245" s="244" t="s">
        <v>429</v>
      </c>
      <c r="P245" s="243" t="s">
        <v>209</v>
      </c>
      <c r="Q245" s="245" t="s">
        <v>430</v>
      </c>
      <c r="R245" s="246" t="s">
        <v>431</v>
      </c>
      <c r="S245" s="212" t="s">
        <v>428</v>
      </c>
      <c r="T245" s="193" t="s">
        <v>205</v>
      </c>
      <c r="U245" s="194" t="s">
        <v>429</v>
      </c>
      <c r="V245" s="193" t="s">
        <v>209</v>
      </c>
      <c r="W245" s="195" t="s">
        <v>430</v>
      </c>
      <c r="X245" s="208" t="s">
        <v>431</v>
      </c>
    </row>
    <row r="246" spans="1:24">
      <c r="A246" s="247">
        <v>1</v>
      </c>
      <c r="B246" s="248">
        <v>113</v>
      </c>
      <c r="C246" s="249" t="s">
        <v>135</v>
      </c>
      <c r="D246" s="250">
        <v>309.01027530431747</v>
      </c>
      <c r="E246" s="251">
        <f>100000*D246/'WA2016'!$G$10</f>
        <v>22.623184646419695</v>
      </c>
      <c r="F246" s="252">
        <f>100000*D246/'WA2016'!$G$7</f>
        <v>121.86098644317408</v>
      </c>
      <c r="G246" s="213">
        <v>1</v>
      </c>
      <c r="H246" s="199">
        <v>113</v>
      </c>
      <c r="I246" s="197" t="s">
        <v>135</v>
      </c>
      <c r="J246" s="199">
        <v>441.04797196388245</v>
      </c>
      <c r="K246" s="198">
        <f>100000*J246/'WA2030'!$G$10</f>
        <v>25.74937685043486</v>
      </c>
      <c r="L246" s="209">
        <f>100000*J246/'WA2030'!$G$7</f>
        <v>141.24611572979464</v>
      </c>
      <c r="M246" s="247">
        <v>1</v>
      </c>
      <c r="N246" s="248">
        <v>113</v>
      </c>
      <c r="O246" s="249" t="s">
        <v>135</v>
      </c>
      <c r="P246" s="250">
        <v>708.95562809705734</v>
      </c>
      <c r="Q246" s="251">
        <f>100000*P246/'WA2045'!$G$10</f>
        <v>27.284159567049791</v>
      </c>
      <c r="R246" s="252">
        <f>100000*P246/'WA2045'!$G$7</f>
        <v>193.30080258224655</v>
      </c>
      <c r="S246" s="213">
        <v>1</v>
      </c>
      <c r="T246" s="199">
        <v>113</v>
      </c>
      <c r="U246" s="197" t="s">
        <v>135</v>
      </c>
      <c r="V246" s="199">
        <v>1023.6140421628952</v>
      </c>
      <c r="W246" s="198">
        <f>100000*V246/'WA2060'!$G$10</f>
        <v>27.216960547978168</v>
      </c>
      <c r="X246" s="209">
        <f>100000*V246/'WA2060'!$G$7</f>
        <v>250.06533850279899</v>
      </c>
    </row>
    <row r="247" spans="1:24">
      <c r="A247" s="247">
        <v>2</v>
      </c>
      <c r="B247" s="248">
        <v>163</v>
      </c>
      <c r="C247" s="249" t="s">
        <v>188</v>
      </c>
      <c r="D247" s="253">
        <v>111.53398816645495</v>
      </c>
      <c r="E247" s="251">
        <f>100000*D247/'WA2016'!$G$10</f>
        <v>8.1655990440976929</v>
      </c>
      <c r="F247" s="254">
        <f>100000*D247/'WA2016'!$G$7</f>
        <v>43.984433224818417</v>
      </c>
      <c r="G247" s="213">
        <v>2</v>
      </c>
      <c r="H247" s="199">
        <v>114</v>
      </c>
      <c r="I247" s="197" t="s">
        <v>136</v>
      </c>
      <c r="J247" s="199">
        <v>149.37250225245953</v>
      </c>
      <c r="K247" s="198">
        <f>100000*J247/'WA2030'!$G$10</f>
        <v>8.7207040868243251</v>
      </c>
      <c r="L247" s="209">
        <f>100000*J247/'WA2030'!$G$7</f>
        <v>47.836714101765899</v>
      </c>
      <c r="M247" s="247">
        <v>2</v>
      </c>
      <c r="N247" s="248">
        <v>114</v>
      </c>
      <c r="O247" s="249" t="s">
        <v>136</v>
      </c>
      <c r="P247" s="253">
        <v>249.54361100494862</v>
      </c>
      <c r="Q247" s="251">
        <f>100000*P247/'WA2045'!$G$10</f>
        <v>9.603686650844546</v>
      </c>
      <c r="R247" s="254">
        <f>100000*P247/'WA2045'!$G$7</f>
        <v>68.039491295109329</v>
      </c>
      <c r="S247" s="213">
        <v>2</v>
      </c>
      <c r="T247" s="199">
        <v>114</v>
      </c>
      <c r="U247" s="197" t="s">
        <v>136</v>
      </c>
      <c r="V247" s="199">
        <v>379.90830543637276</v>
      </c>
      <c r="W247" s="198">
        <f>100000*V247/'WA2060'!$G$10</f>
        <v>10.101414141469471</v>
      </c>
      <c r="X247" s="209">
        <f>100000*V247/'WA2060'!$G$7</f>
        <v>92.810273292297168</v>
      </c>
    </row>
    <row r="248" spans="1:24">
      <c r="A248" s="247">
        <v>3</v>
      </c>
      <c r="B248" s="248">
        <v>114</v>
      </c>
      <c r="C248" s="249" t="s">
        <v>136</v>
      </c>
      <c r="D248" s="253">
        <v>106.67763888463378</v>
      </c>
      <c r="E248" s="251">
        <f>100000*D248/'WA2016'!$G$10</f>
        <v>7.8100571890511237</v>
      </c>
      <c r="F248" s="254">
        <f>100000*D248/'WA2016'!$G$7</f>
        <v>42.069288126771056</v>
      </c>
      <c r="G248" s="213">
        <v>3</v>
      </c>
      <c r="H248" s="199">
        <v>95</v>
      </c>
      <c r="I248" s="197" t="s">
        <v>434</v>
      </c>
      <c r="J248" s="199">
        <v>108.64875040762126</v>
      </c>
      <c r="K248" s="198">
        <f>100000*J248/'WA2030'!$G$10</f>
        <v>6.3431594665710813</v>
      </c>
      <c r="L248" s="209">
        <f>100000*J248/'WA2030'!$G$7</f>
        <v>34.794886156350245</v>
      </c>
      <c r="M248" s="247">
        <v>3</v>
      </c>
      <c r="N248" s="248">
        <v>95</v>
      </c>
      <c r="O248" s="249" t="s">
        <v>434</v>
      </c>
      <c r="P248" s="253">
        <v>211.2844931636937</v>
      </c>
      <c r="Q248" s="251">
        <f>100000*P248/'WA2045'!$G$10</f>
        <v>8.1312843809348507</v>
      </c>
      <c r="R248" s="254">
        <f>100000*P248/'WA2045'!$G$7</f>
        <v>57.607924224185581</v>
      </c>
      <c r="S248" s="213">
        <v>3</v>
      </c>
      <c r="T248" s="199">
        <v>95</v>
      </c>
      <c r="U248" s="197" t="s">
        <v>434</v>
      </c>
      <c r="V248" s="199">
        <v>364.51115369889885</v>
      </c>
      <c r="W248" s="198">
        <f>100000*V248/'WA2060'!$G$10</f>
        <v>9.692017968567642</v>
      </c>
      <c r="X248" s="209">
        <f>100000*V248/'WA2060'!$G$7</f>
        <v>89.048802852643277</v>
      </c>
    </row>
    <row r="249" spans="1:24">
      <c r="A249" s="247">
        <v>4</v>
      </c>
      <c r="B249" s="248">
        <v>95</v>
      </c>
      <c r="C249" s="249" t="s">
        <v>434</v>
      </c>
      <c r="D249" s="253">
        <v>70.277367610717192</v>
      </c>
      <c r="E249" s="251">
        <f>100000*D249/'WA2016'!$G$10</f>
        <v>5.1451294373813861</v>
      </c>
      <c r="F249" s="254">
        <f>100000*D249/'WA2016'!$G$7</f>
        <v>27.714513160565808</v>
      </c>
      <c r="G249" s="213">
        <v>4</v>
      </c>
      <c r="H249" s="199">
        <v>80</v>
      </c>
      <c r="I249" s="197" t="s">
        <v>106</v>
      </c>
      <c r="J249" s="199">
        <v>79.234358191490173</v>
      </c>
      <c r="K249" s="198">
        <f>100000*J249/'WA2030'!$G$10</f>
        <v>4.625880807229052</v>
      </c>
      <c r="L249" s="209">
        <f>100000*J249/'WA2030'!$G$7</f>
        <v>25.374893522484445</v>
      </c>
      <c r="M249" s="247">
        <v>4</v>
      </c>
      <c r="N249" s="248">
        <v>80</v>
      </c>
      <c r="O249" s="249" t="s">
        <v>106</v>
      </c>
      <c r="P249" s="253">
        <v>138.07086151838303</v>
      </c>
      <c r="Q249" s="251">
        <f>100000*P249/'WA2045'!$G$10</f>
        <v>5.3136575378337607</v>
      </c>
      <c r="R249" s="254">
        <f>100000*P249/'WA2045'!$G$7</f>
        <v>37.645809253765954</v>
      </c>
      <c r="S249" s="213">
        <v>4</v>
      </c>
      <c r="T249" s="199">
        <v>80</v>
      </c>
      <c r="U249" s="197" t="s">
        <v>106</v>
      </c>
      <c r="V249" s="199">
        <v>211.55046409368515</v>
      </c>
      <c r="W249" s="198">
        <f>100000*V249/'WA2060'!$G$10</f>
        <v>5.6249332248101638</v>
      </c>
      <c r="X249" s="209">
        <f>100000*V249/'WA2060'!$G$7</f>
        <v>51.681040152820614</v>
      </c>
    </row>
    <row r="250" spans="1:24">
      <c r="A250" s="247">
        <v>5</v>
      </c>
      <c r="B250" s="248">
        <v>80</v>
      </c>
      <c r="C250" s="249" t="s">
        <v>106</v>
      </c>
      <c r="D250" s="253">
        <v>49.657334595918655</v>
      </c>
      <c r="E250" s="251">
        <f>100000*D250/'WA2016'!$G$10</f>
        <v>3.6355006269813073</v>
      </c>
      <c r="F250" s="254">
        <f>100000*D250/'WA2016'!$G$7</f>
        <v>19.582817341714637</v>
      </c>
      <c r="G250" s="213">
        <v>5</v>
      </c>
      <c r="H250" s="199">
        <v>127</v>
      </c>
      <c r="I250" s="197" t="s">
        <v>151</v>
      </c>
      <c r="J250" s="199">
        <v>63.832030571997166</v>
      </c>
      <c r="K250" s="198">
        <f>100000*J250/'WA2030'!$G$10</f>
        <v>3.7266581297451964</v>
      </c>
      <c r="L250" s="209">
        <f>100000*J250/'WA2030'!$G$7</f>
        <v>20.442280546703035</v>
      </c>
      <c r="M250" s="247">
        <v>5</v>
      </c>
      <c r="N250" s="248">
        <v>127</v>
      </c>
      <c r="O250" s="249" t="s">
        <v>151</v>
      </c>
      <c r="P250" s="253">
        <v>110.67335332930088</v>
      </c>
      <c r="Q250" s="251">
        <f>100000*P250/'WA2045'!$G$10</f>
        <v>4.2592643493955498</v>
      </c>
      <c r="R250" s="254">
        <f>100000*P250/'WA2045'!$G$7</f>
        <v>30.17572211175624</v>
      </c>
      <c r="S250" s="213">
        <v>5</v>
      </c>
      <c r="T250" s="199">
        <v>127</v>
      </c>
      <c r="U250" s="197" t="s">
        <v>151</v>
      </c>
      <c r="V250" s="199">
        <v>169.39604243636131</v>
      </c>
      <c r="W250" s="198">
        <f>100000*V250/'WA2060'!$G$10</f>
        <v>4.5040857335565816</v>
      </c>
      <c r="X250" s="209">
        <f>100000*V250/'WA2060'!$G$7</f>
        <v>41.382862043760561</v>
      </c>
    </row>
    <row r="251" spans="1:24">
      <c r="A251" s="247">
        <v>6</v>
      </c>
      <c r="B251" s="248">
        <v>118</v>
      </c>
      <c r="C251" s="249" t="s">
        <v>140</v>
      </c>
      <c r="D251" s="253">
        <v>43.077402180992067</v>
      </c>
      <c r="E251" s="251">
        <f>100000*D251/'WA2016'!$G$10</f>
        <v>3.1537722254346336</v>
      </c>
      <c r="F251" s="254">
        <f>100000*D251/'WA2016'!$G$7</f>
        <v>16.987961704559172</v>
      </c>
      <c r="G251" s="213">
        <v>6</v>
      </c>
      <c r="H251" s="199">
        <v>118</v>
      </c>
      <c r="I251" s="197" t="s">
        <v>140</v>
      </c>
      <c r="J251" s="199">
        <v>55.288223696872592</v>
      </c>
      <c r="K251" s="198">
        <f>100000*J251/'WA2030'!$G$10</f>
        <v>3.2278513854690103</v>
      </c>
      <c r="L251" s="209">
        <f>100000*J251/'WA2030'!$G$7</f>
        <v>17.706116656676841</v>
      </c>
      <c r="M251" s="247">
        <v>6</v>
      </c>
      <c r="N251" s="248">
        <v>118</v>
      </c>
      <c r="O251" s="249" t="s">
        <v>140</v>
      </c>
      <c r="P251" s="253">
        <v>89.409274876117706</v>
      </c>
      <c r="Q251" s="251">
        <f>100000*P251/'WA2045'!$G$10</f>
        <v>3.440916223547132</v>
      </c>
      <c r="R251" s="254">
        <f>100000*P251/'WA2045'!$G$7</f>
        <v>24.377949630275289</v>
      </c>
      <c r="S251" s="213">
        <v>6</v>
      </c>
      <c r="T251" s="199">
        <v>118</v>
      </c>
      <c r="U251" s="197" t="s">
        <v>140</v>
      </c>
      <c r="V251" s="199">
        <v>138.72536697983742</v>
      </c>
      <c r="W251" s="198">
        <f>100000*V251/'WA2060'!$G$10</f>
        <v>3.6885805436158488</v>
      </c>
      <c r="X251" s="209">
        <f>100000*V251/'WA2060'!$G$7</f>
        <v>33.890123057942105</v>
      </c>
    </row>
    <row r="252" spans="1:24">
      <c r="A252" s="247">
        <v>7</v>
      </c>
      <c r="B252" s="248">
        <v>39</v>
      </c>
      <c r="C252" s="249" t="s">
        <v>63</v>
      </c>
      <c r="D252" s="253">
        <v>42.489305205643177</v>
      </c>
      <c r="E252" s="251">
        <f>100000*D252/'WA2016'!$G$10</f>
        <v>3.1107166136100224</v>
      </c>
      <c r="F252" s="254">
        <f>100000*D252/'WA2016'!$G$7</f>
        <v>16.756040363206736</v>
      </c>
      <c r="G252" s="213">
        <v>7</v>
      </c>
      <c r="H252" s="199">
        <v>163</v>
      </c>
      <c r="I252" s="197" t="s">
        <v>188</v>
      </c>
      <c r="J252" s="199">
        <v>52.517496402056167</v>
      </c>
      <c r="K252" s="198">
        <f>100000*J252/'WA2030'!$G$10</f>
        <v>3.0660900674284042</v>
      </c>
      <c r="L252" s="209">
        <f>100000*J252/'WA2030'!$G$7</f>
        <v>16.818788082425083</v>
      </c>
      <c r="M252" s="247">
        <v>7</v>
      </c>
      <c r="N252" s="248">
        <v>39</v>
      </c>
      <c r="O252" s="249" t="s">
        <v>63</v>
      </c>
      <c r="P252" s="253">
        <v>71.072319447994232</v>
      </c>
      <c r="Q252" s="251">
        <f>100000*P252/'WA2045'!$G$10</f>
        <v>2.7352184364829357</v>
      </c>
      <c r="R252" s="254">
        <f>100000*P252/'WA2045'!$G$7</f>
        <v>19.37827396554399</v>
      </c>
      <c r="S252" s="213">
        <v>7</v>
      </c>
      <c r="T252" s="199">
        <v>39</v>
      </c>
      <c r="U252" s="197" t="s">
        <v>63</v>
      </c>
      <c r="V252" s="199">
        <v>103.16044001281261</v>
      </c>
      <c r="W252" s="198">
        <f>100000*V252/'WA2060'!$G$10</f>
        <v>2.7429416853329736</v>
      </c>
      <c r="X252" s="209">
        <f>100000*V252/'WA2060'!$G$7</f>
        <v>25.201735507059833</v>
      </c>
    </row>
    <row r="253" spans="1:24">
      <c r="A253" s="247">
        <v>8</v>
      </c>
      <c r="B253" s="248">
        <v>127</v>
      </c>
      <c r="C253" s="249" t="s">
        <v>151</v>
      </c>
      <c r="D253" s="253">
        <v>41.910234462469816</v>
      </c>
      <c r="E253" s="251">
        <f>100000*D253/'WA2016'!$G$10</f>
        <v>3.0683218280863085</v>
      </c>
      <c r="F253" s="254">
        <f>100000*D253/'WA2016'!$G$7</f>
        <v>16.527678597844748</v>
      </c>
      <c r="G253" s="213">
        <v>8</v>
      </c>
      <c r="H253" s="199">
        <v>153</v>
      </c>
      <c r="I253" s="197" t="s">
        <v>178</v>
      </c>
      <c r="J253" s="199">
        <v>49.63061533216387</v>
      </c>
      <c r="K253" s="198">
        <f>100000*J253/'WA2030'!$G$10</f>
        <v>2.8975474296286077</v>
      </c>
      <c r="L253" s="209">
        <f>100000*J253/'WA2030'!$G$7</f>
        <v>15.894261129312708</v>
      </c>
      <c r="M253" s="247">
        <v>8</v>
      </c>
      <c r="N253" s="248">
        <v>153</v>
      </c>
      <c r="O253" s="249" t="s">
        <v>178</v>
      </c>
      <c r="P253" s="253">
        <v>54.771643868647516</v>
      </c>
      <c r="Q253" s="251">
        <f>100000*P253/'WA2045'!$G$10</f>
        <v>2.1078868857744895</v>
      </c>
      <c r="R253" s="254">
        <f>100000*P253/'WA2045'!$G$7</f>
        <v>14.933801635762052</v>
      </c>
      <c r="S253" s="213">
        <v>8</v>
      </c>
      <c r="T253" s="199">
        <v>112</v>
      </c>
      <c r="U253" s="197" t="s">
        <v>134</v>
      </c>
      <c r="V253" s="199">
        <v>68.85265264287591</v>
      </c>
      <c r="W253" s="198">
        <f>100000*V253/'WA2060'!$G$10</f>
        <v>1.830729018376031</v>
      </c>
      <c r="X253" s="209">
        <f>100000*V253/'WA2060'!$G$7</f>
        <v>16.820462772839168</v>
      </c>
    </row>
    <row r="254" spans="1:24">
      <c r="A254" s="247">
        <v>9</v>
      </c>
      <c r="B254" s="248">
        <v>153</v>
      </c>
      <c r="C254" s="249" t="s">
        <v>178</v>
      </c>
      <c r="D254" s="253">
        <v>41.107798369601369</v>
      </c>
      <c r="E254" s="251">
        <f>100000*D254/'WA2016'!$G$10</f>
        <v>3.0095740732485883</v>
      </c>
      <c r="F254" s="254">
        <f>100000*D254/'WA2016'!$G$7</f>
        <v>16.211230694168229</v>
      </c>
      <c r="G254" s="213">
        <v>9</v>
      </c>
      <c r="H254" s="199">
        <v>39</v>
      </c>
      <c r="I254" s="197" t="s">
        <v>63</v>
      </c>
      <c r="J254" s="199">
        <v>47.349749026820064</v>
      </c>
      <c r="K254" s="198">
        <f>100000*J254/'WA2030'!$G$10</f>
        <v>2.7643853026603282</v>
      </c>
      <c r="L254" s="209">
        <f>100000*J254/'WA2030'!$G$7</f>
        <v>15.163811095285201</v>
      </c>
      <c r="M254" s="247">
        <v>9</v>
      </c>
      <c r="N254" s="248">
        <v>68</v>
      </c>
      <c r="O254" s="249" t="s">
        <v>90</v>
      </c>
      <c r="P254" s="253">
        <v>48.481156148016453</v>
      </c>
      <c r="Q254" s="251">
        <f>100000*P254/'WA2045'!$G$10</f>
        <v>1.8657974461505349</v>
      </c>
      <c r="R254" s="254">
        <f>100000*P254/'WA2045'!$G$7</f>
        <v>13.218664218353348</v>
      </c>
      <c r="S254" s="213">
        <v>9</v>
      </c>
      <c r="T254" s="199">
        <v>70</v>
      </c>
      <c r="U254" s="197" t="s">
        <v>92</v>
      </c>
      <c r="V254" s="199">
        <v>65.280876740580425</v>
      </c>
      <c r="W254" s="198">
        <f>100000*V254/'WA2060'!$G$10</f>
        <v>1.7357587660985372</v>
      </c>
      <c r="X254" s="209">
        <f>100000*V254/'WA2060'!$G$7</f>
        <v>15.947890383956755</v>
      </c>
    </row>
    <row r="255" spans="1:24">
      <c r="A255" s="247">
        <v>10</v>
      </c>
      <c r="B255" s="248">
        <v>68</v>
      </c>
      <c r="C255" s="249" t="s">
        <v>90</v>
      </c>
      <c r="D255" s="253">
        <v>35.155877748504281</v>
      </c>
      <c r="E255" s="251">
        <f>100000*D255/'WA2016'!$G$10</f>
        <v>2.5738235174481185</v>
      </c>
      <c r="F255" s="254">
        <f>100000*D255/'WA2016'!$G$7</f>
        <v>13.864037166690645</v>
      </c>
      <c r="G255" s="213">
        <v>10</v>
      </c>
      <c r="H255" s="199">
        <v>68</v>
      </c>
      <c r="I255" s="197" t="s">
        <v>90</v>
      </c>
      <c r="J255" s="199">
        <v>40.690073523670435</v>
      </c>
      <c r="K255" s="198">
        <f>100000*J255/'WA2030'!$G$10</f>
        <v>2.3755784037902616</v>
      </c>
      <c r="L255" s="209">
        <f>100000*J255/'WA2030'!$G$7</f>
        <v>13.031042424674965</v>
      </c>
      <c r="M255" s="247">
        <v>10</v>
      </c>
      <c r="N255" s="248">
        <v>112</v>
      </c>
      <c r="O255" s="249" t="s">
        <v>134</v>
      </c>
      <c r="P255" s="253">
        <v>48.37173555791378</v>
      </c>
      <c r="Q255" s="251">
        <f>100000*P255/'WA2045'!$G$10</f>
        <v>1.8615863943978386</v>
      </c>
      <c r="R255" s="254">
        <f>100000*P255/'WA2045'!$G$7</f>
        <v>13.188830069292932</v>
      </c>
      <c r="S255" s="213">
        <v>10</v>
      </c>
      <c r="T255" s="199">
        <v>68</v>
      </c>
      <c r="U255" s="197" t="s">
        <v>90</v>
      </c>
      <c r="V255" s="199">
        <v>62.063715614378452</v>
      </c>
      <c r="W255" s="198">
        <f>100000*V255/'WA2060'!$G$10</f>
        <v>1.650217396166457</v>
      </c>
      <c r="X255" s="209">
        <f>100000*V255/'WA2060'!$G$7</f>
        <v>15.161949147412331</v>
      </c>
    </row>
    <row r="256" spans="1:24">
      <c r="A256" s="255">
        <v>11</v>
      </c>
      <c r="B256" s="256">
        <v>50</v>
      </c>
      <c r="C256" s="257" t="s">
        <v>70</v>
      </c>
      <c r="D256" s="258">
        <v>28.893391497433186</v>
      </c>
      <c r="E256" s="259">
        <f>100000*D256/'WA2016'!$G$10</f>
        <v>2.1153359067558197</v>
      </c>
      <c r="F256" s="260">
        <f>100000*D256/'WA2016'!$G$7</f>
        <v>11.39436928464117</v>
      </c>
      <c r="G256" s="214">
        <v>11</v>
      </c>
      <c r="H256" s="202">
        <v>112</v>
      </c>
      <c r="I256" s="200" t="s">
        <v>134</v>
      </c>
      <c r="J256" s="202">
        <v>30.832729232497513</v>
      </c>
      <c r="K256" s="201">
        <f>100000*J256/'WA2030'!$G$10</f>
        <v>1.8000843781229592</v>
      </c>
      <c r="L256" s="210">
        <f>100000*J256/'WA2030'!$G$7</f>
        <v>9.8742166799837321</v>
      </c>
      <c r="M256" s="255">
        <v>11</v>
      </c>
      <c r="N256" s="256">
        <v>123</v>
      </c>
      <c r="O256" s="257" t="s">
        <v>146</v>
      </c>
      <c r="P256" s="258">
        <v>44.444103926420212</v>
      </c>
      <c r="Q256" s="259">
        <f>100000*P256/'WA2045'!$G$10</f>
        <v>1.7104314787624244</v>
      </c>
      <c r="R256" s="260">
        <f>100000*P256/'WA2045'!$G$7</f>
        <v>12.117938864644525</v>
      </c>
      <c r="S256" s="214">
        <v>11</v>
      </c>
      <c r="T256" s="202">
        <v>163</v>
      </c>
      <c r="U256" s="200" t="s">
        <v>188</v>
      </c>
      <c r="V256" s="202">
        <v>61.596139784581965</v>
      </c>
      <c r="W256" s="201">
        <f>100000*V256/'WA2060'!$G$10</f>
        <v>1.6377849827874171</v>
      </c>
      <c r="X256" s="210">
        <f>100000*V256/'WA2060'!$G$7</f>
        <v>15.047722003842942</v>
      </c>
    </row>
    <row r="257" spans="1:24">
      <c r="A257" s="255">
        <v>12</v>
      </c>
      <c r="B257" s="256">
        <v>140</v>
      </c>
      <c r="C257" s="257" t="s">
        <v>166</v>
      </c>
      <c r="D257" s="261">
        <v>25.095898821949959</v>
      </c>
      <c r="E257" s="259">
        <f>100000*D257/'WA2016'!$G$10</f>
        <v>1.8373148024210957</v>
      </c>
      <c r="F257" s="260">
        <f>100000*D257/'WA2016'!$G$7</f>
        <v>9.8967938302671179</v>
      </c>
      <c r="G257" s="214">
        <v>12</v>
      </c>
      <c r="H257" s="202">
        <v>123</v>
      </c>
      <c r="I257" s="200" t="s">
        <v>146</v>
      </c>
      <c r="J257" s="202">
        <v>29.908100042492151</v>
      </c>
      <c r="K257" s="201">
        <f>100000*J257/'WA2030'!$G$10</f>
        <v>1.7461024374412093</v>
      </c>
      <c r="L257" s="210">
        <f>100000*J257/'WA2030'!$G$7</f>
        <v>9.5781031279882178</v>
      </c>
      <c r="M257" s="255">
        <v>12</v>
      </c>
      <c r="N257" s="256">
        <v>70</v>
      </c>
      <c r="O257" s="257" t="s">
        <v>92</v>
      </c>
      <c r="P257" s="261">
        <v>43.108998599927872</v>
      </c>
      <c r="Q257" s="259">
        <f>100000*P257/'WA2045'!$G$10</f>
        <v>1.6590499460921624</v>
      </c>
      <c r="R257" s="260">
        <f>100000*P257/'WA2045'!$G$7</f>
        <v>11.75391476932065</v>
      </c>
      <c r="S257" s="214">
        <v>12</v>
      </c>
      <c r="T257" s="202">
        <v>123</v>
      </c>
      <c r="U257" s="200" t="s">
        <v>146</v>
      </c>
      <c r="V257" s="202">
        <v>58.620707638561726</v>
      </c>
      <c r="W257" s="201">
        <f>100000*V257/'WA2060'!$G$10</f>
        <v>1.5586709652029147</v>
      </c>
      <c r="X257" s="210">
        <f>100000*V257/'WA2060'!$G$7</f>
        <v>14.320834313620873</v>
      </c>
    </row>
    <row r="258" spans="1:24">
      <c r="A258" s="255">
        <v>13</v>
      </c>
      <c r="B258" s="256">
        <v>112</v>
      </c>
      <c r="C258" s="257" t="s">
        <v>134</v>
      </c>
      <c r="D258" s="261">
        <v>22.341154044959694</v>
      </c>
      <c r="E258" s="259">
        <f>100000*D258/'WA2016'!$G$10</f>
        <v>1.6356351020220188</v>
      </c>
      <c r="F258" s="260">
        <f>100000*D258/'WA2016'!$G$7</f>
        <v>8.8104354054781115</v>
      </c>
      <c r="G258" s="214">
        <v>13</v>
      </c>
      <c r="H258" s="202">
        <v>70</v>
      </c>
      <c r="I258" s="200" t="s">
        <v>92</v>
      </c>
      <c r="J258" s="202">
        <v>25.413691773544997</v>
      </c>
      <c r="K258" s="201">
        <f>100000*J258/'WA2030'!$G$10</f>
        <v>1.4837087306489061</v>
      </c>
      <c r="L258" s="210">
        <f>100000*J258/'WA2030'!$G$7</f>
        <v>8.1387637571121587</v>
      </c>
      <c r="M258" s="255">
        <v>13</v>
      </c>
      <c r="N258" s="256">
        <v>163</v>
      </c>
      <c r="O258" s="257" t="s">
        <v>188</v>
      </c>
      <c r="P258" s="261">
        <v>40.931405157367408</v>
      </c>
      <c r="Q258" s="259">
        <f>100000*P258/'WA2045'!$G$10</f>
        <v>1.575245255637195</v>
      </c>
      <c r="R258" s="260">
        <f>100000*P258/'WA2045'!$G$7</f>
        <v>11.160181475638202</v>
      </c>
      <c r="S258" s="214">
        <v>13</v>
      </c>
      <c r="T258" s="202">
        <v>153</v>
      </c>
      <c r="U258" s="200" t="s">
        <v>178</v>
      </c>
      <c r="V258" s="202">
        <v>58.580376175232232</v>
      </c>
      <c r="W258" s="201">
        <f>100000*V258/'WA2060'!$G$10</f>
        <v>1.5575985885051882</v>
      </c>
      <c r="X258" s="210">
        <f>100000*V258/'WA2060'!$G$7</f>
        <v>14.310981477869918</v>
      </c>
    </row>
    <row r="259" spans="1:24">
      <c r="A259" s="255">
        <v>14</v>
      </c>
      <c r="B259" s="256">
        <v>123</v>
      </c>
      <c r="C259" s="257" t="s">
        <v>146</v>
      </c>
      <c r="D259" s="261">
        <v>21.688313593156636</v>
      </c>
      <c r="E259" s="259">
        <f>100000*D259/'WA2016'!$G$10</f>
        <v>1.5878395066449797</v>
      </c>
      <c r="F259" s="260">
        <f>100000*D259/'WA2016'!$G$7</f>
        <v>8.5529818908065351</v>
      </c>
      <c r="G259" s="214">
        <v>14</v>
      </c>
      <c r="H259" s="202">
        <v>65</v>
      </c>
      <c r="I259" s="200" t="s">
        <v>87</v>
      </c>
      <c r="J259" s="202">
        <v>24.855919178575277</v>
      </c>
      <c r="K259" s="201">
        <f>100000*J259/'WA2030'!$G$10</f>
        <v>1.4511447066476884</v>
      </c>
      <c r="L259" s="210">
        <f>100000*J259/'WA2030'!$G$7</f>
        <v>7.9601364478215215</v>
      </c>
      <c r="M259" s="255">
        <v>14</v>
      </c>
      <c r="N259" s="256">
        <v>65</v>
      </c>
      <c r="O259" s="257" t="s">
        <v>87</v>
      </c>
      <c r="P259" s="261">
        <v>38.143610931932926</v>
      </c>
      <c r="Q259" s="259">
        <f>100000*P259/'WA2045'!$G$10</f>
        <v>1.4679569861427868</v>
      </c>
      <c r="R259" s="260">
        <f>100000*P259/'WA2045'!$G$7</f>
        <v>10.400073452154306</v>
      </c>
      <c r="S259" s="214">
        <v>14</v>
      </c>
      <c r="T259" s="202">
        <v>65</v>
      </c>
      <c r="U259" s="200" t="s">
        <v>87</v>
      </c>
      <c r="V259" s="202">
        <v>53.664418898522854</v>
      </c>
      <c r="W259" s="201">
        <f>100000*V259/'WA2060'!$G$10</f>
        <v>1.4268877837051372</v>
      </c>
      <c r="X259" s="210">
        <f>100000*V259/'WA2060'!$G$7</f>
        <v>13.11003026986568</v>
      </c>
    </row>
    <row r="260" spans="1:24">
      <c r="A260" s="255">
        <v>15</v>
      </c>
      <c r="B260" s="256">
        <v>65</v>
      </c>
      <c r="C260" s="257" t="s">
        <v>87</v>
      </c>
      <c r="D260" s="261">
        <v>16.117961224168539</v>
      </c>
      <c r="E260" s="259">
        <f>100000*D260/'WA2016'!$G$10</f>
        <v>1.1800242323304484</v>
      </c>
      <c r="F260" s="260">
        <f>100000*D260/'WA2016'!$G$7</f>
        <v>6.3562632417180494</v>
      </c>
      <c r="G260" s="214">
        <v>15</v>
      </c>
      <c r="H260" s="202">
        <v>140</v>
      </c>
      <c r="I260" s="200" t="s">
        <v>166</v>
      </c>
      <c r="J260" s="202">
        <v>23.836198521777987</v>
      </c>
      <c r="K260" s="201">
        <f>100000*J260/'WA2030'!$G$10</f>
        <v>1.3916111113402905</v>
      </c>
      <c r="L260" s="210">
        <f>100000*J260/'WA2030'!$G$7</f>
        <v>7.6335697452002318</v>
      </c>
      <c r="M260" s="255">
        <v>15</v>
      </c>
      <c r="N260" s="256">
        <v>74</v>
      </c>
      <c r="O260" s="257" t="s">
        <v>97</v>
      </c>
      <c r="P260" s="261">
        <v>30.821544319391251</v>
      </c>
      <c r="Q260" s="259">
        <f>100000*P260/'WA2045'!$G$10</f>
        <v>1.1861672296337871</v>
      </c>
      <c r="R260" s="260">
        <f>100000*P260/'WA2045'!$G$7</f>
        <v>8.4036701559931366</v>
      </c>
      <c r="S260" s="214">
        <v>15</v>
      </c>
      <c r="T260" s="202">
        <v>74</v>
      </c>
      <c r="U260" s="200" t="s">
        <v>97</v>
      </c>
      <c r="V260" s="202">
        <v>50.477235838770866</v>
      </c>
      <c r="W260" s="201">
        <f>100000*V260/'WA2060'!$G$10</f>
        <v>1.3421435031234044</v>
      </c>
      <c r="X260" s="210">
        <f>100000*V260/'WA2060'!$G$7</f>
        <v>12.331412570343701</v>
      </c>
    </row>
    <row r="261" spans="1:24">
      <c r="A261" s="255">
        <v>16</v>
      </c>
      <c r="B261" s="256">
        <v>70</v>
      </c>
      <c r="C261" s="257" t="s">
        <v>92</v>
      </c>
      <c r="D261" s="261">
        <v>15.531353964121081</v>
      </c>
      <c r="E261" s="259">
        <f>100000*D261/'WA2016'!$G$10</f>
        <v>1.1370776851778832</v>
      </c>
      <c r="F261" s="260">
        <f>100000*D261/'WA2016'!$G$7</f>
        <v>6.1249293830180056</v>
      </c>
      <c r="G261" s="214">
        <v>16</v>
      </c>
      <c r="H261" s="202">
        <v>50</v>
      </c>
      <c r="I261" s="200" t="s">
        <v>70</v>
      </c>
      <c r="J261" s="202">
        <v>22.059383444488049</v>
      </c>
      <c r="K261" s="201">
        <f>100000*J261/'WA2030'!$G$10</f>
        <v>1.2878766336258802</v>
      </c>
      <c r="L261" s="210">
        <f>100000*J261/'WA2030'!$G$7</f>
        <v>7.0645426914767189</v>
      </c>
      <c r="M261" s="255">
        <v>16</v>
      </c>
      <c r="N261" s="256">
        <v>64</v>
      </c>
      <c r="O261" s="257" t="s">
        <v>86</v>
      </c>
      <c r="P261" s="261">
        <v>30.225418575108051</v>
      </c>
      <c r="Q261" s="259">
        <f>100000*P261/'WA2045'!$G$10</f>
        <v>1.1632253284985832</v>
      </c>
      <c r="R261" s="260">
        <f>100000*P261/'WA2045'!$G$7</f>
        <v>8.2411330658804882</v>
      </c>
      <c r="S261" s="214">
        <v>16</v>
      </c>
      <c r="T261" s="202">
        <v>64</v>
      </c>
      <c r="U261" s="200" t="s">
        <v>86</v>
      </c>
      <c r="V261" s="202">
        <v>42.330028519034386</v>
      </c>
      <c r="W261" s="201">
        <f>100000*V261/'WA2060'!$G$10</f>
        <v>1.1255167169873666</v>
      </c>
      <c r="X261" s="210">
        <f>100000*V261/'WA2060'!$G$7</f>
        <v>10.341078252579264</v>
      </c>
    </row>
    <row r="262" spans="1:24">
      <c r="A262" s="255">
        <v>17</v>
      </c>
      <c r="B262" s="256">
        <v>51</v>
      </c>
      <c r="C262" s="257" t="s">
        <v>71</v>
      </c>
      <c r="D262" s="261">
        <v>15.395491962088272</v>
      </c>
      <c r="E262" s="259">
        <f>100000*D262/'WA2016'!$G$10</f>
        <v>1.1271309895367965</v>
      </c>
      <c r="F262" s="260">
        <f>100000*D262/'WA2016'!$G$7</f>
        <v>6.0713509783142854</v>
      </c>
      <c r="G262" s="214">
        <v>17</v>
      </c>
      <c r="H262" s="202">
        <v>64</v>
      </c>
      <c r="I262" s="200" t="s">
        <v>86</v>
      </c>
      <c r="J262" s="202">
        <v>20.202257701195776</v>
      </c>
      <c r="K262" s="201">
        <f>100000*J262/'WA2030'!$G$10</f>
        <v>1.1794534378230603</v>
      </c>
      <c r="L262" s="210">
        <f>100000*J262/'WA2030'!$G$7</f>
        <v>6.4697960554275182</v>
      </c>
      <c r="M262" s="255">
        <v>17</v>
      </c>
      <c r="N262" s="256">
        <v>76</v>
      </c>
      <c r="O262" s="257" t="s">
        <v>435</v>
      </c>
      <c r="P262" s="261">
        <v>29.720594618469477</v>
      </c>
      <c r="Q262" s="259">
        <f>100000*P262/'WA2045'!$G$10</f>
        <v>1.1437971769467477</v>
      </c>
      <c r="R262" s="260">
        <f>100000*P262/'WA2045'!$G$7</f>
        <v>8.1034899298172203</v>
      </c>
      <c r="S262" s="214">
        <v>17</v>
      </c>
      <c r="T262" s="202">
        <v>76</v>
      </c>
      <c r="U262" s="200" t="s">
        <v>435</v>
      </c>
      <c r="V262" s="202">
        <v>41.902509745210409</v>
      </c>
      <c r="W262" s="201">
        <f>100000*V262/'WA2060'!$G$10</f>
        <v>1.1141493840655743</v>
      </c>
      <c r="X262" s="210">
        <f>100000*V262/'WA2060'!$G$7</f>
        <v>10.236636908001088</v>
      </c>
    </row>
    <row r="263" spans="1:24">
      <c r="A263" s="255">
        <v>18</v>
      </c>
      <c r="B263" s="256">
        <v>64</v>
      </c>
      <c r="C263" s="257" t="s">
        <v>86</v>
      </c>
      <c r="D263" s="261">
        <v>14.975432273931801</v>
      </c>
      <c r="E263" s="259">
        <f>100000*D263/'WA2016'!$G$10</f>
        <v>1.0963776824555915</v>
      </c>
      <c r="F263" s="260">
        <f>100000*D263/'WA2016'!$G$7</f>
        <v>5.9056966552878158</v>
      </c>
      <c r="G263" s="214">
        <v>18</v>
      </c>
      <c r="H263" s="202">
        <v>76</v>
      </c>
      <c r="I263" s="200" t="s">
        <v>435</v>
      </c>
      <c r="J263" s="202">
        <v>19.580435395240784</v>
      </c>
      <c r="K263" s="201">
        <f>100000*J263/'WA2030'!$G$10</f>
        <v>1.1431500470178699</v>
      </c>
      <c r="L263" s="210">
        <f>100000*J263/'WA2030'!$G$7</f>
        <v>6.2706567531897131</v>
      </c>
      <c r="M263" s="255">
        <v>18</v>
      </c>
      <c r="N263" s="256">
        <v>140</v>
      </c>
      <c r="O263" s="257" t="s">
        <v>166</v>
      </c>
      <c r="P263" s="261">
        <v>24.950125420466065</v>
      </c>
      <c r="Q263" s="259">
        <f>100000*P263/'WA2045'!$G$10</f>
        <v>0.96020565492528454</v>
      </c>
      <c r="R263" s="260">
        <f>100000*P263/'WA2045'!$G$7</f>
        <v>6.8027942471507403</v>
      </c>
      <c r="S263" s="214">
        <v>18</v>
      </c>
      <c r="T263" s="202">
        <v>75</v>
      </c>
      <c r="U263" s="200" t="s">
        <v>99</v>
      </c>
      <c r="V263" s="202">
        <v>31.79355439171195</v>
      </c>
      <c r="W263" s="201">
        <f>100000*V263/'WA2060'!$G$10</f>
        <v>0.84536151314492891</v>
      </c>
      <c r="X263" s="210">
        <f>100000*V263/'WA2060'!$G$7</f>
        <v>7.7670543912931045</v>
      </c>
    </row>
    <row r="264" spans="1:24">
      <c r="A264" s="255">
        <v>19</v>
      </c>
      <c r="B264" s="256">
        <v>162</v>
      </c>
      <c r="C264" s="257" t="s">
        <v>187</v>
      </c>
      <c r="D264" s="261">
        <v>14.260674564167857</v>
      </c>
      <c r="E264" s="259">
        <f>100000*D264/'WA2016'!$G$10</f>
        <v>1.0440490159427476</v>
      </c>
      <c r="F264" s="260">
        <f>100000*D264/'WA2016'!$G$7</f>
        <v>5.6238255120259302</v>
      </c>
      <c r="G264" s="214">
        <v>19</v>
      </c>
      <c r="H264" s="202">
        <v>74</v>
      </c>
      <c r="I264" s="200" t="s">
        <v>97</v>
      </c>
      <c r="J264" s="202">
        <v>17.353361252695322</v>
      </c>
      <c r="K264" s="201">
        <f>100000*J264/'WA2030'!$G$10</f>
        <v>1.0131284280204738</v>
      </c>
      <c r="L264" s="210">
        <f>100000*J264/'WA2030'!$G$7</f>
        <v>5.5574337206109137</v>
      </c>
      <c r="M264" s="255">
        <v>19</v>
      </c>
      <c r="N264" s="256">
        <v>155</v>
      </c>
      <c r="O264" s="257" t="s">
        <v>180</v>
      </c>
      <c r="P264" s="261">
        <v>22.463735625613481</v>
      </c>
      <c r="Q264" s="259">
        <f>100000*P264/'WA2045'!$G$10</f>
        <v>0.86451693588551581</v>
      </c>
      <c r="R264" s="260">
        <f>100000*P264/'WA2045'!$G$7</f>
        <v>6.1248658637237403</v>
      </c>
      <c r="S264" s="214">
        <v>19</v>
      </c>
      <c r="T264" s="202">
        <v>155</v>
      </c>
      <c r="U264" s="200" t="s">
        <v>180</v>
      </c>
      <c r="V264" s="202">
        <v>30.590770159848034</v>
      </c>
      <c r="W264" s="201">
        <f>100000*V264/'WA2060'!$G$10</f>
        <v>0.81338058123313239</v>
      </c>
      <c r="X264" s="210">
        <f>100000*V264/'WA2060'!$G$7</f>
        <v>7.4732184006775961</v>
      </c>
    </row>
    <row r="265" spans="1:24" ht="14.7" thickBot="1">
      <c r="A265" s="262">
        <v>20</v>
      </c>
      <c r="B265" s="263">
        <v>76</v>
      </c>
      <c r="C265" s="264" t="s">
        <v>435</v>
      </c>
      <c r="D265" s="265">
        <v>13.643862163648009</v>
      </c>
      <c r="E265" s="266">
        <f>100000*D265/'WA2016'!$G$10</f>
        <v>0.99889109743851801</v>
      </c>
      <c r="F265" s="267">
        <f>100000*D265/'WA2016'!$G$7</f>
        <v>5.3805799840132869</v>
      </c>
      <c r="G265" s="215">
        <v>20</v>
      </c>
      <c r="H265" s="204">
        <v>162</v>
      </c>
      <c r="I265" s="203" t="s">
        <v>187</v>
      </c>
      <c r="J265" s="204">
        <v>16.801350145600736</v>
      </c>
      <c r="K265" s="205">
        <f>100000*J265/'WA2030'!$G$10</f>
        <v>0.98090077269555997</v>
      </c>
      <c r="L265" s="211">
        <f>100000*J265/'WA2030'!$G$7</f>
        <v>5.3806515343792567</v>
      </c>
      <c r="M265" s="262">
        <v>20</v>
      </c>
      <c r="N265" s="263">
        <v>75</v>
      </c>
      <c r="O265" s="264" t="s">
        <v>99</v>
      </c>
      <c r="P265" s="265">
        <v>20.860591697040945</v>
      </c>
      <c r="Q265" s="266">
        <f>100000*P265/'WA2045'!$G$10</f>
        <v>0.80281993677497065</v>
      </c>
      <c r="R265" s="267">
        <f>100000*P265/'WA2045'!$G$7</f>
        <v>5.687759512117907</v>
      </c>
      <c r="S265" s="215">
        <v>20</v>
      </c>
      <c r="T265" s="204">
        <v>115</v>
      </c>
      <c r="U265" s="203" t="s">
        <v>137</v>
      </c>
      <c r="V265" s="204">
        <v>26.645514603704214</v>
      </c>
      <c r="W265" s="205">
        <f>100000*V265/'WA2060'!$G$10</f>
        <v>0.70847984677625764</v>
      </c>
      <c r="X265" s="211">
        <f>100000*V265/'WA2060'!$G$7</f>
        <v>6.5094062356524587</v>
      </c>
    </row>
  </sheetData>
  <mergeCells count="44">
    <mergeCell ref="A244:F244"/>
    <mergeCell ref="G244:L244"/>
    <mergeCell ref="A148:F148"/>
    <mergeCell ref="G148:L148"/>
    <mergeCell ref="A172:F172"/>
    <mergeCell ref="G172:L172"/>
    <mergeCell ref="A220:F220"/>
    <mergeCell ref="G220:L220"/>
    <mergeCell ref="A196:F196"/>
    <mergeCell ref="G196:L196"/>
    <mergeCell ref="A76:F76"/>
    <mergeCell ref="G76:L76"/>
    <mergeCell ref="A100:F100"/>
    <mergeCell ref="G100:L100"/>
    <mergeCell ref="A124:F124"/>
    <mergeCell ref="G124:L124"/>
    <mergeCell ref="A4:F4"/>
    <mergeCell ref="G4:L4"/>
    <mergeCell ref="A28:F28"/>
    <mergeCell ref="G28:L28"/>
    <mergeCell ref="A52:F52"/>
    <mergeCell ref="G52:L52"/>
    <mergeCell ref="M4:R4"/>
    <mergeCell ref="S4:X4"/>
    <mergeCell ref="M28:R28"/>
    <mergeCell ref="S28:X28"/>
    <mergeCell ref="M52:R52"/>
    <mergeCell ref="S52:X52"/>
    <mergeCell ref="M76:R76"/>
    <mergeCell ref="S76:X76"/>
    <mergeCell ref="M100:R100"/>
    <mergeCell ref="S100:X100"/>
    <mergeCell ref="M124:R124"/>
    <mergeCell ref="S124:X124"/>
    <mergeCell ref="M220:R220"/>
    <mergeCell ref="S220:X220"/>
    <mergeCell ref="M244:R244"/>
    <mergeCell ref="S244:X244"/>
    <mergeCell ref="M148:R148"/>
    <mergeCell ref="S148:X148"/>
    <mergeCell ref="M172:R172"/>
    <mergeCell ref="S172:X172"/>
    <mergeCell ref="M196:R196"/>
    <mergeCell ref="S196:X196"/>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131AAB-789E-49C6-B655-5F98C73E0A3C}">
  <dimension ref="A1:U157"/>
  <sheetViews>
    <sheetView workbookViewId="0">
      <pane xSplit="6" ySplit="9" topLeftCell="G10" activePane="bottomRight" state="frozen"/>
      <selection activeCell="A7" sqref="A7:XFD8"/>
      <selection pane="topRight" activeCell="A7" sqref="A7:XFD8"/>
      <selection pane="bottomLeft" activeCell="A7" sqref="A7:XFD8"/>
      <selection pane="bottomRight" activeCell="A7" sqref="A7:XFD8"/>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433</v>
      </c>
    </row>
    <row r="2" spans="1:21" ht="13.8">
      <c r="A2" s="1" t="s">
        <v>193</v>
      </c>
      <c r="C2" s="269" t="s">
        <v>207</v>
      </c>
      <c r="E2" s="269"/>
      <c r="F2" s="269"/>
      <c r="G2" s="6"/>
      <c r="H2" s="6"/>
    </row>
    <row r="3" spans="1:21" ht="13.8">
      <c r="A3" s="1" t="s">
        <v>194</v>
      </c>
      <c r="C3" s="328">
        <v>2016</v>
      </c>
      <c r="D3" s="328"/>
      <c r="E3" s="129"/>
    </row>
    <row r="4" spans="1:21" ht="12.6" thickBot="1">
      <c r="B4" s="6"/>
      <c r="C4" s="6"/>
    </row>
    <row r="5" spans="1:21" s="18" customFormat="1">
      <c r="A5" s="30"/>
      <c r="B5" s="31"/>
      <c r="C5" s="31"/>
      <c r="D5" s="31"/>
      <c r="E5" s="31"/>
      <c r="F5" s="32" t="s">
        <v>195</v>
      </c>
      <c r="G5" s="112" t="s">
        <v>190</v>
      </c>
      <c r="H5" s="329" t="s">
        <v>191</v>
      </c>
      <c r="I5" s="330"/>
      <c r="J5" s="330"/>
      <c r="K5" s="330"/>
      <c r="L5" s="330"/>
      <c r="M5" s="330"/>
      <c r="N5" s="331"/>
      <c r="O5" s="329" t="s">
        <v>192</v>
      </c>
      <c r="P5" s="330"/>
      <c r="Q5" s="330"/>
      <c r="R5" s="330"/>
      <c r="S5" s="330"/>
      <c r="T5" s="330"/>
      <c r="U5" s="331"/>
    </row>
    <row r="6" spans="1:21" s="18" customFormat="1" ht="12.6" thickBot="1">
      <c r="A6" s="33"/>
      <c r="B6" s="21"/>
      <c r="C6" s="21"/>
      <c r="D6" s="21"/>
      <c r="E6" s="21"/>
      <c r="F6" s="34" t="s">
        <v>196</v>
      </c>
      <c r="G6" s="113" t="s">
        <v>1</v>
      </c>
      <c r="H6" s="24" t="s">
        <v>424</v>
      </c>
      <c r="I6" s="20" t="s">
        <v>197</v>
      </c>
      <c r="J6" s="20" t="s">
        <v>198</v>
      </c>
      <c r="K6" s="20" t="s">
        <v>200</v>
      </c>
      <c r="L6" s="20" t="s">
        <v>201</v>
      </c>
      <c r="M6" s="20" t="s">
        <v>199</v>
      </c>
      <c r="N6" s="120" t="s">
        <v>1</v>
      </c>
      <c r="O6" s="24" t="s">
        <v>424</v>
      </c>
      <c r="P6" s="20" t="s">
        <v>197</v>
      </c>
      <c r="Q6" s="20" t="s">
        <v>198</v>
      </c>
      <c r="R6" s="20" t="s">
        <v>200</v>
      </c>
      <c r="S6" s="20" t="s">
        <v>201</v>
      </c>
      <c r="T6" s="20" t="s">
        <v>199</v>
      </c>
      <c r="U6" s="120" t="s">
        <v>1</v>
      </c>
    </row>
    <row r="7" spans="1:21" ht="12.9" thickTop="1" thickBot="1">
      <c r="A7" s="69" t="s">
        <v>0</v>
      </c>
      <c r="B7" s="70"/>
      <c r="C7" s="70"/>
      <c r="D7" s="70"/>
      <c r="E7" s="70"/>
      <c r="F7" s="71"/>
      <c r="G7" s="152">
        <f t="shared" ref="G7" si="0">N7+U7</f>
        <v>7462277.2133405581</v>
      </c>
      <c r="H7" s="149">
        <v>349354.10435402393</v>
      </c>
      <c r="I7" s="150">
        <v>655235.91464978456</v>
      </c>
      <c r="J7" s="150">
        <v>928226.92444416881</v>
      </c>
      <c r="K7" s="150">
        <v>1022146.630501464</v>
      </c>
      <c r="L7" s="150">
        <v>632852.38915714622</v>
      </c>
      <c r="M7" s="150">
        <v>176597.92721736059</v>
      </c>
      <c r="N7" s="151">
        <f>SUM(H7:M7)</f>
        <v>3764413.8903239481</v>
      </c>
      <c r="O7" s="149">
        <v>326527.38137608767</v>
      </c>
      <c r="P7" s="150">
        <v>611992.59963847697</v>
      </c>
      <c r="Q7" s="150">
        <v>876849.74526891112</v>
      </c>
      <c r="R7" s="150">
        <v>998438.27433484793</v>
      </c>
      <c r="S7" s="150">
        <v>654010.56212428212</v>
      </c>
      <c r="T7" s="150">
        <v>230044.76027400419</v>
      </c>
      <c r="U7" s="151">
        <f>SUM(O7:T7)</f>
        <v>3697863.32301661</v>
      </c>
    </row>
    <row r="8" spans="1:21" ht="12.9" thickTop="1" thickBot="1">
      <c r="A8" s="69"/>
      <c r="B8" s="70"/>
      <c r="C8" s="70"/>
      <c r="D8" s="70"/>
      <c r="E8" s="70"/>
      <c r="F8" s="71"/>
      <c r="G8" s="152"/>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73" si="1">N10+U10</f>
        <v>56873404.552099824</v>
      </c>
      <c r="H10" s="67">
        <v>2996518.6925110817</v>
      </c>
      <c r="I10" s="68">
        <v>547388.45957291126</v>
      </c>
      <c r="J10" s="68">
        <v>1580618.3808746338</v>
      </c>
      <c r="K10" s="68">
        <v>3516036.7856464386</v>
      </c>
      <c r="L10" s="68">
        <v>8813196.4310073853</v>
      </c>
      <c r="M10" s="68">
        <v>12892903.173423767</v>
      </c>
      <c r="N10" s="123">
        <f t="shared" ref="N10:N73" si="2">SUM(H10:M10)</f>
        <v>30346661.923036218</v>
      </c>
      <c r="O10" s="67">
        <v>2660096.4249615669</v>
      </c>
      <c r="P10" s="68">
        <v>486752.460313797</v>
      </c>
      <c r="Q10" s="68">
        <v>1057075.7928204536</v>
      </c>
      <c r="R10" s="68">
        <v>2182402.8362827301</v>
      </c>
      <c r="S10" s="68">
        <v>5934259.893157959</v>
      </c>
      <c r="T10" s="68">
        <v>14206155.2215271</v>
      </c>
      <c r="U10" s="123">
        <f t="shared" ref="U10:U73" si="3">SUM(O10:T10)</f>
        <v>26526742.629063606</v>
      </c>
    </row>
    <row r="11" spans="1:21" s="19" customFormat="1" ht="15" customHeight="1">
      <c r="A11" s="72">
        <v>1</v>
      </c>
      <c r="B11" s="73" t="s">
        <v>4</v>
      </c>
      <c r="C11" s="332" t="s">
        <v>5</v>
      </c>
      <c r="D11" s="333"/>
      <c r="E11" s="333"/>
      <c r="F11" s="334"/>
      <c r="G11" s="74">
        <f t="shared" si="1"/>
        <v>11481463.43155559</v>
      </c>
      <c r="H11" s="75">
        <v>2427929.9795162678</v>
      </c>
      <c r="I11" s="76">
        <v>252030.75185735524</v>
      </c>
      <c r="J11" s="76">
        <v>340964.68581935763</v>
      </c>
      <c r="K11" s="76">
        <v>802476.64084810019</v>
      </c>
      <c r="L11" s="76">
        <v>911795.52468657494</v>
      </c>
      <c r="M11" s="76">
        <v>1233808.366932869</v>
      </c>
      <c r="N11" s="124">
        <f t="shared" si="2"/>
        <v>5969005.9496605247</v>
      </c>
      <c r="O11" s="75">
        <v>2153824.4826359749</v>
      </c>
      <c r="P11" s="76">
        <v>262243.35081880353</v>
      </c>
      <c r="Q11" s="76">
        <v>453760.05960217118</v>
      </c>
      <c r="R11" s="76">
        <v>656599.85790015757</v>
      </c>
      <c r="S11" s="76">
        <v>629681.0970954895</v>
      </c>
      <c r="T11" s="76">
        <v>1356348.6338424683</v>
      </c>
      <c r="U11" s="124">
        <f t="shared" si="3"/>
        <v>5512457.4818950649</v>
      </c>
    </row>
    <row r="12" spans="1:21" s="18" customFormat="1">
      <c r="A12" s="85">
        <v>2</v>
      </c>
      <c r="B12" s="86"/>
      <c r="C12" s="86" t="s">
        <v>6</v>
      </c>
      <c r="D12" s="87" t="s">
        <v>7</v>
      </c>
      <c r="E12" s="88"/>
      <c r="F12" s="89"/>
      <c r="G12" s="90">
        <f t="shared" si="1"/>
        <v>5491337.5446810406</v>
      </c>
      <c r="H12" s="91">
        <v>637703.09935869277</v>
      </c>
      <c r="I12" s="92">
        <v>199173.49832126498</v>
      </c>
      <c r="J12" s="92">
        <v>290659.77842400968</v>
      </c>
      <c r="K12" s="92">
        <v>708239.39845269918</v>
      </c>
      <c r="L12" s="92">
        <v>641772.60413944721</v>
      </c>
      <c r="M12" s="92">
        <v>526506.3058873415</v>
      </c>
      <c r="N12" s="125">
        <f t="shared" si="2"/>
        <v>3004054.6845834553</v>
      </c>
      <c r="O12" s="91">
        <v>611472.36565031856</v>
      </c>
      <c r="P12" s="92">
        <v>206599.4491509553</v>
      </c>
      <c r="Q12" s="92">
        <v>257509.60160160065</v>
      </c>
      <c r="R12" s="92">
        <v>446306.54342037439</v>
      </c>
      <c r="S12" s="92">
        <v>418785.99109995365</v>
      </c>
      <c r="T12" s="92">
        <v>546608.90917438269</v>
      </c>
      <c r="U12" s="125">
        <f t="shared" si="3"/>
        <v>2487282.8600975852</v>
      </c>
    </row>
    <row r="13" spans="1:21">
      <c r="A13" s="37">
        <v>3</v>
      </c>
      <c r="B13" s="17"/>
      <c r="C13" s="16"/>
      <c r="D13" s="38" t="s">
        <v>8</v>
      </c>
      <c r="E13" s="39" t="s">
        <v>9</v>
      </c>
      <c r="F13" s="40"/>
      <c r="G13" s="111">
        <f t="shared" si="1"/>
        <v>1292900.6319279568</v>
      </c>
      <c r="H13" s="26">
        <v>12495.014718016693</v>
      </c>
      <c r="I13" s="7">
        <v>7660.9702388208161</v>
      </c>
      <c r="J13" s="7">
        <v>79582.097978285921</v>
      </c>
      <c r="K13" s="7">
        <v>211080.75932297076</v>
      </c>
      <c r="L13" s="7">
        <v>297242.07179976103</v>
      </c>
      <c r="M13" s="7">
        <v>220520.72741594864</v>
      </c>
      <c r="N13" s="126">
        <f t="shared" si="2"/>
        <v>828581.6414738039</v>
      </c>
      <c r="O13" s="26">
        <v>12607.680111643554</v>
      </c>
      <c r="P13" s="7">
        <v>9824.1295047961084</v>
      </c>
      <c r="Q13" s="7">
        <v>55425.401768440322</v>
      </c>
      <c r="R13" s="7">
        <v>97010.735413260933</v>
      </c>
      <c r="S13" s="7">
        <v>141146.10276692949</v>
      </c>
      <c r="T13" s="7">
        <v>148304.94088908238</v>
      </c>
      <c r="U13" s="126">
        <f t="shared" si="3"/>
        <v>464318.99045415281</v>
      </c>
    </row>
    <row r="14" spans="1:21">
      <c r="A14" s="37">
        <v>4</v>
      </c>
      <c r="B14" s="41"/>
      <c r="C14" s="16"/>
      <c r="D14" s="38" t="s">
        <v>10</v>
      </c>
      <c r="E14" s="39" t="s">
        <v>11</v>
      </c>
      <c r="F14" s="40"/>
      <c r="G14" s="111">
        <f t="shared" si="1"/>
        <v>102360.53897116426</v>
      </c>
      <c r="H14" s="26">
        <v>36197.699833315157</v>
      </c>
      <c r="I14" s="7">
        <v>5097.1181437573978</v>
      </c>
      <c r="J14" s="7">
        <v>282.48819661402376</v>
      </c>
      <c r="K14" s="7">
        <v>450.59068015759112</v>
      </c>
      <c r="L14" s="7">
        <v>465.06738983478863</v>
      </c>
      <c r="M14" s="7">
        <v>300.7230760983075</v>
      </c>
      <c r="N14" s="126">
        <f t="shared" si="2"/>
        <v>42793.687319777266</v>
      </c>
      <c r="O14" s="26">
        <v>41379.428626447159</v>
      </c>
      <c r="P14" s="7">
        <v>9788.4689275568817</v>
      </c>
      <c r="Q14" s="7">
        <v>2516.8107007334474</v>
      </c>
      <c r="R14" s="7">
        <v>2283.3198381401598</v>
      </c>
      <c r="S14" s="7">
        <v>1973.5472358008847</v>
      </c>
      <c r="T14" s="7">
        <v>1625.2763227084652</v>
      </c>
      <c r="U14" s="126">
        <f t="shared" si="3"/>
        <v>59566.851651386998</v>
      </c>
    </row>
    <row r="15" spans="1:21">
      <c r="A15" s="37">
        <v>5</v>
      </c>
      <c r="B15" s="41"/>
      <c r="C15" s="16"/>
      <c r="D15" s="8"/>
      <c r="E15" s="17" t="s">
        <v>12</v>
      </c>
      <c r="F15" s="42" t="s">
        <v>13</v>
      </c>
      <c r="G15" s="111">
        <f t="shared" si="1"/>
        <v>95557.801017919061</v>
      </c>
      <c r="H15" s="26">
        <v>36197.699833315157</v>
      </c>
      <c r="I15" s="7">
        <v>5088.2922562187305</v>
      </c>
      <c r="J15" s="7">
        <v>239.49465079107904</v>
      </c>
      <c r="K15" s="7">
        <v>395.06825267453678</v>
      </c>
      <c r="L15" s="7">
        <v>432.77219650358893</v>
      </c>
      <c r="M15" s="7">
        <v>271.97698833089089</v>
      </c>
      <c r="N15" s="126">
        <f t="shared" si="2"/>
        <v>42625.304177833983</v>
      </c>
      <c r="O15" s="26">
        <v>41379.428626447159</v>
      </c>
      <c r="P15" s="7">
        <v>9737.7138581244508</v>
      </c>
      <c r="Q15" s="7">
        <v>628.10124148987234</v>
      </c>
      <c r="R15" s="7">
        <v>317.1462796186097</v>
      </c>
      <c r="S15" s="7">
        <v>453.48002425883897</v>
      </c>
      <c r="T15" s="7">
        <v>416.62681014614645</v>
      </c>
      <c r="U15" s="126">
        <f t="shared" si="3"/>
        <v>52932.496840085078</v>
      </c>
    </row>
    <row r="16" spans="1:21">
      <c r="A16" s="37">
        <v>6</v>
      </c>
      <c r="B16" s="41"/>
      <c r="C16" s="16"/>
      <c r="D16" s="8"/>
      <c r="E16" s="17" t="s">
        <v>14</v>
      </c>
      <c r="F16" s="42" t="s">
        <v>15</v>
      </c>
      <c r="G16" s="111">
        <f t="shared" si="1"/>
        <v>1323.7511735330409</v>
      </c>
      <c r="H16" s="26">
        <v>0</v>
      </c>
      <c r="I16" s="7">
        <v>0</v>
      </c>
      <c r="J16" s="7">
        <v>0</v>
      </c>
      <c r="K16" s="7">
        <v>0</v>
      </c>
      <c r="L16" s="7">
        <v>0</v>
      </c>
      <c r="M16" s="7">
        <v>0</v>
      </c>
      <c r="N16" s="126">
        <f t="shared" si="2"/>
        <v>0</v>
      </c>
      <c r="O16" s="26">
        <v>0</v>
      </c>
      <c r="P16" s="7">
        <v>14.17578486243292</v>
      </c>
      <c r="Q16" s="7">
        <v>433.94205004989635</v>
      </c>
      <c r="R16" s="7">
        <v>350.19509155210108</v>
      </c>
      <c r="S16" s="7">
        <v>277.11835629330017</v>
      </c>
      <c r="T16" s="7">
        <v>248.31989077531034</v>
      </c>
      <c r="U16" s="126">
        <f t="shared" si="3"/>
        <v>1323.7511735330409</v>
      </c>
    </row>
    <row r="17" spans="1:21">
      <c r="A17" s="37">
        <v>7</v>
      </c>
      <c r="B17" s="41"/>
      <c r="C17" s="16"/>
      <c r="D17" s="8"/>
      <c r="E17" s="17" t="s">
        <v>16</v>
      </c>
      <c r="F17" s="42" t="s">
        <v>17</v>
      </c>
      <c r="G17" s="111">
        <f t="shared" si="1"/>
        <v>3680.3210415864387</v>
      </c>
      <c r="H17" s="26">
        <v>0</v>
      </c>
      <c r="I17" s="7">
        <v>5.7845577366106227</v>
      </c>
      <c r="J17" s="7">
        <v>32.034414656816807</v>
      </c>
      <c r="K17" s="7">
        <v>35.277676128214807</v>
      </c>
      <c r="L17" s="7">
        <v>15.952175975231512</v>
      </c>
      <c r="M17" s="7">
        <v>17.351763496939384</v>
      </c>
      <c r="N17" s="126">
        <f t="shared" si="2"/>
        <v>106.40058799381313</v>
      </c>
      <c r="O17" s="26">
        <v>0</v>
      </c>
      <c r="P17" s="7">
        <v>24.885022756716353</v>
      </c>
      <c r="Q17" s="7">
        <v>918.45347585447598</v>
      </c>
      <c r="R17" s="7">
        <v>1039.1645519668236</v>
      </c>
      <c r="S17" s="7">
        <v>847.46610806044191</v>
      </c>
      <c r="T17" s="7">
        <v>743.95129495416768</v>
      </c>
      <c r="U17" s="126">
        <f t="shared" si="3"/>
        <v>3573.9204535926256</v>
      </c>
    </row>
    <row r="18" spans="1:21">
      <c r="A18" s="37">
        <v>8</v>
      </c>
      <c r="B18" s="41"/>
      <c r="C18" s="12"/>
      <c r="D18" s="12"/>
      <c r="E18" s="17" t="s">
        <v>18</v>
      </c>
      <c r="F18" s="42" t="s">
        <v>19</v>
      </c>
      <c r="G18" s="111">
        <f t="shared" si="1"/>
        <v>0</v>
      </c>
      <c r="H18" s="26">
        <v>0</v>
      </c>
      <c r="I18" s="7">
        <v>0</v>
      </c>
      <c r="J18" s="7">
        <v>0</v>
      </c>
      <c r="K18" s="7">
        <v>0</v>
      </c>
      <c r="L18" s="7">
        <v>0</v>
      </c>
      <c r="M18" s="7">
        <v>0</v>
      </c>
      <c r="N18" s="126">
        <f t="shared" si="2"/>
        <v>0</v>
      </c>
      <c r="O18" s="26">
        <v>0</v>
      </c>
      <c r="P18" s="7">
        <v>0</v>
      </c>
      <c r="Q18" s="7">
        <v>0</v>
      </c>
      <c r="R18" s="7">
        <v>0</v>
      </c>
      <c r="S18" s="7">
        <v>0</v>
      </c>
      <c r="T18" s="7">
        <v>0</v>
      </c>
      <c r="U18" s="126">
        <f t="shared" si="3"/>
        <v>0</v>
      </c>
    </row>
    <row r="19" spans="1:21">
      <c r="A19" s="37">
        <v>9</v>
      </c>
      <c r="B19" s="41"/>
      <c r="C19" s="16"/>
      <c r="D19" s="8"/>
      <c r="E19" s="17" t="s">
        <v>20</v>
      </c>
      <c r="F19" s="42" t="s">
        <v>21</v>
      </c>
      <c r="G19" s="111">
        <f t="shared" si="1"/>
        <v>1798.6657903093442</v>
      </c>
      <c r="H19" s="26">
        <v>0</v>
      </c>
      <c r="I19" s="7">
        <v>3.0413720566270968</v>
      </c>
      <c r="J19" s="7">
        <v>10.959131807525409</v>
      </c>
      <c r="K19" s="7">
        <v>20.24475628836808</v>
      </c>
      <c r="L19" s="7">
        <v>16.34301791046164</v>
      </c>
      <c r="M19" s="7">
        <v>11.394324755570779</v>
      </c>
      <c r="N19" s="126">
        <f t="shared" si="2"/>
        <v>61.982602818553005</v>
      </c>
      <c r="O19" s="26">
        <v>0</v>
      </c>
      <c r="P19" s="7">
        <v>11.694259774343664</v>
      </c>
      <c r="Q19" s="7">
        <v>536.31393576198025</v>
      </c>
      <c r="R19" s="7">
        <v>576.8139513595961</v>
      </c>
      <c r="S19" s="7">
        <v>395.48272212827578</v>
      </c>
      <c r="T19" s="7">
        <v>216.37831846659537</v>
      </c>
      <c r="U19" s="126">
        <f t="shared" si="3"/>
        <v>1736.6831874907912</v>
      </c>
    </row>
    <row r="20" spans="1:21">
      <c r="A20" s="37">
        <v>10</v>
      </c>
      <c r="B20" s="41"/>
      <c r="C20" s="16"/>
      <c r="D20" s="38" t="s">
        <v>22</v>
      </c>
      <c r="E20" s="39" t="s">
        <v>23</v>
      </c>
      <c r="F20" s="40"/>
      <c r="G20" s="111">
        <f t="shared" si="1"/>
        <v>1011992.2193354862</v>
      </c>
      <c r="H20" s="26">
        <v>33466.902059584856</v>
      </c>
      <c r="I20" s="7">
        <v>24687.072656145319</v>
      </c>
      <c r="J20" s="7">
        <v>71331.823627059348</v>
      </c>
      <c r="K20" s="7">
        <v>342469.68909987807</v>
      </c>
      <c r="L20" s="7">
        <v>111430.43496295437</v>
      </c>
      <c r="M20" s="7">
        <v>8878.9551474144682</v>
      </c>
      <c r="N20" s="126">
        <f t="shared" si="2"/>
        <v>592264.87755303644</v>
      </c>
      <c r="O20" s="26">
        <v>32521.139104232192</v>
      </c>
      <c r="P20" s="7">
        <v>23529.454432075843</v>
      </c>
      <c r="Q20" s="7">
        <v>71503.34069672972</v>
      </c>
      <c r="R20" s="7">
        <v>231226.17278343625</v>
      </c>
      <c r="S20" s="7">
        <v>56441.609811715782</v>
      </c>
      <c r="T20" s="7">
        <v>4505.6249542599544</v>
      </c>
      <c r="U20" s="126">
        <f t="shared" si="3"/>
        <v>419727.34178244974</v>
      </c>
    </row>
    <row r="21" spans="1:21">
      <c r="A21" s="37">
        <v>11</v>
      </c>
      <c r="B21" s="41"/>
      <c r="C21" s="16"/>
      <c r="D21" s="38" t="s">
        <v>24</v>
      </c>
      <c r="E21" s="39" t="s">
        <v>25</v>
      </c>
      <c r="F21" s="40"/>
      <c r="G21" s="111">
        <f t="shared" si="1"/>
        <v>1382706.7881613541</v>
      </c>
      <c r="H21" s="26">
        <v>246011.47667313367</v>
      </c>
      <c r="I21" s="7">
        <v>42107.404365137219</v>
      </c>
      <c r="J21" s="7">
        <v>42289.787014787085</v>
      </c>
      <c r="K21" s="7">
        <v>58401.884851606563</v>
      </c>
      <c r="L21" s="7">
        <v>108973.83346373588</v>
      </c>
      <c r="M21" s="7">
        <v>171151.81751202047</v>
      </c>
      <c r="N21" s="126">
        <f t="shared" si="2"/>
        <v>668936.20388042089</v>
      </c>
      <c r="O21" s="26">
        <v>231320.66563028097</v>
      </c>
      <c r="P21" s="7">
        <v>41439.903015819378</v>
      </c>
      <c r="Q21" s="7">
        <v>42939.072793443687</v>
      </c>
      <c r="R21" s="7">
        <v>44139.217808137648</v>
      </c>
      <c r="S21" s="7">
        <v>115132.28399616294</v>
      </c>
      <c r="T21" s="7">
        <v>238799.44103708863</v>
      </c>
      <c r="U21" s="126">
        <f t="shared" si="3"/>
        <v>713770.58428093325</v>
      </c>
    </row>
    <row r="22" spans="1:21">
      <c r="A22" s="37">
        <v>12</v>
      </c>
      <c r="B22" s="41"/>
      <c r="C22" s="16"/>
      <c r="D22" s="38" t="s">
        <v>26</v>
      </c>
      <c r="E22" s="39" t="s">
        <v>27</v>
      </c>
      <c r="F22" s="40"/>
      <c r="G22" s="111">
        <f t="shared" si="1"/>
        <v>156115.91660425509</v>
      </c>
      <c r="H22" s="26">
        <v>56764.623747973434</v>
      </c>
      <c r="I22" s="7">
        <v>10534.322299707681</v>
      </c>
      <c r="J22" s="7">
        <v>3957.633220852993</v>
      </c>
      <c r="K22" s="7">
        <v>3981.9647494825185</v>
      </c>
      <c r="L22" s="7">
        <v>4344.3201547493227</v>
      </c>
      <c r="M22" s="7">
        <v>2189.4995900480135</v>
      </c>
      <c r="N22" s="126">
        <f t="shared" si="2"/>
        <v>81772.36376281397</v>
      </c>
      <c r="O22" s="26">
        <v>50417.923526840124</v>
      </c>
      <c r="P22" s="7">
        <v>13644.015112555295</v>
      </c>
      <c r="Q22" s="7">
        <v>3250.622737464786</v>
      </c>
      <c r="R22" s="7">
        <v>2074.2982372520491</v>
      </c>
      <c r="S22" s="7">
        <v>2744.4096789589385</v>
      </c>
      <c r="T22" s="7">
        <v>2212.2835483699455</v>
      </c>
      <c r="U22" s="126">
        <f t="shared" si="3"/>
        <v>74343.552841441138</v>
      </c>
    </row>
    <row r="23" spans="1:21">
      <c r="A23" s="37">
        <v>13</v>
      </c>
      <c r="B23" s="41"/>
      <c r="C23" s="16"/>
      <c r="D23" s="8"/>
      <c r="E23" s="17" t="s">
        <v>12</v>
      </c>
      <c r="F23" s="42" t="s">
        <v>28</v>
      </c>
      <c r="G23" s="111">
        <f t="shared" si="1"/>
        <v>9989.0006045378777</v>
      </c>
      <c r="H23" s="26">
        <v>175.4122114777565</v>
      </c>
      <c r="I23" s="7">
        <v>3400.0380056030262</v>
      </c>
      <c r="J23" s="7">
        <v>353.50601504873339</v>
      </c>
      <c r="K23" s="7">
        <v>132.97065077476873</v>
      </c>
      <c r="L23" s="7">
        <v>90.464726254591369</v>
      </c>
      <c r="M23" s="7">
        <v>6.3950179517269135</v>
      </c>
      <c r="N23" s="126">
        <f t="shared" si="2"/>
        <v>4158.7866271106031</v>
      </c>
      <c r="O23" s="26">
        <v>166.21654666215181</v>
      </c>
      <c r="P23" s="7">
        <v>5010.7994580116065</v>
      </c>
      <c r="Q23" s="7">
        <v>484.99061831500512</v>
      </c>
      <c r="R23" s="7">
        <v>120.73021768690342</v>
      </c>
      <c r="S23" s="7">
        <v>38.748464306787355</v>
      </c>
      <c r="T23" s="7">
        <v>8.7286724448204041</v>
      </c>
      <c r="U23" s="126">
        <f t="shared" si="3"/>
        <v>5830.2139774272746</v>
      </c>
    </row>
    <row r="24" spans="1:21">
      <c r="A24" s="37">
        <v>14</v>
      </c>
      <c r="B24" s="17"/>
      <c r="C24" s="16"/>
      <c r="D24" s="8"/>
      <c r="E24" s="17" t="s">
        <v>14</v>
      </c>
      <c r="F24" s="42" t="s">
        <v>29</v>
      </c>
      <c r="G24" s="111">
        <f t="shared" si="1"/>
        <v>1446.7968672991592</v>
      </c>
      <c r="H24" s="26">
        <v>470.11311998894234</v>
      </c>
      <c r="I24" s="7">
        <v>147.55603676641476</v>
      </c>
      <c r="J24" s="7">
        <v>46.735021396005322</v>
      </c>
      <c r="K24" s="7">
        <v>44.310838297773444</v>
      </c>
      <c r="L24" s="7">
        <v>37.513611691698316</v>
      </c>
      <c r="M24" s="7">
        <v>1.696933776140213</v>
      </c>
      <c r="N24" s="126">
        <f t="shared" si="2"/>
        <v>747.9255619169744</v>
      </c>
      <c r="O24" s="26">
        <v>462.89697557233376</v>
      </c>
      <c r="P24" s="7">
        <v>151.22793320901837</v>
      </c>
      <c r="Q24" s="7">
        <v>35.910437677386653</v>
      </c>
      <c r="R24" s="7">
        <v>30.007018305732345</v>
      </c>
      <c r="S24" s="7">
        <v>17.521338390979508</v>
      </c>
      <c r="T24" s="7">
        <v>1.3076022267341614</v>
      </c>
      <c r="U24" s="126">
        <f t="shared" si="3"/>
        <v>698.8713053821848</v>
      </c>
    </row>
    <row r="25" spans="1:21">
      <c r="A25" s="37">
        <v>15</v>
      </c>
      <c r="B25" s="17"/>
      <c r="C25" s="16"/>
      <c r="D25" s="8"/>
      <c r="E25" s="17" t="s">
        <v>16</v>
      </c>
      <c r="F25" s="42" t="s">
        <v>30</v>
      </c>
      <c r="G25" s="111">
        <f t="shared" si="1"/>
        <v>90956.355018461472</v>
      </c>
      <c r="H25" s="26">
        <v>36423.345668461174</v>
      </c>
      <c r="I25" s="7">
        <v>5570.7109780002202</v>
      </c>
      <c r="J25" s="7">
        <v>698.96589687073276</v>
      </c>
      <c r="K25" s="7">
        <v>146.02931490876449</v>
      </c>
      <c r="L25" s="7">
        <v>531.24720907367589</v>
      </c>
      <c r="M25" s="7">
        <v>890.10069745779037</v>
      </c>
      <c r="N25" s="126">
        <f t="shared" si="2"/>
        <v>44260.399764772359</v>
      </c>
      <c r="O25" s="26">
        <v>37591.963530547917</v>
      </c>
      <c r="P25" s="7">
        <v>7267.2437402589048</v>
      </c>
      <c r="Q25" s="7">
        <v>1189.6190191997923</v>
      </c>
      <c r="R25" s="7">
        <v>271.84748930952975</v>
      </c>
      <c r="S25" s="7">
        <v>336.67579208933785</v>
      </c>
      <c r="T25" s="7">
        <v>38.605682283639908</v>
      </c>
      <c r="U25" s="126">
        <f t="shared" si="3"/>
        <v>46695.955253689121</v>
      </c>
    </row>
    <row r="26" spans="1:21">
      <c r="A26" s="37">
        <v>16</v>
      </c>
      <c r="B26" s="17"/>
      <c r="C26" s="16"/>
      <c r="D26" s="8"/>
      <c r="E26" s="17" t="s">
        <v>18</v>
      </c>
      <c r="F26" s="42" t="s">
        <v>31</v>
      </c>
      <c r="G26" s="111">
        <f t="shared" si="1"/>
        <v>53723.763365482155</v>
      </c>
      <c r="H26" s="26">
        <v>19695.752495729947</v>
      </c>
      <c r="I26" s="7">
        <v>1416.0172176673077</v>
      </c>
      <c r="J26" s="7">
        <v>2858.426300584877</v>
      </c>
      <c r="K26" s="7">
        <v>3658.6539804490749</v>
      </c>
      <c r="L26" s="7">
        <v>3685.0946301264339</v>
      </c>
      <c r="M26" s="7">
        <v>1291.3069545118196</v>
      </c>
      <c r="N26" s="126">
        <f t="shared" si="2"/>
        <v>32605.25157906946</v>
      </c>
      <c r="O26" s="26">
        <v>12196.84609172761</v>
      </c>
      <c r="P26" s="7">
        <v>1214.7439299216931</v>
      </c>
      <c r="Q26" s="7">
        <v>1540.1026127770019</v>
      </c>
      <c r="R26" s="7">
        <v>1651.7135200445191</v>
      </c>
      <c r="S26" s="7">
        <v>2351.4640445802361</v>
      </c>
      <c r="T26" s="7">
        <v>2163.6415873616352</v>
      </c>
      <c r="U26" s="126">
        <f t="shared" si="3"/>
        <v>21118.511786412695</v>
      </c>
    </row>
    <row r="27" spans="1:21">
      <c r="A27" s="37">
        <v>17</v>
      </c>
      <c r="B27" s="17"/>
      <c r="C27" s="16"/>
      <c r="D27" s="38" t="s">
        <v>32</v>
      </c>
      <c r="E27" s="39" t="s">
        <v>33</v>
      </c>
      <c r="F27" s="40"/>
      <c r="G27" s="111">
        <f t="shared" si="1"/>
        <v>278812.26393109653</v>
      </c>
      <c r="H27" s="26">
        <v>40777.623991522938</v>
      </c>
      <c r="I27" s="7">
        <v>27615.278207078576</v>
      </c>
      <c r="J27" s="7">
        <v>27625.835146531463</v>
      </c>
      <c r="K27" s="7">
        <v>21092.205043777823</v>
      </c>
      <c r="L27" s="7">
        <v>19044.836832687259</v>
      </c>
      <c r="M27" s="7">
        <v>11199.904319770634</v>
      </c>
      <c r="N27" s="126">
        <f t="shared" si="2"/>
        <v>147355.68354136869</v>
      </c>
      <c r="O27" s="26">
        <v>42000.151831954718</v>
      </c>
      <c r="P27" s="7">
        <v>24082.913072524592</v>
      </c>
      <c r="Q27" s="7">
        <v>21726.366860761307</v>
      </c>
      <c r="R27" s="7">
        <v>14130.782696839422</v>
      </c>
      <c r="S27" s="7">
        <v>14733.421450670809</v>
      </c>
      <c r="T27" s="7">
        <v>14782.944476976991</v>
      </c>
      <c r="U27" s="126">
        <f t="shared" si="3"/>
        <v>131456.58038972784</v>
      </c>
    </row>
    <row r="28" spans="1:21">
      <c r="A28" s="37">
        <v>18</v>
      </c>
      <c r="B28" s="12"/>
      <c r="C28" s="12"/>
      <c r="D28" s="38" t="s">
        <v>34</v>
      </c>
      <c r="E28" s="39" t="s">
        <v>35</v>
      </c>
      <c r="F28" s="43"/>
      <c r="G28" s="111">
        <f t="shared" si="1"/>
        <v>104482.43844133476</v>
      </c>
      <c r="H28" s="26">
        <v>8229.2435851776972</v>
      </c>
      <c r="I28" s="7">
        <v>5329.9297320730984</v>
      </c>
      <c r="J28" s="7">
        <v>4724.0354188363999</v>
      </c>
      <c r="K28" s="7">
        <v>5810.989163223654</v>
      </c>
      <c r="L28" s="7">
        <v>9950.8622047221288</v>
      </c>
      <c r="M28" s="7">
        <v>15217.275722293183</v>
      </c>
      <c r="N28" s="126">
        <f t="shared" si="2"/>
        <v>49262.335826326162</v>
      </c>
      <c r="O28" s="26">
        <v>8251.5907809378114</v>
      </c>
      <c r="P28" s="7">
        <v>5380.2507561964449</v>
      </c>
      <c r="Q28" s="7">
        <v>4656.5101477592252</v>
      </c>
      <c r="R28" s="7">
        <v>4622.4541915301234</v>
      </c>
      <c r="S28" s="7">
        <v>10146.507522370666</v>
      </c>
      <c r="T28" s="7">
        <v>22162.789216214325</v>
      </c>
      <c r="U28" s="126">
        <f t="shared" si="3"/>
        <v>55220.102615008596</v>
      </c>
    </row>
    <row r="29" spans="1:21">
      <c r="A29" s="37">
        <v>19</v>
      </c>
      <c r="B29" s="17"/>
      <c r="C29" s="16"/>
      <c r="D29" s="38" t="s">
        <v>36</v>
      </c>
      <c r="E29" s="39" t="s">
        <v>37</v>
      </c>
      <c r="F29" s="40"/>
      <c r="G29" s="111">
        <f t="shared" si="1"/>
        <v>110830.03603004002</v>
      </c>
      <c r="H29" s="26">
        <v>1395.5923011723826</v>
      </c>
      <c r="I29" s="7">
        <v>624.74456261016894</v>
      </c>
      <c r="J29" s="7">
        <v>7082.5077774198726</v>
      </c>
      <c r="K29" s="7">
        <v>17884.953624226153</v>
      </c>
      <c r="L29" s="7">
        <v>21800.579074926674</v>
      </c>
      <c r="M29" s="7">
        <v>11210.796243380755</v>
      </c>
      <c r="N29" s="126">
        <f t="shared" si="2"/>
        <v>59999.173583736003</v>
      </c>
      <c r="O29" s="26">
        <v>1217.0920878367506</v>
      </c>
      <c r="P29" s="7">
        <v>651.08541846534354</v>
      </c>
      <c r="Q29" s="7">
        <v>7217.3245118008927</v>
      </c>
      <c r="R29" s="7">
        <v>12774.788317833096</v>
      </c>
      <c r="S29" s="7">
        <v>16690.233178682625</v>
      </c>
      <c r="T29" s="7">
        <v>12280.338931685314</v>
      </c>
      <c r="U29" s="126">
        <f t="shared" si="3"/>
        <v>50830.862446304018</v>
      </c>
    </row>
    <row r="30" spans="1:21">
      <c r="A30" s="37">
        <v>20</v>
      </c>
      <c r="B30" s="17"/>
      <c r="C30" s="16"/>
      <c r="D30" s="38" t="s">
        <v>38</v>
      </c>
      <c r="E30" s="39" t="s">
        <v>39</v>
      </c>
      <c r="F30" s="40"/>
      <c r="G30" s="111">
        <f t="shared" si="1"/>
        <v>2552.7119631289534</v>
      </c>
      <c r="H30" s="26">
        <v>0</v>
      </c>
      <c r="I30" s="7">
        <v>107.65983250131831</v>
      </c>
      <c r="J30" s="7">
        <v>108.90118354812148</v>
      </c>
      <c r="K30" s="7">
        <v>186.98453579877969</v>
      </c>
      <c r="L30" s="7">
        <v>513.40187933621928</v>
      </c>
      <c r="M30" s="7">
        <v>310.26121364592109</v>
      </c>
      <c r="N30" s="126">
        <f t="shared" si="2"/>
        <v>1227.2086448303598</v>
      </c>
      <c r="O30" s="26">
        <v>0</v>
      </c>
      <c r="P30" s="7">
        <v>112.8808279583609</v>
      </c>
      <c r="Q30" s="7">
        <v>132.90273809607606</v>
      </c>
      <c r="R30" s="7">
        <v>162.24883209864493</v>
      </c>
      <c r="S30" s="7">
        <v>528.42464068904519</v>
      </c>
      <c r="T30" s="7">
        <v>389.04627945646644</v>
      </c>
      <c r="U30" s="126">
        <f t="shared" si="3"/>
        <v>1325.5033182985935</v>
      </c>
    </row>
    <row r="31" spans="1:21">
      <c r="A31" s="37">
        <v>21</v>
      </c>
      <c r="B31" s="17"/>
      <c r="C31" s="16"/>
      <c r="D31" s="38" t="s">
        <v>40</v>
      </c>
      <c r="E31" s="39" t="s">
        <v>41</v>
      </c>
      <c r="F31" s="40"/>
      <c r="G31" s="111">
        <f t="shared" si="1"/>
        <v>573721.24006659025</v>
      </c>
      <c r="H31" s="26">
        <v>149333.63148126763</v>
      </c>
      <c r="I31" s="7">
        <v>37502.056039786876</v>
      </c>
      <c r="J31" s="7">
        <v>25848.452534687851</v>
      </c>
      <c r="K31" s="7">
        <v>25243.654842898017</v>
      </c>
      <c r="L31" s="7">
        <v>29283.02313669119</v>
      </c>
      <c r="M31" s="7">
        <v>20343.276792375371</v>
      </c>
      <c r="N31" s="126">
        <f t="shared" si="2"/>
        <v>287554.09482770693</v>
      </c>
      <c r="O31" s="26">
        <v>153128.76102837358</v>
      </c>
      <c r="P31" s="7">
        <v>39616.911160263291</v>
      </c>
      <c r="Q31" s="7">
        <v>22626.662397065789</v>
      </c>
      <c r="R31" s="7">
        <v>19712.473746754113</v>
      </c>
      <c r="S31" s="7">
        <v>27282.902788532898</v>
      </c>
      <c r="T31" s="7">
        <v>23799.434117893688</v>
      </c>
      <c r="U31" s="126">
        <f t="shared" si="3"/>
        <v>286167.14523888333</v>
      </c>
    </row>
    <row r="32" spans="1:21">
      <c r="A32" s="37">
        <v>22</v>
      </c>
      <c r="B32" s="17"/>
      <c r="C32" s="16"/>
      <c r="D32" s="38"/>
      <c r="E32" s="17" t="s">
        <v>12</v>
      </c>
      <c r="F32" s="42" t="s">
        <v>42</v>
      </c>
      <c r="G32" s="111">
        <f t="shared" si="1"/>
        <v>446445.9479184018</v>
      </c>
      <c r="H32" s="26">
        <v>142167.06292685866</v>
      </c>
      <c r="I32" s="7">
        <v>29300.060640223091</v>
      </c>
      <c r="J32" s="7">
        <v>15627.569833464921</v>
      </c>
      <c r="K32" s="7">
        <v>13251.559589110315</v>
      </c>
      <c r="L32" s="7">
        <v>11582.73247051239</v>
      </c>
      <c r="M32" s="7">
        <v>7993.2158334478736</v>
      </c>
      <c r="N32" s="126">
        <f t="shared" si="2"/>
        <v>219922.20129361725</v>
      </c>
      <c r="O32" s="26">
        <v>146493.33807079494</v>
      </c>
      <c r="P32" s="7">
        <v>32436.255197688937</v>
      </c>
      <c r="Q32" s="7">
        <v>15246.86838982068</v>
      </c>
      <c r="R32" s="7">
        <v>10452.883254632354</v>
      </c>
      <c r="S32" s="7">
        <v>12002.414772853255</v>
      </c>
      <c r="T32" s="7">
        <v>9891.9869389943779</v>
      </c>
      <c r="U32" s="126">
        <f t="shared" si="3"/>
        <v>226523.74662478454</v>
      </c>
    </row>
    <row r="33" spans="1:21">
      <c r="A33" s="37">
        <v>23</v>
      </c>
      <c r="B33" s="17"/>
      <c r="C33" s="16"/>
      <c r="D33" s="8"/>
      <c r="E33" s="17" t="s">
        <v>14</v>
      </c>
      <c r="F33" s="42" t="s">
        <v>43</v>
      </c>
      <c r="G33" s="111">
        <f t="shared" si="1"/>
        <v>3077.2969242781401</v>
      </c>
      <c r="H33" s="26">
        <v>29.470533363521099</v>
      </c>
      <c r="I33" s="7">
        <v>429.41818302869797</v>
      </c>
      <c r="J33" s="7">
        <v>518.98415458202362</v>
      </c>
      <c r="K33" s="7">
        <v>341.61124578118324</v>
      </c>
      <c r="L33" s="7">
        <v>144.67040520906448</v>
      </c>
      <c r="M33" s="7">
        <v>39.683641642332077</v>
      </c>
      <c r="N33" s="126">
        <f t="shared" si="2"/>
        <v>1503.8381636068225</v>
      </c>
      <c r="O33" s="26">
        <v>33.569450296461582</v>
      </c>
      <c r="P33" s="7">
        <v>472.30768811702728</v>
      </c>
      <c r="Q33" s="7">
        <v>529.77205473184586</v>
      </c>
      <c r="R33" s="7">
        <v>349.19537925720215</v>
      </c>
      <c r="S33" s="7">
        <v>143.20632401108742</v>
      </c>
      <c r="T33" s="7">
        <v>45.407864257693291</v>
      </c>
      <c r="U33" s="126">
        <f t="shared" si="3"/>
        <v>1573.4587606713176</v>
      </c>
    </row>
    <row r="34" spans="1:21">
      <c r="A34" s="37">
        <v>24</v>
      </c>
      <c r="B34" s="17"/>
      <c r="C34" s="16"/>
      <c r="D34" s="8"/>
      <c r="E34" s="17" t="s">
        <v>16</v>
      </c>
      <c r="F34" s="42" t="s">
        <v>44</v>
      </c>
      <c r="G34" s="111">
        <f t="shared" si="1"/>
        <v>7727.8790118510733</v>
      </c>
      <c r="H34" s="26">
        <v>0.80271707638894441</v>
      </c>
      <c r="I34" s="7">
        <v>1.1753486389352474</v>
      </c>
      <c r="J34" s="7">
        <v>29.68800405744696</v>
      </c>
      <c r="K34" s="7">
        <v>464.95460057677701</v>
      </c>
      <c r="L34" s="7">
        <v>1869.9524725675583</v>
      </c>
      <c r="M34" s="7">
        <v>1950.5845584943891</v>
      </c>
      <c r="N34" s="126">
        <f t="shared" si="2"/>
        <v>4317.1577014114955</v>
      </c>
      <c r="O34" s="26">
        <v>0.85893152770586312</v>
      </c>
      <c r="P34" s="7">
        <v>1.057519108930137</v>
      </c>
      <c r="Q34" s="7">
        <v>11.315638156491332</v>
      </c>
      <c r="R34" s="7">
        <v>217.04100239183754</v>
      </c>
      <c r="S34" s="7">
        <v>1174.5546100139618</v>
      </c>
      <c r="T34" s="7">
        <v>2005.8936092406511</v>
      </c>
      <c r="U34" s="126">
        <f t="shared" si="3"/>
        <v>3410.7213104395778</v>
      </c>
    </row>
    <row r="35" spans="1:21">
      <c r="A35" s="37">
        <v>25</v>
      </c>
      <c r="B35" s="17"/>
      <c r="C35" s="16"/>
      <c r="D35" s="8"/>
      <c r="E35" s="17" t="s">
        <v>18</v>
      </c>
      <c r="F35" s="42" t="s">
        <v>45</v>
      </c>
      <c r="G35" s="111">
        <f t="shared" si="1"/>
        <v>24072.074452869594</v>
      </c>
      <c r="H35" s="26">
        <v>161.80179607123137</v>
      </c>
      <c r="I35" s="7">
        <v>900.44137364625931</v>
      </c>
      <c r="J35" s="7">
        <v>2019.8017578572035</v>
      </c>
      <c r="K35" s="7">
        <v>3179.7425017766654</v>
      </c>
      <c r="L35" s="7">
        <v>4234.2398056983948</v>
      </c>
      <c r="M35" s="7">
        <v>2108.3970365747809</v>
      </c>
      <c r="N35" s="126">
        <f t="shared" si="2"/>
        <v>12604.424271624535</v>
      </c>
      <c r="O35" s="26">
        <v>157.91322233527899</v>
      </c>
      <c r="P35" s="7">
        <v>973.74185135215521</v>
      </c>
      <c r="Q35" s="7">
        <v>1294.3793745152652</v>
      </c>
      <c r="R35" s="7">
        <v>2384.1555260717869</v>
      </c>
      <c r="S35" s="7">
        <v>4057.7975437492132</v>
      </c>
      <c r="T35" s="7">
        <v>2599.6626632213593</v>
      </c>
      <c r="U35" s="126">
        <f t="shared" si="3"/>
        <v>11467.650181245059</v>
      </c>
    </row>
    <row r="36" spans="1:21">
      <c r="A36" s="37">
        <v>26</v>
      </c>
      <c r="B36" s="17"/>
      <c r="C36" s="16"/>
      <c r="D36" s="8"/>
      <c r="E36" s="17" t="s">
        <v>20</v>
      </c>
      <c r="F36" s="42" t="s">
        <v>46</v>
      </c>
      <c r="G36" s="111">
        <f t="shared" si="1"/>
        <v>14453.969251690354</v>
      </c>
      <c r="H36" s="26">
        <v>1438.9318821208728</v>
      </c>
      <c r="I36" s="7">
        <v>625.03468975134092</v>
      </c>
      <c r="J36" s="7">
        <v>1315.8187507930561</v>
      </c>
      <c r="K36" s="7">
        <v>1431.2796203920152</v>
      </c>
      <c r="L36" s="7">
        <v>1569.5994253202807</v>
      </c>
      <c r="M36" s="7">
        <v>1281.5263458646368</v>
      </c>
      <c r="N36" s="126">
        <f t="shared" si="2"/>
        <v>7662.1907142422024</v>
      </c>
      <c r="O36" s="26">
        <v>1392.210873089535</v>
      </c>
      <c r="P36" s="7">
        <v>607.96079916509643</v>
      </c>
      <c r="Q36" s="7">
        <v>1160.3471226220136</v>
      </c>
      <c r="R36" s="7">
        <v>1141.5204987730831</v>
      </c>
      <c r="S36" s="7">
        <v>1329.7799967923202</v>
      </c>
      <c r="T36" s="7">
        <v>1159.9592470061034</v>
      </c>
      <c r="U36" s="126">
        <f t="shared" si="3"/>
        <v>6791.7785374481518</v>
      </c>
    </row>
    <row r="37" spans="1:21">
      <c r="A37" s="37">
        <v>27</v>
      </c>
      <c r="B37" s="17"/>
      <c r="C37" s="16"/>
      <c r="D37" s="8"/>
      <c r="E37" s="17" t="s">
        <v>47</v>
      </c>
      <c r="F37" s="42" t="s">
        <v>393</v>
      </c>
      <c r="G37" s="111">
        <f t="shared" si="1"/>
        <v>0.38413688540458679</v>
      </c>
      <c r="H37" s="26">
        <v>0</v>
      </c>
      <c r="I37" s="7">
        <v>0</v>
      </c>
      <c r="J37" s="7">
        <v>0</v>
      </c>
      <c r="K37" s="7">
        <v>0</v>
      </c>
      <c r="L37" s="7">
        <v>0.38413688540458679</v>
      </c>
      <c r="M37" s="7">
        <v>0</v>
      </c>
      <c r="N37" s="126">
        <f t="shared" si="2"/>
        <v>0.38413688540458679</v>
      </c>
      <c r="O37" s="26">
        <v>0</v>
      </c>
      <c r="P37" s="7">
        <v>0</v>
      </c>
      <c r="Q37" s="7">
        <v>0</v>
      </c>
      <c r="R37" s="7">
        <v>0</v>
      </c>
      <c r="S37" s="7">
        <v>0</v>
      </c>
      <c r="T37" s="7">
        <v>0</v>
      </c>
      <c r="U37" s="126">
        <f t="shared" si="3"/>
        <v>0</v>
      </c>
    </row>
    <row r="38" spans="1:21">
      <c r="A38" s="37">
        <v>28</v>
      </c>
      <c r="B38" s="17"/>
      <c r="C38" s="16"/>
      <c r="D38" s="8"/>
      <c r="E38" s="17" t="s">
        <v>48</v>
      </c>
      <c r="F38" s="42" t="s">
        <v>49</v>
      </c>
      <c r="G38" s="111">
        <f t="shared" si="1"/>
        <v>1.4504720866680145</v>
      </c>
      <c r="H38" s="26">
        <v>0</v>
      </c>
      <c r="I38" s="7">
        <v>0</v>
      </c>
      <c r="J38" s="7">
        <v>0.69783037900924683</v>
      </c>
      <c r="K38" s="7">
        <v>0</v>
      </c>
      <c r="L38" s="7">
        <v>0</v>
      </c>
      <c r="M38" s="7">
        <v>0</v>
      </c>
      <c r="N38" s="126">
        <f t="shared" si="2"/>
        <v>0.69783037900924683</v>
      </c>
      <c r="O38" s="26">
        <v>0</v>
      </c>
      <c r="P38" s="7">
        <v>0</v>
      </c>
      <c r="Q38" s="7">
        <v>0</v>
      </c>
      <c r="R38" s="7">
        <v>0</v>
      </c>
      <c r="S38" s="7">
        <v>0</v>
      </c>
      <c r="T38" s="7">
        <v>0.7526417076587677</v>
      </c>
      <c r="U38" s="126">
        <f t="shared" si="3"/>
        <v>0.7526417076587677</v>
      </c>
    </row>
    <row r="39" spans="1:21">
      <c r="A39" s="37">
        <v>29</v>
      </c>
      <c r="B39" s="17"/>
      <c r="C39" s="16"/>
      <c r="D39" s="38"/>
      <c r="E39" s="17" t="s">
        <v>394</v>
      </c>
      <c r="F39" s="42" t="s">
        <v>50</v>
      </c>
      <c r="G39" s="111">
        <f t="shared" si="1"/>
        <v>13221.084467510205</v>
      </c>
      <c r="H39" s="26">
        <v>0</v>
      </c>
      <c r="I39" s="7">
        <v>0</v>
      </c>
      <c r="J39" s="7">
        <v>159.5103915973159</v>
      </c>
      <c r="K39" s="7">
        <v>920.96459624171257</v>
      </c>
      <c r="L39" s="7">
        <v>3060.4035207759589</v>
      </c>
      <c r="M39" s="7">
        <v>3020.3481286298484</v>
      </c>
      <c r="N39" s="126">
        <f t="shared" si="2"/>
        <v>7161.2266372448357</v>
      </c>
      <c r="O39" s="26">
        <v>0</v>
      </c>
      <c r="P39" s="7">
        <v>0</v>
      </c>
      <c r="Q39" s="7">
        <v>132.04103216384101</v>
      </c>
      <c r="R39" s="7">
        <v>822.73680828360375</v>
      </c>
      <c r="S39" s="7">
        <v>2713.7873765388504</v>
      </c>
      <c r="T39" s="7">
        <v>2391.2926132790744</v>
      </c>
      <c r="U39" s="126">
        <f t="shared" si="3"/>
        <v>6059.8578302653696</v>
      </c>
    </row>
    <row r="40" spans="1:21">
      <c r="A40" s="37">
        <v>30</v>
      </c>
      <c r="B40" s="17"/>
      <c r="C40" s="16"/>
      <c r="D40" s="12"/>
      <c r="E40" s="17" t="s">
        <v>395</v>
      </c>
      <c r="F40" s="42" t="s">
        <v>51</v>
      </c>
      <c r="G40" s="111">
        <f t="shared" si="1"/>
        <v>40392.498331448282</v>
      </c>
      <c r="H40" s="26">
        <v>3724.2845462766854</v>
      </c>
      <c r="I40" s="7">
        <v>2312.7803124568309</v>
      </c>
      <c r="J40" s="7">
        <v>3452.7332080902997</v>
      </c>
      <c r="K40" s="7">
        <v>3411.3553599915467</v>
      </c>
      <c r="L40" s="7">
        <v>4538.7007833822863</v>
      </c>
      <c r="M40" s="7">
        <v>3491.3974277097732</v>
      </c>
      <c r="N40" s="126">
        <f t="shared" si="2"/>
        <v>20931.251637907422</v>
      </c>
      <c r="O40" s="26">
        <v>3375.3141203424129</v>
      </c>
      <c r="P40" s="7">
        <v>2339.1998324421438</v>
      </c>
      <c r="Q40" s="7">
        <v>2439.6754332602504</v>
      </c>
      <c r="R40" s="7">
        <v>2096.3495832862391</v>
      </c>
      <c r="S40" s="7">
        <v>4116.8027750244655</v>
      </c>
      <c r="T40" s="7">
        <v>5093.9049491853511</v>
      </c>
      <c r="U40" s="126">
        <f t="shared" si="3"/>
        <v>19461.246693540863</v>
      </c>
    </row>
    <row r="41" spans="1:21">
      <c r="A41" s="37">
        <v>31</v>
      </c>
      <c r="B41" s="17"/>
      <c r="C41" s="16"/>
      <c r="D41" s="12"/>
      <c r="E41" s="17" t="s">
        <v>396</v>
      </c>
      <c r="F41" s="42" t="s">
        <v>52</v>
      </c>
      <c r="G41" s="111">
        <f t="shared" si="1"/>
        <v>1.4091834723949432</v>
      </c>
      <c r="H41" s="26">
        <v>0</v>
      </c>
      <c r="I41" s="7">
        <v>0</v>
      </c>
      <c r="J41" s="7">
        <v>0</v>
      </c>
      <c r="K41" s="7">
        <v>0</v>
      </c>
      <c r="L41" s="7">
        <v>0.37843158841133118</v>
      </c>
      <c r="M41" s="7">
        <v>0.67071017622947693</v>
      </c>
      <c r="N41" s="126">
        <f t="shared" si="2"/>
        <v>1.0491417646408081</v>
      </c>
      <c r="O41" s="26">
        <v>0</v>
      </c>
      <c r="P41" s="7">
        <v>0</v>
      </c>
      <c r="Q41" s="7">
        <v>0</v>
      </c>
      <c r="R41" s="7">
        <v>0</v>
      </c>
      <c r="S41" s="7">
        <v>0</v>
      </c>
      <c r="T41" s="7">
        <v>0.36004170775413513</v>
      </c>
      <c r="U41" s="126">
        <f t="shared" si="3"/>
        <v>0.36004170775413513</v>
      </c>
    </row>
    <row r="42" spans="1:21">
      <c r="A42" s="37">
        <v>32</v>
      </c>
      <c r="B42" s="17"/>
      <c r="C42" s="16"/>
      <c r="D42" s="38"/>
      <c r="E42" s="17" t="s">
        <v>397</v>
      </c>
      <c r="F42" s="42" t="s">
        <v>53</v>
      </c>
      <c r="G42" s="111">
        <f t="shared" si="1"/>
        <v>24327.245391702279</v>
      </c>
      <c r="H42" s="26">
        <v>1811.2798507825937</v>
      </c>
      <c r="I42" s="7">
        <v>3933.1453135311604</v>
      </c>
      <c r="J42" s="7">
        <v>2723.6484180130064</v>
      </c>
      <c r="K42" s="7">
        <v>2242.1870587840676</v>
      </c>
      <c r="L42" s="7">
        <v>2281.962043969892</v>
      </c>
      <c r="M42" s="7">
        <v>457.45280592888594</v>
      </c>
      <c r="N42" s="126">
        <f t="shared" si="2"/>
        <v>13449.675491009606</v>
      </c>
      <c r="O42" s="26">
        <v>1675.5536349953618</v>
      </c>
      <c r="P42" s="7">
        <v>2786.3885415494442</v>
      </c>
      <c r="Q42" s="7">
        <v>1812.2632679566741</v>
      </c>
      <c r="R42" s="7">
        <v>2248.5916149616241</v>
      </c>
      <c r="S42" s="7">
        <v>1744.5593977509998</v>
      </c>
      <c r="T42" s="7">
        <v>610.21344347856939</v>
      </c>
      <c r="U42" s="126">
        <f t="shared" si="3"/>
        <v>10877.569900692673</v>
      </c>
    </row>
    <row r="43" spans="1:21">
      <c r="A43" s="37">
        <v>33</v>
      </c>
      <c r="B43" s="17"/>
      <c r="C43" s="16"/>
      <c r="D43" s="38" t="s">
        <v>54</v>
      </c>
      <c r="E43" s="39" t="s">
        <v>55</v>
      </c>
      <c r="F43" s="42"/>
      <c r="G43" s="111">
        <f t="shared" si="1"/>
        <v>6250.3250053382226</v>
      </c>
      <c r="H43" s="26">
        <v>1754.5097139305926</v>
      </c>
      <c r="I43" s="7">
        <v>545.7608726995386</v>
      </c>
      <c r="J43" s="7">
        <v>66.15108501595023</v>
      </c>
      <c r="K43" s="7">
        <v>61.556367911176494</v>
      </c>
      <c r="L43" s="7">
        <v>109.16345720072422</v>
      </c>
      <c r="M43" s="7">
        <v>157.40743134870718</v>
      </c>
      <c r="N43" s="126">
        <f t="shared" si="2"/>
        <v>2694.5489281066893</v>
      </c>
      <c r="O43" s="26">
        <v>2423.0065174489901</v>
      </c>
      <c r="P43" s="7">
        <v>745.97896270884667</v>
      </c>
      <c r="Q43" s="7">
        <v>68.374140647058084</v>
      </c>
      <c r="R43" s="7">
        <v>59.050915953487674</v>
      </c>
      <c r="S43" s="7">
        <v>121.19348058156538</v>
      </c>
      <c r="T43" s="7">
        <v>138.17205989158538</v>
      </c>
      <c r="U43" s="126">
        <f t="shared" si="3"/>
        <v>3555.7760772315332</v>
      </c>
    </row>
    <row r="44" spans="1:21">
      <c r="A44" s="37">
        <v>34</v>
      </c>
      <c r="B44" s="17"/>
      <c r="C44" s="16"/>
      <c r="D44" s="8"/>
      <c r="E44" s="17" t="s">
        <v>12</v>
      </c>
      <c r="F44" s="42" t="s">
        <v>56</v>
      </c>
      <c r="G44" s="111">
        <f t="shared" si="1"/>
        <v>6248.2824230051347</v>
      </c>
      <c r="H44" s="26">
        <v>1754.5097139305926</v>
      </c>
      <c r="I44" s="7">
        <v>545.7608726995386</v>
      </c>
      <c r="J44" s="7">
        <v>65.698682662663487</v>
      </c>
      <c r="K44" s="7">
        <v>61.556367911176494</v>
      </c>
      <c r="L44" s="7">
        <v>108.7922465362135</v>
      </c>
      <c r="M44" s="7">
        <v>157.40743134870718</v>
      </c>
      <c r="N44" s="126">
        <f t="shared" si="2"/>
        <v>2693.7253150888919</v>
      </c>
      <c r="O44" s="26">
        <v>2423.0065174489901</v>
      </c>
      <c r="P44" s="7">
        <v>745.97896270884667</v>
      </c>
      <c r="Q44" s="7">
        <v>67.925762680177286</v>
      </c>
      <c r="R44" s="7">
        <v>58.692171809047977</v>
      </c>
      <c r="S44" s="7">
        <v>121.19348058156538</v>
      </c>
      <c r="T44" s="7">
        <v>137.76021268761542</v>
      </c>
      <c r="U44" s="126">
        <f t="shared" si="3"/>
        <v>3554.5571079162428</v>
      </c>
    </row>
    <row r="45" spans="1:21">
      <c r="A45" s="37">
        <v>35</v>
      </c>
      <c r="B45" s="17"/>
      <c r="C45" s="16"/>
      <c r="D45" s="8"/>
      <c r="E45" s="17" t="s">
        <v>14</v>
      </c>
      <c r="F45" s="42" t="s">
        <v>57</v>
      </c>
      <c r="G45" s="111">
        <f t="shared" si="1"/>
        <v>0.80712211132049561</v>
      </c>
      <c r="H45" s="26">
        <v>0</v>
      </c>
      <c r="I45" s="7">
        <v>0</v>
      </c>
      <c r="J45" s="7">
        <v>0</v>
      </c>
      <c r="K45" s="7">
        <v>0</v>
      </c>
      <c r="L45" s="7">
        <v>0</v>
      </c>
      <c r="M45" s="7">
        <v>0</v>
      </c>
      <c r="N45" s="126">
        <f t="shared" si="2"/>
        <v>0</v>
      </c>
      <c r="O45" s="26">
        <v>0</v>
      </c>
      <c r="P45" s="7">
        <v>0</v>
      </c>
      <c r="Q45" s="7">
        <v>0.44837796688079834</v>
      </c>
      <c r="R45" s="7">
        <v>0.35874414443969727</v>
      </c>
      <c r="S45" s="7">
        <v>0</v>
      </c>
      <c r="T45" s="7">
        <v>0</v>
      </c>
      <c r="U45" s="126">
        <f t="shared" si="3"/>
        <v>0.80712211132049561</v>
      </c>
    </row>
    <row r="46" spans="1:21">
      <c r="A46" s="37">
        <v>36</v>
      </c>
      <c r="B46" s="10"/>
      <c r="C46" s="16"/>
      <c r="D46" s="8"/>
      <c r="E46" s="17" t="s">
        <v>16</v>
      </c>
      <c r="F46" s="42" t="s">
        <v>58</v>
      </c>
      <c r="G46" s="111">
        <f t="shared" si="1"/>
        <v>1.2354600429534912</v>
      </c>
      <c r="H46" s="26">
        <v>0</v>
      </c>
      <c r="I46" s="7">
        <v>0</v>
      </c>
      <c r="J46" s="7">
        <v>0.45240217447280884</v>
      </c>
      <c r="K46" s="7">
        <v>0</v>
      </c>
      <c r="L46" s="7">
        <v>0.37121066451072693</v>
      </c>
      <c r="M46" s="7">
        <v>0</v>
      </c>
      <c r="N46" s="126">
        <f t="shared" si="2"/>
        <v>0.82361283898353577</v>
      </c>
      <c r="O46" s="26">
        <v>0</v>
      </c>
      <c r="P46" s="7">
        <v>0</v>
      </c>
      <c r="Q46" s="7">
        <v>0</v>
      </c>
      <c r="R46" s="7">
        <v>0</v>
      </c>
      <c r="S46" s="7">
        <v>0</v>
      </c>
      <c r="T46" s="7">
        <v>0.41184720396995544</v>
      </c>
      <c r="U46" s="126">
        <f t="shared" si="3"/>
        <v>0.41184720396995544</v>
      </c>
    </row>
    <row r="47" spans="1:21">
      <c r="A47" s="37">
        <v>37</v>
      </c>
      <c r="B47" s="10"/>
      <c r="C47" s="11"/>
      <c r="D47" s="38" t="s">
        <v>59</v>
      </c>
      <c r="E47" s="9" t="s">
        <v>60</v>
      </c>
      <c r="F47" s="44"/>
      <c r="G47" s="111">
        <f t="shared" si="1"/>
        <v>468612.43714558706</v>
      </c>
      <c r="H47" s="26">
        <v>51276.777597779408</v>
      </c>
      <c r="I47" s="7">
        <v>37361.181670486927</v>
      </c>
      <c r="J47" s="7">
        <v>27760.068139977753</v>
      </c>
      <c r="K47" s="7">
        <v>21574.177930690348</v>
      </c>
      <c r="L47" s="7">
        <v>38615.003018379211</v>
      </c>
      <c r="M47" s="7">
        <v>65025.656208112836</v>
      </c>
      <c r="N47" s="126">
        <f t="shared" si="2"/>
        <v>241612.86456542648</v>
      </c>
      <c r="O47" s="26">
        <v>36204.927424790338</v>
      </c>
      <c r="P47" s="7">
        <v>37783.458271585405</v>
      </c>
      <c r="Q47" s="7">
        <v>25446.211951192468</v>
      </c>
      <c r="R47" s="7">
        <v>18110.996073398739</v>
      </c>
      <c r="S47" s="7">
        <v>31845.351634971797</v>
      </c>
      <c r="T47" s="7">
        <v>77608.627224221826</v>
      </c>
      <c r="U47" s="126">
        <f t="shared" si="3"/>
        <v>226999.57258016057</v>
      </c>
    </row>
    <row r="48" spans="1:21">
      <c r="A48" s="93">
        <v>38</v>
      </c>
      <c r="B48" s="94"/>
      <c r="C48" s="95" t="s">
        <v>61</v>
      </c>
      <c r="D48" s="96" t="s">
        <v>62</v>
      </c>
      <c r="E48" s="97"/>
      <c r="F48" s="98"/>
      <c r="G48" s="99">
        <f t="shared" si="1"/>
        <v>2964480.54936255</v>
      </c>
      <c r="H48" s="100">
        <v>449684.85138277337</v>
      </c>
      <c r="I48" s="101">
        <v>40318.884516436607</v>
      </c>
      <c r="J48" s="101">
        <v>42312.751127718017</v>
      </c>
      <c r="K48" s="101">
        <v>82877.368804901838</v>
      </c>
      <c r="L48" s="101">
        <v>241232.05200600624</v>
      </c>
      <c r="M48" s="101">
        <v>645526.36133503914</v>
      </c>
      <c r="N48" s="127">
        <f t="shared" si="2"/>
        <v>1501952.2691728752</v>
      </c>
      <c r="O48" s="100">
        <v>429291.14554828778</v>
      </c>
      <c r="P48" s="101">
        <v>43508.769436001166</v>
      </c>
      <c r="Q48" s="101">
        <v>34366.97762424589</v>
      </c>
      <c r="R48" s="101">
        <v>51397.700835257769</v>
      </c>
      <c r="S48" s="101">
        <v>178996.7822740078</v>
      </c>
      <c r="T48" s="101">
        <v>724966.90447187424</v>
      </c>
      <c r="U48" s="127">
        <f t="shared" si="3"/>
        <v>1462528.2801896748</v>
      </c>
    </row>
    <row r="49" spans="1:21">
      <c r="A49" s="37">
        <v>39</v>
      </c>
      <c r="B49" s="17"/>
      <c r="C49" s="16"/>
      <c r="D49" s="38" t="s">
        <v>8</v>
      </c>
      <c r="E49" s="45" t="s">
        <v>63</v>
      </c>
      <c r="F49" s="40"/>
      <c r="G49" s="111">
        <f t="shared" si="1"/>
        <v>2957135.9037144803</v>
      </c>
      <c r="H49" s="26">
        <v>448843.45152027905</v>
      </c>
      <c r="I49" s="7">
        <v>40117.112407136708</v>
      </c>
      <c r="J49" s="7">
        <v>42105.093993840739</v>
      </c>
      <c r="K49" s="7">
        <v>82536.919338881969</v>
      </c>
      <c r="L49" s="7">
        <v>240637.89403343201</v>
      </c>
      <c r="M49" s="7">
        <v>644057.26091909409</v>
      </c>
      <c r="N49" s="126">
        <f t="shared" si="2"/>
        <v>1498297.7322126646</v>
      </c>
      <c r="O49" s="26">
        <v>428495.720817931</v>
      </c>
      <c r="P49" s="7">
        <v>43358.893107711658</v>
      </c>
      <c r="Q49" s="7">
        <v>34210.063771032699</v>
      </c>
      <c r="R49" s="7">
        <v>51172.217102974653</v>
      </c>
      <c r="S49" s="7">
        <v>178548.13735890388</v>
      </c>
      <c r="T49" s="7">
        <v>723053.13934326172</v>
      </c>
      <c r="U49" s="126">
        <f t="shared" si="3"/>
        <v>1458838.1715018158</v>
      </c>
    </row>
    <row r="50" spans="1:21">
      <c r="A50" s="37">
        <v>40</v>
      </c>
      <c r="B50" s="17"/>
      <c r="C50" s="16"/>
      <c r="D50" s="38" t="s">
        <v>10</v>
      </c>
      <c r="E50" s="45" t="s">
        <v>64</v>
      </c>
      <c r="F50" s="40"/>
      <c r="G50" s="111">
        <f t="shared" si="1"/>
        <v>5899.3994945203267</v>
      </c>
      <c r="H50" s="26">
        <v>699.0831073195659</v>
      </c>
      <c r="I50" s="7">
        <v>75.083685788835282</v>
      </c>
      <c r="J50" s="7">
        <v>163.65368265524739</v>
      </c>
      <c r="K50" s="7">
        <v>249.77906883822288</v>
      </c>
      <c r="L50" s="7">
        <v>438.48995051905513</v>
      </c>
      <c r="M50" s="7">
        <v>1298.4429687351221</v>
      </c>
      <c r="N50" s="126">
        <f t="shared" si="2"/>
        <v>2924.5324638560487</v>
      </c>
      <c r="O50" s="26">
        <v>664.76345957882222</v>
      </c>
      <c r="P50" s="7">
        <v>62.030929999287764</v>
      </c>
      <c r="Q50" s="7">
        <v>103.20994795787556</v>
      </c>
      <c r="R50" s="7">
        <v>156.84276778087951</v>
      </c>
      <c r="S50" s="7">
        <v>289.17193765856791</v>
      </c>
      <c r="T50" s="7">
        <v>1698.847987688845</v>
      </c>
      <c r="U50" s="126">
        <f t="shared" si="3"/>
        <v>2974.867030664278</v>
      </c>
    </row>
    <row r="51" spans="1:21">
      <c r="A51" s="37">
        <v>41</v>
      </c>
      <c r="B51" s="17"/>
      <c r="C51" s="16"/>
      <c r="D51" s="38" t="s">
        <v>22</v>
      </c>
      <c r="E51" s="45" t="s">
        <v>65</v>
      </c>
      <c r="F51" s="40"/>
      <c r="G51" s="111">
        <f t="shared" si="1"/>
        <v>1445.2338386254523</v>
      </c>
      <c r="H51" s="26">
        <v>142.31277321887831</v>
      </c>
      <c r="I51" s="7">
        <v>126.68815778124917</v>
      </c>
      <c r="J51" s="7">
        <v>44.003422174880143</v>
      </c>
      <c r="K51" s="7">
        <v>90.670704150801612</v>
      </c>
      <c r="L51" s="7">
        <v>155.66499899885457</v>
      </c>
      <c r="M51" s="7">
        <v>170.65444050404403</v>
      </c>
      <c r="N51" s="126">
        <f t="shared" si="2"/>
        <v>729.99449682870784</v>
      </c>
      <c r="O51" s="26">
        <v>130.66177617556548</v>
      </c>
      <c r="P51" s="7">
        <v>87.846329539477665</v>
      </c>
      <c r="Q51" s="7">
        <v>53.703801990923694</v>
      </c>
      <c r="R51" s="7">
        <v>68.640879006659361</v>
      </c>
      <c r="S51" s="7">
        <v>159.47224507553256</v>
      </c>
      <c r="T51" s="7">
        <v>214.91431000858574</v>
      </c>
      <c r="U51" s="126">
        <f t="shared" si="3"/>
        <v>715.2393417967445</v>
      </c>
    </row>
    <row r="52" spans="1:21">
      <c r="A52" s="93">
        <v>42</v>
      </c>
      <c r="B52" s="94"/>
      <c r="C52" s="95" t="s">
        <v>66</v>
      </c>
      <c r="D52" s="96" t="s">
        <v>67</v>
      </c>
      <c r="E52" s="97"/>
      <c r="F52" s="98"/>
      <c r="G52" s="99">
        <f t="shared" si="1"/>
        <v>298189.96982749552</v>
      </c>
      <c r="H52" s="100">
        <v>0</v>
      </c>
      <c r="I52" s="101">
        <v>0</v>
      </c>
      <c r="J52" s="101">
        <v>0</v>
      </c>
      <c r="K52" s="101">
        <v>0</v>
      </c>
      <c r="L52" s="101">
        <v>0</v>
      </c>
      <c r="M52" s="101">
        <v>0</v>
      </c>
      <c r="N52" s="127">
        <f t="shared" si="2"/>
        <v>0</v>
      </c>
      <c r="O52" s="100">
        <v>0</v>
      </c>
      <c r="P52" s="101">
        <v>0</v>
      </c>
      <c r="Q52" s="101">
        <v>152347.15985647589</v>
      </c>
      <c r="R52" s="101">
        <v>145842.80997101963</v>
      </c>
      <c r="S52" s="101">
        <v>0</v>
      </c>
      <c r="T52" s="101">
        <v>0</v>
      </c>
      <c r="U52" s="127">
        <f t="shared" si="3"/>
        <v>298189.96982749552</v>
      </c>
    </row>
    <row r="53" spans="1:21">
      <c r="A53" s="93">
        <v>49</v>
      </c>
      <c r="B53" s="94"/>
      <c r="C53" s="95" t="s">
        <v>68</v>
      </c>
      <c r="D53" s="96" t="s">
        <v>69</v>
      </c>
      <c r="E53" s="97"/>
      <c r="F53" s="98"/>
      <c r="G53" s="99">
        <f t="shared" si="1"/>
        <v>2274798.3034904003</v>
      </c>
      <c r="H53" s="100">
        <v>1247323.4165375233</v>
      </c>
      <c r="I53" s="101">
        <v>138.00811338424683</v>
      </c>
      <c r="J53" s="101">
        <v>73.919500589370728</v>
      </c>
      <c r="K53" s="101">
        <v>44.440330505371094</v>
      </c>
      <c r="L53" s="101">
        <v>37.244094789028168</v>
      </c>
      <c r="M53" s="101">
        <v>25.82652935385704</v>
      </c>
      <c r="N53" s="127">
        <f t="shared" si="2"/>
        <v>1247642.8551061451</v>
      </c>
      <c r="O53" s="100">
        <v>1026963.6224712133</v>
      </c>
      <c r="P53" s="101">
        <v>49.356795340776443</v>
      </c>
      <c r="Q53" s="101">
        <v>46.970894664525986</v>
      </c>
      <c r="R53" s="101">
        <v>36.050863981246948</v>
      </c>
      <c r="S53" s="101">
        <v>26.448898255825043</v>
      </c>
      <c r="T53" s="101">
        <v>32.998460799455643</v>
      </c>
      <c r="U53" s="127">
        <f t="shared" si="3"/>
        <v>1027155.4483842552</v>
      </c>
    </row>
    <row r="54" spans="1:21">
      <c r="A54" s="37">
        <v>50</v>
      </c>
      <c r="B54" s="17"/>
      <c r="C54" s="16"/>
      <c r="D54" s="38" t="s">
        <v>8</v>
      </c>
      <c r="E54" s="47" t="s">
        <v>70</v>
      </c>
      <c r="F54" s="40"/>
      <c r="G54" s="111">
        <f t="shared" si="1"/>
        <v>1013330.3587414026</v>
      </c>
      <c r="H54" s="26">
        <v>558272.23643255234</v>
      </c>
      <c r="I54" s="7">
        <v>6.811711311340332</v>
      </c>
      <c r="J54" s="7">
        <v>3.1326078176498413</v>
      </c>
      <c r="K54" s="7">
        <v>3.1647838056087494</v>
      </c>
      <c r="L54" s="7">
        <v>0.36585524678230286</v>
      </c>
      <c r="M54" s="7">
        <v>0</v>
      </c>
      <c r="N54" s="126">
        <f t="shared" si="2"/>
        <v>558285.71139073372</v>
      </c>
      <c r="O54" s="26">
        <v>455027.36462056637</v>
      </c>
      <c r="P54" s="7">
        <v>4.267704039812088</v>
      </c>
      <c r="Q54" s="7">
        <v>7.0750449299812317</v>
      </c>
      <c r="R54" s="7">
        <v>1.386236310005188</v>
      </c>
      <c r="S54" s="7">
        <v>2.1923516988754272</v>
      </c>
      <c r="T54" s="7">
        <v>2.3613931238651276</v>
      </c>
      <c r="U54" s="126">
        <f t="shared" si="3"/>
        <v>455044.64735066891</v>
      </c>
    </row>
    <row r="55" spans="1:21">
      <c r="A55" s="37">
        <v>51</v>
      </c>
      <c r="B55" s="10"/>
      <c r="C55" s="16"/>
      <c r="D55" s="38" t="s">
        <v>10</v>
      </c>
      <c r="E55" s="47" t="s">
        <v>71</v>
      </c>
      <c r="F55" s="40"/>
      <c r="G55" s="111">
        <f t="shared" si="1"/>
        <v>678638.30363807082</v>
      </c>
      <c r="H55" s="26">
        <v>381751.49137470126</v>
      </c>
      <c r="I55" s="7">
        <v>24.561930328607559</v>
      </c>
      <c r="J55" s="7">
        <v>40.738838195800781</v>
      </c>
      <c r="K55" s="7">
        <v>20.18283486366272</v>
      </c>
      <c r="L55" s="7">
        <v>14.708625137805939</v>
      </c>
      <c r="M55" s="7">
        <v>6.9166725277900696</v>
      </c>
      <c r="N55" s="126">
        <f t="shared" si="2"/>
        <v>381858.60027575493</v>
      </c>
      <c r="O55" s="26">
        <v>296703.64748555422</v>
      </c>
      <c r="P55" s="7">
        <v>21.446678638458252</v>
      </c>
      <c r="Q55" s="7">
        <v>23.252684623003006</v>
      </c>
      <c r="R55" s="7">
        <v>16.487452924251556</v>
      </c>
      <c r="S55" s="7">
        <v>8.3877724409103394</v>
      </c>
      <c r="T55" s="7">
        <v>6.4812881350517273</v>
      </c>
      <c r="U55" s="126">
        <f t="shared" si="3"/>
        <v>296779.70336231589</v>
      </c>
    </row>
    <row r="56" spans="1:21">
      <c r="A56" s="37">
        <v>52</v>
      </c>
      <c r="B56" s="17"/>
      <c r="C56" s="11"/>
      <c r="D56" s="38" t="s">
        <v>22</v>
      </c>
      <c r="E56" s="47" t="s">
        <v>72</v>
      </c>
      <c r="F56" s="43"/>
      <c r="G56" s="111">
        <f t="shared" si="1"/>
        <v>395583.02280830219</v>
      </c>
      <c r="H56" s="26">
        <v>207617.44381819665</v>
      </c>
      <c r="I56" s="7">
        <v>0</v>
      </c>
      <c r="J56" s="7">
        <v>0</v>
      </c>
      <c r="K56" s="7">
        <v>0</v>
      </c>
      <c r="L56" s="7">
        <v>0</v>
      </c>
      <c r="M56" s="7">
        <v>0</v>
      </c>
      <c r="N56" s="126">
        <f t="shared" si="2"/>
        <v>207617.44381819665</v>
      </c>
      <c r="O56" s="26">
        <v>187965.57899010554</v>
      </c>
      <c r="P56" s="7">
        <v>0</v>
      </c>
      <c r="Q56" s="7">
        <v>0</v>
      </c>
      <c r="R56" s="7">
        <v>0</v>
      </c>
      <c r="S56" s="7">
        <v>0</v>
      </c>
      <c r="T56" s="7">
        <v>0</v>
      </c>
      <c r="U56" s="126">
        <f t="shared" si="3"/>
        <v>187965.57899010554</v>
      </c>
    </row>
    <row r="57" spans="1:21">
      <c r="A57" s="37">
        <v>53</v>
      </c>
      <c r="B57" s="12"/>
      <c r="C57" s="12"/>
      <c r="D57" s="38" t="s">
        <v>24</v>
      </c>
      <c r="E57" s="13" t="s">
        <v>73</v>
      </c>
      <c r="F57" s="43"/>
      <c r="G57" s="111">
        <f t="shared" si="1"/>
        <v>187246.60465689003</v>
      </c>
      <c r="H57" s="26">
        <v>99682.238017231226</v>
      </c>
      <c r="I57" s="7">
        <v>106.63447073101997</v>
      </c>
      <c r="J57" s="7">
        <v>30.048054456710815</v>
      </c>
      <c r="K57" s="7">
        <v>21.092711597681046</v>
      </c>
      <c r="L57" s="7">
        <v>22.169614464044571</v>
      </c>
      <c r="M57" s="7">
        <v>18.909856170415878</v>
      </c>
      <c r="N57" s="126">
        <f t="shared" si="2"/>
        <v>99881.092724651098</v>
      </c>
      <c r="O57" s="26">
        <v>87267.024625614285</v>
      </c>
      <c r="P57" s="7">
        <v>23.642411947250366</v>
      </c>
      <c r="Q57" s="7">
        <v>16.643165290355682</v>
      </c>
      <c r="R57" s="7">
        <v>18.177175670862198</v>
      </c>
      <c r="S57" s="7">
        <v>15.868773996829987</v>
      </c>
      <c r="T57" s="7">
        <v>24.155779719352722</v>
      </c>
      <c r="U57" s="126">
        <f t="shared" si="3"/>
        <v>87365.511932238936</v>
      </c>
    </row>
    <row r="58" spans="1:21">
      <c r="A58" s="93">
        <v>54</v>
      </c>
      <c r="B58" s="94"/>
      <c r="C58" s="95" t="s">
        <v>74</v>
      </c>
      <c r="D58" s="96" t="s">
        <v>75</v>
      </c>
      <c r="E58" s="97"/>
      <c r="F58" s="98"/>
      <c r="G58" s="99">
        <f t="shared" si="1"/>
        <v>452657.07046217821</v>
      </c>
      <c r="H58" s="100">
        <v>93218.606807294069</v>
      </c>
      <c r="I58" s="101">
        <v>12400.363739289343</v>
      </c>
      <c r="J58" s="101">
        <v>7918.2351886848919</v>
      </c>
      <c r="K58" s="101">
        <v>11315.426033740863</v>
      </c>
      <c r="L58" s="101">
        <v>28753.628150783479</v>
      </c>
      <c r="M58" s="101">
        <v>61749.876406721771</v>
      </c>
      <c r="N58" s="127">
        <f t="shared" si="2"/>
        <v>215356.13632651442</v>
      </c>
      <c r="O58" s="100">
        <v>86097.341993561015</v>
      </c>
      <c r="P58" s="101">
        <v>12085.774705328979</v>
      </c>
      <c r="Q58" s="101">
        <v>9489.3519122595899</v>
      </c>
      <c r="R58" s="101">
        <v>13016.755799143575</v>
      </c>
      <c r="S58" s="101">
        <v>31871.884797012433</v>
      </c>
      <c r="T58" s="101">
        <v>84739.824928358197</v>
      </c>
      <c r="U58" s="127">
        <f t="shared" si="3"/>
        <v>237300.93413566379</v>
      </c>
    </row>
    <row r="59" spans="1:21">
      <c r="A59" s="37">
        <v>55</v>
      </c>
      <c r="B59" s="17"/>
      <c r="C59" s="16"/>
      <c r="D59" s="38" t="s">
        <v>8</v>
      </c>
      <c r="E59" s="45" t="s">
        <v>76</v>
      </c>
      <c r="F59" s="40"/>
      <c r="G59" s="111">
        <f t="shared" si="1"/>
        <v>342319.58332216169</v>
      </c>
      <c r="H59" s="26">
        <v>90567.05125871225</v>
      </c>
      <c r="I59" s="7">
        <v>11372.247561912518</v>
      </c>
      <c r="J59" s="7">
        <v>5237.4907781647635</v>
      </c>
      <c r="K59" s="7">
        <v>6553.9585268546361</v>
      </c>
      <c r="L59" s="7">
        <v>15314.881147891283</v>
      </c>
      <c r="M59" s="7">
        <v>40819.341081298888</v>
      </c>
      <c r="N59" s="126">
        <f t="shared" si="2"/>
        <v>169864.97035483434</v>
      </c>
      <c r="O59" s="26">
        <v>82204.489343412191</v>
      </c>
      <c r="P59" s="7">
        <v>10424.112753288471</v>
      </c>
      <c r="Q59" s="7">
        <v>5298.4835117794573</v>
      </c>
      <c r="R59" s="7">
        <v>5644.0788893918507</v>
      </c>
      <c r="S59" s="7">
        <v>15760.588957323693</v>
      </c>
      <c r="T59" s="7">
        <v>53122.859512131661</v>
      </c>
      <c r="U59" s="126">
        <f t="shared" si="3"/>
        <v>172454.61296732732</v>
      </c>
    </row>
    <row r="60" spans="1:21">
      <c r="A60" s="37">
        <v>56</v>
      </c>
      <c r="B60" s="17"/>
      <c r="C60" s="16"/>
      <c r="D60" s="38" t="s">
        <v>10</v>
      </c>
      <c r="E60" s="45" t="s">
        <v>77</v>
      </c>
      <c r="F60" s="40"/>
      <c r="G60" s="111">
        <f t="shared" si="1"/>
        <v>2657.2301095275434</v>
      </c>
      <c r="H60" s="26">
        <v>262.42224728779183</v>
      </c>
      <c r="I60" s="7">
        <v>63.990467744435591</v>
      </c>
      <c r="J60" s="7">
        <v>154.40339759399285</v>
      </c>
      <c r="K60" s="7">
        <v>149.34017792795203</v>
      </c>
      <c r="L60" s="7">
        <v>248.97122150822543</v>
      </c>
      <c r="M60" s="7">
        <v>222.84501298028044</v>
      </c>
      <c r="N60" s="126">
        <f t="shared" si="2"/>
        <v>1101.9725250426782</v>
      </c>
      <c r="O60" s="26">
        <v>364.77693958054442</v>
      </c>
      <c r="P60" s="7">
        <v>97.775693281466374</v>
      </c>
      <c r="Q60" s="7">
        <v>147.80126808551358</v>
      </c>
      <c r="R60" s="7">
        <v>190.61910708512005</v>
      </c>
      <c r="S60" s="7">
        <v>347.88959602813702</v>
      </c>
      <c r="T60" s="7">
        <v>406.39498042408377</v>
      </c>
      <c r="U60" s="126">
        <f t="shared" si="3"/>
        <v>1555.2575844848652</v>
      </c>
    </row>
    <row r="61" spans="1:21">
      <c r="A61" s="37">
        <v>57</v>
      </c>
      <c r="B61" s="17"/>
      <c r="C61" s="16"/>
      <c r="D61" s="38" t="s">
        <v>22</v>
      </c>
      <c r="E61" s="45" t="s">
        <v>78</v>
      </c>
      <c r="F61" s="40"/>
      <c r="G61" s="111">
        <f t="shared" si="1"/>
        <v>8.4214638769626617</v>
      </c>
      <c r="H61" s="26">
        <v>0</v>
      </c>
      <c r="I61" s="7">
        <v>0</v>
      </c>
      <c r="J61" s="7">
        <v>0</v>
      </c>
      <c r="K61" s="7">
        <v>0.37096878886222839</v>
      </c>
      <c r="L61" s="7">
        <v>0.61842691898345947</v>
      </c>
      <c r="M61" s="7">
        <v>3.4584464132785797</v>
      </c>
      <c r="N61" s="126">
        <f t="shared" si="2"/>
        <v>4.4478421211242676</v>
      </c>
      <c r="O61" s="26">
        <v>0</v>
      </c>
      <c r="P61" s="7">
        <v>0</v>
      </c>
      <c r="Q61" s="7">
        <v>0</v>
      </c>
      <c r="R61" s="7">
        <v>0.36175999045372009</v>
      </c>
      <c r="S61" s="7">
        <v>1.7413145005702972</v>
      </c>
      <c r="T61" s="7">
        <v>1.8705472648143768</v>
      </c>
      <c r="U61" s="126">
        <f t="shared" si="3"/>
        <v>3.9736217558383942</v>
      </c>
    </row>
    <row r="62" spans="1:21">
      <c r="A62" s="37">
        <v>58</v>
      </c>
      <c r="B62" s="14"/>
      <c r="C62" s="16"/>
      <c r="D62" s="38" t="s">
        <v>24</v>
      </c>
      <c r="E62" s="45" t="s">
        <v>79</v>
      </c>
      <c r="F62" s="40"/>
      <c r="G62" s="111">
        <f t="shared" si="1"/>
        <v>23917.949244600604</v>
      </c>
      <c r="H62" s="26">
        <v>140.80037874467234</v>
      </c>
      <c r="I62" s="7">
        <v>201.39402932068333</v>
      </c>
      <c r="J62" s="7">
        <v>572.68652016588021</v>
      </c>
      <c r="K62" s="7">
        <v>848.80903180781752</v>
      </c>
      <c r="L62" s="7">
        <v>2019.8734600557946</v>
      </c>
      <c r="M62" s="7">
        <v>6364.5621270993142</v>
      </c>
      <c r="N62" s="126">
        <f t="shared" si="2"/>
        <v>10148.125547194162</v>
      </c>
      <c r="O62" s="26">
        <v>145.93041816420009</v>
      </c>
      <c r="P62" s="7">
        <v>249.8215856119059</v>
      </c>
      <c r="Q62" s="7">
        <v>586.42006240435876</v>
      </c>
      <c r="R62" s="7">
        <v>876.95393722390872</v>
      </c>
      <c r="S62" s="7">
        <v>1643.168407525518</v>
      </c>
      <c r="T62" s="7">
        <v>10267.529286476551</v>
      </c>
      <c r="U62" s="126">
        <f t="shared" si="3"/>
        <v>13769.823697406442</v>
      </c>
    </row>
    <row r="63" spans="1:21">
      <c r="A63" s="37">
        <v>59</v>
      </c>
      <c r="B63" s="12"/>
      <c r="C63" s="14"/>
      <c r="D63" s="38" t="s">
        <v>26</v>
      </c>
      <c r="E63" s="14" t="s">
        <v>80</v>
      </c>
      <c r="F63" s="48"/>
      <c r="G63" s="111">
        <f t="shared" si="1"/>
        <v>83753.88705158174</v>
      </c>
      <c r="H63" s="26">
        <v>2248.3324584946677</v>
      </c>
      <c r="I63" s="7">
        <v>762.73161509115016</v>
      </c>
      <c r="J63" s="7">
        <v>1953.6544286442731</v>
      </c>
      <c r="K63" s="7">
        <v>3762.9473858810234</v>
      </c>
      <c r="L63" s="7">
        <v>11169.283852310502</v>
      </c>
      <c r="M63" s="7">
        <v>14339.67008096911</v>
      </c>
      <c r="N63" s="126">
        <f t="shared" si="2"/>
        <v>34236.619821390726</v>
      </c>
      <c r="O63" s="26">
        <v>3382.1449571220437</v>
      </c>
      <c r="P63" s="7">
        <v>1314.0646923351451</v>
      </c>
      <c r="Q63" s="7">
        <v>3456.6468978997218</v>
      </c>
      <c r="R63" s="7">
        <v>6304.7422460879898</v>
      </c>
      <c r="S63" s="7">
        <v>14118.496980310418</v>
      </c>
      <c r="T63" s="7">
        <v>20941.171456435695</v>
      </c>
      <c r="U63" s="126">
        <f t="shared" si="3"/>
        <v>49517.267230191013</v>
      </c>
    </row>
    <row r="64" spans="1:21">
      <c r="A64" s="72">
        <v>60</v>
      </c>
      <c r="B64" s="73" t="s">
        <v>81</v>
      </c>
      <c r="C64" s="77" t="s">
        <v>82</v>
      </c>
      <c r="D64" s="78"/>
      <c r="E64" s="78"/>
      <c r="F64" s="79"/>
      <c r="G64" s="74">
        <f t="shared" si="1"/>
        <v>40507599.506493181</v>
      </c>
      <c r="H64" s="75">
        <v>374917.89358222485</v>
      </c>
      <c r="I64" s="76">
        <v>110992.41202628613</v>
      </c>
      <c r="J64" s="76">
        <v>417965.49292254448</v>
      </c>
      <c r="K64" s="76">
        <v>1817837.5173778534</v>
      </c>
      <c r="L64" s="76">
        <v>7210596.4585189819</v>
      </c>
      <c r="M64" s="76">
        <v>11180717.35055542</v>
      </c>
      <c r="N64" s="124">
        <f t="shared" si="2"/>
        <v>21113027.124983311</v>
      </c>
      <c r="O64" s="75">
        <v>352340.93854212761</v>
      </c>
      <c r="P64" s="76">
        <v>108770.08415135741</v>
      </c>
      <c r="Q64" s="76">
        <v>317654.1476213932</v>
      </c>
      <c r="R64" s="76">
        <v>1241547.4505367279</v>
      </c>
      <c r="S64" s="76">
        <v>4972769.9929885864</v>
      </c>
      <c r="T64" s="76">
        <v>12401489.767669678</v>
      </c>
      <c r="U64" s="124">
        <f t="shared" si="3"/>
        <v>19394572.38150987</v>
      </c>
    </row>
    <row r="65" spans="1:21">
      <c r="A65" s="93">
        <v>61</v>
      </c>
      <c r="B65" s="94"/>
      <c r="C65" s="95" t="s">
        <v>6</v>
      </c>
      <c r="D65" s="96" t="s">
        <v>83</v>
      </c>
      <c r="E65" s="97"/>
      <c r="F65" s="98"/>
      <c r="G65" s="99">
        <f t="shared" si="1"/>
        <v>8966294.3861796409</v>
      </c>
      <c r="H65" s="100">
        <v>25389.716763973236</v>
      </c>
      <c r="I65" s="101">
        <v>28155.698305502534</v>
      </c>
      <c r="J65" s="101">
        <v>83866.700681984425</v>
      </c>
      <c r="K65" s="101">
        <v>453110.03145217896</v>
      </c>
      <c r="L65" s="101">
        <v>2111358.8725547791</v>
      </c>
      <c r="M65" s="101">
        <v>2412092.185051918</v>
      </c>
      <c r="N65" s="127">
        <f t="shared" si="2"/>
        <v>5113973.2048103362</v>
      </c>
      <c r="O65" s="100">
        <v>18486.147667080164</v>
      </c>
      <c r="P65" s="101">
        <v>20586.231739670038</v>
      </c>
      <c r="Q65" s="101">
        <v>67969.212651908398</v>
      </c>
      <c r="R65" s="101">
        <v>496506.20373630524</v>
      </c>
      <c r="S65" s="101">
        <v>1475592.7353992462</v>
      </c>
      <c r="T65" s="101">
        <v>1773180.6501750946</v>
      </c>
      <c r="U65" s="127">
        <f t="shared" si="3"/>
        <v>3852321.1813693047</v>
      </c>
    </row>
    <row r="66" spans="1:21">
      <c r="A66" s="37">
        <v>62</v>
      </c>
      <c r="B66" s="17"/>
      <c r="C66" s="16"/>
      <c r="D66" s="38" t="s">
        <v>8</v>
      </c>
      <c r="E66" s="49" t="s">
        <v>84</v>
      </c>
      <c r="F66" s="40"/>
      <c r="G66" s="111">
        <f t="shared" si="1"/>
        <v>332560.80659303011</v>
      </c>
      <c r="H66" s="26">
        <v>343.35784089565277</v>
      </c>
      <c r="I66" s="7">
        <v>428.70340784406289</v>
      </c>
      <c r="J66" s="7">
        <v>4383.1668314933777</v>
      </c>
      <c r="K66" s="7">
        <v>41476.251033321023</v>
      </c>
      <c r="L66" s="7">
        <v>129500.25615221262</v>
      </c>
      <c r="M66" s="7">
        <v>64607.76596672833</v>
      </c>
      <c r="N66" s="126">
        <f t="shared" si="2"/>
        <v>240739.50123249507</v>
      </c>
      <c r="O66" s="26">
        <v>221.43920432031155</v>
      </c>
      <c r="P66" s="7">
        <v>360.67507975723129</v>
      </c>
      <c r="Q66" s="7">
        <v>2120.8368414640427</v>
      </c>
      <c r="R66" s="7">
        <v>15352.075247392058</v>
      </c>
      <c r="S66" s="7">
        <v>41596.937537968159</v>
      </c>
      <c r="T66" s="7">
        <v>32169.341449633241</v>
      </c>
      <c r="U66" s="126">
        <f t="shared" si="3"/>
        <v>91821.305360535043</v>
      </c>
    </row>
    <row r="67" spans="1:21">
      <c r="A67" s="37">
        <v>63</v>
      </c>
      <c r="B67" s="17"/>
      <c r="C67" s="16"/>
      <c r="D67" s="38" t="s">
        <v>10</v>
      </c>
      <c r="E67" s="49" t="s">
        <v>85</v>
      </c>
      <c r="F67" s="40"/>
      <c r="G67" s="111">
        <f t="shared" si="1"/>
        <v>429144.73089063587</v>
      </c>
      <c r="H67" s="26">
        <v>48.603792071342468</v>
      </c>
      <c r="I67" s="7">
        <v>24.260022103786469</v>
      </c>
      <c r="J67" s="7">
        <v>967.75186073128134</v>
      </c>
      <c r="K67" s="7">
        <v>20690.873719222844</v>
      </c>
      <c r="L67" s="7">
        <v>153294.69325071573</v>
      </c>
      <c r="M67" s="7">
        <v>133662.20174482465</v>
      </c>
      <c r="N67" s="126">
        <f t="shared" si="2"/>
        <v>308688.38438966963</v>
      </c>
      <c r="O67" s="26">
        <v>17.141946196556091</v>
      </c>
      <c r="P67" s="7">
        <v>6.9304302036762238</v>
      </c>
      <c r="Q67" s="7">
        <v>843.37245180970058</v>
      </c>
      <c r="R67" s="7">
        <v>9156.8155556153506</v>
      </c>
      <c r="S67" s="7">
        <v>45562.222796596587</v>
      </c>
      <c r="T67" s="7">
        <v>64869.863320544362</v>
      </c>
      <c r="U67" s="126">
        <f t="shared" si="3"/>
        <v>120456.34650096623</v>
      </c>
    </row>
    <row r="68" spans="1:21">
      <c r="A68" s="37">
        <v>64</v>
      </c>
      <c r="B68" s="17"/>
      <c r="C68" s="16"/>
      <c r="D68" s="38" t="s">
        <v>22</v>
      </c>
      <c r="E68" s="49" t="s">
        <v>86</v>
      </c>
      <c r="F68" s="40"/>
      <c r="G68" s="111">
        <f t="shared" si="1"/>
        <v>760171.75352136046</v>
      </c>
      <c r="H68" s="26">
        <v>346.71020373702049</v>
      </c>
      <c r="I68" s="7">
        <v>209.91975069046021</v>
      </c>
      <c r="J68" s="7">
        <v>2577.4276086967438</v>
      </c>
      <c r="K68" s="7">
        <v>38375.797256037593</v>
      </c>
      <c r="L68" s="7">
        <v>214302.57199144363</v>
      </c>
      <c r="M68" s="7">
        <v>240095.69665974379</v>
      </c>
      <c r="N68" s="126">
        <f t="shared" si="2"/>
        <v>495908.12347034924</v>
      </c>
      <c r="O68" s="26">
        <v>193.00426080822945</v>
      </c>
      <c r="P68" s="7">
        <v>143.30593073368073</v>
      </c>
      <c r="Q68" s="7">
        <v>2168.5193744990975</v>
      </c>
      <c r="R68" s="7">
        <v>24370.150381758809</v>
      </c>
      <c r="S68" s="7">
        <v>89923.410070896149</v>
      </c>
      <c r="T68" s="7">
        <v>147465.24003231525</v>
      </c>
      <c r="U68" s="126">
        <f t="shared" si="3"/>
        <v>264263.63005101122</v>
      </c>
    </row>
    <row r="69" spans="1:21">
      <c r="A69" s="37">
        <v>65</v>
      </c>
      <c r="B69" s="17"/>
      <c r="C69" s="16"/>
      <c r="D69" s="38" t="s">
        <v>24</v>
      </c>
      <c r="E69" s="49" t="s">
        <v>87</v>
      </c>
      <c r="F69" s="40"/>
      <c r="G69" s="111">
        <f t="shared" si="1"/>
        <v>794495.33364967629</v>
      </c>
      <c r="H69" s="26">
        <v>353.06567090749741</v>
      </c>
      <c r="I69" s="7">
        <v>277.54993292689323</v>
      </c>
      <c r="J69" s="7">
        <v>3932.2086482569575</v>
      </c>
      <c r="K69" s="7">
        <v>34363.650307834148</v>
      </c>
      <c r="L69" s="7">
        <v>163550.23083692789</v>
      </c>
      <c r="M69" s="7">
        <v>229240.25401449203</v>
      </c>
      <c r="N69" s="126">
        <f t="shared" si="2"/>
        <v>431716.95941134542</v>
      </c>
      <c r="O69" s="26">
        <v>432.70414444804192</v>
      </c>
      <c r="P69" s="7">
        <v>247.88339480757713</v>
      </c>
      <c r="Q69" s="7">
        <v>3219.7674833126366</v>
      </c>
      <c r="R69" s="7">
        <v>28641.882329404354</v>
      </c>
      <c r="S69" s="7">
        <v>112167.15407538414</v>
      </c>
      <c r="T69" s="7">
        <v>218068.98281097412</v>
      </c>
      <c r="U69" s="126">
        <f t="shared" si="3"/>
        <v>362778.37423833087</v>
      </c>
    </row>
    <row r="70" spans="1:21">
      <c r="A70" s="37">
        <v>66</v>
      </c>
      <c r="B70" s="17"/>
      <c r="C70" s="16"/>
      <c r="D70" s="38" t="s">
        <v>26</v>
      </c>
      <c r="E70" s="49" t="s">
        <v>88</v>
      </c>
      <c r="F70" s="40"/>
      <c r="G70" s="111">
        <f t="shared" si="1"/>
        <v>829599.49711324146</v>
      </c>
      <c r="H70" s="26">
        <v>0</v>
      </c>
      <c r="I70" s="7">
        <v>1393.3844378186623</v>
      </c>
      <c r="J70" s="7">
        <v>8555.7084057293832</v>
      </c>
      <c r="K70" s="7">
        <v>90750.686935022473</v>
      </c>
      <c r="L70" s="7">
        <v>274208.63124832511</v>
      </c>
      <c r="M70" s="7">
        <v>210797.04451808333</v>
      </c>
      <c r="N70" s="126">
        <f t="shared" si="2"/>
        <v>585705.45554497896</v>
      </c>
      <c r="O70" s="26">
        <v>0</v>
      </c>
      <c r="P70" s="7">
        <v>713.43874967284501</v>
      </c>
      <c r="Q70" s="7">
        <v>2788.4998952411115</v>
      </c>
      <c r="R70" s="7">
        <v>24700.162515446544</v>
      </c>
      <c r="S70" s="7">
        <v>94026.196527034044</v>
      </c>
      <c r="T70" s="7">
        <v>121665.74388086796</v>
      </c>
      <c r="U70" s="126">
        <f t="shared" si="3"/>
        <v>243894.0415682625</v>
      </c>
    </row>
    <row r="71" spans="1:21">
      <c r="A71" s="37">
        <v>67</v>
      </c>
      <c r="B71" s="17"/>
      <c r="C71" s="16"/>
      <c r="D71" s="38" t="s">
        <v>32</v>
      </c>
      <c r="E71" s="49" t="s">
        <v>89</v>
      </c>
      <c r="F71" s="40"/>
      <c r="G71" s="111">
        <f t="shared" si="1"/>
        <v>371813.87887458177</v>
      </c>
      <c r="H71" s="26">
        <v>33.431806564331055</v>
      </c>
      <c r="I71" s="7">
        <v>32.186549216508865</v>
      </c>
      <c r="J71" s="7">
        <v>527.23435152461752</v>
      </c>
      <c r="K71" s="7">
        <v>11730.639313474298</v>
      </c>
      <c r="L71" s="7">
        <v>87305.194245994091</v>
      </c>
      <c r="M71" s="7">
        <v>95894.296239167452</v>
      </c>
      <c r="N71" s="126">
        <f t="shared" si="2"/>
        <v>195522.9825059413</v>
      </c>
      <c r="O71" s="26">
        <v>83.408735334873199</v>
      </c>
      <c r="P71" s="7">
        <v>85.7613445520401</v>
      </c>
      <c r="Q71" s="7">
        <v>420.51148313563317</v>
      </c>
      <c r="R71" s="7">
        <v>7947.5202149301767</v>
      </c>
      <c r="S71" s="7">
        <v>60280.860501468182</v>
      </c>
      <c r="T71" s="7">
        <v>107472.83408921957</v>
      </c>
      <c r="U71" s="126">
        <f t="shared" si="3"/>
        <v>176290.89636864047</v>
      </c>
    </row>
    <row r="72" spans="1:21">
      <c r="A72" s="37">
        <v>68</v>
      </c>
      <c r="B72" s="17"/>
      <c r="C72" s="16"/>
      <c r="D72" s="38" t="s">
        <v>34</v>
      </c>
      <c r="E72" s="49" t="s">
        <v>90</v>
      </c>
      <c r="F72" s="40"/>
      <c r="G72" s="111">
        <f t="shared" si="1"/>
        <v>1707739.978406623</v>
      </c>
      <c r="H72" s="26">
        <v>474.29139310121536</v>
      </c>
      <c r="I72" s="7">
        <v>245.25547140836716</v>
      </c>
      <c r="J72" s="7">
        <v>2492.2638726308942</v>
      </c>
      <c r="K72" s="7">
        <v>60939.02023383975</v>
      </c>
      <c r="L72" s="7">
        <v>521828.35884970427</v>
      </c>
      <c r="M72" s="7">
        <v>590752.68151062727</v>
      </c>
      <c r="N72" s="126">
        <f t="shared" si="2"/>
        <v>1176731.8713313118</v>
      </c>
      <c r="O72" s="26">
        <v>365.17710980772972</v>
      </c>
      <c r="P72" s="7">
        <v>187.51410979032516</v>
      </c>
      <c r="Q72" s="7">
        <v>1878.5801339820027</v>
      </c>
      <c r="R72" s="7">
        <v>31376.274141728878</v>
      </c>
      <c r="S72" s="7">
        <v>205013.26647210121</v>
      </c>
      <c r="T72" s="7">
        <v>292187.2951079011</v>
      </c>
      <c r="U72" s="126">
        <f t="shared" si="3"/>
        <v>531008.10707531124</v>
      </c>
    </row>
    <row r="73" spans="1:21">
      <c r="A73" s="37">
        <v>69</v>
      </c>
      <c r="B73" s="17"/>
      <c r="C73" s="16"/>
      <c r="D73" s="38" t="s">
        <v>36</v>
      </c>
      <c r="E73" s="49" t="s">
        <v>91</v>
      </c>
      <c r="F73" s="40"/>
      <c r="G73" s="111">
        <f t="shared" si="1"/>
        <v>113080.01759641152</v>
      </c>
      <c r="H73" s="26">
        <v>79.00512906908989</v>
      </c>
      <c r="I73" s="7">
        <v>68.209533095359802</v>
      </c>
      <c r="J73" s="7">
        <v>922.83647148497403</v>
      </c>
      <c r="K73" s="7">
        <v>5916.3020843304694</v>
      </c>
      <c r="L73" s="7">
        <v>25123.393502697349</v>
      </c>
      <c r="M73" s="7">
        <v>35383.016531199217</v>
      </c>
      <c r="N73" s="126">
        <f t="shared" si="2"/>
        <v>67492.763251876459</v>
      </c>
      <c r="O73" s="26">
        <v>81.017089188098907</v>
      </c>
      <c r="P73" s="7">
        <v>71.769749343395233</v>
      </c>
      <c r="Q73" s="7">
        <v>720.52319553587586</v>
      </c>
      <c r="R73" s="7">
        <v>4457.3723346926272</v>
      </c>
      <c r="S73" s="7">
        <v>13806.410441413522</v>
      </c>
      <c r="T73" s="7">
        <v>26450.161534361541</v>
      </c>
      <c r="U73" s="126">
        <f t="shared" si="3"/>
        <v>45587.25434453506</v>
      </c>
    </row>
    <row r="74" spans="1:21">
      <c r="A74" s="37">
        <v>70</v>
      </c>
      <c r="B74" s="17"/>
      <c r="C74" s="16"/>
      <c r="D74" s="38" t="s">
        <v>38</v>
      </c>
      <c r="E74" s="49" t="s">
        <v>92</v>
      </c>
      <c r="F74" s="40"/>
      <c r="G74" s="111">
        <f t="shared" ref="G74:G137" si="4">N74+U74</f>
        <v>586012.34365830664</v>
      </c>
      <c r="H74" s="26">
        <v>0</v>
      </c>
      <c r="I74" s="7">
        <v>0.51345938444137573</v>
      </c>
      <c r="J74" s="7">
        <v>43.881472354754806</v>
      </c>
      <c r="K74" s="7">
        <v>302.53096258640289</v>
      </c>
      <c r="L74" s="7">
        <v>1453.0827283421531</v>
      </c>
      <c r="M74" s="7">
        <v>1768.6062605921179</v>
      </c>
      <c r="N74" s="126">
        <f t="shared" ref="N74:N137" si="5">SUM(H74:M74)</f>
        <v>3568.6148832598701</v>
      </c>
      <c r="O74" s="26">
        <v>106.07202398777008</v>
      </c>
      <c r="P74" s="7">
        <v>102.8046053647995</v>
      </c>
      <c r="Q74" s="7">
        <v>7797.1701055988669</v>
      </c>
      <c r="R74" s="7">
        <v>133093.92787599564</v>
      </c>
      <c r="S74" s="7">
        <v>252019.81895720959</v>
      </c>
      <c r="T74" s="7">
        <v>189323.93520689011</v>
      </c>
      <c r="U74" s="126">
        <f t="shared" ref="U74:U130" si="6">SUM(O74:T74)</f>
        <v>582443.72877504677</v>
      </c>
    </row>
    <row r="75" spans="1:21">
      <c r="A75" s="37">
        <v>71</v>
      </c>
      <c r="B75" s="17"/>
      <c r="C75" s="16"/>
      <c r="D75" s="38" t="s">
        <v>40</v>
      </c>
      <c r="E75" s="49" t="s">
        <v>93</v>
      </c>
      <c r="F75" s="40"/>
      <c r="G75" s="111">
        <f t="shared" si="4"/>
        <v>283439.29889697721</v>
      </c>
      <c r="H75" s="26">
        <v>0</v>
      </c>
      <c r="I75" s="7">
        <v>0</v>
      </c>
      <c r="J75" s="7">
        <v>0</v>
      </c>
      <c r="K75" s="7">
        <v>0</v>
      </c>
      <c r="L75" s="7">
        <v>0</v>
      </c>
      <c r="M75" s="7">
        <v>0</v>
      </c>
      <c r="N75" s="126">
        <f t="shared" si="5"/>
        <v>0</v>
      </c>
      <c r="O75" s="26">
        <v>86.691758275032043</v>
      </c>
      <c r="P75" s="7">
        <v>69.93078576028347</v>
      </c>
      <c r="Q75" s="7">
        <v>4221.1961575686</v>
      </c>
      <c r="R75" s="7">
        <v>72277.028376355767</v>
      </c>
      <c r="S75" s="7">
        <v>136472.73427534103</v>
      </c>
      <c r="T75" s="7">
        <v>70311.717543676496</v>
      </c>
      <c r="U75" s="126">
        <f t="shared" si="6"/>
        <v>283439.29889697721</v>
      </c>
    </row>
    <row r="76" spans="1:21">
      <c r="A76" s="37">
        <v>72</v>
      </c>
      <c r="B76" s="17"/>
      <c r="C76" s="16"/>
      <c r="D76" s="38" t="s">
        <v>54</v>
      </c>
      <c r="E76" s="49" t="s">
        <v>94</v>
      </c>
      <c r="F76" s="40"/>
      <c r="G76" s="111">
        <f t="shared" si="4"/>
        <v>84161.463067461853</v>
      </c>
      <c r="H76" s="26">
        <v>0</v>
      </c>
      <c r="I76" s="7">
        <v>0</v>
      </c>
      <c r="J76" s="7">
        <v>0</v>
      </c>
      <c r="K76" s="7">
        <v>0</v>
      </c>
      <c r="L76" s="7">
        <v>0</v>
      </c>
      <c r="M76" s="7">
        <v>0</v>
      </c>
      <c r="N76" s="126">
        <f t="shared" si="5"/>
        <v>0</v>
      </c>
      <c r="O76" s="26">
        <v>22.406235814094543</v>
      </c>
      <c r="P76" s="7">
        <v>17.094520153477788</v>
      </c>
      <c r="Q76" s="7">
        <v>724.96668523468543</v>
      </c>
      <c r="R76" s="7">
        <v>11421.753309149295</v>
      </c>
      <c r="S76" s="7">
        <v>38236.04307462275</v>
      </c>
      <c r="T76" s="7">
        <v>33739.19924248755</v>
      </c>
      <c r="U76" s="126">
        <f t="shared" si="6"/>
        <v>84161.463067461853</v>
      </c>
    </row>
    <row r="77" spans="1:21">
      <c r="A77" s="37">
        <v>73</v>
      </c>
      <c r="B77" s="17"/>
      <c r="C77" s="16"/>
      <c r="D77" s="38" t="s">
        <v>59</v>
      </c>
      <c r="E77" s="49" t="s">
        <v>95</v>
      </c>
      <c r="F77" s="40"/>
      <c r="G77" s="111">
        <f t="shared" si="4"/>
        <v>164568.08886140212</v>
      </c>
      <c r="H77" s="26">
        <v>0</v>
      </c>
      <c r="I77" s="7">
        <v>0</v>
      </c>
      <c r="J77" s="7">
        <v>0</v>
      </c>
      <c r="K77" s="7">
        <v>0</v>
      </c>
      <c r="L77" s="7">
        <v>0</v>
      </c>
      <c r="M77" s="7">
        <v>0</v>
      </c>
      <c r="N77" s="126">
        <f t="shared" si="5"/>
        <v>0</v>
      </c>
      <c r="O77" s="26">
        <v>500.82561546564102</v>
      </c>
      <c r="P77" s="7">
        <v>362.62103441357613</v>
      </c>
      <c r="Q77" s="7">
        <v>3191.6532282792032</v>
      </c>
      <c r="R77" s="7">
        <v>26189.669295743108</v>
      </c>
      <c r="S77" s="7">
        <v>77936.462822020054</v>
      </c>
      <c r="T77" s="7">
        <v>56386.856865480542</v>
      </c>
      <c r="U77" s="126">
        <f t="shared" si="6"/>
        <v>164568.08886140212</v>
      </c>
    </row>
    <row r="78" spans="1:21">
      <c r="A78" s="37">
        <v>74</v>
      </c>
      <c r="B78" s="17"/>
      <c r="C78" s="16"/>
      <c r="D78" s="38" t="s">
        <v>96</v>
      </c>
      <c r="E78" s="49" t="s">
        <v>97</v>
      </c>
      <c r="F78" s="40"/>
      <c r="G78" s="111">
        <f t="shared" si="4"/>
        <v>355505.69234547857</v>
      </c>
      <c r="H78" s="26">
        <v>21.939471125602722</v>
      </c>
      <c r="I78" s="7">
        <v>6.8457276225090027</v>
      </c>
      <c r="J78" s="7">
        <v>558.15275278035551</v>
      </c>
      <c r="K78" s="7">
        <v>1872.8130290061235</v>
      </c>
      <c r="L78" s="7">
        <v>66796.703797996044</v>
      </c>
      <c r="M78" s="7">
        <v>286249.23756694794</v>
      </c>
      <c r="N78" s="126">
        <f t="shared" si="5"/>
        <v>355505.69234547857</v>
      </c>
      <c r="O78" s="26">
        <v>0</v>
      </c>
      <c r="P78" s="7">
        <v>0</v>
      </c>
      <c r="Q78" s="7">
        <v>0</v>
      </c>
      <c r="R78" s="7">
        <v>0</v>
      </c>
      <c r="S78" s="7">
        <v>0</v>
      </c>
      <c r="T78" s="7">
        <v>0</v>
      </c>
      <c r="U78" s="126">
        <f t="shared" si="6"/>
        <v>0</v>
      </c>
    </row>
    <row r="79" spans="1:21">
      <c r="A79" s="37">
        <v>75</v>
      </c>
      <c r="B79" s="17"/>
      <c r="C79" s="16"/>
      <c r="D79" s="38" t="s">
        <v>98</v>
      </c>
      <c r="E79" s="49" t="s">
        <v>99</v>
      </c>
      <c r="F79" s="40"/>
      <c r="G79" s="111">
        <f t="shared" si="4"/>
        <v>191635.03240483941</v>
      </c>
      <c r="H79" s="26">
        <v>189.70632719993591</v>
      </c>
      <c r="I79" s="7">
        <v>144.79802331328392</v>
      </c>
      <c r="J79" s="7">
        <v>319.42917283286806</v>
      </c>
      <c r="K79" s="7">
        <v>4341.8367827925831</v>
      </c>
      <c r="L79" s="7">
        <v>42013.960651218891</v>
      </c>
      <c r="M79" s="7">
        <v>96024.290654122829</v>
      </c>
      <c r="N79" s="126">
        <f t="shared" si="5"/>
        <v>143034.02161148039</v>
      </c>
      <c r="O79" s="26">
        <v>80.248916462063789</v>
      </c>
      <c r="P79" s="7">
        <v>63.150286614894867</v>
      </c>
      <c r="Q79" s="7">
        <v>136.15662506688386</v>
      </c>
      <c r="R79" s="7">
        <v>1758.7836577780545</v>
      </c>
      <c r="S79" s="7">
        <v>11619.990231849253</v>
      </c>
      <c r="T79" s="7">
        <v>34942.681075587869</v>
      </c>
      <c r="U79" s="126">
        <f t="shared" si="6"/>
        <v>48601.010793359019</v>
      </c>
    </row>
    <row r="80" spans="1:21">
      <c r="A80" s="37">
        <v>76</v>
      </c>
      <c r="B80" s="17"/>
      <c r="C80" s="16"/>
      <c r="D80" s="38" t="s">
        <v>100</v>
      </c>
      <c r="E80" s="49" t="s">
        <v>101</v>
      </c>
      <c r="F80" s="40"/>
      <c r="G80" s="111">
        <f t="shared" si="4"/>
        <v>354725.57156827301</v>
      </c>
      <c r="H80" s="26">
        <v>2740.4857941232622</v>
      </c>
      <c r="I80" s="7">
        <v>3889.9293035361916</v>
      </c>
      <c r="J80" s="7">
        <v>9140.7658391445875</v>
      </c>
      <c r="K80" s="7">
        <v>24800.628546833992</v>
      </c>
      <c r="L80" s="7">
        <v>75984.72567242384</v>
      </c>
      <c r="M80" s="7">
        <v>85799.973515927792</v>
      </c>
      <c r="N80" s="126">
        <f t="shared" si="5"/>
        <v>202356.50867198966</v>
      </c>
      <c r="O80" s="26">
        <v>1729.7450816724449</v>
      </c>
      <c r="P80" s="7">
        <v>2090.6161266490817</v>
      </c>
      <c r="Q80" s="7">
        <v>5783.4227792173624</v>
      </c>
      <c r="R80" s="7">
        <v>15140.241287127137</v>
      </c>
      <c r="S80" s="7">
        <v>49813.62469175458</v>
      </c>
      <c r="T80" s="7">
        <v>77811.412929862738</v>
      </c>
      <c r="U80" s="126">
        <f t="shared" si="6"/>
        <v>152369.06289628334</v>
      </c>
    </row>
    <row r="81" spans="1:21">
      <c r="A81" s="37">
        <v>77</v>
      </c>
      <c r="B81" s="10"/>
      <c r="C81" s="16"/>
      <c r="D81" s="38" t="s">
        <v>102</v>
      </c>
      <c r="E81" s="49" t="s">
        <v>103</v>
      </c>
      <c r="F81" s="40"/>
      <c r="G81" s="111">
        <f t="shared" si="4"/>
        <v>292341.52717368305</v>
      </c>
      <c r="H81" s="26">
        <v>7760.4947838932276</v>
      </c>
      <c r="I81" s="7">
        <v>10148.679699234664</v>
      </c>
      <c r="J81" s="7">
        <v>18014.279776655138</v>
      </c>
      <c r="K81" s="7">
        <v>22877.278528124094</v>
      </c>
      <c r="L81" s="7">
        <v>47912.829689711332</v>
      </c>
      <c r="M81" s="7">
        <v>60837.280878514051</v>
      </c>
      <c r="N81" s="126">
        <f t="shared" si="5"/>
        <v>167550.84335613251</v>
      </c>
      <c r="O81" s="26">
        <v>4882.6828348711133</v>
      </c>
      <c r="P81" s="7">
        <v>6391.2094233557582</v>
      </c>
      <c r="Q81" s="7">
        <v>10875.47965875268</v>
      </c>
      <c r="R81" s="7">
        <v>18413.004715517163</v>
      </c>
      <c r="S81" s="7">
        <v>35178.234868079424</v>
      </c>
      <c r="T81" s="7">
        <v>49050.072316974401</v>
      </c>
      <c r="U81" s="126">
        <f t="shared" si="6"/>
        <v>124790.68381755054</v>
      </c>
    </row>
    <row r="82" spans="1:21">
      <c r="A82" s="37">
        <v>78</v>
      </c>
      <c r="B82" s="12"/>
      <c r="C82" s="11"/>
      <c r="D82" s="50"/>
      <c r="E82" s="9" t="s">
        <v>104</v>
      </c>
      <c r="F82" s="46"/>
      <c r="G82" s="111">
        <f t="shared" si="4"/>
        <v>1315299.3799404278</v>
      </c>
      <c r="H82" s="26">
        <v>12998.624592244625</v>
      </c>
      <c r="I82" s="7">
        <v>11285.462787315249</v>
      </c>
      <c r="J82" s="7">
        <v>31431.593929827213</v>
      </c>
      <c r="K82" s="7">
        <v>94671.714076042175</v>
      </c>
      <c r="L82" s="7">
        <v>308084.25985813141</v>
      </c>
      <c r="M82" s="7">
        <v>280979.84409058094</v>
      </c>
      <c r="N82" s="126">
        <f t="shared" si="5"/>
        <v>739451.49933414161</v>
      </c>
      <c r="O82" s="26">
        <v>9683.5827414169908</v>
      </c>
      <c r="P82" s="7">
        <v>9671.5260845422745</v>
      </c>
      <c r="Q82" s="7">
        <v>21078.556962832808</v>
      </c>
      <c r="R82" s="7">
        <v>72209.53415235877</v>
      </c>
      <c r="S82" s="7">
        <v>211939.37533915043</v>
      </c>
      <c r="T82" s="7">
        <v>251265.30532598495</v>
      </c>
      <c r="U82" s="126">
        <f t="shared" si="6"/>
        <v>575847.88060628623</v>
      </c>
    </row>
    <row r="83" spans="1:21">
      <c r="A83" s="93">
        <v>79</v>
      </c>
      <c r="B83" s="94"/>
      <c r="C83" s="95" t="s">
        <v>61</v>
      </c>
      <c r="D83" s="96" t="s">
        <v>105</v>
      </c>
      <c r="E83" s="97"/>
      <c r="F83" s="98"/>
      <c r="G83" s="99">
        <f t="shared" si="4"/>
        <v>215193.57792156225</v>
      </c>
      <c r="H83" s="100">
        <v>2240.2978261569515</v>
      </c>
      <c r="I83" s="101">
        <v>1914.2645328342915</v>
      </c>
      <c r="J83" s="101">
        <v>4857.7079301252961</v>
      </c>
      <c r="K83" s="101">
        <v>10290.178450684645</v>
      </c>
      <c r="L83" s="101">
        <v>36338.967627309263</v>
      </c>
      <c r="M83" s="101">
        <v>57653.635559305549</v>
      </c>
      <c r="N83" s="127">
        <f t="shared" si="5"/>
        <v>113295.051926416</v>
      </c>
      <c r="O83" s="100">
        <v>2142.2944252241869</v>
      </c>
      <c r="P83" s="101">
        <v>1624.7699867784977</v>
      </c>
      <c r="Q83" s="101">
        <v>2545.6841832478531</v>
      </c>
      <c r="R83" s="101">
        <v>11790.302387608215</v>
      </c>
      <c r="S83" s="101">
        <v>27079.835886433721</v>
      </c>
      <c r="T83" s="101">
        <v>56715.639125853777</v>
      </c>
      <c r="U83" s="127">
        <f t="shared" si="6"/>
        <v>101898.52599514625</v>
      </c>
    </row>
    <row r="84" spans="1:21">
      <c r="A84" s="93">
        <v>80</v>
      </c>
      <c r="B84" s="94"/>
      <c r="C84" s="95" t="s">
        <v>66</v>
      </c>
      <c r="D84" s="96" t="s">
        <v>106</v>
      </c>
      <c r="E84" s="97"/>
      <c r="F84" s="98"/>
      <c r="G84" s="99">
        <f t="shared" si="4"/>
        <v>1598525.9714604095</v>
      </c>
      <c r="H84" s="100">
        <v>781.81430943019222</v>
      </c>
      <c r="I84" s="101">
        <v>1123.4669720658567</v>
      </c>
      <c r="J84" s="101">
        <v>8304.7102604582906</v>
      </c>
      <c r="K84" s="101">
        <v>54112.611331582069</v>
      </c>
      <c r="L84" s="101">
        <v>287032.84952163696</v>
      </c>
      <c r="M84" s="101">
        <v>385501.65192699432</v>
      </c>
      <c r="N84" s="127">
        <f t="shared" si="5"/>
        <v>736857.1043221677</v>
      </c>
      <c r="O84" s="100">
        <v>763.6712846274022</v>
      </c>
      <c r="P84" s="101">
        <v>1593.6561459591612</v>
      </c>
      <c r="Q84" s="101">
        <v>8118.6918094102293</v>
      </c>
      <c r="R84" s="101">
        <v>45588.347405314445</v>
      </c>
      <c r="S84" s="101">
        <v>292365.00919568539</v>
      </c>
      <c r="T84" s="101">
        <v>513239.49129724503</v>
      </c>
      <c r="U84" s="127">
        <f t="shared" si="6"/>
        <v>861668.86713824165</v>
      </c>
    </row>
    <row r="85" spans="1:21">
      <c r="A85" s="93">
        <v>81</v>
      </c>
      <c r="B85" s="94"/>
      <c r="C85" s="95" t="s">
        <v>68</v>
      </c>
      <c r="D85" s="96" t="s">
        <v>107</v>
      </c>
      <c r="E85" s="97"/>
      <c r="F85" s="98"/>
      <c r="G85" s="99">
        <f t="shared" si="4"/>
        <v>362048.62278321013</v>
      </c>
      <c r="H85" s="100">
        <v>21069.549163334072</v>
      </c>
      <c r="I85" s="101">
        <v>9911.7433246783912</v>
      </c>
      <c r="J85" s="101">
        <v>15352.455895699561</v>
      </c>
      <c r="K85" s="101">
        <v>18641.106911271811</v>
      </c>
      <c r="L85" s="101">
        <v>36993.05155390501</v>
      </c>
      <c r="M85" s="101">
        <v>56726.002794355154</v>
      </c>
      <c r="N85" s="127">
        <f t="shared" si="5"/>
        <v>158693.909643244</v>
      </c>
      <c r="O85" s="100">
        <v>21156.997861366719</v>
      </c>
      <c r="P85" s="101">
        <v>15498.702984813601</v>
      </c>
      <c r="Q85" s="101">
        <v>28425.824909090996</v>
      </c>
      <c r="R85" s="101">
        <v>19915.487394243479</v>
      </c>
      <c r="S85" s="101">
        <v>35566.177234470844</v>
      </c>
      <c r="T85" s="101">
        <v>82791.522755980492</v>
      </c>
      <c r="U85" s="127">
        <f t="shared" si="6"/>
        <v>203354.71313996613</v>
      </c>
    </row>
    <row r="86" spans="1:21">
      <c r="A86" s="93">
        <v>82</v>
      </c>
      <c r="B86" s="94"/>
      <c r="C86" s="95" t="s">
        <v>74</v>
      </c>
      <c r="D86" s="96" t="s">
        <v>108</v>
      </c>
      <c r="E86" s="97"/>
      <c r="F86" s="98"/>
      <c r="G86" s="99">
        <f t="shared" si="4"/>
        <v>315397.21454276697</v>
      </c>
      <c r="H86" s="100">
        <v>3.2443380427212105</v>
      </c>
      <c r="I86" s="101">
        <v>76.193256441223639</v>
      </c>
      <c r="J86" s="101">
        <v>33429.374206215143</v>
      </c>
      <c r="K86" s="101">
        <v>90551.08208103478</v>
      </c>
      <c r="L86" s="101">
        <v>83454.022292152047</v>
      </c>
      <c r="M86" s="101">
        <v>27530.145652838051</v>
      </c>
      <c r="N86" s="127">
        <f t="shared" si="5"/>
        <v>235044.06182672398</v>
      </c>
      <c r="O86" s="100">
        <v>6.7531319507370426</v>
      </c>
      <c r="P86" s="101">
        <v>156.10302533959566</v>
      </c>
      <c r="Q86" s="101">
        <v>11192.237403284758</v>
      </c>
      <c r="R86" s="101">
        <v>24204.993806272745</v>
      </c>
      <c r="S86" s="101">
        <v>26393.62732552737</v>
      </c>
      <c r="T86" s="101">
        <v>18399.438023667783</v>
      </c>
      <c r="U86" s="127">
        <f t="shared" si="6"/>
        <v>80353.152716042998</v>
      </c>
    </row>
    <row r="87" spans="1:21">
      <c r="A87" s="37">
        <v>83</v>
      </c>
      <c r="B87" s="17"/>
      <c r="C87" s="16"/>
      <c r="D87" s="38" t="s">
        <v>8</v>
      </c>
      <c r="E87" s="49" t="s">
        <v>109</v>
      </c>
      <c r="F87" s="40"/>
      <c r="G87" s="111">
        <f t="shared" si="4"/>
        <v>0</v>
      </c>
      <c r="H87" s="26">
        <v>0</v>
      </c>
      <c r="I87" s="7">
        <v>0</v>
      </c>
      <c r="J87" s="7">
        <v>0</v>
      </c>
      <c r="K87" s="7">
        <v>0</v>
      </c>
      <c r="L87" s="7">
        <v>0</v>
      </c>
      <c r="M87" s="7">
        <v>0</v>
      </c>
      <c r="N87" s="126">
        <f t="shared" si="5"/>
        <v>0</v>
      </c>
      <c r="O87" s="26">
        <v>0</v>
      </c>
      <c r="P87" s="7">
        <v>0</v>
      </c>
      <c r="Q87" s="7">
        <v>0</v>
      </c>
      <c r="R87" s="7">
        <v>0</v>
      </c>
      <c r="S87" s="7">
        <v>0</v>
      </c>
      <c r="T87" s="7">
        <v>0</v>
      </c>
      <c r="U87" s="126">
        <f t="shared" si="6"/>
        <v>0</v>
      </c>
    </row>
    <row r="88" spans="1:21">
      <c r="A88" s="37">
        <v>84</v>
      </c>
      <c r="B88" s="17"/>
      <c r="C88" s="16"/>
      <c r="D88" s="38" t="s">
        <v>10</v>
      </c>
      <c r="E88" s="49" t="s">
        <v>110</v>
      </c>
      <c r="F88" s="40"/>
      <c r="G88" s="111">
        <f t="shared" si="4"/>
        <v>785.2482128739357</v>
      </c>
      <c r="H88" s="26">
        <v>0</v>
      </c>
      <c r="I88" s="7">
        <v>0</v>
      </c>
      <c r="J88" s="7">
        <v>4.629021555185318</v>
      </c>
      <c r="K88" s="7">
        <v>30.187477946281433</v>
      </c>
      <c r="L88" s="7">
        <v>117.4217221736908</v>
      </c>
      <c r="M88" s="7">
        <v>142.82880094647408</v>
      </c>
      <c r="N88" s="126">
        <f t="shared" si="5"/>
        <v>295.06702262163162</v>
      </c>
      <c r="O88" s="26">
        <v>0</v>
      </c>
      <c r="P88" s="7">
        <v>0</v>
      </c>
      <c r="Q88" s="7">
        <v>4.2341054081916809</v>
      </c>
      <c r="R88" s="7">
        <v>38.802740156650543</v>
      </c>
      <c r="S88" s="7">
        <v>127.74892833828926</v>
      </c>
      <c r="T88" s="7">
        <v>319.39541634917259</v>
      </c>
      <c r="U88" s="126">
        <f t="shared" si="6"/>
        <v>490.18119025230408</v>
      </c>
    </row>
    <row r="89" spans="1:21">
      <c r="A89" s="37">
        <v>85</v>
      </c>
      <c r="B89" s="17"/>
      <c r="C89" s="16"/>
      <c r="D89" s="38" t="s">
        <v>22</v>
      </c>
      <c r="E89" s="49" t="s">
        <v>111</v>
      </c>
      <c r="F89" s="40"/>
      <c r="G89" s="111">
        <f t="shared" si="4"/>
        <v>5197.9721971824765</v>
      </c>
      <c r="H89" s="26">
        <v>0</v>
      </c>
      <c r="I89" s="7">
        <v>4.1940840184688568</v>
      </c>
      <c r="J89" s="7">
        <v>82.313269555568695</v>
      </c>
      <c r="K89" s="7">
        <v>476.00479371845722</v>
      </c>
      <c r="L89" s="7">
        <v>1067.0651390105486</v>
      </c>
      <c r="M89" s="7">
        <v>893.0521107763052</v>
      </c>
      <c r="N89" s="126">
        <f t="shared" si="5"/>
        <v>2522.6293970793486</v>
      </c>
      <c r="O89" s="26">
        <v>0</v>
      </c>
      <c r="P89" s="7">
        <v>3.4577215313911438</v>
      </c>
      <c r="Q89" s="7">
        <v>34.328684508800507</v>
      </c>
      <c r="R89" s="7">
        <v>225.22973975539207</v>
      </c>
      <c r="S89" s="7">
        <v>716.55528422445059</v>
      </c>
      <c r="T89" s="7">
        <v>1695.7713700830936</v>
      </c>
      <c r="U89" s="126">
        <f t="shared" si="6"/>
        <v>2675.342800103128</v>
      </c>
    </row>
    <row r="90" spans="1:21">
      <c r="A90" s="37">
        <v>86</v>
      </c>
      <c r="B90" s="17"/>
      <c r="C90" s="16"/>
      <c r="D90" s="38" t="s">
        <v>24</v>
      </c>
      <c r="E90" s="49" t="s">
        <v>112</v>
      </c>
      <c r="F90" s="40"/>
      <c r="G90" s="111">
        <f t="shared" si="4"/>
        <v>145565.28474926646</v>
      </c>
      <c r="H90" s="26">
        <v>0</v>
      </c>
      <c r="I90" s="7">
        <v>0</v>
      </c>
      <c r="J90" s="7">
        <v>7414.4791844040155</v>
      </c>
      <c r="K90" s="7">
        <v>45489.665683157742</v>
      </c>
      <c r="L90" s="7">
        <v>55625.135887123644</v>
      </c>
      <c r="M90" s="7">
        <v>13028.011307841167</v>
      </c>
      <c r="N90" s="126">
        <f t="shared" si="5"/>
        <v>121557.29206252657</v>
      </c>
      <c r="O90" s="26">
        <v>0</v>
      </c>
      <c r="P90" s="7">
        <v>0</v>
      </c>
      <c r="Q90" s="7">
        <v>1300.780469519319</v>
      </c>
      <c r="R90" s="7">
        <v>7138.8000471936539</v>
      </c>
      <c r="S90" s="7">
        <v>10792.514545510057</v>
      </c>
      <c r="T90" s="7">
        <v>4775.8976245168597</v>
      </c>
      <c r="U90" s="126">
        <f t="shared" si="6"/>
        <v>24007.99268673989</v>
      </c>
    </row>
    <row r="91" spans="1:21">
      <c r="A91" s="37">
        <v>87</v>
      </c>
      <c r="B91" s="17"/>
      <c r="C91" s="16"/>
      <c r="D91" s="38" t="s">
        <v>26</v>
      </c>
      <c r="E91" s="49" t="s">
        <v>113</v>
      </c>
      <c r="F91" s="40"/>
      <c r="G91" s="111">
        <f t="shared" si="4"/>
        <v>160234.88544580308</v>
      </c>
      <c r="H91" s="26">
        <v>3.2443380427212105</v>
      </c>
      <c r="I91" s="7">
        <v>0</v>
      </c>
      <c r="J91" s="7">
        <v>25719.730653658509</v>
      </c>
      <c r="K91" s="7">
        <v>44109.399008277804</v>
      </c>
      <c r="L91" s="7">
        <v>26239.108513861895</v>
      </c>
      <c r="M91" s="7">
        <v>13202.940132390708</v>
      </c>
      <c r="N91" s="126">
        <f t="shared" si="5"/>
        <v>109274.42264623163</v>
      </c>
      <c r="O91" s="26">
        <v>6.7531319507370426</v>
      </c>
      <c r="P91" s="7">
        <v>0</v>
      </c>
      <c r="Q91" s="7">
        <v>9160.1305039711297</v>
      </c>
      <c r="R91" s="7">
        <v>16005.120320931077</v>
      </c>
      <c r="S91" s="7">
        <v>14463.965611580294</v>
      </c>
      <c r="T91" s="7">
        <v>11324.493231138214</v>
      </c>
      <c r="U91" s="126">
        <f t="shared" si="6"/>
        <v>50960.462799571455</v>
      </c>
    </row>
    <row r="92" spans="1:21">
      <c r="A92" s="37">
        <v>88</v>
      </c>
      <c r="B92" s="17"/>
      <c r="C92" s="16"/>
      <c r="D92" s="38" t="s">
        <v>32</v>
      </c>
      <c r="E92" s="49" t="s">
        <v>114</v>
      </c>
      <c r="F92" s="40"/>
      <c r="G92" s="111">
        <f t="shared" si="4"/>
        <v>0</v>
      </c>
      <c r="H92" s="26">
        <v>0</v>
      </c>
      <c r="I92" s="7">
        <v>0</v>
      </c>
      <c r="J92" s="7">
        <v>0</v>
      </c>
      <c r="K92" s="7">
        <v>0</v>
      </c>
      <c r="L92" s="7">
        <v>0</v>
      </c>
      <c r="M92" s="7">
        <v>0</v>
      </c>
      <c r="N92" s="126">
        <f t="shared" si="5"/>
        <v>0</v>
      </c>
      <c r="O92" s="26">
        <v>0</v>
      </c>
      <c r="P92" s="7">
        <v>0</v>
      </c>
      <c r="Q92" s="7">
        <v>0</v>
      </c>
      <c r="R92" s="7">
        <v>0</v>
      </c>
      <c r="S92" s="7">
        <v>0</v>
      </c>
      <c r="T92" s="7">
        <v>0</v>
      </c>
      <c r="U92" s="126">
        <f t="shared" si="6"/>
        <v>0</v>
      </c>
    </row>
    <row r="93" spans="1:21">
      <c r="A93" s="37">
        <v>89</v>
      </c>
      <c r="B93" s="17"/>
      <c r="C93" s="16"/>
      <c r="D93" s="38" t="s">
        <v>34</v>
      </c>
      <c r="E93" s="49" t="s">
        <v>115</v>
      </c>
      <c r="F93" s="40"/>
      <c r="G93" s="111">
        <f t="shared" si="4"/>
        <v>1845.1708375077187</v>
      </c>
      <c r="H93" s="26">
        <v>0</v>
      </c>
      <c r="I93" s="7">
        <v>47.82949491182444</v>
      </c>
      <c r="J93" s="7">
        <v>110.9639035321743</v>
      </c>
      <c r="K93" s="7">
        <v>252.22611223103013</v>
      </c>
      <c r="L93" s="7">
        <v>0</v>
      </c>
      <c r="M93" s="7">
        <v>0</v>
      </c>
      <c r="N93" s="126">
        <f t="shared" si="5"/>
        <v>411.01951067502887</v>
      </c>
      <c r="O93" s="26">
        <v>0</v>
      </c>
      <c r="P93" s="7">
        <v>137.15143072307637</v>
      </c>
      <c r="Q93" s="7">
        <v>636.00200210725598</v>
      </c>
      <c r="R93" s="7">
        <v>660.9978940023575</v>
      </c>
      <c r="S93" s="7">
        <v>0</v>
      </c>
      <c r="T93" s="7">
        <v>0</v>
      </c>
      <c r="U93" s="126">
        <f t="shared" si="6"/>
        <v>1434.1513268326898</v>
      </c>
    </row>
    <row r="94" spans="1:21">
      <c r="A94" s="37">
        <v>90</v>
      </c>
      <c r="B94" s="17"/>
      <c r="C94" s="16"/>
      <c r="D94" s="38" t="s">
        <v>36</v>
      </c>
      <c r="E94" s="49" t="s">
        <v>116</v>
      </c>
      <c r="F94" s="40"/>
      <c r="G94" s="111">
        <f t="shared" si="4"/>
        <v>0</v>
      </c>
      <c r="H94" s="26">
        <v>0</v>
      </c>
      <c r="I94" s="7">
        <v>0</v>
      </c>
      <c r="J94" s="7">
        <v>0</v>
      </c>
      <c r="K94" s="7">
        <v>0</v>
      </c>
      <c r="L94" s="7">
        <v>0</v>
      </c>
      <c r="M94" s="7">
        <v>0</v>
      </c>
      <c r="N94" s="126">
        <f t="shared" si="5"/>
        <v>0</v>
      </c>
      <c r="O94" s="26">
        <v>0</v>
      </c>
      <c r="P94" s="7">
        <v>0</v>
      </c>
      <c r="Q94" s="7">
        <v>0</v>
      </c>
      <c r="R94" s="7">
        <v>0</v>
      </c>
      <c r="S94" s="7">
        <v>0</v>
      </c>
      <c r="T94" s="7">
        <v>0</v>
      </c>
      <c r="U94" s="126">
        <f t="shared" si="6"/>
        <v>0</v>
      </c>
    </row>
    <row r="95" spans="1:21">
      <c r="A95" s="37">
        <v>91</v>
      </c>
      <c r="B95" s="17"/>
      <c r="C95" s="16"/>
      <c r="D95" s="38" t="s">
        <v>38</v>
      </c>
      <c r="E95" s="49" t="s">
        <v>117</v>
      </c>
      <c r="F95" s="40"/>
      <c r="G95" s="111">
        <f t="shared" si="4"/>
        <v>0</v>
      </c>
      <c r="H95" s="26">
        <v>0</v>
      </c>
      <c r="I95" s="7">
        <v>0</v>
      </c>
      <c r="J95" s="7">
        <v>0</v>
      </c>
      <c r="K95" s="7">
        <v>0</v>
      </c>
      <c r="L95" s="7">
        <v>0</v>
      </c>
      <c r="M95" s="7">
        <v>0</v>
      </c>
      <c r="N95" s="126">
        <f t="shared" si="5"/>
        <v>0</v>
      </c>
      <c r="O95" s="26">
        <v>0</v>
      </c>
      <c r="P95" s="7">
        <v>0</v>
      </c>
      <c r="Q95" s="7">
        <v>0</v>
      </c>
      <c r="R95" s="7">
        <v>0</v>
      </c>
      <c r="S95" s="7">
        <v>0</v>
      </c>
      <c r="T95" s="7">
        <v>0</v>
      </c>
      <c r="U95" s="126">
        <f t="shared" si="6"/>
        <v>0</v>
      </c>
    </row>
    <row r="96" spans="1:21">
      <c r="A96" s="37">
        <v>92</v>
      </c>
      <c r="B96" s="17"/>
      <c r="C96" s="16"/>
      <c r="D96" s="38" t="s">
        <v>40</v>
      </c>
      <c r="E96" s="49" t="s">
        <v>118</v>
      </c>
      <c r="F96" s="40"/>
      <c r="G96" s="111">
        <f t="shared" si="4"/>
        <v>1768.6532617881894</v>
      </c>
      <c r="H96" s="26">
        <v>0</v>
      </c>
      <c r="I96" s="7">
        <v>24.169677525758743</v>
      </c>
      <c r="J96" s="7">
        <v>97.258146733045578</v>
      </c>
      <c r="K96" s="7">
        <v>193.59981417655945</v>
      </c>
      <c r="L96" s="7">
        <v>405.29006510972977</v>
      </c>
      <c r="M96" s="7">
        <v>263.3133721575141</v>
      </c>
      <c r="N96" s="126">
        <f t="shared" si="5"/>
        <v>983.63107570260763</v>
      </c>
      <c r="O96" s="26">
        <v>0</v>
      </c>
      <c r="P96" s="7">
        <v>15.493875652551651</v>
      </c>
      <c r="Q96" s="7">
        <v>56.761461436748505</v>
      </c>
      <c r="R96" s="7">
        <v>136.04322013258934</v>
      </c>
      <c r="S96" s="7">
        <v>292.84285293519497</v>
      </c>
      <c r="T96" s="7">
        <v>283.88077592849731</v>
      </c>
      <c r="U96" s="126">
        <f t="shared" si="6"/>
        <v>785.02218608558178</v>
      </c>
    </row>
    <row r="97" spans="1:21">
      <c r="A97" s="37">
        <v>93</v>
      </c>
      <c r="B97" s="17"/>
      <c r="C97" s="16"/>
      <c r="D97" s="38" t="s">
        <v>54</v>
      </c>
      <c r="E97" s="49" t="s">
        <v>119</v>
      </c>
      <c r="F97" s="40"/>
      <c r="G97" s="111">
        <f t="shared" si="4"/>
        <v>0</v>
      </c>
      <c r="H97" s="26">
        <v>0</v>
      </c>
      <c r="I97" s="7">
        <v>0</v>
      </c>
      <c r="J97" s="7">
        <v>0</v>
      </c>
      <c r="K97" s="7">
        <v>0</v>
      </c>
      <c r="L97" s="7">
        <v>0</v>
      </c>
      <c r="M97" s="7">
        <v>0</v>
      </c>
      <c r="N97" s="126">
        <f t="shared" si="5"/>
        <v>0</v>
      </c>
      <c r="O97" s="26">
        <v>0</v>
      </c>
      <c r="P97" s="7">
        <v>0</v>
      </c>
      <c r="Q97" s="7">
        <v>0</v>
      </c>
      <c r="R97" s="7">
        <v>0</v>
      </c>
      <c r="S97" s="7">
        <v>0</v>
      </c>
      <c r="T97" s="7">
        <v>0</v>
      </c>
      <c r="U97" s="126">
        <f t="shared" si="6"/>
        <v>0</v>
      </c>
    </row>
    <row r="98" spans="1:21">
      <c r="A98" s="93">
        <v>94</v>
      </c>
      <c r="B98" s="102"/>
      <c r="C98" s="95" t="s">
        <v>120</v>
      </c>
      <c r="D98" s="96" t="s">
        <v>121</v>
      </c>
      <c r="E98" s="97"/>
      <c r="F98" s="98"/>
      <c r="G98" s="99">
        <f t="shared" si="4"/>
        <v>2538459.8008718323</v>
      </c>
      <c r="H98" s="100">
        <v>8054.0434396229684</v>
      </c>
      <c r="I98" s="101">
        <v>11648.080836251378</v>
      </c>
      <c r="J98" s="101">
        <v>33420.341996654868</v>
      </c>
      <c r="K98" s="101">
        <v>39492.318856023252</v>
      </c>
      <c r="L98" s="101">
        <v>123177.53250235319</v>
      </c>
      <c r="M98" s="101">
        <v>776369.366065979</v>
      </c>
      <c r="N98" s="127">
        <f t="shared" si="5"/>
        <v>992161.68369688466</v>
      </c>
      <c r="O98" s="100">
        <v>8760.0604857690632</v>
      </c>
      <c r="P98" s="101">
        <v>10043.327836668119</v>
      </c>
      <c r="Q98" s="101">
        <v>21338.061436623335</v>
      </c>
      <c r="R98" s="101">
        <v>28012.849240154028</v>
      </c>
      <c r="S98" s="101">
        <v>132113.53051680326</v>
      </c>
      <c r="T98" s="101">
        <v>1346030.2876589298</v>
      </c>
      <c r="U98" s="127">
        <f t="shared" si="6"/>
        <v>1546298.1171749476</v>
      </c>
    </row>
    <row r="99" spans="1:21">
      <c r="A99" s="37">
        <v>95</v>
      </c>
      <c r="B99" s="10"/>
      <c r="C99" s="11"/>
      <c r="D99" s="38" t="s">
        <v>8</v>
      </c>
      <c r="E99" s="49" t="s">
        <v>122</v>
      </c>
      <c r="F99" s="51"/>
      <c r="G99" s="111">
        <f t="shared" si="4"/>
        <v>1991708.2451320281</v>
      </c>
      <c r="H99" s="26">
        <v>0</v>
      </c>
      <c r="I99" s="7">
        <v>51.815065175294876</v>
      </c>
      <c r="J99" s="7">
        <v>103.06334173679352</v>
      </c>
      <c r="K99" s="7">
        <v>1294.3990813465789</v>
      </c>
      <c r="L99" s="7">
        <v>61943.318690516055</v>
      </c>
      <c r="M99" s="7">
        <v>632745.24868774414</v>
      </c>
      <c r="N99" s="126">
        <f t="shared" si="5"/>
        <v>696137.84486651886</v>
      </c>
      <c r="O99" s="26">
        <v>0</v>
      </c>
      <c r="P99" s="7">
        <v>36.846076846122742</v>
      </c>
      <c r="Q99" s="7">
        <v>55.694120764732361</v>
      </c>
      <c r="R99" s="7">
        <v>1388.9243847969919</v>
      </c>
      <c r="S99" s="7">
        <v>82335.455709189177</v>
      </c>
      <c r="T99" s="7">
        <v>1211753.4799739122</v>
      </c>
      <c r="U99" s="126">
        <f t="shared" si="6"/>
        <v>1295570.4002655093</v>
      </c>
    </row>
    <row r="100" spans="1:21">
      <c r="A100" s="37">
        <v>96</v>
      </c>
      <c r="B100" s="10"/>
      <c r="C100" s="11"/>
      <c r="D100" s="38" t="s">
        <v>10</v>
      </c>
      <c r="E100" s="49" t="s">
        <v>123</v>
      </c>
      <c r="F100" s="51"/>
      <c r="G100" s="111">
        <f t="shared" si="4"/>
        <v>213652.1157636508</v>
      </c>
      <c r="H100" s="26">
        <v>0</v>
      </c>
      <c r="I100" s="7">
        <v>0.3312145471572876</v>
      </c>
      <c r="J100" s="7">
        <v>40.79082724401087</v>
      </c>
      <c r="K100" s="7">
        <v>993.92448578868061</v>
      </c>
      <c r="L100" s="7">
        <v>13059.800433304161</v>
      </c>
      <c r="M100" s="7">
        <v>102376.37076312304</v>
      </c>
      <c r="N100" s="126">
        <f t="shared" si="5"/>
        <v>116471.21772400705</v>
      </c>
      <c r="O100" s="26">
        <v>0</v>
      </c>
      <c r="P100" s="7">
        <v>1.0406804084777832</v>
      </c>
      <c r="Q100" s="7">
        <v>30.995203613409103</v>
      </c>
      <c r="R100" s="7">
        <v>798.45251344330609</v>
      </c>
      <c r="S100" s="7">
        <v>9708.4421852715313</v>
      </c>
      <c r="T100" s="7">
        <v>86641.967456907034</v>
      </c>
      <c r="U100" s="126">
        <f t="shared" si="6"/>
        <v>97180.898039643755</v>
      </c>
    </row>
    <row r="101" spans="1:21">
      <c r="A101" s="37">
        <v>97</v>
      </c>
      <c r="B101" s="10"/>
      <c r="C101" s="11"/>
      <c r="D101" s="38" t="s">
        <v>22</v>
      </c>
      <c r="E101" s="49" t="s">
        <v>124</v>
      </c>
      <c r="F101" s="51"/>
      <c r="G101" s="111">
        <f t="shared" si="4"/>
        <v>137203.23742397875</v>
      </c>
      <c r="H101" s="26">
        <v>5349.2094573527575</v>
      </c>
      <c r="I101" s="7">
        <v>6247.4716395344585</v>
      </c>
      <c r="J101" s="7">
        <v>20621.589282870293</v>
      </c>
      <c r="K101" s="7">
        <v>19962.695550456643</v>
      </c>
      <c r="L101" s="7">
        <v>14567.573439411819</v>
      </c>
      <c r="M101" s="7">
        <v>10340.833971079439</v>
      </c>
      <c r="N101" s="126">
        <f t="shared" si="5"/>
        <v>77089.37334070541</v>
      </c>
      <c r="O101" s="26">
        <v>5924.9285666551441</v>
      </c>
      <c r="P101" s="7">
        <v>5422.4633357990533</v>
      </c>
      <c r="Q101" s="7">
        <v>12751.95508803241</v>
      </c>
      <c r="R101" s="7">
        <v>11704.079593101516</v>
      </c>
      <c r="S101" s="7">
        <v>11098.989401616156</v>
      </c>
      <c r="T101" s="7">
        <v>13211.448098069057</v>
      </c>
      <c r="U101" s="126">
        <f t="shared" si="6"/>
        <v>60113.864083273336</v>
      </c>
    </row>
    <row r="102" spans="1:21">
      <c r="A102" s="37">
        <v>98</v>
      </c>
      <c r="B102" s="17"/>
      <c r="C102" s="11"/>
      <c r="D102" s="38" t="s">
        <v>24</v>
      </c>
      <c r="E102" s="49" t="s">
        <v>125</v>
      </c>
      <c r="F102" s="51"/>
      <c r="G102" s="111">
        <f t="shared" si="4"/>
        <v>24065.093829087622</v>
      </c>
      <c r="H102" s="26">
        <v>0</v>
      </c>
      <c r="I102" s="7">
        <v>1.4718807339668274</v>
      </c>
      <c r="J102" s="7">
        <v>299.74693024682347</v>
      </c>
      <c r="K102" s="7">
        <v>2788.2548777069896</v>
      </c>
      <c r="L102" s="7">
        <v>4273.9521818654612</v>
      </c>
      <c r="M102" s="7">
        <v>1958.3413342842832</v>
      </c>
      <c r="N102" s="126">
        <f t="shared" si="5"/>
        <v>9321.7672048375243</v>
      </c>
      <c r="O102" s="26">
        <v>0</v>
      </c>
      <c r="P102" s="7">
        <v>1.417070060968399</v>
      </c>
      <c r="Q102" s="7">
        <v>750.30628915276611</v>
      </c>
      <c r="R102" s="7">
        <v>3920.4650888121687</v>
      </c>
      <c r="S102" s="7">
        <v>6235.6354321548715</v>
      </c>
      <c r="T102" s="7">
        <v>3835.5027440693229</v>
      </c>
      <c r="U102" s="126">
        <f t="shared" si="6"/>
        <v>14743.326624250098</v>
      </c>
    </row>
    <row r="103" spans="1:21">
      <c r="A103" s="37">
        <v>99</v>
      </c>
      <c r="B103" s="12"/>
      <c r="C103" s="12"/>
      <c r="D103" s="38" t="s">
        <v>26</v>
      </c>
      <c r="E103" s="49" t="s">
        <v>126</v>
      </c>
      <c r="F103" s="43"/>
      <c r="G103" s="111">
        <f t="shared" si="4"/>
        <v>21.669256806373596</v>
      </c>
      <c r="H103" s="26">
        <v>0</v>
      </c>
      <c r="I103" s="7">
        <v>0</v>
      </c>
      <c r="J103" s="7">
        <v>0.67526012659072876</v>
      </c>
      <c r="K103" s="7">
        <v>1.8886125385761261</v>
      </c>
      <c r="L103" s="7">
        <v>2.1993069350719452</v>
      </c>
      <c r="M103" s="7">
        <v>2.1889310479164124</v>
      </c>
      <c r="N103" s="126">
        <f t="shared" si="5"/>
        <v>6.9521106481552124</v>
      </c>
      <c r="O103" s="26">
        <v>0</v>
      </c>
      <c r="P103" s="7">
        <v>0.52160143852233887</v>
      </c>
      <c r="Q103" s="7">
        <v>2.8395859003067017</v>
      </c>
      <c r="R103" s="7">
        <v>3.1789149343967438</v>
      </c>
      <c r="S103" s="7">
        <v>4.831310898065567</v>
      </c>
      <c r="T103" s="7">
        <v>3.3457329869270325</v>
      </c>
      <c r="U103" s="126">
        <f t="shared" si="6"/>
        <v>14.717146158218384</v>
      </c>
    </row>
    <row r="104" spans="1:21">
      <c r="A104" s="37">
        <v>100</v>
      </c>
      <c r="B104" s="12"/>
      <c r="C104" s="12"/>
      <c r="D104" s="38" t="s">
        <v>32</v>
      </c>
      <c r="E104" s="15" t="s">
        <v>127</v>
      </c>
      <c r="F104" s="43"/>
      <c r="G104" s="111">
        <f t="shared" si="4"/>
        <v>0</v>
      </c>
      <c r="H104" s="26">
        <v>0</v>
      </c>
      <c r="I104" s="7">
        <v>0</v>
      </c>
      <c r="J104" s="7">
        <v>0</v>
      </c>
      <c r="K104" s="7">
        <v>0</v>
      </c>
      <c r="L104" s="7">
        <v>0</v>
      </c>
      <c r="M104" s="7">
        <v>0</v>
      </c>
      <c r="N104" s="126">
        <f t="shared" si="5"/>
        <v>0</v>
      </c>
      <c r="O104" s="26">
        <v>0</v>
      </c>
      <c r="P104" s="7">
        <v>0</v>
      </c>
      <c r="Q104" s="7">
        <v>0</v>
      </c>
      <c r="R104" s="7">
        <v>0</v>
      </c>
      <c r="S104" s="7">
        <v>0</v>
      </c>
      <c r="T104" s="7">
        <v>0</v>
      </c>
      <c r="U104" s="126">
        <f t="shared" si="6"/>
        <v>0</v>
      </c>
    </row>
    <row r="105" spans="1:21">
      <c r="A105" s="37">
        <v>101</v>
      </c>
      <c r="B105" s="12"/>
      <c r="C105" s="12"/>
      <c r="D105" s="38" t="s">
        <v>34</v>
      </c>
      <c r="E105" s="15" t="s">
        <v>128</v>
      </c>
      <c r="F105" s="43"/>
      <c r="G105" s="111">
        <f t="shared" si="4"/>
        <v>171809.43244682997</v>
      </c>
      <c r="H105" s="26">
        <v>2704.8338600695133</v>
      </c>
      <c r="I105" s="7">
        <v>5346.9910335503519</v>
      </c>
      <c r="J105" s="7">
        <v>12354.476206140593</v>
      </c>
      <c r="K105" s="7">
        <v>14451.155835360289</v>
      </c>
      <c r="L105" s="7">
        <v>29330.686652198434</v>
      </c>
      <c r="M105" s="7">
        <v>28946.368152132258</v>
      </c>
      <c r="N105" s="126">
        <f t="shared" si="5"/>
        <v>93134.511739451438</v>
      </c>
      <c r="O105" s="26">
        <v>2835.1318350248039</v>
      </c>
      <c r="P105" s="7">
        <v>4581.0390802137554</v>
      </c>
      <c r="Q105" s="7">
        <v>7746.271165329963</v>
      </c>
      <c r="R105" s="7">
        <v>10197.749210659415</v>
      </c>
      <c r="S105" s="7">
        <v>22730.178265981376</v>
      </c>
      <c r="T105" s="7">
        <v>30584.551150169224</v>
      </c>
      <c r="U105" s="126">
        <f t="shared" si="6"/>
        <v>78674.920707378536</v>
      </c>
    </row>
    <row r="106" spans="1:21">
      <c r="A106" s="93">
        <v>102</v>
      </c>
      <c r="B106" s="94"/>
      <c r="C106" s="95" t="s">
        <v>129</v>
      </c>
      <c r="D106" s="96" t="s">
        <v>130</v>
      </c>
      <c r="E106" s="97"/>
      <c r="F106" s="98"/>
      <c r="G106" s="99">
        <f t="shared" si="4"/>
        <v>630.73767301440239</v>
      </c>
      <c r="H106" s="100">
        <v>0</v>
      </c>
      <c r="I106" s="101">
        <v>5.9486231803894043</v>
      </c>
      <c r="J106" s="101">
        <v>21.801831871271133</v>
      </c>
      <c r="K106" s="101">
        <v>27.486237615346909</v>
      </c>
      <c r="L106" s="101">
        <v>66.383984863758087</v>
      </c>
      <c r="M106" s="101">
        <v>179.06440305709839</v>
      </c>
      <c r="N106" s="127">
        <f t="shared" si="5"/>
        <v>300.68508058786392</v>
      </c>
      <c r="O106" s="100">
        <v>0</v>
      </c>
      <c r="P106" s="101">
        <v>6.598412960767746</v>
      </c>
      <c r="Q106" s="101">
        <v>5.3166339993476868</v>
      </c>
      <c r="R106" s="101">
        <v>16.167169541120529</v>
      </c>
      <c r="S106" s="101">
        <v>40.769985228776932</v>
      </c>
      <c r="T106" s="101">
        <v>261.20039069652557</v>
      </c>
      <c r="U106" s="127">
        <f t="shared" si="6"/>
        <v>330.05259242653847</v>
      </c>
    </row>
    <row r="107" spans="1:21">
      <c r="A107" s="93">
        <v>110</v>
      </c>
      <c r="B107" s="94"/>
      <c r="C107" s="95" t="s">
        <v>131</v>
      </c>
      <c r="D107" s="96" t="s">
        <v>132</v>
      </c>
      <c r="E107" s="97"/>
      <c r="F107" s="98"/>
      <c r="G107" s="99">
        <f t="shared" si="4"/>
        <v>17858011.930915233</v>
      </c>
      <c r="H107" s="100">
        <v>18043.146922759712</v>
      </c>
      <c r="I107" s="101">
        <v>11958.47559774667</v>
      </c>
      <c r="J107" s="101">
        <v>103893.36014211178</v>
      </c>
      <c r="K107" s="101">
        <v>684194.82115507126</v>
      </c>
      <c r="L107" s="101">
        <v>3118868.5390834808</v>
      </c>
      <c r="M107" s="101">
        <v>5116811.8560943604</v>
      </c>
      <c r="N107" s="127">
        <f t="shared" si="5"/>
        <v>9053770.1989955306</v>
      </c>
      <c r="O107" s="100">
        <v>15497.727230113</v>
      </c>
      <c r="P107" s="101">
        <v>11329.247442558408</v>
      </c>
      <c r="Q107" s="101">
        <v>69855.52289634943</v>
      </c>
      <c r="R107" s="101">
        <v>371556.44345235825</v>
      </c>
      <c r="S107" s="101">
        <v>2038192.3500490189</v>
      </c>
      <c r="T107" s="101">
        <v>6297810.4408493042</v>
      </c>
      <c r="U107" s="127">
        <f t="shared" si="6"/>
        <v>8804241.7319197021</v>
      </c>
    </row>
    <row r="108" spans="1:21">
      <c r="A108" s="37">
        <v>111</v>
      </c>
      <c r="B108" s="10"/>
      <c r="C108" s="16"/>
      <c r="D108" s="38" t="s">
        <v>8</v>
      </c>
      <c r="E108" s="49" t="s">
        <v>133</v>
      </c>
      <c r="F108" s="40"/>
      <c r="G108" s="111">
        <f t="shared" si="4"/>
        <v>291445.45025036874</v>
      </c>
      <c r="H108" s="26">
        <v>1512.3128387484089</v>
      </c>
      <c r="I108" s="7">
        <v>2595.0756044685841</v>
      </c>
      <c r="J108" s="7">
        <v>8912.0304481312633</v>
      </c>
      <c r="K108" s="7">
        <v>17973.334052056074</v>
      </c>
      <c r="L108" s="7">
        <v>38481.329008325934</v>
      </c>
      <c r="M108" s="7">
        <v>44078.820779502392</v>
      </c>
      <c r="N108" s="126">
        <f t="shared" si="5"/>
        <v>113552.90273123267</v>
      </c>
      <c r="O108" s="26">
        <v>1312.0079363238474</v>
      </c>
      <c r="P108" s="7">
        <v>2619.9429407650605</v>
      </c>
      <c r="Q108" s="7">
        <v>8995.6938626393676</v>
      </c>
      <c r="R108" s="7">
        <v>23704.250945039093</v>
      </c>
      <c r="S108" s="7">
        <v>60366.231930792332</v>
      </c>
      <c r="T108" s="7">
        <v>80894.419903576374</v>
      </c>
      <c r="U108" s="126">
        <f t="shared" si="6"/>
        <v>177892.54751913607</v>
      </c>
    </row>
    <row r="109" spans="1:21">
      <c r="A109" s="37">
        <v>112</v>
      </c>
      <c r="B109" s="17"/>
      <c r="C109" s="11"/>
      <c r="D109" s="52" t="s">
        <v>10</v>
      </c>
      <c r="E109" s="49" t="s">
        <v>134</v>
      </c>
      <c r="F109" s="51"/>
      <c r="G109" s="111">
        <f t="shared" si="4"/>
        <v>897679.86163642851</v>
      </c>
      <c r="H109" s="26">
        <v>261.47443578959792</v>
      </c>
      <c r="I109" s="7">
        <v>162.8496986317914</v>
      </c>
      <c r="J109" s="7">
        <v>3382.8698207568377</v>
      </c>
      <c r="K109" s="7">
        <v>23429.985696353018</v>
      </c>
      <c r="L109" s="7">
        <v>116568.83113461733</v>
      </c>
      <c r="M109" s="7">
        <v>246101.94870471954</v>
      </c>
      <c r="N109" s="126">
        <f t="shared" si="5"/>
        <v>389907.95949086815</v>
      </c>
      <c r="O109" s="26">
        <v>182.02375663432758</v>
      </c>
      <c r="P109" s="7">
        <v>146.6314660689095</v>
      </c>
      <c r="Q109" s="7">
        <v>2920.0261308541521</v>
      </c>
      <c r="R109" s="7">
        <v>19835.691760309041</v>
      </c>
      <c r="S109" s="7">
        <v>115427.74761766195</v>
      </c>
      <c r="T109" s="7">
        <v>369259.78141403198</v>
      </c>
      <c r="U109" s="126">
        <f t="shared" si="6"/>
        <v>507771.90214556037</v>
      </c>
    </row>
    <row r="110" spans="1:21">
      <c r="A110" s="37">
        <v>113</v>
      </c>
      <c r="B110" s="17"/>
      <c r="C110" s="16"/>
      <c r="D110" s="38" t="s">
        <v>22</v>
      </c>
      <c r="E110" s="49" t="s">
        <v>135</v>
      </c>
      <c r="F110" s="40"/>
      <c r="G110" s="111">
        <f t="shared" si="4"/>
        <v>9433224.060561832</v>
      </c>
      <c r="H110" s="26">
        <v>1117.469082397467</v>
      </c>
      <c r="I110" s="7">
        <v>740.73374144756235</v>
      </c>
      <c r="J110" s="7">
        <v>41536.354316100478</v>
      </c>
      <c r="K110" s="7">
        <v>399373.47266602516</v>
      </c>
      <c r="L110" s="7">
        <v>1763888.9567713737</v>
      </c>
      <c r="M110" s="7">
        <v>2748177.6255731583</v>
      </c>
      <c r="N110" s="126">
        <f t="shared" si="5"/>
        <v>4954834.6121505033</v>
      </c>
      <c r="O110" s="26">
        <v>753.6758441690472</v>
      </c>
      <c r="P110" s="7">
        <v>604.31922139879316</v>
      </c>
      <c r="Q110" s="7">
        <v>22052.454713746905</v>
      </c>
      <c r="R110" s="7">
        <v>160233.17670112848</v>
      </c>
      <c r="S110" s="7">
        <v>984484.53673839569</v>
      </c>
      <c r="T110" s="7">
        <v>3310261.2851924896</v>
      </c>
      <c r="U110" s="126">
        <f t="shared" si="6"/>
        <v>4478389.4484113287</v>
      </c>
    </row>
    <row r="111" spans="1:21">
      <c r="A111" s="37">
        <v>114</v>
      </c>
      <c r="B111" s="17"/>
      <c r="C111" s="16"/>
      <c r="D111" s="38" t="s">
        <v>24</v>
      </c>
      <c r="E111" s="49" t="s">
        <v>136</v>
      </c>
      <c r="F111" s="40"/>
      <c r="G111" s="111">
        <f t="shared" si="4"/>
        <v>5780641.2366701374</v>
      </c>
      <c r="H111" s="26">
        <v>5679.0460194423795</v>
      </c>
      <c r="I111" s="7">
        <v>4241.0881774779409</v>
      </c>
      <c r="J111" s="7">
        <v>26069.679112359881</v>
      </c>
      <c r="K111" s="7">
        <v>170419.56701603532</v>
      </c>
      <c r="L111" s="7">
        <v>1004745.2212619781</v>
      </c>
      <c r="M111" s="7">
        <v>1682257.5642204285</v>
      </c>
      <c r="N111" s="126">
        <f t="shared" si="5"/>
        <v>2893412.1658077221</v>
      </c>
      <c r="O111" s="26">
        <v>4367.9194726003334</v>
      </c>
      <c r="P111" s="7">
        <v>3762.4958206042647</v>
      </c>
      <c r="Q111" s="7">
        <v>18933.342909708619</v>
      </c>
      <c r="R111" s="7">
        <v>124509.83025145531</v>
      </c>
      <c r="S111" s="7">
        <v>749738.25208330154</v>
      </c>
      <c r="T111" s="7">
        <v>1985917.2303247452</v>
      </c>
      <c r="U111" s="126">
        <f t="shared" si="6"/>
        <v>2887229.0708624152</v>
      </c>
    </row>
    <row r="112" spans="1:21">
      <c r="A112" s="37">
        <v>115</v>
      </c>
      <c r="B112" s="14"/>
      <c r="C112" s="16"/>
      <c r="D112" s="38" t="s">
        <v>26</v>
      </c>
      <c r="E112" s="49" t="s">
        <v>137</v>
      </c>
      <c r="F112" s="40"/>
      <c r="G112" s="111">
        <f t="shared" si="4"/>
        <v>373564.40465483442</v>
      </c>
      <c r="H112" s="26">
        <v>4859.0263691004366</v>
      </c>
      <c r="I112" s="7">
        <v>1907.431595031172</v>
      </c>
      <c r="J112" s="7">
        <v>12568.958420708776</v>
      </c>
      <c r="K112" s="7">
        <v>39143.339621379972</v>
      </c>
      <c r="L112" s="7">
        <v>71285.006953060627</v>
      </c>
      <c r="M112" s="7">
        <v>79406.307567745447</v>
      </c>
      <c r="N112" s="126">
        <f t="shared" si="5"/>
        <v>209170.07052702643</v>
      </c>
      <c r="O112" s="26">
        <v>4569.7599813509732</v>
      </c>
      <c r="P112" s="7">
        <v>1905.0930375903845</v>
      </c>
      <c r="Q112" s="7">
        <v>7460.7860147096217</v>
      </c>
      <c r="R112" s="7">
        <v>17921.442073930055</v>
      </c>
      <c r="S112" s="7">
        <v>36843.565714657307</v>
      </c>
      <c r="T112" s="7">
        <v>95693.687305569649</v>
      </c>
      <c r="U112" s="126">
        <f t="shared" si="6"/>
        <v>164394.33412780799</v>
      </c>
    </row>
    <row r="113" spans="1:21">
      <c r="A113" s="37">
        <v>116</v>
      </c>
      <c r="B113" s="17"/>
      <c r="C113" s="12"/>
      <c r="D113" s="38" t="s">
        <v>32</v>
      </c>
      <c r="E113" s="14" t="s">
        <v>138</v>
      </c>
      <c r="F113" s="43"/>
      <c r="G113" s="111">
        <f t="shared" si="4"/>
        <v>1081456.9114868133</v>
      </c>
      <c r="H113" s="26">
        <v>4613.8183189639822</v>
      </c>
      <c r="I113" s="7">
        <v>2311.2967969645651</v>
      </c>
      <c r="J113" s="7">
        <v>11423.467819646001</v>
      </c>
      <c r="K113" s="7">
        <v>33855.1182866171</v>
      </c>
      <c r="L113" s="7">
        <v>123899.23504847288</v>
      </c>
      <c r="M113" s="7">
        <v>316789.5959944725</v>
      </c>
      <c r="N113" s="126">
        <f t="shared" si="5"/>
        <v>492892.53226513707</v>
      </c>
      <c r="O113" s="26">
        <v>4312.340292889392</v>
      </c>
      <c r="P113" s="7">
        <v>2290.7648878933396</v>
      </c>
      <c r="Q113" s="7">
        <v>9493.2194417202845</v>
      </c>
      <c r="R113" s="7">
        <v>25352.04949670285</v>
      </c>
      <c r="S113" s="7">
        <v>91332.019146993756</v>
      </c>
      <c r="T113" s="7">
        <v>455783.98595547676</v>
      </c>
      <c r="U113" s="126">
        <f t="shared" si="6"/>
        <v>588564.37922167638</v>
      </c>
    </row>
    <row r="114" spans="1:21">
      <c r="A114" s="93">
        <v>117</v>
      </c>
      <c r="B114" s="94"/>
      <c r="C114" s="95" t="s">
        <v>4</v>
      </c>
      <c r="D114" s="96" t="s">
        <v>139</v>
      </c>
      <c r="E114" s="97"/>
      <c r="F114" s="98"/>
      <c r="G114" s="99">
        <f t="shared" si="4"/>
        <v>3807942.0376479868</v>
      </c>
      <c r="H114" s="100">
        <v>6906.1557265997681</v>
      </c>
      <c r="I114" s="101">
        <v>4899.469373580534</v>
      </c>
      <c r="J114" s="101">
        <v>17979.576046233997</v>
      </c>
      <c r="K114" s="101">
        <v>66278.787590973079</v>
      </c>
      <c r="L114" s="101">
        <v>556435.634090662</v>
      </c>
      <c r="M114" s="101">
        <v>1414122.751750946</v>
      </c>
      <c r="N114" s="127">
        <f t="shared" si="5"/>
        <v>2066622.3745789954</v>
      </c>
      <c r="O114" s="100">
        <v>6869.0192931415513</v>
      </c>
      <c r="P114" s="101">
        <v>4931.1294186664745</v>
      </c>
      <c r="Q114" s="101">
        <v>14103.658002544194</v>
      </c>
      <c r="R114" s="101">
        <v>48755.933469101787</v>
      </c>
      <c r="S114" s="101">
        <v>390186.36179745197</v>
      </c>
      <c r="T114" s="101">
        <v>1276473.5610880852</v>
      </c>
      <c r="U114" s="127">
        <f t="shared" si="6"/>
        <v>1741319.6630689912</v>
      </c>
    </row>
    <row r="115" spans="1:21">
      <c r="A115" s="37">
        <v>118</v>
      </c>
      <c r="B115" s="17"/>
      <c r="C115" s="16"/>
      <c r="D115" s="38" t="s">
        <v>8</v>
      </c>
      <c r="E115" s="49" t="s">
        <v>140</v>
      </c>
      <c r="F115" s="40"/>
      <c r="G115" s="111">
        <f t="shared" si="4"/>
        <v>3041446.0275211008</v>
      </c>
      <c r="H115" s="26">
        <v>1223.8075870729454</v>
      </c>
      <c r="I115" s="7">
        <v>691.21066641109064</v>
      </c>
      <c r="J115" s="7">
        <v>6560.702205112204</v>
      </c>
      <c r="K115" s="7">
        <v>35863.973277151585</v>
      </c>
      <c r="L115" s="7">
        <v>432003.15333795547</v>
      </c>
      <c r="M115" s="7">
        <v>1191939.3565192223</v>
      </c>
      <c r="N115" s="126">
        <f t="shared" si="5"/>
        <v>1668282.2035929256</v>
      </c>
      <c r="O115" s="26">
        <v>1343.3751013991423</v>
      </c>
      <c r="P115" s="7">
        <v>680.76557096978649</v>
      </c>
      <c r="Q115" s="7">
        <v>5437.0259279534221</v>
      </c>
      <c r="R115" s="7">
        <v>24425.380743227899</v>
      </c>
      <c r="S115" s="7">
        <v>298482.43401050568</v>
      </c>
      <c r="T115" s="7">
        <v>1042794.8425741196</v>
      </c>
      <c r="U115" s="126">
        <f t="shared" si="6"/>
        <v>1373163.8239281755</v>
      </c>
    </row>
    <row r="116" spans="1:21">
      <c r="A116" s="37">
        <v>119</v>
      </c>
      <c r="B116" s="10"/>
      <c r="C116" s="16"/>
      <c r="D116" s="38" t="s">
        <v>10</v>
      </c>
      <c r="E116" s="49" t="s">
        <v>141</v>
      </c>
      <c r="F116" s="40"/>
      <c r="G116" s="111">
        <f t="shared" si="4"/>
        <v>417917.92216240219</v>
      </c>
      <c r="H116" s="26">
        <v>4055.050358169598</v>
      </c>
      <c r="I116" s="7">
        <v>2714.9005560573423</v>
      </c>
      <c r="J116" s="7">
        <v>7357.4602001784369</v>
      </c>
      <c r="K116" s="7">
        <v>19143.519876878243</v>
      </c>
      <c r="L116" s="7">
        <v>76857.601722119376</v>
      </c>
      <c r="M116" s="7">
        <v>94287.476724356413</v>
      </c>
      <c r="N116" s="126">
        <f t="shared" si="5"/>
        <v>204416.00943775941</v>
      </c>
      <c r="O116" s="26">
        <v>4371.0062053783331</v>
      </c>
      <c r="P116" s="7">
        <v>2767.6878228955902</v>
      </c>
      <c r="Q116" s="7">
        <v>6780.9436482265592</v>
      </c>
      <c r="R116" s="7">
        <v>18743.156065521762</v>
      </c>
      <c r="S116" s="7">
        <v>66163.077340878546</v>
      </c>
      <c r="T116" s="7">
        <v>114676.04164174199</v>
      </c>
      <c r="U116" s="126">
        <f t="shared" si="6"/>
        <v>213501.91272464278</v>
      </c>
    </row>
    <row r="117" spans="1:21">
      <c r="A117" s="37">
        <v>120</v>
      </c>
      <c r="B117" s="17"/>
      <c r="C117" s="11"/>
      <c r="D117" s="38" t="s">
        <v>22</v>
      </c>
      <c r="E117" s="9" t="s">
        <v>142</v>
      </c>
      <c r="F117" s="46"/>
      <c r="G117" s="111">
        <f t="shared" si="4"/>
        <v>348578.05637906038</v>
      </c>
      <c r="H117" s="26">
        <v>1627.2977488898646</v>
      </c>
      <c r="I117" s="7">
        <v>1493.3581725754775</v>
      </c>
      <c r="J117" s="7">
        <v>4061.4137171003968</v>
      </c>
      <c r="K117" s="7">
        <v>11271.294966459274</v>
      </c>
      <c r="L117" s="7">
        <v>47574.874239057302</v>
      </c>
      <c r="M117" s="7">
        <v>127895.89941874146</v>
      </c>
      <c r="N117" s="126">
        <f t="shared" si="5"/>
        <v>193924.13826282378</v>
      </c>
      <c r="O117" s="26">
        <v>1154.6379185547121</v>
      </c>
      <c r="P117" s="7">
        <v>1482.6759921093471</v>
      </c>
      <c r="Q117" s="7">
        <v>1885.6884802221321</v>
      </c>
      <c r="R117" s="7">
        <v>5587.3963220864534</v>
      </c>
      <c r="S117" s="7">
        <v>25540.857722938061</v>
      </c>
      <c r="T117" s="7">
        <v>119002.66168032587</v>
      </c>
      <c r="U117" s="126">
        <f t="shared" si="6"/>
        <v>154653.91811623657</v>
      </c>
    </row>
    <row r="118" spans="1:21">
      <c r="A118" s="93">
        <v>121</v>
      </c>
      <c r="B118" s="94"/>
      <c r="C118" s="95" t="s">
        <v>143</v>
      </c>
      <c r="D118" s="96" t="s">
        <v>144</v>
      </c>
      <c r="E118" s="97"/>
      <c r="F118" s="98"/>
      <c r="G118" s="99">
        <f t="shared" si="4"/>
        <v>2529980.1666358542</v>
      </c>
      <c r="H118" s="100">
        <v>24637.213783089072</v>
      </c>
      <c r="I118" s="101">
        <v>17411.864293664694</v>
      </c>
      <c r="J118" s="101">
        <v>69988.438325226307</v>
      </c>
      <c r="K118" s="101">
        <v>304878.66852021217</v>
      </c>
      <c r="L118" s="101">
        <v>585863.13319778442</v>
      </c>
      <c r="M118" s="101">
        <v>481048.43612647057</v>
      </c>
      <c r="N118" s="127">
        <f t="shared" si="5"/>
        <v>1483827.7542464472</v>
      </c>
      <c r="O118" s="100">
        <v>21852.701980354264</v>
      </c>
      <c r="P118" s="101">
        <v>17538.969371847808</v>
      </c>
      <c r="Q118" s="101">
        <v>50699.391878888011</v>
      </c>
      <c r="R118" s="101">
        <v>116535.03750756383</v>
      </c>
      <c r="S118" s="101">
        <v>322883.43013453484</v>
      </c>
      <c r="T118" s="101">
        <v>516642.88151621819</v>
      </c>
      <c r="U118" s="127">
        <f t="shared" si="6"/>
        <v>1046152.4123894069</v>
      </c>
    </row>
    <row r="119" spans="1:21">
      <c r="A119" s="37">
        <v>122</v>
      </c>
      <c r="B119" s="17"/>
      <c r="C119" s="16"/>
      <c r="D119" s="38" t="s">
        <v>8</v>
      </c>
      <c r="E119" s="49" t="s">
        <v>145</v>
      </c>
      <c r="F119" s="40"/>
      <c r="G119" s="111">
        <f t="shared" si="4"/>
        <v>248110.16638438802</v>
      </c>
      <c r="H119" s="26">
        <v>727.40063326258041</v>
      </c>
      <c r="I119" s="7">
        <v>878.91771602095105</v>
      </c>
      <c r="J119" s="7">
        <v>4661.776097824797</v>
      </c>
      <c r="K119" s="7">
        <v>16521.760560624301</v>
      </c>
      <c r="L119" s="7">
        <v>48810.443235725164</v>
      </c>
      <c r="M119" s="7">
        <v>60936.742082178593</v>
      </c>
      <c r="N119" s="126">
        <f t="shared" si="5"/>
        <v>132537.04032563639</v>
      </c>
      <c r="O119" s="26">
        <v>964.85535604486358</v>
      </c>
      <c r="P119" s="7">
        <v>1580.7360447348328</v>
      </c>
      <c r="Q119" s="7">
        <v>4100.6878920774907</v>
      </c>
      <c r="R119" s="7">
        <v>10297.554967004806</v>
      </c>
      <c r="S119" s="7">
        <v>32465.028362005949</v>
      </c>
      <c r="T119" s="7">
        <v>66164.263436883688</v>
      </c>
      <c r="U119" s="126">
        <f t="shared" si="6"/>
        <v>115573.12605875163</v>
      </c>
    </row>
    <row r="120" spans="1:21">
      <c r="A120" s="37">
        <v>123</v>
      </c>
      <c r="B120" s="17"/>
      <c r="C120" s="16"/>
      <c r="D120" s="38" t="s">
        <v>10</v>
      </c>
      <c r="E120" s="49" t="s">
        <v>146</v>
      </c>
      <c r="F120" s="40"/>
      <c r="G120" s="111">
        <f t="shared" si="4"/>
        <v>1254071.3795111647</v>
      </c>
      <c r="H120" s="26">
        <v>5393.8238136965792</v>
      </c>
      <c r="I120" s="7">
        <v>6768.6529009025544</v>
      </c>
      <c r="J120" s="7">
        <v>38057.587659023702</v>
      </c>
      <c r="K120" s="7">
        <v>218173.79643803835</v>
      </c>
      <c r="L120" s="7">
        <v>380810.30202829838</v>
      </c>
      <c r="M120" s="7">
        <v>188241.73234158754</v>
      </c>
      <c r="N120" s="126">
        <f t="shared" si="5"/>
        <v>837445.89518154715</v>
      </c>
      <c r="O120" s="26">
        <v>4450.4258297439665</v>
      </c>
      <c r="P120" s="7">
        <v>7941.8928021686152</v>
      </c>
      <c r="Q120" s="7">
        <v>23495.691334132105</v>
      </c>
      <c r="R120" s="7">
        <v>65732.355712592602</v>
      </c>
      <c r="S120" s="7">
        <v>167021.19896715879</v>
      </c>
      <c r="T120" s="7">
        <v>147983.9196838215</v>
      </c>
      <c r="U120" s="126">
        <f t="shared" si="6"/>
        <v>416625.48432961758</v>
      </c>
    </row>
    <row r="121" spans="1:21">
      <c r="A121" s="37">
        <v>124</v>
      </c>
      <c r="B121" s="10"/>
      <c r="C121" s="16"/>
      <c r="D121" s="38" t="s">
        <v>22</v>
      </c>
      <c r="E121" s="49" t="s">
        <v>147</v>
      </c>
      <c r="F121" s="40"/>
      <c r="G121" s="111">
        <f t="shared" si="4"/>
        <v>54483.452080357674</v>
      </c>
      <c r="H121" s="26">
        <v>1073.3295938612121</v>
      </c>
      <c r="I121" s="7">
        <v>2294.7035716995597</v>
      </c>
      <c r="J121" s="7">
        <v>4030.4198066722602</v>
      </c>
      <c r="K121" s="7">
        <v>4098.0714951530099</v>
      </c>
      <c r="L121" s="7">
        <v>6022.1975237578154</v>
      </c>
      <c r="M121" s="7">
        <v>6437.9406271874905</v>
      </c>
      <c r="N121" s="126">
        <f t="shared" si="5"/>
        <v>23956.662618331349</v>
      </c>
      <c r="O121" s="26">
        <v>1918.2347703255946</v>
      </c>
      <c r="P121" s="7">
        <v>2232.026763289934</v>
      </c>
      <c r="Q121" s="7">
        <v>6048.4595282676164</v>
      </c>
      <c r="R121" s="7">
        <v>4336.9678585012443</v>
      </c>
      <c r="S121" s="7">
        <v>7613.4464892055839</v>
      </c>
      <c r="T121" s="7">
        <v>8377.6540524363518</v>
      </c>
      <c r="U121" s="126">
        <f t="shared" si="6"/>
        <v>30526.789462026325</v>
      </c>
    </row>
    <row r="122" spans="1:21">
      <c r="A122" s="37">
        <v>125</v>
      </c>
      <c r="B122" s="17"/>
      <c r="C122" s="11"/>
      <c r="D122" s="50"/>
      <c r="E122" s="9" t="s">
        <v>148</v>
      </c>
      <c r="F122" s="46"/>
      <c r="G122" s="111">
        <f t="shared" si="4"/>
        <v>973315.18518416025</v>
      </c>
      <c r="H122" s="26">
        <v>17442.65968343243</v>
      </c>
      <c r="I122" s="7">
        <v>7469.5900942198932</v>
      </c>
      <c r="J122" s="7">
        <v>23238.654931083322</v>
      </c>
      <c r="K122" s="7">
        <v>66085.045332551003</v>
      </c>
      <c r="L122" s="7">
        <v>150220.19471603632</v>
      </c>
      <c r="M122" s="7">
        <v>225432.02665233612</v>
      </c>
      <c r="N122" s="126">
        <f t="shared" si="5"/>
        <v>489888.17140965909</v>
      </c>
      <c r="O122" s="26">
        <v>14519.186013940722</v>
      </c>
      <c r="P122" s="7">
        <v>5784.3134738001972</v>
      </c>
      <c r="Q122" s="7">
        <v>17054.551922988147</v>
      </c>
      <c r="R122" s="7">
        <v>36168.159669153392</v>
      </c>
      <c r="S122" s="7">
        <v>115783.75825446844</v>
      </c>
      <c r="T122" s="7">
        <v>294117.04444015026</v>
      </c>
      <c r="U122" s="126">
        <f t="shared" si="6"/>
        <v>483427.01377450116</v>
      </c>
    </row>
    <row r="123" spans="1:21">
      <c r="A123" s="93">
        <v>126</v>
      </c>
      <c r="B123" s="94"/>
      <c r="C123" s="95" t="s">
        <v>149</v>
      </c>
      <c r="D123" s="96" t="s">
        <v>150</v>
      </c>
      <c r="E123" s="97"/>
      <c r="F123" s="98"/>
      <c r="G123" s="99">
        <f t="shared" si="4"/>
        <v>1447991.4310977524</v>
      </c>
      <c r="H123" s="100">
        <v>11555.426244911738</v>
      </c>
      <c r="I123" s="101">
        <v>6449.2459549233317</v>
      </c>
      <c r="J123" s="101">
        <v>29213.726258866489</v>
      </c>
      <c r="K123" s="101">
        <v>79342.233237534761</v>
      </c>
      <c r="L123" s="101">
        <v>235460.32996353507</v>
      </c>
      <c r="M123" s="101">
        <v>395093.69022774696</v>
      </c>
      <c r="N123" s="127">
        <f t="shared" si="5"/>
        <v>757114.65188751835</v>
      </c>
      <c r="O123" s="100">
        <v>7934.3781957868487</v>
      </c>
      <c r="P123" s="101">
        <v>5858.5227350331843</v>
      </c>
      <c r="Q123" s="101">
        <v>22583.753332812339</v>
      </c>
      <c r="R123" s="101">
        <v>56141.615922935307</v>
      </c>
      <c r="S123" s="101">
        <v>185911.88043689728</v>
      </c>
      <c r="T123" s="101">
        <v>412446.6285867691</v>
      </c>
      <c r="U123" s="127">
        <f t="shared" si="6"/>
        <v>690876.77921023406</v>
      </c>
    </row>
    <row r="124" spans="1:21">
      <c r="A124" s="37">
        <v>127</v>
      </c>
      <c r="B124" s="12"/>
      <c r="C124" s="12"/>
      <c r="D124" s="38" t="s">
        <v>8</v>
      </c>
      <c r="E124" s="49" t="s">
        <v>151</v>
      </c>
      <c r="F124" s="40"/>
      <c r="G124" s="111">
        <f t="shared" si="4"/>
        <v>1179838.693321513</v>
      </c>
      <c r="H124" s="26">
        <v>6127.7651713863015</v>
      </c>
      <c r="I124" s="7">
        <v>5130.8138432502747</v>
      </c>
      <c r="J124" s="7">
        <v>24307.398154713213</v>
      </c>
      <c r="K124" s="7">
        <v>68631.760544389486</v>
      </c>
      <c r="L124" s="7">
        <v>204534.61906132102</v>
      </c>
      <c r="M124" s="7">
        <v>314525.82041478157</v>
      </c>
      <c r="N124" s="126">
        <f t="shared" si="5"/>
        <v>623258.17718984187</v>
      </c>
      <c r="O124" s="26">
        <v>4555.3611644748598</v>
      </c>
      <c r="P124" s="7">
        <v>4894.2624812088907</v>
      </c>
      <c r="Q124" s="7">
        <v>16445.80334270373</v>
      </c>
      <c r="R124" s="7">
        <v>45260.147926695645</v>
      </c>
      <c r="S124" s="7">
        <v>158878.79851543903</v>
      </c>
      <c r="T124" s="7">
        <v>326546.14270114899</v>
      </c>
      <c r="U124" s="126">
        <f t="shared" si="6"/>
        <v>556580.51613167115</v>
      </c>
    </row>
    <row r="125" spans="1:21">
      <c r="A125" s="37">
        <v>128</v>
      </c>
      <c r="B125" s="17"/>
      <c r="C125" s="16"/>
      <c r="D125" s="52" t="s">
        <v>10</v>
      </c>
      <c r="E125" s="49" t="s">
        <v>152</v>
      </c>
      <c r="F125" s="40"/>
      <c r="G125" s="111">
        <f t="shared" si="4"/>
        <v>6006.3608182668686</v>
      </c>
      <c r="H125" s="26">
        <v>0</v>
      </c>
      <c r="I125" s="7">
        <v>0</v>
      </c>
      <c r="J125" s="7">
        <v>3.9263574182987213</v>
      </c>
      <c r="K125" s="7">
        <v>21.660942018032074</v>
      </c>
      <c r="L125" s="7">
        <v>660.0818267762661</v>
      </c>
      <c r="M125" s="7">
        <v>5320.6916920542717</v>
      </c>
      <c r="N125" s="126">
        <f t="shared" si="5"/>
        <v>6006.3608182668686</v>
      </c>
      <c r="O125" s="26">
        <v>0</v>
      </c>
      <c r="P125" s="7">
        <v>0</v>
      </c>
      <c r="Q125" s="7">
        <v>0</v>
      </c>
      <c r="R125" s="7">
        <v>0</v>
      </c>
      <c r="S125" s="7">
        <v>0</v>
      </c>
      <c r="T125" s="7">
        <v>0</v>
      </c>
      <c r="U125" s="126">
        <f t="shared" si="6"/>
        <v>0</v>
      </c>
    </row>
    <row r="126" spans="1:21">
      <c r="A126" s="37">
        <v>129</v>
      </c>
      <c r="B126" s="10"/>
      <c r="C126" s="16"/>
      <c r="D126" s="38" t="s">
        <v>22</v>
      </c>
      <c r="E126" s="15" t="s">
        <v>153</v>
      </c>
      <c r="F126" s="43"/>
      <c r="G126" s="111">
        <f t="shared" si="4"/>
        <v>16297.985946685687</v>
      </c>
      <c r="H126" s="26">
        <v>0</v>
      </c>
      <c r="I126" s="7">
        <v>171.17569133354118</v>
      </c>
      <c r="J126" s="7">
        <v>429.87977822567336</v>
      </c>
      <c r="K126" s="7">
        <v>736.49257721810136</v>
      </c>
      <c r="L126" s="7">
        <v>2436.627829907462</v>
      </c>
      <c r="M126" s="7">
        <v>4767.9141958020627</v>
      </c>
      <c r="N126" s="126">
        <f t="shared" si="5"/>
        <v>8542.0900724868407</v>
      </c>
      <c r="O126" s="26">
        <v>0</v>
      </c>
      <c r="P126" s="7">
        <v>82.040585209731944</v>
      </c>
      <c r="Q126" s="7">
        <v>372.54814075687318</v>
      </c>
      <c r="R126" s="7">
        <v>576.27052642893977</v>
      </c>
      <c r="S126" s="7">
        <v>1950.7287060458912</v>
      </c>
      <c r="T126" s="7">
        <v>4774.3079157574102</v>
      </c>
      <c r="U126" s="126">
        <f t="shared" si="6"/>
        <v>7755.8958741988463</v>
      </c>
    </row>
    <row r="127" spans="1:21">
      <c r="A127" s="37">
        <v>130</v>
      </c>
      <c r="B127" s="17"/>
      <c r="C127" s="11"/>
      <c r="D127" s="38" t="s">
        <v>24</v>
      </c>
      <c r="E127" s="9" t="s">
        <v>422</v>
      </c>
      <c r="F127" s="46"/>
      <c r="G127" s="111">
        <f t="shared" si="4"/>
        <v>237797.41284973663</v>
      </c>
      <c r="H127" s="26">
        <v>5427.661120778881</v>
      </c>
      <c r="I127" s="7">
        <v>1147.2563308528624</v>
      </c>
      <c r="J127" s="7">
        <v>4472.5219248472713</v>
      </c>
      <c r="K127" s="7">
        <v>9952.3188025336713</v>
      </c>
      <c r="L127" s="7">
        <v>27829.000349581242</v>
      </c>
      <c r="M127" s="7">
        <v>70479.267677932978</v>
      </c>
      <c r="N127" s="126">
        <f t="shared" si="5"/>
        <v>119308.02620652691</v>
      </c>
      <c r="O127" s="26">
        <v>3379.0170034717303</v>
      </c>
      <c r="P127" s="7">
        <v>882.21975225862116</v>
      </c>
      <c r="Q127" s="7">
        <v>4701.4432434062473</v>
      </c>
      <c r="R127" s="7">
        <v>7529.6479986310005</v>
      </c>
      <c r="S127" s="7">
        <v>22868.650204196572</v>
      </c>
      <c r="T127" s="7">
        <v>79128.408441245556</v>
      </c>
      <c r="U127" s="126">
        <f t="shared" si="6"/>
        <v>118489.38664320973</v>
      </c>
    </row>
    <row r="128" spans="1:21">
      <c r="A128" s="37">
        <v>131</v>
      </c>
      <c r="B128" s="12"/>
      <c r="C128" s="12"/>
      <c r="D128" s="38" t="s">
        <v>26</v>
      </c>
      <c r="E128" s="15" t="s">
        <v>154</v>
      </c>
      <c r="F128" s="43"/>
      <c r="G128" s="111">
        <f t="shared" si="4"/>
        <v>0</v>
      </c>
      <c r="H128" s="26">
        <v>0</v>
      </c>
      <c r="I128" s="7">
        <v>0</v>
      </c>
      <c r="J128" s="7">
        <v>0</v>
      </c>
      <c r="K128" s="7">
        <v>0</v>
      </c>
      <c r="L128" s="7">
        <v>0</v>
      </c>
      <c r="M128" s="7">
        <v>0</v>
      </c>
      <c r="N128" s="126">
        <f t="shared" si="5"/>
        <v>0</v>
      </c>
      <c r="O128" s="26">
        <v>0</v>
      </c>
      <c r="P128" s="7">
        <v>0</v>
      </c>
      <c r="Q128" s="7">
        <v>0</v>
      </c>
      <c r="R128" s="7">
        <v>0</v>
      </c>
      <c r="S128" s="7">
        <v>0</v>
      </c>
      <c r="T128" s="7">
        <v>0</v>
      </c>
      <c r="U128" s="126">
        <f t="shared" si="6"/>
        <v>0</v>
      </c>
    </row>
    <row r="129" spans="1:21">
      <c r="A129" s="37">
        <v>132</v>
      </c>
      <c r="B129" s="12"/>
      <c r="C129" s="12"/>
      <c r="D129" s="38" t="s">
        <v>32</v>
      </c>
      <c r="E129" s="15" t="s">
        <v>155</v>
      </c>
      <c r="F129" s="43"/>
      <c r="G129" s="111">
        <f t="shared" si="4"/>
        <v>8050.9801810704812</v>
      </c>
      <c r="H129" s="26">
        <v>0</v>
      </c>
      <c r="I129" s="7">
        <v>0</v>
      </c>
      <c r="J129" s="7">
        <v>0</v>
      </c>
      <c r="K129" s="7">
        <v>0</v>
      </c>
      <c r="L129" s="7">
        <v>0</v>
      </c>
      <c r="M129" s="7">
        <v>0</v>
      </c>
      <c r="N129" s="126">
        <f t="shared" si="5"/>
        <v>0</v>
      </c>
      <c r="O129" s="26">
        <v>0</v>
      </c>
      <c r="P129" s="7">
        <v>0</v>
      </c>
      <c r="Q129" s="7">
        <v>1063.9586946989584</v>
      </c>
      <c r="R129" s="7">
        <v>2775.548092284007</v>
      </c>
      <c r="S129" s="7">
        <v>2213.7046452404466</v>
      </c>
      <c r="T129" s="7">
        <v>1997.7687488470692</v>
      </c>
      <c r="U129" s="126">
        <f t="shared" si="6"/>
        <v>8050.9801810704812</v>
      </c>
    </row>
    <row r="130" spans="1:21">
      <c r="A130" s="93">
        <v>133</v>
      </c>
      <c r="B130" s="94"/>
      <c r="C130" s="95" t="s">
        <v>156</v>
      </c>
      <c r="D130" s="96" t="s">
        <v>157</v>
      </c>
      <c r="E130" s="97"/>
      <c r="F130" s="98"/>
      <c r="G130" s="99">
        <f t="shared" si="4"/>
        <v>107005.9612840896</v>
      </c>
      <c r="H130" s="100">
        <v>3792.8701288267039</v>
      </c>
      <c r="I130" s="101">
        <v>371.55073884502053</v>
      </c>
      <c r="J130" s="101">
        <v>2318.2791393203661</v>
      </c>
      <c r="K130" s="101">
        <v>4752.7709351591766</v>
      </c>
      <c r="L130" s="101">
        <v>11758.665830716491</v>
      </c>
      <c r="M130" s="101">
        <v>22778.805727213621</v>
      </c>
      <c r="N130" s="127">
        <f t="shared" si="5"/>
        <v>45772.942500081379</v>
      </c>
      <c r="O130" s="100">
        <v>6699.5953254071064</v>
      </c>
      <c r="P130" s="101">
        <v>742.22078305063769</v>
      </c>
      <c r="Q130" s="101">
        <v>2114.9239530607592</v>
      </c>
      <c r="R130" s="101">
        <v>3681.8167047076859</v>
      </c>
      <c r="S130" s="101">
        <v>11545.481457985938</v>
      </c>
      <c r="T130" s="101">
        <v>36448.980559796095</v>
      </c>
      <c r="U130" s="127">
        <f t="shared" si="6"/>
        <v>61233.018784008222</v>
      </c>
    </row>
    <row r="131" spans="1:21">
      <c r="A131" s="93">
        <v>134</v>
      </c>
      <c r="B131" s="94"/>
      <c r="C131" s="95" t="s">
        <v>158</v>
      </c>
      <c r="D131" s="96" t="s">
        <v>159</v>
      </c>
      <c r="E131" s="97"/>
      <c r="F131" s="98"/>
      <c r="G131" s="99">
        <f t="shared" si="4"/>
        <v>169125.98354276735</v>
      </c>
      <c r="H131" s="100">
        <v>0</v>
      </c>
      <c r="I131" s="101">
        <v>765.87214368511923</v>
      </c>
      <c r="J131" s="101">
        <v>1825.6984717529267</v>
      </c>
      <c r="K131" s="101">
        <v>4504.6793439462781</v>
      </c>
      <c r="L131" s="101">
        <v>16528.816365791485</v>
      </c>
      <c r="M131" s="101">
        <v>31622.19626417011</v>
      </c>
      <c r="N131" s="127">
        <f t="shared" si="5"/>
        <v>55247.262589345919</v>
      </c>
      <c r="O131" s="100">
        <v>0</v>
      </c>
      <c r="P131" s="101">
        <v>1407.6809180711862</v>
      </c>
      <c r="Q131" s="101">
        <v>6221.5557888820767</v>
      </c>
      <c r="R131" s="101">
        <v>10820.169466691092</v>
      </c>
      <c r="S131" s="101">
        <v>28122.495524585247</v>
      </c>
      <c r="T131" s="101">
        <v>67306.819255191833</v>
      </c>
      <c r="U131" s="127">
        <f>SUM(O131:T131)</f>
        <v>113878.72095342143</v>
      </c>
    </row>
    <row r="132" spans="1:21">
      <c r="A132" s="37">
        <v>135</v>
      </c>
      <c r="B132" s="17"/>
      <c r="C132" s="16"/>
      <c r="D132" s="38" t="s">
        <v>8</v>
      </c>
      <c r="E132" s="49" t="s">
        <v>160</v>
      </c>
      <c r="F132" s="40"/>
      <c r="G132" s="111">
        <f t="shared" si="4"/>
        <v>56246.119477310436</v>
      </c>
      <c r="H132" s="26">
        <v>0</v>
      </c>
      <c r="I132" s="7">
        <v>112.09366225834674</v>
      </c>
      <c r="J132" s="7">
        <v>137.01050027896054</v>
      </c>
      <c r="K132" s="7">
        <v>437.45454501427594</v>
      </c>
      <c r="L132" s="7">
        <v>5563.5136770048848</v>
      </c>
      <c r="M132" s="7">
        <v>9592.8641186827808</v>
      </c>
      <c r="N132" s="126">
        <f t="shared" si="5"/>
        <v>15842.936503239249</v>
      </c>
      <c r="O132" s="26">
        <v>0</v>
      </c>
      <c r="P132" s="7">
        <v>114.32308538148936</v>
      </c>
      <c r="Q132" s="7">
        <v>206.73407418893476</v>
      </c>
      <c r="R132" s="7">
        <v>1238.0252118091739</v>
      </c>
      <c r="S132" s="7">
        <v>12091.05491413764</v>
      </c>
      <c r="T132" s="7">
        <v>26753.045688553946</v>
      </c>
      <c r="U132" s="126">
        <f t="shared" ref="U132:U157" si="7">SUM(O132:T132)</f>
        <v>40403.182974071184</v>
      </c>
    </row>
    <row r="133" spans="1:21">
      <c r="A133" s="37">
        <v>136</v>
      </c>
      <c r="B133" s="10"/>
      <c r="C133" s="16"/>
      <c r="D133" s="38" t="s">
        <v>10</v>
      </c>
      <c r="E133" s="49" t="s">
        <v>161</v>
      </c>
      <c r="F133" s="40"/>
      <c r="G133" s="111">
        <f t="shared" si="4"/>
        <v>4727.6778274774551</v>
      </c>
      <c r="H133" s="26">
        <v>0</v>
      </c>
      <c r="I133" s="7">
        <v>0</v>
      </c>
      <c r="J133" s="7">
        <v>4.474579781293869</v>
      </c>
      <c r="K133" s="7">
        <v>24.024925291538239</v>
      </c>
      <c r="L133" s="7">
        <v>188.10234194993973</v>
      </c>
      <c r="M133" s="7">
        <v>1243.7761929929256</v>
      </c>
      <c r="N133" s="126">
        <f t="shared" si="5"/>
        <v>1460.3780400156975</v>
      </c>
      <c r="O133" s="26">
        <v>0</v>
      </c>
      <c r="P133" s="7">
        <v>0.36094841361045837</v>
      </c>
      <c r="Q133" s="7">
        <v>1.5636643767356873</v>
      </c>
      <c r="R133" s="7">
        <v>22.845609724521637</v>
      </c>
      <c r="S133" s="7">
        <v>194.13498291373253</v>
      </c>
      <c r="T133" s="7">
        <v>3048.3945820331573</v>
      </c>
      <c r="U133" s="126">
        <f t="shared" si="7"/>
        <v>3267.2997874617577</v>
      </c>
    </row>
    <row r="134" spans="1:21">
      <c r="A134" s="37">
        <v>137</v>
      </c>
      <c r="B134" s="10"/>
      <c r="C134" s="11"/>
      <c r="D134" s="52" t="s">
        <v>22</v>
      </c>
      <c r="E134" s="49" t="s">
        <v>162</v>
      </c>
      <c r="F134" s="51"/>
      <c r="G134" s="111">
        <f t="shared" si="4"/>
        <v>680.09173247218132</v>
      </c>
      <c r="H134" s="26">
        <v>0</v>
      </c>
      <c r="I134" s="7">
        <v>0</v>
      </c>
      <c r="J134" s="7">
        <v>3.9635291993618011</v>
      </c>
      <c r="K134" s="7">
        <v>46.364089250564575</v>
      </c>
      <c r="L134" s="7">
        <v>188.69235473871231</v>
      </c>
      <c r="M134" s="7">
        <v>292.47253561019897</v>
      </c>
      <c r="N134" s="126">
        <f t="shared" si="5"/>
        <v>531.49250879883766</v>
      </c>
      <c r="O134" s="26">
        <v>0</v>
      </c>
      <c r="P134" s="7">
        <v>0</v>
      </c>
      <c r="Q134" s="7">
        <v>0.77012598514556885</v>
      </c>
      <c r="R134" s="7">
        <v>0.99787062406539917</v>
      </c>
      <c r="S134" s="7">
        <v>10.936950445175171</v>
      </c>
      <c r="T134" s="7">
        <v>135.89427661895752</v>
      </c>
      <c r="U134" s="126">
        <f t="shared" si="7"/>
        <v>148.59922367334366</v>
      </c>
    </row>
    <row r="135" spans="1:21">
      <c r="A135" s="37">
        <v>138</v>
      </c>
      <c r="B135" s="10"/>
      <c r="C135" s="11"/>
      <c r="D135" s="52" t="s">
        <v>24</v>
      </c>
      <c r="E135" s="49" t="s">
        <v>163</v>
      </c>
      <c r="F135" s="51"/>
      <c r="G135" s="111">
        <f t="shared" si="4"/>
        <v>4614.197715446353</v>
      </c>
      <c r="H135" s="26">
        <v>0</v>
      </c>
      <c r="I135" s="7">
        <v>0.4099278450012207</v>
      </c>
      <c r="J135" s="7">
        <v>10.404784709215164</v>
      </c>
      <c r="K135" s="7">
        <v>80.783264487981796</v>
      </c>
      <c r="L135" s="7">
        <v>605.12215714156628</v>
      </c>
      <c r="M135" s="7">
        <v>1807.8551007509232</v>
      </c>
      <c r="N135" s="126">
        <f t="shared" si="5"/>
        <v>2504.5752349346876</v>
      </c>
      <c r="O135" s="26">
        <v>0</v>
      </c>
      <c r="P135" s="7">
        <v>1.7411569356918335</v>
      </c>
      <c r="Q135" s="7">
        <v>6.7534366846084595</v>
      </c>
      <c r="R135" s="7">
        <v>34.692120492458344</v>
      </c>
      <c r="S135" s="7">
        <v>311.26092383265495</v>
      </c>
      <c r="T135" s="7">
        <v>1755.1748425662518</v>
      </c>
      <c r="U135" s="126">
        <f t="shared" si="7"/>
        <v>2109.6224805116653</v>
      </c>
    </row>
    <row r="136" spans="1:21">
      <c r="A136" s="37">
        <v>139</v>
      </c>
      <c r="B136" s="17"/>
      <c r="C136" s="11"/>
      <c r="D136" s="50"/>
      <c r="E136" s="9" t="s">
        <v>164</v>
      </c>
      <c r="F136" s="46"/>
      <c r="G136" s="111">
        <f t="shared" si="4"/>
        <v>102857.89815815794</v>
      </c>
      <c r="H136" s="26">
        <v>0</v>
      </c>
      <c r="I136" s="7">
        <v>653.36855121073313</v>
      </c>
      <c r="J136" s="7">
        <v>1669.8450627126731</v>
      </c>
      <c r="K136" s="7">
        <v>3916.0525067485869</v>
      </c>
      <c r="L136" s="7">
        <v>9983.3857048433274</v>
      </c>
      <c r="M136" s="7">
        <v>18685.228671846911</v>
      </c>
      <c r="N136" s="126">
        <f t="shared" si="5"/>
        <v>34907.880497362232</v>
      </c>
      <c r="O136" s="26">
        <v>0</v>
      </c>
      <c r="P136" s="7">
        <v>1291.2557367794216</v>
      </c>
      <c r="Q136" s="7">
        <v>6005.7345209075138</v>
      </c>
      <c r="R136" s="7">
        <v>9523.6086216252297</v>
      </c>
      <c r="S136" s="7">
        <v>15515.10750166513</v>
      </c>
      <c r="T136" s="7">
        <v>35614.311279818416</v>
      </c>
      <c r="U136" s="126">
        <f t="shared" si="7"/>
        <v>67950.017660795711</v>
      </c>
    </row>
    <row r="137" spans="1:21">
      <c r="A137" s="93">
        <v>140</v>
      </c>
      <c r="B137" s="94"/>
      <c r="C137" s="95" t="s">
        <v>165</v>
      </c>
      <c r="D137" s="96" t="s">
        <v>166</v>
      </c>
      <c r="E137" s="97"/>
      <c r="F137" s="98"/>
      <c r="G137" s="99">
        <f t="shared" si="4"/>
        <v>590888.62956020422</v>
      </c>
      <c r="H137" s="100">
        <v>252444.41058433056</v>
      </c>
      <c r="I137" s="101">
        <v>16298.229411203414</v>
      </c>
      <c r="J137" s="101">
        <v>13492.47912466526</v>
      </c>
      <c r="K137" s="101">
        <v>7647.2294863238931</v>
      </c>
      <c r="L137" s="101">
        <v>7246.4802548214793</v>
      </c>
      <c r="M137" s="101">
        <v>3166.2957932949066</v>
      </c>
      <c r="N137" s="127">
        <f t="shared" si="5"/>
        <v>300295.12465463951</v>
      </c>
      <c r="O137" s="100">
        <v>242171.59232139587</v>
      </c>
      <c r="P137" s="101">
        <v>17451.885948710144</v>
      </c>
      <c r="Q137" s="101">
        <v>12478.813445921987</v>
      </c>
      <c r="R137" s="101">
        <v>8018.9143061060458</v>
      </c>
      <c r="S137" s="101">
        <v>6764.8500503972173</v>
      </c>
      <c r="T137" s="101">
        <v>3707.4488330334425</v>
      </c>
      <c r="U137" s="127">
        <f t="shared" si="7"/>
        <v>290593.50490556471</v>
      </c>
    </row>
    <row r="138" spans="1:21">
      <c r="A138" s="37">
        <v>141</v>
      </c>
      <c r="B138" s="17"/>
      <c r="C138" s="16"/>
      <c r="D138" s="38" t="s">
        <v>8</v>
      </c>
      <c r="E138" s="45" t="s">
        <v>167</v>
      </c>
      <c r="F138" s="53"/>
      <c r="G138" s="111">
        <f t="shared" ref="G138:G157" si="8">N138+U138</f>
        <v>49459.853107630013</v>
      </c>
      <c r="H138" s="26">
        <v>26986.25249535637</v>
      </c>
      <c r="I138" s="7">
        <v>896.80170423456002</v>
      </c>
      <c r="J138" s="7">
        <v>386.19728755019605</v>
      </c>
      <c r="K138" s="7">
        <v>213.07006543292664</v>
      </c>
      <c r="L138" s="7">
        <v>125.54885773092974</v>
      </c>
      <c r="M138" s="7">
        <v>16.676786988973618</v>
      </c>
      <c r="N138" s="126">
        <f t="shared" ref="N138:N157" si="9">SUM(H138:M138)</f>
        <v>28624.547197293956</v>
      </c>
      <c r="O138" s="26">
        <v>19261.142220765352</v>
      </c>
      <c r="P138" s="7">
        <v>814.20554215612356</v>
      </c>
      <c r="Q138" s="7">
        <v>387.61985494656255</v>
      </c>
      <c r="R138" s="7">
        <v>231.85227191567537</v>
      </c>
      <c r="S138" s="7">
        <v>121.34755374712404</v>
      </c>
      <c r="T138" s="7">
        <v>19.13846680521965</v>
      </c>
      <c r="U138" s="126">
        <f t="shared" si="7"/>
        <v>20835.305910336057</v>
      </c>
    </row>
    <row r="139" spans="1:21">
      <c r="A139" s="37">
        <v>142</v>
      </c>
      <c r="B139" s="17"/>
      <c r="C139" s="16"/>
      <c r="D139" s="38" t="s">
        <v>10</v>
      </c>
      <c r="E139" s="45" t="s">
        <v>168</v>
      </c>
      <c r="F139" s="53"/>
      <c r="G139" s="111">
        <f t="shared" si="8"/>
        <v>3026.5049748434394</v>
      </c>
      <c r="H139" s="26">
        <v>1380.5570866366324</v>
      </c>
      <c r="I139" s="7">
        <v>1.6595085859298706</v>
      </c>
      <c r="J139" s="7">
        <v>2.0731883943080902</v>
      </c>
      <c r="K139" s="7">
        <v>0.40981632471084595</v>
      </c>
      <c r="L139" s="7">
        <v>1.066843181848526</v>
      </c>
      <c r="M139" s="7">
        <v>2.9313709735870361</v>
      </c>
      <c r="N139" s="126">
        <f t="shared" si="9"/>
        <v>1388.6978140970168</v>
      </c>
      <c r="O139" s="26">
        <v>1634.5621348732384</v>
      </c>
      <c r="P139" s="7">
        <v>0</v>
      </c>
      <c r="Q139" s="7">
        <v>0.7441631555557251</v>
      </c>
      <c r="R139" s="7">
        <v>1.3840063810348511</v>
      </c>
      <c r="S139" s="7">
        <v>0.3983481228351593</v>
      </c>
      <c r="T139" s="7">
        <v>0.71850821375846863</v>
      </c>
      <c r="U139" s="126">
        <f t="shared" si="7"/>
        <v>1637.8071607464226</v>
      </c>
    </row>
    <row r="140" spans="1:21">
      <c r="A140" s="37">
        <v>143</v>
      </c>
      <c r="B140" s="17"/>
      <c r="C140" s="16"/>
      <c r="D140" s="38" t="s">
        <v>22</v>
      </c>
      <c r="E140" s="45" t="s">
        <v>169</v>
      </c>
      <c r="F140" s="53"/>
      <c r="G140" s="111">
        <f t="shared" si="8"/>
        <v>16932.934858515859</v>
      </c>
      <c r="H140" s="26">
        <v>4437.2494505122304</v>
      </c>
      <c r="I140" s="7">
        <v>352.48192540742457</v>
      </c>
      <c r="J140" s="7">
        <v>571.30622942559421</v>
      </c>
      <c r="K140" s="7">
        <v>871.74797166185454</v>
      </c>
      <c r="L140" s="7">
        <v>2219.3720370158553</v>
      </c>
      <c r="M140" s="7">
        <v>97.382781893014908</v>
      </c>
      <c r="N140" s="126">
        <f t="shared" si="9"/>
        <v>8549.5403959159739</v>
      </c>
      <c r="O140" s="26">
        <v>4219.4418245851994</v>
      </c>
      <c r="P140" s="7">
        <v>314.13490192918107</v>
      </c>
      <c r="Q140" s="7">
        <v>583.5177258849144</v>
      </c>
      <c r="R140" s="7">
        <v>1032.8221014766023</v>
      </c>
      <c r="S140" s="7">
        <v>2105.6715378696099</v>
      </c>
      <c r="T140" s="7">
        <v>127.80637085437775</v>
      </c>
      <c r="U140" s="126">
        <f t="shared" si="7"/>
        <v>8383.3944625998847</v>
      </c>
    </row>
    <row r="141" spans="1:21">
      <c r="A141" s="37">
        <v>144</v>
      </c>
      <c r="B141" s="17"/>
      <c r="C141" s="16"/>
      <c r="D141" s="38" t="s">
        <v>24</v>
      </c>
      <c r="E141" s="45" t="s">
        <v>170</v>
      </c>
      <c r="F141" s="53"/>
      <c r="G141" s="111">
        <f t="shared" si="8"/>
        <v>243976.48760373378</v>
      </c>
      <c r="H141" s="26">
        <v>100430.35135605931</v>
      </c>
      <c r="I141" s="7">
        <v>9553.5898846499622</v>
      </c>
      <c r="J141" s="7">
        <v>8612.7850598637015</v>
      </c>
      <c r="K141" s="7">
        <v>4498.4024612382054</v>
      </c>
      <c r="L141" s="7">
        <v>2002.519742003642</v>
      </c>
      <c r="M141" s="7">
        <v>800.5213942527771</v>
      </c>
      <c r="N141" s="126">
        <f t="shared" si="9"/>
        <v>125898.1698980676</v>
      </c>
      <c r="O141" s="26">
        <v>93134.245044231415</v>
      </c>
      <c r="P141" s="7">
        <v>9344.9872821941972</v>
      </c>
      <c r="Q141" s="7">
        <v>7656.3335982486606</v>
      </c>
      <c r="R141" s="7">
        <v>4684.1021589096636</v>
      </c>
      <c r="S141" s="7">
        <v>2096.500900819432</v>
      </c>
      <c r="T141" s="7">
        <v>1162.1487212628126</v>
      </c>
      <c r="U141" s="126">
        <f t="shared" si="7"/>
        <v>118078.31770566618</v>
      </c>
    </row>
    <row r="142" spans="1:21">
      <c r="A142" s="37">
        <v>145</v>
      </c>
      <c r="B142" s="17"/>
      <c r="C142" s="16"/>
      <c r="D142" s="38" t="s">
        <v>26</v>
      </c>
      <c r="E142" s="45" t="s">
        <v>171</v>
      </c>
      <c r="F142" s="53"/>
      <c r="G142" s="111">
        <f t="shared" si="8"/>
        <v>24093.837251292891</v>
      </c>
      <c r="H142" s="26">
        <v>7548.0919689293951</v>
      </c>
      <c r="I142" s="7">
        <v>258.0949128807988</v>
      </c>
      <c r="J142" s="7">
        <v>395.1420996839297</v>
      </c>
      <c r="K142" s="7">
        <v>277.2941622256767</v>
      </c>
      <c r="L142" s="7">
        <v>250.00416647386737</v>
      </c>
      <c r="M142" s="7">
        <v>1054.6608836650848</v>
      </c>
      <c r="N142" s="126">
        <f t="shared" si="9"/>
        <v>9783.2881938587525</v>
      </c>
      <c r="O142" s="26">
        <v>11910.163167221472</v>
      </c>
      <c r="P142" s="7">
        <v>436.01119716250105</v>
      </c>
      <c r="Q142" s="7">
        <v>366.06879904428206</v>
      </c>
      <c r="R142" s="7">
        <v>222.92979141108663</v>
      </c>
      <c r="S142" s="7">
        <v>199.3552976084402</v>
      </c>
      <c r="T142" s="7">
        <v>1176.0208049863577</v>
      </c>
      <c r="U142" s="126">
        <f t="shared" si="7"/>
        <v>14310.549057434138</v>
      </c>
    </row>
    <row r="143" spans="1:21">
      <c r="A143" s="37">
        <v>146</v>
      </c>
      <c r="B143" s="17"/>
      <c r="C143" s="16"/>
      <c r="D143" s="38" t="s">
        <v>32</v>
      </c>
      <c r="E143" s="54" t="s">
        <v>172</v>
      </c>
      <c r="F143" s="53"/>
      <c r="G143" s="111">
        <f t="shared" si="8"/>
        <v>253399.01263138605</v>
      </c>
      <c r="H143" s="26">
        <v>111661.90999796987</v>
      </c>
      <c r="I143" s="7">
        <v>5235.6013879179955</v>
      </c>
      <c r="J143" s="7">
        <v>3524.9752512220293</v>
      </c>
      <c r="K143" s="7">
        <v>1786.305041257292</v>
      </c>
      <c r="L143" s="7">
        <v>2647.9686432164162</v>
      </c>
      <c r="M143" s="7">
        <v>1194.1225792169571</v>
      </c>
      <c r="N143" s="126">
        <f t="shared" si="9"/>
        <v>126050.88290080056</v>
      </c>
      <c r="O143" s="26">
        <v>112012.03718420863</v>
      </c>
      <c r="P143" s="7">
        <v>6542.5471666213125</v>
      </c>
      <c r="Q143" s="7">
        <v>3484.5291344490834</v>
      </c>
      <c r="R143" s="7">
        <v>1845.8239460000768</v>
      </c>
      <c r="S143" s="7">
        <v>2241.576302960515</v>
      </c>
      <c r="T143" s="7">
        <v>1221.6159963458776</v>
      </c>
      <c r="U143" s="126">
        <f t="shared" si="7"/>
        <v>127348.1297305855</v>
      </c>
    </row>
    <row r="144" spans="1:21">
      <c r="A144" s="93">
        <v>147</v>
      </c>
      <c r="B144" s="94"/>
      <c r="C144" s="103" t="s">
        <v>173</v>
      </c>
      <c r="D144" s="96" t="s">
        <v>174</v>
      </c>
      <c r="E144" s="97"/>
      <c r="F144" s="98"/>
      <c r="G144" s="99">
        <f t="shared" si="8"/>
        <v>102.83677700161934</v>
      </c>
      <c r="H144" s="100">
        <v>0</v>
      </c>
      <c r="I144" s="101">
        <v>2.3091038465499878</v>
      </c>
      <c r="J144" s="101">
        <v>0.8405347466468811</v>
      </c>
      <c r="K144" s="101">
        <v>13.515307426452637</v>
      </c>
      <c r="L144" s="101">
        <v>13.102912336587906</v>
      </c>
      <c r="M144" s="101">
        <v>21.025749504566193</v>
      </c>
      <c r="N144" s="127">
        <f t="shared" si="9"/>
        <v>50.793607860803604</v>
      </c>
      <c r="O144" s="100">
        <v>0</v>
      </c>
      <c r="P144" s="101">
        <v>1.036112904548645</v>
      </c>
      <c r="Q144" s="101">
        <v>1.4943119287490845</v>
      </c>
      <c r="R144" s="101">
        <v>3.1762279272079468</v>
      </c>
      <c r="S144" s="101">
        <v>11.540310949087143</v>
      </c>
      <c r="T144" s="101">
        <v>34.796205431222916</v>
      </c>
      <c r="U144" s="127">
        <f t="shared" si="7"/>
        <v>52.043169140815735</v>
      </c>
    </row>
    <row r="145" spans="1:21">
      <c r="A145" s="72">
        <v>151</v>
      </c>
      <c r="B145" s="80" t="s">
        <v>175</v>
      </c>
      <c r="C145" s="81" t="s">
        <v>176</v>
      </c>
      <c r="D145" s="82"/>
      <c r="E145" s="82"/>
      <c r="F145" s="83"/>
      <c r="G145" s="74">
        <f t="shared" si="8"/>
        <v>4884341.8544613719</v>
      </c>
      <c r="H145" s="75">
        <v>193670.88081938028</v>
      </c>
      <c r="I145" s="76">
        <v>184365.29143044353</v>
      </c>
      <c r="J145" s="76">
        <v>821688.20159482956</v>
      </c>
      <c r="K145" s="76">
        <v>895722.59766817093</v>
      </c>
      <c r="L145" s="76">
        <v>690804.51247644424</v>
      </c>
      <c r="M145" s="76">
        <v>478377.62585866451</v>
      </c>
      <c r="N145" s="124">
        <f t="shared" si="9"/>
        <v>3264629.1098479331</v>
      </c>
      <c r="O145" s="75">
        <v>153931.02509324253</v>
      </c>
      <c r="P145" s="76">
        <v>115739.02379219234</v>
      </c>
      <c r="Q145" s="76">
        <v>285661.5794762969</v>
      </c>
      <c r="R145" s="76">
        <v>284255.5312693119</v>
      </c>
      <c r="S145" s="76">
        <v>331808.78213608265</v>
      </c>
      <c r="T145" s="76">
        <v>448316.80284631252</v>
      </c>
      <c r="U145" s="124">
        <f t="shared" si="7"/>
        <v>1619712.7446134388</v>
      </c>
    </row>
    <row r="146" spans="1:21">
      <c r="A146" s="93">
        <v>152</v>
      </c>
      <c r="B146" s="95"/>
      <c r="C146" s="95" t="s">
        <v>6</v>
      </c>
      <c r="D146" s="96" t="s">
        <v>177</v>
      </c>
      <c r="E146" s="104"/>
      <c r="F146" s="105"/>
      <c r="G146" s="99">
        <f t="shared" si="8"/>
        <v>3430957.5688365167</v>
      </c>
      <c r="H146" s="100">
        <v>183309.64083884656</v>
      </c>
      <c r="I146" s="101">
        <v>152502.33383879811</v>
      </c>
      <c r="J146" s="101">
        <v>475045.44302010536</v>
      </c>
      <c r="K146" s="101">
        <v>545098.33924627304</v>
      </c>
      <c r="L146" s="101">
        <v>495923.96166682243</v>
      </c>
      <c r="M146" s="101">
        <v>392889.96152251959</v>
      </c>
      <c r="N146" s="127">
        <f t="shared" si="9"/>
        <v>2244769.6801333651</v>
      </c>
      <c r="O146" s="100">
        <v>144432.49452252686</v>
      </c>
      <c r="P146" s="101">
        <v>90739.243804871105</v>
      </c>
      <c r="Q146" s="101">
        <v>146623.91548594832</v>
      </c>
      <c r="R146" s="101">
        <v>168941.38568294048</v>
      </c>
      <c r="S146" s="101">
        <v>242093.0662945509</v>
      </c>
      <c r="T146" s="101">
        <v>393357.78291231394</v>
      </c>
      <c r="U146" s="127">
        <f t="shared" si="7"/>
        <v>1186187.8887031516</v>
      </c>
    </row>
    <row r="147" spans="1:21">
      <c r="A147" s="37">
        <v>153</v>
      </c>
      <c r="B147" s="17"/>
      <c r="C147" s="16"/>
      <c r="D147" s="38" t="s">
        <v>8</v>
      </c>
      <c r="E147" s="49" t="s">
        <v>178</v>
      </c>
      <c r="F147" s="55"/>
      <c r="G147" s="111">
        <f t="shared" si="8"/>
        <v>1402301.7376232399</v>
      </c>
      <c r="H147" s="26">
        <v>35761.406130358577</v>
      </c>
      <c r="I147" s="7">
        <v>52470.116236872971</v>
      </c>
      <c r="J147" s="7">
        <v>300714.21876585484</v>
      </c>
      <c r="K147" s="7">
        <v>313050.17790666223</v>
      </c>
      <c r="L147" s="7">
        <v>233760.59221050143</v>
      </c>
      <c r="M147" s="7">
        <v>101385.37647645175</v>
      </c>
      <c r="N147" s="126">
        <f t="shared" si="9"/>
        <v>1037141.8877267018</v>
      </c>
      <c r="O147" s="26">
        <v>26735.321177861653</v>
      </c>
      <c r="P147" s="7">
        <v>32150.350084077567</v>
      </c>
      <c r="Q147" s="7">
        <v>71608.616933584213</v>
      </c>
      <c r="R147" s="7">
        <v>82931.560003101826</v>
      </c>
      <c r="S147" s="7">
        <v>94016.631249979138</v>
      </c>
      <c r="T147" s="7">
        <v>57717.370447933674</v>
      </c>
      <c r="U147" s="126">
        <f t="shared" si="7"/>
        <v>365159.84989653807</v>
      </c>
    </row>
    <row r="148" spans="1:21">
      <c r="A148" s="37">
        <v>154</v>
      </c>
      <c r="B148" s="17"/>
      <c r="C148" s="16"/>
      <c r="D148" s="38" t="s">
        <v>10</v>
      </c>
      <c r="E148" s="49" t="s">
        <v>179</v>
      </c>
      <c r="F148" s="40"/>
      <c r="G148" s="111">
        <f t="shared" si="8"/>
        <v>106682.92268608953</v>
      </c>
      <c r="H148" s="26">
        <v>12903.715969665442</v>
      </c>
      <c r="I148" s="7">
        <v>4587.2438626377843</v>
      </c>
      <c r="J148" s="7">
        <v>10050.633259952068</v>
      </c>
      <c r="K148" s="7">
        <v>12864.661004308611</v>
      </c>
      <c r="L148" s="7">
        <v>12350.952276231721</v>
      </c>
      <c r="M148" s="7">
        <v>8123.6427769409493</v>
      </c>
      <c r="N148" s="126">
        <f t="shared" si="9"/>
        <v>60880.849149736576</v>
      </c>
      <c r="O148" s="26">
        <v>11397.81144229346</v>
      </c>
      <c r="P148" s="7">
        <v>2511.2582428641617</v>
      </c>
      <c r="Q148" s="7">
        <v>6362.4320762008429</v>
      </c>
      <c r="R148" s="7">
        <v>7827.1698087565601</v>
      </c>
      <c r="S148" s="7">
        <v>10210.173228081781</v>
      </c>
      <c r="T148" s="7">
        <v>7493.2287381561473</v>
      </c>
      <c r="U148" s="126">
        <f t="shared" si="7"/>
        <v>45802.073536352953</v>
      </c>
    </row>
    <row r="149" spans="1:21">
      <c r="A149" s="37">
        <v>155</v>
      </c>
      <c r="B149" s="17"/>
      <c r="C149" s="16"/>
      <c r="D149" s="38" t="s">
        <v>22</v>
      </c>
      <c r="E149" s="49" t="s">
        <v>180</v>
      </c>
      <c r="F149" s="40"/>
      <c r="G149" s="111">
        <f t="shared" si="8"/>
        <v>660319.99879477359</v>
      </c>
      <c r="H149" s="26">
        <v>17307.339577062987</v>
      </c>
      <c r="I149" s="7">
        <v>12920.79056397453</v>
      </c>
      <c r="J149" s="7">
        <v>23139.871416442096</v>
      </c>
      <c r="K149" s="7">
        <v>53254.560280546546</v>
      </c>
      <c r="L149" s="7">
        <v>94292.405330955982</v>
      </c>
      <c r="M149" s="7">
        <v>162539.52893045545</v>
      </c>
      <c r="N149" s="126">
        <f t="shared" si="9"/>
        <v>363454.49609943759</v>
      </c>
      <c r="O149" s="26">
        <v>12309.561325915158</v>
      </c>
      <c r="P149" s="7">
        <v>6036.6125654038042</v>
      </c>
      <c r="Q149" s="7">
        <v>8728.3335096957162</v>
      </c>
      <c r="R149" s="7">
        <v>13407.661391954869</v>
      </c>
      <c r="S149" s="7">
        <v>55656.037295766175</v>
      </c>
      <c r="T149" s="7">
        <v>200727.29660660028</v>
      </c>
      <c r="U149" s="126">
        <f t="shared" si="7"/>
        <v>296865.50269533601</v>
      </c>
    </row>
    <row r="150" spans="1:21">
      <c r="A150" s="37">
        <v>156</v>
      </c>
      <c r="B150" s="17"/>
      <c r="C150" s="16"/>
      <c r="D150" s="38" t="s">
        <v>24</v>
      </c>
      <c r="E150" s="49" t="s">
        <v>181</v>
      </c>
      <c r="F150" s="40"/>
      <c r="G150" s="111">
        <f t="shared" si="8"/>
        <v>152600.67535495944</v>
      </c>
      <c r="H150" s="26">
        <v>12850.294293424115</v>
      </c>
      <c r="I150" s="7">
        <v>5376.0646106898785</v>
      </c>
      <c r="J150" s="7">
        <v>9358.7622283287346</v>
      </c>
      <c r="K150" s="7">
        <v>14319.689685076475</v>
      </c>
      <c r="L150" s="7">
        <v>14843.752561796457</v>
      </c>
      <c r="M150" s="7">
        <v>12107.77916482091</v>
      </c>
      <c r="N150" s="126">
        <f t="shared" si="9"/>
        <v>68856.342544136569</v>
      </c>
      <c r="O150" s="26">
        <v>13373.998983748257</v>
      </c>
      <c r="P150" s="7">
        <v>6183.5475227274001</v>
      </c>
      <c r="Q150" s="7">
        <v>17699.427038662136</v>
      </c>
      <c r="R150" s="7">
        <v>15989.591949459165</v>
      </c>
      <c r="S150" s="7">
        <v>14153.086589422077</v>
      </c>
      <c r="T150" s="7">
        <v>16344.680726803839</v>
      </c>
      <c r="U150" s="126">
        <f t="shared" si="7"/>
        <v>83744.332810822874</v>
      </c>
    </row>
    <row r="151" spans="1:21">
      <c r="A151" s="37">
        <v>157</v>
      </c>
      <c r="B151" s="17"/>
      <c r="C151" s="16"/>
      <c r="D151" s="38" t="s">
        <v>26</v>
      </c>
      <c r="E151" s="49" t="s">
        <v>182</v>
      </c>
      <c r="F151" s="40"/>
      <c r="G151" s="111">
        <f t="shared" si="8"/>
        <v>322148.53044366138</v>
      </c>
      <c r="H151" s="26">
        <v>35510.246933761518</v>
      </c>
      <c r="I151" s="7">
        <v>42945.821507513523</v>
      </c>
      <c r="J151" s="7">
        <v>46699.227500751615</v>
      </c>
      <c r="K151" s="7">
        <v>38989.748353913426</v>
      </c>
      <c r="L151" s="7">
        <v>31777.853564247489</v>
      </c>
      <c r="M151" s="7">
        <v>19260.984692871571</v>
      </c>
      <c r="N151" s="126">
        <f t="shared" si="9"/>
        <v>215183.88255305914</v>
      </c>
      <c r="O151" s="26">
        <v>27651.446636131965</v>
      </c>
      <c r="P151" s="7">
        <v>20723.177702796645</v>
      </c>
      <c r="Q151" s="7">
        <v>13143.596420126036</v>
      </c>
      <c r="R151" s="7">
        <v>11714.254469170235</v>
      </c>
      <c r="S151" s="7">
        <v>15307.828577483073</v>
      </c>
      <c r="T151" s="7">
        <v>18424.344084894285</v>
      </c>
      <c r="U151" s="126">
        <f t="shared" si="7"/>
        <v>106964.64789060224</v>
      </c>
    </row>
    <row r="152" spans="1:21">
      <c r="A152" s="37">
        <v>158</v>
      </c>
      <c r="B152" s="12"/>
      <c r="C152" s="12"/>
      <c r="D152" s="52" t="s">
        <v>32</v>
      </c>
      <c r="E152" s="49" t="s">
        <v>183</v>
      </c>
      <c r="F152" s="43"/>
      <c r="G152" s="111">
        <f t="shared" si="8"/>
        <v>3482.0003166347742</v>
      </c>
      <c r="H152" s="26">
        <v>195.38849601149559</v>
      </c>
      <c r="I152" s="7">
        <v>318.7354157269001</v>
      </c>
      <c r="J152" s="7">
        <v>462.42304915189743</v>
      </c>
      <c r="K152" s="7">
        <v>463.87446177005768</v>
      </c>
      <c r="L152" s="7">
        <v>431.74762856960297</v>
      </c>
      <c r="M152" s="7">
        <v>174.03468805551529</v>
      </c>
      <c r="N152" s="126">
        <f t="shared" si="9"/>
        <v>2046.2037392854691</v>
      </c>
      <c r="O152" s="26">
        <v>209.17670115828514</v>
      </c>
      <c r="P152" s="7">
        <v>254.94493132829666</v>
      </c>
      <c r="Q152" s="7">
        <v>243.18620908260345</v>
      </c>
      <c r="R152" s="7">
        <v>267.08569356799126</v>
      </c>
      <c r="S152" s="7">
        <v>297.50058835744858</v>
      </c>
      <c r="T152" s="7">
        <v>163.90245385468006</v>
      </c>
      <c r="U152" s="126">
        <f t="shared" si="7"/>
        <v>1435.7965773493052</v>
      </c>
    </row>
    <row r="153" spans="1:21">
      <c r="A153" s="37">
        <v>159</v>
      </c>
      <c r="B153" s="10"/>
      <c r="C153" s="11"/>
      <c r="D153" s="38" t="s">
        <v>34</v>
      </c>
      <c r="E153" s="49" t="s">
        <v>184</v>
      </c>
      <c r="F153" s="51"/>
      <c r="G153" s="111">
        <f t="shared" si="8"/>
        <v>783421.71698897704</v>
      </c>
      <c r="H153" s="26">
        <v>68781.249125055969</v>
      </c>
      <c r="I153" s="7">
        <v>33883.560818582773</v>
      </c>
      <c r="J153" s="7">
        <v>84620.312610447407</v>
      </c>
      <c r="K153" s="7">
        <v>112155.63564479351</v>
      </c>
      <c r="L153" s="7">
        <v>108466.65730816126</v>
      </c>
      <c r="M153" s="7">
        <v>89298.612160950899</v>
      </c>
      <c r="N153" s="126">
        <f t="shared" si="9"/>
        <v>497206.02766799182</v>
      </c>
      <c r="O153" s="26">
        <v>52755.178338680416</v>
      </c>
      <c r="P153" s="7">
        <v>22879.353315100074</v>
      </c>
      <c r="Q153" s="7">
        <v>28838.324628248811</v>
      </c>
      <c r="R153" s="7">
        <v>36804.061026394367</v>
      </c>
      <c r="S153" s="7">
        <v>52451.809165865183</v>
      </c>
      <c r="T153" s="7">
        <v>92486.962846696377</v>
      </c>
      <c r="U153" s="126">
        <f t="shared" si="7"/>
        <v>286215.68932098523</v>
      </c>
    </row>
    <row r="154" spans="1:21">
      <c r="A154" s="93">
        <v>160</v>
      </c>
      <c r="B154" s="94"/>
      <c r="C154" s="95" t="s">
        <v>61</v>
      </c>
      <c r="D154" s="96" t="s">
        <v>185</v>
      </c>
      <c r="E154" s="97"/>
      <c r="F154" s="98"/>
      <c r="G154" s="99">
        <f t="shared" si="8"/>
        <v>1453384.2701909582</v>
      </c>
      <c r="H154" s="100">
        <v>10361.23848923156</v>
      </c>
      <c r="I154" s="101">
        <v>31862.955277035944</v>
      </c>
      <c r="J154" s="101">
        <v>346642.74900704622</v>
      </c>
      <c r="K154" s="101">
        <v>350624.25282853842</v>
      </c>
      <c r="L154" s="101">
        <v>194880.54984568059</v>
      </c>
      <c r="M154" s="101">
        <v>85487.667449552566</v>
      </c>
      <c r="N154" s="127">
        <f t="shared" si="9"/>
        <v>1019859.4128970853</v>
      </c>
      <c r="O154" s="100">
        <v>9498.53079414065</v>
      </c>
      <c r="P154" s="101">
        <v>24999.780153261498</v>
      </c>
      <c r="Q154" s="101">
        <v>139037.66347695142</v>
      </c>
      <c r="R154" s="101">
        <v>115314.14672602713</v>
      </c>
      <c r="S154" s="101">
        <v>89715.716810002923</v>
      </c>
      <c r="T154" s="101">
        <v>54959.019333489239</v>
      </c>
      <c r="U154" s="127">
        <f t="shared" si="7"/>
        <v>433524.85729387286</v>
      </c>
    </row>
    <row r="155" spans="1:21">
      <c r="A155" s="37">
        <v>161</v>
      </c>
      <c r="B155" s="17"/>
      <c r="C155" s="16"/>
      <c r="D155" s="38" t="s">
        <v>8</v>
      </c>
      <c r="E155" s="49" t="s">
        <v>186</v>
      </c>
      <c r="F155" s="40"/>
      <c r="G155" s="111">
        <f t="shared" si="8"/>
        <v>793307.00705965422</v>
      </c>
      <c r="H155" s="26">
        <v>0</v>
      </c>
      <c r="I155" s="7">
        <v>5434.5990071501583</v>
      </c>
      <c r="J155" s="7">
        <v>122409.88237988949</v>
      </c>
      <c r="K155" s="7">
        <v>171535.82594272494</v>
      </c>
      <c r="L155" s="7">
        <v>134730.02560084313</v>
      </c>
      <c r="M155" s="7">
        <v>73619.700038433075</v>
      </c>
      <c r="N155" s="126">
        <f t="shared" si="9"/>
        <v>507730.0329690408</v>
      </c>
      <c r="O155" s="26">
        <v>0</v>
      </c>
      <c r="P155" s="7">
        <v>4588.3783222064376</v>
      </c>
      <c r="Q155" s="7">
        <v>90315.237307354808</v>
      </c>
      <c r="R155" s="7">
        <v>73779.749216660857</v>
      </c>
      <c r="S155" s="7">
        <v>69839.237878352404</v>
      </c>
      <c r="T155" s="7">
        <v>47054.371366038918</v>
      </c>
      <c r="U155" s="126">
        <f t="shared" si="7"/>
        <v>285576.97409061342</v>
      </c>
    </row>
    <row r="156" spans="1:21">
      <c r="A156" s="37">
        <v>162</v>
      </c>
      <c r="B156" s="17"/>
      <c r="C156" s="16"/>
      <c r="D156" s="38" t="s">
        <v>10</v>
      </c>
      <c r="E156" s="49" t="s">
        <v>187</v>
      </c>
      <c r="F156" s="55"/>
      <c r="G156" s="111">
        <f t="shared" si="8"/>
        <v>476898.27466695965</v>
      </c>
      <c r="H156" s="26">
        <v>8422.0482539446093</v>
      </c>
      <c r="I156" s="7">
        <v>9453.3997407080606</v>
      </c>
      <c r="J156" s="7">
        <v>167722.62681102753</v>
      </c>
      <c r="K156" s="7">
        <v>137344.18403418362</v>
      </c>
      <c r="L156" s="7">
        <v>48855.509547233582</v>
      </c>
      <c r="M156" s="7">
        <v>10031.154198277742</v>
      </c>
      <c r="N156" s="126">
        <f t="shared" si="9"/>
        <v>381828.92258537514</v>
      </c>
      <c r="O156" s="26">
        <v>7611.0301574810874</v>
      </c>
      <c r="P156" s="7">
        <v>6358.8261221703142</v>
      </c>
      <c r="Q156" s="7">
        <v>31104.778652012348</v>
      </c>
      <c r="R156" s="7">
        <v>28742.373733073473</v>
      </c>
      <c r="S156" s="7">
        <v>14565.236898675561</v>
      </c>
      <c r="T156" s="7">
        <v>6687.1065181717277</v>
      </c>
      <c r="U156" s="126">
        <f t="shared" si="7"/>
        <v>95069.352081584511</v>
      </c>
    </row>
    <row r="157" spans="1:21" ht="12.6" thickBot="1">
      <c r="A157" s="56">
        <v>163</v>
      </c>
      <c r="B157" s="57"/>
      <c r="C157" s="58"/>
      <c r="D157" s="59" t="s">
        <v>22</v>
      </c>
      <c r="E157" s="60" t="s">
        <v>188</v>
      </c>
      <c r="F157" s="61"/>
      <c r="G157" s="114">
        <f t="shared" si="8"/>
        <v>183178.99399662425</v>
      </c>
      <c r="H157" s="27">
        <v>1939.1902821219992</v>
      </c>
      <c r="I157" s="28">
        <v>16974.9567745924</v>
      </c>
      <c r="J157" s="28">
        <v>56510.241779059172</v>
      </c>
      <c r="K157" s="28">
        <v>41744.241808772087</v>
      </c>
      <c r="L157" s="28">
        <v>11295.014059478417</v>
      </c>
      <c r="M157" s="28">
        <v>1836.8148513203487</v>
      </c>
      <c r="N157" s="128">
        <f t="shared" si="9"/>
        <v>130300.45955534442</v>
      </c>
      <c r="O157" s="27">
        <v>1887.500669608824</v>
      </c>
      <c r="P157" s="28">
        <v>14052.575991732534</v>
      </c>
      <c r="Q157" s="28">
        <v>17617.651162503287</v>
      </c>
      <c r="R157" s="28">
        <v>12792.023584546521</v>
      </c>
      <c r="S157" s="28">
        <v>5311.2413450674067</v>
      </c>
      <c r="T157" s="28">
        <v>1217.5416878212709</v>
      </c>
      <c r="U157" s="128">
        <f t="shared" si="7"/>
        <v>52878.534441279844</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U157"/>
  <sheetViews>
    <sheetView workbookViewId="0">
      <pane xSplit="6" ySplit="9" topLeftCell="G10" activePane="bottomRight" state="frozen"/>
      <selection activeCell="A2" sqref="A2"/>
      <selection pane="topRight" activeCell="A2" sqref="A2"/>
      <selection pane="bottomLeft" activeCell="A2" sqref="A2"/>
      <selection pane="bottomRight" activeCell="C4" sqref="C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433</v>
      </c>
    </row>
    <row r="2" spans="1:21" ht="13.8">
      <c r="A2" s="1" t="s">
        <v>193</v>
      </c>
      <c r="C2" s="84" t="s">
        <v>399</v>
      </c>
      <c r="E2" s="84"/>
      <c r="F2" s="84"/>
      <c r="G2" s="6"/>
      <c r="H2" s="6"/>
    </row>
    <row r="3" spans="1:21" ht="13.8">
      <c r="A3" s="1" t="s">
        <v>194</v>
      </c>
      <c r="C3" s="328">
        <v>2016</v>
      </c>
      <c r="D3" s="328"/>
      <c r="E3" s="129"/>
    </row>
    <row r="4" spans="1:21" ht="12.6" thickBot="1">
      <c r="B4" s="6"/>
      <c r="C4" s="6"/>
    </row>
    <row r="5" spans="1:21" s="18" customFormat="1">
      <c r="A5" s="30"/>
      <c r="B5" s="31"/>
      <c r="C5" s="31"/>
      <c r="D5" s="31"/>
      <c r="E5" s="31"/>
      <c r="F5" s="32" t="s">
        <v>195</v>
      </c>
      <c r="G5" s="112" t="s">
        <v>190</v>
      </c>
      <c r="H5" s="329" t="s">
        <v>191</v>
      </c>
      <c r="I5" s="330"/>
      <c r="J5" s="330"/>
      <c r="K5" s="330"/>
      <c r="L5" s="330"/>
      <c r="M5" s="330"/>
      <c r="N5" s="331"/>
      <c r="O5" s="329" t="s">
        <v>192</v>
      </c>
      <c r="P5" s="330"/>
      <c r="Q5" s="330"/>
      <c r="R5" s="330"/>
      <c r="S5" s="330"/>
      <c r="T5" s="330"/>
      <c r="U5" s="331"/>
    </row>
    <row r="6" spans="1:21" s="18" customFormat="1" ht="12.6" thickBot="1">
      <c r="A6" s="33"/>
      <c r="B6" s="21"/>
      <c r="C6" s="21"/>
      <c r="D6" s="21"/>
      <c r="E6" s="21"/>
      <c r="F6" s="34" t="s">
        <v>196</v>
      </c>
      <c r="G6" s="113" t="s">
        <v>1</v>
      </c>
      <c r="H6" s="24" t="s">
        <v>424</v>
      </c>
      <c r="I6" s="20" t="s">
        <v>197</v>
      </c>
      <c r="J6" s="20" t="s">
        <v>198</v>
      </c>
      <c r="K6" s="20" t="s">
        <v>200</v>
      </c>
      <c r="L6" s="20" t="s">
        <v>201</v>
      </c>
      <c r="M6" s="20" t="s">
        <v>199</v>
      </c>
      <c r="N6" s="120" t="s">
        <v>1</v>
      </c>
      <c r="O6" s="24" t="s">
        <v>424</v>
      </c>
      <c r="P6" s="20" t="s">
        <v>197</v>
      </c>
      <c r="Q6" s="20" t="s">
        <v>198</v>
      </c>
      <c r="R6" s="20" t="s">
        <v>200</v>
      </c>
      <c r="S6" s="20" t="s">
        <v>201</v>
      </c>
      <c r="T6" s="20" t="s">
        <v>199</v>
      </c>
      <c r="U6" s="120" t="s">
        <v>1</v>
      </c>
    </row>
    <row r="7" spans="1:21" ht="12.9" thickTop="1" thickBot="1">
      <c r="A7" s="69" t="s">
        <v>0</v>
      </c>
      <c r="B7" s="70"/>
      <c r="C7" s="70"/>
      <c r="D7" s="70"/>
      <c r="E7" s="70"/>
      <c r="F7" s="71"/>
      <c r="G7" s="152">
        <f>N7+U7</f>
        <v>1265294.4342155457</v>
      </c>
      <c r="H7" s="149">
        <v>35586.222647666931</v>
      </c>
      <c r="I7" s="150">
        <v>71463.404834747314</v>
      </c>
      <c r="J7" s="150">
        <v>117911.87536239624</v>
      </c>
      <c r="K7" s="150">
        <v>172945.00959396362</v>
      </c>
      <c r="L7" s="150">
        <v>155062.40475845337</v>
      </c>
      <c r="M7" s="150">
        <v>63679.511233329773</v>
      </c>
      <c r="N7" s="151">
        <f>SUM(H7:M7)</f>
        <v>616648.42843055725</v>
      </c>
      <c r="O7" s="149">
        <v>33785.176507949829</v>
      </c>
      <c r="P7" s="150">
        <v>67998.326736450195</v>
      </c>
      <c r="Q7" s="150">
        <v>112846.06917190552</v>
      </c>
      <c r="R7" s="150">
        <v>172181.33856201172</v>
      </c>
      <c r="S7" s="150">
        <v>168182.15624237061</v>
      </c>
      <c r="T7" s="150">
        <v>93652.938564300537</v>
      </c>
      <c r="U7" s="151">
        <f>SUM(O7:T7)</f>
        <v>648646.0057849884</v>
      </c>
    </row>
    <row r="8" spans="1:21" ht="12.9" thickTop="1" thickBot="1">
      <c r="A8" s="69"/>
      <c r="B8" s="70"/>
      <c r="C8" s="70"/>
      <c r="D8" s="70"/>
      <c r="E8" s="70"/>
      <c r="F8" s="71"/>
      <c r="G8" s="152"/>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41" si="0">N10+U10</f>
        <v>12728706.788826227</v>
      </c>
      <c r="H10" s="67">
        <v>41401.856966972351</v>
      </c>
      <c r="I10" s="68">
        <v>10101.078397035599</v>
      </c>
      <c r="J10" s="68">
        <v>119412.89265823364</v>
      </c>
      <c r="K10" s="68">
        <v>474433.50164794922</v>
      </c>
      <c r="L10" s="68">
        <v>1864707.6613769531</v>
      </c>
      <c r="M10" s="68">
        <v>3902541.5997314453</v>
      </c>
      <c r="N10" s="123">
        <f t="shared" ref="N10:N41" si="1">SUM(H10:M10)</f>
        <v>6412598.5907785892</v>
      </c>
      <c r="O10" s="67">
        <v>34221.13994884491</v>
      </c>
      <c r="P10" s="68">
        <v>7497.8852877616882</v>
      </c>
      <c r="Q10" s="68">
        <v>43208.370093822479</v>
      </c>
      <c r="R10" s="68">
        <v>217847.10062980652</v>
      </c>
      <c r="S10" s="68">
        <v>1035686.4741821289</v>
      </c>
      <c r="T10" s="68">
        <v>4977647.2279052734</v>
      </c>
      <c r="U10" s="123">
        <f t="shared" ref="U10:U41" si="2">SUM(O10:T10)</f>
        <v>6316108.1980476379</v>
      </c>
    </row>
    <row r="11" spans="1:21" s="19" customFormat="1" ht="15" customHeight="1">
      <c r="A11" s="72">
        <v>1</v>
      </c>
      <c r="B11" s="73" t="s">
        <v>4</v>
      </c>
      <c r="C11" s="332" t="s">
        <v>5</v>
      </c>
      <c r="D11" s="333"/>
      <c r="E11" s="333"/>
      <c r="F11" s="334"/>
      <c r="G11" s="74">
        <f t="shared" si="0"/>
        <v>751800.74611458741</v>
      </c>
      <c r="H11" s="75">
        <v>22870.903777837753</v>
      </c>
      <c r="I11" s="76">
        <v>693.32330387830734</v>
      </c>
      <c r="J11" s="76">
        <v>6281.4751691222191</v>
      </c>
      <c r="K11" s="76">
        <v>48920.765431821346</v>
      </c>
      <c r="L11" s="76">
        <v>78327.740194559097</v>
      </c>
      <c r="M11" s="76">
        <v>233628.67377853394</v>
      </c>
      <c r="N11" s="124">
        <f t="shared" si="1"/>
        <v>390722.88165575266</v>
      </c>
      <c r="O11" s="75">
        <v>18572.305760860443</v>
      </c>
      <c r="P11" s="76">
        <v>651.82746510766447</v>
      </c>
      <c r="Q11" s="76">
        <v>4676.4585714042187</v>
      </c>
      <c r="R11" s="76">
        <v>22407.200160756707</v>
      </c>
      <c r="S11" s="76">
        <v>36987.05274438858</v>
      </c>
      <c r="T11" s="76">
        <v>277783.01975631714</v>
      </c>
      <c r="U11" s="124">
        <f t="shared" si="2"/>
        <v>361077.86445883475</v>
      </c>
    </row>
    <row r="12" spans="1:21" s="18" customFormat="1">
      <c r="A12" s="85">
        <v>2</v>
      </c>
      <c r="B12" s="86"/>
      <c r="C12" s="86" t="s">
        <v>6</v>
      </c>
      <c r="D12" s="87" t="s">
        <v>7</v>
      </c>
      <c r="E12" s="88"/>
      <c r="F12" s="89"/>
      <c r="G12" s="90">
        <f t="shared" si="0"/>
        <v>244602.83866295032</v>
      </c>
      <c r="H12" s="91">
        <v>1589.285878136754</v>
      </c>
      <c r="I12" s="92">
        <v>327.20188945531845</v>
      </c>
      <c r="J12" s="92">
        <v>4282.6438574641943</v>
      </c>
      <c r="K12" s="92">
        <v>35672.691026091576</v>
      </c>
      <c r="L12" s="92">
        <v>37770.731981396675</v>
      </c>
      <c r="M12" s="92">
        <v>54504.034649729729</v>
      </c>
      <c r="N12" s="125">
        <f t="shared" si="1"/>
        <v>134146.58928227425</v>
      </c>
      <c r="O12" s="91">
        <v>1361.35608843714</v>
      </c>
      <c r="P12" s="92">
        <v>313.15513240359724</v>
      </c>
      <c r="Q12" s="92">
        <v>2905.0383826196194</v>
      </c>
      <c r="R12" s="92">
        <v>16265.231548160315</v>
      </c>
      <c r="S12" s="92">
        <v>18686.373013496399</v>
      </c>
      <c r="T12" s="92">
        <v>70925.095215559006</v>
      </c>
      <c r="U12" s="125">
        <f t="shared" si="2"/>
        <v>110456.24938067608</v>
      </c>
    </row>
    <row r="13" spans="1:21">
      <c r="A13" s="37">
        <v>3</v>
      </c>
      <c r="B13" s="17"/>
      <c r="C13" s="16"/>
      <c r="D13" s="38" t="s">
        <v>8</v>
      </c>
      <c r="E13" s="39" t="s">
        <v>9</v>
      </c>
      <c r="F13" s="40"/>
      <c r="G13" s="111">
        <f t="shared" si="0"/>
        <v>25715.655674818088</v>
      </c>
      <c r="H13" s="26">
        <v>22.255706046242267</v>
      </c>
      <c r="I13" s="7">
        <v>6.7030285922810435</v>
      </c>
      <c r="J13" s="7">
        <v>900.78525576367974</v>
      </c>
      <c r="K13" s="7">
        <v>5997.7222623080015</v>
      </c>
      <c r="L13" s="7">
        <v>7859.1342560648918</v>
      </c>
      <c r="M13" s="7">
        <v>4210.3977687060833</v>
      </c>
      <c r="N13" s="126">
        <f t="shared" si="1"/>
        <v>18996.99827748118</v>
      </c>
      <c r="O13" s="26">
        <v>22.214748553233221</v>
      </c>
      <c r="P13" s="7">
        <v>8.8636103555327281</v>
      </c>
      <c r="Q13" s="7">
        <v>352.16327014565468</v>
      </c>
      <c r="R13" s="7">
        <v>1471.1267798338085</v>
      </c>
      <c r="S13" s="7">
        <v>1479.2666264250875</v>
      </c>
      <c r="T13" s="7">
        <v>3385.022362023592</v>
      </c>
      <c r="U13" s="126">
        <f t="shared" si="2"/>
        <v>6718.6573973369086</v>
      </c>
    </row>
    <row r="14" spans="1:21">
      <c r="A14" s="37">
        <v>4</v>
      </c>
      <c r="B14" s="41"/>
      <c r="C14" s="16"/>
      <c r="D14" s="38" t="s">
        <v>10</v>
      </c>
      <c r="E14" s="39" t="s">
        <v>11</v>
      </c>
      <c r="F14" s="40"/>
      <c r="G14" s="111">
        <f t="shared" si="0"/>
        <v>817.89094322815072</v>
      </c>
      <c r="H14" s="26">
        <v>33.639642781286966</v>
      </c>
      <c r="I14" s="7">
        <v>1.2991244101431221</v>
      </c>
      <c r="J14" s="7">
        <v>0.96788741881027818</v>
      </c>
      <c r="K14" s="7">
        <v>15.190734517760575</v>
      </c>
      <c r="L14" s="7">
        <v>41.037225935608149</v>
      </c>
      <c r="M14" s="7">
        <v>35.842570077627897</v>
      </c>
      <c r="N14" s="126">
        <f t="shared" si="1"/>
        <v>127.97718514123699</v>
      </c>
      <c r="O14" s="26">
        <v>37.56201681465609</v>
      </c>
      <c r="P14" s="7">
        <v>3.4644882818683982</v>
      </c>
      <c r="Q14" s="7">
        <v>19.482055999571458</v>
      </c>
      <c r="R14" s="7">
        <v>87.605258176103234</v>
      </c>
      <c r="S14" s="7">
        <v>123.65095329470932</v>
      </c>
      <c r="T14" s="7">
        <v>418.14898552000523</v>
      </c>
      <c r="U14" s="126">
        <f t="shared" si="2"/>
        <v>689.91375808691373</v>
      </c>
    </row>
    <row r="15" spans="1:21">
      <c r="A15" s="37">
        <v>5</v>
      </c>
      <c r="B15" s="41"/>
      <c r="C15" s="16"/>
      <c r="D15" s="8"/>
      <c r="E15" s="17" t="s">
        <v>12</v>
      </c>
      <c r="F15" s="42" t="s">
        <v>13</v>
      </c>
      <c r="G15" s="111">
        <f t="shared" si="0"/>
        <v>305.26941853237804</v>
      </c>
      <c r="H15" s="26">
        <v>33.639642781286966</v>
      </c>
      <c r="I15" s="7">
        <v>1.2895806222222745</v>
      </c>
      <c r="J15" s="7">
        <v>0.81658069789409637</v>
      </c>
      <c r="K15" s="7">
        <v>13.603030634112656</v>
      </c>
      <c r="L15" s="7">
        <v>38.284778319299221</v>
      </c>
      <c r="M15" s="7">
        <v>32.447054412215948</v>
      </c>
      <c r="N15" s="126">
        <f t="shared" si="1"/>
        <v>120.08066746703116</v>
      </c>
      <c r="O15" s="26">
        <v>37.56201681465609</v>
      </c>
      <c r="P15" s="7">
        <v>2.9616317374166101</v>
      </c>
      <c r="Q15" s="7">
        <v>4.4133456826675683</v>
      </c>
      <c r="R15" s="7">
        <v>10.803022184409201</v>
      </c>
      <c r="S15" s="7">
        <v>28.77778710750863</v>
      </c>
      <c r="T15" s="7">
        <v>100.67094753868878</v>
      </c>
      <c r="U15" s="126">
        <f t="shared" si="2"/>
        <v>185.18875106534688</v>
      </c>
    </row>
    <row r="16" spans="1:21">
      <c r="A16" s="37">
        <v>6</v>
      </c>
      <c r="B16" s="41"/>
      <c r="C16" s="16"/>
      <c r="D16" s="8"/>
      <c r="E16" s="17" t="s">
        <v>14</v>
      </c>
      <c r="F16" s="42" t="s">
        <v>15</v>
      </c>
      <c r="G16" s="111">
        <f t="shared" si="0"/>
        <v>104.04501442327455</v>
      </c>
      <c r="H16" s="26">
        <v>0</v>
      </c>
      <c r="I16" s="7">
        <v>0</v>
      </c>
      <c r="J16" s="7">
        <v>0</v>
      </c>
      <c r="K16" s="7">
        <v>0</v>
      </c>
      <c r="L16" s="7">
        <v>0</v>
      </c>
      <c r="M16" s="7">
        <v>0</v>
      </c>
      <c r="N16" s="126">
        <f t="shared" si="1"/>
        <v>0</v>
      </c>
      <c r="O16" s="26">
        <v>0</v>
      </c>
      <c r="P16" s="7">
        <v>0.14044677543279249</v>
      </c>
      <c r="Q16" s="7">
        <v>3.4334403875982389</v>
      </c>
      <c r="R16" s="7">
        <v>14.442376214079559</v>
      </c>
      <c r="S16" s="7">
        <v>16.876512851333246</v>
      </c>
      <c r="T16" s="7">
        <v>69.152238194830716</v>
      </c>
      <c r="U16" s="126">
        <f t="shared" si="2"/>
        <v>104.04501442327455</v>
      </c>
    </row>
    <row r="17" spans="1:21">
      <c r="A17" s="37">
        <v>7</v>
      </c>
      <c r="B17" s="41"/>
      <c r="C17" s="16"/>
      <c r="D17" s="8"/>
      <c r="E17" s="17" t="s">
        <v>16</v>
      </c>
      <c r="F17" s="42" t="s">
        <v>17</v>
      </c>
      <c r="G17" s="111">
        <f t="shared" si="0"/>
        <v>299.35155522153218</v>
      </c>
      <c r="H17" s="26">
        <v>0</v>
      </c>
      <c r="I17" s="7">
        <v>6.2551111695938744E-3</v>
      </c>
      <c r="J17" s="7">
        <v>0.11811978643527254</v>
      </c>
      <c r="K17" s="7">
        <v>0.84218960639555007</v>
      </c>
      <c r="L17" s="7">
        <v>1.4032779787667096</v>
      </c>
      <c r="M17" s="7">
        <v>2.051684073288925</v>
      </c>
      <c r="N17" s="126">
        <f t="shared" si="1"/>
        <v>4.421526556056051</v>
      </c>
      <c r="O17" s="26">
        <v>0</v>
      </c>
      <c r="P17" s="7">
        <v>0.24654867967183236</v>
      </c>
      <c r="Q17" s="7">
        <v>7.800472185597755</v>
      </c>
      <c r="R17" s="7">
        <v>40.104356965050101</v>
      </c>
      <c r="S17" s="7">
        <v>53.566122004762292</v>
      </c>
      <c r="T17" s="7">
        <v>193.21252883039415</v>
      </c>
      <c r="U17" s="126">
        <f t="shared" si="2"/>
        <v>294.93002866547613</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109.22496530866192</v>
      </c>
      <c r="H19" s="26">
        <v>0</v>
      </c>
      <c r="I19" s="7">
        <v>3.2887769084481988E-3</v>
      </c>
      <c r="J19" s="7">
        <v>3.3186919579748064E-2</v>
      </c>
      <c r="K19" s="7">
        <v>0.74551415297901258</v>
      </c>
      <c r="L19" s="7">
        <v>1.3491696775890887</v>
      </c>
      <c r="M19" s="7">
        <v>1.3438327242620289</v>
      </c>
      <c r="N19" s="126">
        <f t="shared" si="1"/>
        <v>3.4749922513183265</v>
      </c>
      <c r="O19" s="26">
        <v>0</v>
      </c>
      <c r="P19" s="7">
        <v>0.11586102201181347</v>
      </c>
      <c r="Q19" s="7">
        <v>3.8347977557568811</v>
      </c>
      <c r="R19" s="7">
        <v>22.255504290573299</v>
      </c>
      <c r="S19" s="7">
        <v>24.430531545076519</v>
      </c>
      <c r="T19" s="7">
        <v>55.113278443925083</v>
      </c>
      <c r="U19" s="126">
        <f t="shared" si="2"/>
        <v>105.7499730573436</v>
      </c>
    </row>
    <row r="20" spans="1:21">
      <c r="A20" s="37">
        <v>10</v>
      </c>
      <c r="B20" s="41"/>
      <c r="C20" s="16"/>
      <c r="D20" s="38" t="s">
        <v>22</v>
      </c>
      <c r="E20" s="39" t="s">
        <v>23</v>
      </c>
      <c r="F20" s="40"/>
      <c r="G20" s="111">
        <f t="shared" si="0"/>
        <v>61455.053050958551</v>
      </c>
      <c r="H20" s="26">
        <v>112.73623163998127</v>
      </c>
      <c r="I20" s="7">
        <v>18.743545087054372</v>
      </c>
      <c r="J20" s="7">
        <v>2508.0058084130287</v>
      </c>
      <c r="K20" s="7">
        <v>25627.553938210011</v>
      </c>
      <c r="L20" s="7">
        <v>12828.25596703589</v>
      </c>
      <c r="M20" s="7">
        <v>984.2501747617498</v>
      </c>
      <c r="N20" s="126">
        <f t="shared" si="1"/>
        <v>42079.545665147714</v>
      </c>
      <c r="O20" s="26">
        <v>108.10982421785593</v>
      </c>
      <c r="P20" s="7">
        <v>23.855627672746778</v>
      </c>
      <c r="Q20" s="7">
        <v>1895.2648836746812</v>
      </c>
      <c r="R20" s="7">
        <v>12199.619767040014</v>
      </c>
      <c r="S20" s="7">
        <v>4851.7513074427843</v>
      </c>
      <c r="T20" s="7">
        <v>296.90597576275468</v>
      </c>
      <c r="U20" s="126">
        <f t="shared" si="2"/>
        <v>19375.507385810837</v>
      </c>
    </row>
    <row r="21" spans="1:21">
      <c r="A21" s="37">
        <v>11</v>
      </c>
      <c r="B21" s="41"/>
      <c r="C21" s="16"/>
      <c r="D21" s="38" t="s">
        <v>24</v>
      </c>
      <c r="E21" s="39" t="s">
        <v>25</v>
      </c>
      <c r="F21" s="40"/>
      <c r="G21" s="111">
        <f t="shared" si="0"/>
        <v>31863.398550251499</v>
      </c>
      <c r="H21" s="26">
        <v>525.03196640312672</v>
      </c>
      <c r="I21" s="7">
        <v>17.915478758513927</v>
      </c>
      <c r="J21" s="7">
        <v>59.335335745476186</v>
      </c>
      <c r="K21" s="7">
        <v>303.68966982327402</v>
      </c>
      <c r="L21" s="7">
        <v>1891.3474434092641</v>
      </c>
      <c r="M21" s="7">
        <v>9716.9556596875191</v>
      </c>
      <c r="N21" s="126">
        <f t="shared" si="1"/>
        <v>12514.275553827174</v>
      </c>
      <c r="O21" s="26">
        <v>431.28303207457066</v>
      </c>
      <c r="P21" s="7">
        <v>21.535038412548602</v>
      </c>
      <c r="Q21" s="7">
        <v>43.82636193651706</v>
      </c>
      <c r="R21" s="7">
        <v>218.88631298486143</v>
      </c>
      <c r="S21" s="7">
        <v>1822.1094900202006</v>
      </c>
      <c r="T21" s="7">
        <v>16811.482760995626</v>
      </c>
      <c r="U21" s="126">
        <f t="shared" si="2"/>
        <v>19349.122996424325</v>
      </c>
    </row>
    <row r="22" spans="1:21">
      <c r="A22" s="37">
        <v>12</v>
      </c>
      <c r="B22" s="41"/>
      <c r="C22" s="16"/>
      <c r="D22" s="38" t="s">
        <v>26</v>
      </c>
      <c r="E22" s="39" t="s">
        <v>27</v>
      </c>
      <c r="F22" s="40"/>
      <c r="G22" s="111">
        <f t="shared" si="0"/>
        <v>194.74198486940077</v>
      </c>
      <c r="H22" s="26">
        <v>45.010409346174129</v>
      </c>
      <c r="I22" s="7">
        <v>2.5683912220411003</v>
      </c>
      <c r="J22" s="7">
        <v>1.4151456202380359</v>
      </c>
      <c r="K22" s="7">
        <v>4.6386880781501532</v>
      </c>
      <c r="L22" s="7">
        <v>10.437569073401392</v>
      </c>
      <c r="M22" s="7">
        <v>26.491532456595451</v>
      </c>
      <c r="N22" s="126">
        <f t="shared" si="1"/>
        <v>90.56173579660026</v>
      </c>
      <c r="O22" s="26">
        <v>41.390259696825524</v>
      </c>
      <c r="P22" s="7">
        <v>2.8713238211348653</v>
      </c>
      <c r="Q22" s="7">
        <v>0.88587951473891735</v>
      </c>
      <c r="R22" s="7">
        <v>3.8167215557768941</v>
      </c>
      <c r="S22" s="7">
        <v>9.6981986155733466</v>
      </c>
      <c r="T22" s="7">
        <v>45.51786586875096</v>
      </c>
      <c r="U22" s="126">
        <f t="shared" si="2"/>
        <v>104.18024907280051</v>
      </c>
    </row>
    <row r="23" spans="1:21">
      <c r="A23" s="37">
        <v>13</v>
      </c>
      <c r="B23" s="41"/>
      <c r="C23" s="16"/>
      <c r="D23" s="8"/>
      <c r="E23" s="17" t="s">
        <v>12</v>
      </c>
      <c r="F23" s="42" t="s">
        <v>28</v>
      </c>
      <c r="G23" s="111">
        <f t="shared" si="0"/>
        <v>56.379454515728867</v>
      </c>
      <c r="H23" s="26">
        <v>20.503481455147266</v>
      </c>
      <c r="I23" s="7">
        <v>1.2186781083000824</v>
      </c>
      <c r="J23" s="7">
        <v>9.8808794864453375E-2</v>
      </c>
      <c r="K23" s="7">
        <v>0.61230430658906698</v>
      </c>
      <c r="L23" s="7">
        <v>1.6391142951324582</v>
      </c>
      <c r="M23" s="7">
        <v>5.9868991076946259</v>
      </c>
      <c r="N23" s="126">
        <f t="shared" si="1"/>
        <v>30.059286067727953</v>
      </c>
      <c r="O23" s="26">
        <v>19.153504766523838</v>
      </c>
      <c r="P23" s="7">
        <v>0.14453880788641982</v>
      </c>
      <c r="Q23" s="7">
        <v>4.4152473099529743E-2</v>
      </c>
      <c r="R23" s="7">
        <v>0.13543254521209747</v>
      </c>
      <c r="S23" s="7">
        <v>0.60090402606874704</v>
      </c>
      <c r="T23" s="7">
        <v>6.2416358292102814</v>
      </c>
      <c r="U23" s="126">
        <f t="shared" si="2"/>
        <v>26.320168448000913</v>
      </c>
    </row>
    <row r="24" spans="1:21">
      <c r="A24" s="37">
        <v>14</v>
      </c>
      <c r="B24" s="17"/>
      <c r="C24" s="16"/>
      <c r="D24" s="8"/>
      <c r="E24" s="17" t="s">
        <v>14</v>
      </c>
      <c r="F24" s="42" t="s">
        <v>29</v>
      </c>
      <c r="G24" s="111">
        <f t="shared" si="0"/>
        <v>15.438786937385885</v>
      </c>
      <c r="H24" s="26">
        <v>1.8466033589393192</v>
      </c>
      <c r="I24" s="7">
        <v>0.67612939310492948</v>
      </c>
      <c r="J24" s="7">
        <v>0.62271449278341606</v>
      </c>
      <c r="K24" s="7">
        <v>2.5476946051348932</v>
      </c>
      <c r="L24" s="7">
        <v>2.9150844994001091</v>
      </c>
      <c r="M24" s="7">
        <v>1.2084940075874329</v>
      </c>
      <c r="N24" s="126">
        <f t="shared" si="1"/>
        <v>9.8167203569500998</v>
      </c>
      <c r="O24" s="26">
        <v>1.5580921568907797</v>
      </c>
      <c r="P24" s="7">
        <v>1.2694866381207248</v>
      </c>
      <c r="Q24" s="7">
        <v>0.19023955493321409</v>
      </c>
      <c r="R24" s="7">
        <v>0.82861410125042312</v>
      </c>
      <c r="S24" s="7">
        <v>0.80787136097205803</v>
      </c>
      <c r="T24" s="7">
        <v>0.96776276826858521</v>
      </c>
      <c r="U24" s="126">
        <f t="shared" si="2"/>
        <v>5.622066580435785</v>
      </c>
    </row>
    <row r="25" spans="1:21">
      <c r="A25" s="37">
        <v>15</v>
      </c>
      <c r="B25" s="17"/>
      <c r="C25" s="16"/>
      <c r="D25" s="8"/>
      <c r="E25" s="17" t="s">
        <v>16</v>
      </c>
      <c r="F25" s="42" t="s">
        <v>30</v>
      </c>
      <c r="G25" s="111">
        <f t="shared" si="0"/>
        <v>50.35344309112088</v>
      </c>
      <c r="H25" s="26">
        <v>21.084922134876251</v>
      </c>
      <c r="I25" s="7">
        <v>0.63735079110483639</v>
      </c>
      <c r="J25" s="7">
        <v>0.58145039063674631</v>
      </c>
      <c r="K25" s="7">
        <v>0.71609264837206865</v>
      </c>
      <c r="L25" s="7">
        <v>1.0839843473968358</v>
      </c>
      <c r="M25" s="7">
        <v>0.77315437793731689</v>
      </c>
      <c r="N25" s="126">
        <f t="shared" si="1"/>
        <v>24.876954690324055</v>
      </c>
      <c r="O25" s="26">
        <v>20.258693024516106</v>
      </c>
      <c r="P25" s="7">
        <v>0.19430237176129594</v>
      </c>
      <c r="Q25" s="7">
        <v>0.55120928788528545</v>
      </c>
      <c r="R25" s="7">
        <v>1.1101724850686878</v>
      </c>
      <c r="S25" s="7">
        <v>2.5269939808845265</v>
      </c>
      <c r="T25" s="7">
        <v>0.83511725068092346</v>
      </c>
      <c r="U25" s="126">
        <f t="shared" si="2"/>
        <v>25.476488400796825</v>
      </c>
    </row>
    <row r="26" spans="1:21">
      <c r="A26" s="37">
        <v>16</v>
      </c>
      <c r="B26" s="17"/>
      <c r="C26" s="16"/>
      <c r="D26" s="8"/>
      <c r="E26" s="17" t="s">
        <v>18</v>
      </c>
      <c r="F26" s="42" t="s">
        <v>31</v>
      </c>
      <c r="G26" s="111">
        <f t="shared" si="0"/>
        <v>72.570300158629834</v>
      </c>
      <c r="H26" s="26">
        <v>1.5754024982452393</v>
      </c>
      <c r="I26" s="7">
        <v>3.6232911734259687E-2</v>
      </c>
      <c r="J26" s="7">
        <v>0.1121719361981377</v>
      </c>
      <c r="K26" s="7">
        <v>0.76259638974443078</v>
      </c>
      <c r="L26" s="7">
        <v>4.7993860365822911</v>
      </c>
      <c r="M26" s="7">
        <v>18.522985231596977</v>
      </c>
      <c r="N26" s="126">
        <f t="shared" si="1"/>
        <v>25.808775004101335</v>
      </c>
      <c r="O26" s="26">
        <v>0.41996940970420837</v>
      </c>
      <c r="P26" s="7">
        <v>1.2629960107587976</v>
      </c>
      <c r="Q26" s="7">
        <v>0.10027821003313875</v>
      </c>
      <c r="R26" s="7">
        <v>1.7425024467520416</v>
      </c>
      <c r="S26" s="7">
        <v>5.7624293249100447</v>
      </c>
      <c r="T26" s="7">
        <v>37.473349752370268</v>
      </c>
      <c r="U26" s="126">
        <f t="shared" si="2"/>
        <v>46.761525154528499</v>
      </c>
    </row>
    <row r="27" spans="1:21">
      <c r="A27" s="37">
        <v>17</v>
      </c>
      <c r="B27" s="17"/>
      <c r="C27" s="16"/>
      <c r="D27" s="38" t="s">
        <v>32</v>
      </c>
      <c r="E27" s="39" t="s">
        <v>33</v>
      </c>
      <c r="F27" s="40"/>
      <c r="G27" s="111">
        <f t="shared" si="0"/>
        <v>4388.5485507929698</v>
      </c>
      <c r="H27" s="26">
        <v>237.89146223291755</v>
      </c>
      <c r="I27" s="7">
        <v>52.933783002197742</v>
      </c>
      <c r="J27" s="7">
        <v>148.90356270223856</v>
      </c>
      <c r="K27" s="7">
        <v>574.53292375802994</v>
      </c>
      <c r="L27" s="7">
        <v>871.67767173051834</v>
      </c>
      <c r="M27" s="7">
        <v>618.59040141105652</v>
      </c>
      <c r="N27" s="126">
        <f t="shared" si="1"/>
        <v>2504.5298048369586</v>
      </c>
      <c r="O27" s="26">
        <v>200.5714486092329</v>
      </c>
      <c r="P27" s="7">
        <v>52.464046267792583</v>
      </c>
      <c r="Q27" s="7">
        <v>102.40346927475184</v>
      </c>
      <c r="R27" s="7">
        <v>250.87858320400119</v>
      </c>
      <c r="S27" s="7">
        <v>521.50927793234587</v>
      </c>
      <c r="T27" s="7">
        <v>756.19192066788673</v>
      </c>
      <c r="U27" s="126">
        <f t="shared" si="2"/>
        <v>1884.0187459560111</v>
      </c>
    </row>
    <row r="28" spans="1:21">
      <c r="A28" s="37">
        <v>18</v>
      </c>
      <c r="B28" s="12"/>
      <c r="C28" s="12"/>
      <c r="D28" s="38" t="s">
        <v>34</v>
      </c>
      <c r="E28" s="39" t="s">
        <v>35</v>
      </c>
      <c r="F28" s="43"/>
      <c r="G28" s="111">
        <f t="shared" si="0"/>
        <v>28092.370136864483</v>
      </c>
      <c r="H28" s="26">
        <v>112.31980913132429</v>
      </c>
      <c r="I28" s="7">
        <v>110.08453854173422</v>
      </c>
      <c r="J28" s="7">
        <v>269.22039275243878</v>
      </c>
      <c r="K28" s="7">
        <v>1105.5589552372694</v>
      </c>
      <c r="L28" s="7">
        <v>3346.1912487447262</v>
      </c>
      <c r="M28" s="7">
        <v>9082.575375571847</v>
      </c>
      <c r="N28" s="126">
        <f t="shared" si="1"/>
        <v>14025.95031997934</v>
      </c>
      <c r="O28" s="26">
        <v>91.26970574259758</v>
      </c>
      <c r="P28" s="7">
        <v>88.17318033054471</v>
      </c>
      <c r="Q28" s="7">
        <v>198.85114373266697</v>
      </c>
      <c r="R28" s="7">
        <v>690.12590785324574</v>
      </c>
      <c r="S28" s="7">
        <v>2288.3434368669987</v>
      </c>
      <c r="T28" s="7">
        <v>10709.65644235909</v>
      </c>
      <c r="U28" s="126">
        <f t="shared" si="2"/>
        <v>14066.419816885144</v>
      </c>
    </row>
    <row r="29" spans="1:21">
      <c r="A29" s="37">
        <v>19</v>
      </c>
      <c r="B29" s="17"/>
      <c r="C29" s="16"/>
      <c r="D29" s="38" t="s">
        <v>36</v>
      </c>
      <c r="E29" s="39" t="s">
        <v>37</v>
      </c>
      <c r="F29" s="40"/>
      <c r="G29" s="111">
        <f t="shared" si="0"/>
        <v>3406.631481209537</v>
      </c>
      <c r="H29" s="26">
        <v>2.9616687666930375</v>
      </c>
      <c r="I29" s="7">
        <v>2.3881047351751477</v>
      </c>
      <c r="J29" s="7">
        <v>43.520060330629349</v>
      </c>
      <c r="K29" s="7">
        <v>349.40510693192482</v>
      </c>
      <c r="L29" s="7">
        <v>978.72124318033457</v>
      </c>
      <c r="M29" s="7">
        <v>693.20754939317703</v>
      </c>
      <c r="N29" s="126">
        <f t="shared" si="1"/>
        <v>2070.203733337934</v>
      </c>
      <c r="O29" s="26">
        <v>2.2420279012221727</v>
      </c>
      <c r="P29" s="7">
        <v>3.6579589310567826</v>
      </c>
      <c r="Q29" s="7">
        <v>32.029199925251305</v>
      </c>
      <c r="R29" s="7">
        <v>139.63190151005983</v>
      </c>
      <c r="S29" s="7">
        <v>405.25943100452423</v>
      </c>
      <c r="T29" s="7">
        <v>753.60722859948874</v>
      </c>
      <c r="U29" s="126">
        <f t="shared" si="2"/>
        <v>1336.4277478716031</v>
      </c>
    </row>
    <row r="30" spans="1:21">
      <c r="A30" s="37">
        <v>20</v>
      </c>
      <c r="B30" s="17"/>
      <c r="C30" s="16"/>
      <c r="D30" s="38" t="s">
        <v>38</v>
      </c>
      <c r="E30" s="39" t="s">
        <v>39</v>
      </c>
      <c r="F30" s="40"/>
      <c r="G30" s="111">
        <f t="shared" si="0"/>
        <v>12.214776688837446</v>
      </c>
      <c r="H30" s="26">
        <v>0</v>
      </c>
      <c r="I30" s="7">
        <v>0.26009238255210221</v>
      </c>
      <c r="J30" s="7">
        <v>0.44936959713231772</v>
      </c>
      <c r="K30" s="7">
        <v>1.421638885512948</v>
      </c>
      <c r="L30" s="7">
        <v>3.8011920209974051</v>
      </c>
      <c r="M30" s="7">
        <v>0.97396727465093136</v>
      </c>
      <c r="N30" s="126">
        <f t="shared" si="1"/>
        <v>6.9062601608457044</v>
      </c>
      <c r="O30" s="26">
        <v>0</v>
      </c>
      <c r="P30" s="7">
        <v>0.22537961075431667</v>
      </c>
      <c r="Q30" s="7">
        <v>0.44522457345738076</v>
      </c>
      <c r="R30" s="7">
        <v>0.86028094688663259</v>
      </c>
      <c r="S30" s="7">
        <v>2.8050032872706652</v>
      </c>
      <c r="T30" s="7">
        <v>0.97262810962274671</v>
      </c>
      <c r="U30" s="126">
        <f t="shared" si="2"/>
        <v>5.3085165279917419</v>
      </c>
    </row>
    <row r="31" spans="1:21">
      <c r="A31" s="37">
        <v>21</v>
      </c>
      <c r="B31" s="17"/>
      <c r="C31" s="16"/>
      <c r="D31" s="38" t="s">
        <v>40</v>
      </c>
      <c r="E31" s="39" t="s">
        <v>41</v>
      </c>
      <c r="F31" s="40"/>
      <c r="G31" s="111">
        <f t="shared" si="0"/>
        <v>70.503240619031203</v>
      </c>
      <c r="H31" s="26">
        <v>7.1356624256879968</v>
      </c>
      <c r="I31" s="7">
        <v>0.93745896177279064</v>
      </c>
      <c r="J31" s="7">
        <v>2.7177902138209902</v>
      </c>
      <c r="K31" s="7">
        <v>10.54205448157154</v>
      </c>
      <c r="L31" s="7">
        <v>11.815400213934481</v>
      </c>
      <c r="M31" s="7">
        <v>10.250934117473662</v>
      </c>
      <c r="N31" s="126">
        <f t="shared" si="1"/>
        <v>43.399300414261461</v>
      </c>
      <c r="O31" s="26">
        <v>5.7101809545208653</v>
      </c>
      <c r="P31" s="7">
        <v>0.96254673013845604</v>
      </c>
      <c r="Q31" s="7">
        <v>1.8525582648580894</v>
      </c>
      <c r="R31" s="7">
        <v>6.1673245257697999</v>
      </c>
      <c r="S31" s="7">
        <v>7.1400940241292119</v>
      </c>
      <c r="T31" s="7">
        <v>5.2712357053533196</v>
      </c>
      <c r="U31" s="126">
        <f t="shared" si="2"/>
        <v>27.103940204769742</v>
      </c>
    </row>
    <row r="32" spans="1:21">
      <c r="A32" s="37">
        <v>22</v>
      </c>
      <c r="B32" s="17"/>
      <c r="C32" s="16"/>
      <c r="D32" s="38"/>
      <c r="E32" s="17" t="s">
        <v>12</v>
      </c>
      <c r="F32" s="42" t="s">
        <v>42</v>
      </c>
      <c r="G32" s="111">
        <f t="shared" si="0"/>
        <v>1.2520163804292679</v>
      </c>
      <c r="H32" s="26">
        <v>0.45329344272613525</v>
      </c>
      <c r="I32" s="7">
        <v>0</v>
      </c>
      <c r="J32" s="7">
        <v>0</v>
      </c>
      <c r="K32" s="7">
        <v>0</v>
      </c>
      <c r="L32" s="7">
        <v>0</v>
      </c>
      <c r="M32" s="7">
        <v>0</v>
      </c>
      <c r="N32" s="126">
        <f t="shared" si="1"/>
        <v>0.45329344272613525</v>
      </c>
      <c r="O32" s="26">
        <v>0.45329342782497406</v>
      </c>
      <c r="P32" s="7">
        <v>0.34542950987815857</v>
      </c>
      <c r="Q32" s="7">
        <v>0</v>
      </c>
      <c r="R32" s="7">
        <v>0</v>
      </c>
      <c r="S32" s="7">
        <v>0</v>
      </c>
      <c r="T32" s="7">
        <v>0</v>
      </c>
      <c r="U32" s="126">
        <f t="shared" si="2"/>
        <v>0.79872293770313263</v>
      </c>
    </row>
    <row r="33" spans="1:21">
      <c r="A33" s="37">
        <v>23</v>
      </c>
      <c r="B33" s="17"/>
      <c r="C33" s="16"/>
      <c r="D33" s="8"/>
      <c r="E33" s="17" t="s">
        <v>14</v>
      </c>
      <c r="F33" s="42" t="s">
        <v>43</v>
      </c>
      <c r="G33" s="111">
        <f t="shared" si="0"/>
        <v>0.37769970297813416</v>
      </c>
      <c r="H33" s="26">
        <v>0</v>
      </c>
      <c r="I33" s="7">
        <v>0</v>
      </c>
      <c r="J33" s="7">
        <v>0</v>
      </c>
      <c r="K33" s="7">
        <v>0</v>
      </c>
      <c r="L33" s="7">
        <v>0.37769970297813416</v>
      </c>
      <c r="M33" s="7">
        <v>0</v>
      </c>
      <c r="N33" s="126">
        <f t="shared" si="1"/>
        <v>0.37769970297813416</v>
      </c>
      <c r="O33" s="26">
        <v>0</v>
      </c>
      <c r="P33" s="7">
        <v>0</v>
      </c>
      <c r="Q33" s="7">
        <v>0</v>
      </c>
      <c r="R33" s="7">
        <v>0</v>
      </c>
      <c r="S33" s="7">
        <v>0</v>
      </c>
      <c r="T33" s="7">
        <v>0</v>
      </c>
      <c r="U33" s="126">
        <f t="shared" si="2"/>
        <v>0</v>
      </c>
    </row>
    <row r="34" spans="1:21">
      <c r="A34" s="37">
        <v>24</v>
      </c>
      <c r="B34" s="17"/>
      <c r="C34" s="16"/>
      <c r="D34" s="8"/>
      <c r="E34" s="17" t="s">
        <v>16</v>
      </c>
      <c r="F34" s="42" t="s">
        <v>44</v>
      </c>
      <c r="G34" s="111">
        <f t="shared" si="0"/>
        <v>11.369486659765244</v>
      </c>
      <c r="H34" s="26">
        <v>0</v>
      </c>
      <c r="I34" s="7">
        <v>0</v>
      </c>
      <c r="J34" s="7">
        <v>0.366983562707901</v>
      </c>
      <c r="K34" s="7">
        <v>3.661198616027832</v>
      </c>
      <c r="L34" s="7">
        <v>2.1206699907779694</v>
      </c>
      <c r="M34" s="7">
        <v>0.72801721096038818</v>
      </c>
      <c r="N34" s="126">
        <f t="shared" si="1"/>
        <v>6.8768693804740906</v>
      </c>
      <c r="O34" s="26">
        <v>0</v>
      </c>
      <c r="P34" s="7">
        <v>0</v>
      </c>
      <c r="Q34" s="7">
        <v>0</v>
      </c>
      <c r="R34" s="7">
        <v>2.6659865975379944</v>
      </c>
      <c r="S34" s="7">
        <v>1.4699552357196808</v>
      </c>
      <c r="T34" s="7">
        <v>0.35667544603347778</v>
      </c>
      <c r="U34" s="126">
        <f t="shared" si="2"/>
        <v>4.492617279291153</v>
      </c>
    </row>
    <row r="35" spans="1:21">
      <c r="A35" s="37">
        <v>25</v>
      </c>
      <c r="B35" s="17"/>
      <c r="C35" s="16"/>
      <c r="D35" s="8"/>
      <c r="E35" s="17" t="s">
        <v>18</v>
      </c>
      <c r="F35" s="42" t="s">
        <v>45</v>
      </c>
      <c r="G35" s="111">
        <f t="shared" si="0"/>
        <v>3.7597358822822571</v>
      </c>
      <c r="H35" s="26">
        <v>0</v>
      </c>
      <c r="I35" s="7">
        <v>0</v>
      </c>
      <c r="J35" s="7">
        <v>0.48191902041435242</v>
      </c>
      <c r="K35" s="7">
        <v>1.4623892307281494</v>
      </c>
      <c r="L35" s="7">
        <v>0.3547092080116272</v>
      </c>
      <c r="M35" s="7">
        <v>0</v>
      </c>
      <c r="N35" s="126">
        <f t="shared" si="1"/>
        <v>2.299017459154129</v>
      </c>
      <c r="O35" s="26">
        <v>0</v>
      </c>
      <c r="P35" s="7">
        <v>0</v>
      </c>
      <c r="Q35" s="7">
        <v>0</v>
      </c>
      <c r="R35" s="7">
        <v>0.42046657204627991</v>
      </c>
      <c r="S35" s="7">
        <v>0.70777010917663574</v>
      </c>
      <c r="T35" s="7">
        <v>0.3324817419052124</v>
      </c>
      <c r="U35" s="126">
        <f t="shared" si="2"/>
        <v>1.4607184231281281</v>
      </c>
    </row>
    <row r="36" spans="1:21">
      <c r="A36" s="37">
        <v>26</v>
      </c>
      <c r="B36" s="17"/>
      <c r="C36" s="16"/>
      <c r="D36" s="8"/>
      <c r="E36" s="17" t="s">
        <v>20</v>
      </c>
      <c r="F36" s="42" t="s">
        <v>46</v>
      </c>
      <c r="G36" s="111">
        <f t="shared" si="0"/>
        <v>23.834993005440992</v>
      </c>
      <c r="H36" s="26">
        <v>8.0180922668887433E-2</v>
      </c>
      <c r="I36" s="7">
        <v>5.139350461831782E-3</v>
      </c>
      <c r="J36" s="7">
        <v>6.5875036118086427E-2</v>
      </c>
      <c r="K36" s="7">
        <v>2.8154700172599405</v>
      </c>
      <c r="L36" s="7">
        <v>5.8436523834243417</v>
      </c>
      <c r="M36" s="7">
        <v>7.2166270622983575</v>
      </c>
      <c r="N36" s="126">
        <f t="shared" si="1"/>
        <v>16.026944772231445</v>
      </c>
      <c r="O36" s="26">
        <v>0.10490302390167017</v>
      </c>
      <c r="P36" s="7">
        <v>1.4997625447904284E-2</v>
      </c>
      <c r="Q36" s="7">
        <v>0.11074825597461313</v>
      </c>
      <c r="R36" s="7">
        <v>1.0057578212581575</v>
      </c>
      <c r="S36" s="7">
        <v>3.174623248167336</v>
      </c>
      <c r="T36" s="7">
        <v>3.397018258459866</v>
      </c>
      <c r="U36" s="126">
        <f t="shared" si="2"/>
        <v>7.8080482332095471</v>
      </c>
    </row>
    <row r="37" spans="1:21">
      <c r="A37" s="37">
        <v>27</v>
      </c>
      <c r="B37" s="17"/>
      <c r="C37" s="16"/>
      <c r="D37" s="8"/>
      <c r="E37" s="17" t="s">
        <v>47</v>
      </c>
      <c r="F37" s="42" t="s">
        <v>393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v>
      </c>
      <c r="H38" s="26">
        <v>0</v>
      </c>
      <c r="I38" s="7">
        <v>0</v>
      </c>
      <c r="J38" s="7">
        <v>0</v>
      </c>
      <c r="K38" s="7">
        <v>0</v>
      </c>
      <c r="L38" s="7">
        <v>0</v>
      </c>
      <c r="M38" s="7">
        <v>0</v>
      </c>
      <c r="N38" s="126">
        <f t="shared" si="1"/>
        <v>0</v>
      </c>
      <c r="O38" s="26">
        <v>0</v>
      </c>
      <c r="P38" s="7">
        <v>0</v>
      </c>
      <c r="Q38" s="7">
        <v>0</v>
      </c>
      <c r="R38" s="7">
        <v>0</v>
      </c>
      <c r="S38" s="7">
        <v>0</v>
      </c>
      <c r="T38" s="7">
        <v>0</v>
      </c>
      <c r="U38" s="126">
        <f t="shared" si="2"/>
        <v>0</v>
      </c>
    </row>
    <row r="39" spans="1:21">
      <c r="A39" s="37">
        <v>29</v>
      </c>
      <c r="B39" s="17"/>
      <c r="C39" s="16"/>
      <c r="D39" s="38"/>
      <c r="E39" s="17" t="s">
        <v>394</v>
      </c>
      <c r="F39" s="42" t="s">
        <v>50</v>
      </c>
      <c r="G39" s="111">
        <f t="shared" si="0"/>
        <v>0.33168426953488961</v>
      </c>
      <c r="H39" s="26">
        <v>0</v>
      </c>
      <c r="I39" s="7">
        <v>0</v>
      </c>
      <c r="J39" s="7">
        <v>7.4331258656457067E-4</v>
      </c>
      <c r="K39" s="7">
        <v>3.7081051617860794E-2</v>
      </c>
      <c r="L39" s="7">
        <v>0.11846240609884262</v>
      </c>
      <c r="M39" s="7">
        <v>5.9034619480371475E-2</v>
      </c>
      <c r="N39" s="126">
        <f t="shared" si="1"/>
        <v>0.21532138978363946</v>
      </c>
      <c r="O39" s="26">
        <v>0</v>
      </c>
      <c r="P39" s="7">
        <v>0</v>
      </c>
      <c r="Q39" s="7">
        <v>6.9335452280938625E-4</v>
      </c>
      <c r="R39" s="7">
        <v>1.4447144232690334E-2</v>
      </c>
      <c r="S39" s="7">
        <v>6.030399352312088E-2</v>
      </c>
      <c r="T39" s="7">
        <v>4.0918387472629547E-2</v>
      </c>
      <c r="U39" s="126">
        <f t="shared" si="2"/>
        <v>0.11636287975125015</v>
      </c>
    </row>
    <row r="40" spans="1:21">
      <c r="A40" s="37">
        <v>30</v>
      </c>
      <c r="B40" s="17"/>
      <c r="C40" s="16"/>
      <c r="D40" s="12"/>
      <c r="E40" s="17" t="s">
        <v>395</v>
      </c>
      <c r="F40" s="42" t="s">
        <v>51</v>
      </c>
      <c r="G40" s="111">
        <f t="shared" si="0"/>
        <v>2.7622080761939287</v>
      </c>
      <c r="H40" s="26">
        <v>0.28098922641947865</v>
      </c>
      <c r="I40" s="7">
        <v>0</v>
      </c>
      <c r="J40" s="7">
        <v>0</v>
      </c>
      <c r="K40" s="7">
        <v>0</v>
      </c>
      <c r="L40" s="7">
        <v>0.39482149481773376</v>
      </c>
      <c r="M40" s="7">
        <v>1.1305175721645355</v>
      </c>
      <c r="N40" s="126">
        <f t="shared" si="1"/>
        <v>1.8063282934017479</v>
      </c>
      <c r="O40" s="26">
        <v>0.1830256930552423</v>
      </c>
      <c r="P40" s="7">
        <v>0</v>
      </c>
      <c r="Q40" s="7">
        <v>0.42762845754623413</v>
      </c>
      <c r="R40" s="7">
        <v>0.34522563219070435</v>
      </c>
      <c r="S40" s="7">
        <v>0</v>
      </c>
      <c r="T40" s="7">
        <v>0</v>
      </c>
      <c r="U40" s="126">
        <f t="shared" si="2"/>
        <v>0.95587978279218078</v>
      </c>
    </row>
    <row r="41" spans="1:21">
      <c r="A41" s="37">
        <v>31</v>
      </c>
      <c r="B41" s="17"/>
      <c r="C41" s="16"/>
      <c r="D41" s="12"/>
      <c r="E41" s="17" t="s">
        <v>396</v>
      </c>
      <c r="F41" s="42" t="s">
        <v>52</v>
      </c>
      <c r="G41" s="111">
        <f t="shared" si="0"/>
        <v>1.0909112393856049</v>
      </c>
      <c r="H41" s="26">
        <v>0</v>
      </c>
      <c r="I41" s="7">
        <v>0</v>
      </c>
      <c r="J41" s="7">
        <v>0</v>
      </c>
      <c r="K41" s="7">
        <v>0</v>
      </c>
      <c r="L41" s="7">
        <v>0.37843158841133118</v>
      </c>
      <c r="M41" s="7">
        <v>0.35243794322013855</v>
      </c>
      <c r="N41" s="126">
        <f t="shared" si="1"/>
        <v>0.73086953163146973</v>
      </c>
      <c r="O41" s="26">
        <v>0</v>
      </c>
      <c r="P41" s="7">
        <v>0</v>
      </c>
      <c r="Q41" s="7">
        <v>0</v>
      </c>
      <c r="R41" s="7">
        <v>0</v>
      </c>
      <c r="S41" s="7">
        <v>0</v>
      </c>
      <c r="T41" s="7">
        <v>0.36004170775413513</v>
      </c>
      <c r="U41" s="126">
        <f t="shared" si="2"/>
        <v>0.36004170775413513</v>
      </c>
    </row>
    <row r="42" spans="1:21">
      <c r="A42" s="37">
        <v>32</v>
      </c>
      <c r="B42" s="17"/>
      <c r="C42" s="16"/>
      <c r="D42" s="38"/>
      <c r="E42" s="17" t="s">
        <v>397</v>
      </c>
      <c r="F42" s="42" t="s">
        <v>53</v>
      </c>
      <c r="G42" s="111">
        <f t="shared" ref="G42:G73" si="3">N42+U42</f>
        <v>25.724505575373769</v>
      </c>
      <c r="H42" s="26">
        <v>6.3211987838149071</v>
      </c>
      <c r="I42" s="7">
        <v>0.93231961131095886</v>
      </c>
      <c r="J42" s="7">
        <v>1.8022692650556564</v>
      </c>
      <c r="K42" s="7">
        <v>2.5659157931804657</v>
      </c>
      <c r="L42" s="7">
        <v>2.226953461766243</v>
      </c>
      <c r="M42" s="7">
        <v>0.76429974287748337</v>
      </c>
      <c r="N42" s="126">
        <f t="shared" ref="N42:N73" si="4">SUM(H42:M42)</f>
        <v>14.612956658005714</v>
      </c>
      <c r="O42" s="26">
        <v>4.9689587261527777</v>
      </c>
      <c r="P42" s="7">
        <v>0.60211959481239319</v>
      </c>
      <c r="Q42" s="7">
        <v>1.3134882003068924</v>
      </c>
      <c r="R42" s="7">
        <v>1.7154407501220703</v>
      </c>
      <c r="S42" s="7">
        <v>1.7274414449930191</v>
      </c>
      <c r="T42" s="7">
        <v>0.78410020098090172</v>
      </c>
      <c r="U42" s="126">
        <f t="shared" ref="U42:U73" si="5">SUM(O42:T42)</f>
        <v>11.111548917368054</v>
      </c>
    </row>
    <row r="43" spans="1:21">
      <c r="A43" s="37">
        <v>33</v>
      </c>
      <c r="B43" s="17"/>
      <c r="C43" s="16"/>
      <c r="D43" s="38" t="s">
        <v>54</v>
      </c>
      <c r="E43" s="39" t="s">
        <v>55</v>
      </c>
      <c r="F43" s="42"/>
      <c r="G43" s="111">
        <f t="shared" si="3"/>
        <v>0.88804534796327061</v>
      </c>
      <c r="H43" s="26">
        <v>2.3684748653977294E-2</v>
      </c>
      <c r="I43" s="7">
        <v>1.3823987974319607E-3</v>
      </c>
      <c r="J43" s="7">
        <v>5.0358662701910362E-4</v>
      </c>
      <c r="K43" s="7">
        <v>9.0205603919457644E-4</v>
      </c>
      <c r="L43" s="7">
        <v>2.5071746204048395E-3</v>
      </c>
      <c r="M43" s="7">
        <v>3.9430394535884261E-3</v>
      </c>
      <c r="N43" s="126">
        <f t="shared" si="4"/>
        <v>3.2923004191616201E-2</v>
      </c>
      <c r="O43" s="26">
        <v>3.0480060733680148E-2</v>
      </c>
      <c r="P43" s="7">
        <v>4.4839627807959914E-3</v>
      </c>
      <c r="Q43" s="7">
        <v>5.1744374286499806E-4</v>
      </c>
      <c r="R43" s="7">
        <v>7.0638648321619257E-4</v>
      </c>
      <c r="S43" s="7">
        <v>2.1479345741681755E-3</v>
      </c>
      <c r="T43" s="7">
        <v>0.81678655545692891</v>
      </c>
      <c r="U43" s="126">
        <f t="shared" si="5"/>
        <v>0.85512234377165441</v>
      </c>
    </row>
    <row r="44" spans="1:21">
      <c r="A44" s="37">
        <v>34</v>
      </c>
      <c r="B44" s="17"/>
      <c r="C44" s="16"/>
      <c r="D44" s="8"/>
      <c r="E44" s="17" t="s">
        <v>12</v>
      </c>
      <c r="F44" s="42" t="s">
        <v>56</v>
      </c>
      <c r="G44" s="111">
        <f t="shared" si="3"/>
        <v>0.47619814399331517</v>
      </c>
      <c r="H44" s="26">
        <v>2.3684748653977294E-2</v>
      </c>
      <c r="I44" s="7">
        <v>1.3823987974319607E-3</v>
      </c>
      <c r="J44" s="7">
        <v>5.0358662701910362E-4</v>
      </c>
      <c r="K44" s="7">
        <v>9.0205603919457644E-4</v>
      </c>
      <c r="L44" s="7">
        <v>2.5071746204048395E-3</v>
      </c>
      <c r="M44" s="7">
        <v>3.9430394535884261E-3</v>
      </c>
      <c r="N44" s="126">
        <f t="shared" si="4"/>
        <v>3.2923004191616201E-2</v>
      </c>
      <c r="O44" s="26">
        <v>3.0480060733680148E-2</v>
      </c>
      <c r="P44" s="7">
        <v>4.4839627807959914E-3</v>
      </c>
      <c r="Q44" s="7">
        <v>5.1744374286499806E-4</v>
      </c>
      <c r="R44" s="7">
        <v>7.0638648321619257E-4</v>
      </c>
      <c r="S44" s="7">
        <v>2.1479345741681755E-3</v>
      </c>
      <c r="T44" s="7">
        <v>0.40493935148697346</v>
      </c>
      <c r="U44" s="126">
        <f t="shared" si="5"/>
        <v>0.44327513980169897</v>
      </c>
    </row>
    <row r="45" spans="1:21">
      <c r="A45" s="37">
        <v>35</v>
      </c>
      <c r="B45" s="17"/>
      <c r="C45" s="16"/>
      <c r="D45" s="8"/>
      <c r="E45" s="17" t="s">
        <v>14</v>
      </c>
      <c r="F45" s="42" t="s">
        <v>57</v>
      </c>
      <c r="G45" s="111">
        <f t="shared" si="3"/>
        <v>0</v>
      </c>
      <c r="H45" s="26">
        <v>0</v>
      </c>
      <c r="I45" s="7">
        <v>0</v>
      </c>
      <c r="J45" s="7">
        <v>0</v>
      </c>
      <c r="K45" s="7">
        <v>0</v>
      </c>
      <c r="L45" s="7">
        <v>0</v>
      </c>
      <c r="M45" s="7">
        <v>0</v>
      </c>
      <c r="N45" s="126">
        <f t="shared" si="4"/>
        <v>0</v>
      </c>
      <c r="O45" s="26">
        <v>0</v>
      </c>
      <c r="P45" s="7">
        <v>0</v>
      </c>
      <c r="Q45" s="7">
        <v>0</v>
      </c>
      <c r="R45" s="7">
        <v>0</v>
      </c>
      <c r="S45" s="7">
        <v>0</v>
      </c>
      <c r="T45" s="7">
        <v>0</v>
      </c>
      <c r="U45" s="126">
        <f t="shared" si="5"/>
        <v>0</v>
      </c>
    </row>
    <row r="46" spans="1:21">
      <c r="A46" s="37">
        <v>36</v>
      </c>
      <c r="B46" s="10"/>
      <c r="C46" s="16"/>
      <c r="D46" s="8"/>
      <c r="E46" s="17" t="s">
        <v>16</v>
      </c>
      <c r="F46" s="42" t="s">
        <v>58</v>
      </c>
      <c r="G46" s="111">
        <f t="shared" si="3"/>
        <v>0.41184720396995544</v>
      </c>
      <c r="H46" s="26">
        <v>0</v>
      </c>
      <c r="I46" s="7">
        <v>0</v>
      </c>
      <c r="J46" s="7">
        <v>0</v>
      </c>
      <c r="K46" s="7">
        <v>0</v>
      </c>
      <c r="L46" s="7">
        <v>0</v>
      </c>
      <c r="M46" s="7">
        <v>0</v>
      </c>
      <c r="N46" s="126">
        <f t="shared" si="4"/>
        <v>0</v>
      </c>
      <c r="O46" s="26">
        <v>0</v>
      </c>
      <c r="P46" s="7">
        <v>0</v>
      </c>
      <c r="Q46" s="7">
        <v>0</v>
      </c>
      <c r="R46" s="7">
        <v>0</v>
      </c>
      <c r="S46" s="7">
        <v>0</v>
      </c>
      <c r="T46" s="7">
        <v>0.41184720396995544</v>
      </c>
      <c r="U46" s="126">
        <f t="shared" si="5"/>
        <v>0.41184720396995544</v>
      </c>
    </row>
    <row r="47" spans="1:21">
      <c r="A47" s="37">
        <v>37</v>
      </c>
      <c r="B47" s="10"/>
      <c r="C47" s="11"/>
      <c r="D47" s="38" t="s">
        <v>59</v>
      </c>
      <c r="E47" s="9" t="s">
        <v>60</v>
      </c>
      <c r="F47" s="44"/>
      <c r="G47" s="111">
        <f t="shared" si="3"/>
        <v>88584.941033314914</v>
      </c>
      <c r="H47" s="26">
        <v>490.27963859029114</v>
      </c>
      <c r="I47" s="7">
        <v>113.36696492880583</v>
      </c>
      <c r="J47" s="7">
        <v>347.32285038381815</v>
      </c>
      <c r="K47" s="7">
        <v>1682.4330904185772</v>
      </c>
      <c r="L47" s="7">
        <v>9928.3094871938229</v>
      </c>
      <c r="M47" s="7">
        <v>29124.49428743124</v>
      </c>
      <c r="N47" s="126">
        <f t="shared" si="4"/>
        <v>41686.206318946555</v>
      </c>
      <c r="O47" s="26">
        <v>420.9724021051079</v>
      </c>
      <c r="P47" s="7">
        <v>107.07744983583689</v>
      </c>
      <c r="Q47" s="7">
        <v>257.83391599357128</v>
      </c>
      <c r="R47" s="7">
        <v>1196.5120110437274</v>
      </c>
      <c r="S47" s="7">
        <v>7174.8372251838446</v>
      </c>
      <c r="T47" s="7">
        <v>37741.50171020627</v>
      </c>
      <c r="U47" s="126">
        <f t="shared" si="5"/>
        <v>46898.734714368358</v>
      </c>
    </row>
    <row r="48" spans="1:21">
      <c r="A48" s="93">
        <v>38</v>
      </c>
      <c r="B48" s="94"/>
      <c r="C48" s="95" t="s">
        <v>61</v>
      </c>
      <c r="D48" s="96" t="s">
        <v>62</v>
      </c>
      <c r="E48" s="97"/>
      <c r="F48" s="98"/>
      <c r="G48" s="99">
        <f t="shared" si="3"/>
        <v>443214.82351087063</v>
      </c>
      <c r="H48" s="100">
        <v>1951.1362838707864</v>
      </c>
      <c r="I48" s="101">
        <v>323.9639549870044</v>
      </c>
      <c r="J48" s="101">
        <v>1906.7506016697735</v>
      </c>
      <c r="K48" s="101">
        <v>12928.436581045389</v>
      </c>
      <c r="L48" s="101">
        <v>38908.429136753082</v>
      </c>
      <c r="M48" s="101">
        <v>170754.82522964478</v>
      </c>
      <c r="N48" s="127">
        <f t="shared" si="4"/>
        <v>226773.54178797081</v>
      </c>
      <c r="O48" s="100">
        <v>1679.8370033837855</v>
      </c>
      <c r="P48" s="101">
        <v>303.00585651336587</v>
      </c>
      <c r="Q48" s="101">
        <v>1036.362320804008</v>
      </c>
      <c r="R48" s="101">
        <v>4850.3973899483681</v>
      </c>
      <c r="S48" s="101">
        <v>17092.045353651047</v>
      </c>
      <c r="T48" s="101">
        <v>191479.63379859924</v>
      </c>
      <c r="U48" s="127">
        <f t="shared" si="5"/>
        <v>216441.28172289982</v>
      </c>
    </row>
    <row r="49" spans="1:21">
      <c r="A49" s="37">
        <v>39</v>
      </c>
      <c r="B49" s="17"/>
      <c r="C49" s="16"/>
      <c r="D49" s="38" t="s">
        <v>8</v>
      </c>
      <c r="E49" s="45" t="s">
        <v>63</v>
      </c>
      <c r="F49" s="40"/>
      <c r="G49" s="111">
        <f t="shared" si="3"/>
        <v>440289.77946788847</v>
      </c>
      <c r="H49" s="26">
        <v>1946.4635505229235</v>
      </c>
      <c r="I49" s="7">
        <v>313.26133281178772</v>
      </c>
      <c r="J49" s="7">
        <v>1886.8139826860279</v>
      </c>
      <c r="K49" s="7">
        <v>12840.094465762377</v>
      </c>
      <c r="L49" s="7">
        <v>38717.158987045288</v>
      </c>
      <c r="M49" s="7">
        <v>169700.41765975952</v>
      </c>
      <c r="N49" s="126">
        <f t="shared" si="4"/>
        <v>225404.20997858793</v>
      </c>
      <c r="O49" s="26">
        <v>1675.7689932510257</v>
      </c>
      <c r="P49" s="7">
        <v>298.00127522586263</v>
      </c>
      <c r="Q49" s="7">
        <v>1027.466206842073</v>
      </c>
      <c r="R49" s="7">
        <v>4809.0580579936504</v>
      </c>
      <c r="S49" s="7">
        <v>16999.841221094131</v>
      </c>
      <c r="T49" s="7">
        <v>190075.4337348938</v>
      </c>
      <c r="U49" s="126">
        <f t="shared" si="5"/>
        <v>214885.56948930054</v>
      </c>
    </row>
    <row r="50" spans="1:21">
      <c r="A50" s="37">
        <v>40</v>
      </c>
      <c r="B50" s="17"/>
      <c r="C50" s="16"/>
      <c r="D50" s="38" t="s">
        <v>10</v>
      </c>
      <c r="E50" s="45" t="s">
        <v>64</v>
      </c>
      <c r="F50" s="40"/>
      <c r="G50" s="111">
        <f t="shared" si="3"/>
        <v>2766.8328635433536</v>
      </c>
      <c r="H50" s="26">
        <v>1.8899704927680432</v>
      </c>
      <c r="I50" s="7">
        <v>8.520307755068643</v>
      </c>
      <c r="J50" s="7">
        <v>17.314289623871446</v>
      </c>
      <c r="K50" s="7">
        <v>71.32452477933839</v>
      </c>
      <c r="L50" s="7">
        <v>163.78079015389085</v>
      </c>
      <c r="M50" s="7">
        <v>1013.6141556873918</v>
      </c>
      <c r="N50" s="126">
        <f t="shared" si="4"/>
        <v>1276.4440384923291</v>
      </c>
      <c r="O50" s="26">
        <v>1.5521226231539913</v>
      </c>
      <c r="P50" s="7">
        <v>4.0583925021201139</v>
      </c>
      <c r="Q50" s="7">
        <v>4.6536474855965935</v>
      </c>
      <c r="R50" s="7">
        <v>32.326759070041589</v>
      </c>
      <c r="S50" s="7">
        <v>81.223293142393231</v>
      </c>
      <c r="T50" s="7">
        <v>1366.5746102277189</v>
      </c>
      <c r="U50" s="126">
        <f t="shared" si="5"/>
        <v>1490.3888250510245</v>
      </c>
    </row>
    <row r="51" spans="1:21">
      <c r="A51" s="37">
        <v>41</v>
      </c>
      <c r="B51" s="17"/>
      <c r="C51" s="16"/>
      <c r="D51" s="38" t="s">
        <v>22</v>
      </c>
      <c r="E51" s="45" t="s">
        <v>65</v>
      </c>
      <c r="F51" s="40"/>
      <c r="G51" s="111">
        <f t="shared" si="3"/>
        <v>158.21074738672087</v>
      </c>
      <c r="H51" s="26">
        <v>2.7827985004001903</v>
      </c>
      <c r="I51" s="7">
        <v>2.1823213128400312</v>
      </c>
      <c r="J51" s="7">
        <v>2.622348592562048</v>
      </c>
      <c r="K51" s="7">
        <v>17.017294213152127</v>
      </c>
      <c r="L51" s="7">
        <v>27.489197683211387</v>
      </c>
      <c r="M51" s="7">
        <v>40.79368707409958</v>
      </c>
      <c r="N51" s="126">
        <f t="shared" si="4"/>
        <v>92.887647376265363</v>
      </c>
      <c r="O51" s="26">
        <v>2.5158922980530178</v>
      </c>
      <c r="P51" s="7">
        <v>0.94618428560534085</v>
      </c>
      <c r="Q51" s="7">
        <v>4.2424726036556422</v>
      </c>
      <c r="R51" s="7">
        <v>9.0125928430229578</v>
      </c>
      <c r="S51" s="7">
        <v>10.980834110767319</v>
      </c>
      <c r="T51" s="7">
        <v>37.625123869351228</v>
      </c>
      <c r="U51" s="126">
        <f t="shared" si="5"/>
        <v>65.323100010455505</v>
      </c>
    </row>
    <row r="52" spans="1:21">
      <c r="A52" s="93">
        <v>42</v>
      </c>
      <c r="B52" s="94"/>
      <c r="C52" s="95" t="s">
        <v>66</v>
      </c>
      <c r="D52" s="96" t="s">
        <v>67</v>
      </c>
      <c r="E52" s="97"/>
      <c r="F52" s="98"/>
      <c r="G52" s="99">
        <f t="shared" si="3"/>
        <v>1680.5371803119779</v>
      </c>
      <c r="H52" s="100">
        <v>0</v>
      </c>
      <c r="I52" s="101">
        <v>0</v>
      </c>
      <c r="J52" s="101">
        <v>0</v>
      </c>
      <c r="K52" s="101">
        <v>0</v>
      </c>
      <c r="L52" s="101">
        <v>0</v>
      </c>
      <c r="M52" s="101">
        <v>0</v>
      </c>
      <c r="N52" s="127">
        <f t="shared" si="4"/>
        <v>0</v>
      </c>
      <c r="O52" s="100">
        <v>0</v>
      </c>
      <c r="P52" s="101">
        <v>0</v>
      </c>
      <c r="Q52" s="101">
        <v>668.07740353792906</v>
      </c>
      <c r="R52" s="101">
        <v>1012.4597767740488</v>
      </c>
      <c r="S52" s="101">
        <v>0</v>
      </c>
      <c r="T52" s="101">
        <v>0</v>
      </c>
      <c r="U52" s="127">
        <f t="shared" si="5"/>
        <v>1680.5371803119779</v>
      </c>
    </row>
    <row r="53" spans="1:21">
      <c r="A53" s="93">
        <v>49</v>
      </c>
      <c r="B53" s="94"/>
      <c r="C53" s="95" t="s">
        <v>68</v>
      </c>
      <c r="D53" s="96" t="s">
        <v>69</v>
      </c>
      <c r="E53" s="97"/>
      <c r="F53" s="98"/>
      <c r="G53" s="99">
        <f t="shared" si="3"/>
        <v>34969.641892313957</v>
      </c>
      <c r="H53" s="100">
        <v>19258.399310350418</v>
      </c>
      <c r="I53" s="101">
        <v>33.816143810749054</v>
      </c>
      <c r="J53" s="101">
        <v>33.524919390678406</v>
      </c>
      <c r="K53" s="101">
        <v>24.175342619419098</v>
      </c>
      <c r="L53" s="101">
        <v>27.823454469442368</v>
      </c>
      <c r="M53" s="101">
        <v>8.4704711139202118</v>
      </c>
      <c r="N53" s="127">
        <f t="shared" si="4"/>
        <v>19386.209641754627</v>
      </c>
      <c r="O53" s="100">
        <v>15482.290539979935</v>
      </c>
      <c r="P53" s="101">
        <v>25.405821084976196</v>
      </c>
      <c r="Q53" s="101">
        <v>26.708700031042099</v>
      </c>
      <c r="R53" s="101">
        <v>19.789574235677719</v>
      </c>
      <c r="S53" s="101">
        <v>13.379404991865158</v>
      </c>
      <c r="T53" s="101">
        <v>15.858210235834122</v>
      </c>
      <c r="U53" s="127">
        <f t="shared" si="5"/>
        <v>15583.43225055933</v>
      </c>
    </row>
    <row r="54" spans="1:21">
      <c r="A54" s="37">
        <v>50</v>
      </c>
      <c r="B54" s="17"/>
      <c r="C54" s="16"/>
      <c r="D54" s="38" t="s">
        <v>8</v>
      </c>
      <c r="E54" s="47" t="s">
        <v>70</v>
      </c>
      <c r="F54" s="40"/>
      <c r="G54" s="111">
        <f t="shared" si="3"/>
        <v>19052.665657430887</v>
      </c>
      <c r="H54" s="26">
        <v>10631.187407374382</v>
      </c>
      <c r="I54" s="7">
        <v>3.5862115323543549</v>
      </c>
      <c r="J54" s="7">
        <v>1.5110021829605103</v>
      </c>
      <c r="K54" s="7">
        <v>1.7813373506069183</v>
      </c>
      <c r="L54" s="7">
        <v>0.36585524678230286</v>
      </c>
      <c r="M54" s="7">
        <v>0</v>
      </c>
      <c r="N54" s="126">
        <f t="shared" si="4"/>
        <v>10638.431813687086</v>
      </c>
      <c r="O54" s="26">
        <v>8402.3028225898743</v>
      </c>
      <c r="P54" s="7">
        <v>3.6056791841983795</v>
      </c>
      <c r="Q54" s="7">
        <v>5.6675889790058136</v>
      </c>
      <c r="R54" s="7">
        <v>0</v>
      </c>
      <c r="S54" s="7">
        <v>0.72845220565795898</v>
      </c>
      <c r="T54" s="7">
        <v>1.9293007850646973</v>
      </c>
      <c r="U54" s="126">
        <f t="shared" si="5"/>
        <v>8414.2338437438011</v>
      </c>
    </row>
    <row r="55" spans="1:21">
      <c r="A55" s="37">
        <v>51</v>
      </c>
      <c r="B55" s="10"/>
      <c r="C55" s="16"/>
      <c r="D55" s="38" t="s">
        <v>10</v>
      </c>
      <c r="E55" s="47" t="s">
        <v>71</v>
      </c>
      <c r="F55" s="40"/>
      <c r="G55" s="111">
        <f t="shared" si="3"/>
        <v>4813.2016043961048</v>
      </c>
      <c r="H55" s="26">
        <v>2553.5562633574009</v>
      </c>
      <c r="I55" s="7">
        <v>7.5562959313392639</v>
      </c>
      <c r="J55" s="7">
        <v>11.460870504379272</v>
      </c>
      <c r="K55" s="7">
        <v>7.1706783771514893</v>
      </c>
      <c r="L55" s="7">
        <v>11.200111091136932</v>
      </c>
      <c r="M55" s="7">
        <v>3.2031894326210022</v>
      </c>
      <c r="N55" s="126">
        <f t="shared" si="4"/>
        <v>2594.1474086940289</v>
      </c>
      <c r="O55" s="26">
        <v>2193.0957263410091</v>
      </c>
      <c r="P55" s="7">
        <v>6.5025641322135925</v>
      </c>
      <c r="Q55" s="7">
        <v>7.5272054970264435</v>
      </c>
      <c r="R55" s="7">
        <v>6.0964110493659973</v>
      </c>
      <c r="S55" s="7">
        <v>1.7205240726470947</v>
      </c>
      <c r="T55" s="7">
        <v>4.1117646098136902</v>
      </c>
      <c r="U55" s="126">
        <f t="shared" si="5"/>
        <v>2219.054195702076</v>
      </c>
    </row>
    <row r="56" spans="1:21">
      <c r="A56" s="37">
        <v>52</v>
      </c>
      <c r="B56" s="17"/>
      <c r="C56" s="11"/>
      <c r="D56" s="38" t="s">
        <v>22</v>
      </c>
      <c r="E56" s="47" t="s">
        <v>72</v>
      </c>
      <c r="F56" s="43"/>
      <c r="G56" s="111">
        <f t="shared" si="3"/>
        <v>2045.6603590883315</v>
      </c>
      <c r="H56" s="26">
        <v>1103.7210704982281</v>
      </c>
      <c r="I56" s="7">
        <v>0</v>
      </c>
      <c r="J56" s="7">
        <v>0</v>
      </c>
      <c r="K56" s="7">
        <v>0</v>
      </c>
      <c r="L56" s="7">
        <v>0</v>
      </c>
      <c r="M56" s="7">
        <v>0</v>
      </c>
      <c r="N56" s="126">
        <f t="shared" si="4"/>
        <v>1103.7210704982281</v>
      </c>
      <c r="O56" s="26">
        <v>941.93928859010339</v>
      </c>
      <c r="P56" s="7">
        <v>0</v>
      </c>
      <c r="Q56" s="7">
        <v>0</v>
      </c>
      <c r="R56" s="7">
        <v>0</v>
      </c>
      <c r="S56" s="7">
        <v>0</v>
      </c>
      <c r="T56" s="7">
        <v>0</v>
      </c>
      <c r="U56" s="126">
        <f t="shared" si="5"/>
        <v>941.93928859010339</v>
      </c>
    </row>
    <row r="57" spans="1:21">
      <c r="A57" s="37">
        <v>53</v>
      </c>
      <c r="B57" s="12"/>
      <c r="C57" s="12"/>
      <c r="D57" s="38" t="s">
        <v>24</v>
      </c>
      <c r="E57" s="13" t="s">
        <v>73</v>
      </c>
      <c r="F57" s="43"/>
      <c r="G57" s="111">
        <f t="shared" si="3"/>
        <v>9058.1144842505455</v>
      </c>
      <c r="H57" s="26">
        <v>4969.9346171319485</v>
      </c>
      <c r="I57" s="7">
        <v>22.67363640666008</v>
      </c>
      <c r="J57" s="7">
        <v>20.553046137094498</v>
      </c>
      <c r="K57" s="7">
        <v>15.223326772451401</v>
      </c>
      <c r="L57" s="7">
        <v>16.257487952709198</v>
      </c>
      <c r="M57" s="7">
        <v>5.2672817409038544</v>
      </c>
      <c r="N57" s="126">
        <f t="shared" si="4"/>
        <v>5049.9093961417675</v>
      </c>
      <c r="O57" s="26">
        <v>3944.9528678357601</v>
      </c>
      <c r="P57" s="7">
        <v>15.297577381134033</v>
      </c>
      <c r="Q57" s="7">
        <v>13.513905674219131</v>
      </c>
      <c r="R57" s="7">
        <v>13.693163692951202</v>
      </c>
      <c r="S57" s="7">
        <v>10.93042865395546</v>
      </c>
      <c r="T57" s="7">
        <v>9.8171448707580566</v>
      </c>
      <c r="U57" s="126">
        <f t="shared" si="5"/>
        <v>4008.205088108778</v>
      </c>
    </row>
    <row r="58" spans="1:21">
      <c r="A58" s="93">
        <v>54</v>
      </c>
      <c r="B58" s="94"/>
      <c r="C58" s="95" t="s">
        <v>74</v>
      </c>
      <c r="D58" s="96" t="s">
        <v>75</v>
      </c>
      <c r="E58" s="97"/>
      <c r="F58" s="98"/>
      <c r="G58" s="99">
        <f t="shared" si="3"/>
        <v>27332.901614599628</v>
      </c>
      <c r="H58" s="100">
        <v>72.082440545549616</v>
      </c>
      <c r="I58" s="101">
        <v>8.3413057429715991</v>
      </c>
      <c r="J58" s="101">
        <v>58.555720429867506</v>
      </c>
      <c r="K58" s="101">
        <v>295.4625808224082</v>
      </c>
      <c r="L58" s="101">
        <v>1620.7555333822966</v>
      </c>
      <c r="M58" s="101">
        <v>8361.3405235260725</v>
      </c>
      <c r="N58" s="127">
        <f t="shared" si="4"/>
        <v>10416.538104449166</v>
      </c>
      <c r="O58" s="100">
        <v>48.821981291752309</v>
      </c>
      <c r="P58" s="101">
        <v>10.260663459077477</v>
      </c>
      <c r="Q58" s="101">
        <v>40.271588601637632</v>
      </c>
      <c r="R58" s="101">
        <v>259.32155211269855</v>
      </c>
      <c r="S58" s="101">
        <v>1195.2540244366974</v>
      </c>
      <c r="T58" s="101">
        <v>15362.433700248599</v>
      </c>
      <c r="U58" s="127">
        <f t="shared" si="5"/>
        <v>16916.363510150462</v>
      </c>
    </row>
    <row r="59" spans="1:21">
      <c r="A59" s="37">
        <v>55</v>
      </c>
      <c r="B59" s="17"/>
      <c r="C59" s="16"/>
      <c r="D59" s="38" t="s">
        <v>8</v>
      </c>
      <c r="E59" s="45" t="s">
        <v>76</v>
      </c>
      <c r="F59" s="40"/>
      <c r="G59" s="111">
        <f t="shared" si="3"/>
        <v>14664.858086419379</v>
      </c>
      <c r="H59" s="26">
        <v>51.577126313291956</v>
      </c>
      <c r="I59" s="7">
        <v>4.1636255059856921</v>
      </c>
      <c r="J59" s="7">
        <v>35.834093565121293</v>
      </c>
      <c r="K59" s="7">
        <v>158.91277869790792</v>
      </c>
      <c r="L59" s="7">
        <v>951.41641591489315</v>
      </c>
      <c r="M59" s="7">
        <v>4471.4996596574783</v>
      </c>
      <c r="N59" s="126">
        <f t="shared" si="4"/>
        <v>5673.4036996546783</v>
      </c>
      <c r="O59" s="26">
        <v>32.854094295267714</v>
      </c>
      <c r="P59" s="7">
        <v>5.1959187259199098</v>
      </c>
      <c r="Q59" s="7">
        <v>23.211555294168647</v>
      </c>
      <c r="R59" s="7">
        <v>148.19259946746752</v>
      </c>
      <c r="S59" s="7">
        <v>715.42223192192614</v>
      </c>
      <c r="T59" s="7">
        <v>8066.5779870599508</v>
      </c>
      <c r="U59" s="126">
        <f t="shared" si="5"/>
        <v>8991.4543867647008</v>
      </c>
    </row>
    <row r="60" spans="1:21">
      <c r="A60" s="37">
        <v>56</v>
      </c>
      <c r="B60" s="17"/>
      <c r="C60" s="16"/>
      <c r="D60" s="38" t="s">
        <v>10</v>
      </c>
      <c r="E60" s="45" t="s">
        <v>77</v>
      </c>
      <c r="F60" s="40"/>
      <c r="G60" s="111">
        <f t="shared" si="3"/>
        <v>45.543222167911154</v>
      </c>
      <c r="H60" s="26">
        <v>2.2474912971847516</v>
      </c>
      <c r="I60" s="7">
        <v>0.14329159757471643</v>
      </c>
      <c r="J60" s="7">
        <v>0.96094144455855712</v>
      </c>
      <c r="K60" s="7">
        <v>3.9895315591711551</v>
      </c>
      <c r="L60" s="7">
        <v>6.8955311980098486</v>
      </c>
      <c r="M60" s="7">
        <v>4.9613727051764727</v>
      </c>
      <c r="N60" s="126">
        <f t="shared" si="4"/>
        <v>19.198159801675502</v>
      </c>
      <c r="O60" s="26">
        <v>2.0093691032889183</v>
      </c>
      <c r="P60" s="7">
        <v>0.145026947313454</v>
      </c>
      <c r="Q60" s="7">
        <v>0.52352690055704443</v>
      </c>
      <c r="R60" s="7">
        <v>1.7870993042888585</v>
      </c>
      <c r="S60" s="7">
        <v>6.3812986069824547</v>
      </c>
      <c r="T60" s="7">
        <v>15.498741503804922</v>
      </c>
      <c r="U60" s="126">
        <f t="shared" si="5"/>
        <v>26.345062366235652</v>
      </c>
    </row>
    <row r="61" spans="1:21">
      <c r="A61" s="37">
        <v>57</v>
      </c>
      <c r="B61" s="17"/>
      <c r="C61" s="16"/>
      <c r="D61" s="38" t="s">
        <v>22</v>
      </c>
      <c r="E61" s="45" t="s">
        <v>78</v>
      </c>
      <c r="F61" s="40"/>
      <c r="G61" s="111">
        <f t="shared" si="3"/>
        <v>1.6925631761550903</v>
      </c>
      <c r="H61" s="26">
        <v>0</v>
      </c>
      <c r="I61" s="7">
        <v>0</v>
      </c>
      <c r="J61" s="7">
        <v>0</v>
      </c>
      <c r="K61" s="7">
        <v>0</v>
      </c>
      <c r="L61" s="7">
        <v>0</v>
      </c>
      <c r="M61" s="7">
        <v>0.66865736246109009</v>
      </c>
      <c r="N61" s="126">
        <f t="shared" si="4"/>
        <v>0.66865736246109009</v>
      </c>
      <c r="O61" s="26">
        <v>0</v>
      </c>
      <c r="P61" s="7">
        <v>0</v>
      </c>
      <c r="Q61" s="7">
        <v>0</v>
      </c>
      <c r="R61" s="7">
        <v>0</v>
      </c>
      <c r="S61" s="7">
        <v>0.36183759570121765</v>
      </c>
      <c r="T61" s="7">
        <v>0.66206821799278259</v>
      </c>
      <c r="U61" s="126">
        <f t="shared" si="5"/>
        <v>1.0239058136940002</v>
      </c>
    </row>
    <row r="62" spans="1:21">
      <c r="A62" s="37">
        <v>58</v>
      </c>
      <c r="B62" s="14"/>
      <c r="C62" s="16"/>
      <c r="D62" s="38" t="s">
        <v>24</v>
      </c>
      <c r="E62" s="45" t="s">
        <v>79</v>
      </c>
      <c r="F62" s="40"/>
      <c r="G62" s="111">
        <f t="shared" si="3"/>
        <v>10253.670694545814</v>
      </c>
      <c r="H62" s="26">
        <v>4.6182758552022278</v>
      </c>
      <c r="I62" s="7">
        <v>1.0215357635170221</v>
      </c>
      <c r="J62" s="7">
        <v>11.814378195209429</v>
      </c>
      <c r="K62" s="7">
        <v>58.698412692174315</v>
      </c>
      <c r="L62" s="7">
        <v>408.60361072653905</v>
      </c>
      <c r="M62" s="7">
        <v>3241.255889804801</v>
      </c>
      <c r="N62" s="126">
        <f t="shared" si="4"/>
        <v>3726.012103037443</v>
      </c>
      <c r="O62" s="26">
        <v>3.6393116069666576</v>
      </c>
      <c r="P62" s="7">
        <v>3.2505339393392205</v>
      </c>
      <c r="Q62" s="7">
        <v>6.2533085506875068</v>
      </c>
      <c r="R62" s="7">
        <v>65.014281877549365</v>
      </c>
      <c r="S62" s="7">
        <v>343.40532406559214</v>
      </c>
      <c r="T62" s="7">
        <v>6106.0958314682357</v>
      </c>
      <c r="U62" s="126">
        <f t="shared" si="5"/>
        <v>6527.6585915083706</v>
      </c>
    </row>
    <row r="63" spans="1:21">
      <c r="A63" s="37">
        <v>59</v>
      </c>
      <c r="B63" s="12"/>
      <c r="C63" s="14"/>
      <c r="D63" s="38" t="s">
        <v>26</v>
      </c>
      <c r="E63" s="14" t="s">
        <v>80</v>
      </c>
      <c r="F63" s="48"/>
      <c r="G63" s="111">
        <f t="shared" si="3"/>
        <v>2367.1370816763083</v>
      </c>
      <c r="H63" s="26">
        <v>13.639546953461831</v>
      </c>
      <c r="I63" s="7">
        <v>3.0128529670182616</v>
      </c>
      <c r="J63" s="7">
        <v>9.9463078677654266</v>
      </c>
      <c r="K63" s="7">
        <v>73.861862387508154</v>
      </c>
      <c r="L63" s="7">
        <v>253.83994691073895</v>
      </c>
      <c r="M63" s="7">
        <v>642.95487512648106</v>
      </c>
      <c r="N63" s="126">
        <f t="shared" si="4"/>
        <v>997.25539221297367</v>
      </c>
      <c r="O63" s="26">
        <v>10.319207320164423</v>
      </c>
      <c r="P63" s="7">
        <v>1.6691840428393334</v>
      </c>
      <c r="Q63" s="7">
        <v>10.283198337885551</v>
      </c>
      <c r="R63" s="7">
        <v>44.327569339191541</v>
      </c>
      <c r="S63" s="7">
        <v>129.68332746997476</v>
      </c>
      <c r="T63" s="7">
        <v>1173.599202953279</v>
      </c>
      <c r="U63" s="126">
        <f t="shared" si="5"/>
        <v>1369.8816894633346</v>
      </c>
    </row>
    <row r="64" spans="1:21">
      <c r="A64" s="72">
        <v>60</v>
      </c>
      <c r="B64" s="73" t="s">
        <v>81</v>
      </c>
      <c r="C64" s="77" t="s">
        <v>82</v>
      </c>
      <c r="D64" s="78"/>
      <c r="E64" s="78"/>
      <c r="F64" s="79"/>
      <c r="G64" s="74">
        <f t="shared" si="3"/>
        <v>11276890.249540776</v>
      </c>
      <c r="H64" s="75">
        <v>14817.567209124565</v>
      </c>
      <c r="I64" s="76">
        <v>4944.3541371822357</v>
      </c>
      <c r="J64" s="76">
        <v>43568.201485157013</v>
      </c>
      <c r="K64" s="76">
        <v>293817.26783370972</v>
      </c>
      <c r="L64" s="76">
        <v>1648138.7088165283</v>
      </c>
      <c r="M64" s="76">
        <v>3543366.4029541016</v>
      </c>
      <c r="N64" s="124">
        <f t="shared" si="4"/>
        <v>5548652.5024358034</v>
      </c>
      <c r="O64" s="75">
        <v>12733.340925216675</v>
      </c>
      <c r="P64" s="76">
        <v>4117.9753001630306</v>
      </c>
      <c r="Q64" s="76">
        <v>21352.615894317627</v>
      </c>
      <c r="R64" s="76">
        <v>162650.4495677948</v>
      </c>
      <c r="S64" s="76">
        <v>953394.50421142578</v>
      </c>
      <c r="T64" s="76">
        <v>4573988.8612060547</v>
      </c>
      <c r="U64" s="124">
        <f t="shared" si="5"/>
        <v>5728237.7471049726</v>
      </c>
    </row>
    <row r="65" spans="1:21">
      <c r="A65" s="93">
        <v>61</v>
      </c>
      <c r="B65" s="94"/>
      <c r="C65" s="95" t="s">
        <v>6</v>
      </c>
      <c r="D65" s="96" t="s">
        <v>83</v>
      </c>
      <c r="E65" s="97"/>
      <c r="F65" s="98"/>
      <c r="G65" s="99">
        <f t="shared" si="3"/>
        <v>3101214.1175557673</v>
      </c>
      <c r="H65" s="100">
        <v>1169.8629516065121</v>
      </c>
      <c r="I65" s="101">
        <v>1987.5995937585831</v>
      </c>
      <c r="J65" s="101">
        <v>8622.124502658844</v>
      </c>
      <c r="K65" s="101">
        <v>64359.66117477417</v>
      </c>
      <c r="L65" s="101">
        <v>646796.32940673828</v>
      </c>
      <c r="M65" s="101">
        <v>992297.87660217285</v>
      </c>
      <c r="N65" s="127">
        <f t="shared" si="4"/>
        <v>1715233.4542317092</v>
      </c>
      <c r="O65" s="100">
        <v>930.6023021042347</v>
      </c>
      <c r="P65" s="101">
        <v>1532.1111936867237</v>
      </c>
      <c r="Q65" s="101">
        <v>6128.8672610521317</v>
      </c>
      <c r="R65" s="101">
        <v>71921.294511795044</v>
      </c>
      <c r="S65" s="101">
        <v>450597.5034942627</v>
      </c>
      <c r="T65" s="101">
        <v>854870.28456115723</v>
      </c>
      <c r="U65" s="127">
        <f t="shared" si="5"/>
        <v>1385980.6633240581</v>
      </c>
    </row>
    <row r="66" spans="1:21">
      <c r="A66" s="37">
        <v>62</v>
      </c>
      <c r="B66" s="17"/>
      <c r="C66" s="16"/>
      <c r="D66" s="38" t="s">
        <v>8</v>
      </c>
      <c r="E66" s="49" t="s">
        <v>84</v>
      </c>
      <c r="F66" s="40"/>
      <c r="G66" s="111">
        <f t="shared" si="3"/>
        <v>76092.150847746525</v>
      </c>
      <c r="H66" s="26">
        <v>10.13786506652832</v>
      </c>
      <c r="I66" s="7">
        <v>13.483488140627742</v>
      </c>
      <c r="J66" s="7">
        <v>152.02858250588179</v>
      </c>
      <c r="K66" s="7">
        <v>4125.482576072216</v>
      </c>
      <c r="L66" s="7">
        <v>33849.284866094589</v>
      </c>
      <c r="M66" s="7">
        <v>19294.21090555191</v>
      </c>
      <c r="N66" s="126">
        <f t="shared" si="4"/>
        <v>57444.628283431754</v>
      </c>
      <c r="O66" s="26">
        <v>9.7782993912696838</v>
      </c>
      <c r="P66" s="7">
        <v>8.5541906547732651</v>
      </c>
      <c r="Q66" s="7">
        <v>82.905507627874613</v>
      </c>
      <c r="R66" s="7">
        <v>1047.0661789774895</v>
      </c>
      <c r="S66" s="7">
        <v>6666.7263194918633</v>
      </c>
      <c r="T66" s="7">
        <v>10832.492068171501</v>
      </c>
      <c r="U66" s="126">
        <f t="shared" si="5"/>
        <v>18647.522564314771</v>
      </c>
    </row>
    <row r="67" spans="1:21">
      <c r="A67" s="37">
        <v>63</v>
      </c>
      <c r="B67" s="17"/>
      <c r="C67" s="16"/>
      <c r="D67" s="38" t="s">
        <v>10</v>
      </c>
      <c r="E67" s="49" t="s">
        <v>85</v>
      </c>
      <c r="F67" s="40"/>
      <c r="G67" s="111">
        <f t="shared" si="3"/>
        <v>81902.660542537458</v>
      </c>
      <c r="H67" s="26">
        <v>0</v>
      </c>
      <c r="I67" s="7">
        <v>0</v>
      </c>
      <c r="J67" s="7">
        <v>65.780532423406839</v>
      </c>
      <c r="K67" s="7">
        <v>2524.485458701849</v>
      </c>
      <c r="L67" s="7">
        <v>31279.383948326111</v>
      </c>
      <c r="M67" s="7">
        <v>30071.640299320221</v>
      </c>
      <c r="N67" s="126">
        <f t="shared" si="4"/>
        <v>63941.290238771588</v>
      </c>
      <c r="O67" s="26">
        <v>0</v>
      </c>
      <c r="P67" s="7">
        <v>0</v>
      </c>
      <c r="Q67" s="7">
        <v>16.607382767833769</v>
      </c>
      <c r="R67" s="7">
        <v>469.28906448930502</v>
      </c>
      <c r="S67" s="7">
        <v>5675.6097718477249</v>
      </c>
      <c r="T67" s="7">
        <v>11799.864084661007</v>
      </c>
      <c r="U67" s="126">
        <f t="shared" si="5"/>
        <v>17961.370303765871</v>
      </c>
    </row>
    <row r="68" spans="1:21">
      <c r="A68" s="37">
        <v>64</v>
      </c>
      <c r="B68" s="17"/>
      <c r="C68" s="16"/>
      <c r="D68" s="38" t="s">
        <v>22</v>
      </c>
      <c r="E68" s="49" t="s">
        <v>86</v>
      </c>
      <c r="F68" s="40"/>
      <c r="G68" s="111">
        <f t="shared" si="3"/>
        <v>194297.66863434017</v>
      </c>
      <c r="H68" s="26">
        <v>4.3874341249465942</v>
      </c>
      <c r="I68" s="7">
        <v>2.330705463886261</v>
      </c>
      <c r="J68" s="7">
        <v>269.80390396714211</v>
      </c>
      <c r="K68" s="7">
        <v>5521.428370475769</v>
      </c>
      <c r="L68" s="7">
        <v>44255.934221744537</v>
      </c>
      <c r="M68" s="7">
        <v>68380.257628917694</v>
      </c>
      <c r="N68" s="126">
        <f t="shared" si="4"/>
        <v>118434.14226469398</v>
      </c>
      <c r="O68" s="26">
        <v>2.3752197623252869</v>
      </c>
      <c r="P68" s="7">
        <v>1.4109859466552734</v>
      </c>
      <c r="Q68" s="7">
        <v>250.89124394953251</v>
      </c>
      <c r="R68" s="7">
        <v>3918.3214071989059</v>
      </c>
      <c r="S68" s="7">
        <v>20231.01687169075</v>
      </c>
      <c r="T68" s="7">
        <v>51459.510641098022</v>
      </c>
      <c r="U68" s="126">
        <f t="shared" si="5"/>
        <v>75863.526369646192</v>
      </c>
    </row>
    <row r="69" spans="1:21">
      <c r="A69" s="37">
        <v>65</v>
      </c>
      <c r="B69" s="17"/>
      <c r="C69" s="16"/>
      <c r="D69" s="38" t="s">
        <v>24</v>
      </c>
      <c r="E69" s="49" t="s">
        <v>87</v>
      </c>
      <c r="F69" s="40"/>
      <c r="G69" s="111">
        <f t="shared" si="3"/>
        <v>386640.98333925754</v>
      </c>
      <c r="H69" s="26">
        <v>5.4039351940155029</v>
      </c>
      <c r="I69" s="7">
        <v>4.634234219789505</v>
      </c>
      <c r="J69" s="7">
        <v>418.11005983501673</v>
      </c>
      <c r="K69" s="7">
        <v>7978.4864480495453</v>
      </c>
      <c r="L69" s="7">
        <v>71463.158845901489</v>
      </c>
      <c r="M69" s="7">
        <v>123724.21142578125</v>
      </c>
      <c r="N69" s="126">
        <f t="shared" si="4"/>
        <v>203594.00494898111</v>
      </c>
      <c r="O69" s="26">
        <v>2.0248403549194336</v>
      </c>
      <c r="P69" s="7">
        <v>3.0170778632164001</v>
      </c>
      <c r="Q69" s="7">
        <v>334.95672595500946</v>
      </c>
      <c r="R69" s="7">
        <v>6630.7516357898712</v>
      </c>
      <c r="S69" s="7">
        <v>48692.660012245178</v>
      </c>
      <c r="T69" s="7">
        <v>127383.56809806824</v>
      </c>
      <c r="U69" s="126">
        <f t="shared" si="5"/>
        <v>183046.97839027643</v>
      </c>
    </row>
    <row r="70" spans="1:21">
      <c r="A70" s="37">
        <v>66</v>
      </c>
      <c r="B70" s="17"/>
      <c r="C70" s="16"/>
      <c r="D70" s="38" t="s">
        <v>26</v>
      </c>
      <c r="E70" s="49" t="s">
        <v>88</v>
      </c>
      <c r="F70" s="40"/>
      <c r="G70" s="111">
        <f t="shared" si="3"/>
        <v>137634.42109696381</v>
      </c>
      <c r="H70" s="26">
        <v>0</v>
      </c>
      <c r="I70" s="7">
        <v>32.857852816581726</v>
      </c>
      <c r="J70" s="7">
        <v>217.51586943864822</v>
      </c>
      <c r="K70" s="7">
        <v>3020.764454126358</v>
      </c>
      <c r="L70" s="7">
        <v>37781.278995513916</v>
      </c>
      <c r="M70" s="7">
        <v>48098.194787025452</v>
      </c>
      <c r="N70" s="126">
        <f t="shared" si="4"/>
        <v>89150.611958920956</v>
      </c>
      <c r="O70" s="26">
        <v>0</v>
      </c>
      <c r="P70" s="7">
        <v>27.652010207995772</v>
      </c>
      <c r="Q70" s="7">
        <v>122.6837201192975</v>
      </c>
      <c r="R70" s="7">
        <v>1276.0002864301205</v>
      </c>
      <c r="S70" s="7">
        <v>12974.229889512062</v>
      </c>
      <c r="T70" s="7">
        <v>34083.243231773376</v>
      </c>
      <c r="U70" s="126">
        <f t="shared" si="5"/>
        <v>48483.809138042852</v>
      </c>
    </row>
    <row r="71" spans="1:21">
      <c r="A71" s="37">
        <v>67</v>
      </c>
      <c r="B71" s="17"/>
      <c r="C71" s="16"/>
      <c r="D71" s="38" t="s">
        <v>32</v>
      </c>
      <c r="E71" s="49" t="s">
        <v>89</v>
      </c>
      <c r="F71" s="40"/>
      <c r="G71" s="111">
        <f t="shared" si="3"/>
        <v>203442.35031323135</v>
      </c>
      <c r="H71" s="26">
        <v>2.758027195930481</v>
      </c>
      <c r="I71" s="7">
        <v>6.3183809816837311</v>
      </c>
      <c r="J71" s="7">
        <v>92.155159339308739</v>
      </c>
      <c r="K71" s="7">
        <v>3756.1649253368378</v>
      </c>
      <c r="L71" s="7">
        <v>42365.683721065521</v>
      </c>
      <c r="M71" s="7">
        <v>56103.602072715759</v>
      </c>
      <c r="N71" s="126">
        <f t="shared" si="4"/>
        <v>102326.68228663504</v>
      </c>
      <c r="O71" s="26">
        <v>0.82084733247756958</v>
      </c>
      <c r="P71" s="7">
        <v>1.5626373291015625</v>
      </c>
      <c r="Q71" s="7">
        <v>59.563529685139656</v>
      </c>
      <c r="R71" s="7">
        <v>2134.4677606970072</v>
      </c>
      <c r="S71" s="7">
        <v>29702.661162853241</v>
      </c>
      <c r="T71" s="7">
        <v>69216.592088699341</v>
      </c>
      <c r="U71" s="126">
        <f t="shared" si="5"/>
        <v>101115.66802659631</v>
      </c>
    </row>
    <row r="72" spans="1:21">
      <c r="A72" s="37">
        <v>68</v>
      </c>
      <c r="B72" s="17"/>
      <c r="C72" s="16"/>
      <c r="D72" s="38" t="s">
        <v>34</v>
      </c>
      <c r="E72" s="49" t="s">
        <v>90</v>
      </c>
      <c r="F72" s="40"/>
      <c r="G72" s="111">
        <f t="shared" si="3"/>
        <v>651242.45025336742</v>
      </c>
      <c r="H72" s="26">
        <v>14.836634635925293</v>
      </c>
      <c r="I72" s="7">
        <v>8.5290871262550354</v>
      </c>
      <c r="J72" s="7">
        <v>242.91190034151077</v>
      </c>
      <c r="K72" s="7">
        <v>11751.730662822723</v>
      </c>
      <c r="L72" s="7">
        <v>189056.09811592102</v>
      </c>
      <c r="M72" s="7">
        <v>231453.92823028564</v>
      </c>
      <c r="N72" s="126">
        <f t="shared" si="4"/>
        <v>432528.03463113308</v>
      </c>
      <c r="O72" s="26">
        <v>7.1440050601959229</v>
      </c>
      <c r="P72" s="7">
        <v>8.0158229768276215</v>
      </c>
      <c r="Q72" s="7">
        <v>148.82510939240456</v>
      </c>
      <c r="R72" s="7">
        <v>6375.4731328487396</v>
      </c>
      <c r="S72" s="7">
        <v>83299.481330871582</v>
      </c>
      <c r="T72" s="7">
        <v>128875.47622108459</v>
      </c>
      <c r="U72" s="126">
        <f t="shared" si="5"/>
        <v>218714.41562223434</v>
      </c>
    </row>
    <row r="73" spans="1:21">
      <c r="A73" s="37">
        <v>69</v>
      </c>
      <c r="B73" s="17"/>
      <c r="C73" s="16"/>
      <c r="D73" s="38" t="s">
        <v>36</v>
      </c>
      <c r="E73" s="49" t="s">
        <v>91</v>
      </c>
      <c r="F73" s="40"/>
      <c r="G73" s="111">
        <f t="shared" si="3"/>
        <v>58310.173650689423</v>
      </c>
      <c r="H73" s="26">
        <v>1.2508776187896729</v>
      </c>
      <c r="I73" s="7">
        <v>4.1574907898902893</v>
      </c>
      <c r="J73" s="7">
        <v>303.53288814425468</v>
      </c>
      <c r="K73" s="7">
        <v>2525.9580304026604</v>
      </c>
      <c r="L73" s="7">
        <v>11828.561022520065</v>
      </c>
      <c r="M73" s="7">
        <v>19725.596649646759</v>
      </c>
      <c r="N73" s="126">
        <f t="shared" si="4"/>
        <v>34389.056959122419</v>
      </c>
      <c r="O73" s="26">
        <v>2.1510214805603027</v>
      </c>
      <c r="P73" s="7">
        <v>6.7377007007598877</v>
      </c>
      <c r="Q73" s="7">
        <v>229.6398011520505</v>
      </c>
      <c r="R73" s="7">
        <v>1850.4781423509121</v>
      </c>
      <c r="S73" s="7">
        <v>6499.3617935180664</v>
      </c>
      <c r="T73" s="7">
        <v>15332.748232364655</v>
      </c>
      <c r="U73" s="126">
        <f t="shared" si="5"/>
        <v>23921.116691567004</v>
      </c>
    </row>
    <row r="74" spans="1:21">
      <c r="A74" s="37">
        <v>70</v>
      </c>
      <c r="B74" s="17"/>
      <c r="C74" s="16"/>
      <c r="D74" s="38" t="s">
        <v>38</v>
      </c>
      <c r="E74" s="49" t="s">
        <v>92</v>
      </c>
      <c r="F74" s="40"/>
      <c r="G74" s="111">
        <f t="shared" ref="G74:G105" si="6">N74+U74</f>
        <v>226978.32867837045</v>
      </c>
      <c r="H74" s="26">
        <v>0</v>
      </c>
      <c r="I74" s="7">
        <v>0</v>
      </c>
      <c r="J74" s="7">
        <v>2.8095854492858052</v>
      </c>
      <c r="K74" s="7">
        <v>115.07680791988969</v>
      </c>
      <c r="L74" s="7">
        <v>914.60436123609543</v>
      </c>
      <c r="M74" s="7">
        <v>1302.3277513980865</v>
      </c>
      <c r="N74" s="126">
        <f t="shared" ref="N74:N105" si="7">SUM(H74:M74)</f>
        <v>2334.8185060033575</v>
      </c>
      <c r="O74" s="26">
        <v>0</v>
      </c>
      <c r="P74" s="7">
        <v>0.35541811585426331</v>
      </c>
      <c r="Q74" s="7">
        <v>444.48349556326866</v>
      </c>
      <c r="R74" s="7">
        <v>21055.63822722435</v>
      </c>
      <c r="S74" s="7">
        <v>87779.424840927124</v>
      </c>
      <c r="T74" s="7">
        <v>115363.6081905365</v>
      </c>
      <c r="U74" s="126">
        <f t="shared" ref="U74:U105" si="8">SUM(O74:T74)</f>
        <v>224643.5101723671</v>
      </c>
    </row>
    <row r="75" spans="1:21">
      <c r="A75" s="37">
        <v>71</v>
      </c>
      <c r="B75" s="17"/>
      <c r="C75" s="16"/>
      <c r="D75" s="38" t="s">
        <v>40</v>
      </c>
      <c r="E75" s="49" t="s">
        <v>93</v>
      </c>
      <c r="F75" s="40"/>
      <c r="G75" s="111">
        <f t="shared" si="6"/>
        <v>40824.778409259394</v>
      </c>
      <c r="H75" s="26">
        <v>0</v>
      </c>
      <c r="I75" s="7">
        <v>0</v>
      </c>
      <c r="J75" s="7">
        <v>0</v>
      </c>
      <c r="K75" s="7">
        <v>0</v>
      </c>
      <c r="L75" s="7">
        <v>0</v>
      </c>
      <c r="M75" s="7">
        <v>0</v>
      </c>
      <c r="N75" s="126">
        <f t="shared" si="7"/>
        <v>0</v>
      </c>
      <c r="O75" s="26">
        <v>0</v>
      </c>
      <c r="P75" s="7">
        <v>0.13464416563510895</v>
      </c>
      <c r="Q75" s="7">
        <v>313.69261180050671</v>
      </c>
      <c r="R75" s="7">
        <v>4989.9851292520761</v>
      </c>
      <c r="S75" s="7">
        <v>16948.835275411606</v>
      </c>
      <c r="T75" s="7">
        <v>18572.13074862957</v>
      </c>
      <c r="U75" s="126">
        <f t="shared" si="8"/>
        <v>40824.778409259394</v>
      </c>
    </row>
    <row r="76" spans="1:21">
      <c r="A76" s="37">
        <v>72</v>
      </c>
      <c r="B76" s="17"/>
      <c r="C76" s="16"/>
      <c r="D76" s="38" t="s">
        <v>54</v>
      </c>
      <c r="E76" s="49" t="s">
        <v>94</v>
      </c>
      <c r="F76" s="40"/>
      <c r="G76" s="111">
        <f t="shared" si="6"/>
        <v>41448.748782776296</v>
      </c>
      <c r="H76" s="26">
        <v>0</v>
      </c>
      <c r="I76" s="7">
        <v>0</v>
      </c>
      <c r="J76" s="7">
        <v>0</v>
      </c>
      <c r="K76" s="7">
        <v>0</v>
      </c>
      <c r="L76" s="7">
        <v>0</v>
      </c>
      <c r="M76" s="7">
        <v>0</v>
      </c>
      <c r="N76" s="126">
        <f t="shared" si="7"/>
        <v>0</v>
      </c>
      <c r="O76" s="26">
        <v>0</v>
      </c>
      <c r="P76" s="7">
        <v>0.256450355052948</v>
      </c>
      <c r="Q76" s="7">
        <v>307.81411995738745</v>
      </c>
      <c r="R76" s="7">
        <v>4583.1667706370354</v>
      </c>
      <c r="S76" s="7">
        <v>16329.158440113068</v>
      </c>
      <c r="T76" s="7">
        <v>20228.353001713753</v>
      </c>
      <c r="U76" s="126">
        <f t="shared" si="8"/>
        <v>41448.748782776296</v>
      </c>
    </row>
    <row r="77" spans="1:21">
      <c r="A77" s="37">
        <v>73</v>
      </c>
      <c r="B77" s="17"/>
      <c r="C77" s="16"/>
      <c r="D77" s="38" t="s">
        <v>59</v>
      </c>
      <c r="E77" s="49" t="s">
        <v>95</v>
      </c>
      <c r="F77" s="40"/>
      <c r="G77" s="111">
        <f t="shared" si="6"/>
        <v>67451.08385245502</v>
      </c>
      <c r="H77" s="26">
        <v>0</v>
      </c>
      <c r="I77" s="7">
        <v>0</v>
      </c>
      <c r="J77" s="7">
        <v>0</v>
      </c>
      <c r="K77" s="7">
        <v>0</v>
      </c>
      <c r="L77" s="7">
        <v>0</v>
      </c>
      <c r="M77" s="7">
        <v>0</v>
      </c>
      <c r="N77" s="126">
        <f t="shared" si="7"/>
        <v>0</v>
      </c>
      <c r="O77" s="26">
        <v>12.77956634759903</v>
      </c>
      <c r="P77" s="7">
        <v>10.310358971357346</v>
      </c>
      <c r="Q77" s="7">
        <v>312.08632345497608</v>
      </c>
      <c r="R77" s="7">
        <v>4246.4496483206749</v>
      </c>
      <c r="S77" s="7">
        <v>28481.077260971069</v>
      </c>
      <c r="T77" s="7">
        <v>34388.380694389343</v>
      </c>
      <c r="U77" s="126">
        <f t="shared" si="8"/>
        <v>67451.08385245502</v>
      </c>
    </row>
    <row r="78" spans="1:21">
      <c r="A78" s="37">
        <v>74</v>
      </c>
      <c r="B78" s="17"/>
      <c r="C78" s="16"/>
      <c r="D78" s="38" t="s">
        <v>96</v>
      </c>
      <c r="E78" s="49" t="s">
        <v>97</v>
      </c>
      <c r="F78" s="40"/>
      <c r="G78" s="111">
        <f t="shared" si="6"/>
        <v>168168.69355800748</v>
      </c>
      <c r="H78" s="26">
        <v>0</v>
      </c>
      <c r="I78" s="7">
        <v>0.40114131569862366</v>
      </c>
      <c r="J78" s="7">
        <v>17.630219846963882</v>
      </c>
      <c r="K78" s="7">
        <v>447.84367915987968</v>
      </c>
      <c r="L78" s="7">
        <v>30715.471733093262</v>
      </c>
      <c r="M78" s="7">
        <v>136987.34678459167</v>
      </c>
      <c r="N78" s="126">
        <f t="shared" si="7"/>
        <v>168168.69355800748</v>
      </c>
      <c r="O78" s="26">
        <v>0</v>
      </c>
      <c r="P78" s="7">
        <v>0</v>
      </c>
      <c r="Q78" s="7">
        <v>0</v>
      </c>
      <c r="R78" s="7">
        <v>0</v>
      </c>
      <c r="S78" s="7">
        <v>0</v>
      </c>
      <c r="T78" s="7">
        <v>0</v>
      </c>
      <c r="U78" s="126">
        <f t="shared" si="8"/>
        <v>0</v>
      </c>
    </row>
    <row r="79" spans="1:21">
      <c r="A79" s="37">
        <v>75</v>
      </c>
      <c r="B79" s="17"/>
      <c r="C79" s="16"/>
      <c r="D79" s="38" t="s">
        <v>98</v>
      </c>
      <c r="E79" s="49" t="s">
        <v>99</v>
      </c>
      <c r="F79" s="40"/>
      <c r="G79" s="111">
        <f t="shared" si="6"/>
        <v>95499.596879183315</v>
      </c>
      <c r="H79" s="26">
        <v>8.5458570122718811</v>
      </c>
      <c r="I79" s="7">
        <v>6.5482615530490875</v>
      </c>
      <c r="J79" s="7">
        <v>20.604588910005987</v>
      </c>
      <c r="K79" s="7">
        <v>735.65620586276054</v>
      </c>
      <c r="L79" s="7">
        <v>17251.745486974716</v>
      </c>
      <c r="M79" s="7">
        <v>52098.554176330566</v>
      </c>
      <c r="N79" s="126">
        <f t="shared" si="7"/>
        <v>70121.65457664337</v>
      </c>
      <c r="O79" s="26">
        <v>0</v>
      </c>
      <c r="P79" s="7">
        <v>0.3333028256893158</v>
      </c>
      <c r="Q79" s="7">
        <v>12.341374889016151</v>
      </c>
      <c r="R79" s="7">
        <v>393.7570558488369</v>
      </c>
      <c r="S79" s="7">
        <v>4293.7448886632919</v>
      </c>
      <c r="T79" s="7">
        <v>20677.76568031311</v>
      </c>
      <c r="U79" s="126">
        <f t="shared" si="8"/>
        <v>25377.942302539945</v>
      </c>
    </row>
    <row r="80" spans="1:21">
      <c r="A80" s="37">
        <v>76</v>
      </c>
      <c r="B80" s="17"/>
      <c r="C80" s="16"/>
      <c r="D80" s="38" t="s">
        <v>100</v>
      </c>
      <c r="E80" s="49" t="s">
        <v>101</v>
      </c>
      <c r="F80" s="40"/>
      <c r="G80" s="111">
        <f t="shared" si="6"/>
        <v>149990.99011665583</v>
      </c>
      <c r="H80" s="26">
        <v>62.473009802401066</v>
      </c>
      <c r="I80" s="7">
        <v>119.74839694797993</v>
      </c>
      <c r="J80" s="7">
        <v>1068.8291797339916</v>
      </c>
      <c r="K80" s="7">
        <v>3691.3990513086319</v>
      </c>
      <c r="L80" s="7">
        <v>24618.017880916595</v>
      </c>
      <c r="M80" s="7">
        <v>51110.270538806915</v>
      </c>
      <c r="N80" s="126">
        <f t="shared" si="7"/>
        <v>80670.738057516515</v>
      </c>
      <c r="O80" s="26">
        <v>35.082170017063618</v>
      </c>
      <c r="P80" s="7">
        <v>55.535267770290375</v>
      </c>
      <c r="Q80" s="7">
        <v>564.13165390491486</v>
      </c>
      <c r="R80" s="7">
        <v>2046.5669802129269</v>
      </c>
      <c r="S80" s="7">
        <v>16417.281193494797</v>
      </c>
      <c r="T80" s="7">
        <v>50201.654793739319</v>
      </c>
      <c r="U80" s="126">
        <f t="shared" si="8"/>
        <v>69320.252059139311</v>
      </c>
    </row>
    <row r="81" spans="1:21">
      <c r="A81" s="37">
        <v>77</v>
      </c>
      <c r="B81" s="10"/>
      <c r="C81" s="16"/>
      <c r="D81" s="38" t="s">
        <v>102</v>
      </c>
      <c r="E81" s="49" t="s">
        <v>103</v>
      </c>
      <c r="F81" s="40"/>
      <c r="G81" s="111">
        <f t="shared" si="6"/>
        <v>105271.32851232588</v>
      </c>
      <c r="H81" s="26">
        <v>346.61235064268112</v>
      </c>
      <c r="I81" s="7">
        <v>550.58691474795341</v>
      </c>
      <c r="J81" s="7">
        <v>1680.0637651607394</v>
      </c>
      <c r="K81" s="7">
        <v>2980.9970058202744</v>
      </c>
      <c r="L81" s="7">
        <v>16344.59836268425</v>
      </c>
      <c r="M81" s="7">
        <v>36653.480451583862</v>
      </c>
      <c r="N81" s="126">
        <f t="shared" si="7"/>
        <v>58556.33885063976</v>
      </c>
      <c r="O81" s="26">
        <v>290.4348881393671</v>
      </c>
      <c r="P81" s="7">
        <v>402.29819366335869</v>
      </c>
      <c r="Q81" s="7">
        <v>897.31187558919191</v>
      </c>
      <c r="R81" s="7">
        <v>2221.7329933643341</v>
      </c>
      <c r="S81" s="7">
        <v>11089.53684592247</v>
      </c>
      <c r="T81" s="7">
        <v>31813.674865007401</v>
      </c>
      <c r="U81" s="126">
        <f t="shared" si="8"/>
        <v>46714.989661686122</v>
      </c>
    </row>
    <row r="82" spans="1:21">
      <c r="A82" s="37">
        <v>78</v>
      </c>
      <c r="B82" s="12"/>
      <c r="C82" s="11"/>
      <c r="D82" s="50"/>
      <c r="E82" s="9" t="s">
        <v>104</v>
      </c>
      <c r="F82" s="46"/>
      <c r="G82" s="111">
        <f t="shared" si="6"/>
        <v>416017.71279411018</v>
      </c>
      <c r="H82" s="26">
        <v>713.45697267353535</v>
      </c>
      <c r="I82" s="7">
        <v>1238.0036373138428</v>
      </c>
      <c r="J82" s="7">
        <v>4070.3481969833374</v>
      </c>
      <c r="K82" s="7">
        <v>15184.187266349792</v>
      </c>
      <c r="L82" s="7">
        <v>95072.503116607666</v>
      </c>
      <c r="M82" s="7">
        <v>117294.26219177246</v>
      </c>
      <c r="N82" s="126">
        <f t="shared" si="7"/>
        <v>233572.76138170063</v>
      </c>
      <c r="O82" s="26">
        <v>568.01143878698349</v>
      </c>
      <c r="P82" s="7">
        <v>1005.9371287226677</v>
      </c>
      <c r="Q82" s="7">
        <v>2030.9327867925167</v>
      </c>
      <c r="R82" s="7">
        <v>8682.1494715213776</v>
      </c>
      <c r="S82" s="7">
        <v>55516.698994636536</v>
      </c>
      <c r="T82" s="7">
        <v>114641.22159194946</v>
      </c>
      <c r="U82" s="126">
        <f t="shared" si="8"/>
        <v>182444.95141240954</v>
      </c>
    </row>
    <row r="83" spans="1:21">
      <c r="A83" s="93">
        <v>79</v>
      </c>
      <c r="B83" s="94"/>
      <c r="C83" s="95" t="s">
        <v>61</v>
      </c>
      <c r="D83" s="96" t="s">
        <v>105</v>
      </c>
      <c r="E83" s="97"/>
      <c r="F83" s="98"/>
      <c r="G83" s="99">
        <f t="shared" si="6"/>
        <v>83563.847767150844</v>
      </c>
      <c r="H83" s="100">
        <v>363.30005897581577</v>
      </c>
      <c r="I83" s="101">
        <v>114.13045245409012</v>
      </c>
      <c r="J83" s="101">
        <v>319.92261227965355</v>
      </c>
      <c r="K83" s="101">
        <v>1250.9311000235612</v>
      </c>
      <c r="L83" s="101">
        <v>8503.9015229642391</v>
      </c>
      <c r="M83" s="101">
        <v>32760.884646892548</v>
      </c>
      <c r="N83" s="127">
        <f t="shared" si="7"/>
        <v>43313.070393589907</v>
      </c>
      <c r="O83" s="100">
        <v>290.88396561075933</v>
      </c>
      <c r="P83" s="101">
        <v>101.55901324748993</v>
      </c>
      <c r="Q83" s="101">
        <v>184.47006702423096</v>
      </c>
      <c r="R83" s="101">
        <v>962.98633719421923</v>
      </c>
      <c r="S83" s="101">
        <v>5548.0690720081329</v>
      </c>
      <c r="T83" s="101">
        <v>33162.808918476105</v>
      </c>
      <c r="U83" s="127">
        <f t="shared" si="8"/>
        <v>40250.777373560937</v>
      </c>
    </row>
    <row r="84" spans="1:21">
      <c r="A84" s="93">
        <v>80</v>
      </c>
      <c r="B84" s="94"/>
      <c r="C84" s="95" t="s">
        <v>66</v>
      </c>
      <c r="D84" s="96" t="s">
        <v>106</v>
      </c>
      <c r="E84" s="97"/>
      <c r="F84" s="98"/>
      <c r="G84" s="99">
        <f t="shared" si="6"/>
        <v>255978.80732058617</v>
      </c>
      <c r="H84" s="100">
        <v>17.766405800241046</v>
      </c>
      <c r="I84" s="101">
        <v>25.638469500467181</v>
      </c>
      <c r="J84" s="101">
        <v>809.12069534510374</v>
      </c>
      <c r="K84" s="101">
        <v>6382.7403982877731</v>
      </c>
      <c r="L84" s="101">
        <v>37984.794156074524</v>
      </c>
      <c r="M84" s="101">
        <v>80183.826903343201</v>
      </c>
      <c r="N84" s="127">
        <f t="shared" si="7"/>
        <v>125403.88702835131</v>
      </c>
      <c r="O84" s="100">
        <v>13.376184017281048</v>
      </c>
      <c r="P84" s="101">
        <v>28.794720625504851</v>
      </c>
      <c r="Q84" s="101">
        <v>534.85525280237198</v>
      </c>
      <c r="R84" s="101">
        <v>3331.1239003241062</v>
      </c>
      <c r="S84" s="101">
        <v>23422.523736357689</v>
      </c>
      <c r="T84" s="101">
        <v>103244.24649810791</v>
      </c>
      <c r="U84" s="127">
        <f t="shared" si="8"/>
        <v>130574.92029223486</v>
      </c>
    </row>
    <row r="85" spans="1:21">
      <c r="A85" s="93">
        <v>81</v>
      </c>
      <c r="B85" s="94"/>
      <c r="C85" s="95" t="s">
        <v>68</v>
      </c>
      <c r="D85" s="96" t="s">
        <v>107</v>
      </c>
      <c r="E85" s="97"/>
      <c r="F85" s="98"/>
      <c r="G85" s="99">
        <f t="shared" si="6"/>
        <v>108892.67479683831</v>
      </c>
      <c r="H85" s="100">
        <v>568.5844119489193</v>
      </c>
      <c r="I85" s="101">
        <v>372.74815881252289</v>
      </c>
      <c r="J85" s="101">
        <v>1391.377125620842</v>
      </c>
      <c r="K85" s="101">
        <v>4839.2084766030312</v>
      </c>
      <c r="L85" s="101">
        <v>14855.969780445099</v>
      </c>
      <c r="M85" s="101">
        <v>28168.118178367615</v>
      </c>
      <c r="N85" s="127">
        <f t="shared" si="7"/>
        <v>50196.006131798029</v>
      </c>
      <c r="O85" s="100">
        <v>431.78041279688478</v>
      </c>
      <c r="P85" s="101">
        <v>317.78915364295244</v>
      </c>
      <c r="Q85" s="101">
        <v>1098.0793924406171</v>
      </c>
      <c r="R85" s="101">
        <v>3430.2700455486774</v>
      </c>
      <c r="S85" s="101">
        <v>11204.289873719215</v>
      </c>
      <c r="T85" s="101">
        <v>42214.459786891937</v>
      </c>
      <c r="U85" s="127">
        <f t="shared" si="8"/>
        <v>58696.668665040284</v>
      </c>
    </row>
    <row r="86" spans="1:21">
      <c r="A86" s="93">
        <v>82</v>
      </c>
      <c r="B86" s="94"/>
      <c r="C86" s="95" t="s">
        <v>74</v>
      </c>
      <c r="D86" s="96" t="s">
        <v>108</v>
      </c>
      <c r="E86" s="97"/>
      <c r="F86" s="98"/>
      <c r="G86" s="99">
        <f t="shared" si="6"/>
        <v>151860.87244246772</v>
      </c>
      <c r="H86" s="100">
        <v>0.27569336188207672</v>
      </c>
      <c r="I86" s="101">
        <v>16.009477648211032</v>
      </c>
      <c r="J86" s="101">
        <v>13216.484043240547</v>
      </c>
      <c r="K86" s="101">
        <v>45341.916388988495</v>
      </c>
      <c r="L86" s="101">
        <v>43757.407952547073</v>
      </c>
      <c r="M86" s="101">
        <v>9534.9897600412369</v>
      </c>
      <c r="N86" s="127">
        <f t="shared" si="7"/>
        <v>111867.08331582745</v>
      </c>
      <c r="O86" s="100">
        <v>0.61510095298581291</v>
      </c>
      <c r="P86" s="101">
        <v>13.47427957029231</v>
      </c>
      <c r="Q86" s="101">
        <v>3905.5194242447615</v>
      </c>
      <c r="R86" s="101">
        <v>13835.350332975388</v>
      </c>
      <c r="S86" s="101">
        <v>14908.024146139622</v>
      </c>
      <c r="T86" s="101">
        <v>7330.805842757225</v>
      </c>
      <c r="U86" s="127">
        <f t="shared" si="8"/>
        <v>39993.789126640273</v>
      </c>
    </row>
    <row r="87" spans="1:21">
      <c r="A87" s="37">
        <v>83</v>
      </c>
      <c r="B87" s="17"/>
      <c r="C87" s="16"/>
      <c r="D87" s="38" t="s">
        <v>8</v>
      </c>
      <c r="E87" s="49" t="s">
        <v>109</v>
      </c>
      <c r="F87" s="40"/>
      <c r="G87" s="111">
        <f t="shared" si="6"/>
        <v>0</v>
      </c>
      <c r="H87" s="26">
        <v>0</v>
      </c>
      <c r="I87" s="7">
        <v>0</v>
      </c>
      <c r="J87" s="7">
        <v>0</v>
      </c>
      <c r="K87" s="7">
        <v>0</v>
      </c>
      <c r="L87" s="7">
        <v>0</v>
      </c>
      <c r="M87" s="7">
        <v>0</v>
      </c>
      <c r="N87" s="126">
        <f t="shared" si="7"/>
        <v>0</v>
      </c>
      <c r="O87" s="26">
        <v>0</v>
      </c>
      <c r="P87" s="7">
        <v>0</v>
      </c>
      <c r="Q87" s="7">
        <v>0</v>
      </c>
      <c r="R87" s="7">
        <v>0</v>
      </c>
      <c r="S87" s="7">
        <v>0</v>
      </c>
      <c r="T87" s="7">
        <v>0</v>
      </c>
      <c r="U87" s="126">
        <f t="shared" si="8"/>
        <v>0</v>
      </c>
    </row>
    <row r="88" spans="1:21">
      <c r="A88" s="37">
        <v>84</v>
      </c>
      <c r="B88" s="17"/>
      <c r="C88" s="16"/>
      <c r="D88" s="38" t="s">
        <v>10</v>
      </c>
      <c r="E88" s="49" t="s">
        <v>110</v>
      </c>
      <c r="F88" s="40"/>
      <c r="G88" s="111">
        <f t="shared" si="6"/>
        <v>697.96824419498444</v>
      </c>
      <c r="H88" s="26">
        <v>0</v>
      </c>
      <c r="I88" s="7">
        <v>0</v>
      </c>
      <c r="J88" s="7">
        <v>3.1638181507587433</v>
      </c>
      <c r="K88" s="7">
        <v>21.475003868341446</v>
      </c>
      <c r="L88" s="7">
        <v>98.703420907258987</v>
      </c>
      <c r="M88" s="7">
        <v>133.80934637784958</v>
      </c>
      <c r="N88" s="126">
        <f t="shared" si="7"/>
        <v>257.15158930420876</v>
      </c>
      <c r="O88" s="26">
        <v>0</v>
      </c>
      <c r="P88" s="7">
        <v>0</v>
      </c>
      <c r="Q88" s="7">
        <v>3.0744318962097168</v>
      </c>
      <c r="R88" s="7">
        <v>27.783532083034515</v>
      </c>
      <c r="S88" s="7">
        <v>105.4875855743885</v>
      </c>
      <c r="T88" s="7">
        <v>304.47110533714294</v>
      </c>
      <c r="U88" s="126">
        <f t="shared" si="8"/>
        <v>440.81665489077568</v>
      </c>
    </row>
    <row r="89" spans="1:21">
      <c r="A89" s="37">
        <v>85</v>
      </c>
      <c r="B89" s="17"/>
      <c r="C89" s="16"/>
      <c r="D89" s="38" t="s">
        <v>22</v>
      </c>
      <c r="E89" s="49" t="s">
        <v>111</v>
      </c>
      <c r="F89" s="40"/>
      <c r="G89" s="111">
        <f t="shared" si="6"/>
        <v>3946.8258117362857</v>
      </c>
      <c r="H89" s="26">
        <v>0</v>
      </c>
      <c r="I89" s="7">
        <v>0</v>
      </c>
      <c r="J89" s="7">
        <v>25.275073975324631</v>
      </c>
      <c r="K89" s="7">
        <v>257.09979766607285</v>
      </c>
      <c r="L89" s="7">
        <v>764.97325921058655</v>
      </c>
      <c r="M89" s="7">
        <v>748.58261224627495</v>
      </c>
      <c r="N89" s="126">
        <f t="shared" si="7"/>
        <v>1795.930743098259</v>
      </c>
      <c r="O89" s="26">
        <v>0</v>
      </c>
      <c r="P89" s="7">
        <v>0</v>
      </c>
      <c r="Q89" s="7">
        <v>9.8286217749118805</v>
      </c>
      <c r="R89" s="7">
        <v>102.63933861255646</v>
      </c>
      <c r="S89" s="7">
        <v>509.6383543536067</v>
      </c>
      <c r="T89" s="7">
        <v>1528.7887538969517</v>
      </c>
      <c r="U89" s="126">
        <f t="shared" si="8"/>
        <v>2150.8950686380267</v>
      </c>
    </row>
    <row r="90" spans="1:21">
      <c r="A90" s="37">
        <v>86</v>
      </c>
      <c r="B90" s="17"/>
      <c r="C90" s="16"/>
      <c r="D90" s="38" t="s">
        <v>24</v>
      </c>
      <c r="E90" s="49" t="s">
        <v>112</v>
      </c>
      <c r="F90" s="40"/>
      <c r="G90" s="111">
        <f t="shared" si="6"/>
        <v>67747.83446155861</v>
      </c>
      <c r="H90" s="26">
        <v>0</v>
      </c>
      <c r="I90" s="7">
        <v>0</v>
      </c>
      <c r="J90" s="7">
        <v>2045.4306347016245</v>
      </c>
      <c r="K90" s="7">
        <v>18588.904206931591</v>
      </c>
      <c r="L90" s="7">
        <v>28309.723174571991</v>
      </c>
      <c r="M90" s="7">
        <v>5006.0650856494904</v>
      </c>
      <c r="N90" s="126">
        <f t="shared" si="7"/>
        <v>53950.123101854697</v>
      </c>
      <c r="O90" s="26">
        <v>0</v>
      </c>
      <c r="P90" s="7">
        <v>0</v>
      </c>
      <c r="Q90" s="7">
        <v>431.69198614545166</v>
      </c>
      <c r="R90" s="7">
        <v>4149.967845723033</v>
      </c>
      <c r="S90" s="7">
        <v>7391.3076868504286</v>
      </c>
      <c r="T90" s="7">
        <v>1824.7438409850001</v>
      </c>
      <c r="U90" s="126">
        <f t="shared" si="8"/>
        <v>13797.711359703913</v>
      </c>
    </row>
    <row r="91" spans="1:21">
      <c r="A91" s="37">
        <v>87</v>
      </c>
      <c r="B91" s="17"/>
      <c r="C91" s="16"/>
      <c r="D91" s="38" t="s">
        <v>26</v>
      </c>
      <c r="E91" s="49" t="s">
        <v>113</v>
      </c>
      <c r="F91" s="40"/>
      <c r="G91" s="111">
        <f t="shared" si="6"/>
        <v>77297.812505074267</v>
      </c>
      <c r="H91" s="26">
        <v>0.27569336188207672</v>
      </c>
      <c r="I91" s="7">
        <v>0</v>
      </c>
      <c r="J91" s="7">
        <v>11062.806641817093</v>
      </c>
      <c r="K91" s="7">
        <v>26271.432372689247</v>
      </c>
      <c r="L91" s="7">
        <v>14230.569592654705</v>
      </c>
      <c r="M91" s="7">
        <v>3404.3790371417999</v>
      </c>
      <c r="N91" s="126">
        <f t="shared" si="7"/>
        <v>54969.463337664725</v>
      </c>
      <c r="O91" s="26">
        <v>0.61510095298581291</v>
      </c>
      <c r="P91" s="7">
        <v>0</v>
      </c>
      <c r="Q91" s="7">
        <v>3172.8233799636364</v>
      </c>
      <c r="R91" s="7">
        <v>9096.1803446114063</v>
      </c>
      <c r="S91" s="7">
        <v>6646.0198417007923</v>
      </c>
      <c r="T91" s="7">
        <v>3412.7105001807213</v>
      </c>
      <c r="U91" s="126">
        <f t="shared" si="8"/>
        <v>22328.349167409542</v>
      </c>
    </row>
    <row r="92" spans="1:21">
      <c r="A92" s="37">
        <v>88</v>
      </c>
      <c r="B92" s="17"/>
      <c r="C92" s="16"/>
      <c r="D92" s="38" t="s">
        <v>32</v>
      </c>
      <c r="E92" s="49" t="s">
        <v>114</v>
      </c>
      <c r="F92" s="40"/>
      <c r="G92" s="111">
        <f t="shared" si="6"/>
        <v>0</v>
      </c>
      <c r="H92" s="26">
        <v>0</v>
      </c>
      <c r="I92" s="7">
        <v>0</v>
      </c>
      <c r="J92" s="7">
        <v>0</v>
      </c>
      <c r="K92" s="7">
        <v>0</v>
      </c>
      <c r="L92" s="7">
        <v>0</v>
      </c>
      <c r="M92" s="7">
        <v>0</v>
      </c>
      <c r="N92" s="126">
        <f t="shared" si="7"/>
        <v>0</v>
      </c>
      <c r="O92" s="26">
        <v>0</v>
      </c>
      <c r="P92" s="7">
        <v>0</v>
      </c>
      <c r="Q92" s="7">
        <v>0</v>
      </c>
      <c r="R92" s="7">
        <v>0</v>
      </c>
      <c r="S92" s="7">
        <v>0</v>
      </c>
      <c r="T92" s="7">
        <v>0</v>
      </c>
      <c r="U92" s="126">
        <f t="shared" si="8"/>
        <v>0</v>
      </c>
    </row>
    <row r="93" spans="1:21">
      <c r="A93" s="37">
        <v>89</v>
      </c>
      <c r="B93" s="17"/>
      <c r="C93" s="16"/>
      <c r="D93" s="38" t="s">
        <v>34</v>
      </c>
      <c r="E93" s="49" t="s">
        <v>115</v>
      </c>
      <c r="F93" s="40"/>
      <c r="G93" s="111">
        <f t="shared" si="6"/>
        <v>703.48138446290704</v>
      </c>
      <c r="H93" s="26">
        <v>0</v>
      </c>
      <c r="I93" s="7">
        <v>2.4093215160064574</v>
      </c>
      <c r="J93" s="7">
        <v>24.278884168976219</v>
      </c>
      <c r="K93" s="7">
        <v>62.199323050677776</v>
      </c>
      <c r="L93" s="7">
        <v>0</v>
      </c>
      <c r="M93" s="7">
        <v>0</v>
      </c>
      <c r="N93" s="126">
        <f t="shared" si="7"/>
        <v>88.887528735660453</v>
      </c>
      <c r="O93" s="26">
        <v>0</v>
      </c>
      <c r="P93" s="7">
        <v>6.4983357672035709</v>
      </c>
      <c r="Q93" s="7">
        <v>251.22864471143112</v>
      </c>
      <c r="R93" s="7">
        <v>356.8668752486119</v>
      </c>
      <c r="S93" s="7">
        <v>0</v>
      </c>
      <c r="T93" s="7">
        <v>0</v>
      </c>
      <c r="U93" s="126">
        <f t="shared" si="8"/>
        <v>614.59385572724659</v>
      </c>
    </row>
    <row r="94" spans="1:21">
      <c r="A94" s="37">
        <v>90</v>
      </c>
      <c r="B94" s="17"/>
      <c r="C94" s="16"/>
      <c r="D94" s="38" t="s">
        <v>36</v>
      </c>
      <c r="E94" s="49" t="s">
        <v>116</v>
      </c>
      <c r="F94" s="40"/>
      <c r="G94" s="111">
        <f t="shared" si="6"/>
        <v>0</v>
      </c>
      <c r="H94" s="26">
        <v>0</v>
      </c>
      <c r="I94" s="7">
        <v>0</v>
      </c>
      <c r="J94" s="7">
        <v>0</v>
      </c>
      <c r="K94" s="7">
        <v>0</v>
      </c>
      <c r="L94" s="7">
        <v>0</v>
      </c>
      <c r="M94" s="7">
        <v>0</v>
      </c>
      <c r="N94" s="126">
        <f t="shared" si="7"/>
        <v>0</v>
      </c>
      <c r="O94" s="26">
        <v>0</v>
      </c>
      <c r="P94" s="7">
        <v>0</v>
      </c>
      <c r="Q94" s="7">
        <v>0</v>
      </c>
      <c r="R94" s="7">
        <v>0</v>
      </c>
      <c r="S94" s="7">
        <v>0</v>
      </c>
      <c r="T94" s="7">
        <v>0</v>
      </c>
      <c r="U94" s="126">
        <f t="shared" si="8"/>
        <v>0</v>
      </c>
    </row>
    <row r="95" spans="1:21">
      <c r="A95" s="37">
        <v>91</v>
      </c>
      <c r="B95" s="17"/>
      <c r="C95" s="16"/>
      <c r="D95" s="38" t="s">
        <v>38</v>
      </c>
      <c r="E95" s="49" t="s">
        <v>117</v>
      </c>
      <c r="F95" s="40"/>
      <c r="G95" s="111">
        <f t="shared" si="6"/>
        <v>0</v>
      </c>
      <c r="H95" s="26">
        <v>0</v>
      </c>
      <c r="I95" s="7">
        <v>0</v>
      </c>
      <c r="J95" s="7">
        <v>0</v>
      </c>
      <c r="K95" s="7">
        <v>0</v>
      </c>
      <c r="L95" s="7">
        <v>0</v>
      </c>
      <c r="M95" s="7">
        <v>0</v>
      </c>
      <c r="N95" s="126">
        <f t="shared" si="7"/>
        <v>0</v>
      </c>
      <c r="O95" s="26">
        <v>0</v>
      </c>
      <c r="P95" s="7">
        <v>0</v>
      </c>
      <c r="Q95" s="7">
        <v>0</v>
      </c>
      <c r="R95" s="7">
        <v>0</v>
      </c>
      <c r="S95" s="7">
        <v>0</v>
      </c>
      <c r="T95" s="7">
        <v>0</v>
      </c>
      <c r="U95" s="126">
        <f t="shared" si="8"/>
        <v>0</v>
      </c>
    </row>
    <row r="96" spans="1:21">
      <c r="A96" s="37">
        <v>92</v>
      </c>
      <c r="B96" s="17"/>
      <c r="C96" s="16"/>
      <c r="D96" s="38" t="s">
        <v>40</v>
      </c>
      <c r="E96" s="49" t="s">
        <v>118</v>
      </c>
      <c r="F96" s="40"/>
      <c r="G96" s="111">
        <f t="shared" si="6"/>
        <v>1466.949996188283</v>
      </c>
      <c r="H96" s="26">
        <v>0</v>
      </c>
      <c r="I96" s="7">
        <v>13.600156307220459</v>
      </c>
      <c r="J96" s="7">
        <v>55.528983950614929</v>
      </c>
      <c r="K96" s="7">
        <v>140.80629295110703</v>
      </c>
      <c r="L96" s="7">
        <v>353.43795919418335</v>
      </c>
      <c r="M96" s="7">
        <v>242.15363883972168</v>
      </c>
      <c r="N96" s="126">
        <f t="shared" si="7"/>
        <v>805.52703124284744</v>
      </c>
      <c r="O96" s="26">
        <v>0</v>
      </c>
      <c r="P96" s="7">
        <v>6.9759438335895538</v>
      </c>
      <c r="Q96" s="7">
        <v>36.872301250696182</v>
      </c>
      <c r="R96" s="7">
        <v>101.9124490916729</v>
      </c>
      <c r="S96" s="7">
        <v>255.57057406008244</v>
      </c>
      <c r="T96" s="7">
        <v>260.09169670939445</v>
      </c>
      <c r="U96" s="126">
        <f t="shared" si="8"/>
        <v>661.42296494543552</v>
      </c>
    </row>
    <row r="97" spans="1:21">
      <c r="A97" s="37">
        <v>93</v>
      </c>
      <c r="B97" s="17"/>
      <c r="C97" s="16"/>
      <c r="D97" s="38" t="s">
        <v>54</v>
      </c>
      <c r="E97" s="49" t="s">
        <v>119</v>
      </c>
      <c r="F97" s="40"/>
      <c r="G97" s="111">
        <f t="shared" si="6"/>
        <v>0</v>
      </c>
      <c r="H97" s="26">
        <v>0</v>
      </c>
      <c r="I97" s="7">
        <v>0</v>
      </c>
      <c r="J97" s="7">
        <v>0</v>
      </c>
      <c r="K97" s="7">
        <v>0</v>
      </c>
      <c r="L97" s="7">
        <v>0</v>
      </c>
      <c r="M97" s="7">
        <v>0</v>
      </c>
      <c r="N97" s="126">
        <f t="shared" si="7"/>
        <v>0</v>
      </c>
      <c r="O97" s="26">
        <v>0</v>
      </c>
      <c r="P97" s="7">
        <v>0</v>
      </c>
      <c r="Q97" s="7">
        <v>0</v>
      </c>
      <c r="R97" s="7">
        <v>0</v>
      </c>
      <c r="S97" s="7">
        <v>0</v>
      </c>
      <c r="T97" s="7">
        <v>0</v>
      </c>
      <c r="U97" s="126">
        <f t="shared" si="8"/>
        <v>0</v>
      </c>
    </row>
    <row r="98" spans="1:21">
      <c r="A98" s="93">
        <v>94</v>
      </c>
      <c r="B98" s="102"/>
      <c r="C98" s="95" t="s">
        <v>120</v>
      </c>
      <c r="D98" s="96" t="s">
        <v>121</v>
      </c>
      <c r="E98" s="97"/>
      <c r="F98" s="98"/>
      <c r="G98" s="99">
        <f t="shared" si="6"/>
        <v>993478.70060712844</v>
      </c>
      <c r="H98" s="100">
        <v>480.71077349036932</v>
      </c>
      <c r="I98" s="101">
        <v>779.75537164509296</v>
      </c>
      <c r="J98" s="101">
        <v>3733.2511908113956</v>
      </c>
      <c r="K98" s="101">
        <v>8754.7644329071045</v>
      </c>
      <c r="L98" s="101">
        <v>39218.5502576828</v>
      </c>
      <c r="M98" s="101">
        <v>315264.89727973938</v>
      </c>
      <c r="N98" s="127">
        <f t="shared" si="7"/>
        <v>368231.92930627614</v>
      </c>
      <c r="O98" s="100">
        <v>406.87965440750122</v>
      </c>
      <c r="P98" s="101">
        <v>628.53569261729717</v>
      </c>
      <c r="Q98" s="101">
        <v>1641.1277426034212</v>
      </c>
      <c r="R98" s="101">
        <v>5489.4838321805</v>
      </c>
      <c r="S98" s="101">
        <v>32719.997625350952</v>
      </c>
      <c r="T98" s="101">
        <v>584360.74675369263</v>
      </c>
      <c r="U98" s="127">
        <f t="shared" si="8"/>
        <v>625246.7713008523</v>
      </c>
    </row>
    <row r="99" spans="1:21">
      <c r="A99" s="37">
        <v>95</v>
      </c>
      <c r="B99" s="10"/>
      <c r="C99" s="11"/>
      <c r="D99" s="38" t="s">
        <v>8</v>
      </c>
      <c r="E99" s="49" t="s">
        <v>122</v>
      </c>
      <c r="F99" s="51"/>
      <c r="G99" s="111">
        <f t="shared" si="6"/>
        <v>763578.53671798483</v>
      </c>
      <c r="H99" s="26">
        <v>0</v>
      </c>
      <c r="I99" s="7">
        <v>37.643350839614868</v>
      </c>
      <c r="J99" s="7">
        <v>54.494796693325043</v>
      </c>
      <c r="K99" s="7">
        <v>349.68671821057796</v>
      </c>
      <c r="L99" s="7">
        <v>12630.687586426735</v>
      </c>
      <c r="M99" s="7">
        <v>232885.50141239166</v>
      </c>
      <c r="N99" s="126">
        <f t="shared" si="7"/>
        <v>245958.01386456192</v>
      </c>
      <c r="O99" s="26">
        <v>0</v>
      </c>
      <c r="P99" s="7">
        <v>27.657569915056229</v>
      </c>
      <c r="Q99" s="7">
        <v>31.844763606786728</v>
      </c>
      <c r="R99" s="7">
        <v>229.41163842752576</v>
      </c>
      <c r="S99" s="7">
        <v>12169.35662317276</v>
      </c>
      <c r="T99" s="7">
        <v>505162.25225830078</v>
      </c>
      <c r="U99" s="126">
        <f t="shared" si="8"/>
        <v>517620.52285342291</v>
      </c>
    </row>
    <row r="100" spans="1:21">
      <c r="A100" s="37">
        <v>96</v>
      </c>
      <c r="B100" s="10"/>
      <c r="C100" s="11"/>
      <c r="D100" s="38" t="s">
        <v>10</v>
      </c>
      <c r="E100" s="49" t="s">
        <v>123</v>
      </c>
      <c r="F100" s="51"/>
      <c r="G100" s="111">
        <f t="shared" si="6"/>
        <v>107828.21794554232</v>
      </c>
      <c r="H100" s="26">
        <v>0</v>
      </c>
      <c r="I100" s="7">
        <v>0</v>
      </c>
      <c r="J100" s="7">
        <v>7.1389554745983332</v>
      </c>
      <c r="K100" s="7">
        <v>91.209014821797609</v>
      </c>
      <c r="L100" s="7">
        <v>3889.1544250249863</v>
      </c>
      <c r="M100" s="7">
        <v>54592.013641357422</v>
      </c>
      <c r="N100" s="126">
        <f t="shared" si="7"/>
        <v>58579.516036678804</v>
      </c>
      <c r="O100" s="26">
        <v>0</v>
      </c>
      <c r="P100" s="7">
        <v>0</v>
      </c>
      <c r="Q100" s="7">
        <v>2.312968355967314</v>
      </c>
      <c r="R100" s="7">
        <v>57.708043152466416</v>
      </c>
      <c r="S100" s="7">
        <v>2248.1279627084732</v>
      </c>
      <c r="T100" s="7">
        <v>46940.552934646606</v>
      </c>
      <c r="U100" s="126">
        <f t="shared" si="8"/>
        <v>49248.701908863513</v>
      </c>
    </row>
    <row r="101" spans="1:21">
      <c r="A101" s="37">
        <v>97</v>
      </c>
      <c r="B101" s="10"/>
      <c r="C101" s="11"/>
      <c r="D101" s="38" t="s">
        <v>22</v>
      </c>
      <c r="E101" s="49" t="s">
        <v>124</v>
      </c>
      <c r="F101" s="51"/>
      <c r="G101" s="111">
        <f t="shared" si="6"/>
        <v>18386.49699109979</v>
      </c>
      <c r="H101" s="26">
        <v>86.130988957360387</v>
      </c>
      <c r="I101" s="7">
        <v>181.40386775135994</v>
      </c>
      <c r="J101" s="7">
        <v>1026.1974050998688</v>
      </c>
      <c r="K101" s="7">
        <v>2318.2195283919573</v>
      </c>
      <c r="L101" s="7">
        <v>2967.7334956228733</v>
      </c>
      <c r="M101" s="7">
        <v>3397.216881275177</v>
      </c>
      <c r="N101" s="126">
        <f t="shared" si="7"/>
        <v>9976.9021670985967</v>
      </c>
      <c r="O101" s="26">
        <v>78.487430736422539</v>
      </c>
      <c r="P101" s="7">
        <v>147.46944722533226</v>
      </c>
      <c r="Q101" s="7">
        <v>561.01935242116451</v>
      </c>
      <c r="R101" s="7">
        <v>1060.0452242493629</v>
      </c>
      <c r="S101" s="7">
        <v>1633.958851441741</v>
      </c>
      <c r="T101" s="7">
        <v>4928.6145179271698</v>
      </c>
      <c r="U101" s="126">
        <f t="shared" si="8"/>
        <v>8409.594824001193</v>
      </c>
    </row>
    <row r="102" spans="1:21">
      <c r="A102" s="37">
        <v>98</v>
      </c>
      <c r="B102" s="17"/>
      <c r="C102" s="11"/>
      <c r="D102" s="38" t="s">
        <v>24</v>
      </c>
      <c r="E102" s="49" t="s">
        <v>125</v>
      </c>
      <c r="F102" s="51"/>
      <c r="G102" s="111">
        <f t="shared" si="6"/>
        <v>13585.474421463907</v>
      </c>
      <c r="H102" s="26">
        <v>0</v>
      </c>
      <c r="I102" s="7">
        <v>0</v>
      </c>
      <c r="J102" s="7">
        <v>37.820379570126534</v>
      </c>
      <c r="K102" s="7">
        <v>809.89234870672226</v>
      </c>
      <c r="L102" s="7">
        <v>2624.0501473546028</v>
      </c>
      <c r="M102" s="7">
        <v>1518.2681767344475</v>
      </c>
      <c r="N102" s="126">
        <f t="shared" si="7"/>
        <v>4990.0310523658991</v>
      </c>
      <c r="O102" s="26">
        <v>0</v>
      </c>
      <c r="P102" s="7">
        <v>0</v>
      </c>
      <c r="Q102" s="7">
        <v>51.112748540937901</v>
      </c>
      <c r="R102" s="7">
        <v>1071.5517198443413</v>
      </c>
      <c r="S102" s="7">
        <v>4199.7219839990139</v>
      </c>
      <c r="T102" s="7">
        <v>3273.0569167137146</v>
      </c>
      <c r="U102" s="126">
        <f t="shared" si="8"/>
        <v>8595.4433690980077</v>
      </c>
    </row>
    <row r="103" spans="1:21">
      <c r="A103" s="37">
        <v>99</v>
      </c>
      <c r="B103" s="12"/>
      <c r="C103" s="12"/>
      <c r="D103" s="38" t="s">
        <v>26</v>
      </c>
      <c r="E103" s="49" t="s">
        <v>126</v>
      </c>
      <c r="F103" s="43"/>
      <c r="G103" s="111">
        <f t="shared" si="6"/>
        <v>14.167616695165634</v>
      </c>
      <c r="H103" s="26">
        <v>0</v>
      </c>
      <c r="I103" s="7">
        <v>0</v>
      </c>
      <c r="J103" s="7">
        <v>0.67526012659072876</v>
      </c>
      <c r="K103" s="7">
        <v>1.0776726305484772</v>
      </c>
      <c r="L103" s="7">
        <v>2.1993069350719452</v>
      </c>
      <c r="M103" s="7">
        <v>1.0263787508010864</v>
      </c>
      <c r="N103" s="126">
        <f t="shared" si="7"/>
        <v>4.9786184430122375</v>
      </c>
      <c r="O103" s="26">
        <v>0</v>
      </c>
      <c r="P103" s="7">
        <v>0</v>
      </c>
      <c r="Q103" s="7">
        <v>1.5825405120849609</v>
      </c>
      <c r="R103" s="7">
        <v>1.7468925416469574</v>
      </c>
      <c r="S103" s="7">
        <v>3.9292175769805908</v>
      </c>
      <c r="T103" s="7">
        <v>1.9303476214408875</v>
      </c>
      <c r="U103" s="126">
        <f t="shared" si="8"/>
        <v>9.1889982521533966</v>
      </c>
    </row>
    <row r="104" spans="1:21">
      <c r="A104" s="37">
        <v>100</v>
      </c>
      <c r="B104" s="12"/>
      <c r="C104" s="12"/>
      <c r="D104" s="38" t="s">
        <v>32</v>
      </c>
      <c r="E104" s="15" t="s">
        <v>127</v>
      </c>
      <c r="F104" s="43"/>
      <c r="G104" s="111">
        <f t="shared" si="6"/>
        <v>0</v>
      </c>
      <c r="H104" s="26">
        <v>0</v>
      </c>
      <c r="I104" s="7">
        <v>0</v>
      </c>
      <c r="J104" s="7">
        <v>0</v>
      </c>
      <c r="K104" s="7">
        <v>0</v>
      </c>
      <c r="L104" s="7">
        <v>0</v>
      </c>
      <c r="M104" s="7">
        <v>0</v>
      </c>
      <c r="N104" s="126">
        <f t="shared" si="7"/>
        <v>0</v>
      </c>
      <c r="O104" s="26">
        <v>0</v>
      </c>
      <c r="P104" s="7">
        <v>0</v>
      </c>
      <c r="Q104" s="7">
        <v>0</v>
      </c>
      <c r="R104" s="7">
        <v>0</v>
      </c>
      <c r="S104" s="7">
        <v>0</v>
      </c>
      <c r="T104" s="7">
        <v>0</v>
      </c>
      <c r="U104" s="126">
        <f t="shared" si="8"/>
        <v>0</v>
      </c>
    </row>
    <row r="105" spans="1:21">
      <c r="A105" s="37">
        <v>101</v>
      </c>
      <c r="B105" s="12"/>
      <c r="C105" s="12"/>
      <c r="D105" s="38" t="s">
        <v>34</v>
      </c>
      <c r="E105" s="15" t="s">
        <v>128</v>
      </c>
      <c r="F105" s="43"/>
      <c r="G105" s="111">
        <f t="shared" si="6"/>
        <v>90085.811801470816</v>
      </c>
      <c r="H105" s="26">
        <v>394.57978151738644</v>
      </c>
      <c r="I105" s="7">
        <v>560.7081600241363</v>
      </c>
      <c r="J105" s="7">
        <v>2606.9243741929531</v>
      </c>
      <c r="K105" s="7">
        <v>5184.6790423542261</v>
      </c>
      <c r="L105" s="7">
        <v>17104.724768400192</v>
      </c>
      <c r="M105" s="7">
        <v>22870.867198377848</v>
      </c>
      <c r="N105" s="126">
        <f t="shared" si="7"/>
        <v>48722.483324866742</v>
      </c>
      <c r="O105" s="26">
        <v>328.39222405850887</v>
      </c>
      <c r="P105" s="7">
        <v>453.40866120159626</v>
      </c>
      <c r="Q105" s="7">
        <v>993.25530439987779</v>
      </c>
      <c r="R105" s="7">
        <v>3069.0203878805041</v>
      </c>
      <c r="S105" s="7">
        <v>12464.902974963188</v>
      </c>
      <c r="T105" s="7">
        <v>24054.348924100399</v>
      </c>
      <c r="U105" s="126">
        <f t="shared" si="8"/>
        <v>41363.328476604074</v>
      </c>
    </row>
    <row r="106" spans="1:21">
      <c r="A106" s="93">
        <v>102</v>
      </c>
      <c r="B106" s="94"/>
      <c r="C106" s="95" t="s">
        <v>129</v>
      </c>
      <c r="D106" s="96" t="s">
        <v>130</v>
      </c>
      <c r="E106" s="97"/>
      <c r="F106" s="98"/>
      <c r="G106" s="99">
        <f t="shared" ref="G106:G130" si="9">N106+U106</f>
        <v>402.01335379481316</v>
      </c>
      <c r="H106" s="100">
        <v>0</v>
      </c>
      <c r="I106" s="101">
        <v>1.4130994081497192</v>
      </c>
      <c r="J106" s="101">
        <v>4.1202920973300934</v>
      </c>
      <c r="K106" s="101">
        <v>10.686378329992294</v>
      </c>
      <c r="L106" s="101">
        <v>37.511507868766785</v>
      </c>
      <c r="M106" s="101">
        <v>124.61006769537926</v>
      </c>
      <c r="N106" s="127">
        <f t="shared" ref="N106:N130" si="10">SUM(H106:M106)</f>
        <v>178.34134539961815</v>
      </c>
      <c r="O106" s="100">
        <v>0</v>
      </c>
      <c r="P106" s="101">
        <v>0.68906590342521667</v>
      </c>
      <c r="Q106" s="101">
        <v>2.0266405940055847</v>
      </c>
      <c r="R106" s="101">
        <v>7.8977706134319305</v>
      </c>
      <c r="S106" s="101">
        <v>22.262788712978363</v>
      </c>
      <c r="T106" s="101">
        <v>190.79574257135391</v>
      </c>
      <c r="U106" s="127">
        <f t="shared" ref="U106:U130" si="11">SUM(O106:T106)</f>
        <v>223.67200839519501</v>
      </c>
    </row>
    <row r="107" spans="1:21">
      <c r="A107" s="93">
        <v>110</v>
      </c>
      <c r="B107" s="94"/>
      <c r="C107" s="95" t="s">
        <v>131</v>
      </c>
      <c r="D107" s="96" t="s">
        <v>132</v>
      </c>
      <c r="E107" s="97"/>
      <c r="F107" s="98"/>
      <c r="G107" s="99">
        <f t="shared" si="9"/>
        <v>4836635.5148086958</v>
      </c>
      <c r="H107" s="100">
        <v>490.87082402408123</v>
      </c>
      <c r="I107" s="101">
        <v>419.49283015727997</v>
      </c>
      <c r="J107" s="101">
        <v>8605.3211054801941</v>
      </c>
      <c r="K107" s="101">
        <v>106470.64905261993</v>
      </c>
      <c r="L107" s="101">
        <v>615823.51605224609</v>
      </c>
      <c r="M107" s="101">
        <v>1496950.3746643066</v>
      </c>
      <c r="N107" s="127">
        <f t="shared" si="10"/>
        <v>2228760.2245288342</v>
      </c>
      <c r="O107" s="100">
        <v>429.70597959682345</v>
      </c>
      <c r="P107" s="101">
        <v>339.30074553191662</v>
      </c>
      <c r="Q107" s="101">
        <v>3582.9244677424431</v>
      </c>
      <c r="R107" s="101">
        <v>35766.124032974243</v>
      </c>
      <c r="S107" s="101">
        <v>271531.83359527588</v>
      </c>
      <c r="T107" s="101">
        <v>2296225.4014587402</v>
      </c>
      <c r="U107" s="127">
        <f t="shared" si="11"/>
        <v>2607875.2902798615</v>
      </c>
    </row>
    <row r="108" spans="1:21">
      <c r="A108" s="37">
        <v>111</v>
      </c>
      <c r="B108" s="10"/>
      <c r="C108" s="16"/>
      <c r="D108" s="38" t="s">
        <v>8</v>
      </c>
      <c r="E108" s="49" t="s">
        <v>133</v>
      </c>
      <c r="F108" s="40"/>
      <c r="G108" s="111">
        <f t="shared" si="9"/>
        <v>26386.479022608713</v>
      </c>
      <c r="H108" s="26">
        <v>11.673881028682775</v>
      </c>
      <c r="I108" s="7">
        <v>8.362121781334281</v>
      </c>
      <c r="J108" s="7">
        <v>103.55575104802847</v>
      </c>
      <c r="K108" s="7">
        <v>672.30291730165482</v>
      </c>
      <c r="L108" s="7">
        <v>2642.0127360224724</v>
      </c>
      <c r="M108" s="7">
        <v>5742.493846476078</v>
      </c>
      <c r="N108" s="126">
        <f t="shared" si="10"/>
        <v>9180.4012536582504</v>
      </c>
      <c r="O108" s="26">
        <v>8.8348022603604477</v>
      </c>
      <c r="P108" s="7">
        <v>11.098759108223021</v>
      </c>
      <c r="Q108" s="7">
        <v>73.329715505242348</v>
      </c>
      <c r="R108" s="7">
        <v>484.98308411240578</v>
      </c>
      <c r="S108" s="7">
        <v>3079.7601392865181</v>
      </c>
      <c r="T108" s="7">
        <v>13548.071268677711</v>
      </c>
      <c r="U108" s="126">
        <f t="shared" si="11"/>
        <v>17206.077768950461</v>
      </c>
    </row>
    <row r="109" spans="1:21">
      <c r="A109" s="37">
        <v>112</v>
      </c>
      <c r="B109" s="17"/>
      <c r="C109" s="11"/>
      <c r="D109" s="52" t="s">
        <v>10</v>
      </c>
      <c r="E109" s="49" t="s">
        <v>134</v>
      </c>
      <c r="F109" s="51"/>
      <c r="G109" s="111">
        <f t="shared" si="9"/>
        <v>180633.30778011822</v>
      </c>
      <c r="H109" s="26">
        <v>2.5881368958798703</v>
      </c>
      <c r="I109" s="7">
        <v>2.9253799691796303</v>
      </c>
      <c r="J109" s="7">
        <v>237.15376414172351</v>
      </c>
      <c r="K109" s="7">
        <v>3533.0238658562303</v>
      </c>
      <c r="L109" s="7">
        <v>19449.362216114998</v>
      </c>
      <c r="M109" s="7">
        <v>48045.104385852814</v>
      </c>
      <c r="N109" s="126">
        <f t="shared" si="10"/>
        <v>71270.157748830825</v>
      </c>
      <c r="O109" s="26">
        <v>2.6939256463083439</v>
      </c>
      <c r="P109" s="7">
        <v>2.3283203952014446</v>
      </c>
      <c r="Q109" s="7">
        <v>66.81556489598006</v>
      </c>
      <c r="R109" s="7">
        <v>1400.6202695518732</v>
      </c>
      <c r="S109" s="7">
        <v>11032.663164138794</v>
      </c>
      <c r="T109" s="7">
        <v>96858.028786659241</v>
      </c>
      <c r="U109" s="126">
        <f t="shared" si="11"/>
        <v>109363.1500312874</v>
      </c>
    </row>
    <row r="110" spans="1:21">
      <c r="A110" s="37">
        <v>113</v>
      </c>
      <c r="B110" s="17"/>
      <c r="C110" s="16"/>
      <c r="D110" s="38" t="s">
        <v>22</v>
      </c>
      <c r="E110" s="49" t="s">
        <v>135</v>
      </c>
      <c r="F110" s="40"/>
      <c r="G110" s="111">
        <f t="shared" si="9"/>
        <v>2764394.5629492514</v>
      </c>
      <c r="H110" s="26">
        <v>8.0008528036414646</v>
      </c>
      <c r="I110" s="7">
        <v>19.893541391938925</v>
      </c>
      <c r="J110" s="7">
        <v>2350.0681366324425</v>
      </c>
      <c r="K110" s="7">
        <v>54623.879826545715</v>
      </c>
      <c r="L110" s="7">
        <v>389423.84854125977</v>
      </c>
      <c r="M110" s="7">
        <v>886212.91711425781</v>
      </c>
      <c r="N110" s="126">
        <f t="shared" si="10"/>
        <v>1332638.6080128914</v>
      </c>
      <c r="O110" s="26">
        <v>7.5108412800473161</v>
      </c>
      <c r="P110" s="7">
        <v>18.980128367897123</v>
      </c>
      <c r="Q110" s="7">
        <v>676.22262959182262</v>
      </c>
      <c r="R110" s="7">
        <v>13428.494570076466</v>
      </c>
      <c r="S110" s="7">
        <v>147268.09092903137</v>
      </c>
      <c r="T110" s="7">
        <v>1270356.6558380127</v>
      </c>
      <c r="U110" s="126">
        <f t="shared" si="11"/>
        <v>1431755.9549363602</v>
      </c>
    </row>
    <row r="111" spans="1:21">
      <c r="A111" s="37">
        <v>114</v>
      </c>
      <c r="B111" s="17"/>
      <c r="C111" s="16"/>
      <c r="D111" s="38" t="s">
        <v>24</v>
      </c>
      <c r="E111" s="49" t="s">
        <v>136</v>
      </c>
      <c r="F111" s="40"/>
      <c r="G111" s="111">
        <f t="shared" si="9"/>
        <v>1180930.2067914633</v>
      </c>
      <c r="H111" s="26">
        <v>118.05786739848554</v>
      </c>
      <c r="I111" s="7">
        <v>132.79114475846291</v>
      </c>
      <c r="J111" s="7">
        <v>1240.2214203178883</v>
      </c>
      <c r="K111" s="7">
        <v>16626.06858086586</v>
      </c>
      <c r="L111" s="7">
        <v>118279.05426025391</v>
      </c>
      <c r="M111" s="7">
        <v>352677.81099319458</v>
      </c>
      <c r="N111" s="126">
        <f t="shared" si="10"/>
        <v>489074.00426678918</v>
      </c>
      <c r="O111" s="26">
        <v>89.151278269477189</v>
      </c>
      <c r="P111" s="7">
        <v>114.09762054681778</v>
      </c>
      <c r="Q111" s="7">
        <v>693.25065582990646</v>
      </c>
      <c r="R111" s="7">
        <v>8838.8662328720093</v>
      </c>
      <c r="S111" s="7">
        <v>70333.28896188736</v>
      </c>
      <c r="T111" s="7">
        <v>611787.54777526855</v>
      </c>
      <c r="U111" s="126">
        <f t="shared" si="11"/>
        <v>691856.20252467413</v>
      </c>
    </row>
    <row r="112" spans="1:21">
      <c r="A112" s="37">
        <v>115</v>
      </c>
      <c r="B112" s="14"/>
      <c r="C112" s="16"/>
      <c r="D112" s="38" t="s">
        <v>26</v>
      </c>
      <c r="E112" s="49" t="s">
        <v>137</v>
      </c>
      <c r="F112" s="40"/>
      <c r="G112" s="111">
        <f t="shared" si="9"/>
        <v>176955.21511603519</v>
      </c>
      <c r="H112" s="26">
        <v>257.05117273516953</v>
      </c>
      <c r="I112" s="7">
        <v>153.3935886695981</v>
      </c>
      <c r="J112" s="7">
        <v>2927.7132413089275</v>
      </c>
      <c r="K112" s="7">
        <v>20424.450389504433</v>
      </c>
      <c r="L112" s="7">
        <v>37222.793008089066</v>
      </c>
      <c r="M112" s="7">
        <v>42796.873056411743</v>
      </c>
      <c r="N112" s="126">
        <f t="shared" si="10"/>
        <v>103782.27445671894</v>
      </c>
      <c r="O112" s="26">
        <v>236.4882857631892</v>
      </c>
      <c r="P112" s="7">
        <v>127.87697722017765</v>
      </c>
      <c r="Q112" s="7">
        <v>1038.2357582449913</v>
      </c>
      <c r="R112" s="7">
        <v>6000.3482975699008</v>
      </c>
      <c r="S112" s="7">
        <v>14139.236000418663</v>
      </c>
      <c r="T112" s="7">
        <v>51630.755340099335</v>
      </c>
      <c r="U112" s="126">
        <f t="shared" si="11"/>
        <v>73172.940659316257</v>
      </c>
    </row>
    <row r="113" spans="1:21">
      <c r="A113" s="37">
        <v>116</v>
      </c>
      <c r="B113" s="17"/>
      <c r="C113" s="12"/>
      <c r="D113" s="38" t="s">
        <v>32</v>
      </c>
      <c r="E113" s="14" t="s">
        <v>138</v>
      </c>
      <c r="F113" s="43"/>
      <c r="G113" s="111">
        <f t="shared" si="9"/>
        <v>507335.70555128262</v>
      </c>
      <c r="H113" s="26">
        <v>93.498922235332429</v>
      </c>
      <c r="I113" s="7">
        <v>102.12704659564406</v>
      </c>
      <c r="J113" s="7">
        <v>1746.6086702048779</v>
      </c>
      <c r="K113" s="7">
        <v>10590.922025382519</v>
      </c>
      <c r="L113" s="7">
        <v>48806.439793586731</v>
      </c>
      <c r="M113" s="7">
        <v>161475.18151855469</v>
      </c>
      <c r="N113" s="126">
        <f t="shared" si="10"/>
        <v>222814.7779765598</v>
      </c>
      <c r="O113" s="26">
        <v>85.026838534278795</v>
      </c>
      <c r="P113" s="7">
        <v>64.918936109170318</v>
      </c>
      <c r="Q113" s="7">
        <v>1035.0701444149017</v>
      </c>
      <c r="R113" s="7">
        <v>5612.8111438751221</v>
      </c>
      <c r="S113" s="7">
        <v>25678.793874979019</v>
      </c>
      <c r="T113" s="7">
        <v>252044.3066368103</v>
      </c>
      <c r="U113" s="126">
        <f t="shared" si="11"/>
        <v>284520.92757472279</v>
      </c>
    </row>
    <row r="114" spans="1:21">
      <c r="A114" s="93">
        <v>117</v>
      </c>
      <c r="B114" s="94"/>
      <c r="C114" s="95" t="s">
        <v>4</v>
      </c>
      <c r="D114" s="96" t="s">
        <v>139</v>
      </c>
      <c r="E114" s="97"/>
      <c r="F114" s="98"/>
      <c r="G114" s="99">
        <f t="shared" si="9"/>
        <v>792749.88199771871</v>
      </c>
      <c r="H114" s="100">
        <v>82.986804119572184</v>
      </c>
      <c r="I114" s="101">
        <v>229.8022967427969</v>
      </c>
      <c r="J114" s="101">
        <v>1222.5606082584709</v>
      </c>
      <c r="K114" s="101">
        <v>6840.207756459713</v>
      </c>
      <c r="L114" s="101">
        <v>82342.875063896179</v>
      </c>
      <c r="M114" s="101">
        <v>337118.58252334595</v>
      </c>
      <c r="N114" s="127">
        <f t="shared" si="10"/>
        <v>427837.01505282265</v>
      </c>
      <c r="O114" s="100">
        <v>66.865347919054329</v>
      </c>
      <c r="P114" s="101">
        <v>192.0777759635821</v>
      </c>
      <c r="Q114" s="101">
        <v>743.7677237354219</v>
      </c>
      <c r="R114" s="101">
        <v>4180.5964001268148</v>
      </c>
      <c r="S114" s="101">
        <v>52824.888535499573</v>
      </c>
      <c r="T114" s="101">
        <v>306904.67116165161</v>
      </c>
      <c r="U114" s="127">
        <f t="shared" si="11"/>
        <v>364912.86694489606</v>
      </c>
    </row>
    <row r="115" spans="1:21">
      <c r="A115" s="37">
        <v>118</v>
      </c>
      <c r="B115" s="17"/>
      <c r="C115" s="16"/>
      <c r="D115" s="38" t="s">
        <v>8</v>
      </c>
      <c r="E115" s="49" t="s">
        <v>140</v>
      </c>
      <c r="F115" s="40"/>
      <c r="G115" s="111">
        <f t="shared" si="9"/>
        <v>589291.37863685715</v>
      </c>
      <c r="H115" s="26">
        <v>15.284057282254176</v>
      </c>
      <c r="I115" s="7">
        <v>35.9973229970783</v>
      </c>
      <c r="J115" s="7">
        <v>314.52572322450578</v>
      </c>
      <c r="K115" s="7">
        <v>3712.1607734933496</v>
      </c>
      <c r="L115" s="7">
        <v>64805.953991889954</v>
      </c>
      <c r="M115" s="7">
        <v>254601.34455490112</v>
      </c>
      <c r="N115" s="126">
        <f t="shared" si="10"/>
        <v>323485.26642378827</v>
      </c>
      <c r="O115" s="26">
        <v>14.957930000731722</v>
      </c>
      <c r="P115" s="7">
        <v>32.436168028973043</v>
      </c>
      <c r="Q115" s="7">
        <v>175.03073903918266</v>
      </c>
      <c r="R115" s="7">
        <v>2066.701418377459</v>
      </c>
      <c r="S115" s="7">
        <v>41599.704921245575</v>
      </c>
      <c r="T115" s="7">
        <v>221917.28103637695</v>
      </c>
      <c r="U115" s="126">
        <f t="shared" si="11"/>
        <v>265806.11221306887</v>
      </c>
    </row>
    <row r="116" spans="1:21">
      <c r="A116" s="37">
        <v>119</v>
      </c>
      <c r="B116" s="10"/>
      <c r="C116" s="16"/>
      <c r="D116" s="38" t="s">
        <v>10</v>
      </c>
      <c r="E116" s="49" t="s">
        <v>141</v>
      </c>
      <c r="F116" s="40"/>
      <c r="G116" s="111">
        <f t="shared" si="9"/>
        <v>21182.572964160936</v>
      </c>
      <c r="H116" s="26">
        <v>19.033639862553535</v>
      </c>
      <c r="I116" s="7">
        <v>122.90023753710557</v>
      </c>
      <c r="J116" s="7">
        <v>435.24735414516181</v>
      </c>
      <c r="K116" s="7">
        <v>856.50074957264587</v>
      </c>
      <c r="L116" s="7">
        <v>2153.810657851398</v>
      </c>
      <c r="M116" s="7">
        <v>4324.450168967247</v>
      </c>
      <c r="N116" s="126">
        <f t="shared" si="10"/>
        <v>7911.9428079361114</v>
      </c>
      <c r="O116" s="26">
        <v>12.783006205456331</v>
      </c>
      <c r="P116" s="7">
        <v>88.360966667532921</v>
      </c>
      <c r="Q116" s="7">
        <v>262.86827734019607</v>
      </c>
      <c r="R116" s="7">
        <v>811.97580299526453</v>
      </c>
      <c r="S116" s="7">
        <v>2306.6963712573051</v>
      </c>
      <c r="T116" s="7">
        <v>9787.9457317590714</v>
      </c>
      <c r="U116" s="126">
        <f t="shared" si="11"/>
        <v>13270.630156224826</v>
      </c>
    </row>
    <row r="117" spans="1:21">
      <c r="A117" s="37">
        <v>120</v>
      </c>
      <c r="B117" s="17"/>
      <c r="C117" s="11"/>
      <c r="D117" s="38" t="s">
        <v>22</v>
      </c>
      <c r="E117" s="9" t="s">
        <v>142</v>
      </c>
      <c r="F117" s="46"/>
      <c r="G117" s="111">
        <f t="shared" si="9"/>
        <v>182275.93083477867</v>
      </c>
      <c r="H117" s="26">
        <v>48.669106655844693</v>
      </c>
      <c r="I117" s="7">
        <v>70.904734606388956</v>
      </c>
      <c r="J117" s="7">
        <v>472.78752994909883</v>
      </c>
      <c r="K117" s="7">
        <v>2271.5460765361786</v>
      </c>
      <c r="L117" s="7">
        <v>15383.110000014305</v>
      </c>
      <c r="M117" s="7">
        <v>78192.784665703773</v>
      </c>
      <c r="N117" s="126">
        <f t="shared" si="10"/>
        <v>96439.802113465586</v>
      </c>
      <c r="O117" s="26">
        <v>39.124412316828966</v>
      </c>
      <c r="P117" s="7">
        <v>71.280637342017144</v>
      </c>
      <c r="Q117" s="7">
        <v>305.86870764382184</v>
      </c>
      <c r="R117" s="7">
        <v>1301.919134311378</v>
      </c>
      <c r="S117" s="7">
        <v>8918.487324655056</v>
      </c>
      <c r="T117" s="7">
        <v>75199.448505043983</v>
      </c>
      <c r="U117" s="126">
        <f t="shared" si="11"/>
        <v>85836.128721313085</v>
      </c>
    </row>
    <row r="118" spans="1:21">
      <c r="A118" s="93">
        <v>121</v>
      </c>
      <c r="B118" s="94"/>
      <c r="C118" s="95" t="s">
        <v>143</v>
      </c>
      <c r="D118" s="96" t="s">
        <v>144</v>
      </c>
      <c r="E118" s="97"/>
      <c r="F118" s="98"/>
      <c r="G118" s="99">
        <f t="shared" si="9"/>
        <v>542073.59188540839</v>
      </c>
      <c r="H118" s="100">
        <v>293.71498518809676</v>
      </c>
      <c r="I118" s="101">
        <v>151.75411811470985</v>
      </c>
      <c r="J118" s="101">
        <v>3164.5704082846642</v>
      </c>
      <c r="K118" s="101">
        <v>41407.466980218887</v>
      </c>
      <c r="L118" s="101">
        <v>124188.35381221771</v>
      </c>
      <c r="M118" s="101">
        <v>126358.36948776245</v>
      </c>
      <c r="N118" s="127">
        <f t="shared" si="10"/>
        <v>295564.22979178652</v>
      </c>
      <c r="O118" s="100">
        <v>218.93360531516373</v>
      </c>
      <c r="P118" s="101">
        <v>145.44684659689665</v>
      </c>
      <c r="Q118" s="101">
        <v>1548.2409986257553</v>
      </c>
      <c r="R118" s="101">
        <v>17381.671293795109</v>
      </c>
      <c r="S118" s="101">
        <v>61820.513599395752</v>
      </c>
      <c r="T118" s="101">
        <v>165394.55574989319</v>
      </c>
      <c r="U118" s="127">
        <f t="shared" si="11"/>
        <v>246509.36209362186</v>
      </c>
    </row>
    <row r="119" spans="1:21">
      <c r="A119" s="37">
        <v>122</v>
      </c>
      <c r="B119" s="17"/>
      <c r="C119" s="16"/>
      <c r="D119" s="38" t="s">
        <v>8</v>
      </c>
      <c r="E119" s="49" t="s">
        <v>145</v>
      </c>
      <c r="F119" s="40"/>
      <c r="G119" s="111">
        <f t="shared" si="9"/>
        <v>30980.722209363936</v>
      </c>
      <c r="H119" s="26">
        <v>2.9012541460333461</v>
      </c>
      <c r="I119" s="7">
        <v>3.4497649702243507</v>
      </c>
      <c r="J119" s="7">
        <v>123.806396830827</v>
      </c>
      <c r="K119" s="7">
        <v>1656.6176230311394</v>
      </c>
      <c r="L119" s="7">
        <v>6600.0727575421333</v>
      </c>
      <c r="M119" s="7">
        <v>8918.6080564260483</v>
      </c>
      <c r="N119" s="126">
        <f t="shared" si="10"/>
        <v>17305.455852946405</v>
      </c>
      <c r="O119" s="26">
        <v>2.8391057970875409</v>
      </c>
      <c r="P119" s="7">
        <v>5.2964686448685825</v>
      </c>
      <c r="Q119" s="7">
        <v>43.107223597355187</v>
      </c>
      <c r="R119" s="7">
        <v>450.40507952868938</v>
      </c>
      <c r="S119" s="7">
        <v>2507.4425432831049</v>
      </c>
      <c r="T119" s="7">
        <v>10666.175935566425</v>
      </c>
      <c r="U119" s="126">
        <f t="shared" si="11"/>
        <v>13675.266356417531</v>
      </c>
    </row>
    <row r="120" spans="1:21">
      <c r="A120" s="37">
        <v>123</v>
      </c>
      <c r="B120" s="17"/>
      <c r="C120" s="16"/>
      <c r="D120" s="38" t="s">
        <v>10</v>
      </c>
      <c r="E120" s="49" t="s">
        <v>146</v>
      </c>
      <c r="F120" s="40"/>
      <c r="G120" s="111">
        <f t="shared" si="9"/>
        <v>218164.36251358752</v>
      </c>
      <c r="H120" s="26">
        <v>36.197175180494206</v>
      </c>
      <c r="I120" s="7">
        <v>19.221734402701259</v>
      </c>
      <c r="J120" s="7">
        <v>1572.0244220346212</v>
      </c>
      <c r="K120" s="7">
        <v>28452.654920101166</v>
      </c>
      <c r="L120" s="7">
        <v>79011.088441848755</v>
      </c>
      <c r="M120" s="7">
        <v>31770.34836179018</v>
      </c>
      <c r="N120" s="126">
        <f t="shared" si="10"/>
        <v>140861.5350553579</v>
      </c>
      <c r="O120" s="26">
        <v>31.913151748245582</v>
      </c>
      <c r="P120" s="7">
        <v>19.492842954583466</v>
      </c>
      <c r="Q120" s="7">
        <v>817.95595011860132</v>
      </c>
      <c r="R120" s="7">
        <v>12283.191543996334</v>
      </c>
      <c r="S120" s="7">
        <v>36154.795741081238</v>
      </c>
      <c r="T120" s="7">
        <v>27995.478228330612</v>
      </c>
      <c r="U120" s="126">
        <f t="shared" si="11"/>
        <v>77302.827458229614</v>
      </c>
    </row>
    <row r="121" spans="1:21">
      <c r="A121" s="37">
        <v>124</v>
      </c>
      <c r="B121" s="10"/>
      <c r="C121" s="16"/>
      <c r="D121" s="38" t="s">
        <v>22</v>
      </c>
      <c r="E121" s="49" t="s">
        <v>147</v>
      </c>
      <c r="F121" s="40"/>
      <c r="G121" s="111">
        <f t="shared" si="9"/>
        <v>2009.5438256812906</v>
      </c>
      <c r="H121" s="26">
        <v>7.9580578921288962</v>
      </c>
      <c r="I121" s="7">
        <v>11.380696364678442</v>
      </c>
      <c r="J121" s="7">
        <v>38.775219347327948</v>
      </c>
      <c r="K121" s="7">
        <v>124.07908512279391</v>
      </c>
      <c r="L121" s="7">
        <v>346.08145865797997</v>
      </c>
      <c r="M121" s="7">
        <v>610.50901964306831</v>
      </c>
      <c r="N121" s="126">
        <f t="shared" si="10"/>
        <v>1138.7835370279774</v>
      </c>
      <c r="O121" s="26">
        <v>7.2862660078098997</v>
      </c>
      <c r="P121" s="7">
        <v>15.273349309107289</v>
      </c>
      <c r="Q121" s="7">
        <v>22.090056889923289</v>
      </c>
      <c r="R121" s="7">
        <v>56.403756589628756</v>
      </c>
      <c r="S121" s="7">
        <v>199.9364247918129</v>
      </c>
      <c r="T121" s="7">
        <v>569.77043506503105</v>
      </c>
      <c r="U121" s="126">
        <f t="shared" si="11"/>
        <v>870.76028865331318</v>
      </c>
    </row>
    <row r="122" spans="1:21">
      <c r="A122" s="37">
        <v>125</v>
      </c>
      <c r="B122" s="17"/>
      <c r="C122" s="11"/>
      <c r="D122" s="50"/>
      <c r="E122" s="9" t="s">
        <v>148</v>
      </c>
      <c r="F122" s="46"/>
      <c r="G122" s="111">
        <f t="shared" si="9"/>
        <v>290918.96301707998</v>
      </c>
      <c r="H122" s="26">
        <v>246.65849637240171</v>
      </c>
      <c r="I122" s="7">
        <v>117.70192519575357</v>
      </c>
      <c r="J122" s="7">
        <v>1429.9643791913986</v>
      </c>
      <c r="K122" s="7">
        <v>11174.115066707134</v>
      </c>
      <c r="L122" s="7">
        <v>38231.110928535461</v>
      </c>
      <c r="M122" s="7">
        <v>85058.906057357788</v>
      </c>
      <c r="N122" s="126">
        <f t="shared" si="10"/>
        <v>136258.45685335994</v>
      </c>
      <c r="O122" s="26">
        <v>176.89508456364274</v>
      </c>
      <c r="P122" s="7">
        <v>105.38418608158827</v>
      </c>
      <c r="Q122" s="7">
        <v>665.08777896314859</v>
      </c>
      <c r="R122" s="7">
        <v>4591.6710006892681</v>
      </c>
      <c r="S122" s="7">
        <v>22958.339252948761</v>
      </c>
      <c r="T122" s="7">
        <v>126163.12886047363</v>
      </c>
      <c r="U122" s="126">
        <f t="shared" si="11"/>
        <v>154660.50616372004</v>
      </c>
    </row>
    <row r="123" spans="1:21">
      <c r="A123" s="93">
        <v>126</v>
      </c>
      <c r="B123" s="94"/>
      <c r="C123" s="95" t="s">
        <v>149</v>
      </c>
      <c r="D123" s="96" t="s">
        <v>150</v>
      </c>
      <c r="E123" s="97"/>
      <c r="F123" s="98"/>
      <c r="G123" s="99">
        <f t="shared" si="9"/>
        <v>293814.85016275477</v>
      </c>
      <c r="H123" s="100">
        <v>154.15533683914691</v>
      </c>
      <c r="I123" s="101">
        <v>40.786940358579159</v>
      </c>
      <c r="J123" s="101">
        <v>570.6994109377265</v>
      </c>
      <c r="K123" s="101">
        <v>4494.9907122850418</v>
      </c>
      <c r="L123" s="101">
        <v>24721.167766183615</v>
      </c>
      <c r="M123" s="101">
        <v>103365.47837543488</v>
      </c>
      <c r="N123" s="127">
        <f t="shared" si="10"/>
        <v>133347.27854203898</v>
      </c>
      <c r="O123" s="100">
        <v>123.21504241041839</v>
      </c>
      <c r="P123" s="101">
        <v>64.122295618057251</v>
      </c>
      <c r="Q123" s="101">
        <v>415.81865365803242</v>
      </c>
      <c r="R123" s="101">
        <v>2872.4308036565781</v>
      </c>
      <c r="S123" s="101">
        <v>18281.528585672379</v>
      </c>
      <c r="T123" s="101">
        <v>138710.45623970032</v>
      </c>
      <c r="U123" s="127">
        <f t="shared" si="11"/>
        <v>160467.57162071578</v>
      </c>
    </row>
    <row r="124" spans="1:21">
      <c r="A124" s="37">
        <v>127</v>
      </c>
      <c r="B124" s="12"/>
      <c r="C124" s="12"/>
      <c r="D124" s="38" t="s">
        <v>8</v>
      </c>
      <c r="E124" s="49" t="s">
        <v>151</v>
      </c>
      <c r="F124" s="40"/>
      <c r="G124" s="111">
        <f t="shared" si="9"/>
        <v>220607.46730891429</v>
      </c>
      <c r="H124" s="26">
        <v>113.82155723497272</v>
      </c>
      <c r="I124" s="7">
        <v>32.679176241159439</v>
      </c>
      <c r="J124" s="7">
        <v>450.80780576914549</v>
      </c>
      <c r="K124" s="7">
        <v>3688.5786648988724</v>
      </c>
      <c r="L124" s="7">
        <v>19804.657656997442</v>
      </c>
      <c r="M124" s="7">
        <v>78046.534070014954</v>
      </c>
      <c r="N124" s="126">
        <f t="shared" si="10"/>
        <v>102137.07893115655</v>
      </c>
      <c r="O124" s="26">
        <v>89.598912546411157</v>
      </c>
      <c r="P124" s="7">
        <v>50.215637974441051</v>
      </c>
      <c r="Q124" s="7">
        <v>290.22156444191933</v>
      </c>
      <c r="R124" s="7">
        <v>2146.9962756037712</v>
      </c>
      <c r="S124" s="7">
        <v>13575.989820122719</v>
      </c>
      <c r="T124" s="7">
        <v>102317.36616706848</v>
      </c>
      <c r="U124" s="126">
        <f t="shared" si="11"/>
        <v>118470.38837775774</v>
      </c>
    </row>
    <row r="125" spans="1:21">
      <c r="A125" s="37">
        <v>128</v>
      </c>
      <c r="B125" s="17"/>
      <c r="C125" s="16"/>
      <c r="D125" s="52" t="s">
        <v>10</v>
      </c>
      <c r="E125" s="49" t="s">
        <v>152</v>
      </c>
      <c r="F125" s="40"/>
      <c r="G125" s="111">
        <f t="shared" si="9"/>
        <v>2559.768068253994</v>
      </c>
      <c r="H125" s="26">
        <v>0</v>
      </c>
      <c r="I125" s="7">
        <v>0</v>
      </c>
      <c r="J125" s="7">
        <v>0</v>
      </c>
      <c r="K125" s="7">
        <v>2.8302375972270966</v>
      </c>
      <c r="L125" s="7">
        <v>178.05396988987923</v>
      </c>
      <c r="M125" s="7">
        <v>2378.8838607668877</v>
      </c>
      <c r="N125" s="126">
        <f t="shared" si="10"/>
        <v>2559.768068253994</v>
      </c>
      <c r="O125" s="26">
        <v>0</v>
      </c>
      <c r="P125" s="7">
        <v>0</v>
      </c>
      <c r="Q125" s="7">
        <v>0</v>
      </c>
      <c r="R125" s="7">
        <v>0</v>
      </c>
      <c r="S125" s="7">
        <v>0</v>
      </c>
      <c r="T125" s="7">
        <v>0</v>
      </c>
      <c r="U125" s="126">
        <f t="shared" si="11"/>
        <v>0</v>
      </c>
    </row>
    <row r="126" spans="1:21">
      <c r="A126" s="37">
        <v>129</v>
      </c>
      <c r="B126" s="10"/>
      <c r="C126" s="16"/>
      <c r="D126" s="38" t="s">
        <v>22</v>
      </c>
      <c r="E126" s="15" t="s">
        <v>153</v>
      </c>
      <c r="F126" s="43"/>
      <c r="G126" s="111">
        <f t="shared" si="9"/>
        <v>3844.8167648117524</v>
      </c>
      <c r="H126" s="26">
        <v>0</v>
      </c>
      <c r="I126" s="7">
        <v>1.7921614043880254</v>
      </c>
      <c r="J126" s="7">
        <v>12.193696227157488</v>
      </c>
      <c r="K126" s="7">
        <v>61.010374486912042</v>
      </c>
      <c r="L126" s="7">
        <v>339.49159910157323</v>
      </c>
      <c r="M126" s="7">
        <v>969.92974643409252</v>
      </c>
      <c r="N126" s="126">
        <f t="shared" si="10"/>
        <v>1384.4175776541233</v>
      </c>
      <c r="O126" s="26">
        <v>0</v>
      </c>
      <c r="P126" s="7">
        <v>2.8245129425777122</v>
      </c>
      <c r="Q126" s="7">
        <v>8.6254917908227071</v>
      </c>
      <c r="R126" s="7">
        <v>48.307302344124764</v>
      </c>
      <c r="S126" s="7">
        <v>441.30676214769483</v>
      </c>
      <c r="T126" s="7">
        <v>1959.335117932409</v>
      </c>
      <c r="U126" s="126">
        <f t="shared" si="11"/>
        <v>2460.3991871576291</v>
      </c>
    </row>
    <row r="127" spans="1:21">
      <c r="A127" s="37">
        <v>130</v>
      </c>
      <c r="B127" s="17"/>
      <c r="C127" s="11"/>
      <c r="D127" s="38" t="s">
        <v>24</v>
      </c>
      <c r="E127" s="9" t="s">
        <v>422</v>
      </c>
      <c r="F127" s="46"/>
      <c r="G127" s="111">
        <f t="shared" si="9"/>
        <v>66359.133806427242</v>
      </c>
      <c r="H127" s="26">
        <v>40.33378058578819</v>
      </c>
      <c r="I127" s="7">
        <v>6.3156032948754728</v>
      </c>
      <c r="J127" s="7">
        <v>107.69789587659761</v>
      </c>
      <c r="K127" s="7">
        <v>742.57130287401378</v>
      </c>
      <c r="L127" s="7">
        <v>4398.964920014143</v>
      </c>
      <c r="M127" s="7">
        <v>21970.131812304258</v>
      </c>
      <c r="N127" s="126">
        <f t="shared" si="10"/>
        <v>27266.015314949676</v>
      </c>
      <c r="O127" s="26">
        <v>33.616130803478882</v>
      </c>
      <c r="P127" s="7">
        <v>11.082144131883979</v>
      </c>
      <c r="Q127" s="7">
        <v>107.18670349987224</v>
      </c>
      <c r="R127" s="7">
        <v>597.95321206748486</v>
      </c>
      <c r="S127" s="7">
        <v>4161.3655127286911</v>
      </c>
      <c r="T127" s="7">
        <v>34181.914788246155</v>
      </c>
      <c r="U127" s="126">
        <f t="shared" si="11"/>
        <v>39093.118491477566</v>
      </c>
    </row>
    <row r="128" spans="1:21">
      <c r="A128" s="37">
        <v>131</v>
      </c>
      <c r="B128" s="12"/>
      <c r="C128" s="12"/>
      <c r="D128" s="38" t="s">
        <v>26</v>
      </c>
      <c r="E128" s="15" t="s">
        <v>154</v>
      </c>
      <c r="F128" s="43"/>
      <c r="G128" s="111">
        <f t="shared" si="9"/>
        <v>0</v>
      </c>
      <c r="H128" s="26">
        <v>0</v>
      </c>
      <c r="I128" s="7">
        <v>0</v>
      </c>
      <c r="J128" s="7">
        <v>0</v>
      </c>
      <c r="K128" s="7">
        <v>0</v>
      </c>
      <c r="L128" s="7">
        <v>0</v>
      </c>
      <c r="M128" s="7">
        <v>0</v>
      </c>
      <c r="N128" s="126">
        <f t="shared" si="10"/>
        <v>0</v>
      </c>
      <c r="O128" s="26">
        <v>0</v>
      </c>
      <c r="P128" s="7">
        <v>0</v>
      </c>
      <c r="Q128" s="7">
        <v>0</v>
      </c>
      <c r="R128" s="7">
        <v>0</v>
      </c>
      <c r="S128" s="7">
        <v>0</v>
      </c>
      <c r="T128" s="7">
        <v>0</v>
      </c>
      <c r="U128" s="126">
        <f t="shared" si="11"/>
        <v>0</v>
      </c>
    </row>
    <row r="129" spans="1:21">
      <c r="A129" s="37">
        <v>132</v>
      </c>
      <c r="B129" s="12"/>
      <c r="C129" s="12"/>
      <c r="D129" s="38" t="s">
        <v>32</v>
      </c>
      <c r="E129" s="15" t="s">
        <v>155</v>
      </c>
      <c r="F129" s="43"/>
      <c r="G129" s="111">
        <f t="shared" si="9"/>
        <v>443.66249561693985</v>
      </c>
      <c r="H129" s="26">
        <v>0</v>
      </c>
      <c r="I129" s="7">
        <v>0</v>
      </c>
      <c r="J129" s="7">
        <v>0</v>
      </c>
      <c r="K129" s="7">
        <v>0</v>
      </c>
      <c r="L129" s="7">
        <v>0</v>
      </c>
      <c r="M129" s="7">
        <v>0</v>
      </c>
      <c r="N129" s="126">
        <f t="shared" si="10"/>
        <v>0</v>
      </c>
      <c r="O129" s="26">
        <v>0</v>
      </c>
      <c r="P129" s="7">
        <v>0</v>
      </c>
      <c r="Q129" s="7">
        <v>9.7848921732511371</v>
      </c>
      <c r="R129" s="7">
        <v>79.173973959637806</v>
      </c>
      <c r="S129" s="7">
        <v>102.86667907366063</v>
      </c>
      <c r="T129" s="7">
        <v>251.83695041039027</v>
      </c>
      <c r="U129" s="126">
        <f t="shared" si="11"/>
        <v>443.66249561693985</v>
      </c>
    </row>
    <row r="130" spans="1:21">
      <c r="A130" s="93">
        <v>133</v>
      </c>
      <c r="B130" s="94"/>
      <c r="C130" s="95" t="s">
        <v>156</v>
      </c>
      <c r="D130" s="96" t="s">
        <v>157</v>
      </c>
      <c r="E130" s="97"/>
      <c r="F130" s="98"/>
      <c r="G130" s="99">
        <f t="shared" si="9"/>
        <v>20815.967466404429</v>
      </c>
      <c r="H130" s="100">
        <v>31.208123674150556</v>
      </c>
      <c r="I130" s="101">
        <v>4.850747368298471</v>
      </c>
      <c r="J130" s="101">
        <v>81.266435066238046</v>
      </c>
      <c r="K130" s="101">
        <v>539.7119960822165</v>
      </c>
      <c r="L130" s="101">
        <v>2026.0286844223738</v>
      </c>
      <c r="M130" s="101">
        <v>5489.086022734642</v>
      </c>
      <c r="N130" s="127">
        <f t="shared" si="10"/>
        <v>8172.1520093479194</v>
      </c>
      <c r="O130" s="100">
        <v>28.556241008918732</v>
      </c>
      <c r="P130" s="101">
        <v>3.4960459684953094</v>
      </c>
      <c r="Q130" s="101">
        <v>71.190702395746484</v>
      </c>
      <c r="R130" s="101">
        <v>327.71687231818214</v>
      </c>
      <c r="S130" s="101">
        <v>1669.8701580613852</v>
      </c>
      <c r="T130" s="101">
        <v>10542.985437303782</v>
      </c>
      <c r="U130" s="127">
        <f t="shared" si="11"/>
        <v>12643.815457056509</v>
      </c>
    </row>
    <row r="131" spans="1:21">
      <c r="A131" s="93">
        <v>134</v>
      </c>
      <c r="B131" s="94"/>
      <c r="C131" s="95" t="s">
        <v>158</v>
      </c>
      <c r="D131" s="96" t="s">
        <v>159</v>
      </c>
      <c r="E131" s="97"/>
      <c r="F131" s="98"/>
      <c r="G131" s="99">
        <f t="shared" ref="G131:G157" si="12">N131+U131</f>
        <v>54981.932978206314</v>
      </c>
      <c r="H131" s="100">
        <v>0</v>
      </c>
      <c r="I131" s="101">
        <v>31.277418687939644</v>
      </c>
      <c r="J131" s="101">
        <v>219.97244878858328</v>
      </c>
      <c r="K131" s="101">
        <v>1020.9043964520097</v>
      </c>
      <c r="L131" s="101">
        <v>4520.8507434427738</v>
      </c>
      <c r="M131" s="101">
        <v>13459.940890997648</v>
      </c>
      <c r="N131" s="127">
        <f t="shared" ref="N131:N157" si="13">SUM(H131:M131)</f>
        <v>19252.945898368955</v>
      </c>
      <c r="O131" s="100">
        <v>0</v>
      </c>
      <c r="P131" s="101">
        <v>37.316675894893706</v>
      </c>
      <c r="Q131" s="101">
        <v>426.34004198014736</v>
      </c>
      <c r="R131" s="101">
        <v>1479.9748190939426</v>
      </c>
      <c r="S131" s="101">
        <v>5875.5577688515186</v>
      </c>
      <c r="T131" s="101">
        <v>27909.797774016857</v>
      </c>
      <c r="U131" s="127">
        <f>SUM(O131:T131)</f>
        <v>35728.987079837359</v>
      </c>
    </row>
    <row r="132" spans="1:21">
      <c r="A132" s="37">
        <v>135</v>
      </c>
      <c r="B132" s="17"/>
      <c r="C132" s="16"/>
      <c r="D132" s="38" t="s">
        <v>8</v>
      </c>
      <c r="E132" s="49" t="s">
        <v>160</v>
      </c>
      <c r="F132" s="40"/>
      <c r="G132" s="111">
        <f t="shared" si="12"/>
        <v>9736.4513336754171</v>
      </c>
      <c r="H132" s="26">
        <v>0</v>
      </c>
      <c r="I132" s="7">
        <v>1.7393035138957202</v>
      </c>
      <c r="J132" s="7">
        <v>7.9195418283343315</v>
      </c>
      <c r="K132" s="7">
        <v>52.486171323806047</v>
      </c>
      <c r="L132" s="7">
        <v>628.77993988990784</v>
      </c>
      <c r="M132" s="7">
        <v>1659.8789921998978</v>
      </c>
      <c r="N132" s="126">
        <f t="shared" si="13"/>
        <v>2350.8039487558417</v>
      </c>
      <c r="O132" s="26">
        <v>0</v>
      </c>
      <c r="P132" s="7">
        <v>1.0692086608614773</v>
      </c>
      <c r="Q132" s="7">
        <v>8.6253110623219982</v>
      </c>
      <c r="R132" s="7">
        <v>109.17934454791248</v>
      </c>
      <c r="S132" s="7">
        <v>1298.4973397552967</v>
      </c>
      <c r="T132" s="7">
        <v>5968.2761808931828</v>
      </c>
      <c r="U132" s="126">
        <f t="shared" ref="U132:U157" si="14">SUM(O132:T132)</f>
        <v>7385.6473849195754</v>
      </c>
    </row>
    <row r="133" spans="1:21">
      <c r="A133" s="37">
        <v>136</v>
      </c>
      <c r="B133" s="10"/>
      <c r="C133" s="16"/>
      <c r="D133" s="38" t="s">
        <v>10</v>
      </c>
      <c r="E133" s="49" t="s">
        <v>161</v>
      </c>
      <c r="F133" s="40"/>
      <c r="G133" s="111">
        <f t="shared" si="12"/>
        <v>2924.4908824563026</v>
      </c>
      <c r="H133" s="26">
        <v>0</v>
      </c>
      <c r="I133" s="7">
        <v>0</v>
      </c>
      <c r="J133" s="7">
        <v>0.71884402632713318</v>
      </c>
      <c r="K133" s="7">
        <v>7.7554777264595032</v>
      </c>
      <c r="L133" s="7">
        <v>92.217613339424133</v>
      </c>
      <c r="M133" s="7">
        <v>680.63082009553909</v>
      </c>
      <c r="N133" s="126">
        <f t="shared" si="13"/>
        <v>781.32275518774986</v>
      </c>
      <c r="O133" s="26">
        <v>0</v>
      </c>
      <c r="P133" s="7">
        <v>0</v>
      </c>
      <c r="Q133" s="7">
        <v>0</v>
      </c>
      <c r="R133" s="7">
        <v>5.5838591158390045</v>
      </c>
      <c r="S133" s="7">
        <v>99.487350821495056</v>
      </c>
      <c r="T133" s="7">
        <v>2038.0969173312187</v>
      </c>
      <c r="U133" s="126">
        <f t="shared" si="14"/>
        <v>2143.1681272685528</v>
      </c>
    </row>
    <row r="134" spans="1:21">
      <c r="A134" s="37">
        <v>137</v>
      </c>
      <c r="B134" s="10"/>
      <c r="C134" s="11"/>
      <c r="D134" s="52" t="s">
        <v>22</v>
      </c>
      <c r="E134" s="49" t="s">
        <v>162</v>
      </c>
      <c r="F134" s="51"/>
      <c r="G134" s="111">
        <f t="shared" si="12"/>
        <v>362.37549349665642</v>
      </c>
      <c r="H134" s="26">
        <v>0</v>
      </c>
      <c r="I134" s="7">
        <v>0</v>
      </c>
      <c r="J134" s="7">
        <v>2.2292136251926422</v>
      </c>
      <c r="K134" s="7">
        <v>6.4015288054943085</v>
      </c>
      <c r="L134" s="7">
        <v>55.687492519617081</v>
      </c>
      <c r="M134" s="7">
        <v>184.29701188206673</v>
      </c>
      <c r="N134" s="126">
        <f t="shared" si="13"/>
        <v>248.61524683237076</v>
      </c>
      <c r="O134" s="26">
        <v>0</v>
      </c>
      <c r="P134" s="7">
        <v>0</v>
      </c>
      <c r="Q134" s="7">
        <v>0.41628548502922058</v>
      </c>
      <c r="R134" s="7">
        <v>0</v>
      </c>
      <c r="S134" s="7">
        <v>3.2006980180740356</v>
      </c>
      <c r="T134" s="7">
        <v>110.1432631611824</v>
      </c>
      <c r="U134" s="126">
        <f t="shared" si="14"/>
        <v>113.76024666428566</v>
      </c>
    </row>
    <row r="135" spans="1:21">
      <c r="A135" s="37">
        <v>138</v>
      </c>
      <c r="B135" s="10"/>
      <c r="C135" s="11"/>
      <c r="D135" s="52" t="s">
        <v>24</v>
      </c>
      <c r="E135" s="49" t="s">
        <v>163</v>
      </c>
      <c r="F135" s="51"/>
      <c r="G135" s="111">
        <f t="shared" si="12"/>
        <v>3967.9146583676338</v>
      </c>
      <c r="H135" s="26">
        <v>0</v>
      </c>
      <c r="I135" s="7">
        <v>0</v>
      </c>
      <c r="J135" s="7">
        <v>6.253767341375351</v>
      </c>
      <c r="K135" s="7">
        <v>48.449036121368408</v>
      </c>
      <c r="L135" s="7">
        <v>467.31054365634918</v>
      </c>
      <c r="M135" s="7">
        <v>1623.6847725510597</v>
      </c>
      <c r="N135" s="126">
        <f t="shared" si="13"/>
        <v>2145.6981196701527</v>
      </c>
      <c r="O135" s="26">
        <v>0</v>
      </c>
      <c r="P135" s="7">
        <v>0</v>
      </c>
      <c r="Q135" s="7">
        <v>4.4238615930080414</v>
      </c>
      <c r="R135" s="7">
        <v>23.369164496660233</v>
      </c>
      <c r="S135" s="7">
        <v>233.2707696557045</v>
      </c>
      <c r="T135" s="7">
        <v>1561.1527429521084</v>
      </c>
      <c r="U135" s="126">
        <f t="shared" si="14"/>
        <v>1822.2165386974812</v>
      </c>
    </row>
    <row r="136" spans="1:21">
      <c r="A136" s="37">
        <v>139</v>
      </c>
      <c r="B136" s="17"/>
      <c r="C136" s="11"/>
      <c r="D136" s="50"/>
      <c r="E136" s="9" t="s">
        <v>164</v>
      </c>
      <c r="F136" s="46"/>
      <c r="G136" s="111">
        <f t="shared" si="12"/>
        <v>37990.70074816281</v>
      </c>
      <c r="H136" s="26">
        <v>0</v>
      </c>
      <c r="I136" s="7">
        <v>29.538115235045552</v>
      </c>
      <c r="J136" s="7">
        <v>202.8510756008327</v>
      </c>
      <c r="K136" s="7">
        <v>905.81219086050987</v>
      </c>
      <c r="L136" s="7">
        <v>3276.8551819473505</v>
      </c>
      <c r="M136" s="7">
        <v>9311.4492797851563</v>
      </c>
      <c r="N136" s="126">
        <f t="shared" si="13"/>
        <v>13726.505843428895</v>
      </c>
      <c r="O136" s="26">
        <v>0</v>
      </c>
      <c r="P136" s="7">
        <v>36.247466755565256</v>
      </c>
      <c r="Q136" s="7">
        <v>412.8745899675414</v>
      </c>
      <c r="R136" s="7">
        <v>1341.8424514420331</v>
      </c>
      <c r="S136" s="7">
        <v>4241.1015990078449</v>
      </c>
      <c r="T136" s="7">
        <v>18232.12879756093</v>
      </c>
      <c r="U136" s="126">
        <f t="shared" si="14"/>
        <v>24264.194904733915</v>
      </c>
    </row>
    <row r="137" spans="1:21">
      <c r="A137" s="93">
        <v>140</v>
      </c>
      <c r="B137" s="94"/>
      <c r="C137" s="95" t="s">
        <v>165</v>
      </c>
      <c r="D137" s="96" t="s">
        <v>166</v>
      </c>
      <c r="E137" s="97"/>
      <c r="F137" s="98"/>
      <c r="G137" s="99">
        <f t="shared" si="12"/>
        <v>40370.740237683058</v>
      </c>
      <c r="H137" s="100">
        <v>11164.130404829979</v>
      </c>
      <c r="I137" s="101">
        <v>769.09519582986832</v>
      </c>
      <c r="J137" s="101">
        <v>1607.4106765240431</v>
      </c>
      <c r="K137" s="101">
        <v>2099.8862124681473</v>
      </c>
      <c r="L137" s="101">
        <v>3356.6947312057018</v>
      </c>
      <c r="M137" s="101">
        <v>2275.1001963913441</v>
      </c>
      <c r="N137" s="127">
        <f t="shared" si="13"/>
        <v>21272.317417249084</v>
      </c>
      <c r="O137" s="100">
        <v>9791.9272310733795</v>
      </c>
      <c r="P137" s="101">
        <v>713.26184019446373</v>
      </c>
      <c r="Q137" s="101">
        <v>1069.3871893584728</v>
      </c>
      <c r="R137" s="101">
        <v>1662.4738723933697</v>
      </c>
      <c r="S137" s="101">
        <v>2963.1493152230978</v>
      </c>
      <c r="T137" s="101">
        <v>2898.2233721911907</v>
      </c>
      <c r="U137" s="127">
        <f t="shared" si="14"/>
        <v>19098.422820433974</v>
      </c>
    </row>
    <row r="138" spans="1:21">
      <c r="A138" s="37">
        <v>141</v>
      </c>
      <c r="B138" s="17"/>
      <c r="C138" s="16"/>
      <c r="D138" s="38" t="s">
        <v>8</v>
      </c>
      <c r="E138" s="45" t="s">
        <v>167</v>
      </c>
      <c r="F138" s="53"/>
      <c r="G138" s="111">
        <f t="shared" si="12"/>
        <v>1209.7333171400242</v>
      </c>
      <c r="H138" s="26">
        <v>351.36507416935638</v>
      </c>
      <c r="I138" s="7">
        <v>20.31002781400457</v>
      </c>
      <c r="J138" s="7">
        <v>56.384743242990226</v>
      </c>
      <c r="K138" s="7">
        <v>72.10128630278632</v>
      </c>
      <c r="L138" s="7">
        <v>41.827881598379463</v>
      </c>
      <c r="M138" s="7">
        <v>12.272964626550674</v>
      </c>
      <c r="N138" s="126">
        <f t="shared" si="13"/>
        <v>554.26197775406763</v>
      </c>
      <c r="O138" s="26">
        <v>422.36836253479123</v>
      </c>
      <c r="P138" s="7">
        <v>15.71702616289258</v>
      </c>
      <c r="Q138" s="7">
        <v>47.176568024558946</v>
      </c>
      <c r="R138" s="7">
        <v>102.75126678636298</v>
      </c>
      <c r="S138" s="7">
        <v>54.319747211178765</v>
      </c>
      <c r="T138" s="7">
        <v>13.138368666172028</v>
      </c>
      <c r="U138" s="126">
        <f t="shared" si="14"/>
        <v>655.47133938595653</v>
      </c>
    </row>
    <row r="139" spans="1:21">
      <c r="A139" s="37">
        <v>142</v>
      </c>
      <c r="B139" s="17"/>
      <c r="C139" s="16"/>
      <c r="D139" s="38" t="s">
        <v>10</v>
      </c>
      <c r="E139" s="45" t="s">
        <v>168</v>
      </c>
      <c r="F139" s="53"/>
      <c r="G139" s="111">
        <f t="shared" si="12"/>
        <v>24.556219636026071</v>
      </c>
      <c r="H139" s="26">
        <v>11.676987732033012</v>
      </c>
      <c r="I139" s="7">
        <v>0</v>
      </c>
      <c r="J139" s="7">
        <v>0</v>
      </c>
      <c r="K139" s="7">
        <v>0</v>
      </c>
      <c r="L139" s="7">
        <v>0.35766631364822388</v>
      </c>
      <c r="M139" s="7">
        <v>1.7415356636047363</v>
      </c>
      <c r="N139" s="126">
        <f t="shared" si="13"/>
        <v>13.776189709285973</v>
      </c>
      <c r="O139" s="26">
        <v>9.3960235457052477</v>
      </c>
      <c r="P139" s="7">
        <v>0</v>
      </c>
      <c r="Q139" s="7">
        <v>0</v>
      </c>
      <c r="R139" s="7">
        <v>1.3840063810348511</v>
      </c>
      <c r="S139" s="7">
        <v>0</v>
      </c>
      <c r="T139" s="7">
        <v>0</v>
      </c>
      <c r="U139" s="126">
        <f t="shared" si="14"/>
        <v>10.780029926740099</v>
      </c>
    </row>
    <row r="140" spans="1:21">
      <c r="A140" s="37">
        <v>143</v>
      </c>
      <c r="B140" s="17"/>
      <c r="C140" s="16"/>
      <c r="D140" s="38" t="s">
        <v>22</v>
      </c>
      <c r="E140" s="45" t="s">
        <v>169</v>
      </c>
      <c r="F140" s="53"/>
      <c r="G140" s="111">
        <f t="shared" si="12"/>
        <v>5000.1103918775916</v>
      </c>
      <c r="H140" s="26">
        <v>372.88701532781124</v>
      </c>
      <c r="I140" s="7">
        <v>23.542901113629341</v>
      </c>
      <c r="J140" s="7">
        <v>73.932979103177786</v>
      </c>
      <c r="K140" s="7">
        <v>338.93089381605387</v>
      </c>
      <c r="L140" s="7">
        <v>1709.9658697172999</v>
      </c>
      <c r="M140" s="7">
        <v>79.541253596544266</v>
      </c>
      <c r="N140" s="126">
        <f t="shared" si="13"/>
        <v>2598.8009126745164</v>
      </c>
      <c r="O140" s="26">
        <v>323.92627166956663</v>
      </c>
      <c r="P140" s="7">
        <v>17.258141215890646</v>
      </c>
      <c r="Q140" s="7">
        <v>62.000925563275814</v>
      </c>
      <c r="R140" s="7">
        <v>310.5261645168066</v>
      </c>
      <c r="S140" s="7">
        <v>1577.8059435784817</v>
      </c>
      <c r="T140" s="7">
        <v>109.7920326590538</v>
      </c>
      <c r="U140" s="126">
        <f t="shared" si="14"/>
        <v>2401.3094792030752</v>
      </c>
    </row>
    <row r="141" spans="1:21">
      <c r="A141" s="37">
        <v>144</v>
      </c>
      <c r="B141" s="17"/>
      <c r="C141" s="16"/>
      <c r="D141" s="38" t="s">
        <v>24</v>
      </c>
      <c r="E141" s="45" t="s">
        <v>170</v>
      </c>
      <c r="F141" s="53"/>
      <c r="G141" s="111">
        <f t="shared" si="12"/>
        <v>14874.306251412258</v>
      </c>
      <c r="H141" s="26">
        <v>4624.733317643404</v>
      </c>
      <c r="I141" s="7">
        <v>324.17086260765791</v>
      </c>
      <c r="J141" s="7">
        <v>871.33104258775711</v>
      </c>
      <c r="K141" s="7">
        <v>1077.3772466108203</v>
      </c>
      <c r="L141" s="7">
        <v>789.54201561957598</v>
      </c>
      <c r="M141" s="7">
        <v>554.53645214438438</v>
      </c>
      <c r="N141" s="126">
        <f t="shared" si="13"/>
        <v>8241.6909372135997</v>
      </c>
      <c r="O141" s="26">
        <v>3583.5965381264687</v>
      </c>
      <c r="P141" s="7">
        <v>280.39188247919083</v>
      </c>
      <c r="Q141" s="7">
        <v>478.53956533968449</v>
      </c>
      <c r="R141" s="7">
        <v>740.22425168566406</v>
      </c>
      <c r="S141" s="7">
        <v>637.27116075158119</v>
      </c>
      <c r="T141" s="7">
        <v>912.59191581606865</v>
      </c>
      <c r="U141" s="126">
        <f t="shared" si="14"/>
        <v>6632.6153141986579</v>
      </c>
    </row>
    <row r="142" spans="1:21">
      <c r="A142" s="37">
        <v>145</v>
      </c>
      <c r="B142" s="17"/>
      <c r="C142" s="16"/>
      <c r="D142" s="38" t="s">
        <v>26</v>
      </c>
      <c r="E142" s="45" t="s">
        <v>171</v>
      </c>
      <c r="F142" s="53"/>
      <c r="G142" s="111">
        <f t="shared" si="12"/>
        <v>5899.4387690976837</v>
      </c>
      <c r="H142" s="26">
        <v>1291.897922091186</v>
      </c>
      <c r="I142" s="7">
        <v>63.433713547419757</v>
      </c>
      <c r="J142" s="7">
        <v>170.84298231313005</v>
      </c>
      <c r="K142" s="7">
        <v>172.72935181728099</v>
      </c>
      <c r="L142" s="7">
        <v>179.36332172201946</v>
      </c>
      <c r="M142" s="7">
        <v>813.50399696826935</v>
      </c>
      <c r="N142" s="126">
        <f t="shared" si="13"/>
        <v>2691.7712884593057</v>
      </c>
      <c r="O142" s="26">
        <v>1774.1646138820797</v>
      </c>
      <c r="P142" s="7">
        <v>90.335829754709266</v>
      </c>
      <c r="Q142" s="7">
        <v>133.30086753984506</v>
      </c>
      <c r="R142" s="7">
        <v>133.82852923567043</v>
      </c>
      <c r="S142" s="7">
        <v>144.68709692079574</v>
      </c>
      <c r="T142" s="7">
        <v>931.35054330527782</v>
      </c>
      <c r="U142" s="126">
        <f t="shared" si="14"/>
        <v>3207.667480638378</v>
      </c>
    </row>
    <row r="143" spans="1:21">
      <c r="A143" s="37">
        <v>146</v>
      </c>
      <c r="B143" s="17"/>
      <c r="C143" s="16"/>
      <c r="D143" s="38" t="s">
        <v>32</v>
      </c>
      <c r="E143" s="54" t="s">
        <v>172</v>
      </c>
      <c r="F143" s="53"/>
      <c r="G143" s="111">
        <f t="shared" si="12"/>
        <v>13362.595533171669</v>
      </c>
      <c r="H143" s="26">
        <v>4511.5702639520168</v>
      </c>
      <c r="I143" s="7">
        <v>337.63769873976707</v>
      </c>
      <c r="J143" s="7">
        <v>434.91896346211433</v>
      </c>
      <c r="K143" s="7">
        <v>438.74746266752481</v>
      </c>
      <c r="L143" s="7">
        <v>635.6380434371531</v>
      </c>
      <c r="M143" s="7">
        <v>813.50399696826935</v>
      </c>
      <c r="N143" s="126">
        <f t="shared" si="13"/>
        <v>7172.0164292268455</v>
      </c>
      <c r="O143" s="26">
        <v>3678.4754163920879</v>
      </c>
      <c r="P143" s="7">
        <v>309.55895610153675</v>
      </c>
      <c r="Q143" s="7">
        <v>348.36924155429006</v>
      </c>
      <c r="R143" s="7">
        <v>373.75961592979729</v>
      </c>
      <c r="S143" s="7">
        <v>549.06533066183329</v>
      </c>
      <c r="T143" s="7">
        <v>931.35054330527782</v>
      </c>
      <c r="U143" s="126">
        <f t="shared" si="14"/>
        <v>6190.5791039448231</v>
      </c>
    </row>
    <row r="144" spans="1:21">
      <c r="A144" s="93">
        <v>147</v>
      </c>
      <c r="B144" s="94"/>
      <c r="C144" s="103" t="s">
        <v>173</v>
      </c>
      <c r="D144" s="96" t="s">
        <v>174</v>
      </c>
      <c r="E144" s="97"/>
      <c r="F144" s="98"/>
      <c r="G144" s="99">
        <f t="shared" si="12"/>
        <v>56.663661360740662</v>
      </c>
      <c r="H144" s="100">
        <v>0</v>
      </c>
      <c r="I144" s="101">
        <v>0</v>
      </c>
      <c r="J144" s="101">
        <v>0</v>
      </c>
      <c r="K144" s="101">
        <v>3.5440461039543152</v>
      </c>
      <c r="L144" s="101">
        <v>4.7653648257255554</v>
      </c>
      <c r="M144" s="101">
        <v>14.223351657390594</v>
      </c>
      <c r="N144" s="127">
        <f t="shared" si="13"/>
        <v>22.532762587070465</v>
      </c>
      <c r="O144" s="100">
        <v>0</v>
      </c>
      <c r="P144" s="101">
        <v>0</v>
      </c>
      <c r="Q144" s="101">
        <v>0</v>
      </c>
      <c r="R144" s="101">
        <v>1.0551754236221313</v>
      </c>
      <c r="S144" s="101">
        <v>4.4938017427921295</v>
      </c>
      <c r="T144" s="101">
        <v>28.581921607255936</v>
      </c>
      <c r="U144" s="127">
        <f t="shared" si="14"/>
        <v>34.130898773670197</v>
      </c>
    </row>
    <row r="145" spans="1:21">
      <c r="A145" s="72">
        <v>151</v>
      </c>
      <c r="B145" s="80" t="s">
        <v>175</v>
      </c>
      <c r="C145" s="81" t="s">
        <v>176</v>
      </c>
      <c r="D145" s="82"/>
      <c r="E145" s="82"/>
      <c r="F145" s="83"/>
      <c r="G145" s="74">
        <f t="shared" si="12"/>
        <v>700015.86537466943</v>
      </c>
      <c r="H145" s="75">
        <v>3713.3855615854263</v>
      </c>
      <c r="I145" s="76">
        <v>4463.4011279642582</v>
      </c>
      <c r="J145" s="76">
        <v>69563.214370250702</v>
      </c>
      <c r="K145" s="76">
        <v>131695.47208213806</v>
      </c>
      <c r="L145" s="76">
        <v>138241.21352005005</v>
      </c>
      <c r="M145" s="76">
        <v>125546.56250762939</v>
      </c>
      <c r="N145" s="124">
        <f t="shared" si="13"/>
        <v>473223.24916961789</v>
      </c>
      <c r="O145" s="75">
        <v>2915.492898479104</v>
      </c>
      <c r="P145" s="76">
        <v>2728.082472383976</v>
      </c>
      <c r="Q145" s="76">
        <v>17179.295235157013</v>
      </c>
      <c r="R145" s="76">
        <v>32789.450763940811</v>
      </c>
      <c r="S145" s="76">
        <v>45304.904927253723</v>
      </c>
      <c r="T145" s="76">
        <v>125875.38990783691</v>
      </c>
      <c r="U145" s="124">
        <f t="shared" si="14"/>
        <v>226792.61620505154</v>
      </c>
    </row>
    <row r="146" spans="1:21">
      <c r="A146" s="93">
        <v>152</v>
      </c>
      <c r="B146" s="95"/>
      <c r="C146" s="95" t="s">
        <v>6</v>
      </c>
      <c r="D146" s="96" t="s">
        <v>177</v>
      </c>
      <c r="E146" s="104"/>
      <c r="F146" s="105"/>
      <c r="G146" s="99">
        <f t="shared" si="12"/>
        <v>443738.1154285511</v>
      </c>
      <c r="H146" s="100">
        <v>3242.077054142952</v>
      </c>
      <c r="I146" s="101">
        <v>3475.9501444473863</v>
      </c>
      <c r="J146" s="101">
        <v>33016.465278863907</v>
      </c>
      <c r="K146" s="101">
        <v>61641.980756282806</v>
      </c>
      <c r="L146" s="101">
        <v>79226.755035400391</v>
      </c>
      <c r="M146" s="101">
        <v>97678.307704925537</v>
      </c>
      <c r="N146" s="127">
        <f t="shared" si="13"/>
        <v>278281.53597406298</v>
      </c>
      <c r="O146" s="100">
        <v>2497.7515712529421</v>
      </c>
      <c r="P146" s="101">
        <v>2066.7456016456708</v>
      </c>
      <c r="Q146" s="101">
        <v>8960.431690454483</v>
      </c>
      <c r="R146" s="101">
        <v>14982.198014497757</v>
      </c>
      <c r="S146" s="101">
        <v>26606.723177909851</v>
      </c>
      <c r="T146" s="101">
        <v>110342.72939872742</v>
      </c>
      <c r="U146" s="127">
        <f t="shared" si="14"/>
        <v>165456.57945448812</v>
      </c>
    </row>
    <row r="147" spans="1:21">
      <c r="A147" s="37">
        <v>153</v>
      </c>
      <c r="B147" s="17"/>
      <c r="C147" s="16"/>
      <c r="D147" s="38" t="s">
        <v>8</v>
      </c>
      <c r="E147" s="49" t="s">
        <v>178</v>
      </c>
      <c r="F147" s="55"/>
      <c r="G147" s="111">
        <f t="shared" si="12"/>
        <v>105501.57860562205</v>
      </c>
      <c r="H147" s="26">
        <v>471.30324791744351</v>
      </c>
      <c r="I147" s="7">
        <v>1260.7691256031394</v>
      </c>
      <c r="J147" s="7">
        <v>19009.626917362213</v>
      </c>
      <c r="K147" s="7">
        <v>23836.169053554535</v>
      </c>
      <c r="L147" s="7">
        <v>20169.681809544563</v>
      </c>
      <c r="M147" s="7">
        <v>10951.325272679329</v>
      </c>
      <c r="N147" s="126">
        <f t="shared" si="13"/>
        <v>75698.875426661223</v>
      </c>
      <c r="O147" s="26">
        <v>415.68642279878259</v>
      </c>
      <c r="P147" s="7">
        <v>897.91820046305656</v>
      </c>
      <c r="Q147" s="7">
        <v>5967.8445775508881</v>
      </c>
      <c r="R147" s="7">
        <v>6768.3450711518526</v>
      </c>
      <c r="S147" s="7">
        <v>7678.3174540400505</v>
      </c>
      <c r="T147" s="7">
        <v>8074.5914529561996</v>
      </c>
      <c r="U147" s="126">
        <f t="shared" si="14"/>
        <v>29802.70317896083</v>
      </c>
    </row>
    <row r="148" spans="1:21">
      <c r="A148" s="37">
        <v>154</v>
      </c>
      <c r="B148" s="17"/>
      <c r="C148" s="16"/>
      <c r="D148" s="38" t="s">
        <v>10</v>
      </c>
      <c r="E148" s="49" t="s">
        <v>179</v>
      </c>
      <c r="F148" s="40"/>
      <c r="G148" s="111">
        <f t="shared" si="12"/>
        <v>8936.1536741899326</v>
      </c>
      <c r="H148" s="26">
        <v>128.21311461995356</v>
      </c>
      <c r="I148" s="7">
        <v>120.02435010997579</v>
      </c>
      <c r="J148" s="7">
        <v>873.11341521143913</v>
      </c>
      <c r="K148" s="7">
        <v>1862.9774408563972</v>
      </c>
      <c r="L148" s="7">
        <v>1897.8442250341177</v>
      </c>
      <c r="M148" s="7">
        <v>785.82195959240198</v>
      </c>
      <c r="N148" s="126">
        <f t="shared" si="13"/>
        <v>5667.9945054242853</v>
      </c>
      <c r="O148" s="26">
        <v>108.37280898424797</v>
      </c>
      <c r="P148" s="7">
        <v>96.730018936097622</v>
      </c>
      <c r="Q148" s="7">
        <v>332.66868153773248</v>
      </c>
      <c r="R148" s="7">
        <v>779.59521334990859</v>
      </c>
      <c r="S148" s="7">
        <v>780.04411613941193</v>
      </c>
      <c r="T148" s="7">
        <v>1170.7483298182487</v>
      </c>
      <c r="U148" s="126">
        <f t="shared" si="14"/>
        <v>3268.1591687656473</v>
      </c>
    </row>
    <row r="149" spans="1:21">
      <c r="A149" s="37">
        <v>155</v>
      </c>
      <c r="B149" s="17"/>
      <c r="C149" s="16"/>
      <c r="D149" s="38" t="s">
        <v>22</v>
      </c>
      <c r="E149" s="49" t="s">
        <v>180</v>
      </c>
      <c r="F149" s="40"/>
      <c r="G149" s="111">
        <f t="shared" si="12"/>
        <v>128380.2825011299</v>
      </c>
      <c r="H149" s="26">
        <v>175.34188536182046</v>
      </c>
      <c r="I149" s="7">
        <v>150.23798409104347</v>
      </c>
      <c r="J149" s="7">
        <v>2075.0905612707138</v>
      </c>
      <c r="K149" s="7">
        <v>7425.3866496086121</v>
      </c>
      <c r="L149" s="7">
        <v>16873.059996128082</v>
      </c>
      <c r="M149" s="7">
        <v>42228.886017799377</v>
      </c>
      <c r="N149" s="126">
        <f t="shared" si="13"/>
        <v>68928.00309425965</v>
      </c>
      <c r="O149" s="26">
        <v>107.51220906944945</v>
      </c>
      <c r="P149" s="7">
        <v>71.711222125217319</v>
      </c>
      <c r="Q149" s="7">
        <v>447.59498206526041</v>
      </c>
      <c r="R149" s="7">
        <v>1414.768224440515</v>
      </c>
      <c r="S149" s="7">
        <v>5462.8708783388138</v>
      </c>
      <c r="T149" s="7">
        <v>51947.821890830994</v>
      </c>
      <c r="U149" s="126">
        <f t="shared" si="14"/>
        <v>59452.27940687025</v>
      </c>
    </row>
    <row r="150" spans="1:21">
      <c r="A150" s="37">
        <v>156</v>
      </c>
      <c r="B150" s="17"/>
      <c r="C150" s="16"/>
      <c r="D150" s="38" t="s">
        <v>24</v>
      </c>
      <c r="E150" s="49" t="s">
        <v>181</v>
      </c>
      <c r="F150" s="40"/>
      <c r="G150" s="111">
        <f t="shared" si="12"/>
        <v>17867.528508149087</v>
      </c>
      <c r="H150" s="26">
        <v>261.13760216720402</v>
      </c>
      <c r="I150" s="7">
        <v>185.30792685598135</v>
      </c>
      <c r="J150" s="7">
        <v>707.84914982318878</v>
      </c>
      <c r="K150" s="7">
        <v>3147.2472731471062</v>
      </c>
      <c r="L150" s="7">
        <v>4786.217188835144</v>
      </c>
      <c r="M150" s="7">
        <v>2613.3681466579437</v>
      </c>
      <c r="N150" s="126">
        <f t="shared" si="13"/>
        <v>11701.127287486568</v>
      </c>
      <c r="O150" s="26">
        <v>232.72807989828289</v>
      </c>
      <c r="P150" s="7">
        <v>153.98172522336245</v>
      </c>
      <c r="Q150" s="7">
        <v>285.76565573364496</v>
      </c>
      <c r="R150" s="7">
        <v>947.27442644536495</v>
      </c>
      <c r="S150" s="7">
        <v>1753.4883978962898</v>
      </c>
      <c r="T150" s="7">
        <v>2793.1629354655743</v>
      </c>
      <c r="U150" s="126">
        <f t="shared" si="14"/>
        <v>6166.4012206625193</v>
      </c>
    </row>
    <row r="151" spans="1:21">
      <c r="A151" s="37">
        <v>157</v>
      </c>
      <c r="B151" s="17"/>
      <c r="C151" s="16"/>
      <c r="D151" s="38" t="s">
        <v>26</v>
      </c>
      <c r="E151" s="49" t="s">
        <v>182</v>
      </c>
      <c r="F151" s="40"/>
      <c r="G151" s="111">
        <f t="shared" si="12"/>
        <v>31183.289824075531</v>
      </c>
      <c r="H151" s="26">
        <v>521.35316679952666</v>
      </c>
      <c r="I151" s="7">
        <v>876.52132102847099</v>
      </c>
      <c r="J151" s="7">
        <v>3726.3960490971804</v>
      </c>
      <c r="K151" s="7">
        <v>6724.3717024326324</v>
      </c>
      <c r="L151" s="7">
        <v>6531.8732063770294</v>
      </c>
      <c r="M151" s="7">
        <v>4757.4447613954544</v>
      </c>
      <c r="N151" s="126">
        <f t="shared" si="13"/>
        <v>23137.960207130294</v>
      </c>
      <c r="O151" s="26">
        <v>307.12196296826005</v>
      </c>
      <c r="P151" s="7">
        <v>370.4761458709836</v>
      </c>
      <c r="Q151" s="7">
        <v>539.60970042645931</v>
      </c>
      <c r="R151" s="7">
        <v>1040.6219313442707</v>
      </c>
      <c r="S151" s="7">
        <v>1625.9719117134809</v>
      </c>
      <c r="T151" s="7">
        <v>4161.5279646217823</v>
      </c>
      <c r="U151" s="126">
        <f t="shared" si="14"/>
        <v>8045.3296169452369</v>
      </c>
    </row>
    <row r="152" spans="1:21">
      <c r="A152" s="37">
        <v>158</v>
      </c>
      <c r="B152" s="12"/>
      <c r="C152" s="12"/>
      <c r="D152" s="52" t="s">
        <v>32</v>
      </c>
      <c r="E152" s="49" t="s">
        <v>183</v>
      </c>
      <c r="F152" s="43"/>
      <c r="G152" s="111">
        <f t="shared" si="12"/>
        <v>695.99998714029789</v>
      </c>
      <c r="H152" s="26">
        <v>36.211417764425278</v>
      </c>
      <c r="I152" s="7">
        <v>67.737384110689163</v>
      </c>
      <c r="J152" s="7">
        <v>92.592776477336884</v>
      </c>
      <c r="K152" s="7">
        <v>89.580413460731506</v>
      </c>
      <c r="L152" s="7">
        <v>90.246034026145935</v>
      </c>
      <c r="M152" s="7">
        <v>35.333054602146149</v>
      </c>
      <c r="N152" s="126">
        <f t="shared" si="13"/>
        <v>411.70108044147491</v>
      </c>
      <c r="O152" s="26">
        <v>38.415586084127426</v>
      </c>
      <c r="P152" s="7">
        <v>58.358082115650177</v>
      </c>
      <c r="Q152" s="7">
        <v>50.29315984249115</v>
      </c>
      <c r="R152" s="7">
        <v>49.757784098386765</v>
      </c>
      <c r="S152" s="7">
        <v>58.042021691799164</v>
      </c>
      <c r="T152" s="7">
        <v>29.432272866368294</v>
      </c>
      <c r="U152" s="126">
        <f t="shared" si="14"/>
        <v>284.29890669882298</v>
      </c>
    </row>
    <row r="153" spans="1:21">
      <c r="A153" s="37">
        <v>159</v>
      </c>
      <c r="B153" s="10"/>
      <c r="C153" s="11"/>
      <c r="D153" s="38" t="s">
        <v>34</v>
      </c>
      <c r="E153" s="49" t="s">
        <v>184</v>
      </c>
      <c r="F153" s="51"/>
      <c r="G153" s="111">
        <f t="shared" si="12"/>
        <v>151173.28292609751</v>
      </c>
      <c r="H153" s="26">
        <v>1648.516599342227</v>
      </c>
      <c r="I153" s="7">
        <v>815.3519874215126</v>
      </c>
      <c r="J153" s="7">
        <v>6531.7963705658913</v>
      </c>
      <c r="K153" s="7">
        <v>18556.247807979584</v>
      </c>
      <c r="L153" s="7">
        <v>28877.832517147064</v>
      </c>
      <c r="M153" s="7">
        <v>36306.129621505737</v>
      </c>
      <c r="N153" s="126">
        <f t="shared" si="13"/>
        <v>92735.874903962016</v>
      </c>
      <c r="O153" s="26">
        <v>1287.9144619703293</v>
      </c>
      <c r="P153" s="7">
        <v>417.57023021578789</v>
      </c>
      <c r="Q153" s="7">
        <v>1336.6552096605301</v>
      </c>
      <c r="R153" s="7">
        <v>3981.8349547386169</v>
      </c>
      <c r="S153" s="7">
        <v>9247.9879729747772</v>
      </c>
      <c r="T153" s="7">
        <v>42165.445192575455</v>
      </c>
      <c r="U153" s="126">
        <f t="shared" si="14"/>
        <v>58437.408022135496</v>
      </c>
    </row>
    <row r="154" spans="1:21">
      <c r="A154" s="93">
        <v>160</v>
      </c>
      <c r="B154" s="94"/>
      <c r="C154" s="95" t="s">
        <v>61</v>
      </c>
      <c r="D154" s="96" t="s">
        <v>185</v>
      </c>
      <c r="E154" s="97"/>
      <c r="F154" s="98"/>
      <c r="G154" s="99">
        <f t="shared" si="12"/>
        <v>256277.74903661385</v>
      </c>
      <c r="H154" s="100">
        <v>471.30845384858549</v>
      </c>
      <c r="I154" s="101">
        <v>987.45097097381949</v>
      </c>
      <c r="J154" s="101">
        <v>36546.74994635582</v>
      </c>
      <c r="K154" s="101">
        <v>70053.489408493042</v>
      </c>
      <c r="L154" s="101">
        <v>59014.458518981934</v>
      </c>
      <c r="M154" s="101">
        <v>27868.253811955452</v>
      </c>
      <c r="N154" s="127">
        <f t="shared" si="13"/>
        <v>194941.71111060865</v>
      </c>
      <c r="O154" s="100">
        <v>417.74134852178395</v>
      </c>
      <c r="P154" s="101">
        <v>661.33685818314552</v>
      </c>
      <c r="Q154" s="101">
        <v>8218.8634035587311</v>
      </c>
      <c r="R154" s="101">
        <v>17807.253056287766</v>
      </c>
      <c r="S154" s="101">
        <v>18698.182493686676</v>
      </c>
      <c r="T154" s="101">
        <v>15532.660765767097</v>
      </c>
      <c r="U154" s="127">
        <f t="shared" si="14"/>
        <v>61336.0379260052</v>
      </c>
    </row>
    <row r="155" spans="1:21">
      <c r="A155" s="37">
        <v>161</v>
      </c>
      <c r="B155" s="17"/>
      <c r="C155" s="16"/>
      <c r="D155" s="38" t="s">
        <v>8</v>
      </c>
      <c r="E155" s="49" t="s">
        <v>186</v>
      </c>
      <c r="F155" s="40"/>
      <c r="G155" s="111">
        <f t="shared" si="12"/>
        <v>208425.41245055199</v>
      </c>
      <c r="H155" s="26">
        <v>0</v>
      </c>
      <c r="I155" s="7">
        <v>643.88065986335278</v>
      </c>
      <c r="J155" s="7">
        <v>25340.924816608429</v>
      </c>
      <c r="K155" s="7">
        <v>55194.003101348877</v>
      </c>
      <c r="L155" s="7">
        <v>51460.096888542175</v>
      </c>
      <c r="M155" s="7">
        <v>26383.724320888519</v>
      </c>
      <c r="N155" s="126">
        <f t="shared" si="13"/>
        <v>159022.62978725135</v>
      </c>
      <c r="O155" s="26">
        <v>0</v>
      </c>
      <c r="P155" s="7">
        <v>382.2910163551569</v>
      </c>
      <c r="Q155" s="7">
        <v>5925.3441125154495</v>
      </c>
      <c r="R155" s="7">
        <v>13572.385880947113</v>
      </c>
      <c r="S155" s="7">
        <v>15652.182027816772</v>
      </c>
      <c r="T155" s="7">
        <v>13870.579625666142</v>
      </c>
      <c r="U155" s="126">
        <f t="shared" si="14"/>
        <v>49402.782663300633</v>
      </c>
    </row>
    <row r="156" spans="1:21">
      <c r="A156" s="37">
        <v>162</v>
      </c>
      <c r="B156" s="17"/>
      <c r="C156" s="16"/>
      <c r="D156" s="38" t="s">
        <v>10</v>
      </c>
      <c r="E156" s="49" t="s">
        <v>187</v>
      </c>
      <c r="F156" s="55"/>
      <c r="G156" s="111">
        <f t="shared" si="12"/>
        <v>47047.33755822666</v>
      </c>
      <c r="H156" s="26">
        <v>468.36782806180418</v>
      </c>
      <c r="I156" s="7">
        <v>323.50732287578285</v>
      </c>
      <c r="J156" s="7">
        <v>10977.11210244894</v>
      </c>
      <c r="K156" s="7">
        <v>14607.989947929978</v>
      </c>
      <c r="L156" s="7">
        <v>7441.5281833857298</v>
      </c>
      <c r="M156" s="7">
        <v>1457.3848936036229</v>
      </c>
      <c r="N156" s="126">
        <f t="shared" si="13"/>
        <v>35275.890278305858</v>
      </c>
      <c r="O156" s="26">
        <v>414.7144450712949</v>
      </c>
      <c r="P156" s="7">
        <v>264.90465518459678</v>
      </c>
      <c r="Q156" s="7">
        <v>2259.2128961309791</v>
      </c>
      <c r="R156" s="7">
        <v>4185.9106561392546</v>
      </c>
      <c r="S156" s="7">
        <v>3003.5048262774944</v>
      </c>
      <c r="T156" s="7">
        <v>1643.1998011171818</v>
      </c>
      <c r="U156" s="126">
        <f t="shared" si="14"/>
        <v>11771.447279920802</v>
      </c>
    </row>
    <row r="157" spans="1:21" ht="12.6" thickBot="1">
      <c r="A157" s="56">
        <v>163</v>
      </c>
      <c r="B157" s="57"/>
      <c r="C157" s="58"/>
      <c r="D157" s="59" t="s">
        <v>22</v>
      </c>
      <c r="E157" s="60" t="s">
        <v>188</v>
      </c>
      <c r="F157" s="61"/>
      <c r="G157" s="114">
        <f t="shared" si="12"/>
        <v>805.00001891831926</v>
      </c>
      <c r="H157" s="27">
        <v>2.9406248261220753</v>
      </c>
      <c r="I157" s="28">
        <v>20.063013600185513</v>
      </c>
      <c r="J157" s="28">
        <v>228.71327292919159</v>
      </c>
      <c r="K157" s="28">
        <v>251.49632421135902</v>
      </c>
      <c r="L157" s="28">
        <v>112.83284744434059</v>
      </c>
      <c r="M157" s="28">
        <v>27.145432017743587</v>
      </c>
      <c r="N157" s="128">
        <f t="shared" si="13"/>
        <v>643.19151502894238</v>
      </c>
      <c r="O157" s="27">
        <v>3.0268989522010088</v>
      </c>
      <c r="P157" s="28">
        <v>14.141188770532608</v>
      </c>
      <c r="Q157" s="28">
        <v>34.306431990116835</v>
      </c>
      <c r="R157" s="28">
        <v>48.956746811047196</v>
      </c>
      <c r="S157" s="28">
        <v>42.495776922340156</v>
      </c>
      <c r="T157" s="28">
        <v>18.881460443139076</v>
      </c>
      <c r="U157" s="128">
        <f t="shared" si="14"/>
        <v>161.80850388937688</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U157"/>
  <sheetViews>
    <sheetView workbookViewId="0">
      <pane xSplit="6" ySplit="9" topLeftCell="G10" activePane="bottomRight" state="frozen"/>
      <selection activeCell="C4" sqref="C4"/>
      <selection pane="topRight" activeCell="C4" sqref="C4"/>
      <selection pane="bottomLeft" activeCell="C4" sqref="C4"/>
      <selection pane="bottomRight" activeCell="C4" sqref="C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433</v>
      </c>
    </row>
    <row r="2" spans="1:21" ht="13.8">
      <c r="A2" s="1" t="s">
        <v>193</v>
      </c>
      <c r="C2" s="157" t="s">
        <v>410</v>
      </c>
      <c r="E2" s="84"/>
      <c r="F2" s="84"/>
      <c r="G2" s="6"/>
      <c r="H2" s="6"/>
    </row>
    <row r="3" spans="1:21" ht="13.8">
      <c r="A3" s="1" t="s">
        <v>194</v>
      </c>
      <c r="C3" s="328">
        <v>2016</v>
      </c>
      <c r="D3" s="328"/>
      <c r="E3" s="129"/>
    </row>
    <row r="4" spans="1:21" ht="12.6" thickBot="1">
      <c r="B4" s="6"/>
      <c r="C4" s="6"/>
    </row>
    <row r="5" spans="1:21" s="18" customFormat="1">
      <c r="A5" s="30"/>
      <c r="B5" s="31"/>
      <c r="C5" s="31"/>
      <c r="D5" s="31"/>
      <c r="E5" s="31"/>
      <c r="F5" s="32" t="s">
        <v>195</v>
      </c>
      <c r="G5" s="112" t="s">
        <v>190</v>
      </c>
      <c r="H5" s="329" t="s">
        <v>191</v>
      </c>
      <c r="I5" s="330"/>
      <c r="J5" s="330"/>
      <c r="K5" s="330"/>
      <c r="L5" s="330"/>
      <c r="M5" s="330"/>
      <c r="N5" s="331"/>
      <c r="O5" s="329" t="s">
        <v>192</v>
      </c>
      <c r="P5" s="330"/>
      <c r="Q5" s="330"/>
      <c r="R5" s="330"/>
      <c r="S5" s="330"/>
      <c r="T5" s="330"/>
      <c r="U5" s="331"/>
    </row>
    <row r="6" spans="1:21" s="18" customFormat="1" ht="12.6" thickBot="1">
      <c r="A6" s="33"/>
      <c r="B6" s="21"/>
      <c r="C6" s="21"/>
      <c r="D6" s="21"/>
      <c r="E6" s="21"/>
      <c r="F6" s="34" t="s">
        <v>196</v>
      </c>
      <c r="G6" s="113" t="s">
        <v>1</v>
      </c>
      <c r="H6" s="24" t="s">
        <v>424</v>
      </c>
      <c r="I6" s="20" t="s">
        <v>197</v>
      </c>
      <c r="J6" s="20" t="s">
        <v>198</v>
      </c>
      <c r="K6" s="20" t="s">
        <v>200</v>
      </c>
      <c r="L6" s="20" t="s">
        <v>201</v>
      </c>
      <c r="M6" s="20" t="s">
        <v>199</v>
      </c>
      <c r="N6" s="120" t="s">
        <v>1</v>
      </c>
      <c r="O6" s="24" t="s">
        <v>424</v>
      </c>
      <c r="P6" s="20" t="s">
        <v>197</v>
      </c>
      <c r="Q6" s="20" t="s">
        <v>198</v>
      </c>
      <c r="R6" s="20" t="s">
        <v>200</v>
      </c>
      <c r="S6" s="20" t="s">
        <v>201</v>
      </c>
      <c r="T6" s="20" t="s">
        <v>199</v>
      </c>
      <c r="U6" s="120" t="s">
        <v>1</v>
      </c>
    </row>
    <row r="7" spans="1:21" ht="12.9" thickTop="1" thickBot="1">
      <c r="A7" s="69" t="s">
        <v>0</v>
      </c>
      <c r="B7" s="70"/>
      <c r="C7" s="70"/>
      <c r="D7" s="70"/>
      <c r="E7" s="70"/>
      <c r="F7" s="71"/>
      <c r="G7" s="152">
        <f>N7+U7</f>
        <v>69787.759311676025</v>
      </c>
      <c r="H7" s="149">
        <v>4033.3439331054688</v>
      </c>
      <c r="I7" s="150">
        <v>6448.8639526367188</v>
      </c>
      <c r="J7" s="150">
        <v>9591.709228515625</v>
      </c>
      <c r="K7" s="150">
        <v>8989.9871826171875</v>
      </c>
      <c r="L7" s="150">
        <v>4608.3360290527344</v>
      </c>
      <c r="M7" s="150">
        <v>842.09396743774414</v>
      </c>
      <c r="N7" s="151">
        <f>SUM(H7:M7)</f>
        <v>34514.334293365479</v>
      </c>
      <c r="O7" s="149">
        <v>3800.8250122070313</v>
      </c>
      <c r="P7" s="150">
        <v>6138.9649047851563</v>
      </c>
      <c r="Q7" s="150">
        <v>9341.3753051757813</v>
      </c>
      <c r="R7" s="150">
        <v>9235.7947387695313</v>
      </c>
      <c r="S7" s="150">
        <v>5402.301025390625</v>
      </c>
      <c r="T7" s="150">
        <v>1354.1640319824219</v>
      </c>
      <c r="U7" s="151">
        <f>SUM(O7:T7)</f>
        <v>35273.425018310547</v>
      </c>
    </row>
    <row r="8" spans="1:21" ht="12.9" thickTop="1" thickBot="1">
      <c r="A8" s="69"/>
      <c r="B8" s="70"/>
      <c r="C8" s="70"/>
      <c r="D8" s="70"/>
      <c r="E8" s="70"/>
      <c r="F8" s="71"/>
      <c r="G8" s="152"/>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41" si="0">N10+U10</f>
        <v>441512.18663024902</v>
      </c>
      <c r="H10" s="67">
        <v>23677.135864257813</v>
      </c>
      <c r="I10" s="68">
        <v>2640.5315856933594</v>
      </c>
      <c r="J10" s="68">
        <v>10485.229797363281</v>
      </c>
      <c r="K10" s="68">
        <v>35118.435546875</v>
      </c>
      <c r="L10" s="68">
        <v>85015.81103515625</v>
      </c>
      <c r="M10" s="68">
        <v>83324.8681640625</v>
      </c>
      <c r="N10" s="123">
        <f t="shared" ref="N10:N41" si="1">SUM(H10:M10)</f>
        <v>240262.0119934082</v>
      </c>
      <c r="O10" s="67">
        <v>17722.401977539063</v>
      </c>
      <c r="P10" s="68">
        <v>1740.9151153564453</v>
      </c>
      <c r="Q10" s="68">
        <v>5792.472900390625</v>
      </c>
      <c r="R10" s="68">
        <v>16951.309936523438</v>
      </c>
      <c r="S10" s="68">
        <v>51861.19384765625</v>
      </c>
      <c r="T10" s="68">
        <v>107181.880859375</v>
      </c>
      <c r="U10" s="123">
        <f t="shared" ref="U10:U41" si="2">SUM(O10:T10)</f>
        <v>201250.17463684082</v>
      </c>
    </row>
    <row r="11" spans="1:21" s="19" customFormat="1" ht="15" customHeight="1">
      <c r="A11" s="72">
        <v>1</v>
      </c>
      <c r="B11" s="73" t="s">
        <v>4</v>
      </c>
      <c r="C11" s="332" t="s">
        <v>5</v>
      </c>
      <c r="D11" s="333"/>
      <c r="E11" s="333"/>
      <c r="F11" s="334"/>
      <c r="G11" s="74">
        <f t="shared" si="0"/>
        <v>45674.754640579224</v>
      </c>
      <c r="H11" s="75">
        <v>16862.11279296875</v>
      </c>
      <c r="I11" s="76">
        <v>578.02976989746094</v>
      </c>
      <c r="J11" s="76">
        <v>934.17876434326172</v>
      </c>
      <c r="K11" s="76">
        <v>3859.1617126464844</v>
      </c>
      <c r="L11" s="76">
        <v>3395.8190612792969</v>
      </c>
      <c r="M11" s="76">
        <v>1443.2627258300781</v>
      </c>
      <c r="N11" s="124">
        <f t="shared" si="1"/>
        <v>27072.564826965332</v>
      </c>
      <c r="O11" s="75">
        <v>12467.118408203125</v>
      </c>
      <c r="P11" s="76">
        <v>475.39515113830566</v>
      </c>
      <c r="Q11" s="76">
        <v>1032.9523849487305</v>
      </c>
      <c r="R11" s="76">
        <v>1743.8326263427734</v>
      </c>
      <c r="S11" s="76">
        <v>1428.1225357055664</v>
      </c>
      <c r="T11" s="76">
        <v>1454.7687072753906</v>
      </c>
      <c r="U11" s="124">
        <f t="shared" si="2"/>
        <v>18602.189813613892</v>
      </c>
    </row>
    <row r="12" spans="1:21" s="18" customFormat="1">
      <c r="A12" s="85">
        <v>2</v>
      </c>
      <c r="B12" s="86"/>
      <c r="C12" s="86" t="s">
        <v>6</v>
      </c>
      <c r="D12" s="87" t="s">
        <v>7</v>
      </c>
      <c r="E12" s="88"/>
      <c r="F12" s="89"/>
      <c r="G12" s="90">
        <f t="shared" si="0"/>
        <v>12939.989930152893</v>
      </c>
      <c r="H12" s="91">
        <v>2654.2250213623047</v>
      </c>
      <c r="I12" s="92">
        <v>215.45943355560303</v>
      </c>
      <c r="J12" s="92">
        <v>611.52041625976563</v>
      </c>
      <c r="K12" s="92">
        <v>2903.1786804199219</v>
      </c>
      <c r="L12" s="92">
        <v>1759.4658203125</v>
      </c>
      <c r="M12" s="92">
        <v>334.17619323730469</v>
      </c>
      <c r="N12" s="125">
        <f t="shared" si="1"/>
        <v>8478.0255651473999</v>
      </c>
      <c r="O12" s="91">
        <v>1908.5749435424805</v>
      </c>
      <c r="P12" s="92">
        <v>156.3594799041748</v>
      </c>
      <c r="Q12" s="92">
        <v>479.13481903076172</v>
      </c>
      <c r="R12" s="92">
        <v>1027.2207717895508</v>
      </c>
      <c r="S12" s="92">
        <v>641.48048400878906</v>
      </c>
      <c r="T12" s="92">
        <v>249.19386672973633</v>
      </c>
      <c r="U12" s="125">
        <f t="shared" si="2"/>
        <v>4461.9643650054932</v>
      </c>
    </row>
    <row r="13" spans="1:21">
      <c r="A13" s="37">
        <v>3</v>
      </c>
      <c r="B13" s="17"/>
      <c r="C13" s="16"/>
      <c r="D13" s="38" t="s">
        <v>8</v>
      </c>
      <c r="E13" s="39" t="s">
        <v>9</v>
      </c>
      <c r="F13" s="40"/>
      <c r="G13" s="111">
        <f t="shared" si="0"/>
        <v>3694.5541811585426</v>
      </c>
      <c r="H13" s="26">
        <v>28.249232113361359</v>
      </c>
      <c r="I13" s="7">
        <v>10.864597976207733</v>
      </c>
      <c r="J13" s="7">
        <v>254.99415969848633</v>
      </c>
      <c r="K13" s="7">
        <v>1094.693244934082</v>
      </c>
      <c r="L13" s="7">
        <v>912.45266723632813</v>
      </c>
      <c r="M13" s="7">
        <v>193.56956005096436</v>
      </c>
      <c r="N13" s="126">
        <f t="shared" si="1"/>
        <v>2494.8234620094299</v>
      </c>
      <c r="O13" s="26">
        <v>23.208565473556519</v>
      </c>
      <c r="P13" s="7">
        <v>12.176495373249054</v>
      </c>
      <c r="Q13" s="7">
        <v>211.88598823547363</v>
      </c>
      <c r="R13" s="7">
        <v>466.89022445678711</v>
      </c>
      <c r="S13" s="7">
        <v>363.35148048400879</v>
      </c>
      <c r="T13" s="7">
        <v>122.2179651260376</v>
      </c>
      <c r="U13" s="126">
        <f t="shared" si="2"/>
        <v>1199.7307191491127</v>
      </c>
    </row>
    <row r="14" spans="1:21">
      <c r="A14" s="37">
        <v>4</v>
      </c>
      <c r="B14" s="41"/>
      <c r="C14" s="16"/>
      <c r="D14" s="38" t="s">
        <v>10</v>
      </c>
      <c r="E14" s="39" t="s">
        <v>11</v>
      </c>
      <c r="F14" s="40"/>
      <c r="G14" s="111">
        <f t="shared" si="0"/>
        <v>106.59682325995527</v>
      </c>
      <c r="H14" s="26">
        <v>38.948566555976868</v>
      </c>
      <c r="I14" s="7">
        <v>0.49587742239236832</v>
      </c>
      <c r="J14" s="7">
        <v>0.81828984268940985</v>
      </c>
      <c r="K14" s="7">
        <v>1.8588695293292403</v>
      </c>
      <c r="L14" s="7">
        <v>2.243702513165772</v>
      </c>
      <c r="M14" s="7">
        <v>1.0783428843133152</v>
      </c>
      <c r="N14" s="126">
        <f t="shared" si="1"/>
        <v>45.443648747866973</v>
      </c>
      <c r="O14" s="26">
        <v>41.867246329784393</v>
      </c>
      <c r="P14" s="7">
        <v>1.2937056347727776</v>
      </c>
      <c r="Q14" s="7">
        <v>2.2177302241325378</v>
      </c>
      <c r="R14" s="7">
        <v>7.0150486528873444</v>
      </c>
      <c r="S14" s="7">
        <v>5.5012470483779907</v>
      </c>
      <c r="T14" s="7">
        <v>3.258196622133255</v>
      </c>
      <c r="U14" s="126">
        <f t="shared" si="2"/>
        <v>61.153174512088299</v>
      </c>
    </row>
    <row r="15" spans="1:21">
      <c r="A15" s="37">
        <v>5</v>
      </c>
      <c r="B15" s="41"/>
      <c r="C15" s="16"/>
      <c r="D15" s="8"/>
      <c r="E15" s="17" t="s">
        <v>12</v>
      </c>
      <c r="F15" s="42" t="s">
        <v>13</v>
      </c>
      <c r="G15" s="111">
        <f t="shared" si="0"/>
        <v>91.389436081284657</v>
      </c>
      <c r="H15" s="26">
        <v>38.948566555976868</v>
      </c>
      <c r="I15" s="7">
        <v>0.48975931107997894</v>
      </c>
      <c r="J15" s="7">
        <v>0.69892252166755497</v>
      </c>
      <c r="K15" s="7">
        <v>1.6647689673118293</v>
      </c>
      <c r="L15" s="7">
        <v>2.0909253414720297</v>
      </c>
      <c r="M15" s="7">
        <v>0.98223047284409404</v>
      </c>
      <c r="N15" s="126">
        <f t="shared" si="1"/>
        <v>44.875173170352355</v>
      </c>
      <c r="O15" s="26">
        <v>41.867246329784393</v>
      </c>
      <c r="P15" s="7">
        <v>1.0854973495006561</v>
      </c>
      <c r="Q15" s="7">
        <v>0.54311748594045639</v>
      </c>
      <c r="R15" s="7">
        <v>0.86639193072915077</v>
      </c>
      <c r="S15" s="7">
        <v>1.2772310301661491</v>
      </c>
      <c r="T15" s="7">
        <v>0.87477878481149673</v>
      </c>
      <c r="U15" s="126">
        <f t="shared" si="2"/>
        <v>46.514262910932302</v>
      </c>
    </row>
    <row r="16" spans="1:21">
      <c r="A16" s="37">
        <v>6</v>
      </c>
      <c r="B16" s="41"/>
      <c r="C16" s="16"/>
      <c r="D16" s="8"/>
      <c r="E16" s="17" t="s">
        <v>14</v>
      </c>
      <c r="F16" s="42" t="s">
        <v>15</v>
      </c>
      <c r="G16" s="111">
        <f t="shared" si="0"/>
        <v>2.8637647979194298</v>
      </c>
      <c r="H16" s="26">
        <v>0</v>
      </c>
      <c r="I16" s="7">
        <v>0</v>
      </c>
      <c r="J16" s="7">
        <v>0</v>
      </c>
      <c r="K16" s="7">
        <v>0</v>
      </c>
      <c r="L16" s="7">
        <v>0</v>
      </c>
      <c r="M16" s="7">
        <v>0</v>
      </c>
      <c r="N16" s="126">
        <f t="shared" si="1"/>
        <v>0</v>
      </c>
      <c r="O16" s="26">
        <v>0</v>
      </c>
      <c r="P16" s="7">
        <v>5.8152150013484061E-2</v>
      </c>
      <c r="Q16" s="7">
        <v>0.40350200980901718</v>
      </c>
      <c r="R16" s="7">
        <v>1.160754032433033</v>
      </c>
      <c r="S16" s="7">
        <v>0.77054159343242645</v>
      </c>
      <c r="T16" s="7">
        <v>0.47081501223146915</v>
      </c>
      <c r="U16" s="126">
        <f t="shared" si="2"/>
        <v>2.8637647979194298</v>
      </c>
    </row>
    <row r="17" spans="1:21">
      <c r="A17" s="37">
        <v>7</v>
      </c>
      <c r="B17" s="41"/>
      <c r="C17" s="16"/>
      <c r="D17" s="8"/>
      <c r="E17" s="17" t="s">
        <v>16</v>
      </c>
      <c r="F17" s="42" t="s">
        <v>17</v>
      </c>
      <c r="G17" s="111">
        <f t="shared" si="0"/>
        <v>8.2717551125242608</v>
      </c>
      <c r="H17" s="26">
        <v>0</v>
      </c>
      <c r="I17" s="7">
        <v>4.0098351455526426E-3</v>
      </c>
      <c r="J17" s="7">
        <v>8.3887164859334007E-2</v>
      </c>
      <c r="K17" s="7">
        <v>0.10063645651098341</v>
      </c>
      <c r="L17" s="7">
        <v>7.7282220911001787E-2</v>
      </c>
      <c r="M17" s="7">
        <v>6.0131249600090086E-2</v>
      </c>
      <c r="N17" s="126">
        <f t="shared" si="1"/>
        <v>0.32594692702696193</v>
      </c>
      <c r="O17" s="26">
        <v>0</v>
      </c>
      <c r="P17" s="7">
        <v>0.10208376706577837</v>
      </c>
      <c r="Q17" s="7">
        <v>0.82299867644906044</v>
      </c>
      <c r="R17" s="7">
        <v>3.1967074871063232</v>
      </c>
      <c r="S17" s="7">
        <v>2.3491015136241913</v>
      </c>
      <c r="T17" s="7">
        <v>1.4749167412519455</v>
      </c>
      <c r="U17" s="126">
        <f t="shared" si="2"/>
        <v>7.9458081854972988</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4.0718672216171399</v>
      </c>
      <c r="H19" s="26">
        <v>0</v>
      </c>
      <c r="I19" s="7">
        <v>2.1082683742861263E-3</v>
      </c>
      <c r="J19" s="7">
        <v>3.5480145503242966E-2</v>
      </c>
      <c r="K19" s="7">
        <v>9.3464115721872076E-2</v>
      </c>
      <c r="L19" s="7">
        <v>7.5494880671612918E-2</v>
      </c>
      <c r="M19" s="7">
        <v>3.5981178589281626E-2</v>
      </c>
      <c r="N19" s="126">
        <f t="shared" si="1"/>
        <v>0.24252858886029571</v>
      </c>
      <c r="O19" s="26">
        <v>0</v>
      </c>
      <c r="P19" s="7">
        <v>4.7972398111596704E-2</v>
      </c>
      <c r="Q19" s="7">
        <v>0.44811202585697174</v>
      </c>
      <c r="R19" s="7">
        <v>1.7911952212452888</v>
      </c>
      <c r="S19" s="7">
        <v>1.1043729037046432</v>
      </c>
      <c r="T19" s="7">
        <v>0.43768608383834362</v>
      </c>
      <c r="U19" s="126">
        <f t="shared" si="2"/>
        <v>3.8293386327568442</v>
      </c>
    </row>
    <row r="20" spans="1:21">
      <c r="A20" s="37">
        <v>10</v>
      </c>
      <c r="B20" s="41"/>
      <c r="C20" s="16"/>
      <c r="D20" s="38" t="s">
        <v>22</v>
      </c>
      <c r="E20" s="39" t="s">
        <v>23</v>
      </c>
      <c r="F20" s="40"/>
      <c r="G20" s="111">
        <f t="shared" si="0"/>
        <v>2703.9431188032031</v>
      </c>
      <c r="H20" s="26">
        <v>33.704546108841896</v>
      </c>
      <c r="I20" s="7">
        <v>21.616032063961029</v>
      </c>
      <c r="J20" s="7">
        <v>152.87403631210327</v>
      </c>
      <c r="K20" s="7">
        <v>1446.6347351074219</v>
      </c>
      <c r="L20" s="7">
        <v>499.048095703125</v>
      </c>
      <c r="M20" s="7">
        <v>14.504458963871002</v>
      </c>
      <c r="N20" s="126">
        <f t="shared" si="1"/>
        <v>2168.3819042593241</v>
      </c>
      <c r="O20" s="26">
        <v>31.608217045664787</v>
      </c>
      <c r="P20" s="7">
        <v>15.677488088607788</v>
      </c>
      <c r="Q20" s="7">
        <v>77.893245458602905</v>
      </c>
      <c r="R20" s="7">
        <v>335.09992599487305</v>
      </c>
      <c r="S20" s="7">
        <v>73.056951999664307</v>
      </c>
      <c r="T20" s="7">
        <v>2.225385956466198</v>
      </c>
      <c r="U20" s="126">
        <f t="shared" si="2"/>
        <v>535.56121454387903</v>
      </c>
    </row>
    <row r="21" spans="1:21">
      <c r="A21" s="37">
        <v>11</v>
      </c>
      <c r="B21" s="41"/>
      <c r="C21" s="16"/>
      <c r="D21" s="38" t="s">
        <v>24</v>
      </c>
      <c r="E21" s="39" t="s">
        <v>25</v>
      </c>
      <c r="F21" s="40"/>
      <c r="G21" s="111">
        <f t="shared" si="0"/>
        <v>2633.7651835680008</v>
      </c>
      <c r="H21" s="26">
        <v>1329.9906997680664</v>
      </c>
      <c r="I21" s="7">
        <v>19.587410449981689</v>
      </c>
      <c r="J21" s="7">
        <v>10.990634620189667</v>
      </c>
      <c r="K21" s="7">
        <v>30.435402035713196</v>
      </c>
      <c r="L21" s="7">
        <v>37.373279452323914</v>
      </c>
      <c r="M21" s="7">
        <v>31.920739054679871</v>
      </c>
      <c r="N21" s="126">
        <f t="shared" si="1"/>
        <v>1460.2981653809547</v>
      </c>
      <c r="O21" s="26">
        <v>1074.461009979248</v>
      </c>
      <c r="P21" s="7">
        <v>19.657453417778015</v>
      </c>
      <c r="Q21" s="7">
        <v>9.9413899779319763</v>
      </c>
      <c r="R21" s="7">
        <v>20.231452107429504</v>
      </c>
      <c r="S21" s="7">
        <v>21.555778622627258</v>
      </c>
      <c r="T21" s="7">
        <v>27.61993408203125</v>
      </c>
      <c r="U21" s="126">
        <f t="shared" si="2"/>
        <v>1173.4670181870461</v>
      </c>
    </row>
    <row r="22" spans="1:21">
      <c r="A22" s="37">
        <v>12</v>
      </c>
      <c r="B22" s="41"/>
      <c r="C22" s="16"/>
      <c r="D22" s="38" t="s">
        <v>26</v>
      </c>
      <c r="E22" s="39" t="s">
        <v>27</v>
      </c>
      <c r="F22" s="40"/>
      <c r="G22" s="111">
        <f t="shared" si="0"/>
        <v>76.602251158095896</v>
      </c>
      <c r="H22" s="26">
        <v>43.507810115814209</v>
      </c>
      <c r="I22" s="7">
        <v>1.4956567883491516</v>
      </c>
      <c r="J22" s="7">
        <v>0.62657498568296432</v>
      </c>
      <c r="K22" s="7">
        <v>0.58965833485126495</v>
      </c>
      <c r="L22" s="7">
        <v>0.6451958641409874</v>
      </c>
      <c r="M22" s="7">
        <v>3.677057009190321E-2</v>
      </c>
      <c r="N22" s="126">
        <f t="shared" si="1"/>
        <v>46.90166665893048</v>
      </c>
      <c r="O22" s="26">
        <v>26.301287472248077</v>
      </c>
      <c r="P22" s="7">
        <v>2.1253664810210466</v>
      </c>
      <c r="Q22" s="7">
        <v>0.29876751266419888</v>
      </c>
      <c r="R22" s="7">
        <v>0.71818666718900204</v>
      </c>
      <c r="S22" s="7">
        <v>0.20707988739013672</v>
      </c>
      <c r="T22" s="7">
        <v>4.9896478652954102E-2</v>
      </c>
      <c r="U22" s="126">
        <f t="shared" si="2"/>
        <v>29.700584499165416</v>
      </c>
    </row>
    <row r="23" spans="1:21">
      <c r="A23" s="37">
        <v>13</v>
      </c>
      <c r="B23" s="41"/>
      <c r="C23" s="16"/>
      <c r="D23" s="8"/>
      <c r="E23" s="17" t="s">
        <v>12</v>
      </c>
      <c r="F23" s="42" t="s">
        <v>28</v>
      </c>
      <c r="G23" s="111">
        <f t="shared" si="0"/>
        <v>4.5005022293189541</v>
      </c>
      <c r="H23" s="26">
        <v>0</v>
      </c>
      <c r="I23" s="7">
        <v>1.3858554093167186</v>
      </c>
      <c r="J23" s="7">
        <v>0.183535385876894</v>
      </c>
      <c r="K23" s="7">
        <v>0.3190811350941658</v>
      </c>
      <c r="L23" s="7">
        <v>0.33011428266763687</v>
      </c>
      <c r="M23" s="7">
        <v>0</v>
      </c>
      <c r="N23" s="126">
        <f t="shared" si="1"/>
        <v>2.2185862129554152</v>
      </c>
      <c r="O23" s="26">
        <v>0</v>
      </c>
      <c r="P23" s="7">
        <v>1.7708561425097287</v>
      </c>
      <c r="Q23" s="7">
        <v>0.205192084540613</v>
      </c>
      <c r="R23" s="7">
        <v>0.23209251463413239</v>
      </c>
      <c r="S23" s="7">
        <v>7.3775274679064751E-2</v>
      </c>
      <c r="T23" s="7">
        <v>0</v>
      </c>
      <c r="U23" s="126">
        <f t="shared" si="2"/>
        <v>2.2819160163635388</v>
      </c>
    </row>
    <row r="24" spans="1:21">
      <c r="A24" s="37">
        <v>14</v>
      </c>
      <c r="B24" s="17"/>
      <c r="C24" s="16"/>
      <c r="D24" s="8"/>
      <c r="E24" s="17" t="s">
        <v>14</v>
      </c>
      <c r="F24" s="42" t="s">
        <v>29</v>
      </c>
      <c r="G24" s="111">
        <f t="shared" si="0"/>
        <v>3.312777413520962</v>
      </c>
      <c r="H24" s="26">
        <v>1.4596470072865486</v>
      </c>
      <c r="I24" s="7">
        <v>5.1532870158553123E-2</v>
      </c>
      <c r="J24" s="7">
        <v>3.2022202387452126E-2</v>
      </c>
      <c r="K24" s="7">
        <v>9.8639663308858871E-2</v>
      </c>
      <c r="L24" s="7">
        <v>7.9467905685305595E-2</v>
      </c>
      <c r="M24" s="7">
        <v>0</v>
      </c>
      <c r="N24" s="126">
        <f t="shared" si="1"/>
        <v>1.7213096488267183</v>
      </c>
      <c r="O24" s="26">
        <v>1.1900942362844944</v>
      </c>
      <c r="P24" s="7">
        <v>0.30307089211419225</v>
      </c>
      <c r="Q24" s="7">
        <v>1.8005701713263988E-2</v>
      </c>
      <c r="R24" s="7">
        <v>4.2369406670331955E-2</v>
      </c>
      <c r="S24" s="7">
        <v>3.7927527911961079E-2</v>
      </c>
      <c r="T24" s="7">
        <v>0</v>
      </c>
      <c r="U24" s="126">
        <f t="shared" si="2"/>
        <v>1.5914677646942437</v>
      </c>
    </row>
    <row r="25" spans="1:21">
      <c r="A25" s="37">
        <v>15</v>
      </c>
      <c r="B25" s="17"/>
      <c r="C25" s="16"/>
      <c r="D25" s="8"/>
      <c r="E25" s="17" t="s">
        <v>16</v>
      </c>
      <c r="F25" s="42" t="s">
        <v>30</v>
      </c>
      <c r="G25" s="111">
        <f t="shared" si="0"/>
        <v>1.7659882293610281</v>
      </c>
      <c r="H25" s="26">
        <v>0.6470026969909668</v>
      </c>
      <c r="I25" s="7">
        <v>1.2724152067676187E-2</v>
      </c>
      <c r="J25" s="7">
        <v>3.5733785189222544E-3</v>
      </c>
      <c r="K25" s="7">
        <v>3.6446532321861014E-3</v>
      </c>
      <c r="L25" s="7">
        <v>1.0798713324220444E-3</v>
      </c>
      <c r="M25" s="7">
        <v>0</v>
      </c>
      <c r="N25" s="126">
        <f t="shared" si="1"/>
        <v>0.66802475214217338</v>
      </c>
      <c r="O25" s="26">
        <v>0.71423447132110596</v>
      </c>
      <c r="P25" s="7">
        <v>1.2092816585209221E-2</v>
      </c>
      <c r="Q25" s="7">
        <v>3.8265779076027684E-3</v>
      </c>
      <c r="R25" s="7">
        <v>0.36624094369108207</v>
      </c>
      <c r="S25" s="7">
        <v>1.5686677138546656E-3</v>
      </c>
      <c r="T25" s="7">
        <v>0</v>
      </c>
      <c r="U25" s="126">
        <f t="shared" si="2"/>
        <v>1.0979634772188547</v>
      </c>
    </row>
    <row r="26" spans="1:21">
      <c r="A26" s="37">
        <v>16</v>
      </c>
      <c r="B26" s="17"/>
      <c r="C26" s="16"/>
      <c r="D26" s="8"/>
      <c r="E26" s="17" t="s">
        <v>18</v>
      </c>
      <c r="F26" s="42" t="s">
        <v>31</v>
      </c>
      <c r="G26" s="111">
        <f t="shared" si="0"/>
        <v>67.022983871895121</v>
      </c>
      <c r="H26" s="26">
        <v>41.401160717010498</v>
      </c>
      <c r="I26" s="7">
        <v>4.5544295251602307E-2</v>
      </c>
      <c r="J26" s="7">
        <v>0.40744401596020907</v>
      </c>
      <c r="K26" s="7">
        <v>0.16829288005828857</v>
      </c>
      <c r="L26" s="7">
        <v>0.23453382030129433</v>
      </c>
      <c r="M26" s="7">
        <v>3.677057009190321E-2</v>
      </c>
      <c r="N26" s="126">
        <f t="shared" si="1"/>
        <v>42.293746298673796</v>
      </c>
      <c r="O26" s="26">
        <v>24.396959066390991</v>
      </c>
      <c r="P26" s="7">
        <v>3.9346661302261055E-2</v>
      </c>
      <c r="Q26" s="7">
        <v>7.1743159205652773E-2</v>
      </c>
      <c r="R26" s="7">
        <v>7.7483795117586851E-2</v>
      </c>
      <c r="S26" s="7">
        <v>9.3808412551879883E-2</v>
      </c>
      <c r="T26" s="7">
        <v>4.9896478652954102E-2</v>
      </c>
      <c r="U26" s="126">
        <f t="shared" si="2"/>
        <v>24.729237573221326</v>
      </c>
    </row>
    <row r="27" spans="1:21">
      <c r="A27" s="37">
        <v>17</v>
      </c>
      <c r="B27" s="17"/>
      <c r="C27" s="16"/>
      <c r="D27" s="38" t="s">
        <v>32</v>
      </c>
      <c r="E27" s="39" t="s">
        <v>33</v>
      </c>
      <c r="F27" s="40"/>
      <c r="G27" s="111">
        <f t="shared" si="0"/>
        <v>661.01188445091248</v>
      </c>
      <c r="H27" s="26">
        <v>149.52262449264526</v>
      </c>
      <c r="I27" s="7">
        <v>37.948670864105225</v>
      </c>
      <c r="J27" s="7">
        <v>40.865054130554199</v>
      </c>
      <c r="K27" s="7">
        <v>70.175670146942139</v>
      </c>
      <c r="L27" s="7">
        <v>63.537314414978027</v>
      </c>
      <c r="M27" s="7">
        <v>15.594433546066284</v>
      </c>
      <c r="N27" s="126">
        <f t="shared" si="1"/>
        <v>377.64376759529114</v>
      </c>
      <c r="O27" s="26">
        <v>131.67543792724609</v>
      </c>
      <c r="P27" s="7">
        <v>21.487076640129089</v>
      </c>
      <c r="Q27" s="7">
        <v>36.643564343452454</v>
      </c>
      <c r="R27" s="7">
        <v>38.570505619049072</v>
      </c>
      <c r="S27" s="7">
        <v>38.107017040252686</v>
      </c>
      <c r="T27" s="7">
        <v>16.884515285491943</v>
      </c>
      <c r="U27" s="126">
        <f t="shared" si="2"/>
        <v>283.36811685562134</v>
      </c>
    </row>
    <row r="28" spans="1:21">
      <c r="A28" s="37">
        <v>18</v>
      </c>
      <c r="B28" s="12"/>
      <c r="C28" s="12"/>
      <c r="D28" s="38" t="s">
        <v>34</v>
      </c>
      <c r="E28" s="39" t="s">
        <v>35</v>
      </c>
      <c r="F28" s="43"/>
      <c r="G28" s="111">
        <f t="shared" si="0"/>
        <v>953.05719649791718</v>
      </c>
      <c r="H28" s="26">
        <v>169.49936676025391</v>
      </c>
      <c r="I28" s="7">
        <v>83.525348663330078</v>
      </c>
      <c r="J28" s="7">
        <v>76.990741729736328</v>
      </c>
      <c r="K28" s="7">
        <v>125.44535684585571</v>
      </c>
      <c r="L28" s="7">
        <v>103.35463380813599</v>
      </c>
      <c r="M28" s="7">
        <v>23.829662084579468</v>
      </c>
      <c r="N28" s="126">
        <f t="shared" si="1"/>
        <v>582.64510989189148</v>
      </c>
      <c r="O28" s="26">
        <v>109.14134454727173</v>
      </c>
      <c r="P28" s="7">
        <v>52.392021894454956</v>
      </c>
      <c r="Q28" s="7">
        <v>65.737347364425659</v>
      </c>
      <c r="R28" s="7">
        <v>71.824707508087158</v>
      </c>
      <c r="S28" s="7">
        <v>53.824746966362</v>
      </c>
      <c r="T28" s="7">
        <v>17.491918325424194</v>
      </c>
      <c r="U28" s="126">
        <f t="shared" si="2"/>
        <v>370.4120866060257</v>
      </c>
    </row>
    <row r="29" spans="1:21">
      <c r="A29" s="37">
        <v>19</v>
      </c>
      <c r="B29" s="17"/>
      <c r="C29" s="16"/>
      <c r="D29" s="38" t="s">
        <v>36</v>
      </c>
      <c r="E29" s="39" t="s">
        <v>37</v>
      </c>
      <c r="F29" s="40"/>
      <c r="G29" s="111">
        <f t="shared" si="0"/>
        <v>448.5796550065279</v>
      </c>
      <c r="H29" s="26">
        <v>30.488028362393379</v>
      </c>
      <c r="I29" s="7">
        <v>8.9237397313117981</v>
      </c>
      <c r="J29" s="7">
        <v>39.746218204498291</v>
      </c>
      <c r="K29" s="7">
        <v>79.614540576934814</v>
      </c>
      <c r="L29" s="7">
        <v>76.42376708984375</v>
      </c>
      <c r="M29" s="7">
        <v>21.369195938110352</v>
      </c>
      <c r="N29" s="126">
        <f t="shared" si="1"/>
        <v>256.56548990309238</v>
      </c>
      <c r="O29" s="26">
        <v>29.341146409511566</v>
      </c>
      <c r="P29" s="7">
        <v>8.279030978679657</v>
      </c>
      <c r="Q29" s="7">
        <v>45.141799926757813</v>
      </c>
      <c r="R29" s="7">
        <v>45.277072429656982</v>
      </c>
      <c r="S29" s="7">
        <v>39.005906343460083</v>
      </c>
      <c r="T29" s="7">
        <v>24.969209015369415</v>
      </c>
      <c r="U29" s="126">
        <f t="shared" si="2"/>
        <v>192.01416510343552</v>
      </c>
    </row>
    <row r="30" spans="1:21">
      <c r="A30" s="37">
        <v>20</v>
      </c>
      <c r="B30" s="17"/>
      <c r="C30" s="16"/>
      <c r="D30" s="38" t="s">
        <v>38</v>
      </c>
      <c r="E30" s="39" t="s">
        <v>39</v>
      </c>
      <c r="F30" s="40"/>
      <c r="G30" s="111">
        <f t="shared" si="0"/>
        <v>5.1287002004683018</v>
      </c>
      <c r="H30" s="26">
        <v>0</v>
      </c>
      <c r="I30" s="7">
        <v>0.89523828774690628</v>
      </c>
      <c r="J30" s="7">
        <v>0.23528876155614853</v>
      </c>
      <c r="K30" s="7">
        <v>0.5527970939874649</v>
      </c>
      <c r="L30" s="7">
        <v>1.1907184422016144</v>
      </c>
      <c r="M30" s="7">
        <v>0.24929330125451088</v>
      </c>
      <c r="N30" s="126">
        <f t="shared" si="1"/>
        <v>3.123335886746645</v>
      </c>
      <c r="O30" s="26">
        <v>0</v>
      </c>
      <c r="P30" s="7">
        <v>0.61127263307571411</v>
      </c>
      <c r="Q30" s="7">
        <v>0.3200240358710289</v>
      </c>
      <c r="R30" s="7">
        <v>0.28946956247091293</v>
      </c>
      <c r="S30" s="7">
        <v>0.57541532814502716</v>
      </c>
      <c r="T30" s="7">
        <v>0.20918275415897369</v>
      </c>
      <c r="U30" s="126">
        <f t="shared" si="2"/>
        <v>2.0053643137216568</v>
      </c>
    </row>
    <row r="31" spans="1:21">
      <c r="A31" s="37">
        <v>21</v>
      </c>
      <c r="B31" s="17"/>
      <c r="C31" s="16"/>
      <c r="D31" s="38" t="s">
        <v>40</v>
      </c>
      <c r="E31" s="39" t="s">
        <v>41</v>
      </c>
      <c r="F31" s="40"/>
      <c r="G31" s="111">
        <f t="shared" si="0"/>
        <v>71.205605956725776</v>
      </c>
      <c r="H31" s="26">
        <v>17.040014863014221</v>
      </c>
      <c r="I31" s="7">
        <v>4.4754147529602051</v>
      </c>
      <c r="J31" s="7">
        <v>4.0508734583854675</v>
      </c>
      <c r="K31" s="7">
        <v>4.7712272778153419</v>
      </c>
      <c r="L31" s="7">
        <v>6.4243068695068359</v>
      </c>
      <c r="M31" s="7">
        <v>4.2933575259521604</v>
      </c>
      <c r="N31" s="126">
        <f t="shared" si="1"/>
        <v>41.055194747634232</v>
      </c>
      <c r="O31" s="26">
        <v>10.973434925079346</v>
      </c>
      <c r="P31" s="7">
        <v>2.8667621463537216</v>
      </c>
      <c r="Q31" s="7">
        <v>2.6849459707736969</v>
      </c>
      <c r="R31" s="7">
        <v>3.5997165739536285</v>
      </c>
      <c r="S31" s="7">
        <v>5.885283887386322</v>
      </c>
      <c r="T31" s="7">
        <v>4.1402677055448294</v>
      </c>
      <c r="U31" s="126">
        <f t="shared" si="2"/>
        <v>30.150411209091544</v>
      </c>
    </row>
    <row r="32" spans="1:21">
      <c r="A32" s="37">
        <v>22</v>
      </c>
      <c r="B32" s="17"/>
      <c r="C32" s="16"/>
      <c r="D32" s="38"/>
      <c r="E32" s="17" t="s">
        <v>12</v>
      </c>
      <c r="F32" s="42" t="s">
        <v>42</v>
      </c>
      <c r="G32" s="111">
        <f t="shared" si="0"/>
        <v>0.33183461427688599</v>
      </c>
      <c r="H32" s="26">
        <v>0</v>
      </c>
      <c r="I32" s="7">
        <v>0</v>
      </c>
      <c r="J32" s="7">
        <v>0.14862115681171417</v>
      </c>
      <c r="K32" s="7">
        <v>0</v>
      </c>
      <c r="L32" s="7">
        <v>0</v>
      </c>
      <c r="M32" s="7">
        <v>0</v>
      </c>
      <c r="N32" s="126">
        <f t="shared" si="1"/>
        <v>0.14862115681171417</v>
      </c>
      <c r="O32" s="26">
        <v>0</v>
      </c>
      <c r="P32" s="7">
        <v>0</v>
      </c>
      <c r="Q32" s="7">
        <v>0.18321345746517181</v>
      </c>
      <c r="R32" s="7">
        <v>0</v>
      </c>
      <c r="S32" s="7">
        <v>0</v>
      </c>
      <c r="T32" s="7">
        <v>0</v>
      </c>
      <c r="U32" s="126">
        <f t="shared" si="2"/>
        <v>0.18321345746517181</v>
      </c>
    </row>
    <row r="33" spans="1:21">
      <c r="A33" s="37">
        <v>23</v>
      </c>
      <c r="B33" s="17"/>
      <c r="C33" s="16"/>
      <c r="D33" s="8"/>
      <c r="E33" s="17" t="s">
        <v>14</v>
      </c>
      <c r="F33" s="42" t="s">
        <v>43</v>
      </c>
      <c r="G33" s="111">
        <f t="shared" si="0"/>
        <v>0</v>
      </c>
      <c r="H33" s="26">
        <v>0</v>
      </c>
      <c r="I33" s="7">
        <v>0</v>
      </c>
      <c r="J33" s="7">
        <v>0</v>
      </c>
      <c r="K33" s="7">
        <v>0</v>
      </c>
      <c r="L33" s="7">
        <v>0</v>
      </c>
      <c r="M33" s="7">
        <v>0</v>
      </c>
      <c r="N33" s="126">
        <f t="shared" si="1"/>
        <v>0</v>
      </c>
      <c r="O33" s="26">
        <v>0</v>
      </c>
      <c r="P33" s="7">
        <v>0</v>
      </c>
      <c r="Q33" s="7">
        <v>0</v>
      </c>
      <c r="R33" s="7">
        <v>0</v>
      </c>
      <c r="S33" s="7">
        <v>0</v>
      </c>
      <c r="T33" s="7">
        <v>0</v>
      </c>
      <c r="U33" s="126">
        <f t="shared" si="2"/>
        <v>0</v>
      </c>
    </row>
    <row r="34" spans="1:21">
      <c r="A34" s="37">
        <v>24</v>
      </c>
      <c r="B34" s="17"/>
      <c r="C34" s="16"/>
      <c r="D34" s="8"/>
      <c r="E34" s="17" t="s">
        <v>16</v>
      </c>
      <c r="F34" s="42" t="s">
        <v>44</v>
      </c>
      <c r="G34" s="111">
        <f t="shared" si="0"/>
        <v>0</v>
      </c>
      <c r="H34" s="26">
        <v>0</v>
      </c>
      <c r="I34" s="7">
        <v>0</v>
      </c>
      <c r="J34" s="7">
        <v>0</v>
      </c>
      <c r="K34" s="7">
        <v>0</v>
      </c>
      <c r="L34" s="7">
        <v>0</v>
      </c>
      <c r="M34" s="7">
        <v>0</v>
      </c>
      <c r="N34" s="126">
        <f t="shared" si="1"/>
        <v>0</v>
      </c>
      <c r="O34" s="26">
        <v>0</v>
      </c>
      <c r="P34" s="7">
        <v>0</v>
      </c>
      <c r="Q34" s="7">
        <v>0</v>
      </c>
      <c r="R34" s="7">
        <v>0</v>
      </c>
      <c r="S34" s="7">
        <v>0</v>
      </c>
      <c r="T34" s="7">
        <v>0</v>
      </c>
      <c r="U34" s="126">
        <f t="shared" si="2"/>
        <v>0</v>
      </c>
    </row>
    <row r="35" spans="1:21">
      <c r="A35" s="37">
        <v>25</v>
      </c>
      <c r="B35" s="17"/>
      <c r="C35" s="16"/>
      <c r="D35" s="8"/>
      <c r="E35" s="17" t="s">
        <v>18</v>
      </c>
      <c r="F35" s="42" t="s">
        <v>45</v>
      </c>
      <c r="G35" s="111">
        <f t="shared" si="0"/>
        <v>0</v>
      </c>
      <c r="H35" s="26">
        <v>0</v>
      </c>
      <c r="I35" s="7">
        <v>0</v>
      </c>
      <c r="J35" s="7">
        <v>0</v>
      </c>
      <c r="K35" s="7">
        <v>0</v>
      </c>
      <c r="L35" s="7">
        <v>0</v>
      </c>
      <c r="M35" s="7">
        <v>0</v>
      </c>
      <c r="N35" s="126">
        <f t="shared" si="1"/>
        <v>0</v>
      </c>
      <c r="O35" s="26">
        <v>0</v>
      </c>
      <c r="P35" s="7">
        <v>0</v>
      </c>
      <c r="Q35" s="7">
        <v>0</v>
      </c>
      <c r="R35" s="7">
        <v>0</v>
      </c>
      <c r="S35" s="7">
        <v>0</v>
      </c>
      <c r="T35" s="7">
        <v>0</v>
      </c>
      <c r="U35" s="126">
        <f t="shared" si="2"/>
        <v>0</v>
      </c>
    </row>
    <row r="36" spans="1:21">
      <c r="A36" s="37">
        <v>26</v>
      </c>
      <c r="B36" s="17"/>
      <c r="C36" s="16"/>
      <c r="D36" s="8"/>
      <c r="E36" s="17" t="s">
        <v>20</v>
      </c>
      <c r="F36" s="42" t="s">
        <v>46</v>
      </c>
      <c r="G36" s="111">
        <f t="shared" si="0"/>
        <v>23.797877233599138</v>
      </c>
      <c r="H36" s="26">
        <v>1.593432572321035</v>
      </c>
      <c r="I36" s="7">
        <v>2.4061100655671908E-2</v>
      </c>
      <c r="J36" s="7">
        <v>0.25617409287951887</v>
      </c>
      <c r="K36" s="7">
        <v>1.4845774571876973</v>
      </c>
      <c r="L36" s="7">
        <v>4.7639909768477082</v>
      </c>
      <c r="M36" s="7">
        <v>4.1763846362009645</v>
      </c>
      <c r="N36" s="126">
        <f t="shared" si="1"/>
        <v>12.298620836092596</v>
      </c>
      <c r="O36" s="26">
        <v>1.5144894666736946</v>
      </c>
      <c r="P36" s="7">
        <v>2.3901308795757359E-2</v>
      </c>
      <c r="Q36" s="7">
        <v>0.32825424626935273</v>
      </c>
      <c r="R36" s="7">
        <v>1.4836231097579002</v>
      </c>
      <c r="S36" s="7">
        <v>4.008720560465008</v>
      </c>
      <c r="T36" s="7">
        <v>4.1402677055448294</v>
      </c>
      <c r="U36" s="126">
        <f t="shared" si="2"/>
        <v>11.499256397506542</v>
      </c>
    </row>
    <row r="37" spans="1:21">
      <c r="A37" s="37">
        <v>27</v>
      </c>
      <c r="B37" s="17"/>
      <c r="C37" s="16"/>
      <c r="D37" s="8"/>
      <c r="E37" s="17" t="s">
        <v>47</v>
      </c>
      <c r="F37" s="42" t="s">
        <v>393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v>
      </c>
      <c r="H38" s="26">
        <v>0</v>
      </c>
      <c r="I38" s="7">
        <v>0</v>
      </c>
      <c r="J38" s="7">
        <v>0</v>
      </c>
      <c r="K38" s="7">
        <v>0</v>
      </c>
      <c r="L38" s="7">
        <v>0</v>
      </c>
      <c r="M38" s="7">
        <v>0</v>
      </c>
      <c r="N38" s="126">
        <f t="shared" si="1"/>
        <v>0</v>
      </c>
      <c r="O38" s="26">
        <v>0</v>
      </c>
      <c r="P38" s="7">
        <v>0</v>
      </c>
      <c r="Q38" s="7">
        <v>0</v>
      </c>
      <c r="R38" s="7">
        <v>0</v>
      </c>
      <c r="S38" s="7">
        <v>0</v>
      </c>
      <c r="T38" s="7">
        <v>0</v>
      </c>
      <c r="U38" s="126">
        <f t="shared" si="2"/>
        <v>0</v>
      </c>
    </row>
    <row r="39" spans="1:21">
      <c r="A39" s="37">
        <v>29</v>
      </c>
      <c r="B39" s="17"/>
      <c r="C39" s="16"/>
      <c r="D39" s="38"/>
      <c r="E39" s="17" t="s">
        <v>394</v>
      </c>
      <c r="F39" s="42" t="s">
        <v>50</v>
      </c>
      <c r="G39" s="111">
        <f t="shared" si="0"/>
        <v>0</v>
      </c>
      <c r="H39" s="26">
        <v>0</v>
      </c>
      <c r="I39" s="7">
        <v>0</v>
      </c>
      <c r="J39" s="7">
        <v>0</v>
      </c>
      <c r="K39" s="7">
        <v>0</v>
      </c>
      <c r="L39" s="7">
        <v>0</v>
      </c>
      <c r="M39" s="7">
        <v>0</v>
      </c>
      <c r="N39" s="126">
        <f t="shared" si="1"/>
        <v>0</v>
      </c>
      <c r="O39" s="26">
        <v>0</v>
      </c>
      <c r="P39" s="7">
        <v>0</v>
      </c>
      <c r="Q39" s="7">
        <v>0</v>
      </c>
      <c r="R39" s="7">
        <v>0</v>
      </c>
      <c r="S39" s="7">
        <v>0</v>
      </c>
      <c r="T39" s="7">
        <v>0</v>
      </c>
      <c r="U39" s="126">
        <f t="shared" si="2"/>
        <v>0</v>
      </c>
    </row>
    <row r="40" spans="1:21">
      <c r="A40" s="37">
        <v>30</v>
      </c>
      <c r="B40" s="17"/>
      <c r="C40" s="16"/>
      <c r="D40" s="12"/>
      <c r="E40" s="17" t="s">
        <v>395</v>
      </c>
      <c r="F40" s="42" t="s">
        <v>51</v>
      </c>
      <c r="G40" s="111">
        <f t="shared" si="0"/>
        <v>0</v>
      </c>
      <c r="H40" s="26">
        <v>0</v>
      </c>
      <c r="I40" s="7">
        <v>0</v>
      </c>
      <c r="J40" s="7">
        <v>0</v>
      </c>
      <c r="K40" s="7">
        <v>0</v>
      </c>
      <c r="L40" s="7">
        <v>0</v>
      </c>
      <c r="M40" s="7">
        <v>0</v>
      </c>
      <c r="N40" s="126">
        <f t="shared" si="1"/>
        <v>0</v>
      </c>
      <c r="O40" s="26">
        <v>0</v>
      </c>
      <c r="P40" s="7">
        <v>0</v>
      </c>
      <c r="Q40" s="7">
        <v>0</v>
      </c>
      <c r="R40" s="7">
        <v>0</v>
      </c>
      <c r="S40" s="7">
        <v>0</v>
      </c>
      <c r="T40" s="7">
        <v>0</v>
      </c>
      <c r="U40" s="126">
        <f t="shared" si="2"/>
        <v>0</v>
      </c>
    </row>
    <row r="41" spans="1:21">
      <c r="A41" s="37">
        <v>31</v>
      </c>
      <c r="B41" s="17"/>
      <c r="C41" s="16"/>
      <c r="D41" s="12"/>
      <c r="E41" s="17" t="s">
        <v>396</v>
      </c>
      <c r="F41" s="42" t="s">
        <v>52</v>
      </c>
      <c r="G41" s="111">
        <f t="shared" si="0"/>
        <v>0</v>
      </c>
      <c r="H41" s="26">
        <v>0</v>
      </c>
      <c r="I41" s="7">
        <v>0</v>
      </c>
      <c r="J41" s="7">
        <v>0</v>
      </c>
      <c r="K41" s="7">
        <v>0</v>
      </c>
      <c r="L41" s="7">
        <v>0</v>
      </c>
      <c r="M41" s="7">
        <v>0</v>
      </c>
      <c r="N41" s="126">
        <f t="shared" si="1"/>
        <v>0</v>
      </c>
      <c r="O41" s="26">
        <v>0</v>
      </c>
      <c r="P41" s="7">
        <v>0</v>
      </c>
      <c r="Q41" s="7">
        <v>0</v>
      </c>
      <c r="R41" s="7">
        <v>0</v>
      </c>
      <c r="S41" s="7">
        <v>0</v>
      </c>
      <c r="T41" s="7">
        <v>0</v>
      </c>
      <c r="U41" s="126">
        <f t="shared" si="2"/>
        <v>0</v>
      </c>
    </row>
    <row r="42" spans="1:21">
      <c r="A42" s="37">
        <v>32</v>
      </c>
      <c r="B42" s="17"/>
      <c r="C42" s="16"/>
      <c r="D42" s="38"/>
      <c r="E42" s="17" t="s">
        <v>397</v>
      </c>
      <c r="F42" s="42" t="s">
        <v>53</v>
      </c>
      <c r="G42" s="111">
        <f t="shared" ref="G42:G73" si="3">N42+U42</f>
        <v>47.075893878936768</v>
      </c>
      <c r="H42" s="26">
        <v>15.446581907570362</v>
      </c>
      <c r="I42" s="7">
        <v>4.4513536691665649</v>
      </c>
      <c r="J42" s="7">
        <v>3.6460781395435333</v>
      </c>
      <c r="K42" s="7">
        <v>3.2866499200463295</v>
      </c>
      <c r="L42" s="7">
        <v>1.6603162586688995</v>
      </c>
      <c r="M42" s="7">
        <v>0.11697289347648621</v>
      </c>
      <c r="N42" s="126">
        <f t="shared" ref="N42:N73" si="4">SUM(H42:M42)</f>
        <v>28.607952788472176</v>
      </c>
      <c r="O42" s="26">
        <v>9.4589453339576721</v>
      </c>
      <c r="P42" s="7">
        <v>2.8428607732057571</v>
      </c>
      <c r="Q42" s="7">
        <v>2.1734781861305237</v>
      </c>
      <c r="R42" s="7">
        <v>2.116093635559082</v>
      </c>
      <c r="S42" s="7">
        <v>1.876563161611557</v>
      </c>
      <c r="T42" s="7">
        <v>0</v>
      </c>
      <c r="U42" s="126">
        <f t="shared" ref="U42:U73" si="5">SUM(O42:T42)</f>
        <v>18.467941090464592</v>
      </c>
    </row>
    <row r="43" spans="1:21">
      <c r="A43" s="37">
        <v>33</v>
      </c>
      <c r="B43" s="17"/>
      <c r="C43" s="16"/>
      <c r="D43" s="38" t="s">
        <v>54</v>
      </c>
      <c r="E43" s="39" t="s">
        <v>55</v>
      </c>
      <c r="F43" s="42"/>
      <c r="G43" s="111">
        <f t="shared" si="3"/>
        <v>1.6626956472173333</v>
      </c>
      <c r="H43" s="26">
        <v>0.54491405002772808</v>
      </c>
      <c r="I43" s="7">
        <v>5.9090153314173222E-2</v>
      </c>
      <c r="J43" s="7">
        <v>1.1171905323863029E-2</v>
      </c>
      <c r="K43" s="7">
        <v>2.8393700253218412E-2</v>
      </c>
      <c r="L43" s="7">
        <v>4.4290408957749605E-2</v>
      </c>
      <c r="M43" s="7">
        <v>2.716843830421567E-2</v>
      </c>
      <c r="N43" s="126">
        <f t="shared" si="4"/>
        <v>0.71502865618094802</v>
      </c>
      <c r="O43" s="26">
        <v>0.76591040380299091</v>
      </c>
      <c r="P43" s="7">
        <v>6.4696903340518475E-2</v>
      </c>
      <c r="Q43" s="7">
        <v>9.5768128521740437E-3</v>
      </c>
      <c r="R43" s="7">
        <v>1.8472503405064344E-2</v>
      </c>
      <c r="S43" s="7">
        <v>3.6293011158704758E-2</v>
      </c>
      <c r="T43" s="7">
        <v>5.2717356476932764E-2</v>
      </c>
      <c r="U43" s="126">
        <f t="shared" si="5"/>
        <v>0.9476669910363853</v>
      </c>
    </row>
    <row r="44" spans="1:21">
      <c r="A44" s="37">
        <v>34</v>
      </c>
      <c r="B44" s="17"/>
      <c r="C44" s="16"/>
      <c r="D44" s="8"/>
      <c r="E44" s="17" t="s">
        <v>12</v>
      </c>
      <c r="F44" s="42" t="s">
        <v>56</v>
      </c>
      <c r="G44" s="111">
        <f t="shared" si="3"/>
        <v>1.6626956472173333</v>
      </c>
      <c r="H44" s="26">
        <v>0.54491405002772808</v>
      </c>
      <c r="I44" s="7">
        <v>5.9090153314173222E-2</v>
      </c>
      <c r="J44" s="7">
        <v>1.1171905323863029E-2</v>
      </c>
      <c r="K44" s="7">
        <v>2.8393700253218412E-2</v>
      </c>
      <c r="L44" s="7">
        <v>4.4290408957749605E-2</v>
      </c>
      <c r="M44" s="7">
        <v>2.716843830421567E-2</v>
      </c>
      <c r="N44" s="126">
        <f t="shared" si="4"/>
        <v>0.71502865618094802</v>
      </c>
      <c r="O44" s="26">
        <v>0.76591040380299091</v>
      </c>
      <c r="P44" s="7">
        <v>6.4696903340518475E-2</v>
      </c>
      <c r="Q44" s="7">
        <v>9.5768128521740437E-3</v>
      </c>
      <c r="R44" s="7">
        <v>1.8472503405064344E-2</v>
      </c>
      <c r="S44" s="7">
        <v>3.6293011158704758E-2</v>
      </c>
      <c r="T44" s="7">
        <v>5.2717356476932764E-2</v>
      </c>
      <c r="U44" s="126">
        <f t="shared" si="5"/>
        <v>0.9476669910363853</v>
      </c>
    </row>
    <row r="45" spans="1:21">
      <c r="A45" s="37">
        <v>35</v>
      </c>
      <c r="B45" s="17"/>
      <c r="C45" s="16"/>
      <c r="D45" s="8"/>
      <c r="E45" s="17" t="s">
        <v>14</v>
      </c>
      <c r="F45" s="42" t="s">
        <v>57</v>
      </c>
      <c r="G45" s="111">
        <f t="shared" si="3"/>
        <v>0</v>
      </c>
      <c r="H45" s="26">
        <v>0</v>
      </c>
      <c r="I45" s="7">
        <v>0</v>
      </c>
      <c r="J45" s="7">
        <v>0</v>
      </c>
      <c r="K45" s="7">
        <v>0</v>
      </c>
      <c r="L45" s="7">
        <v>0</v>
      </c>
      <c r="M45" s="7">
        <v>0</v>
      </c>
      <c r="N45" s="126">
        <f t="shared" si="4"/>
        <v>0</v>
      </c>
      <c r="O45" s="26">
        <v>0</v>
      </c>
      <c r="P45" s="7">
        <v>0</v>
      </c>
      <c r="Q45" s="7">
        <v>0</v>
      </c>
      <c r="R45" s="7">
        <v>0</v>
      </c>
      <c r="S45" s="7">
        <v>0</v>
      </c>
      <c r="T45" s="7">
        <v>0</v>
      </c>
      <c r="U45" s="126">
        <f t="shared" si="5"/>
        <v>0</v>
      </c>
    </row>
    <row r="46" spans="1:21">
      <c r="A46" s="37">
        <v>36</v>
      </c>
      <c r="B46" s="10"/>
      <c r="C46" s="16"/>
      <c r="D46" s="8"/>
      <c r="E46" s="17" t="s">
        <v>16</v>
      </c>
      <c r="F46" s="42" t="s">
        <v>58</v>
      </c>
      <c r="G46" s="111">
        <f t="shared" si="3"/>
        <v>0</v>
      </c>
      <c r="H46" s="26">
        <v>0</v>
      </c>
      <c r="I46" s="7">
        <v>0</v>
      </c>
      <c r="J46" s="7">
        <v>0</v>
      </c>
      <c r="K46" s="7">
        <v>0</v>
      </c>
      <c r="L46" s="7">
        <v>0</v>
      </c>
      <c r="M46" s="7">
        <v>0</v>
      </c>
      <c r="N46" s="126">
        <f t="shared" si="4"/>
        <v>0</v>
      </c>
      <c r="O46" s="26">
        <v>0</v>
      </c>
      <c r="P46" s="7">
        <v>0</v>
      </c>
      <c r="Q46" s="7">
        <v>0</v>
      </c>
      <c r="R46" s="7">
        <v>0</v>
      </c>
      <c r="S46" s="7">
        <v>0</v>
      </c>
      <c r="T46" s="7">
        <v>0</v>
      </c>
      <c r="U46" s="126">
        <f t="shared" si="5"/>
        <v>0</v>
      </c>
    </row>
    <row r="47" spans="1:21">
      <c r="A47" s="37">
        <v>37</v>
      </c>
      <c r="B47" s="10"/>
      <c r="C47" s="11"/>
      <c r="D47" s="38" t="s">
        <v>59</v>
      </c>
      <c r="E47" s="9" t="s">
        <v>60</v>
      </c>
      <c r="F47" s="44"/>
      <c r="G47" s="111">
        <f t="shared" si="3"/>
        <v>1583.882732629776</v>
      </c>
      <c r="H47" s="26">
        <v>812.7292423248291</v>
      </c>
      <c r="I47" s="7">
        <v>25.572353839874268</v>
      </c>
      <c r="J47" s="7">
        <v>29.317370891571045</v>
      </c>
      <c r="K47" s="7">
        <v>48.378851413726807</v>
      </c>
      <c r="L47" s="7">
        <v>56.727859020233154</v>
      </c>
      <c r="M47" s="7">
        <v>27.703226327896118</v>
      </c>
      <c r="N47" s="126">
        <f t="shared" si="4"/>
        <v>1000.4289038181305</v>
      </c>
      <c r="O47" s="26">
        <v>429.23131561279297</v>
      </c>
      <c r="P47" s="7">
        <v>19.728106498718262</v>
      </c>
      <c r="Q47" s="7">
        <v>26.360446214675903</v>
      </c>
      <c r="R47" s="7">
        <v>37.686003684997559</v>
      </c>
      <c r="S47" s="7">
        <v>40.37328052520752</v>
      </c>
      <c r="T47" s="7">
        <v>30.074676275253296</v>
      </c>
      <c r="U47" s="126">
        <f t="shared" si="5"/>
        <v>583.45382881164551</v>
      </c>
    </row>
    <row r="48" spans="1:21">
      <c r="A48" s="93">
        <v>38</v>
      </c>
      <c r="B48" s="94"/>
      <c r="C48" s="95" t="s">
        <v>61</v>
      </c>
      <c r="D48" s="96" t="s">
        <v>62</v>
      </c>
      <c r="E48" s="97"/>
      <c r="F48" s="98"/>
      <c r="G48" s="99">
        <f t="shared" si="3"/>
        <v>13797.359647750854</v>
      </c>
      <c r="H48" s="100">
        <v>3593.6822204589844</v>
      </c>
      <c r="I48" s="101">
        <v>353.63987731933594</v>
      </c>
      <c r="J48" s="101">
        <v>305.17355728149414</v>
      </c>
      <c r="K48" s="101">
        <v>926.87136840820313</v>
      </c>
      <c r="L48" s="101">
        <v>1589.5805511474609</v>
      </c>
      <c r="M48" s="101">
        <v>1088.0179214477539</v>
      </c>
      <c r="N48" s="127">
        <f t="shared" si="4"/>
        <v>7856.9654960632324</v>
      </c>
      <c r="O48" s="100">
        <v>2968.6718139648438</v>
      </c>
      <c r="P48" s="101">
        <v>310.03456020355225</v>
      </c>
      <c r="Q48" s="101">
        <v>288.38330554962158</v>
      </c>
      <c r="R48" s="101">
        <v>457.9439697265625</v>
      </c>
      <c r="S48" s="101">
        <v>746.02076530456543</v>
      </c>
      <c r="T48" s="101">
        <v>1169.3397369384766</v>
      </c>
      <c r="U48" s="127">
        <f t="shared" si="5"/>
        <v>5940.3941516876221</v>
      </c>
    </row>
    <row r="49" spans="1:21">
      <c r="A49" s="37">
        <v>39</v>
      </c>
      <c r="B49" s="17"/>
      <c r="C49" s="16"/>
      <c r="D49" s="38" t="s">
        <v>8</v>
      </c>
      <c r="E49" s="45" t="s">
        <v>63</v>
      </c>
      <c r="F49" s="40"/>
      <c r="G49" s="111">
        <f t="shared" si="3"/>
        <v>13780.581702232361</v>
      </c>
      <c r="H49" s="26">
        <v>3591.9517822265625</v>
      </c>
      <c r="I49" s="7">
        <v>350.32539749145508</v>
      </c>
      <c r="J49" s="7">
        <v>304.23983383178711</v>
      </c>
      <c r="K49" s="7">
        <v>925.82050323486328</v>
      </c>
      <c r="L49" s="7">
        <v>1587.3334884643555</v>
      </c>
      <c r="M49" s="7">
        <v>1087.1546745300293</v>
      </c>
      <c r="N49" s="126">
        <f t="shared" si="4"/>
        <v>7846.8256797790527</v>
      </c>
      <c r="O49" s="26">
        <v>2967.2249755859375</v>
      </c>
      <c r="P49" s="7">
        <v>307.95507621765137</v>
      </c>
      <c r="Q49" s="7">
        <v>287.42993068695068</v>
      </c>
      <c r="R49" s="7">
        <v>457.46134948730469</v>
      </c>
      <c r="S49" s="7">
        <v>745.33094215393066</v>
      </c>
      <c r="T49" s="7">
        <v>1168.3537483215332</v>
      </c>
      <c r="U49" s="126">
        <f t="shared" si="5"/>
        <v>5933.7560224533081</v>
      </c>
    </row>
    <row r="50" spans="1:21">
      <c r="A50" s="37">
        <v>40</v>
      </c>
      <c r="B50" s="17"/>
      <c r="C50" s="16"/>
      <c r="D50" s="38" t="s">
        <v>10</v>
      </c>
      <c r="E50" s="45" t="s">
        <v>64</v>
      </c>
      <c r="F50" s="40"/>
      <c r="G50" s="111">
        <f t="shared" si="3"/>
        <v>15.439674373716116</v>
      </c>
      <c r="H50" s="26">
        <v>1.7165597826242447</v>
      </c>
      <c r="I50" s="7">
        <v>3.3065965725108981</v>
      </c>
      <c r="J50" s="7">
        <v>0.92557015642523766</v>
      </c>
      <c r="K50" s="7">
        <v>1.0209642052650452</v>
      </c>
      <c r="L50" s="7">
        <v>1.3892594873905182</v>
      </c>
      <c r="M50" s="7">
        <v>0.82832282036542892</v>
      </c>
      <c r="N50" s="126">
        <f t="shared" si="4"/>
        <v>9.1872730245813727</v>
      </c>
      <c r="O50" s="26">
        <v>1.4412503242492676</v>
      </c>
      <c r="P50" s="7">
        <v>2.0689291404560208</v>
      </c>
      <c r="Q50" s="7">
        <v>0.63343380764126778</v>
      </c>
      <c r="R50" s="7">
        <v>0.47274600341916084</v>
      </c>
      <c r="S50" s="7">
        <v>0.6687297523021698</v>
      </c>
      <c r="T50" s="7">
        <v>0.96731232106685638</v>
      </c>
      <c r="U50" s="126">
        <f t="shared" si="5"/>
        <v>6.2524013491347432</v>
      </c>
    </row>
    <row r="51" spans="1:21">
      <c r="A51" s="37">
        <v>41</v>
      </c>
      <c r="B51" s="17"/>
      <c r="C51" s="16"/>
      <c r="D51" s="38" t="s">
        <v>22</v>
      </c>
      <c r="E51" s="45" t="s">
        <v>65</v>
      </c>
      <c r="F51" s="40"/>
      <c r="G51" s="111">
        <f t="shared" si="3"/>
        <v>1.3382150575052947</v>
      </c>
      <c r="H51" s="26">
        <v>1.3777040192508139E-2</v>
      </c>
      <c r="I51" s="7">
        <v>7.8910476877354085E-3</v>
      </c>
      <c r="J51" s="7">
        <v>8.1406555837020278E-3</v>
      </c>
      <c r="K51" s="7">
        <v>2.9892036691308022E-2</v>
      </c>
      <c r="L51" s="7">
        <v>0.85781927150674164</v>
      </c>
      <c r="M51" s="7">
        <v>3.4939428092911839E-2</v>
      </c>
      <c r="N51" s="126">
        <f t="shared" si="4"/>
        <v>0.95245947975490708</v>
      </c>
      <c r="O51" s="26">
        <v>5.5676619667792693E-3</v>
      </c>
      <c r="P51" s="7">
        <v>1.0565596574451774E-2</v>
      </c>
      <c r="Q51" s="7">
        <v>0.31994123544427566</v>
      </c>
      <c r="R51" s="7">
        <v>9.8748579621315002E-3</v>
      </c>
      <c r="S51" s="7">
        <v>2.109231916256249E-2</v>
      </c>
      <c r="T51" s="7">
        <v>1.8713906640186906E-2</v>
      </c>
      <c r="U51" s="126">
        <f t="shared" si="5"/>
        <v>0.3857555777503876</v>
      </c>
    </row>
    <row r="52" spans="1:21">
      <c r="A52" s="93">
        <v>42</v>
      </c>
      <c r="B52" s="94"/>
      <c r="C52" s="95" t="s">
        <v>66</v>
      </c>
      <c r="D52" s="96" t="s">
        <v>67</v>
      </c>
      <c r="E52" s="97"/>
      <c r="F52" s="98"/>
      <c r="G52" s="99">
        <f t="shared" si="3"/>
        <v>462.84719467163086</v>
      </c>
      <c r="H52" s="100">
        <v>0</v>
      </c>
      <c r="I52" s="101">
        <v>0</v>
      </c>
      <c r="J52" s="101">
        <v>0</v>
      </c>
      <c r="K52" s="101">
        <v>0</v>
      </c>
      <c r="L52" s="101">
        <v>0</v>
      </c>
      <c r="M52" s="101">
        <v>0</v>
      </c>
      <c r="N52" s="127">
        <f t="shared" si="4"/>
        <v>0</v>
      </c>
      <c r="O52" s="100">
        <v>0</v>
      </c>
      <c r="P52" s="101">
        <v>0</v>
      </c>
      <c r="Q52" s="101">
        <v>244.71814250946045</v>
      </c>
      <c r="R52" s="101">
        <v>218.12905216217041</v>
      </c>
      <c r="S52" s="101">
        <v>0</v>
      </c>
      <c r="T52" s="101">
        <v>0</v>
      </c>
      <c r="U52" s="127">
        <f t="shared" si="5"/>
        <v>462.84719467163086</v>
      </c>
    </row>
    <row r="53" spans="1:21">
      <c r="A53" s="93">
        <v>49</v>
      </c>
      <c r="B53" s="94"/>
      <c r="C53" s="95" t="s">
        <v>68</v>
      </c>
      <c r="D53" s="96" t="s">
        <v>69</v>
      </c>
      <c r="E53" s="97"/>
      <c r="F53" s="98"/>
      <c r="G53" s="99">
        <f t="shared" si="3"/>
        <v>17983.234008789063</v>
      </c>
      <c r="H53" s="100">
        <v>10487.133117675781</v>
      </c>
      <c r="I53" s="101">
        <v>0</v>
      </c>
      <c r="J53" s="101">
        <v>0</v>
      </c>
      <c r="K53" s="101">
        <v>0</v>
      </c>
      <c r="L53" s="101">
        <v>0</v>
      </c>
      <c r="M53" s="101">
        <v>0</v>
      </c>
      <c r="N53" s="127">
        <f t="shared" si="4"/>
        <v>10487.133117675781</v>
      </c>
      <c r="O53" s="100">
        <v>7496.1008911132813</v>
      </c>
      <c r="P53" s="101">
        <v>0</v>
      </c>
      <c r="Q53" s="101">
        <v>0</v>
      </c>
      <c r="R53" s="101">
        <v>0</v>
      </c>
      <c r="S53" s="101">
        <v>0</v>
      </c>
      <c r="T53" s="101">
        <v>0</v>
      </c>
      <c r="U53" s="127">
        <f t="shared" si="5"/>
        <v>7496.1008911132813</v>
      </c>
    </row>
    <row r="54" spans="1:21">
      <c r="A54" s="37">
        <v>50</v>
      </c>
      <c r="B54" s="17"/>
      <c r="C54" s="16"/>
      <c r="D54" s="38" t="s">
        <v>8</v>
      </c>
      <c r="E54" s="47" t="s">
        <v>70</v>
      </c>
      <c r="F54" s="40"/>
      <c r="G54" s="111">
        <f t="shared" si="3"/>
        <v>7677.1063842773438</v>
      </c>
      <c r="H54" s="26">
        <v>4401.8420715332031</v>
      </c>
      <c r="I54" s="7">
        <v>0</v>
      </c>
      <c r="J54" s="7">
        <v>0</v>
      </c>
      <c r="K54" s="7">
        <v>0</v>
      </c>
      <c r="L54" s="7">
        <v>0</v>
      </c>
      <c r="M54" s="7">
        <v>0</v>
      </c>
      <c r="N54" s="126">
        <f t="shared" si="4"/>
        <v>4401.8420715332031</v>
      </c>
      <c r="O54" s="26">
        <v>3275.2643127441406</v>
      </c>
      <c r="P54" s="7">
        <v>0</v>
      </c>
      <c r="Q54" s="7">
        <v>0</v>
      </c>
      <c r="R54" s="7">
        <v>0</v>
      </c>
      <c r="S54" s="7">
        <v>0</v>
      </c>
      <c r="T54" s="7">
        <v>0</v>
      </c>
      <c r="U54" s="126">
        <f t="shared" si="5"/>
        <v>3275.2643127441406</v>
      </c>
    </row>
    <row r="55" spans="1:21">
      <c r="A55" s="37">
        <v>51</v>
      </c>
      <c r="B55" s="10"/>
      <c r="C55" s="16"/>
      <c r="D55" s="38" t="s">
        <v>10</v>
      </c>
      <c r="E55" s="47" t="s">
        <v>71</v>
      </c>
      <c r="F55" s="40"/>
      <c r="G55" s="111">
        <f t="shared" si="3"/>
        <v>5692.0141906738281</v>
      </c>
      <c r="H55" s="26">
        <v>3444.0956726074219</v>
      </c>
      <c r="I55" s="7">
        <v>0</v>
      </c>
      <c r="J55" s="7">
        <v>0</v>
      </c>
      <c r="K55" s="7">
        <v>0</v>
      </c>
      <c r="L55" s="7">
        <v>0</v>
      </c>
      <c r="M55" s="7">
        <v>0</v>
      </c>
      <c r="N55" s="126">
        <f t="shared" si="4"/>
        <v>3444.0956726074219</v>
      </c>
      <c r="O55" s="26">
        <v>2247.9185180664063</v>
      </c>
      <c r="P55" s="7">
        <v>0</v>
      </c>
      <c r="Q55" s="7">
        <v>0</v>
      </c>
      <c r="R55" s="7">
        <v>0</v>
      </c>
      <c r="S55" s="7">
        <v>0</v>
      </c>
      <c r="T55" s="7">
        <v>0</v>
      </c>
      <c r="U55" s="126">
        <f t="shared" si="5"/>
        <v>2247.9185180664063</v>
      </c>
    </row>
    <row r="56" spans="1:21">
      <c r="A56" s="37">
        <v>52</v>
      </c>
      <c r="B56" s="17"/>
      <c r="C56" s="11"/>
      <c r="D56" s="38" t="s">
        <v>22</v>
      </c>
      <c r="E56" s="47" t="s">
        <v>72</v>
      </c>
      <c r="F56" s="43"/>
      <c r="G56" s="111">
        <f t="shared" si="3"/>
        <v>2741.8004417419434</v>
      </c>
      <c r="H56" s="26">
        <v>1526.6627883911133</v>
      </c>
      <c r="I56" s="7">
        <v>0</v>
      </c>
      <c r="J56" s="7">
        <v>0</v>
      </c>
      <c r="K56" s="7">
        <v>0</v>
      </c>
      <c r="L56" s="7">
        <v>0</v>
      </c>
      <c r="M56" s="7">
        <v>0</v>
      </c>
      <c r="N56" s="126">
        <f t="shared" si="4"/>
        <v>1526.6627883911133</v>
      </c>
      <c r="O56" s="26">
        <v>1215.1376533508301</v>
      </c>
      <c r="P56" s="7">
        <v>0</v>
      </c>
      <c r="Q56" s="7">
        <v>0</v>
      </c>
      <c r="R56" s="7">
        <v>0</v>
      </c>
      <c r="S56" s="7">
        <v>0</v>
      </c>
      <c r="T56" s="7">
        <v>0</v>
      </c>
      <c r="U56" s="126">
        <f t="shared" si="5"/>
        <v>1215.1376533508301</v>
      </c>
    </row>
    <row r="57" spans="1:21">
      <c r="A57" s="37">
        <v>53</v>
      </c>
      <c r="B57" s="12"/>
      <c r="C57" s="12"/>
      <c r="D57" s="38" t="s">
        <v>24</v>
      </c>
      <c r="E57" s="13" t="s">
        <v>73</v>
      </c>
      <c r="F57" s="43"/>
      <c r="G57" s="111">
        <f t="shared" si="3"/>
        <v>1872.3133316040039</v>
      </c>
      <c r="H57" s="26">
        <v>1114.5328102111816</v>
      </c>
      <c r="I57" s="7">
        <v>0</v>
      </c>
      <c r="J57" s="7">
        <v>0</v>
      </c>
      <c r="K57" s="7">
        <v>0</v>
      </c>
      <c r="L57" s="7">
        <v>0</v>
      </c>
      <c r="M57" s="7">
        <v>0</v>
      </c>
      <c r="N57" s="126">
        <f t="shared" si="4"/>
        <v>1114.5328102111816</v>
      </c>
      <c r="O57" s="26">
        <v>757.78052139282227</v>
      </c>
      <c r="P57" s="7">
        <v>0</v>
      </c>
      <c r="Q57" s="7">
        <v>0</v>
      </c>
      <c r="R57" s="7">
        <v>0</v>
      </c>
      <c r="S57" s="7">
        <v>0</v>
      </c>
      <c r="T57" s="7">
        <v>0</v>
      </c>
      <c r="U57" s="126">
        <f t="shared" si="5"/>
        <v>757.78052139282227</v>
      </c>
    </row>
    <row r="58" spans="1:21">
      <c r="A58" s="93">
        <v>54</v>
      </c>
      <c r="B58" s="94"/>
      <c r="C58" s="95" t="s">
        <v>74</v>
      </c>
      <c r="D58" s="96" t="s">
        <v>75</v>
      </c>
      <c r="E58" s="97"/>
      <c r="F58" s="98"/>
      <c r="G58" s="99">
        <f t="shared" si="3"/>
        <v>491.32295642793179</v>
      </c>
      <c r="H58" s="100">
        <v>127.07203006744385</v>
      </c>
      <c r="I58" s="101">
        <v>8.930452972650528</v>
      </c>
      <c r="J58" s="101">
        <v>17.484805941581726</v>
      </c>
      <c r="K58" s="101">
        <v>29.111568093299866</v>
      </c>
      <c r="L58" s="101">
        <v>46.772616267204285</v>
      </c>
      <c r="M58" s="101">
        <v>21.068566083908081</v>
      </c>
      <c r="N58" s="127">
        <f t="shared" si="4"/>
        <v>250.44003942608833</v>
      </c>
      <c r="O58" s="100">
        <v>93.77055037021637</v>
      </c>
      <c r="P58" s="101">
        <v>9.0011049062013626</v>
      </c>
      <c r="Q58" s="101">
        <v>20.716100811958313</v>
      </c>
      <c r="R58" s="101">
        <v>40.538790225982666</v>
      </c>
      <c r="S58" s="101">
        <v>40.621270895004272</v>
      </c>
      <c r="T58" s="101">
        <v>36.235099792480469</v>
      </c>
      <c r="U58" s="127">
        <f t="shared" si="5"/>
        <v>240.88291700184345</v>
      </c>
    </row>
    <row r="59" spans="1:21">
      <c r="A59" s="37">
        <v>55</v>
      </c>
      <c r="B59" s="17"/>
      <c r="C59" s="16"/>
      <c r="D59" s="38" t="s">
        <v>8</v>
      </c>
      <c r="E59" s="45" t="s">
        <v>76</v>
      </c>
      <c r="F59" s="40"/>
      <c r="G59" s="111">
        <f t="shared" si="3"/>
        <v>254.85119517147541</v>
      </c>
      <c r="H59" s="26">
        <v>104.02447462081909</v>
      </c>
      <c r="I59" s="7">
        <v>1.493725910782814</v>
      </c>
      <c r="J59" s="7">
        <v>3.9862754642963409</v>
      </c>
      <c r="K59" s="7">
        <v>9.4248778522014618</v>
      </c>
      <c r="L59" s="7">
        <v>15.815791308879852</v>
      </c>
      <c r="M59" s="7">
        <v>5.5327799916267395</v>
      </c>
      <c r="N59" s="126">
        <f t="shared" si="4"/>
        <v>140.2779251486063</v>
      </c>
      <c r="O59" s="26">
        <v>76.877081304788589</v>
      </c>
      <c r="P59" s="7">
        <v>1.6778565794229507</v>
      </c>
      <c r="Q59" s="7">
        <v>3.3911817520856857</v>
      </c>
      <c r="R59" s="7">
        <v>9.1461386382579803</v>
      </c>
      <c r="S59" s="7">
        <v>10.980949580669403</v>
      </c>
      <c r="T59" s="7">
        <v>12.500062167644501</v>
      </c>
      <c r="U59" s="126">
        <f t="shared" si="5"/>
        <v>114.57327002286911</v>
      </c>
    </row>
    <row r="60" spans="1:21">
      <c r="A60" s="37">
        <v>56</v>
      </c>
      <c r="B60" s="17"/>
      <c r="C60" s="16"/>
      <c r="D60" s="38" t="s">
        <v>10</v>
      </c>
      <c r="E60" s="45" t="s">
        <v>77</v>
      </c>
      <c r="F60" s="40"/>
      <c r="G60" s="111">
        <f t="shared" si="3"/>
        <v>15.028378104791045</v>
      </c>
      <c r="H60" s="26">
        <v>3.5972551628947258</v>
      </c>
      <c r="I60" s="7">
        <v>0.15277798473834991</v>
      </c>
      <c r="J60" s="7">
        <v>0.54145273566246033</v>
      </c>
      <c r="K60" s="7">
        <v>0.73019873350858688</v>
      </c>
      <c r="L60" s="7">
        <v>0.97989856451749802</v>
      </c>
      <c r="M60" s="7">
        <v>0.66903192922472954</v>
      </c>
      <c r="N60" s="126">
        <f t="shared" si="4"/>
        <v>6.6706151105463505</v>
      </c>
      <c r="O60" s="26">
        <v>3.6974427476525307</v>
      </c>
      <c r="P60" s="7">
        <v>8.9675365015864372E-2</v>
      </c>
      <c r="Q60" s="7">
        <v>0.82935521379113197</v>
      </c>
      <c r="R60" s="7">
        <v>1.0597431734204292</v>
      </c>
      <c r="S60" s="7">
        <v>2.2000381499528885</v>
      </c>
      <c r="T60" s="7">
        <v>0.48150834441184998</v>
      </c>
      <c r="U60" s="126">
        <f t="shared" si="5"/>
        <v>8.3577629942446947</v>
      </c>
    </row>
    <row r="61" spans="1:21">
      <c r="A61" s="37">
        <v>57</v>
      </c>
      <c r="B61" s="17"/>
      <c r="C61" s="16"/>
      <c r="D61" s="38" t="s">
        <v>22</v>
      </c>
      <c r="E61" s="45" t="s">
        <v>78</v>
      </c>
      <c r="F61" s="40"/>
      <c r="G61" s="111">
        <f t="shared" si="3"/>
        <v>0</v>
      </c>
      <c r="H61" s="26">
        <v>0</v>
      </c>
      <c r="I61" s="7">
        <v>0</v>
      </c>
      <c r="J61" s="7">
        <v>0</v>
      </c>
      <c r="K61" s="7">
        <v>0</v>
      </c>
      <c r="L61" s="7">
        <v>0</v>
      </c>
      <c r="M61" s="7">
        <v>0</v>
      </c>
      <c r="N61" s="126">
        <f t="shared" si="4"/>
        <v>0</v>
      </c>
      <c r="O61" s="26">
        <v>0</v>
      </c>
      <c r="P61" s="7">
        <v>0</v>
      </c>
      <c r="Q61" s="7">
        <v>0</v>
      </c>
      <c r="R61" s="7">
        <v>0</v>
      </c>
      <c r="S61" s="7">
        <v>0</v>
      </c>
      <c r="T61" s="7">
        <v>0</v>
      </c>
      <c r="U61" s="126">
        <f t="shared" si="5"/>
        <v>0</v>
      </c>
    </row>
    <row r="62" spans="1:21">
      <c r="A62" s="37">
        <v>58</v>
      </c>
      <c r="B62" s="14"/>
      <c r="C62" s="16"/>
      <c r="D62" s="38" t="s">
        <v>24</v>
      </c>
      <c r="E62" s="45" t="s">
        <v>79</v>
      </c>
      <c r="F62" s="40"/>
      <c r="G62" s="111">
        <f t="shared" si="3"/>
        <v>110.75107122957706</v>
      </c>
      <c r="H62" s="26">
        <v>3.0606099683791399</v>
      </c>
      <c r="I62" s="7">
        <v>3.7214244157075882</v>
      </c>
      <c r="J62" s="7">
        <v>8.7327723801136017</v>
      </c>
      <c r="K62" s="7">
        <v>9.8741202056407928</v>
      </c>
      <c r="L62" s="7">
        <v>15.426582835614681</v>
      </c>
      <c r="M62" s="7">
        <v>8.0753461271524429</v>
      </c>
      <c r="N62" s="126">
        <f t="shared" si="4"/>
        <v>48.890855932608247</v>
      </c>
      <c r="O62" s="26">
        <v>3.2559080682694912</v>
      </c>
      <c r="P62" s="7">
        <v>5.0186676681041718</v>
      </c>
      <c r="Q62" s="7">
        <v>11.399211674928665</v>
      </c>
      <c r="R62" s="7">
        <v>19.010834947228432</v>
      </c>
      <c r="S62" s="7">
        <v>14.249018326401711</v>
      </c>
      <c r="T62" s="7">
        <v>8.9265746120363474</v>
      </c>
      <c r="U62" s="126">
        <f t="shared" si="5"/>
        <v>61.860215296968818</v>
      </c>
    </row>
    <row r="63" spans="1:21">
      <c r="A63" s="37">
        <v>59</v>
      </c>
      <c r="B63" s="12"/>
      <c r="C63" s="14"/>
      <c r="D63" s="38" t="s">
        <v>26</v>
      </c>
      <c r="E63" s="14" t="s">
        <v>80</v>
      </c>
      <c r="F63" s="48"/>
      <c r="G63" s="111">
        <f t="shared" si="3"/>
        <v>110.69231394305825</v>
      </c>
      <c r="H63" s="26">
        <v>16.389691896736622</v>
      </c>
      <c r="I63" s="7">
        <v>3.5625244528055191</v>
      </c>
      <c r="J63" s="7">
        <v>4.2243063002824783</v>
      </c>
      <c r="K63" s="7">
        <v>9.0823710560798645</v>
      </c>
      <c r="L63" s="7">
        <v>14.550343692302704</v>
      </c>
      <c r="M63" s="7">
        <v>6.7914078831672668</v>
      </c>
      <c r="N63" s="126">
        <f t="shared" si="4"/>
        <v>54.600645281374454</v>
      </c>
      <c r="O63" s="26">
        <v>9.9401177354156971</v>
      </c>
      <c r="P63" s="7">
        <v>2.214905358850956</v>
      </c>
      <c r="Q63" s="7">
        <v>5.0963529646396637</v>
      </c>
      <c r="R63" s="7">
        <v>11.322072982788086</v>
      </c>
      <c r="S63" s="7">
        <v>13.191265225410461</v>
      </c>
      <c r="T63" s="7">
        <v>14.326954394578934</v>
      </c>
      <c r="U63" s="126">
        <f t="shared" si="5"/>
        <v>56.091668661683798</v>
      </c>
    </row>
    <row r="64" spans="1:21">
      <c r="A64" s="72">
        <v>60</v>
      </c>
      <c r="B64" s="73" t="s">
        <v>81</v>
      </c>
      <c r="C64" s="77" t="s">
        <v>82</v>
      </c>
      <c r="D64" s="78"/>
      <c r="E64" s="78"/>
      <c r="F64" s="79"/>
      <c r="G64" s="74">
        <f t="shared" si="3"/>
        <v>362605.7080039978</v>
      </c>
      <c r="H64" s="75">
        <v>5120.7572937011719</v>
      </c>
      <c r="I64" s="76">
        <v>892.62164306640625</v>
      </c>
      <c r="J64" s="76">
        <v>3852.2321472167969</v>
      </c>
      <c r="K64" s="76">
        <v>21688.087890625</v>
      </c>
      <c r="L64" s="76">
        <v>76102.8212890625</v>
      </c>
      <c r="M64" s="76">
        <v>80766.17333984375</v>
      </c>
      <c r="N64" s="124">
        <f t="shared" si="4"/>
        <v>188422.69360351563</v>
      </c>
      <c r="O64" s="75">
        <v>3881.6403198242188</v>
      </c>
      <c r="P64" s="76">
        <v>674.60416793823242</v>
      </c>
      <c r="Q64" s="76">
        <v>2833.4338531494141</v>
      </c>
      <c r="R64" s="76">
        <v>13029.069702148438</v>
      </c>
      <c r="S64" s="76">
        <v>48862.468017578125</v>
      </c>
      <c r="T64" s="76">
        <v>104901.79833984375</v>
      </c>
      <c r="U64" s="124">
        <f t="shared" si="5"/>
        <v>174183.01440048218</v>
      </c>
    </row>
    <row r="65" spans="1:21">
      <c r="A65" s="93">
        <v>61</v>
      </c>
      <c r="B65" s="94"/>
      <c r="C65" s="95" t="s">
        <v>6</v>
      </c>
      <c r="D65" s="96" t="s">
        <v>83</v>
      </c>
      <c r="E65" s="97"/>
      <c r="F65" s="98"/>
      <c r="G65" s="99">
        <f t="shared" si="3"/>
        <v>52849.139715194702</v>
      </c>
      <c r="H65" s="100">
        <v>565.51886940002441</v>
      </c>
      <c r="I65" s="101">
        <v>339.45347785949707</v>
      </c>
      <c r="J65" s="101">
        <v>802.33357620239258</v>
      </c>
      <c r="K65" s="101">
        <v>3198.5451965332031</v>
      </c>
      <c r="L65" s="101">
        <v>13823.596557617188</v>
      </c>
      <c r="M65" s="101">
        <v>8445.2488403320313</v>
      </c>
      <c r="N65" s="127">
        <f t="shared" si="4"/>
        <v>27174.696517944336</v>
      </c>
      <c r="O65" s="100">
        <v>460.96484565734863</v>
      </c>
      <c r="P65" s="101">
        <v>229.79190826416016</v>
      </c>
      <c r="Q65" s="101">
        <v>657.43217086791992</v>
      </c>
      <c r="R65" s="101">
        <v>4383.6368103027344</v>
      </c>
      <c r="S65" s="101">
        <v>11301.961242675781</v>
      </c>
      <c r="T65" s="101">
        <v>8640.6562194824219</v>
      </c>
      <c r="U65" s="127">
        <f t="shared" si="5"/>
        <v>25674.443197250366</v>
      </c>
    </row>
    <row r="66" spans="1:21">
      <c r="A66" s="37">
        <v>62</v>
      </c>
      <c r="B66" s="17"/>
      <c r="C66" s="16"/>
      <c r="D66" s="38" t="s">
        <v>8</v>
      </c>
      <c r="E66" s="49" t="s">
        <v>84</v>
      </c>
      <c r="F66" s="40"/>
      <c r="G66" s="111">
        <f t="shared" si="3"/>
        <v>1847.1783826127648</v>
      </c>
      <c r="H66" s="26">
        <v>24.839212894439697</v>
      </c>
      <c r="I66" s="7">
        <v>10.11170020699501</v>
      </c>
      <c r="J66" s="7">
        <v>32.587974548339844</v>
      </c>
      <c r="K66" s="7">
        <v>154.26148700714111</v>
      </c>
      <c r="L66" s="7">
        <v>703.9741096496582</v>
      </c>
      <c r="M66" s="7">
        <v>319.82097244262695</v>
      </c>
      <c r="N66" s="126">
        <f t="shared" si="4"/>
        <v>1245.5954567492008</v>
      </c>
      <c r="O66" s="26">
        <v>10.393503189086914</v>
      </c>
      <c r="P66" s="7">
        <v>5.8445741012692451</v>
      </c>
      <c r="Q66" s="7">
        <v>22.430083215236664</v>
      </c>
      <c r="R66" s="7">
        <v>112.13569259643555</v>
      </c>
      <c r="S66" s="7">
        <v>250.5749397277832</v>
      </c>
      <c r="T66" s="7">
        <v>200.20413303375244</v>
      </c>
      <c r="U66" s="126">
        <f t="shared" si="5"/>
        <v>601.58292586356401</v>
      </c>
    </row>
    <row r="67" spans="1:21">
      <c r="A67" s="37">
        <v>63</v>
      </c>
      <c r="B67" s="17"/>
      <c r="C67" s="16"/>
      <c r="D67" s="38" t="s">
        <v>10</v>
      </c>
      <c r="E67" s="49" t="s">
        <v>85</v>
      </c>
      <c r="F67" s="40"/>
      <c r="G67" s="111">
        <f t="shared" si="3"/>
        <v>3927.823126912117</v>
      </c>
      <c r="H67" s="26">
        <v>12.076407074928284</v>
      </c>
      <c r="I67" s="7">
        <v>2.0309395790100098</v>
      </c>
      <c r="J67" s="7">
        <v>11.47207698225975</v>
      </c>
      <c r="K67" s="7">
        <v>166.72490358352661</v>
      </c>
      <c r="L67" s="7">
        <v>1213.5582847595215</v>
      </c>
      <c r="M67" s="7">
        <v>847.58195495605469</v>
      </c>
      <c r="N67" s="126">
        <f t="shared" si="4"/>
        <v>2253.4445669353008</v>
      </c>
      <c r="O67" s="26">
        <v>5.4097743034362793</v>
      </c>
      <c r="P67" s="7">
        <v>1.3704105913639069</v>
      </c>
      <c r="Q67" s="7">
        <v>11.463468074798584</v>
      </c>
      <c r="R67" s="7">
        <v>127.16956162452698</v>
      </c>
      <c r="S67" s="7">
        <v>777.51547241210938</v>
      </c>
      <c r="T67" s="7">
        <v>751.44987297058105</v>
      </c>
      <c r="U67" s="126">
        <f t="shared" si="5"/>
        <v>1674.3785599768162</v>
      </c>
    </row>
    <row r="68" spans="1:21">
      <c r="A68" s="37">
        <v>64</v>
      </c>
      <c r="B68" s="17"/>
      <c r="C68" s="16"/>
      <c r="D68" s="38" t="s">
        <v>22</v>
      </c>
      <c r="E68" s="49" t="s">
        <v>86</v>
      </c>
      <c r="F68" s="40"/>
      <c r="G68" s="111">
        <f t="shared" si="3"/>
        <v>7097.8285446166992</v>
      </c>
      <c r="H68" s="26">
        <v>26.743583679199219</v>
      </c>
      <c r="I68" s="7">
        <v>5.1650242805480957</v>
      </c>
      <c r="J68" s="7">
        <v>46.132515668869019</v>
      </c>
      <c r="K68" s="7">
        <v>513.88383483886719</v>
      </c>
      <c r="L68" s="7">
        <v>2324.0081939697266</v>
      </c>
      <c r="M68" s="7">
        <v>1420.8084106445313</v>
      </c>
      <c r="N68" s="126">
        <f t="shared" si="4"/>
        <v>4336.7415630817413</v>
      </c>
      <c r="O68" s="26">
        <v>21.198625564575195</v>
      </c>
      <c r="P68" s="7">
        <v>3.3770928382873535</v>
      </c>
      <c r="Q68" s="7">
        <v>41.934171915054321</v>
      </c>
      <c r="R68" s="7">
        <v>387.05592727661133</v>
      </c>
      <c r="S68" s="7">
        <v>1192.8402786254883</v>
      </c>
      <c r="T68" s="7">
        <v>1114.6808853149414</v>
      </c>
      <c r="U68" s="126">
        <f t="shared" si="5"/>
        <v>2761.0869815349579</v>
      </c>
    </row>
    <row r="69" spans="1:21">
      <c r="A69" s="37">
        <v>65</v>
      </c>
      <c r="B69" s="17"/>
      <c r="C69" s="16"/>
      <c r="D69" s="38" t="s">
        <v>24</v>
      </c>
      <c r="E69" s="49" t="s">
        <v>87</v>
      </c>
      <c r="F69" s="40"/>
      <c r="G69" s="111">
        <f t="shared" si="3"/>
        <v>4002.0850829482079</v>
      </c>
      <c r="H69" s="26">
        <v>12.076407074928284</v>
      </c>
      <c r="I69" s="7">
        <v>3.6777470111846924</v>
      </c>
      <c r="J69" s="7">
        <v>36.789350271224976</v>
      </c>
      <c r="K69" s="7">
        <v>229.39733695983887</v>
      </c>
      <c r="L69" s="7">
        <v>842.96179962158203</v>
      </c>
      <c r="M69" s="7">
        <v>843.23945426940918</v>
      </c>
      <c r="N69" s="126">
        <f t="shared" si="4"/>
        <v>1968.142095208168</v>
      </c>
      <c r="O69" s="26">
        <v>0</v>
      </c>
      <c r="P69" s="7">
        <v>0.79597115516662598</v>
      </c>
      <c r="Q69" s="7">
        <v>28.327834188938141</v>
      </c>
      <c r="R69" s="7">
        <v>224.28897380828857</v>
      </c>
      <c r="S69" s="7">
        <v>803.6956958770752</v>
      </c>
      <c r="T69" s="7">
        <v>976.83451271057129</v>
      </c>
      <c r="U69" s="126">
        <f t="shared" si="5"/>
        <v>2033.9429877400398</v>
      </c>
    </row>
    <row r="70" spans="1:21">
      <c r="A70" s="37">
        <v>66</v>
      </c>
      <c r="B70" s="17"/>
      <c r="C70" s="16"/>
      <c r="D70" s="38" t="s">
        <v>26</v>
      </c>
      <c r="E70" s="49" t="s">
        <v>88</v>
      </c>
      <c r="F70" s="40"/>
      <c r="G70" s="111">
        <f t="shared" si="3"/>
        <v>3187.9818617105484</v>
      </c>
      <c r="H70" s="26">
        <v>0</v>
      </c>
      <c r="I70" s="7">
        <v>6.9366267919540405</v>
      </c>
      <c r="J70" s="7">
        <v>33.01815128326416</v>
      </c>
      <c r="K70" s="7">
        <v>208.02583312988281</v>
      </c>
      <c r="L70" s="7">
        <v>1010.6528854370117</v>
      </c>
      <c r="M70" s="7">
        <v>582.46665954589844</v>
      </c>
      <c r="N70" s="126">
        <f t="shared" si="4"/>
        <v>1841.1001561880112</v>
      </c>
      <c r="O70" s="26">
        <v>0</v>
      </c>
      <c r="P70" s="7">
        <v>4.8211586475372314</v>
      </c>
      <c r="Q70" s="7">
        <v>26.58112907409668</v>
      </c>
      <c r="R70" s="7">
        <v>141.83756446838379</v>
      </c>
      <c r="S70" s="7">
        <v>609.45917510986328</v>
      </c>
      <c r="T70" s="7">
        <v>564.18267822265625</v>
      </c>
      <c r="U70" s="126">
        <f t="shared" si="5"/>
        <v>1346.8817055225372</v>
      </c>
    </row>
    <row r="71" spans="1:21">
      <c r="A71" s="37">
        <v>67</v>
      </c>
      <c r="B71" s="17"/>
      <c r="C71" s="16"/>
      <c r="D71" s="38" t="s">
        <v>32</v>
      </c>
      <c r="E71" s="49" t="s">
        <v>89</v>
      </c>
      <c r="F71" s="40"/>
      <c r="G71" s="111">
        <f t="shared" si="3"/>
        <v>2072.0099679529667</v>
      </c>
      <c r="H71" s="26">
        <v>2.5314400196075439</v>
      </c>
      <c r="I71" s="7">
        <v>1.5779194831848145</v>
      </c>
      <c r="J71" s="7">
        <v>7.6655434966087341</v>
      </c>
      <c r="K71" s="7">
        <v>115.44736003875732</v>
      </c>
      <c r="L71" s="7">
        <v>612.35092163085938</v>
      </c>
      <c r="M71" s="7">
        <v>321.32098007202148</v>
      </c>
      <c r="N71" s="126">
        <f t="shared" si="4"/>
        <v>1060.8941647410393</v>
      </c>
      <c r="O71" s="26">
        <v>0</v>
      </c>
      <c r="P71" s="7">
        <v>0.36315467953681946</v>
      </c>
      <c r="Q71" s="7">
        <v>4.3352815508842468</v>
      </c>
      <c r="R71" s="7">
        <v>77.473907470703125</v>
      </c>
      <c r="S71" s="7">
        <v>442.31331634521484</v>
      </c>
      <c r="T71" s="7">
        <v>486.63014316558838</v>
      </c>
      <c r="U71" s="126">
        <f t="shared" si="5"/>
        <v>1011.1158032119274</v>
      </c>
    </row>
    <row r="72" spans="1:21">
      <c r="A72" s="37">
        <v>68</v>
      </c>
      <c r="B72" s="17"/>
      <c r="C72" s="16"/>
      <c r="D72" s="38" t="s">
        <v>34</v>
      </c>
      <c r="E72" s="49" t="s">
        <v>90</v>
      </c>
      <c r="F72" s="40"/>
      <c r="G72" s="111">
        <f t="shared" si="3"/>
        <v>7117.5601817369461</v>
      </c>
      <c r="H72" s="26">
        <v>52.769802093505859</v>
      </c>
      <c r="I72" s="7">
        <v>9.511321097612381</v>
      </c>
      <c r="J72" s="7">
        <v>40.305954694747925</v>
      </c>
      <c r="K72" s="7">
        <v>452.94242095947266</v>
      </c>
      <c r="L72" s="7">
        <v>3280.6651916503906</v>
      </c>
      <c r="M72" s="7">
        <v>1537.5491561889648</v>
      </c>
      <c r="N72" s="126">
        <f t="shared" si="4"/>
        <v>5373.7438466846943</v>
      </c>
      <c r="O72" s="26">
        <v>55.849402904510498</v>
      </c>
      <c r="P72" s="7">
        <v>11.918835490942001</v>
      </c>
      <c r="Q72" s="7">
        <v>30.110041618347168</v>
      </c>
      <c r="R72" s="7">
        <v>214.21993255615234</v>
      </c>
      <c r="S72" s="7">
        <v>786.20307922363281</v>
      </c>
      <c r="T72" s="7">
        <v>645.51504325866699</v>
      </c>
      <c r="U72" s="126">
        <f t="shared" si="5"/>
        <v>1743.8163350522518</v>
      </c>
    </row>
    <row r="73" spans="1:21">
      <c r="A73" s="37">
        <v>69</v>
      </c>
      <c r="B73" s="17"/>
      <c r="C73" s="16"/>
      <c r="D73" s="38" t="s">
        <v>36</v>
      </c>
      <c r="E73" s="49" t="s">
        <v>91</v>
      </c>
      <c r="F73" s="40"/>
      <c r="G73" s="111">
        <f t="shared" si="3"/>
        <v>637.5859187245369</v>
      </c>
      <c r="H73" s="26">
        <v>0</v>
      </c>
      <c r="I73" s="7">
        <v>0.37405097484588623</v>
      </c>
      <c r="J73" s="7">
        <v>10.707401275634766</v>
      </c>
      <c r="K73" s="7">
        <v>46.541593551635742</v>
      </c>
      <c r="L73" s="7">
        <v>148.35602951049805</v>
      </c>
      <c r="M73" s="7">
        <v>129.7805027961731</v>
      </c>
      <c r="N73" s="126">
        <f t="shared" si="4"/>
        <v>335.75957810878754</v>
      </c>
      <c r="O73" s="26">
        <v>1.3885852098464966</v>
      </c>
      <c r="P73" s="7">
        <v>0.4365939199924469</v>
      </c>
      <c r="Q73" s="7">
        <v>8.762533575296402</v>
      </c>
      <c r="R73" s="7">
        <v>32.759071826934814</v>
      </c>
      <c r="S73" s="7">
        <v>98.923371315002441</v>
      </c>
      <c r="T73" s="7">
        <v>159.55618476867676</v>
      </c>
      <c r="U73" s="126">
        <f t="shared" si="5"/>
        <v>301.82634061574936</v>
      </c>
    </row>
    <row r="74" spans="1:21">
      <c r="A74" s="37">
        <v>70</v>
      </c>
      <c r="B74" s="17"/>
      <c r="C74" s="16"/>
      <c r="D74" s="38" t="s">
        <v>38</v>
      </c>
      <c r="E74" s="49" t="s">
        <v>92</v>
      </c>
      <c r="F74" s="40"/>
      <c r="G74" s="111">
        <f t="shared" ref="G74:G105" si="6">N74+U74</f>
        <v>4190.494736135006</v>
      </c>
      <c r="H74" s="26">
        <v>0</v>
      </c>
      <c r="I74" s="7">
        <v>0</v>
      </c>
      <c r="J74" s="7">
        <v>1.7574749886989594</v>
      </c>
      <c r="K74" s="7">
        <v>3.0153273344039917</v>
      </c>
      <c r="L74" s="7">
        <v>9.3651089370250702</v>
      </c>
      <c r="M74" s="7">
        <v>4.4845923185348511</v>
      </c>
      <c r="N74" s="126">
        <f t="shared" ref="N74:N105" si="7">SUM(H74:M74)</f>
        <v>18.622503578662872</v>
      </c>
      <c r="O74" s="26">
        <v>1.3885852098464966</v>
      </c>
      <c r="P74" s="7">
        <v>0</v>
      </c>
      <c r="Q74" s="7">
        <v>33.58200740814209</v>
      </c>
      <c r="R74" s="7">
        <v>962.07159423828125</v>
      </c>
      <c r="S74" s="7">
        <v>2077.8301391601563</v>
      </c>
      <c r="T74" s="7">
        <v>1096.999906539917</v>
      </c>
      <c r="U74" s="126">
        <f t="shared" ref="U74:U105" si="8">SUM(O74:T74)</f>
        <v>4171.8722325563431</v>
      </c>
    </row>
    <row r="75" spans="1:21">
      <c r="A75" s="37">
        <v>71</v>
      </c>
      <c r="B75" s="17"/>
      <c r="C75" s="16"/>
      <c r="D75" s="38" t="s">
        <v>40</v>
      </c>
      <c r="E75" s="49" t="s">
        <v>93</v>
      </c>
      <c r="F75" s="40"/>
      <c r="G75" s="111">
        <f t="shared" si="6"/>
        <v>2194.6794483661652</v>
      </c>
      <c r="H75" s="26">
        <v>0</v>
      </c>
      <c r="I75" s="7">
        <v>0</v>
      </c>
      <c r="J75" s="7">
        <v>0</v>
      </c>
      <c r="K75" s="7">
        <v>0</v>
      </c>
      <c r="L75" s="7">
        <v>0</v>
      </c>
      <c r="M75" s="7">
        <v>0</v>
      </c>
      <c r="N75" s="126">
        <f t="shared" si="7"/>
        <v>0</v>
      </c>
      <c r="O75" s="26">
        <v>2.7771704196929932</v>
      </c>
      <c r="P75" s="7">
        <v>0.57943630218505859</v>
      </c>
      <c r="Q75" s="7">
        <v>33.632845878601074</v>
      </c>
      <c r="R75" s="7">
        <v>664.12812042236328</v>
      </c>
      <c r="S75" s="7">
        <v>1071.7230491638184</v>
      </c>
      <c r="T75" s="7">
        <v>421.83882617950439</v>
      </c>
      <c r="U75" s="126">
        <f t="shared" si="8"/>
        <v>2194.6794483661652</v>
      </c>
    </row>
    <row r="76" spans="1:21">
      <c r="A76" s="37">
        <v>72</v>
      </c>
      <c r="B76" s="17"/>
      <c r="C76" s="16"/>
      <c r="D76" s="38" t="s">
        <v>54</v>
      </c>
      <c r="E76" s="49" t="s">
        <v>94</v>
      </c>
      <c r="F76" s="40"/>
      <c r="G76" s="111">
        <f t="shared" si="6"/>
        <v>726.94290791451931</v>
      </c>
      <c r="H76" s="26">
        <v>0</v>
      </c>
      <c r="I76" s="7">
        <v>0</v>
      </c>
      <c r="J76" s="7">
        <v>0</v>
      </c>
      <c r="K76" s="7">
        <v>0</v>
      </c>
      <c r="L76" s="7">
        <v>0</v>
      </c>
      <c r="M76" s="7">
        <v>0</v>
      </c>
      <c r="N76" s="126">
        <f t="shared" si="7"/>
        <v>0</v>
      </c>
      <c r="O76" s="26">
        <v>1.3885852098464966</v>
      </c>
      <c r="P76" s="7">
        <v>0.17042796313762665</v>
      </c>
      <c r="Q76" s="7">
        <v>12.420315563678741</v>
      </c>
      <c r="R76" s="7">
        <v>207.86029243469238</v>
      </c>
      <c r="S76" s="7">
        <v>351.40383338928223</v>
      </c>
      <c r="T76" s="7">
        <v>153.69945335388184</v>
      </c>
      <c r="U76" s="126">
        <f t="shared" si="8"/>
        <v>726.94290791451931</v>
      </c>
    </row>
    <row r="77" spans="1:21">
      <c r="A77" s="37">
        <v>73</v>
      </c>
      <c r="B77" s="17"/>
      <c r="C77" s="16"/>
      <c r="D77" s="38" t="s">
        <v>59</v>
      </c>
      <c r="E77" s="49" t="s">
        <v>95</v>
      </c>
      <c r="F77" s="40"/>
      <c r="G77" s="111">
        <f t="shared" si="6"/>
        <v>1179.8238761425018</v>
      </c>
      <c r="H77" s="26">
        <v>0</v>
      </c>
      <c r="I77" s="7">
        <v>0</v>
      </c>
      <c r="J77" s="7">
        <v>0</v>
      </c>
      <c r="K77" s="7">
        <v>0</v>
      </c>
      <c r="L77" s="7">
        <v>0</v>
      </c>
      <c r="M77" s="7">
        <v>0</v>
      </c>
      <c r="N77" s="126">
        <f t="shared" si="7"/>
        <v>0</v>
      </c>
      <c r="O77" s="26">
        <v>4.7571314573287964</v>
      </c>
      <c r="P77" s="7">
        <v>1.4667257070541382</v>
      </c>
      <c r="Q77" s="7">
        <v>25.345965385437012</v>
      </c>
      <c r="R77" s="7">
        <v>215.7160701751709</v>
      </c>
      <c r="S77" s="7">
        <v>627.85061645507813</v>
      </c>
      <c r="T77" s="7">
        <v>304.68736696243286</v>
      </c>
      <c r="U77" s="126">
        <f t="shared" si="8"/>
        <v>1179.8238761425018</v>
      </c>
    </row>
    <row r="78" spans="1:21">
      <c r="A78" s="37">
        <v>74</v>
      </c>
      <c r="B78" s="17"/>
      <c r="C78" s="16"/>
      <c r="D78" s="38" t="s">
        <v>96</v>
      </c>
      <c r="E78" s="49" t="s">
        <v>97</v>
      </c>
      <c r="F78" s="40"/>
      <c r="G78" s="111">
        <f t="shared" si="6"/>
        <v>1022.3878281116486</v>
      </c>
      <c r="H78" s="26">
        <v>0</v>
      </c>
      <c r="I78" s="7">
        <v>0</v>
      </c>
      <c r="J78" s="7">
        <v>5.7491228580474854</v>
      </c>
      <c r="K78" s="7">
        <v>17.763410568237305</v>
      </c>
      <c r="L78" s="7">
        <v>342.77751064300537</v>
      </c>
      <c r="M78" s="7">
        <v>656.0977840423584</v>
      </c>
      <c r="N78" s="126">
        <f t="shared" si="7"/>
        <v>1022.3878281116486</v>
      </c>
      <c r="O78" s="26">
        <v>0</v>
      </c>
      <c r="P78" s="7">
        <v>0</v>
      </c>
      <c r="Q78" s="7">
        <v>0</v>
      </c>
      <c r="R78" s="7">
        <v>0</v>
      </c>
      <c r="S78" s="7">
        <v>0</v>
      </c>
      <c r="T78" s="7">
        <v>0</v>
      </c>
      <c r="U78" s="126">
        <f t="shared" si="8"/>
        <v>0</v>
      </c>
    </row>
    <row r="79" spans="1:21">
      <c r="A79" s="37">
        <v>75</v>
      </c>
      <c r="B79" s="17"/>
      <c r="C79" s="16"/>
      <c r="D79" s="38" t="s">
        <v>98</v>
      </c>
      <c r="E79" s="49" t="s">
        <v>99</v>
      </c>
      <c r="F79" s="40"/>
      <c r="G79" s="111">
        <f t="shared" si="6"/>
        <v>939.95082801580429</v>
      </c>
      <c r="H79" s="26">
        <v>3.0797950029373169</v>
      </c>
      <c r="I79" s="7">
        <v>2.3746012449264526</v>
      </c>
      <c r="J79" s="7">
        <v>2.9066536724567413</v>
      </c>
      <c r="K79" s="7">
        <v>43.624039173126221</v>
      </c>
      <c r="L79" s="7">
        <v>315.75753211975098</v>
      </c>
      <c r="M79" s="7">
        <v>374.4548282623291</v>
      </c>
      <c r="N79" s="126">
        <f t="shared" si="7"/>
        <v>742.19744947552681</v>
      </c>
      <c r="O79" s="26">
        <v>1.3885852098464966</v>
      </c>
      <c r="P79" s="7">
        <v>0.4365939199924469</v>
      </c>
      <c r="Q79" s="7">
        <v>1.0565361976623535</v>
      </c>
      <c r="R79" s="7">
        <v>13.595414042472839</v>
      </c>
      <c r="S79" s="7">
        <v>62.852429628372192</v>
      </c>
      <c r="T79" s="7">
        <v>118.42381954193115</v>
      </c>
      <c r="U79" s="126">
        <f t="shared" si="8"/>
        <v>197.75337854027748</v>
      </c>
    </row>
    <row r="80" spans="1:21">
      <c r="A80" s="37">
        <v>76</v>
      </c>
      <c r="B80" s="17"/>
      <c r="C80" s="16"/>
      <c r="D80" s="38" t="s">
        <v>100</v>
      </c>
      <c r="E80" s="49" t="s">
        <v>101</v>
      </c>
      <c r="F80" s="40"/>
      <c r="G80" s="111">
        <f t="shared" si="6"/>
        <v>1562.7274374067783</v>
      </c>
      <c r="H80" s="26">
        <v>89.41548752784729</v>
      </c>
      <c r="I80" s="7">
        <v>64.086082458496094</v>
      </c>
      <c r="J80" s="7">
        <v>96.081729412078857</v>
      </c>
      <c r="K80" s="7">
        <v>197.13834571838379</v>
      </c>
      <c r="L80" s="7">
        <v>322.93571281433105</v>
      </c>
      <c r="M80" s="7">
        <v>129.39021968841553</v>
      </c>
      <c r="N80" s="126">
        <f t="shared" si="7"/>
        <v>899.04757761955261</v>
      </c>
      <c r="O80" s="26">
        <v>66.694253355264664</v>
      </c>
      <c r="P80" s="7">
        <v>31.240716457366943</v>
      </c>
      <c r="Q80" s="7">
        <v>70.533301591873169</v>
      </c>
      <c r="R80" s="7">
        <v>144.29125690460205</v>
      </c>
      <c r="S80" s="7">
        <v>234.06557178497314</v>
      </c>
      <c r="T80" s="7">
        <v>116.85475969314575</v>
      </c>
      <c r="U80" s="126">
        <f t="shared" si="8"/>
        <v>663.67985978722572</v>
      </c>
    </row>
    <row r="81" spans="1:21">
      <c r="A81" s="37">
        <v>77</v>
      </c>
      <c r="B81" s="10"/>
      <c r="C81" s="16"/>
      <c r="D81" s="38" t="s">
        <v>102</v>
      </c>
      <c r="E81" s="49" t="s">
        <v>103</v>
      </c>
      <c r="F81" s="40"/>
      <c r="G81" s="111">
        <f t="shared" si="6"/>
        <v>1829.4838497638702</v>
      </c>
      <c r="H81" s="26">
        <v>161.31697368621826</v>
      </c>
      <c r="I81" s="7">
        <v>113.00113821029663</v>
      </c>
      <c r="J81" s="7">
        <v>159.96302318572998</v>
      </c>
      <c r="K81" s="7">
        <v>176.78031349182129</v>
      </c>
      <c r="L81" s="7">
        <v>257.72774982452393</v>
      </c>
      <c r="M81" s="7">
        <v>128.58003044128418</v>
      </c>
      <c r="N81" s="126">
        <f t="shared" si="7"/>
        <v>997.36922883987427</v>
      </c>
      <c r="O81" s="26">
        <v>114.13363075256348</v>
      </c>
      <c r="P81" s="7">
        <v>78.978068351745605</v>
      </c>
      <c r="Q81" s="7">
        <v>97.897893905639648</v>
      </c>
      <c r="R81" s="7">
        <v>153.62313079833984</v>
      </c>
      <c r="S81" s="7">
        <v>234.20897722244263</v>
      </c>
      <c r="T81" s="7">
        <v>153.27291989326477</v>
      </c>
      <c r="U81" s="126">
        <f t="shared" si="8"/>
        <v>832.11462092399597</v>
      </c>
    </row>
    <row r="82" spans="1:21">
      <c r="A82" s="37">
        <v>78</v>
      </c>
      <c r="B82" s="12"/>
      <c r="C82" s="11"/>
      <c r="D82" s="50"/>
      <c r="E82" s="9" t="s">
        <v>104</v>
      </c>
      <c r="F82" s="46"/>
      <c r="G82" s="111">
        <f t="shared" si="6"/>
        <v>9312.595826625824</v>
      </c>
      <c r="H82" s="26">
        <v>180.66975021362305</v>
      </c>
      <c r="I82" s="7">
        <v>120.60631942749023</v>
      </c>
      <c r="J82" s="7">
        <v>317.19661331176758</v>
      </c>
      <c r="K82" s="7">
        <v>872.99889755249023</v>
      </c>
      <c r="L82" s="7">
        <v>2438.5054931640625</v>
      </c>
      <c r="M82" s="7">
        <v>1149.6731147766113</v>
      </c>
      <c r="N82" s="126">
        <f t="shared" si="7"/>
        <v>5079.6501884460449</v>
      </c>
      <c r="O82" s="26">
        <v>174.19700336456299</v>
      </c>
      <c r="P82" s="7">
        <v>87.992147922515869</v>
      </c>
      <c r="Q82" s="7">
        <v>209.01875877380371</v>
      </c>
      <c r="R82" s="7">
        <v>705.41024398803711</v>
      </c>
      <c r="S82" s="7">
        <v>1680.5015106201172</v>
      </c>
      <c r="T82" s="7">
        <v>1375.8259735107422</v>
      </c>
      <c r="U82" s="126">
        <f t="shared" si="8"/>
        <v>4232.9456381797791</v>
      </c>
    </row>
    <row r="83" spans="1:21">
      <c r="A83" s="93">
        <v>79</v>
      </c>
      <c r="B83" s="94"/>
      <c r="C83" s="95" t="s">
        <v>61</v>
      </c>
      <c r="D83" s="96" t="s">
        <v>105</v>
      </c>
      <c r="E83" s="97"/>
      <c r="F83" s="98"/>
      <c r="G83" s="99">
        <f t="shared" si="6"/>
        <v>1025.1300049424171</v>
      </c>
      <c r="H83" s="100">
        <v>494.37624645233154</v>
      </c>
      <c r="I83" s="101">
        <v>3.4822099208831787</v>
      </c>
      <c r="J83" s="101">
        <v>10.518360793590546</v>
      </c>
      <c r="K83" s="101">
        <v>22.543101787567139</v>
      </c>
      <c r="L83" s="101">
        <v>41.209437370300293</v>
      </c>
      <c r="M83" s="101">
        <v>13.66222620010376</v>
      </c>
      <c r="N83" s="127">
        <f t="shared" si="7"/>
        <v>585.79158252477646</v>
      </c>
      <c r="O83" s="100">
        <v>320.84547519683838</v>
      </c>
      <c r="P83" s="101">
        <v>5.1022388339042664</v>
      </c>
      <c r="Q83" s="101">
        <v>5.2984976172447205</v>
      </c>
      <c r="R83" s="101">
        <v>31.821744441986084</v>
      </c>
      <c r="S83" s="101">
        <v>63.980243921279907</v>
      </c>
      <c r="T83" s="101">
        <v>12.290222406387329</v>
      </c>
      <c r="U83" s="127">
        <f t="shared" si="8"/>
        <v>439.33842241764069</v>
      </c>
    </row>
    <row r="84" spans="1:21">
      <c r="A84" s="93">
        <v>80</v>
      </c>
      <c r="B84" s="94"/>
      <c r="C84" s="95" t="s">
        <v>66</v>
      </c>
      <c r="D84" s="96" t="s">
        <v>106</v>
      </c>
      <c r="E84" s="97"/>
      <c r="F84" s="98"/>
      <c r="G84" s="99">
        <f t="shared" si="6"/>
        <v>8974.4503772035241</v>
      </c>
      <c r="H84" s="100">
        <v>2.8484838455915451</v>
      </c>
      <c r="I84" s="101">
        <v>14.573002278804779</v>
      </c>
      <c r="J84" s="101">
        <v>71.173449516296387</v>
      </c>
      <c r="K84" s="101">
        <v>394.58985328674316</v>
      </c>
      <c r="L84" s="101">
        <v>2685.7379608154297</v>
      </c>
      <c r="M84" s="101">
        <v>1031.5695533752441</v>
      </c>
      <c r="N84" s="127">
        <f t="shared" si="7"/>
        <v>4200.4923031181097</v>
      </c>
      <c r="O84" s="100">
        <v>3.0083227083086967</v>
      </c>
      <c r="P84" s="101">
        <v>17.175801277160645</v>
      </c>
      <c r="Q84" s="101">
        <v>98.385441303253174</v>
      </c>
      <c r="R84" s="101">
        <v>300.84921741485596</v>
      </c>
      <c r="S84" s="101">
        <v>2802.0372924804688</v>
      </c>
      <c r="T84" s="101">
        <v>1552.5019989013672</v>
      </c>
      <c r="U84" s="127">
        <f t="shared" si="8"/>
        <v>4773.9580740854144</v>
      </c>
    </row>
    <row r="85" spans="1:21">
      <c r="A85" s="93">
        <v>81</v>
      </c>
      <c r="B85" s="94"/>
      <c r="C85" s="95" t="s">
        <v>68</v>
      </c>
      <c r="D85" s="96" t="s">
        <v>107</v>
      </c>
      <c r="E85" s="97"/>
      <c r="F85" s="98"/>
      <c r="G85" s="99">
        <f t="shared" si="6"/>
        <v>808.06996440887451</v>
      </c>
      <c r="H85" s="100">
        <v>117.54395198822021</v>
      </c>
      <c r="I85" s="101">
        <v>25.635249853134155</v>
      </c>
      <c r="J85" s="101">
        <v>37.365869760513306</v>
      </c>
      <c r="K85" s="101">
        <v>80.076198577880859</v>
      </c>
      <c r="L85" s="101">
        <v>99.195411682128906</v>
      </c>
      <c r="M85" s="101">
        <v>44.187396049499512</v>
      </c>
      <c r="N85" s="127">
        <f t="shared" si="7"/>
        <v>404.00407791137695</v>
      </c>
      <c r="O85" s="100">
        <v>84.087778091430664</v>
      </c>
      <c r="P85" s="101">
        <v>18.968280076980591</v>
      </c>
      <c r="Q85" s="101">
        <v>35.134674549102783</v>
      </c>
      <c r="R85" s="101">
        <v>92.49774169921875</v>
      </c>
      <c r="S85" s="101">
        <v>112.2264575958252</v>
      </c>
      <c r="T85" s="101">
        <v>61.150954484939575</v>
      </c>
      <c r="U85" s="127">
        <f t="shared" si="8"/>
        <v>404.06588649749756</v>
      </c>
    </row>
    <row r="86" spans="1:21">
      <c r="A86" s="93">
        <v>82</v>
      </c>
      <c r="B86" s="94"/>
      <c r="C86" s="95" t="s">
        <v>74</v>
      </c>
      <c r="D86" s="96" t="s">
        <v>108</v>
      </c>
      <c r="E86" s="97"/>
      <c r="F86" s="98"/>
      <c r="G86" s="99">
        <f t="shared" si="6"/>
        <v>3258.4095148534252</v>
      </c>
      <c r="H86" s="100">
        <v>5.2630301084718667E-2</v>
      </c>
      <c r="I86" s="101">
        <v>2.8523973594419658</v>
      </c>
      <c r="J86" s="101">
        <v>286.69388389587402</v>
      </c>
      <c r="K86" s="101">
        <v>1202.265308380127</v>
      </c>
      <c r="L86" s="101">
        <v>937.38591766357422</v>
      </c>
      <c r="M86" s="101">
        <v>134.31311178207397</v>
      </c>
      <c r="N86" s="127">
        <f t="shared" si="7"/>
        <v>2563.5632493821759</v>
      </c>
      <c r="O86" s="100">
        <v>0.22429394425125793</v>
      </c>
      <c r="P86" s="101">
        <v>1.7648052367148921</v>
      </c>
      <c r="Q86" s="101">
        <v>90.915566444396973</v>
      </c>
      <c r="R86" s="101">
        <v>235.08103847503662</v>
      </c>
      <c r="S86" s="101">
        <v>261.3129711151123</v>
      </c>
      <c r="T86" s="101">
        <v>105.5475902557373</v>
      </c>
      <c r="U86" s="127">
        <f t="shared" si="8"/>
        <v>694.84626547124935</v>
      </c>
    </row>
    <row r="87" spans="1:21">
      <c r="A87" s="37">
        <v>83</v>
      </c>
      <c r="B87" s="17"/>
      <c r="C87" s="16"/>
      <c r="D87" s="38" t="s">
        <v>8</v>
      </c>
      <c r="E87" s="49" t="s">
        <v>109</v>
      </c>
      <c r="F87" s="40"/>
      <c r="G87" s="111">
        <f t="shared" si="6"/>
        <v>0</v>
      </c>
      <c r="H87" s="26">
        <v>0</v>
      </c>
      <c r="I87" s="7">
        <v>0</v>
      </c>
      <c r="J87" s="7">
        <v>0</v>
      </c>
      <c r="K87" s="7">
        <v>0</v>
      </c>
      <c r="L87" s="7">
        <v>0</v>
      </c>
      <c r="M87" s="7">
        <v>0</v>
      </c>
      <c r="N87" s="126">
        <f t="shared" si="7"/>
        <v>0</v>
      </c>
      <c r="O87" s="26">
        <v>0</v>
      </c>
      <c r="P87" s="7">
        <v>0</v>
      </c>
      <c r="Q87" s="7">
        <v>0</v>
      </c>
      <c r="R87" s="7">
        <v>0</v>
      </c>
      <c r="S87" s="7">
        <v>0</v>
      </c>
      <c r="T87" s="7">
        <v>0</v>
      </c>
      <c r="U87" s="126">
        <f t="shared" si="8"/>
        <v>0</v>
      </c>
    </row>
    <row r="88" spans="1:21">
      <c r="A88" s="37">
        <v>84</v>
      </c>
      <c r="B88" s="17"/>
      <c r="C88" s="16"/>
      <c r="D88" s="38" t="s">
        <v>10</v>
      </c>
      <c r="E88" s="49" t="s">
        <v>110</v>
      </c>
      <c r="F88" s="40"/>
      <c r="G88" s="111">
        <f t="shared" si="6"/>
        <v>0</v>
      </c>
      <c r="H88" s="26">
        <v>0</v>
      </c>
      <c r="I88" s="7">
        <v>0</v>
      </c>
      <c r="J88" s="7">
        <v>0</v>
      </c>
      <c r="K88" s="7">
        <v>0</v>
      </c>
      <c r="L88" s="7">
        <v>0</v>
      </c>
      <c r="M88" s="7">
        <v>0</v>
      </c>
      <c r="N88" s="126">
        <f t="shared" si="7"/>
        <v>0</v>
      </c>
      <c r="O88" s="26">
        <v>0</v>
      </c>
      <c r="P88" s="7">
        <v>0</v>
      </c>
      <c r="Q88" s="7">
        <v>0</v>
      </c>
      <c r="R88" s="7">
        <v>0</v>
      </c>
      <c r="S88" s="7">
        <v>0</v>
      </c>
      <c r="T88" s="7">
        <v>0</v>
      </c>
      <c r="U88" s="126">
        <f t="shared" si="8"/>
        <v>0</v>
      </c>
    </row>
    <row r="89" spans="1:21">
      <c r="A89" s="37">
        <v>85</v>
      </c>
      <c r="B89" s="17"/>
      <c r="C89" s="16"/>
      <c r="D89" s="38" t="s">
        <v>22</v>
      </c>
      <c r="E89" s="49" t="s">
        <v>111</v>
      </c>
      <c r="F89" s="40"/>
      <c r="G89" s="111">
        <f t="shared" si="6"/>
        <v>89.59126615524292</v>
      </c>
      <c r="H89" s="26">
        <v>0</v>
      </c>
      <c r="I89" s="7">
        <v>2.7682442665100098</v>
      </c>
      <c r="J89" s="7">
        <v>10.290887832641602</v>
      </c>
      <c r="K89" s="7">
        <v>24.91239070892334</v>
      </c>
      <c r="L89" s="7">
        <v>11.879205703735352</v>
      </c>
      <c r="M89" s="7">
        <v>1.0005530118942261</v>
      </c>
      <c r="N89" s="126">
        <f t="shared" si="7"/>
        <v>50.851281523704529</v>
      </c>
      <c r="O89" s="26">
        <v>0</v>
      </c>
      <c r="P89" s="7">
        <v>1.6608043909072876</v>
      </c>
      <c r="Q89" s="7">
        <v>8.3566522598266602</v>
      </c>
      <c r="R89" s="7">
        <v>15.831508874893188</v>
      </c>
      <c r="S89" s="7">
        <v>11.651074886322021</v>
      </c>
      <c r="T89" s="7">
        <v>1.2399442195892334</v>
      </c>
      <c r="U89" s="126">
        <f t="shared" si="8"/>
        <v>38.739984631538391</v>
      </c>
    </row>
    <row r="90" spans="1:21">
      <c r="A90" s="37">
        <v>86</v>
      </c>
      <c r="B90" s="17"/>
      <c r="C90" s="16"/>
      <c r="D90" s="38" t="s">
        <v>24</v>
      </c>
      <c r="E90" s="49" t="s">
        <v>112</v>
      </c>
      <c r="F90" s="40"/>
      <c r="G90" s="111">
        <f t="shared" si="6"/>
        <v>1586.1786147356033</v>
      </c>
      <c r="H90" s="26">
        <v>0</v>
      </c>
      <c r="I90" s="7">
        <v>0</v>
      </c>
      <c r="J90" s="7">
        <v>76.236855506896973</v>
      </c>
      <c r="K90" s="7">
        <v>570.87521362304688</v>
      </c>
      <c r="L90" s="7">
        <v>582.05307769775391</v>
      </c>
      <c r="M90" s="7">
        <v>59.160366058349609</v>
      </c>
      <c r="N90" s="126">
        <f t="shared" si="7"/>
        <v>1288.3255128860474</v>
      </c>
      <c r="O90" s="26">
        <v>0</v>
      </c>
      <c r="P90" s="7">
        <v>0</v>
      </c>
      <c r="Q90" s="7">
        <v>17.378928065299988</v>
      </c>
      <c r="R90" s="7">
        <v>110.27446746826172</v>
      </c>
      <c r="S90" s="7">
        <v>139.41794395446777</v>
      </c>
      <c r="T90" s="7">
        <v>30.781762361526489</v>
      </c>
      <c r="U90" s="126">
        <f t="shared" si="8"/>
        <v>297.85310184955597</v>
      </c>
    </row>
    <row r="91" spans="1:21">
      <c r="A91" s="37">
        <v>87</v>
      </c>
      <c r="B91" s="17"/>
      <c r="C91" s="16"/>
      <c r="D91" s="38" t="s">
        <v>26</v>
      </c>
      <c r="E91" s="49" t="s">
        <v>113</v>
      </c>
      <c r="F91" s="40"/>
      <c r="G91" s="111">
        <f t="shared" si="6"/>
        <v>1569.2702990698599</v>
      </c>
      <c r="H91" s="26">
        <v>5.2630301084718667E-2</v>
      </c>
      <c r="I91" s="7">
        <v>0</v>
      </c>
      <c r="J91" s="7">
        <v>196.00290489196777</v>
      </c>
      <c r="K91" s="7">
        <v>602.76797676086426</v>
      </c>
      <c r="L91" s="7">
        <v>342.7330379486084</v>
      </c>
      <c r="M91" s="7">
        <v>74.152188777923584</v>
      </c>
      <c r="N91" s="126">
        <f t="shared" si="7"/>
        <v>1215.7087386804487</v>
      </c>
      <c r="O91" s="26">
        <v>0.22429394425125793</v>
      </c>
      <c r="P91" s="7">
        <v>0</v>
      </c>
      <c r="Q91" s="7">
        <v>64.070296287536621</v>
      </c>
      <c r="R91" s="7">
        <v>105.82794523239136</v>
      </c>
      <c r="S91" s="7">
        <v>109.91314220428467</v>
      </c>
      <c r="T91" s="7">
        <v>73.525882720947266</v>
      </c>
      <c r="U91" s="126">
        <f t="shared" si="8"/>
        <v>353.56156038941117</v>
      </c>
    </row>
    <row r="92" spans="1:21">
      <c r="A92" s="37">
        <v>88</v>
      </c>
      <c r="B92" s="17"/>
      <c r="C92" s="16"/>
      <c r="D92" s="38" t="s">
        <v>32</v>
      </c>
      <c r="E92" s="49" t="s">
        <v>114</v>
      </c>
      <c r="F92" s="40"/>
      <c r="G92" s="111">
        <f t="shared" si="6"/>
        <v>0</v>
      </c>
      <c r="H92" s="26">
        <v>0</v>
      </c>
      <c r="I92" s="7">
        <v>0</v>
      </c>
      <c r="J92" s="7">
        <v>0</v>
      </c>
      <c r="K92" s="7">
        <v>0</v>
      </c>
      <c r="L92" s="7">
        <v>0</v>
      </c>
      <c r="M92" s="7">
        <v>0</v>
      </c>
      <c r="N92" s="126">
        <f t="shared" si="7"/>
        <v>0</v>
      </c>
      <c r="O92" s="26">
        <v>0</v>
      </c>
      <c r="P92" s="7">
        <v>0</v>
      </c>
      <c r="Q92" s="7">
        <v>0</v>
      </c>
      <c r="R92" s="7">
        <v>0</v>
      </c>
      <c r="S92" s="7">
        <v>0</v>
      </c>
      <c r="T92" s="7">
        <v>0</v>
      </c>
      <c r="U92" s="126">
        <f t="shared" si="8"/>
        <v>0</v>
      </c>
    </row>
    <row r="93" spans="1:21">
      <c r="A93" s="37">
        <v>89</v>
      </c>
      <c r="B93" s="17"/>
      <c r="C93" s="16"/>
      <c r="D93" s="38" t="s">
        <v>34</v>
      </c>
      <c r="E93" s="49" t="s">
        <v>115</v>
      </c>
      <c r="F93" s="40"/>
      <c r="G93" s="111">
        <f t="shared" si="6"/>
        <v>3.7271433026762679</v>
      </c>
      <c r="H93" s="26">
        <v>0</v>
      </c>
      <c r="I93" s="7">
        <v>8.4153137635439634E-2</v>
      </c>
      <c r="J93" s="7">
        <v>0.21090009273029864</v>
      </c>
      <c r="K93" s="7">
        <v>1.6131813237443566</v>
      </c>
      <c r="L93" s="7">
        <v>0</v>
      </c>
      <c r="M93" s="7">
        <v>0</v>
      </c>
      <c r="N93" s="126">
        <f t="shared" si="7"/>
        <v>1.9082345541100949</v>
      </c>
      <c r="O93" s="26">
        <v>0</v>
      </c>
      <c r="P93" s="7">
        <v>0.1040008197305724</v>
      </c>
      <c r="Q93" s="7">
        <v>0.32562672300264239</v>
      </c>
      <c r="R93" s="7">
        <v>1.3892812058329582</v>
      </c>
      <c r="S93" s="7">
        <v>0</v>
      </c>
      <c r="T93" s="7">
        <v>0</v>
      </c>
      <c r="U93" s="126">
        <f t="shared" si="8"/>
        <v>1.818908748566173</v>
      </c>
    </row>
    <row r="94" spans="1:21">
      <c r="A94" s="37">
        <v>90</v>
      </c>
      <c r="B94" s="17"/>
      <c r="C94" s="16"/>
      <c r="D94" s="38" t="s">
        <v>36</v>
      </c>
      <c r="E94" s="49" t="s">
        <v>116</v>
      </c>
      <c r="F94" s="40"/>
      <c r="G94" s="111">
        <f t="shared" si="6"/>
        <v>0</v>
      </c>
      <c r="H94" s="26">
        <v>0</v>
      </c>
      <c r="I94" s="7">
        <v>0</v>
      </c>
      <c r="J94" s="7">
        <v>0</v>
      </c>
      <c r="K94" s="7">
        <v>0</v>
      </c>
      <c r="L94" s="7">
        <v>0</v>
      </c>
      <c r="M94" s="7">
        <v>0</v>
      </c>
      <c r="N94" s="126">
        <f t="shared" si="7"/>
        <v>0</v>
      </c>
      <c r="O94" s="26">
        <v>0</v>
      </c>
      <c r="P94" s="7">
        <v>0</v>
      </c>
      <c r="Q94" s="7">
        <v>0</v>
      </c>
      <c r="R94" s="7">
        <v>0</v>
      </c>
      <c r="S94" s="7">
        <v>0</v>
      </c>
      <c r="T94" s="7">
        <v>0</v>
      </c>
      <c r="U94" s="126">
        <f t="shared" si="8"/>
        <v>0</v>
      </c>
    </row>
    <row r="95" spans="1:21">
      <c r="A95" s="37">
        <v>91</v>
      </c>
      <c r="B95" s="17"/>
      <c r="C95" s="16"/>
      <c r="D95" s="38" t="s">
        <v>38</v>
      </c>
      <c r="E95" s="49" t="s">
        <v>117</v>
      </c>
      <c r="F95" s="40"/>
      <c r="G95" s="111">
        <f t="shared" si="6"/>
        <v>0</v>
      </c>
      <c r="H95" s="26">
        <v>0</v>
      </c>
      <c r="I95" s="7">
        <v>0</v>
      </c>
      <c r="J95" s="7">
        <v>0</v>
      </c>
      <c r="K95" s="7">
        <v>0</v>
      </c>
      <c r="L95" s="7">
        <v>0</v>
      </c>
      <c r="M95" s="7">
        <v>0</v>
      </c>
      <c r="N95" s="126">
        <f t="shared" si="7"/>
        <v>0</v>
      </c>
      <c r="O95" s="26">
        <v>0</v>
      </c>
      <c r="P95" s="7">
        <v>0</v>
      </c>
      <c r="Q95" s="7">
        <v>0</v>
      </c>
      <c r="R95" s="7">
        <v>0</v>
      </c>
      <c r="S95" s="7">
        <v>0</v>
      </c>
      <c r="T95" s="7">
        <v>0</v>
      </c>
      <c r="U95" s="126">
        <f t="shared" si="8"/>
        <v>0</v>
      </c>
    </row>
    <row r="96" spans="1:21">
      <c r="A96" s="37">
        <v>92</v>
      </c>
      <c r="B96" s="17"/>
      <c r="C96" s="16"/>
      <c r="D96" s="38" t="s">
        <v>40</v>
      </c>
      <c r="E96" s="49" t="s">
        <v>118</v>
      </c>
      <c r="F96" s="40"/>
      <c r="G96" s="111">
        <f t="shared" si="6"/>
        <v>9.6422057151794434</v>
      </c>
      <c r="H96" s="26">
        <v>0</v>
      </c>
      <c r="I96" s="7">
        <v>0</v>
      </c>
      <c r="J96" s="7">
        <v>3.9523334503173828</v>
      </c>
      <c r="K96" s="7">
        <v>2.0965638160705566</v>
      </c>
      <c r="L96" s="7">
        <v>0.7206108570098877</v>
      </c>
      <c r="M96" s="7">
        <v>0</v>
      </c>
      <c r="N96" s="126">
        <f t="shared" si="7"/>
        <v>6.7695081233978271</v>
      </c>
      <c r="O96" s="26">
        <v>0</v>
      </c>
      <c r="P96" s="7">
        <v>0</v>
      </c>
      <c r="Q96" s="7">
        <v>0.78406381607055664</v>
      </c>
      <c r="R96" s="7">
        <v>1.7578302621841431</v>
      </c>
      <c r="S96" s="7">
        <v>0.3308035135269165</v>
      </c>
      <c r="T96" s="7">
        <v>0</v>
      </c>
      <c r="U96" s="126">
        <f t="shared" si="8"/>
        <v>2.8726975917816162</v>
      </c>
    </row>
    <row r="97" spans="1:21">
      <c r="A97" s="37">
        <v>93</v>
      </c>
      <c r="B97" s="17"/>
      <c r="C97" s="16"/>
      <c r="D97" s="38" t="s">
        <v>54</v>
      </c>
      <c r="E97" s="49" t="s">
        <v>119</v>
      </c>
      <c r="F97" s="40"/>
      <c r="G97" s="111">
        <f t="shared" si="6"/>
        <v>0</v>
      </c>
      <c r="H97" s="26">
        <v>0</v>
      </c>
      <c r="I97" s="7">
        <v>0</v>
      </c>
      <c r="J97" s="7">
        <v>0</v>
      </c>
      <c r="K97" s="7">
        <v>0</v>
      </c>
      <c r="L97" s="7">
        <v>0</v>
      </c>
      <c r="M97" s="7">
        <v>0</v>
      </c>
      <c r="N97" s="126">
        <f t="shared" si="7"/>
        <v>0</v>
      </c>
      <c r="O97" s="26">
        <v>0</v>
      </c>
      <c r="P97" s="7">
        <v>0</v>
      </c>
      <c r="Q97" s="7">
        <v>0</v>
      </c>
      <c r="R97" s="7">
        <v>0</v>
      </c>
      <c r="S97" s="7">
        <v>0</v>
      </c>
      <c r="T97" s="7">
        <v>0</v>
      </c>
      <c r="U97" s="126">
        <f t="shared" si="8"/>
        <v>0</v>
      </c>
    </row>
    <row r="98" spans="1:21">
      <c r="A98" s="93">
        <v>94</v>
      </c>
      <c r="B98" s="102"/>
      <c r="C98" s="95" t="s">
        <v>120</v>
      </c>
      <c r="D98" s="96" t="s">
        <v>121</v>
      </c>
      <c r="E98" s="97"/>
      <c r="F98" s="98"/>
      <c r="G98" s="99">
        <f t="shared" si="6"/>
        <v>9009.052280664444</v>
      </c>
      <c r="H98" s="100">
        <v>71.12688946723938</v>
      </c>
      <c r="I98" s="101">
        <v>201.01528215408325</v>
      </c>
      <c r="J98" s="101">
        <v>454.0671558380127</v>
      </c>
      <c r="K98" s="101">
        <v>629.14912986755371</v>
      </c>
      <c r="L98" s="101">
        <v>757.81752395629883</v>
      </c>
      <c r="M98" s="101">
        <v>1836.2200393676758</v>
      </c>
      <c r="N98" s="127">
        <f t="shared" si="7"/>
        <v>3949.3960206508636</v>
      </c>
      <c r="O98" s="100">
        <v>60.256524562835693</v>
      </c>
      <c r="P98" s="101">
        <v>148.99452495574951</v>
      </c>
      <c r="Q98" s="101">
        <v>300.45221328735352</v>
      </c>
      <c r="R98" s="101">
        <v>409.3779354095459</v>
      </c>
      <c r="S98" s="101">
        <v>563.42377471923828</v>
      </c>
      <c r="T98" s="101">
        <v>3577.1512870788574</v>
      </c>
      <c r="U98" s="127">
        <f t="shared" si="8"/>
        <v>5059.6562600135803</v>
      </c>
    </row>
    <row r="99" spans="1:21">
      <c r="A99" s="37">
        <v>95</v>
      </c>
      <c r="B99" s="10"/>
      <c r="C99" s="11"/>
      <c r="D99" s="38" t="s">
        <v>8</v>
      </c>
      <c r="E99" s="49" t="s">
        <v>122</v>
      </c>
      <c r="F99" s="51"/>
      <c r="G99" s="111">
        <f t="shared" si="6"/>
        <v>5100.2258999049664</v>
      </c>
      <c r="H99" s="26">
        <v>0</v>
      </c>
      <c r="I99" s="7">
        <v>0.43452942371368408</v>
      </c>
      <c r="J99" s="7">
        <v>1.3309553861618042</v>
      </c>
      <c r="K99" s="7">
        <v>5.2890252768993378</v>
      </c>
      <c r="L99" s="7">
        <v>238.0104923248291</v>
      </c>
      <c r="M99" s="7">
        <v>1468.3384208679199</v>
      </c>
      <c r="N99" s="126">
        <f t="shared" si="7"/>
        <v>1713.4034232795238</v>
      </c>
      <c r="O99" s="26">
        <v>0</v>
      </c>
      <c r="P99" s="7">
        <v>0</v>
      </c>
      <c r="Q99" s="7">
        <v>0.97002428770065308</v>
      </c>
      <c r="R99" s="7">
        <v>5.6850481629371643</v>
      </c>
      <c r="S99" s="7">
        <v>234.85831451416016</v>
      </c>
      <c r="T99" s="7">
        <v>3145.3090896606445</v>
      </c>
      <c r="U99" s="126">
        <f t="shared" si="8"/>
        <v>3386.8224766254425</v>
      </c>
    </row>
    <row r="100" spans="1:21">
      <c r="A100" s="37">
        <v>96</v>
      </c>
      <c r="B100" s="10"/>
      <c r="C100" s="11"/>
      <c r="D100" s="38" t="s">
        <v>10</v>
      </c>
      <c r="E100" s="49" t="s">
        <v>123</v>
      </c>
      <c r="F100" s="51"/>
      <c r="G100" s="111">
        <f t="shared" si="6"/>
        <v>690.66918916767463</v>
      </c>
      <c r="H100" s="26">
        <v>0</v>
      </c>
      <c r="I100" s="7">
        <v>0</v>
      </c>
      <c r="J100" s="7">
        <v>4.0131123270839453E-2</v>
      </c>
      <c r="K100" s="7">
        <v>3.7355848550796509</v>
      </c>
      <c r="L100" s="7">
        <v>50.938884735107422</v>
      </c>
      <c r="M100" s="7">
        <v>267.6277756690979</v>
      </c>
      <c r="N100" s="126">
        <f t="shared" si="7"/>
        <v>322.34237638255581</v>
      </c>
      <c r="O100" s="26">
        <v>0</v>
      </c>
      <c r="P100" s="7">
        <v>0</v>
      </c>
      <c r="Q100" s="7">
        <v>3.0199062079191208E-2</v>
      </c>
      <c r="R100" s="7">
        <v>2.3334270417690277</v>
      </c>
      <c r="S100" s="7">
        <v>40.329654693603516</v>
      </c>
      <c r="T100" s="7">
        <v>325.63353198766708</v>
      </c>
      <c r="U100" s="126">
        <f t="shared" si="8"/>
        <v>368.32681278511882</v>
      </c>
    </row>
    <row r="101" spans="1:21">
      <c r="A101" s="37">
        <v>97</v>
      </c>
      <c r="B101" s="10"/>
      <c r="C101" s="11"/>
      <c r="D101" s="38" t="s">
        <v>22</v>
      </c>
      <c r="E101" s="49" t="s">
        <v>124</v>
      </c>
      <c r="F101" s="51"/>
      <c r="G101" s="111">
        <f t="shared" si="6"/>
        <v>1467.3444820642471</v>
      </c>
      <c r="H101" s="26">
        <v>47.934301972389221</v>
      </c>
      <c r="I101" s="7">
        <v>79.968100547790527</v>
      </c>
      <c r="J101" s="7">
        <v>236.7882137298584</v>
      </c>
      <c r="K101" s="7">
        <v>317.40015983581543</v>
      </c>
      <c r="L101" s="7">
        <v>148.68094730377197</v>
      </c>
      <c r="M101" s="7">
        <v>25.164329171180725</v>
      </c>
      <c r="N101" s="126">
        <f t="shared" si="7"/>
        <v>855.93605256080627</v>
      </c>
      <c r="O101" s="26">
        <v>38.806420922279358</v>
      </c>
      <c r="P101" s="7">
        <v>50.341139554977417</v>
      </c>
      <c r="Q101" s="7">
        <v>188.29467391967773</v>
      </c>
      <c r="R101" s="7">
        <v>224.04957866668701</v>
      </c>
      <c r="S101" s="7">
        <v>92.514337539672852</v>
      </c>
      <c r="T101" s="7">
        <v>17.402278900146484</v>
      </c>
      <c r="U101" s="126">
        <f t="shared" si="8"/>
        <v>611.40842950344086</v>
      </c>
    </row>
    <row r="102" spans="1:21">
      <c r="A102" s="37">
        <v>98</v>
      </c>
      <c r="B102" s="17"/>
      <c r="C102" s="11"/>
      <c r="D102" s="38" t="s">
        <v>24</v>
      </c>
      <c r="E102" s="49" t="s">
        <v>125</v>
      </c>
      <c r="F102" s="51"/>
      <c r="G102" s="111">
        <f t="shared" si="6"/>
        <v>68.191741704940796</v>
      </c>
      <c r="H102" s="26">
        <v>0</v>
      </c>
      <c r="I102" s="7">
        <v>0</v>
      </c>
      <c r="J102" s="7">
        <v>1.2813843488693237</v>
      </c>
      <c r="K102" s="7">
        <v>10.897834867238998</v>
      </c>
      <c r="L102" s="7">
        <v>12.06012624502182</v>
      </c>
      <c r="M102" s="7">
        <v>9.4391255378723145</v>
      </c>
      <c r="N102" s="126">
        <f t="shared" si="7"/>
        <v>33.678470999002457</v>
      </c>
      <c r="O102" s="26">
        <v>0</v>
      </c>
      <c r="P102" s="7">
        <v>0</v>
      </c>
      <c r="Q102" s="7">
        <v>1.0121210515499115</v>
      </c>
      <c r="R102" s="7">
        <v>10.637296140193939</v>
      </c>
      <c r="S102" s="7">
        <v>8.954765796661377</v>
      </c>
      <c r="T102" s="7">
        <v>13.909087717533112</v>
      </c>
      <c r="U102" s="126">
        <f t="shared" si="8"/>
        <v>34.513270705938339</v>
      </c>
    </row>
    <row r="103" spans="1:21">
      <c r="A103" s="37">
        <v>99</v>
      </c>
      <c r="B103" s="12"/>
      <c r="C103" s="12"/>
      <c r="D103" s="38" t="s">
        <v>26</v>
      </c>
      <c r="E103" s="49" t="s">
        <v>126</v>
      </c>
      <c r="F103" s="43"/>
      <c r="G103" s="111">
        <f t="shared" si="6"/>
        <v>0</v>
      </c>
      <c r="H103" s="26">
        <v>0</v>
      </c>
      <c r="I103" s="7">
        <v>0</v>
      </c>
      <c r="J103" s="7">
        <v>0</v>
      </c>
      <c r="K103" s="7">
        <v>0</v>
      </c>
      <c r="L103" s="7">
        <v>0</v>
      </c>
      <c r="M103" s="7">
        <v>0</v>
      </c>
      <c r="N103" s="126">
        <f t="shared" si="7"/>
        <v>0</v>
      </c>
      <c r="O103" s="26">
        <v>0</v>
      </c>
      <c r="P103" s="7">
        <v>0</v>
      </c>
      <c r="Q103" s="7">
        <v>0</v>
      </c>
      <c r="R103" s="7">
        <v>0</v>
      </c>
      <c r="S103" s="7">
        <v>0</v>
      </c>
      <c r="T103" s="7">
        <v>0</v>
      </c>
      <c r="U103" s="126">
        <f t="shared" si="8"/>
        <v>0</v>
      </c>
    </row>
    <row r="104" spans="1:21">
      <c r="A104" s="37">
        <v>100</v>
      </c>
      <c r="B104" s="12"/>
      <c r="C104" s="12"/>
      <c r="D104" s="38" t="s">
        <v>32</v>
      </c>
      <c r="E104" s="15" t="s">
        <v>127</v>
      </c>
      <c r="F104" s="43"/>
      <c r="G104" s="111">
        <f t="shared" si="6"/>
        <v>0</v>
      </c>
      <c r="H104" s="26">
        <v>0</v>
      </c>
      <c r="I104" s="7">
        <v>0</v>
      </c>
      <c r="J104" s="7">
        <v>0</v>
      </c>
      <c r="K104" s="7">
        <v>0</v>
      </c>
      <c r="L104" s="7">
        <v>0</v>
      </c>
      <c r="M104" s="7">
        <v>0</v>
      </c>
      <c r="N104" s="126">
        <f t="shared" si="7"/>
        <v>0</v>
      </c>
      <c r="O104" s="26">
        <v>0</v>
      </c>
      <c r="P104" s="7">
        <v>0</v>
      </c>
      <c r="Q104" s="7">
        <v>0</v>
      </c>
      <c r="R104" s="7">
        <v>0</v>
      </c>
      <c r="S104" s="7">
        <v>0</v>
      </c>
      <c r="T104" s="7">
        <v>0</v>
      </c>
      <c r="U104" s="126">
        <f t="shared" si="8"/>
        <v>0</v>
      </c>
    </row>
    <row r="105" spans="1:21">
      <c r="A105" s="37">
        <v>101</v>
      </c>
      <c r="B105" s="12"/>
      <c r="C105" s="12"/>
      <c r="D105" s="38" t="s">
        <v>34</v>
      </c>
      <c r="E105" s="15" t="s">
        <v>128</v>
      </c>
      <c r="F105" s="43"/>
      <c r="G105" s="111">
        <f t="shared" si="6"/>
        <v>1682.6207099556923</v>
      </c>
      <c r="H105" s="26">
        <v>23.192588031291962</v>
      </c>
      <c r="I105" s="7">
        <v>120.61265701055527</v>
      </c>
      <c r="J105" s="7">
        <v>214.62644720077515</v>
      </c>
      <c r="K105" s="7">
        <v>291.82653617858887</v>
      </c>
      <c r="L105" s="7">
        <v>308.12706756591797</v>
      </c>
      <c r="M105" s="7">
        <v>65.650351524353027</v>
      </c>
      <c r="N105" s="126">
        <f t="shared" si="7"/>
        <v>1024.0356475114822</v>
      </c>
      <c r="O105" s="26">
        <v>21.450103640556335</v>
      </c>
      <c r="P105" s="7">
        <v>98.653387844562531</v>
      </c>
      <c r="Q105" s="7">
        <v>110.1451895236969</v>
      </c>
      <c r="R105" s="7">
        <v>166.6725822687149</v>
      </c>
      <c r="S105" s="7">
        <v>186.76668524742126</v>
      </c>
      <c r="T105" s="7">
        <v>74.897113919258118</v>
      </c>
      <c r="U105" s="126">
        <f t="shared" si="8"/>
        <v>658.58506244421005</v>
      </c>
    </row>
    <row r="106" spans="1:21">
      <c r="A106" s="93">
        <v>102</v>
      </c>
      <c r="B106" s="94"/>
      <c r="C106" s="95" t="s">
        <v>129</v>
      </c>
      <c r="D106" s="96" t="s">
        <v>130</v>
      </c>
      <c r="E106" s="97"/>
      <c r="F106" s="98"/>
      <c r="G106" s="99">
        <f t="shared" ref="G106:G130" si="9">N106+U106</f>
        <v>1.1194189488887787</v>
      </c>
      <c r="H106" s="100">
        <v>0</v>
      </c>
      <c r="I106" s="101">
        <v>0</v>
      </c>
      <c r="J106" s="101">
        <v>0</v>
      </c>
      <c r="K106" s="101">
        <v>0</v>
      </c>
      <c r="L106" s="101">
        <v>0.4501575231552124</v>
      </c>
      <c r="M106" s="101">
        <v>0</v>
      </c>
      <c r="N106" s="127">
        <f t="shared" ref="N106:N130" si="10">SUM(H106:M106)</f>
        <v>0.4501575231552124</v>
      </c>
      <c r="O106" s="100">
        <v>0</v>
      </c>
      <c r="P106" s="101">
        <v>0.36391699314117432</v>
      </c>
      <c r="Q106" s="101">
        <v>0.30534443259239197</v>
      </c>
      <c r="R106" s="101">
        <v>0</v>
      </c>
      <c r="S106" s="101">
        <v>0</v>
      </c>
      <c r="T106" s="101">
        <v>0</v>
      </c>
      <c r="U106" s="127">
        <f t="shared" ref="U106:U130" si="11">SUM(O106:T106)</f>
        <v>0.66926142573356628</v>
      </c>
    </row>
    <row r="107" spans="1:21">
      <c r="A107" s="93">
        <v>110</v>
      </c>
      <c r="B107" s="94"/>
      <c r="C107" s="95" t="s">
        <v>131</v>
      </c>
      <c r="D107" s="96" t="s">
        <v>132</v>
      </c>
      <c r="E107" s="97"/>
      <c r="F107" s="98"/>
      <c r="G107" s="99">
        <f t="shared" si="9"/>
        <v>229668.37907469273</v>
      </c>
      <c r="H107" s="100">
        <v>173.12801837921143</v>
      </c>
      <c r="I107" s="101">
        <v>53.859283685684204</v>
      </c>
      <c r="J107" s="101">
        <v>922.09285354614258</v>
      </c>
      <c r="K107" s="101">
        <v>9765.5267028808594</v>
      </c>
      <c r="L107" s="101">
        <v>45305.693115234375</v>
      </c>
      <c r="M107" s="101">
        <v>60529.36083984375</v>
      </c>
      <c r="N107" s="127">
        <f t="shared" si="10"/>
        <v>116749.66081357002</v>
      </c>
      <c r="O107" s="100">
        <v>124.35056340694427</v>
      </c>
      <c r="P107" s="101">
        <v>45.443934440612793</v>
      </c>
      <c r="Q107" s="101">
        <v>627.47930526733398</v>
      </c>
      <c r="R107" s="101">
        <v>4274.68701171875</v>
      </c>
      <c r="S107" s="101">
        <v>26069.472778320313</v>
      </c>
      <c r="T107" s="101">
        <v>81777.28466796875</v>
      </c>
      <c r="U107" s="127">
        <f t="shared" si="11"/>
        <v>112918.7182611227</v>
      </c>
    </row>
    <row r="108" spans="1:21">
      <c r="A108" s="37">
        <v>111</v>
      </c>
      <c r="B108" s="10"/>
      <c r="C108" s="16"/>
      <c r="D108" s="38" t="s">
        <v>8</v>
      </c>
      <c r="E108" s="49" t="s">
        <v>133</v>
      </c>
      <c r="F108" s="40"/>
      <c r="G108" s="111">
        <f t="shared" si="9"/>
        <v>1813.429560944438</v>
      </c>
      <c r="H108" s="26">
        <v>4.6957962736487389</v>
      </c>
      <c r="I108" s="7">
        <v>6.2184726595878601</v>
      </c>
      <c r="J108" s="7">
        <v>58.138103008270264</v>
      </c>
      <c r="K108" s="7">
        <v>219.9079475402832</v>
      </c>
      <c r="L108" s="7">
        <v>366.91358757019043</v>
      </c>
      <c r="M108" s="7">
        <v>99.598653316497803</v>
      </c>
      <c r="N108" s="126">
        <f t="shared" si="10"/>
        <v>755.4725603684783</v>
      </c>
      <c r="O108" s="26">
        <v>4.6854509338736534</v>
      </c>
      <c r="P108" s="7">
        <v>7.8163313269615173</v>
      </c>
      <c r="Q108" s="7">
        <v>71.581483840942383</v>
      </c>
      <c r="R108" s="7">
        <v>271.09479331970215</v>
      </c>
      <c r="S108" s="7">
        <v>480.66057014465332</v>
      </c>
      <c r="T108" s="7">
        <v>222.11837100982666</v>
      </c>
      <c r="U108" s="126">
        <f t="shared" si="11"/>
        <v>1057.9570005759597</v>
      </c>
    </row>
    <row r="109" spans="1:21">
      <c r="A109" s="37">
        <v>112</v>
      </c>
      <c r="B109" s="17"/>
      <c r="C109" s="11"/>
      <c r="D109" s="52" t="s">
        <v>10</v>
      </c>
      <c r="E109" s="49" t="s">
        <v>134</v>
      </c>
      <c r="F109" s="51"/>
      <c r="G109" s="111">
        <f t="shared" si="9"/>
        <v>14389.434590679593</v>
      </c>
      <c r="H109" s="26">
        <v>0.56815424002707005</v>
      </c>
      <c r="I109" s="7">
        <v>0.37461468763649464</v>
      </c>
      <c r="J109" s="7">
        <v>20.699317127466202</v>
      </c>
      <c r="K109" s="7">
        <v>376.89400100708008</v>
      </c>
      <c r="L109" s="7">
        <v>3043.8676834106445</v>
      </c>
      <c r="M109" s="7">
        <v>3700.7012710571289</v>
      </c>
      <c r="N109" s="126">
        <f t="shared" si="10"/>
        <v>7143.1050415299833</v>
      </c>
      <c r="O109" s="26">
        <v>0.24650381598621607</v>
      </c>
      <c r="P109" s="7">
        <v>0.19966360926628113</v>
      </c>
      <c r="Q109" s="7">
        <v>16.138673663139343</v>
      </c>
      <c r="R109" s="7">
        <v>246.18320751190186</v>
      </c>
      <c r="S109" s="7">
        <v>2221.797737121582</v>
      </c>
      <c r="T109" s="7">
        <v>4761.7637634277344</v>
      </c>
      <c r="U109" s="126">
        <f t="shared" si="11"/>
        <v>7246.3295491496101</v>
      </c>
    </row>
    <row r="110" spans="1:21">
      <c r="A110" s="37">
        <v>113</v>
      </c>
      <c r="B110" s="17"/>
      <c r="C110" s="16"/>
      <c r="D110" s="38" t="s">
        <v>22</v>
      </c>
      <c r="E110" s="49" t="s">
        <v>135</v>
      </c>
      <c r="F110" s="40"/>
      <c r="G110" s="111">
        <f t="shared" si="9"/>
        <v>150705.46850653179</v>
      </c>
      <c r="H110" s="26">
        <v>9.2861916609108448</v>
      </c>
      <c r="I110" s="7">
        <v>8.8843392468988895</v>
      </c>
      <c r="J110" s="7">
        <v>444.27908134460449</v>
      </c>
      <c r="K110" s="7">
        <v>5930.3991088867188</v>
      </c>
      <c r="L110" s="7">
        <v>28602.314453125</v>
      </c>
      <c r="M110" s="7">
        <v>42157.735107421875</v>
      </c>
      <c r="N110" s="126">
        <f t="shared" si="10"/>
        <v>77152.898281686008</v>
      </c>
      <c r="O110" s="26">
        <v>6.4413976762443781</v>
      </c>
      <c r="P110" s="7">
        <v>5.1642394810914993</v>
      </c>
      <c r="Q110" s="7">
        <v>278.87784910202026</v>
      </c>
      <c r="R110" s="7">
        <v>2080.1001052856445</v>
      </c>
      <c r="S110" s="7">
        <v>14871.272277832031</v>
      </c>
      <c r="T110" s="7">
        <v>56310.71435546875</v>
      </c>
      <c r="U110" s="126">
        <f t="shared" si="11"/>
        <v>73552.570224845782</v>
      </c>
    </row>
    <row r="111" spans="1:21">
      <c r="A111" s="37">
        <v>114</v>
      </c>
      <c r="B111" s="17"/>
      <c r="C111" s="16"/>
      <c r="D111" s="38" t="s">
        <v>24</v>
      </c>
      <c r="E111" s="49" t="s">
        <v>136</v>
      </c>
      <c r="F111" s="40"/>
      <c r="G111" s="111">
        <f t="shared" si="9"/>
        <v>51697.181090548635</v>
      </c>
      <c r="H111" s="26">
        <v>45.010223031044006</v>
      </c>
      <c r="I111" s="7">
        <v>5.8044992983341217</v>
      </c>
      <c r="J111" s="7">
        <v>162.05878353118896</v>
      </c>
      <c r="K111" s="7">
        <v>1950.5583572387695</v>
      </c>
      <c r="L111" s="7">
        <v>11126.150756835938</v>
      </c>
      <c r="M111" s="7">
        <v>12310.031982421875</v>
      </c>
      <c r="N111" s="126">
        <f t="shared" si="10"/>
        <v>25599.614602357149</v>
      </c>
      <c r="O111" s="26">
        <v>24.192139938473701</v>
      </c>
      <c r="P111" s="7">
        <v>6.3231764733791351</v>
      </c>
      <c r="Q111" s="7">
        <v>114.98083639144897</v>
      </c>
      <c r="R111" s="7">
        <v>1156.3907699584961</v>
      </c>
      <c r="S111" s="7">
        <v>7460.3604736328125</v>
      </c>
      <c r="T111" s="7">
        <v>17335.319091796875</v>
      </c>
      <c r="U111" s="126">
        <f t="shared" si="11"/>
        <v>26097.566488191485</v>
      </c>
    </row>
    <row r="112" spans="1:21">
      <c r="A112" s="37">
        <v>115</v>
      </c>
      <c r="B112" s="14"/>
      <c r="C112" s="16"/>
      <c r="D112" s="38" t="s">
        <v>26</v>
      </c>
      <c r="E112" s="49" t="s">
        <v>137</v>
      </c>
      <c r="F112" s="40"/>
      <c r="G112" s="111">
        <f t="shared" si="9"/>
        <v>3846.9546343684196</v>
      </c>
      <c r="H112" s="26">
        <v>99.609097957611084</v>
      </c>
      <c r="I112" s="7">
        <v>23.718014121055603</v>
      </c>
      <c r="J112" s="7">
        <v>168.41769409179688</v>
      </c>
      <c r="K112" s="7">
        <v>906.26272773742676</v>
      </c>
      <c r="L112" s="7">
        <v>989.41412353515625</v>
      </c>
      <c r="M112" s="7">
        <v>374.46338653564453</v>
      </c>
      <c r="N112" s="126">
        <f t="shared" si="10"/>
        <v>2561.8850439786911</v>
      </c>
      <c r="O112" s="26">
        <v>75.889849364757538</v>
      </c>
      <c r="P112" s="7">
        <v>18.291872620582581</v>
      </c>
      <c r="Q112" s="7">
        <v>89.231151103973389</v>
      </c>
      <c r="R112" s="7">
        <v>293.14523887634277</v>
      </c>
      <c r="S112" s="7">
        <v>338.79695320129395</v>
      </c>
      <c r="T112" s="7">
        <v>469.71452522277832</v>
      </c>
      <c r="U112" s="126">
        <f t="shared" si="11"/>
        <v>1285.0695903897285</v>
      </c>
    </row>
    <row r="113" spans="1:21">
      <c r="A113" s="37">
        <v>116</v>
      </c>
      <c r="B113" s="17"/>
      <c r="C113" s="12"/>
      <c r="D113" s="38" t="s">
        <v>32</v>
      </c>
      <c r="E113" s="14" t="s">
        <v>138</v>
      </c>
      <c r="F113" s="43"/>
      <c r="G113" s="111">
        <f t="shared" si="9"/>
        <v>7215.909133002162</v>
      </c>
      <c r="H113" s="26">
        <v>13.95855250954628</v>
      </c>
      <c r="I113" s="7">
        <v>8.8593447357416153</v>
      </c>
      <c r="J113" s="7">
        <v>68.499868869781494</v>
      </c>
      <c r="K113" s="7">
        <v>381.50471305847168</v>
      </c>
      <c r="L113" s="7">
        <v>1177.0327224731445</v>
      </c>
      <c r="M113" s="7">
        <v>1886.8308868408203</v>
      </c>
      <c r="N113" s="126">
        <f t="shared" si="10"/>
        <v>3536.6860884875059</v>
      </c>
      <c r="O113" s="26">
        <v>12.895221173763275</v>
      </c>
      <c r="P113" s="7">
        <v>7.6486495137214661</v>
      </c>
      <c r="Q113" s="7">
        <v>56.669296145439148</v>
      </c>
      <c r="R113" s="7">
        <v>227.77301740646362</v>
      </c>
      <c r="S113" s="7">
        <v>696.58506965637207</v>
      </c>
      <c r="T113" s="7">
        <v>2677.6517906188965</v>
      </c>
      <c r="U113" s="126">
        <f t="shared" si="11"/>
        <v>3679.2230445146561</v>
      </c>
    </row>
    <row r="114" spans="1:21">
      <c r="A114" s="93">
        <v>117</v>
      </c>
      <c r="B114" s="94"/>
      <c r="C114" s="95" t="s">
        <v>4</v>
      </c>
      <c r="D114" s="96" t="s">
        <v>139</v>
      </c>
      <c r="E114" s="97"/>
      <c r="F114" s="98"/>
      <c r="G114" s="99">
        <f t="shared" si="9"/>
        <v>13917.100057691336</v>
      </c>
      <c r="H114" s="100">
        <v>13.659604132175446</v>
      </c>
      <c r="I114" s="101">
        <v>17.713039517402649</v>
      </c>
      <c r="J114" s="101">
        <v>119.07966136932373</v>
      </c>
      <c r="K114" s="101">
        <v>672.2220344543457</v>
      </c>
      <c r="L114" s="101">
        <v>3063.8416366577148</v>
      </c>
      <c r="M114" s="101">
        <v>4158.4706192016602</v>
      </c>
      <c r="N114" s="127">
        <f t="shared" si="10"/>
        <v>8044.9865953326225</v>
      </c>
      <c r="O114" s="100">
        <v>11.651905208826065</v>
      </c>
      <c r="P114" s="101">
        <v>18.009618520736694</v>
      </c>
      <c r="Q114" s="101">
        <v>94.888620376586914</v>
      </c>
      <c r="R114" s="101">
        <v>366.9669361114502</v>
      </c>
      <c r="S114" s="101">
        <v>1494.6737060546875</v>
      </c>
      <c r="T114" s="101">
        <v>3885.9226760864258</v>
      </c>
      <c r="U114" s="127">
        <f t="shared" si="11"/>
        <v>5872.1134623587132</v>
      </c>
    </row>
    <row r="115" spans="1:21">
      <c r="A115" s="37">
        <v>118</v>
      </c>
      <c r="B115" s="17"/>
      <c r="C115" s="16"/>
      <c r="D115" s="38" t="s">
        <v>8</v>
      </c>
      <c r="E115" s="49" t="s">
        <v>140</v>
      </c>
      <c r="F115" s="40"/>
      <c r="G115" s="111">
        <f t="shared" si="9"/>
        <v>10964.550393020734</v>
      </c>
      <c r="H115" s="26">
        <v>6.1894451901316643</v>
      </c>
      <c r="I115" s="7">
        <v>7.7301000952720642</v>
      </c>
      <c r="J115" s="7">
        <v>76.576569080352783</v>
      </c>
      <c r="K115" s="7">
        <v>467.9814453125</v>
      </c>
      <c r="L115" s="7">
        <v>2405.0715866088867</v>
      </c>
      <c r="M115" s="7">
        <v>3457.2870025634766</v>
      </c>
      <c r="N115" s="126">
        <f t="shared" si="10"/>
        <v>6420.8361488506198</v>
      </c>
      <c r="O115" s="26">
        <v>6.1670279800891876</v>
      </c>
      <c r="P115" s="7">
        <v>7.3071203362196684</v>
      </c>
      <c r="Q115" s="7">
        <v>63.900183439254761</v>
      </c>
      <c r="R115" s="7">
        <v>220.82926177978516</v>
      </c>
      <c r="S115" s="7">
        <v>1081.2863845825195</v>
      </c>
      <c r="T115" s="7">
        <v>3164.2242660522461</v>
      </c>
      <c r="U115" s="126">
        <f t="shared" si="11"/>
        <v>4543.7142441701144</v>
      </c>
    </row>
    <row r="116" spans="1:21">
      <c r="A116" s="37">
        <v>119</v>
      </c>
      <c r="B116" s="10"/>
      <c r="C116" s="16"/>
      <c r="D116" s="38" t="s">
        <v>10</v>
      </c>
      <c r="E116" s="49" t="s">
        <v>141</v>
      </c>
      <c r="F116" s="40"/>
      <c r="G116" s="111">
        <f t="shared" si="9"/>
        <v>1668.3796947142109</v>
      </c>
      <c r="H116" s="26">
        <v>1.5988922882825136</v>
      </c>
      <c r="I116" s="7">
        <v>2.5878885686397552</v>
      </c>
      <c r="J116" s="7">
        <v>17.244685530662537</v>
      </c>
      <c r="K116" s="7">
        <v>80.882655620574951</v>
      </c>
      <c r="L116" s="7">
        <v>354.98251581192017</v>
      </c>
      <c r="M116" s="7">
        <v>390.82016229629517</v>
      </c>
      <c r="N116" s="126">
        <f t="shared" si="10"/>
        <v>848.11680011637509</v>
      </c>
      <c r="O116" s="26">
        <v>2.1839016349986196</v>
      </c>
      <c r="P116" s="7">
        <v>3.3736405372619629</v>
      </c>
      <c r="Q116" s="7">
        <v>13.284201979637146</v>
      </c>
      <c r="R116" s="7">
        <v>81.58811354637146</v>
      </c>
      <c r="S116" s="7">
        <v>277.53780841827393</v>
      </c>
      <c r="T116" s="7">
        <v>442.29522848129272</v>
      </c>
      <c r="U116" s="126">
        <f t="shared" si="11"/>
        <v>820.26289459783584</v>
      </c>
    </row>
    <row r="117" spans="1:21">
      <c r="A117" s="37">
        <v>120</v>
      </c>
      <c r="B117" s="17"/>
      <c r="C117" s="11"/>
      <c r="D117" s="38" t="s">
        <v>22</v>
      </c>
      <c r="E117" s="9" t="s">
        <v>142</v>
      </c>
      <c r="F117" s="46"/>
      <c r="G117" s="111">
        <f t="shared" si="9"/>
        <v>1284.1699013821781</v>
      </c>
      <c r="H117" s="26">
        <v>5.87126674503088</v>
      </c>
      <c r="I117" s="7">
        <v>7.3950501084327698</v>
      </c>
      <c r="J117" s="7">
        <v>25.25840824842453</v>
      </c>
      <c r="K117" s="7">
        <v>123.35792970657349</v>
      </c>
      <c r="L117" s="7">
        <v>303.78748226165771</v>
      </c>
      <c r="M117" s="7">
        <v>310.36348247528076</v>
      </c>
      <c r="N117" s="126">
        <f t="shared" si="10"/>
        <v>776.03361954540014</v>
      </c>
      <c r="O117" s="26">
        <v>3.3009759970009327</v>
      </c>
      <c r="P117" s="7">
        <v>7.3288581669330597</v>
      </c>
      <c r="Q117" s="7">
        <v>17.704236388206482</v>
      </c>
      <c r="R117" s="7">
        <v>64.549564838409424</v>
      </c>
      <c r="S117" s="7">
        <v>135.84947538375854</v>
      </c>
      <c r="T117" s="7">
        <v>279.40317106246948</v>
      </c>
      <c r="U117" s="126">
        <f t="shared" si="11"/>
        <v>508.13628183677793</v>
      </c>
    </row>
    <row r="118" spans="1:21">
      <c r="A118" s="93">
        <v>121</v>
      </c>
      <c r="B118" s="94"/>
      <c r="C118" s="95" t="s">
        <v>143</v>
      </c>
      <c r="D118" s="96" t="s">
        <v>144</v>
      </c>
      <c r="E118" s="97"/>
      <c r="F118" s="98"/>
      <c r="G118" s="99">
        <f t="shared" si="9"/>
        <v>26305.720829486847</v>
      </c>
      <c r="H118" s="100">
        <v>238.05624866485596</v>
      </c>
      <c r="I118" s="101">
        <v>84.499210834503174</v>
      </c>
      <c r="J118" s="101">
        <v>686.07376861572266</v>
      </c>
      <c r="K118" s="101">
        <v>4652.9140472412109</v>
      </c>
      <c r="L118" s="101">
        <v>7307.4013061523438</v>
      </c>
      <c r="M118" s="101">
        <v>2699.7379150390625</v>
      </c>
      <c r="N118" s="127">
        <f t="shared" si="10"/>
        <v>15668.682496547699</v>
      </c>
      <c r="O118" s="100">
        <v>169.06315898895264</v>
      </c>
      <c r="P118" s="101">
        <v>58.134437561035156</v>
      </c>
      <c r="Q118" s="101">
        <v>458.46807098388672</v>
      </c>
      <c r="R118" s="101">
        <v>2104.7292633056641</v>
      </c>
      <c r="S118" s="101">
        <v>4519.5960693359375</v>
      </c>
      <c r="T118" s="101">
        <v>3327.0473327636719</v>
      </c>
      <c r="U118" s="127">
        <f t="shared" si="11"/>
        <v>10637.038332939148</v>
      </c>
    </row>
    <row r="119" spans="1:21">
      <c r="A119" s="37">
        <v>122</v>
      </c>
      <c r="B119" s="17"/>
      <c r="C119" s="16"/>
      <c r="D119" s="38" t="s">
        <v>8</v>
      </c>
      <c r="E119" s="49" t="s">
        <v>145</v>
      </c>
      <c r="F119" s="40"/>
      <c r="G119" s="111">
        <f t="shared" si="9"/>
        <v>1355.4178273500875</v>
      </c>
      <c r="H119" s="26">
        <v>1.0030907057225704</v>
      </c>
      <c r="I119" s="7">
        <v>3.1723555326461792</v>
      </c>
      <c r="J119" s="7">
        <v>38.782618999481201</v>
      </c>
      <c r="K119" s="7">
        <v>209.28833293914795</v>
      </c>
      <c r="L119" s="7">
        <v>454.11370658874512</v>
      </c>
      <c r="M119" s="7">
        <v>212.4679594039917</v>
      </c>
      <c r="N119" s="126">
        <f t="shared" si="10"/>
        <v>918.82806416973472</v>
      </c>
      <c r="O119" s="26">
        <v>1.8129289904609323</v>
      </c>
      <c r="P119" s="7">
        <v>1.5292442440986633</v>
      </c>
      <c r="Q119" s="7">
        <v>19.339384913444519</v>
      </c>
      <c r="R119" s="7">
        <v>72.402117252349854</v>
      </c>
      <c r="S119" s="7">
        <v>174.94754505157471</v>
      </c>
      <c r="T119" s="7">
        <v>166.55854272842407</v>
      </c>
      <c r="U119" s="126">
        <f t="shared" si="11"/>
        <v>436.58976318035275</v>
      </c>
    </row>
    <row r="120" spans="1:21">
      <c r="A120" s="37">
        <v>123</v>
      </c>
      <c r="B120" s="17"/>
      <c r="C120" s="16"/>
      <c r="D120" s="38" t="s">
        <v>10</v>
      </c>
      <c r="E120" s="49" t="s">
        <v>146</v>
      </c>
      <c r="F120" s="40"/>
      <c r="G120" s="111">
        <f t="shared" si="9"/>
        <v>20281.258625328541</v>
      </c>
      <c r="H120" s="26">
        <v>21.627811968326569</v>
      </c>
      <c r="I120" s="7">
        <v>52.33722722530365</v>
      </c>
      <c r="J120" s="7">
        <v>522.1236457824707</v>
      </c>
      <c r="K120" s="7">
        <v>3700.8828048706055</v>
      </c>
      <c r="L120" s="7">
        <v>5814.7713012695313</v>
      </c>
      <c r="M120" s="7">
        <v>1960.8085327148438</v>
      </c>
      <c r="N120" s="126">
        <f t="shared" si="10"/>
        <v>12072.551323831081</v>
      </c>
      <c r="O120" s="26">
        <v>13.32196033000946</v>
      </c>
      <c r="P120" s="7">
        <v>35.172967433929443</v>
      </c>
      <c r="Q120" s="7">
        <v>353.10221290588379</v>
      </c>
      <c r="R120" s="7">
        <v>1715.7453536987305</v>
      </c>
      <c r="S120" s="7">
        <v>3690.3407592773438</v>
      </c>
      <c r="T120" s="7">
        <v>2401.0240478515625</v>
      </c>
      <c r="U120" s="126">
        <f t="shared" si="11"/>
        <v>8208.7073014974594</v>
      </c>
    </row>
    <row r="121" spans="1:21">
      <c r="A121" s="37">
        <v>124</v>
      </c>
      <c r="B121" s="10"/>
      <c r="C121" s="16"/>
      <c r="D121" s="38" t="s">
        <v>22</v>
      </c>
      <c r="E121" s="49" t="s">
        <v>147</v>
      </c>
      <c r="F121" s="40"/>
      <c r="G121" s="111">
        <f t="shared" si="9"/>
        <v>97.599389590322971</v>
      </c>
      <c r="H121" s="26">
        <v>2.0273180305957794</v>
      </c>
      <c r="I121" s="7">
        <v>4.4176287055015564</v>
      </c>
      <c r="J121" s="7">
        <v>7.3023869395256042</v>
      </c>
      <c r="K121" s="7">
        <v>14.793993711471558</v>
      </c>
      <c r="L121" s="7">
        <v>19.834006071090698</v>
      </c>
      <c r="M121" s="7">
        <v>7.6374609470367432</v>
      </c>
      <c r="N121" s="126">
        <f t="shared" si="10"/>
        <v>56.012794405221939</v>
      </c>
      <c r="O121" s="26">
        <v>2.5180949345231056</v>
      </c>
      <c r="P121" s="7">
        <v>4.7804439961910248</v>
      </c>
      <c r="Q121" s="7">
        <v>8.2925069332122803</v>
      </c>
      <c r="R121" s="7">
        <v>9.3836115002632141</v>
      </c>
      <c r="S121" s="7">
        <v>10.886860132217407</v>
      </c>
      <c r="T121" s="7">
        <v>5.7250776886940002</v>
      </c>
      <c r="U121" s="126">
        <f t="shared" si="11"/>
        <v>41.586595185101032</v>
      </c>
    </row>
    <row r="122" spans="1:21">
      <c r="A122" s="37">
        <v>125</v>
      </c>
      <c r="B122" s="17"/>
      <c r="C122" s="11"/>
      <c r="D122" s="50"/>
      <c r="E122" s="9" t="s">
        <v>148</v>
      </c>
      <c r="F122" s="46"/>
      <c r="G122" s="111">
        <f t="shared" si="9"/>
        <v>4571.4450018405914</v>
      </c>
      <c r="H122" s="26">
        <v>213.39803218841553</v>
      </c>
      <c r="I122" s="7">
        <v>24.571998476982117</v>
      </c>
      <c r="J122" s="7">
        <v>117.86512136459351</v>
      </c>
      <c r="K122" s="7">
        <v>727.94879722595215</v>
      </c>
      <c r="L122" s="7">
        <v>1018.6824150085449</v>
      </c>
      <c r="M122" s="7">
        <v>518.82399368286133</v>
      </c>
      <c r="N122" s="126">
        <f t="shared" si="10"/>
        <v>2621.2903579473495</v>
      </c>
      <c r="O122" s="26">
        <v>151.41017508506775</v>
      </c>
      <c r="P122" s="7">
        <v>16.651783108711243</v>
      </c>
      <c r="Q122" s="7">
        <v>77.733963966369629</v>
      </c>
      <c r="R122" s="7">
        <v>307.19820308685303</v>
      </c>
      <c r="S122" s="7">
        <v>643.42098236083984</v>
      </c>
      <c r="T122" s="7">
        <v>753.73953628540039</v>
      </c>
      <c r="U122" s="126">
        <f t="shared" si="11"/>
        <v>1950.1546438932419</v>
      </c>
    </row>
    <row r="123" spans="1:21">
      <c r="A123" s="93">
        <v>126</v>
      </c>
      <c r="B123" s="94"/>
      <c r="C123" s="95" t="s">
        <v>149</v>
      </c>
      <c r="D123" s="96" t="s">
        <v>150</v>
      </c>
      <c r="E123" s="97"/>
      <c r="F123" s="98"/>
      <c r="G123" s="99">
        <f t="shared" si="9"/>
        <v>9945.0687165260315</v>
      </c>
      <c r="H123" s="100">
        <v>78.655371189117432</v>
      </c>
      <c r="I123" s="101">
        <v>64.373816728591919</v>
      </c>
      <c r="J123" s="101">
        <v>369.31115913391113</v>
      </c>
      <c r="K123" s="101">
        <v>973.91341400146484</v>
      </c>
      <c r="L123" s="101">
        <v>1995.1520919799805</v>
      </c>
      <c r="M123" s="101">
        <v>1830.0113983154297</v>
      </c>
      <c r="N123" s="127">
        <f t="shared" si="10"/>
        <v>5311.4172513484955</v>
      </c>
      <c r="O123" s="100">
        <v>61.227833986282349</v>
      </c>
      <c r="P123" s="101">
        <v>55.586549282073975</v>
      </c>
      <c r="Q123" s="101">
        <v>364.49251937866211</v>
      </c>
      <c r="R123" s="101">
        <v>720.13317489624023</v>
      </c>
      <c r="S123" s="101">
        <v>1558.019416809082</v>
      </c>
      <c r="T123" s="101">
        <v>1874.1919708251953</v>
      </c>
      <c r="U123" s="127">
        <f t="shared" si="11"/>
        <v>4633.651465177536</v>
      </c>
    </row>
    <row r="124" spans="1:21">
      <c r="A124" s="37">
        <v>127</v>
      </c>
      <c r="B124" s="12"/>
      <c r="C124" s="12"/>
      <c r="D124" s="38" t="s">
        <v>8</v>
      </c>
      <c r="E124" s="49" t="s">
        <v>151</v>
      </c>
      <c r="F124" s="40"/>
      <c r="G124" s="111">
        <f t="shared" si="9"/>
        <v>8835.35697722435</v>
      </c>
      <c r="H124" s="26">
        <v>50.102219581604004</v>
      </c>
      <c r="I124" s="7">
        <v>58.97450590133667</v>
      </c>
      <c r="J124" s="7">
        <v>344.79061126708984</v>
      </c>
      <c r="K124" s="7">
        <v>878.9370002746582</v>
      </c>
      <c r="L124" s="7">
        <v>1791.5715255737305</v>
      </c>
      <c r="M124" s="7">
        <v>1607.5490341186523</v>
      </c>
      <c r="N124" s="126">
        <f t="shared" si="10"/>
        <v>4731.9248967170715</v>
      </c>
      <c r="O124" s="26">
        <v>38.547555208206177</v>
      </c>
      <c r="P124" s="7">
        <v>50.708301544189453</v>
      </c>
      <c r="Q124" s="7">
        <v>324.14352035522461</v>
      </c>
      <c r="R124" s="7">
        <v>618.0977668762207</v>
      </c>
      <c r="S124" s="7">
        <v>1371.5115127563477</v>
      </c>
      <c r="T124" s="7">
        <v>1700.4234237670898</v>
      </c>
      <c r="U124" s="126">
        <f t="shared" si="11"/>
        <v>4103.4320805072784</v>
      </c>
    </row>
    <row r="125" spans="1:21">
      <c r="A125" s="37">
        <v>128</v>
      </c>
      <c r="B125" s="17"/>
      <c r="C125" s="16"/>
      <c r="D125" s="52" t="s">
        <v>10</v>
      </c>
      <c r="E125" s="49" t="s">
        <v>152</v>
      </c>
      <c r="F125" s="40"/>
      <c r="G125" s="111">
        <f t="shared" si="9"/>
        <v>54.241038203239441</v>
      </c>
      <c r="H125" s="26">
        <v>0</v>
      </c>
      <c r="I125" s="7">
        <v>0</v>
      </c>
      <c r="J125" s="7">
        <v>0</v>
      </c>
      <c r="K125" s="7">
        <v>1.8443014621734619</v>
      </c>
      <c r="L125" s="7">
        <v>12.999433636665344</v>
      </c>
      <c r="M125" s="7">
        <v>39.397303104400635</v>
      </c>
      <c r="N125" s="126">
        <f t="shared" si="10"/>
        <v>54.241038203239441</v>
      </c>
      <c r="O125" s="26">
        <v>0</v>
      </c>
      <c r="P125" s="7">
        <v>0</v>
      </c>
      <c r="Q125" s="7">
        <v>0</v>
      </c>
      <c r="R125" s="7">
        <v>0</v>
      </c>
      <c r="S125" s="7">
        <v>0</v>
      </c>
      <c r="T125" s="7">
        <v>0</v>
      </c>
      <c r="U125" s="126">
        <f t="shared" si="11"/>
        <v>0</v>
      </c>
    </row>
    <row r="126" spans="1:21">
      <c r="A126" s="37">
        <v>129</v>
      </c>
      <c r="B126" s="10"/>
      <c r="C126" s="16"/>
      <c r="D126" s="38" t="s">
        <v>22</v>
      </c>
      <c r="E126" s="15" t="s">
        <v>153</v>
      </c>
      <c r="F126" s="43"/>
      <c r="G126" s="111">
        <f t="shared" si="9"/>
        <v>66.059370078612119</v>
      </c>
      <c r="H126" s="26">
        <v>0</v>
      </c>
      <c r="I126" s="7">
        <v>0.32118756882846355</v>
      </c>
      <c r="J126" s="7">
        <v>0.54657450411468744</v>
      </c>
      <c r="K126" s="7">
        <v>4.3004170996136963</v>
      </c>
      <c r="L126" s="7">
        <v>13.65580771304667</v>
      </c>
      <c r="M126" s="7">
        <v>14.784327641129494</v>
      </c>
      <c r="N126" s="126">
        <f t="shared" si="10"/>
        <v>33.608314526733011</v>
      </c>
      <c r="O126" s="26">
        <v>0</v>
      </c>
      <c r="P126" s="7">
        <v>0.22777054458856583</v>
      </c>
      <c r="Q126" s="7">
        <v>0.49612808600068092</v>
      </c>
      <c r="R126" s="7">
        <v>3.5602090014144778</v>
      </c>
      <c r="S126" s="7">
        <v>11.482787899672985</v>
      </c>
      <c r="T126" s="7">
        <v>16.684160020202398</v>
      </c>
      <c r="U126" s="126">
        <f t="shared" si="11"/>
        <v>32.451055551879108</v>
      </c>
    </row>
    <row r="127" spans="1:21">
      <c r="A127" s="37">
        <v>130</v>
      </c>
      <c r="B127" s="17"/>
      <c r="C127" s="11"/>
      <c r="D127" s="38" t="s">
        <v>24</v>
      </c>
      <c r="E127" s="9" t="s">
        <v>422</v>
      </c>
      <c r="F127" s="46"/>
      <c r="G127" s="111">
        <f t="shared" si="9"/>
        <v>981.09110900759697</v>
      </c>
      <c r="H127" s="26">
        <v>28.55315238237381</v>
      </c>
      <c r="I127" s="7">
        <v>5.0781232416629791</v>
      </c>
      <c r="J127" s="7">
        <v>23.973975300788879</v>
      </c>
      <c r="K127" s="7">
        <v>88.831699132919312</v>
      </c>
      <c r="L127" s="7">
        <v>176.92529392242432</v>
      </c>
      <c r="M127" s="7">
        <v>168.28073525428772</v>
      </c>
      <c r="N127" s="126">
        <f t="shared" si="10"/>
        <v>491.64297923445702</v>
      </c>
      <c r="O127" s="26">
        <v>22.680279672145844</v>
      </c>
      <c r="P127" s="7">
        <v>4.6504771709442139</v>
      </c>
      <c r="Q127" s="7">
        <v>38.64954674243927</v>
      </c>
      <c r="R127" s="7">
        <v>94.577617168426514</v>
      </c>
      <c r="S127" s="7">
        <v>172.81665277481079</v>
      </c>
      <c r="T127" s="7">
        <v>156.07355624437332</v>
      </c>
      <c r="U127" s="126">
        <f t="shared" si="11"/>
        <v>489.44812977313995</v>
      </c>
    </row>
    <row r="128" spans="1:21">
      <c r="A128" s="37">
        <v>131</v>
      </c>
      <c r="B128" s="12"/>
      <c r="C128" s="12"/>
      <c r="D128" s="38" t="s">
        <v>26</v>
      </c>
      <c r="E128" s="15" t="s">
        <v>154</v>
      </c>
      <c r="F128" s="43"/>
      <c r="G128" s="111">
        <f t="shared" si="9"/>
        <v>0</v>
      </c>
      <c r="H128" s="26">
        <v>0</v>
      </c>
      <c r="I128" s="7">
        <v>0</v>
      </c>
      <c r="J128" s="7">
        <v>0</v>
      </c>
      <c r="K128" s="7">
        <v>0</v>
      </c>
      <c r="L128" s="7">
        <v>0</v>
      </c>
      <c r="M128" s="7">
        <v>0</v>
      </c>
      <c r="N128" s="126">
        <f t="shared" si="10"/>
        <v>0</v>
      </c>
      <c r="O128" s="26">
        <v>0</v>
      </c>
      <c r="P128" s="7">
        <v>0</v>
      </c>
      <c r="Q128" s="7">
        <v>0</v>
      </c>
      <c r="R128" s="7">
        <v>0</v>
      </c>
      <c r="S128" s="7">
        <v>0</v>
      </c>
      <c r="T128" s="7">
        <v>0</v>
      </c>
      <c r="U128" s="126">
        <f t="shared" si="11"/>
        <v>0</v>
      </c>
    </row>
    <row r="129" spans="1:21">
      <c r="A129" s="37">
        <v>132</v>
      </c>
      <c r="B129" s="12"/>
      <c r="C129" s="12"/>
      <c r="D129" s="38" t="s">
        <v>32</v>
      </c>
      <c r="E129" s="15" t="s">
        <v>155</v>
      </c>
      <c r="F129" s="43"/>
      <c r="G129" s="111">
        <f t="shared" si="9"/>
        <v>8.3202281409176067</v>
      </c>
      <c r="H129" s="26">
        <v>0</v>
      </c>
      <c r="I129" s="7">
        <v>0</v>
      </c>
      <c r="J129" s="7">
        <v>0</v>
      </c>
      <c r="K129" s="7">
        <v>0</v>
      </c>
      <c r="L129" s="7">
        <v>0</v>
      </c>
      <c r="M129" s="7">
        <v>0</v>
      </c>
      <c r="N129" s="126">
        <f t="shared" si="10"/>
        <v>0</v>
      </c>
      <c r="O129" s="26">
        <v>0</v>
      </c>
      <c r="P129" s="7">
        <v>0</v>
      </c>
      <c r="Q129" s="7">
        <v>1.2033245703205466</v>
      </c>
      <c r="R129" s="7">
        <v>3.8976055011153221</v>
      </c>
      <c r="S129" s="7">
        <v>2.2084881206974387</v>
      </c>
      <c r="T129" s="7">
        <v>1.0108099487842992</v>
      </c>
      <c r="U129" s="126">
        <f t="shared" si="11"/>
        <v>8.3202281409176067</v>
      </c>
    </row>
    <row r="130" spans="1:21">
      <c r="A130" s="93">
        <v>133</v>
      </c>
      <c r="B130" s="94"/>
      <c r="C130" s="95" t="s">
        <v>156</v>
      </c>
      <c r="D130" s="96" t="s">
        <v>157</v>
      </c>
      <c r="E130" s="97"/>
      <c r="F130" s="98"/>
      <c r="G130" s="99">
        <f t="shared" si="9"/>
        <v>65.307622082531452</v>
      </c>
      <c r="H130" s="100">
        <v>4.211750328540802</v>
      </c>
      <c r="I130" s="101">
        <v>0.21461578831076622</v>
      </c>
      <c r="J130" s="101">
        <v>2.6628506556153297</v>
      </c>
      <c r="K130" s="101">
        <v>9.9507053941488266</v>
      </c>
      <c r="L130" s="101">
        <v>10.58792781829834</v>
      </c>
      <c r="M130" s="101">
        <v>4.4802610874176025</v>
      </c>
      <c r="N130" s="127">
        <f t="shared" si="10"/>
        <v>32.108111072331667</v>
      </c>
      <c r="O130" s="100">
        <v>4.4401825666427612</v>
      </c>
      <c r="P130" s="101">
        <v>1.082229595631361</v>
      </c>
      <c r="Q130" s="101">
        <v>5.2216277122497559</v>
      </c>
      <c r="R130" s="101">
        <v>6.3586393669247627</v>
      </c>
      <c r="S130" s="101">
        <v>7.0227218270301819</v>
      </c>
      <c r="T130" s="101">
        <v>9.0741099417209625</v>
      </c>
      <c r="U130" s="127">
        <f t="shared" si="11"/>
        <v>33.199511010199785</v>
      </c>
    </row>
    <row r="131" spans="1:21">
      <c r="A131" s="93">
        <v>134</v>
      </c>
      <c r="B131" s="94"/>
      <c r="C131" s="95" t="s">
        <v>158</v>
      </c>
      <c r="D131" s="96" t="s">
        <v>159</v>
      </c>
      <c r="E131" s="97"/>
      <c r="F131" s="98"/>
      <c r="G131" s="99">
        <f t="shared" ref="G131:G157" si="12">N131+U131</f>
        <v>359.73889656737447</v>
      </c>
      <c r="H131" s="100">
        <v>0</v>
      </c>
      <c r="I131" s="101">
        <v>3.4197558984160423</v>
      </c>
      <c r="J131" s="101">
        <v>8.5372764617204666</v>
      </c>
      <c r="K131" s="101">
        <v>21.662905156612396</v>
      </c>
      <c r="L131" s="101">
        <v>44.058072447776794</v>
      </c>
      <c r="M131" s="101">
        <v>38.909819602966309</v>
      </c>
      <c r="N131" s="127">
        <f t="shared" ref="N131:N157" si="13">SUM(H131:M131)</f>
        <v>116.58782956749201</v>
      </c>
      <c r="O131" s="100">
        <v>0</v>
      </c>
      <c r="P131" s="101">
        <v>6.0302163474261761</v>
      </c>
      <c r="Q131" s="101">
        <v>23.663546651601791</v>
      </c>
      <c r="R131" s="101">
        <v>51.595721960067749</v>
      </c>
      <c r="S131" s="101">
        <v>83.845218420028687</v>
      </c>
      <c r="T131" s="101">
        <v>78.016363620758057</v>
      </c>
      <c r="U131" s="127">
        <f t="shared" ref="U131:U157" si="14">SUM(O131:T131)</f>
        <v>243.15106699988246</v>
      </c>
    </row>
    <row r="132" spans="1:21">
      <c r="A132" s="37">
        <v>135</v>
      </c>
      <c r="B132" s="17"/>
      <c r="C132" s="16"/>
      <c r="D132" s="38" t="s">
        <v>8</v>
      </c>
      <c r="E132" s="49" t="s">
        <v>160</v>
      </c>
      <c r="F132" s="40"/>
      <c r="G132" s="111">
        <f t="shared" si="12"/>
        <v>172.20160661544651</v>
      </c>
      <c r="H132" s="26">
        <v>0</v>
      </c>
      <c r="I132" s="7">
        <v>4.0585976094007492E-2</v>
      </c>
      <c r="J132" s="7">
        <v>1.3661548234522343</v>
      </c>
      <c r="K132" s="7">
        <v>4.72412134334445</v>
      </c>
      <c r="L132" s="7">
        <v>17.016818601638079</v>
      </c>
      <c r="M132" s="7">
        <v>24.82053804397583</v>
      </c>
      <c r="N132" s="126">
        <f t="shared" si="13"/>
        <v>47.968218788504601</v>
      </c>
      <c r="O132" s="26">
        <v>0</v>
      </c>
      <c r="P132" s="7">
        <v>0.4428443992510438</v>
      </c>
      <c r="Q132" s="7">
        <v>1.7523589599877596</v>
      </c>
      <c r="R132" s="7">
        <v>14.212619606405497</v>
      </c>
      <c r="S132" s="7">
        <v>45.935456335544586</v>
      </c>
      <c r="T132" s="7">
        <v>61.890108525753021</v>
      </c>
      <c r="U132" s="126">
        <f t="shared" si="14"/>
        <v>124.23338782694191</v>
      </c>
    </row>
    <row r="133" spans="1:21">
      <c r="A133" s="37">
        <v>136</v>
      </c>
      <c r="B133" s="10"/>
      <c r="C133" s="16"/>
      <c r="D133" s="38" t="s">
        <v>10</v>
      </c>
      <c r="E133" s="49" t="s">
        <v>161</v>
      </c>
      <c r="F133" s="40"/>
      <c r="G133" s="111">
        <f t="shared" si="12"/>
        <v>7.2404605448246002</v>
      </c>
      <c r="H133" s="26">
        <v>0</v>
      </c>
      <c r="I133" s="7">
        <v>0</v>
      </c>
      <c r="J133" s="7">
        <v>0</v>
      </c>
      <c r="K133" s="7">
        <v>0.72073280811309814</v>
      </c>
      <c r="L133" s="7">
        <v>0.80090856552124023</v>
      </c>
      <c r="M133" s="7">
        <v>1.6819566488265991</v>
      </c>
      <c r="N133" s="126">
        <f t="shared" si="13"/>
        <v>3.2035980224609375</v>
      </c>
      <c r="O133" s="26">
        <v>0</v>
      </c>
      <c r="P133" s="7">
        <v>0</v>
      </c>
      <c r="Q133" s="7">
        <v>0</v>
      </c>
      <c r="R133" s="7">
        <v>0.35007569193840027</v>
      </c>
      <c r="S133" s="7">
        <v>1.9879512786865234</v>
      </c>
      <c r="T133" s="7">
        <v>1.698835551738739</v>
      </c>
      <c r="U133" s="126">
        <f t="shared" si="14"/>
        <v>4.0368625223636627</v>
      </c>
    </row>
    <row r="134" spans="1:21">
      <c r="A134" s="37">
        <v>137</v>
      </c>
      <c r="B134" s="10"/>
      <c r="C134" s="11"/>
      <c r="D134" s="52" t="s">
        <v>22</v>
      </c>
      <c r="E134" s="49" t="s">
        <v>162</v>
      </c>
      <c r="F134" s="51"/>
      <c r="G134" s="111">
        <f t="shared" si="12"/>
        <v>3.3130529224872589</v>
      </c>
      <c r="H134" s="26">
        <v>0</v>
      </c>
      <c r="I134" s="7">
        <v>0</v>
      </c>
      <c r="J134" s="7">
        <v>0</v>
      </c>
      <c r="K134" s="7">
        <v>0.35018226504325867</v>
      </c>
      <c r="L134" s="7">
        <v>1.935071587562561</v>
      </c>
      <c r="M134" s="7">
        <v>0.66669762134552002</v>
      </c>
      <c r="N134" s="126">
        <f t="shared" si="13"/>
        <v>2.9519514739513397</v>
      </c>
      <c r="O134" s="26">
        <v>0</v>
      </c>
      <c r="P134" s="7">
        <v>0</v>
      </c>
      <c r="Q134" s="7">
        <v>0</v>
      </c>
      <c r="R134" s="7">
        <v>0.36110144853591919</v>
      </c>
      <c r="S134" s="7">
        <v>0</v>
      </c>
      <c r="T134" s="7">
        <v>0</v>
      </c>
      <c r="U134" s="126">
        <f t="shared" si="14"/>
        <v>0.36110144853591919</v>
      </c>
    </row>
    <row r="135" spans="1:21">
      <c r="A135" s="37">
        <v>138</v>
      </c>
      <c r="B135" s="10"/>
      <c r="C135" s="11"/>
      <c r="D135" s="52" t="s">
        <v>24</v>
      </c>
      <c r="E135" s="49" t="s">
        <v>163</v>
      </c>
      <c r="F135" s="51"/>
      <c r="G135" s="111">
        <f t="shared" si="12"/>
        <v>6.2355942726135254</v>
      </c>
      <c r="H135" s="26">
        <v>0</v>
      </c>
      <c r="I135" s="7">
        <v>0</v>
      </c>
      <c r="J135" s="7">
        <v>0</v>
      </c>
      <c r="K135" s="7">
        <v>1.0601799190044403</v>
      </c>
      <c r="L135" s="7">
        <v>2.4990076124668121</v>
      </c>
      <c r="M135" s="7">
        <v>0.83815264701843262</v>
      </c>
      <c r="N135" s="126">
        <f t="shared" si="13"/>
        <v>4.3973401784896851</v>
      </c>
      <c r="O135" s="26">
        <v>0</v>
      </c>
      <c r="P135" s="7">
        <v>0</v>
      </c>
      <c r="Q135" s="7">
        <v>0</v>
      </c>
      <c r="R135" s="7">
        <v>1.1073436439037323</v>
      </c>
      <c r="S135" s="7">
        <v>0.39369165897369385</v>
      </c>
      <c r="T135" s="7">
        <v>0.33721879124641418</v>
      </c>
      <c r="U135" s="126">
        <f t="shared" si="14"/>
        <v>1.8382540941238403</v>
      </c>
    </row>
    <row r="136" spans="1:21">
      <c r="A136" s="37">
        <v>139</v>
      </c>
      <c r="B136" s="17"/>
      <c r="C136" s="11"/>
      <c r="D136" s="50"/>
      <c r="E136" s="9" t="s">
        <v>164</v>
      </c>
      <c r="F136" s="46"/>
      <c r="G136" s="111">
        <f t="shared" si="12"/>
        <v>170.74818247556686</v>
      </c>
      <c r="H136" s="26">
        <v>0</v>
      </c>
      <c r="I136" s="7">
        <v>3.3791699111461639</v>
      </c>
      <c r="J136" s="7">
        <v>7.1711214333772659</v>
      </c>
      <c r="K136" s="7">
        <v>14.80768883228302</v>
      </c>
      <c r="L136" s="7">
        <v>21.806265592575073</v>
      </c>
      <c r="M136" s="7">
        <v>10.902472972869873</v>
      </c>
      <c r="N136" s="126">
        <f t="shared" si="13"/>
        <v>58.066718742251396</v>
      </c>
      <c r="O136" s="26">
        <v>0</v>
      </c>
      <c r="P136" s="7">
        <v>5.5873717367649078</v>
      </c>
      <c r="Q136" s="7">
        <v>21.911187335848808</v>
      </c>
      <c r="R136" s="7">
        <v>35.564581573009491</v>
      </c>
      <c r="S136" s="7">
        <v>35.528117835521698</v>
      </c>
      <c r="T136" s="7">
        <v>14.090205252170563</v>
      </c>
      <c r="U136" s="126">
        <f t="shared" si="14"/>
        <v>112.68146373331547</v>
      </c>
    </row>
    <row r="137" spans="1:21">
      <c r="A137" s="93">
        <v>140</v>
      </c>
      <c r="B137" s="94"/>
      <c r="C137" s="95" t="s">
        <v>165</v>
      </c>
      <c r="D137" s="96" t="s">
        <v>166</v>
      </c>
      <c r="E137" s="97"/>
      <c r="F137" s="98"/>
      <c r="G137" s="99">
        <f t="shared" si="12"/>
        <v>6419.0232245922089</v>
      </c>
      <c r="H137" s="100">
        <v>3361.5790405273438</v>
      </c>
      <c r="I137" s="101">
        <v>81.530306816101074</v>
      </c>
      <c r="J137" s="101">
        <v>82.322248458862305</v>
      </c>
      <c r="K137" s="101">
        <v>64.728897333145142</v>
      </c>
      <c r="L137" s="101">
        <v>30.695239275693893</v>
      </c>
      <c r="M137" s="101">
        <v>0</v>
      </c>
      <c r="N137" s="127">
        <f t="shared" si="13"/>
        <v>3620.8557324111462</v>
      </c>
      <c r="O137" s="100">
        <v>2581.5193176269531</v>
      </c>
      <c r="P137" s="101">
        <v>68.155708312988281</v>
      </c>
      <c r="Q137" s="101">
        <v>71.296211242675781</v>
      </c>
      <c r="R137" s="101">
        <v>51.33455228805542</v>
      </c>
      <c r="S137" s="101">
        <v>24.895096629858017</v>
      </c>
      <c r="T137" s="101">
        <v>0.96660608053207397</v>
      </c>
      <c r="U137" s="127">
        <f t="shared" si="14"/>
        <v>2798.1674921810627</v>
      </c>
    </row>
    <row r="138" spans="1:21">
      <c r="A138" s="37">
        <v>141</v>
      </c>
      <c r="B138" s="17"/>
      <c r="C138" s="16"/>
      <c r="D138" s="38" t="s">
        <v>8</v>
      </c>
      <c r="E138" s="45" t="s">
        <v>167</v>
      </c>
      <c r="F138" s="53"/>
      <c r="G138" s="111">
        <f t="shared" si="12"/>
        <v>517.3415255015716</v>
      </c>
      <c r="H138" s="26">
        <v>288.61227035522461</v>
      </c>
      <c r="I138" s="7">
        <v>1.7568958103656769</v>
      </c>
      <c r="J138" s="7">
        <v>0.27726996969431639</v>
      </c>
      <c r="K138" s="7">
        <v>0.13016559928655624</v>
      </c>
      <c r="L138" s="7">
        <v>6.434980034828186E-2</v>
      </c>
      <c r="M138" s="7">
        <v>0</v>
      </c>
      <c r="N138" s="126">
        <f t="shared" si="13"/>
        <v>290.84095153491944</v>
      </c>
      <c r="O138" s="26">
        <v>223.37165641784668</v>
      </c>
      <c r="P138" s="7">
        <v>1.8785832226276398</v>
      </c>
      <c r="Q138" s="7">
        <v>0.44736246019601822</v>
      </c>
      <c r="R138" s="7">
        <v>0.43575640767812729</v>
      </c>
      <c r="S138" s="7">
        <v>0.36721545830368996</v>
      </c>
      <c r="T138" s="7">
        <v>0</v>
      </c>
      <c r="U138" s="126">
        <f t="shared" si="14"/>
        <v>226.50057396665215</v>
      </c>
    </row>
    <row r="139" spans="1:21">
      <c r="A139" s="37">
        <v>142</v>
      </c>
      <c r="B139" s="17"/>
      <c r="C139" s="16"/>
      <c r="D139" s="38" t="s">
        <v>10</v>
      </c>
      <c r="E139" s="45" t="s">
        <v>168</v>
      </c>
      <c r="F139" s="53"/>
      <c r="G139" s="111">
        <f t="shared" si="12"/>
        <v>7.4952802658081055</v>
      </c>
      <c r="H139" s="26">
        <v>4.6610073745250702</v>
      </c>
      <c r="I139" s="7">
        <v>0</v>
      </c>
      <c r="J139" s="7">
        <v>0</v>
      </c>
      <c r="K139" s="7">
        <v>0</v>
      </c>
      <c r="L139" s="7">
        <v>0</v>
      </c>
      <c r="M139" s="7">
        <v>0</v>
      </c>
      <c r="N139" s="126">
        <f t="shared" si="13"/>
        <v>4.6610073745250702</v>
      </c>
      <c r="O139" s="26">
        <v>2.8342728912830353</v>
      </c>
      <c r="P139" s="7">
        <v>0</v>
      </c>
      <c r="Q139" s="7">
        <v>0</v>
      </c>
      <c r="R139" s="7">
        <v>0</v>
      </c>
      <c r="S139" s="7">
        <v>0</v>
      </c>
      <c r="T139" s="7">
        <v>0</v>
      </c>
      <c r="U139" s="126">
        <f t="shared" si="14"/>
        <v>2.8342728912830353</v>
      </c>
    </row>
    <row r="140" spans="1:21">
      <c r="A140" s="37">
        <v>143</v>
      </c>
      <c r="B140" s="17"/>
      <c r="C140" s="16"/>
      <c r="D140" s="38" t="s">
        <v>22</v>
      </c>
      <c r="E140" s="45" t="s">
        <v>169</v>
      </c>
      <c r="F140" s="53"/>
      <c r="G140" s="111">
        <f t="shared" si="12"/>
        <v>83.242283903062344</v>
      </c>
      <c r="H140" s="26">
        <v>37.318026304244995</v>
      </c>
      <c r="I140" s="7">
        <v>2.6998318731784821</v>
      </c>
      <c r="J140" s="7">
        <v>1.3161505237221718</v>
      </c>
      <c r="K140" s="7">
        <v>3.6579470932483673</v>
      </c>
      <c r="L140" s="7">
        <v>2.3825678825378418</v>
      </c>
      <c r="M140" s="7">
        <v>0</v>
      </c>
      <c r="N140" s="126">
        <f t="shared" si="13"/>
        <v>47.374523676931858</v>
      </c>
      <c r="O140" s="26">
        <v>27.639750242233276</v>
      </c>
      <c r="P140" s="7">
        <v>0.23150969296693802</v>
      </c>
      <c r="Q140" s="7">
        <v>1.8924286365509033</v>
      </c>
      <c r="R140" s="7">
        <v>4.0842227339744568</v>
      </c>
      <c r="S140" s="7">
        <v>2.019848920404911</v>
      </c>
      <c r="T140" s="7">
        <v>0</v>
      </c>
      <c r="U140" s="126">
        <f t="shared" si="14"/>
        <v>35.867760226130486</v>
      </c>
    </row>
    <row r="141" spans="1:21">
      <c r="A141" s="37">
        <v>144</v>
      </c>
      <c r="B141" s="17"/>
      <c r="C141" s="16"/>
      <c r="D141" s="38" t="s">
        <v>24</v>
      </c>
      <c r="E141" s="45" t="s">
        <v>170</v>
      </c>
      <c r="F141" s="53"/>
      <c r="G141" s="111">
        <f t="shared" si="12"/>
        <v>3497.4914401173592</v>
      </c>
      <c r="H141" s="26">
        <v>1805.4539489746094</v>
      </c>
      <c r="I141" s="7">
        <v>56.383589744567871</v>
      </c>
      <c r="J141" s="7">
        <v>69.170244455337524</v>
      </c>
      <c r="K141" s="7">
        <v>50.474251985549927</v>
      </c>
      <c r="L141" s="7">
        <v>14.746003866195679</v>
      </c>
      <c r="M141" s="7">
        <v>0</v>
      </c>
      <c r="N141" s="126">
        <f t="shared" si="13"/>
        <v>1996.2280390262604</v>
      </c>
      <c r="O141" s="26">
        <v>1339.1814727783203</v>
      </c>
      <c r="P141" s="7">
        <v>47.599313259124756</v>
      </c>
      <c r="Q141" s="7">
        <v>61.815529346466064</v>
      </c>
      <c r="R141" s="7">
        <v>39.006471872329712</v>
      </c>
      <c r="S141" s="7">
        <v>13.341679573059082</v>
      </c>
      <c r="T141" s="7">
        <v>0.31893426179885864</v>
      </c>
      <c r="U141" s="126">
        <f t="shared" si="14"/>
        <v>1501.2634010910988</v>
      </c>
    </row>
    <row r="142" spans="1:21">
      <c r="A142" s="37">
        <v>145</v>
      </c>
      <c r="B142" s="17"/>
      <c r="C142" s="16"/>
      <c r="D142" s="38" t="s">
        <v>26</v>
      </c>
      <c r="E142" s="45" t="s">
        <v>171</v>
      </c>
      <c r="F142" s="53"/>
      <c r="G142" s="111">
        <f t="shared" si="12"/>
        <v>88.818100765376585</v>
      </c>
      <c r="H142" s="26">
        <v>39.016563177108765</v>
      </c>
      <c r="I142" s="7">
        <v>0.57474401127547026</v>
      </c>
      <c r="J142" s="7">
        <v>1.1100031628157012</v>
      </c>
      <c r="K142" s="7">
        <v>2.6187250138027593</v>
      </c>
      <c r="L142" s="7">
        <v>4.2786644544103183</v>
      </c>
      <c r="M142" s="7">
        <v>0</v>
      </c>
      <c r="N142" s="126">
        <f t="shared" si="13"/>
        <v>47.598699819413014</v>
      </c>
      <c r="O142" s="26">
        <v>37.30315899848938</v>
      </c>
      <c r="P142" s="7">
        <v>0.13537998660467565</v>
      </c>
      <c r="Q142" s="7">
        <v>0.86022412497550249</v>
      </c>
      <c r="R142" s="7">
        <v>0.93245455855503678</v>
      </c>
      <c r="S142" s="7">
        <v>1.6643473679723684</v>
      </c>
      <c r="T142" s="7">
        <v>0.32383590936660767</v>
      </c>
      <c r="U142" s="126">
        <f t="shared" si="14"/>
        <v>41.219400945963571</v>
      </c>
    </row>
    <row r="143" spans="1:21">
      <c r="A143" s="37">
        <v>146</v>
      </c>
      <c r="B143" s="17"/>
      <c r="C143" s="16"/>
      <c r="D143" s="38" t="s">
        <v>32</v>
      </c>
      <c r="E143" s="54" t="s">
        <v>172</v>
      </c>
      <c r="F143" s="53"/>
      <c r="G143" s="111">
        <f t="shared" si="12"/>
        <v>2224.6346888244152</v>
      </c>
      <c r="H143" s="26">
        <v>1186.5172576904297</v>
      </c>
      <c r="I143" s="7">
        <v>20.115244746208191</v>
      </c>
      <c r="J143" s="7">
        <v>10.448580533266068</v>
      </c>
      <c r="K143" s="7">
        <v>7.8478084206581116</v>
      </c>
      <c r="L143" s="7">
        <v>9.2236544489860535</v>
      </c>
      <c r="M143" s="7">
        <v>0</v>
      </c>
      <c r="N143" s="126">
        <f t="shared" si="13"/>
        <v>1234.1525458395481</v>
      </c>
      <c r="O143" s="26">
        <v>951.18906402587891</v>
      </c>
      <c r="P143" s="7">
        <v>18.310922384262085</v>
      </c>
      <c r="Q143" s="7">
        <v>6.280666708946228</v>
      </c>
      <c r="R143" s="7">
        <v>6.875648021697998</v>
      </c>
      <c r="S143" s="7">
        <v>7.502005934715271</v>
      </c>
      <c r="T143" s="7">
        <v>0.32383590936660767</v>
      </c>
      <c r="U143" s="126">
        <f t="shared" si="14"/>
        <v>990.4821429848671</v>
      </c>
    </row>
    <row r="144" spans="1:21">
      <c r="A144" s="93">
        <v>147</v>
      </c>
      <c r="B144" s="94"/>
      <c r="C144" s="103" t="s">
        <v>173</v>
      </c>
      <c r="D144" s="96" t="s">
        <v>174</v>
      </c>
      <c r="E144" s="97"/>
      <c r="F144" s="98"/>
      <c r="G144" s="99">
        <f t="shared" si="12"/>
        <v>0</v>
      </c>
      <c r="H144" s="100">
        <v>0</v>
      </c>
      <c r="I144" s="101">
        <v>0</v>
      </c>
      <c r="J144" s="101">
        <v>0</v>
      </c>
      <c r="K144" s="101">
        <v>0</v>
      </c>
      <c r="L144" s="101">
        <v>0</v>
      </c>
      <c r="M144" s="101">
        <v>0</v>
      </c>
      <c r="N144" s="127">
        <f t="shared" si="13"/>
        <v>0</v>
      </c>
      <c r="O144" s="100">
        <v>0</v>
      </c>
      <c r="P144" s="101">
        <v>0</v>
      </c>
      <c r="Q144" s="101">
        <v>0</v>
      </c>
      <c r="R144" s="101">
        <v>0</v>
      </c>
      <c r="S144" s="101">
        <v>0</v>
      </c>
      <c r="T144" s="101">
        <v>0</v>
      </c>
      <c r="U144" s="127">
        <f t="shared" si="14"/>
        <v>0</v>
      </c>
    </row>
    <row r="145" spans="1:21">
      <c r="A145" s="72">
        <v>151</v>
      </c>
      <c r="B145" s="80" t="s">
        <v>175</v>
      </c>
      <c r="C145" s="81" t="s">
        <v>176</v>
      </c>
      <c r="D145" s="82"/>
      <c r="E145" s="82"/>
      <c r="F145" s="83"/>
      <c r="G145" s="74">
        <f t="shared" si="12"/>
        <v>33231.721977233887</v>
      </c>
      <c r="H145" s="75">
        <v>1694.2660369873047</v>
      </c>
      <c r="I145" s="76">
        <v>1169.8801803588867</v>
      </c>
      <c r="J145" s="76">
        <v>5698.8193054199219</v>
      </c>
      <c r="K145" s="76">
        <v>9571.1864624023438</v>
      </c>
      <c r="L145" s="76">
        <v>5517.1690673828125</v>
      </c>
      <c r="M145" s="76">
        <v>1115.4324569702148</v>
      </c>
      <c r="N145" s="124">
        <f t="shared" si="13"/>
        <v>24766.753509521484</v>
      </c>
      <c r="O145" s="75">
        <v>1373.6435546875</v>
      </c>
      <c r="P145" s="76">
        <v>590.91582107543945</v>
      </c>
      <c r="Q145" s="76">
        <v>1926.0867309570313</v>
      </c>
      <c r="R145" s="76">
        <v>2178.4073257446289</v>
      </c>
      <c r="S145" s="76">
        <v>1570.6043701171875</v>
      </c>
      <c r="T145" s="76">
        <v>825.31066513061523</v>
      </c>
      <c r="U145" s="124">
        <f t="shared" si="14"/>
        <v>8464.9684677124023</v>
      </c>
    </row>
    <row r="146" spans="1:21">
      <c r="A146" s="93">
        <v>152</v>
      </c>
      <c r="B146" s="95"/>
      <c r="C146" s="95" t="s">
        <v>6</v>
      </c>
      <c r="D146" s="96" t="s">
        <v>177</v>
      </c>
      <c r="E146" s="104"/>
      <c r="F146" s="105"/>
      <c r="G146" s="99">
        <f t="shared" si="12"/>
        <v>22993.616153717041</v>
      </c>
      <c r="H146" s="100">
        <v>1673.3906555175781</v>
      </c>
      <c r="I146" s="101">
        <v>1012.9686088562012</v>
      </c>
      <c r="J146" s="101">
        <v>3621.1430358886719</v>
      </c>
      <c r="K146" s="101">
        <v>5952.7030944824219</v>
      </c>
      <c r="L146" s="101">
        <v>3801.6599578857422</v>
      </c>
      <c r="M146" s="101">
        <v>807.53097534179688</v>
      </c>
      <c r="N146" s="127">
        <f t="shared" si="13"/>
        <v>16869.396327972412</v>
      </c>
      <c r="O146" s="100">
        <v>1354.6670379638672</v>
      </c>
      <c r="P146" s="101">
        <v>516.36394119262695</v>
      </c>
      <c r="Q146" s="101">
        <v>996.27522277832031</v>
      </c>
      <c r="R146" s="101">
        <v>1434.3838043212891</v>
      </c>
      <c r="S146" s="101">
        <v>1193.5714721679688</v>
      </c>
      <c r="T146" s="101">
        <v>628.95834732055664</v>
      </c>
      <c r="U146" s="127">
        <f t="shared" si="14"/>
        <v>6124.2198257446289</v>
      </c>
    </row>
    <row r="147" spans="1:21">
      <c r="A147" s="37">
        <v>153</v>
      </c>
      <c r="B147" s="17"/>
      <c r="C147" s="16"/>
      <c r="D147" s="38" t="s">
        <v>8</v>
      </c>
      <c r="E147" s="49" t="s">
        <v>178</v>
      </c>
      <c r="F147" s="55"/>
      <c r="G147" s="111">
        <f t="shared" si="12"/>
        <v>10899.604568481445</v>
      </c>
      <c r="H147" s="26">
        <v>199.16682434082031</v>
      </c>
      <c r="I147" s="7">
        <v>430.6387939453125</v>
      </c>
      <c r="J147" s="7">
        <v>2154.3642120361328</v>
      </c>
      <c r="K147" s="7">
        <v>3261.4120788574219</v>
      </c>
      <c r="L147" s="7">
        <v>1794.4327850341797</v>
      </c>
      <c r="M147" s="7">
        <v>368.93081283569336</v>
      </c>
      <c r="N147" s="126">
        <f t="shared" si="13"/>
        <v>8208.9455070495605</v>
      </c>
      <c r="O147" s="26">
        <v>171.42130279541016</v>
      </c>
      <c r="P147" s="7">
        <v>245.72595405578613</v>
      </c>
      <c r="Q147" s="7">
        <v>526.51769638061523</v>
      </c>
      <c r="R147" s="7">
        <v>823.07254028320313</v>
      </c>
      <c r="S147" s="7">
        <v>677.77370452880859</v>
      </c>
      <c r="T147" s="7">
        <v>246.14786338806152</v>
      </c>
      <c r="U147" s="126">
        <f t="shared" si="14"/>
        <v>2690.6590614318848</v>
      </c>
    </row>
    <row r="148" spans="1:21">
      <c r="A148" s="37">
        <v>154</v>
      </c>
      <c r="B148" s="17"/>
      <c r="C148" s="16"/>
      <c r="D148" s="38" t="s">
        <v>10</v>
      </c>
      <c r="E148" s="49" t="s">
        <v>179</v>
      </c>
      <c r="F148" s="40"/>
      <c r="G148" s="111">
        <f t="shared" si="12"/>
        <v>922.43618834018707</v>
      </c>
      <c r="H148" s="26">
        <v>83.257119655609131</v>
      </c>
      <c r="I148" s="7">
        <v>22.37113082408905</v>
      </c>
      <c r="J148" s="7">
        <v>102.07211303710938</v>
      </c>
      <c r="K148" s="7">
        <v>232.81698274612427</v>
      </c>
      <c r="L148" s="7">
        <v>175.15224456787109</v>
      </c>
      <c r="M148" s="7">
        <v>27.737986743450165</v>
      </c>
      <c r="N148" s="126">
        <f t="shared" si="13"/>
        <v>643.40757757425308</v>
      </c>
      <c r="O148" s="26">
        <v>79.81848669052124</v>
      </c>
      <c r="P148" s="7">
        <v>19.977715492248535</v>
      </c>
      <c r="Q148" s="7">
        <v>34.337600350379944</v>
      </c>
      <c r="R148" s="7">
        <v>58.136242151260376</v>
      </c>
      <c r="S148" s="7">
        <v>57.005689859390259</v>
      </c>
      <c r="T148" s="7">
        <v>29.752876222133636</v>
      </c>
      <c r="U148" s="126">
        <f t="shared" si="14"/>
        <v>279.02861076593399</v>
      </c>
    </row>
    <row r="149" spans="1:21">
      <c r="A149" s="37">
        <v>155</v>
      </c>
      <c r="B149" s="17"/>
      <c r="C149" s="16"/>
      <c r="D149" s="38" t="s">
        <v>22</v>
      </c>
      <c r="E149" s="49" t="s">
        <v>180</v>
      </c>
      <c r="F149" s="40"/>
      <c r="G149" s="111">
        <f t="shared" si="12"/>
        <v>1577.1419653594494</v>
      </c>
      <c r="H149" s="26">
        <v>139.92472267150879</v>
      </c>
      <c r="I149" s="7">
        <v>50.18317699432373</v>
      </c>
      <c r="J149" s="7">
        <v>175.76652145385742</v>
      </c>
      <c r="K149" s="7">
        <v>374.76237678527832</v>
      </c>
      <c r="L149" s="7">
        <v>315.45251083374023</v>
      </c>
      <c r="M149" s="7">
        <v>106.07504463195801</v>
      </c>
      <c r="N149" s="126">
        <f t="shared" si="13"/>
        <v>1162.1643533706665</v>
      </c>
      <c r="O149" s="26">
        <v>110.99768352508545</v>
      </c>
      <c r="P149" s="7">
        <v>20.662456005811691</v>
      </c>
      <c r="Q149" s="7">
        <v>38.848036289215088</v>
      </c>
      <c r="R149" s="7">
        <v>65.515898466110229</v>
      </c>
      <c r="S149" s="7">
        <v>70.53911828994751</v>
      </c>
      <c r="T149" s="7">
        <v>108.41441941261292</v>
      </c>
      <c r="U149" s="126">
        <f t="shared" si="14"/>
        <v>414.97761198878288</v>
      </c>
    </row>
    <row r="150" spans="1:21">
      <c r="A150" s="37">
        <v>156</v>
      </c>
      <c r="B150" s="17"/>
      <c r="C150" s="16"/>
      <c r="D150" s="38" t="s">
        <v>24</v>
      </c>
      <c r="E150" s="49" t="s">
        <v>181</v>
      </c>
      <c r="F150" s="40"/>
      <c r="G150" s="111">
        <f t="shared" si="12"/>
        <v>1388.1346024572849</v>
      </c>
      <c r="H150" s="26">
        <v>179.76992321014404</v>
      </c>
      <c r="I150" s="7">
        <v>30.622958898544312</v>
      </c>
      <c r="J150" s="7">
        <v>102.69955801963806</v>
      </c>
      <c r="K150" s="7">
        <v>248.46540260314941</v>
      </c>
      <c r="L150" s="7">
        <v>221.24818229675293</v>
      </c>
      <c r="M150" s="7">
        <v>61.361160278320313</v>
      </c>
      <c r="N150" s="126">
        <f t="shared" si="13"/>
        <v>844.16718530654907</v>
      </c>
      <c r="O150" s="26">
        <v>175.29560375213623</v>
      </c>
      <c r="P150" s="7">
        <v>24.811851352453232</v>
      </c>
      <c r="Q150" s="7">
        <v>82.760475695133209</v>
      </c>
      <c r="R150" s="7">
        <v>110.37354803085327</v>
      </c>
      <c r="S150" s="7">
        <v>85.948880195617676</v>
      </c>
      <c r="T150" s="7">
        <v>64.777058124542236</v>
      </c>
      <c r="U150" s="126">
        <f t="shared" si="14"/>
        <v>543.96741715073586</v>
      </c>
    </row>
    <row r="151" spans="1:21">
      <c r="A151" s="37">
        <v>157</v>
      </c>
      <c r="B151" s="17"/>
      <c r="C151" s="16"/>
      <c r="D151" s="38" t="s">
        <v>26</v>
      </c>
      <c r="E151" s="49" t="s">
        <v>182</v>
      </c>
      <c r="F151" s="40"/>
      <c r="G151" s="111">
        <f t="shared" si="12"/>
        <v>2782.0507142543793</v>
      </c>
      <c r="H151" s="26">
        <v>377.05454063415527</v>
      </c>
      <c r="I151" s="7">
        <v>286.88893127441406</v>
      </c>
      <c r="J151" s="7">
        <v>411.20805549621582</v>
      </c>
      <c r="K151" s="7">
        <v>599.24836730957031</v>
      </c>
      <c r="L151" s="7">
        <v>334.3941650390625</v>
      </c>
      <c r="M151" s="7">
        <v>52.938850164413452</v>
      </c>
      <c r="N151" s="126">
        <f t="shared" si="13"/>
        <v>2061.7329099178314</v>
      </c>
      <c r="O151" s="26">
        <v>296.84165000915527</v>
      </c>
      <c r="P151" s="7">
        <v>118.68290233612061</v>
      </c>
      <c r="Q151" s="7">
        <v>108.52008104324341</v>
      </c>
      <c r="R151" s="7">
        <v>107.8012113571167</v>
      </c>
      <c r="S151" s="7">
        <v>62.610315799713135</v>
      </c>
      <c r="T151" s="7">
        <v>25.86164379119873</v>
      </c>
      <c r="U151" s="126">
        <f t="shared" si="14"/>
        <v>720.31780433654785</v>
      </c>
    </row>
    <row r="152" spans="1:21">
      <c r="A152" s="37">
        <v>158</v>
      </c>
      <c r="B152" s="12"/>
      <c r="C152" s="12"/>
      <c r="D152" s="52" t="s">
        <v>32</v>
      </c>
      <c r="E152" s="49" t="s">
        <v>183</v>
      </c>
      <c r="F152" s="43"/>
      <c r="G152" s="111">
        <f t="shared" si="12"/>
        <v>0</v>
      </c>
      <c r="H152" s="26">
        <v>0</v>
      </c>
      <c r="I152" s="7">
        <v>0</v>
      </c>
      <c r="J152" s="7">
        <v>0</v>
      </c>
      <c r="K152" s="7">
        <v>0</v>
      </c>
      <c r="L152" s="7">
        <v>0</v>
      </c>
      <c r="M152" s="7">
        <v>0</v>
      </c>
      <c r="N152" s="126">
        <f t="shared" si="13"/>
        <v>0</v>
      </c>
      <c r="O152" s="26">
        <v>0</v>
      </c>
      <c r="P152" s="7">
        <v>0</v>
      </c>
      <c r="Q152" s="7">
        <v>0</v>
      </c>
      <c r="R152" s="7">
        <v>0</v>
      </c>
      <c r="S152" s="7">
        <v>0</v>
      </c>
      <c r="T152" s="7">
        <v>0</v>
      </c>
      <c r="U152" s="126">
        <f t="shared" si="14"/>
        <v>0</v>
      </c>
    </row>
    <row r="153" spans="1:21">
      <c r="A153" s="37">
        <v>159</v>
      </c>
      <c r="B153" s="10"/>
      <c r="C153" s="11"/>
      <c r="D153" s="38" t="s">
        <v>34</v>
      </c>
      <c r="E153" s="49" t="s">
        <v>184</v>
      </c>
      <c r="F153" s="51"/>
      <c r="G153" s="111">
        <f t="shared" si="12"/>
        <v>5424.2481327056885</v>
      </c>
      <c r="H153" s="26">
        <v>694.21753692626953</v>
      </c>
      <c r="I153" s="7">
        <v>192.26360511779785</v>
      </c>
      <c r="J153" s="7">
        <v>675.03260803222656</v>
      </c>
      <c r="K153" s="7">
        <v>1235.9978942871094</v>
      </c>
      <c r="L153" s="7">
        <v>960.98005676269531</v>
      </c>
      <c r="M153" s="7">
        <v>190.48709297180176</v>
      </c>
      <c r="N153" s="126">
        <f t="shared" si="13"/>
        <v>3948.9787940979004</v>
      </c>
      <c r="O153" s="26">
        <v>520.29230880737305</v>
      </c>
      <c r="P153" s="7">
        <v>86.503048896789551</v>
      </c>
      <c r="Q153" s="7">
        <v>205.29133605957031</v>
      </c>
      <c r="R153" s="7">
        <v>269.48437881469727</v>
      </c>
      <c r="S153" s="7">
        <v>239.69377994537354</v>
      </c>
      <c r="T153" s="7">
        <v>154.00448608398438</v>
      </c>
      <c r="U153" s="126">
        <f t="shared" si="14"/>
        <v>1475.2693386077881</v>
      </c>
    </row>
    <row r="154" spans="1:21">
      <c r="A154" s="93">
        <v>160</v>
      </c>
      <c r="B154" s="94"/>
      <c r="C154" s="95" t="s">
        <v>61</v>
      </c>
      <c r="D154" s="96" t="s">
        <v>185</v>
      </c>
      <c r="E154" s="97"/>
      <c r="F154" s="98"/>
      <c r="G154" s="99">
        <f t="shared" si="12"/>
        <v>10238.105427145958</v>
      </c>
      <c r="H154" s="100">
        <v>20.875362634658813</v>
      </c>
      <c r="I154" s="101">
        <v>156.91156828403473</v>
      </c>
      <c r="J154" s="101">
        <v>2077.6761474609375</v>
      </c>
      <c r="K154" s="101">
        <v>3618.4832382202148</v>
      </c>
      <c r="L154" s="101">
        <v>1715.5089912414551</v>
      </c>
      <c r="M154" s="101">
        <v>307.90150260925293</v>
      </c>
      <c r="N154" s="127">
        <f t="shared" si="13"/>
        <v>7897.3568104505539</v>
      </c>
      <c r="O154" s="100">
        <v>18.976500034332275</v>
      </c>
      <c r="P154" s="101">
        <v>74.551885604858398</v>
      </c>
      <c r="Q154" s="101">
        <v>929.81152153015137</v>
      </c>
      <c r="R154" s="101">
        <v>744.02348899841309</v>
      </c>
      <c r="S154" s="101">
        <v>377.03289222717285</v>
      </c>
      <c r="T154" s="101">
        <v>196.35232830047607</v>
      </c>
      <c r="U154" s="127">
        <f t="shared" si="14"/>
        <v>2340.7486166954041</v>
      </c>
    </row>
    <row r="155" spans="1:21">
      <c r="A155" s="37">
        <v>161</v>
      </c>
      <c r="B155" s="17"/>
      <c r="C155" s="16"/>
      <c r="D155" s="38" t="s">
        <v>8</v>
      </c>
      <c r="E155" s="49" t="s">
        <v>186</v>
      </c>
      <c r="F155" s="40"/>
      <c r="G155" s="111">
        <f t="shared" si="12"/>
        <v>7457.1603465676308</v>
      </c>
      <c r="H155" s="26">
        <v>0</v>
      </c>
      <c r="I155" s="7">
        <v>127.16648107767105</v>
      </c>
      <c r="J155" s="7">
        <v>1474.7867774963379</v>
      </c>
      <c r="K155" s="7">
        <v>2574.3741226196289</v>
      </c>
      <c r="L155" s="7">
        <v>1302.8498458862305</v>
      </c>
      <c r="M155" s="7">
        <v>250.95738792419434</v>
      </c>
      <c r="N155" s="126">
        <f t="shared" si="13"/>
        <v>5730.1346150040627</v>
      </c>
      <c r="O155" s="26">
        <v>0</v>
      </c>
      <c r="P155" s="7">
        <v>55.809350967407227</v>
      </c>
      <c r="Q155" s="7">
        <v>793.42630767822266</v>
      </c>
      <c r="R155" s="7">
        <v>497.24488353729248</v>
      </c>
      <c r="S155" s="7">
        <v>238.77906894683838</v>
      </c>
      <c r="T155" s="7">
        <v>141.76612043380737</v>
      </c>
      <c r="U155" s="126">
        <f t="shared" si="14"/>
        <v>1727.0257315635681</v>
      </c>
    </row>
    <row r="156" spans="1:21">
      <c r="A156" s="37">
        <v>162</v>
      </c>
      <c r="B156" s="17"/>
      <c r="C156" s="16"/>
      <c r="D156" s="38" t="s">
        <v>10</v>
      </c>
      <c r="E156" s="49" t="s">
        <v>187</v>
      </c>
      <c r="F156" s="55"/>
      <c r="G156" s="111">
        <f t="shared" si="12"/>
        <v>2745.9452335834503</v>
      </c>
      <c r="H156" s="26">
        <v>20.611604928970337</v>
      </c>
      <c r="I156" s="7">
        <v>28.182936906814575</v>
      </c>
      <c r="J156" s="7">
        <v>592.14629745483398</v>
      </c>
      <c r="K156" s="7">
        <v>1033.7551765441895</v>
      </c>
      <c r="L156" s="7">
        <v>409.01923942565918</v>
      </c>
      <c r="M156" s="7">
        <v>56.476118326187134</v>
      </c>
      <c r="N156" s="126">
        <f t="shared" si="13"/>
        <v>2140.1913735866547</v>
      </c>
      <c r="O156" s="26">
        <v>18.702539443969727</v>
      </c>
      <c r="P156" s="7">
        <v>17.549826145172119</v>
      </c>
      <c r="Q156" s="7">
        <v>133.98524856567383</v>
      </c>
      <c r="R156" s="7">
        <v>244.4148063659668</v>
      </c>
      <c r="S156" s="7">
        <v>136.85686302185059</v>
      </c>
      <c r="T156" s="7">
        <v>54.244576454162598</v>
      </c>
      <c r="U156" s="126">
        <f t="shared" si="14"/>
        <v>605.75385999679565</v>
      </c>
    </row>
    <row r="157" spans="1:21" ht="12.6" thickBot="1">
      <c r="A157" s="56">
        <v>163</v>
      </c>
      <c r="B157" s="57"/>
      <c r="C157" s="58"/>
      <c r="D157" s="59" t="s">
        <v>22</v>
      </c>
      <c r="E157" s="60" t="s">
        <v>188</v>
      </c>
      <c r="F157" s="61"/>
      <c r="G157" s="114">
        <f t="shared" si="12"/>
        <v>35.000002238433808</v>
      </c>
      <c r="H157" s="27">
        <v>0.26375769264996052</v>
      </c>
      <c r="I157" s="28">
        <v>1.5621572732925415</v>
      </c>
      <c r="J157" s="28">
        <v>10.743069022893906</v>
      </c>
      <c r="K157" s="28">
        <v>10.354024827480316</v>
      </c>
      <c r="L157" s="28">
        <v>3.6399670392274857</v>
      </c>
      <c r="M157" s="28">
        <v>0.46800672356039286</v>
      </c>
      <c r="N157" s="128">
        <f t="shared" si="13"/>
        <v>27.030982579104602</v>
      </c>
      <c r="O157" s="27">
        <v>0.27396062854677439</v>
      </c>
      <c r="P157" s="28">
        <v>1.1927095726132393</v>
      </c>
      <c r="Q157" s="28">
        <v>2.3999440893530846</v>
      </c>
      <c r="R157" s="28">
        <v>2.3638123124837875</v>
      </c>
      <c r="S157" s="28">
        <v>1.3969638533890247</v>
      </c>
      <c r="T157" s="28">
        <v>0.34162920294329524</v>
      </c>
      <c r="U157" s="128">
        <f t="shared" si="14"/>
        <v>7.9690196593292058</v>
      </c>
    </row>
  </sheetData>
  <mergeCells count="4">
    <mergeCell ref="C11:F11"/>
    <mergeCell ref="H5:N5"/>
    <mergeCell ref="O5:U5"/>
    <mergeCell ref="C3:D3"/>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U157"/>
  <sheetViews>
    <sheetView workbookViewId="0">
      <pane xSplit="6" ySplit="9" topLeftCell="G10" activePane="bottomRight" state="frozen"/>
      <selection activeCell="C4" sqref="C4"/>
      <selection pane="topRight" activeCell="C4" sqref="C4"/>
      <selection pane="bottomLeft" activeCell="C4" sqref="C4"/>
      <selection pane="bottomRight" activeCell="C4" sqref="C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433</v>
      </c>
    </row>
    <row r="2" spans="1:21" ht="13.8">
      <c r="A2" s="1" t="s">
        <v>193</v>
      </c>
      <c r="C2" s="166" t="s">
        <v>411</v>
      </c>
      <c r="E2" s="84"/>
      <c r="F2" s="84"/>
      <c r="G2" s="6"/>
      <c r="H2" s="6"/>
    </row>
    <row r="3" spans="1:21" ht="13.8">
      <c r="A3" s="1" t="s">
        <v>194</v>
      </c>
      <c r="C3" s="328">
        <v>2016</v>
      </c>
      <c r="D3" s="328"/>
      <c r="E3" s="129"/>
    </row>
    <row r="4" spans="1:21" ht="12.6" thickBot="1">
      <c r="B4" s="6"/>
      <c r="C4" s="6"/>
    </row>
    <row r="5" spans="1:21" s="18" customFormat="1">
      <c r="A5" s="30"/>
      <c r="B5" s="31"/>
      <c r="C5" s="31"/>
      <c r="D5" s="31"/>
      <c r="E5" s="31"/>
      <c r="F5" s="32" t="s">
        <v>195</v>
      </c>
      <c r="G5" s="112" t="s">
        <v>190</v>
      </c>
      <c r="H5" s="329" t="s">
        <v>191</v>
      </c>
      <c r="I5" s="330"/>
      <c r="J5" s="330"/>
      <c r="K5" s="330"/>
      <c r="L5" s="330"/>
      <c r="M5" s="330"/>
      <c r="N5" s="331"/>
      <c r="O5" s="329" t="s">
        <v>192</v>
      </c>
      <c r="P5" s="330"/>
      <c r="Q5" s="330"/>
      <c r="R5" s="330"/>
      <c r="S5" s="330"/>
      <c r="T5" s="330"/>
      <c r="U5" s="331"/>
    </row>
    <row r="6" spans="1:21" s="18" customFormat="1" ht="12.6" thickBot="1">
      <c r="A6" s="33"/>
      <c r="B6" s="21"/>
      <c r="C6" s="21"/>
      <c r="D6" s="21"/>
      <c r="E6" s="21"/>
      <c r="F6" s="34" t="s">
        <v>196</v>
      </c>
      <c r="G6" s="113" t="s">
        <v>1</v>
      </c>
      <c r="H6" s="24" t="s">
        <v>424</v>
      </c>
      <c r="I6" s="20" t="s">
        <v>197</v>
      </c>
      <c r="J6" s="20" t="s">
        <v>198</v>
      </c>
      <c r="K6" s="20" t="s">
        <v>200</v>
      </c>
      <c r="L6" s="20" t="s">
        <v>201</v>
      </c>
      <c r="M6" s="20" t="s">
        <v>199</v>
      </c>
      <c r="N6" s="120" t="s">
        <v>1</v>
      </c>
      <c r="O6" s="24" t="s">
        <v>424</v>
      </c>
      <c r="P6" s="20" t="s">
        <v>197</v>
      </c>
      <c r="Q6" s="20" t="s">
        <v>198</v>
      </c>
      <c r="R6" s="20" t="s">
        <v>200</v>
      </c>
      <c r="S6" s="20" t="s">
        <v>201</v>
      </c>
      <c r="T6" s="20" t="s">
        <v>199</v>
      </c>
      <c r="U6" s="120" t="s">
        <v>1</v>
      </c>
    </row>
    <row r="7" spans="1:21" ht="12.9" thickTop="1" thickBot="1">
      <c r="A7" s="69" t="s">
        <v>0</v>
      </c>
      <c r="B7" s="70"/>
      <c r="C7" s="70"/>
      <c r="D7" s="70"/>
      <c r="E7" s="70"/>
      <c r="F7" s="71"/>
      <c r="G7" s="152">
        <f>N7+U7</f>
        <v>1514160.0091724396</v>
      </c>
      <c r="H7" s="149">
        <v>48952.24494934082</v>
      </c>
      <c r="I7" s="150">
        <v>93350.456024169922</v>
      </c>
      <c r="J7" s="150">
        <v>170528.73352050781</v>
      </c>
      <c r="K7" s="150">
        <v>243189.87905883789</v>
      </c>
      <c r="L7" s="150">
        <v>177798.13180541992</v>
      </c>
      <c r="M7" s="150">
        <v>44104.662446975708</v>
      </c>
      <c r="N7" s="151">
        <f>SUM(H7:M7)</f>
        <v>777924.10780525208</v>
      </c>
      <c r="O7" s="149">
        <v>42612.9482421875</v>
      </c>
      <c r="P7" s="150">
        <v>80719.141021728516</v>
      </c>
      <c r="Q7" s="150">
        <v>154531.87420654297</v>
      </c>
      <c r="R7" s="150">
        <v>232965.7551574707</v>
      </c>
      <c r="S7" s="150">
        <v>174875.30381774902</v>
      </c>
      <c r="T7" s="150">
        <v>50530.878921508789</v>
      </c>
      <c r="U7" s="151">
        <f>SUM(O7:T7)</f>
        <v>736235.9013671875</v>
      </c>
    </row>
    <row r="8" spans="1:21" ht="12.9" thickTop="1" thickBot="1">
      <c r="A8" s="69"/>
      <c r="B8" s="70"/>
      <c r="C8" s="70"/>
      <c r="D8" s="70"/>
      <c r="E8" s="70"/>
      <c r="F8" s="71"/>
      <c r="G8" s="152"/>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41" si="0">N10+U10</f>
        <v>11066839.686187744</v>
      </c>
      <c r="H10" s="67">
        <v>95496.015319824219</v>
      </c>
      <c r="I10" s="68">
        <v>27338.933868408203</v>
      </c>
      <c r="J10" s="68">
        <v>103881.25561523438</v>
      </c>
      <c r="K10" s="68">
        <v>403877.6142578125</v>
      </c>
      <c r="L10" s="68">
        <v>1918423.8720703125</v>
      </c>
      <c r="M10" s="68">
        <v>3445737.7971191406</v>
      </c>
      <c r="N10" s="123">
        <f t="shared" ref="N10:N41" si="1">SUM(H10:M10)</f>
        <v>5994755.4882507324</v>
      </c>
      <c r="O10" s="67">
        <v>83270.408782958984</v>
      </c>
      <c r="P10" s="68">
        <v>21103.144866943359</v>
      </c>
      <c r="Q10" s="68">
        <v>65987.889526367188</v>
      </c>
      <c r="R10" s="68">
        <v>277983.99108886719</v>
      </c>
      <c r="S10" s="68">
        <v>1315306.7849121094</v>
      </c>
      <c r="T10" s="68">
        <v>3308431.9787597656</v>
      </c>
      <c r="U10" s="123">
        <f t="shared" ref="U10:U41" si="2">SUM(O10:T10)</f>
        <v>5072084.1979370117</v>
      </c>
    </row>
    <row r="11" spans="1:21" s="19" customFormat="1" ht="15" customHeight="1">
      <c r="A11" s="72">
        <v>1</v>
      </c>
      <c r="B11" s="73" t="s">
        <v>4</v>
      </c>
      <c r="C11" s="332" t="s">
        <v>5</v>
      </c>
      <c r="D11" s="333"/>
      <c r="E11" s="333"/>
      <c r="F11" s="334"/>
      <c r="G11" s="74">
        <f t="shared" si="0"/>
        <v>454578.69388103485</v>
      </c>
      <c r="H11" s="75">
        <v>55748.367492675781</v>
      </c>
      <c r="I11" s="76">
        <v>2380.9058542251587</v>
      </c>
      <c r="J11" s="76">
        <v>4181.6202621459961</v>
      </c>
      <c r="K11" s="76">
        <v>19867.3369140625</v>
      </c>
      <c r="L11" s="76">
        <v>50271.998565673828</v>
      </c>
      <c r="M11" s="76">
        <v>111346.43714523315</v>
      </c>
      <c r="N11" s="124">
        <f t="shared" si="1"/>
        <v>243796.66623401642</v>
      </c>
      <c r="O11" s="75">
        <v>47878.134674072266</v>
      </c>
      <c r="P11" s="76">
        <v>2782.1088275909424</v>
      </c>
      <c r="Q11" s="76">
        <v>6613.3269691467285</v>
      </c>
      <c r="R11" s="76">
        <v>15932.673568725586</v>
      </c>
      <c r="S11" s="76">
        <v>34215.269866943359</v>
      </c>
      <c r="T11" s="76">
        <v>103360.51374053955</v>
      </c>
      <c r="U11" s="124">
        <f t="shared" si="2"/>
        <v>210782.02764701843</v>
      </c>
    </row>
    <row r="12" spans="1:21" s="18" customFormat="1">
      <c r="A12" s="85">
        <v>2</v>
      </c>
      <c r="B12" s="86"/>
      <c r="C12" s="86" t="s">
        <v>6</v>
      </c>
      <c r="D12" s="87" t="s">
        <v>7</v>
      </c>
      <c r="E12" s="88"/>
      <c r="F12" s="89"/>
      <c r="G12" s="90">
        <f t="shared" si="0"/>
        <v>152686.39974927902</v>
      </c>
      <c r="H12" s="91">
        <v>5688.3385829925537</v>
      </c>
      <c r="I12" s="92">
        <v>1536.8804075717926</v>
      </c>
      <c r="J12" s="92">
        <v>3268.1312084197998</v>
      </c>
      <c r="K12" s="92">
        <v>17244.901306152344</v>
      </c>
      <c r="L12" s="92">
        <v>31152.540985107422</v>
      </c>
      <c r="M12" s="92">
        <v>29682.177997589111</v>
      </c>
      <c r="N12" s="125">
        <f t="shared" si="1"/>
        <v>88572.970487833023</v>
      </c>
      <c r="O12" s="91">
        <v>4645.5387439727783</v>
      </c>
      <c r="P12" s="92">
        <v>1794.6258499622345</v>
      </c>
      <c r="Q12" s="92">
        <v>3515.9923629760742</v>
      </c>
      <c r="R12" s="92">
        <v>10581.571796417236</v>
      </c>
      <c r="S12" s="92">
        <v>20243.831237792969</v>
      </c>
      <c r="T12" s="92">
        <v>23331.869270324707</v>
      </c>
      <c r="U12" s="125">
        <f t="shared" si="2"/>
        <v>64113.429261445999</v>
      </c>
    </row>
    <row r="13" spans="1:21">
      <c r="A13" s="37">
        <v>3</v>
      </c>
      <c r="B13" s="17"/>
      <c r="C13" s="16"/>
      <c r="D13" s="38" t="s">
        <v>8</v>
      </c>
      <c r="E13" s="39" t="s">
        <v>9</v>
      </c>
      <c r="F13" s="40"/>
      <c r="G13" s="111">
        <f t="shared" si="0"/>
        <v>65125.946443133056</v>
      </c>
      <c r="H13" s="26">
        <v>146.22142864763737</v>
      </c>
      <c r="I13" s="7">
        <v>109.90581955015659</v>
      </c>
      <c r="J13" s="7">
        <v>1244.6762142777443</v>
      </c>
      <c r="K13" s="7">
        <v>4875.5048274993896</v>
      </c>
      <c r="L13" s="7">
        <v>15805.381973266602</v>
      </c>
      <c r="M13" s="7">
        <v>19598.244395256042</v>
      </c>
      <c r="N13" s="126">
        <f t="shared" si="1"/>
        <v>41779.934658497572</v>
      </c>
      <c r="O13" s="26">
        <v>152.53361997753382</v>
      </c>
      <c r="P13" s="7">
        <v>150.72418700158596</v>
      </c>
      <c r="Q13" s="7">
        <v>1268.3346132040024</v>
      </c>
      <c r="R13" s="7">
        <v>2895.397243976593</v>
      </c>
      <c r="S13" s="7">
        <v>7889.4066591262817</v>
      </c>
      <c r="T13" s="7">
        <v>10989.615461349487</v>
      </c>
      <c r="U13" s="126">
        <f t="shared" si="2"/>
        <v>23346.011784635484</v>
      </c>
    </row>
    <row r="14" spans="1:21">
      <c r="A14" s="37">
        <v>4</v>
      </c>
      <c r="B14" s="41"/>
      <c r="C14" s="16"/>
      <c r="D14" s="38" t="s">
        <v>10</v>
      </c>
      <c r="E14" s="39" t="s">
        <v>11</v>
      </c>
      <c r="F14" s="40"/>
      <c r="G14" s="111">
        <f t="shared" si="0"/>
        <v>754.9495102642104</v>
      </c>
      <c r="H14" s="26">
        <v>53.916122257709503</v>
      </c>
      <c r="I14" s="7">
        <v>5.2170696705579758</v>
      </c>
      <c r="J14" s="7">
        <v>10.220268100500107</v>
      </c>
      <c r="K14" s="7">
        <v>17.261514335870743</v>
      </c>
      <c r="L14" s="7">
        <v>45.516749650239944</v>
      </c>
      <c r="M14" s="7">
        <v>47.657996061258018</v>
      </c>
      <c r="N14" s="126">
        <f t="shared" si="1"/>
        <v>179.78972007613629</v>
      </c>
      <c r="O14" s="26">
        <v>64.60517954826355</v>
      </c>
      <c r="P14" s="7">
        <v>9.751877173781395</v>
      </c>
      <c r="Q14" s="7">
        <v>28.531940251588821</v>
      </c>
      <c r="R14" s="7">
        <v>104.92103576660156</v>
      </c>
      <c r="S14" s="7">
        <v>189.08312064409256</v>
      </c>
      <c r="T14" s="7">
        <v>178.26663680374622</v>
      </c>
      <c r="U14" s="126">
        <f t="shared" si="2"/>
        <v>575.15979018807411</v>
      </c>
    </row>
    <row r="15" spans="1:21">
      <c r="A15" s="37">
        <v>5</v>
      </c>
      <c r="B15" s="41"/>
      <c r="C15" s="16"/>
      <c r="D15" s="8"/>
      <c r="E15" s="17" t="s">
        <v>12</v>
      </c>
      <c r="F15" s="42" t="s">
        <v>13</v>
      </c>
      <c r="G15" s="111">
        <f t="shared" si="0"/>
        <v>351.95609251386486</v>
      </c>
      <c r="H15" s="26">
        <v>53.916122257709503</v>
      </c>
      <c r="I15" s="7">
        <v>4.8393552154302597</v>
      </c>
      <c r="J15" s="7">
        <v>8.6411794610321522</v>
      </c>
      <c r="K15" s="7">
        <v>15.309410694986582</v>
      </c>
      <c r="L15" s="7">
        <v>42.463003817945719</v>
      </c>
      <c r="M15" s="7">
        <v>43.101242707809433</v>
      </c>
      <c r="N15" s="126">
        <f t="shared" si="1"/>
        <v>168.27031415491365</v>
      </c>
      <c r="O15" s="26">
        <v>64.60517954826355</v>
      </c>
      <c r="P15" s="7">
        <v>8.2501593232154846</v>
      </c>
      <c r="Q15" s="7">
        <v>6.8234624490141869</v>
      </c>
      <c r="R15" s="7">
        <v>12.911852099001408</v>
      </c>
      <c r="S15" s="7">
        <v>44.257722087204456</v>
      </c>
      <c r="T15" s="7">
        <v>46.837402852252126</v>
      </c>
      <c r="U15" s="126">
        <f t="shared" si="2"/>
        <v>183.68577835895121</v>
      </c>
    </row>
    <row r="16" spans="1:21">
      <c r="A16" s="37">
        <v>6</v>
      </c>
      <c r="B16" s="41"/>
      <c r="C16" s="16"/>
      <c r="D16" s="8"/>
      <c r="E16" s="17" t="s">
        <v>14</v>
      </c>
      <c r="F16" s="42" t="s">
        <v>15</v>
      </c>
      <c r="G16" s="111">
        <f t="shared" si="0"/>
        <v>74.701128292595968</v>
      </c>
      <c r="H16" s="26">
        <v>0</v>
      </c>
      <c r="I16" s="7">
        <v>0</v>
      </c>
      <c r="J16" s="7">
        <v>0</v>
      </c>
      <c r="K16" s="7">
        <v>0</v>
      </c>
      <c r="L16" s="7">
        <v>0</v>
      </c>
      <c r="M16" s="7">
        <v>0</v>
      </c>
      <c r="N16" s="126">
        <f t="shared" si="1"/>
        <v>0</v>
      </c>
      <c r="O16" s="26">
        <v>0</v>
      </c>
      <c r="P16" s="7">
        <v>0.41942669893614948</v>
      </c>
      <c r="Q16" s="7">
        <v>4.9624111205339432</v>
      </c>
      <c r="R16" s="7">
        <v>17.244510248303413</v>
      </c>
      <c r="S16" s="7">
        <v>25.606015235185623</v>
      </c>
      <c r="T16" s="7">
        <v>26.468764989636838</v>
      </c>
      <c r="U16" s="126">
        <f t="shared" si="2"/>
        <v>74.701128292595968</v>
      </c>
    </row>
    <row r="17" spans="1:21">
      <c r="A17" s="37">
        <v>7</v>
      </c>
      <c r="B17" s="41"/>
      <c r="C17" s="16"/>
      <c r="D17" s="8"/>
      <c r="E17" s="17" t="s">
        <v>16</v>
      </c>
      <c r="F17" s="42" t="s">
        <v>17</v>
      </c>
      <c r="G17" s="111">
        <f t="shared" si="0"/>
        <v>229.96224232693203</v>
      </c>
      <c r="H17" s="26">
        <v>0</v>
      </c>
      <c r="I17" s="7">
        <v>0.24755591969005764</v>
      </c>
      <c r="J17" s="7">
        <v>1.2107346071861684</v>
      </c>
      <c r="K17" s="7">
        <v>1.1515954106580466</v>
      </c>
      <c r="L17" s="7">
        <v>1.5762644377537072</v>
      </c>
      <c r="M17" s="7">
        <v>2.7483533440390602</v>
      </c>
      <c r="N17" s="126">
        <f t="shared" si="1"/>
        <v>6.93450371932704</v>
      </c>
      <c r="O17" s="26">
        <v>0</v>
      </c>
      <c r="P17" s="7">
        <v>0.73628685169387609</v>
      </c>
      <c r="Q17" s="7">
        <v>10.870347633957863</v>
      </c>
      <c r="R17" s="7">
        <v>48.276575803756714</v>
      </c>
      <c r="S17" s="7">
        <v>82.009739801287651</v>
      </c>
      <c r="T17" s="7">
        <v>81.134788516908884</v>
      </c>
      <c r="U17" s="126">
        <f t="shared" si="2"/>
        <v>223.02773860760499</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98.330031057477754</v>
      </c>
      <c r="H19" s="26">
        <v>0</v>
      </c>
      <c r="I19" s="7">
        <v>0.13015854416880757</v>
      </c>
      <c r="J19" s="7">
        <v>0.36835416010580957</v>
      </c>
      <c r="K19" s="7">
        <v>0.80050794780254364</v>
      </c>
      <c r="L19" s="7">
        <v>1.4774828469380736</v>
      </c>
      <c r="M19" s="7">
        <v>1.8084008495279704</v>
      </c>
      <c r="N19" s="126">
        <f t="shared" si="1"/>
        <v>4.5849043485432048</v>
      </c>
      <c r="O19" s="26">
        <v>0</v>
      </c>
      <c r="P19" s="7">
        <v>0.34600450802827254</v>
      </c>
      <c r="Q19" s="7">
        <v>5.8757195472717285</v>
      </c>
      <c r="R19" s="7">
        <v>26.488097593188286</v>
      </c>
      <c r="S19" s="7">
        <v>37.209632061421871</v>
      </c>
      <c r="T19" s="7">
        <v>23.825672999024391</v>
      </c>
      <c r="U19" s="126">
        <f t="shared" si="2"/>
        <v>93.745126708934549</v>
      </c>
    </row>
    <row r="20" spans="1:21">
      <c r="A20" s="37">
        <v>10</v>
      </c>
      <c r="B20" s="41"/>
      <c r="C20" s="16"/>
      <c r="D20" s="38" t="s">
        <v>22</v>
      </c>
      <c r="E20" s="39" t="s">
        <v>23</v>
      </c>
      <c r="F20" s="40"/>
      <c r="G20" s="111">
        <f t="shared" si="0"/>
        <v>18823.413401193917</v>
      </c>
      <c r="H20" s="26">
        <v>91.038398906588554</v>
      </c>
      <c r="I20" s="7">
        <v>32.374332174658775</v>
      </c>
      <c r="J20" s="7">
        <v>700.81492805480957</v>
      </c>
      <c r="K20" s="7">
        <v>8749.7901811599731</v>
      </c>
      <c r="L20" s="7">
        <v>4737.5097454786301</v>
      </c>
      <c r="M20" s="7">
        <v>257.44291186332703</v>
      </c>
      <c r="N20" s="126">
        <f t="shared" si="1"/>
        <v>14568.970497637987</v>
      </c>
      <c r="O20" s="26">
        <v>74.814578637480736</v>
      </c>
      <c r="P20" s="7">
        <v>27.191060163080692</v>
      </c>
      <c r="Q20" s="7">
        <v>429.18647140264511</v>
      </c>
      <c r="R20" s="7">
        <v>2740.7357521355152</v>
      </c>
      <c r="S20" s="7">
        <v>940.17299315333366</v>
      </c>
      <c r="T20" s="7">
        <v>42.342048063874245</v>
      </c>
      <c r="U20" s="126">
        <f t="shared" si="2"/>
        <v>4254.4429035559297</v>
      </c>
    </row>
    <row r="21" spans="1:21">
      <c r="A21" s="37">
        <v>11</v>
      </c>
      <c r="B21" s="41"/>
      <c r="C21" s="16"/>
      <c r="D21" s="38" t="s">
        <v>24</v>
      </c>
      <c r="E21" s="39" t="s">
        <v>25</v>
      </c>
      <c r="F21" s="40"/>
      <c r="G21" s="111">
        <f t="shared" si="0"/>
        <v>11131.490652170032</v>
      </c>
      <c r="H21" s="26">
        <v>3205.1199951171875</v>
      </c>
      <c r="I21" s="7">
        <v>82.722057297825813</v>
      </c>
      <c r="J21" s="7">
        <v>60.190972462296486</v>
      </c>
      <c r="K21" s="7">
        <v>183.39891938865185</v>
      </c>
      <c r="L21" s="7">
        <v>672.3214615881443</v>
      </c>
      <c r="M21" s="7">
        <v>1439.6141363531351</v>
      </c>
      <c r="N21" s="126">
        <f t="shared" si="1"/>
        <v>5643.3675422072411</v>
      </c>
      <c r="O21" s="26">
        <v>2293.8184003829956</v>
      </c>
      <c r="P21" s="7">
        <v>103.6039265319705</v>
      </c>
      <c r="Q21" s="7">
        <v>80.541899498552084</v>
      </c>
      <c r="R21" s="7">
        <v>218.79461538046598</v>
      </c>
      <c r="S21" s="7">
        <v>691.66120119392872</v>
      </c>
      <c r="T21" s="7">
        <v>2099.7030669748783</v>
      </c>
      <c r="U21" s="126">
        <f t="shared" si="2"/>
        <v>5488.1231099627912</v>
      </c>
    </row>
    <row r="22" spans="1:21">
      <c r="A22" s="37">
        <v>12</v>
      </c>
      <c r="B22" s="41"/>
      <c r="C22" s="16"/>
      <c r="D22" s="38" t="s">
        <v>26</v>
      </c>
      <c r="E22" s="39" t="s">
        <v>27</v>
      </c>
      <c r="F22" s="40"/>
      <c r="G22" s="111">
        <f t="shared" si="0"/>
        <v>1401.979924278101</v>
      </c>
      <c r="H22" s="26">
        <v>437.48197563551366</v>
      </c>
      <c r="I22" s="7">
        <v>19.884085208177567</v>
      </c>
      <c r="J22" s="7">
        <v>13.306857816874981</v>
      </c>
      <c r="K22" s="7">
        <v>47.60325562953949</v>
      </c>
      <c r="L22" s="7">
        <v>101.2577231451869</v>
      </c>
      <c r="M22" s="7">
        <v>79.905711093684658</v>
      </c>
      <c r="N22" s="126">
        <f t="shared" si="1"/>
        <v>699.43960852897726</v>
      </c>
      <c r="O22" s="26">
        <v>488.00369788426906</v>
      </c>
      <c r="P22" s="7">
        <v>26.725127667188644</v>
      </c>
      <c r="Q22" s="7">
        <v>20.353208228945732</v>
      </c>
      <c r="R22" s="7">
        <v>39.787878148257732</v>
      </c>
      <c r="S22" s="7">
        <v>61.682197980582714</v>
      </c>
      <c r="T22" s="7">
        <v>65.988205839879811</v>
      </c>
      <c r="U22" s="126">
        <f t="shared" si="2"/>
        <v>702.54031574912369</v>
      </c>
    </row>
    <row r="23" spans="1:21">
      <c r="A23" s="37">
        <v>13</v>
      </c>
      <c r="B23" s="41"/>
      <c r="C23" s="16"/>
      <c r="D23" s="8"/>
      <c r="E23" s="17" t="s">
        <v>12</v>
      </c>
      <c r="F23" s="42" t="s">
        <v>28</v>
      </c>
      <c r="G23" s="111">
        <f t="shared" si="0"/>
        <v>27.776501014828682</v>
      </c>
      <c r="H23" s="26">
        <v>2.4043059349060059</v>
      </c>
      <c r="I23" s="7">
        <v>6.092125877737999</v>
      </c>
      <c r="J23" s="7">
        <v>0.82304796576499939</v>
      </c>
      <c r="K23" s="7">
        <v>0.77661395631730556</v>
      </c>
      <c r="L23" s="7">
        <v>0.47777679190039635</v>
      </c>
      <c r="M23" s="7">
        <v>0</v>
      </c>
      <c r="N23" s="126">
        <f t="shared" si="1"/>
        <v>10.573870526626706</v>
      </c>
      <c r="O23" s="26">
        <v>2.8176956176757813</v>
      </c>
      <c r="P23" s="7">
        <v>10.531654603779316</v>
      </c>
      <c r="Q23" s="7">
        <v>1.7653849013149738</v>
      </c>
      <c r="R23" s="7">
        <v>1.37816814891994</v>
      </c>
      <c r="S23" s="7">
        <v>0.7097272165119648</v>
      </c>
      <c r="T23" s="7">
        <v>0</v>
      </c>
      <c r="U23" s="126">
        <f t="shared" si="2"/>
        <v>17.202630488201976</v>
      </c>
    </row>
    <row r="24" spans="1:21">
      <c r="A24" s="37">
        <v>14</v>
      </c>
      <c r="B24" s="17"/>
      <c r="C24" s="16"/>
      <c r="D24" s="8"/>
      <c r="E24" s="17" t="s">
        <v>14</v>
      </c>
      <c r="F24" s="42" t="s">
        <v>29</v>
      </c>
      <c r="G24" s="111">
        <f t="shared" si="0"/>
        <v>10.545093705644831</v>
      </c>
      <c r="H24" s="26">
        <v>1.5369358984753489</v>
      </c>
      <c r="I24" s="7">
        <v>0.8945836047641933</v>
      </c>
      <c r="J24" s="7">
        <v>0.44947356428019702</v>
      </c>
      <c r="K24" s="7">
        <v>1.2334712883457541</v>
      </c>
      <c r="L24" s="7">
        <v>1.3849649969488382</v>
      </c>
      <c r="M24" s="7">
        <v>0</v>
      </c>
      <c r="N24" s="126">
        <f t="shared" si="1"/>
        <v>5.4994293528143317</v>
      </c>
      <c r="O24" s="26">
        <v>1.4493640102446079</v>
      </c>
      <c r="P24" s="7">
        <v>0.76721384492702782</v>
      </c>
      <c r="Q24" s="7">
        <v>0.34716485231183469</v>
      </c>
      <c r="R24" s="7">
        <v>1.2117438488639891</v>
      </c>
      <c r="S24" s="7">
        <v>1.2701777964830399</v>
      </c>
      <c r="T24" s="7">
        <v>0</v>
      </c>
      <c r="U24" s="126">
        <f t="shared" si="2"/>
        <v>5.0456643528304994</v>
      </c>
    </row>
    <row r="25" spans="1:21">
      <c r="A25" s="37">
        <v>15</v>
      </c>
      <c r="B25" s="17"/>
      <c r="C25" s="16"/>
      <c r="D25" s="8"/>
      <c r="E25" s="17" t="s">
        <v>16</v>
      </c>
      <c r="F25" s="42" t="s">
        <v>30</v>
      </c>
      <c r="G25" s="111">
        <f t="shared" si="0"/>
        <v>869.86658062553033</v>
      </c>
      <c r="H25" s="26">
        <v>409.17748832702637</v>
      </c>
      <c r="I25" s="7">
        <v>5.1095595955848694</v>
      </c>
      <c r="J25" s="7">
        <v>0.41570667549967766</v>
      </c>
      <c r="K25" s="7">
        <v>0.16655564215034246</v>
      </c>
      <c r="L25" s="7">
        <v>5.8364875614643097E-2</v>
      </c>
      <c r="M25" s="7">
        <v>0</v>
      </c>
      <c r="N25" s="126">
        <f t="shared" si="1"/>
        <v>414.9276751158759</v>
      </c>
      <c r="O25" s="26">
        <v>446.95808529853821</v>
      </c>
      <c r="P25" s="7">
        <v>6.5849308371543884</v>
      </c>
      <c r="Q25" s="7">
        <v>0.92503317072987556</v>
      </c>
      <c r="R25" s="7">
        <v>0.40239548962563276</v>
      </c>
      <c r="S25" s="7">
        <v>6.8460713606327772E-2</v>
      </c>
      <c r="T25" s="7">
        <v>0</v>
      </c>
      <c r="U25" s="126">
        <f t="shared" si="2"/>
        <v>454.93890550965443</v>
      </c>
    </row>
    <row r="26" spans="1:21">
      <c r="A26" s="37">
        <v>16</v>
      </c>
      <c r="B26" s="17"/>
      <c r="C26" s="16"/>
      <c r="D26" s="8"/>
      <c r="E26" s="17" t="s">
        <v>18</v>
      </c>
      <c r="F26" s="42" t="s">
        <v>31</v>
      </c>
      <c r="G26" s="111">
        <f t="shared" si="0"/>
        <v>493.79173295083456</v>
      </c>
      <c r="H26" s="26">
        <v>24.363245949149132</v>
      </c>
      <c r="I26" s="7">
        <v>7.7878163568675518</v>
      </c>
      <c r="J26" s="7">
        <v>11.618629276752472</v>
      </c>
      <c r="K26" s="7">
        <v>45.426615998148918</v>
      </c>
      <c r="L26" s="7">
        <v>99.336611101403832</v>
      </c>
      <c r="M26" s="7">
        <v>79.905711093684658</v>
      </c>
      <c r="N26" s="126">
        <f t="shared" si="1"/>
        <v>268.43862977600656</v>
      </c>
      <c r="O26" s="26">
        <v>36.778542682528496</v>
      </c>
      <c r="P26" s="7">
        <v>8.8413274046033621</v>
      </c>
      <c r="Q26" s="7">
        <v>17.315626341849566</v>
      </c>
      <c r="R26" s="7">
        <v>36.795569652691483</v>
      </c>
      <c r="S26" s="7">
        <v>59.633831253275275</v>
      </c>
      <c r="T26" s="7">
        <v>65.988205839879811</v>
      </c>
      <c r="U26" s="126">
        <f t="shared" si="2"/>
        <v>225.35310317482799</v>
      </c>
    </row>
    <row r="27" spans="1:21">
      <c r="A27" s="37">
        <v>17</v>
      </c>
      <c r="B27" s="17"/>
      <c r="C27" s="16"/>
      <c r="D27" s="38" t="s">
        <v>32</v>
      </c>
      <c r="E27" s="39" t="s">
        <v>33</v>
      </c>
      <c r="F27" s="40"/>
      <c r="G27" s="111">
        <f t="shared" si="0"/>
        <v>6994.0114473998547</v>
      </c>
      <c r="H27" s="26">
        <v>633.44003653526306</v>
      </c>
      <c r="I27" s="7">
        <v>301.54218086600304</v>
      </c>
      <c r="J27" s="7">
        <v>264.62175559997559</v>
      </c>
      <c r="K27" s="7">
        <v>435.78037786483765</v>
      </c>
      <c r="L27" s="7">
        <v>981.91498994827271</v>
      </c>
      <c r="M27" s="7">
        <v>1066.8995995521545</v>
      </c>
      <c r="N27" s="126">
        <f t="shared" si="1"/>
        <v>3684.1989403665066</v>
      </c>
      <c r="O27" s="26">
        <v>604.84587347507477</v>
      </c>
      <c r="P27" s="7">
        <v>308.65667921304703</v>
      </c>
      <c r="Q27" s="7">
        <v>287.69495236873627</v>
      </c>
      <c r="R27" s="7">
        <v>397.7953143119812</v>
      </c>
      <c r="S27" s="7">
        <v>816.25748932361603</v>
      </c>
      <c r="T27" s="7">
        <v>894.56219834089279</v>
      </c>
      <c r="U27" s="126">
        <f t="shared" si="2"/>
        <v>3309.8125070333481</v>
      </c>
    </row>
    <row r="28" spans="1:21">
      <c r="A28" s="37">
        <v>18</v>
      </c>
      <c r="B28" s="12"/>
      <c r="C28" s="12"/>
      <c r="D28" s="38" t="s">
        <v>34</v>
      </c>
      <c r="E28" s="39" t="s">
        <v>35</v>
      </c>
      <c r="F28" s="43"/>
      <c r="G28" s="111">
        <f t="shared" si="0"/>
        <v>4224.7974602282047</v>
      </c>
      <c r="H28" s="26">
        <v>571.79516696929932</v>
      </c>
      <c r="I28" s="7">
        <v>192.72042953968048</v>
      </c>
      <c r="J28" s="7">
        <v>131.43837261199951</v>
      </c>
      <c r="K28" s="7">
        <v>209.4668653011322</v>
      </c>
      <c r="L28" s="7">
        <v>464.93548011779785</v>
      </c>
      <c r="M28" s="7">
        <v>485.37367817759514</v>
      </c>
      <c r="N28" s="126">
        <f t="shared" si="1"/>
        <v>2055.7299927175045</v>
      </c>
      <c r="O28" s="26">
        <v>472.68069791793823</v>
      </c>
      <c r="P28" s="7">
        <v>209.8285801410675</v>
      </c>
      <c r="Q28" s="7">
        <v>176.38656878471375</v>
      </c>
      <c r="R28" s="7">
        <v>260.07560551166534</v>
      </c>
      <c r="S28" s="7">
        <v>458.42452192306519</v>
      </c>
      <c r="T28" s="7">
        <v>591.67149323225021</v>
      </c>
      <c r="U28" s="126">
        <f t="shared" si="2"/>
        <v>2169.0674675107002</v>
      </c>
    </row>
    <row r="29" spans="1:21">
      <c r="A29" s="37">
        <v>19</v>
      </c>
      <c r="B29" s="17"/>
      <c r="C29" s="16"/>
      <c r="D29" s="38" t="s">
        <v>36</v>
      </c>
      <c r="E29" s="39" t="s">
        <v>37</v>
      </c>
      <c r="F29" s="40"/>
      <c r="G29" s="111">
        <f t="shared" si="0"/>
        <v>9590.6206112634391</v>
      </c>
      <c r="H29" s="26">
        <v>8.9132263958454132</v>
      </c>
      <c r="I29" s="7">
        <v>3.2226931527256966</v>
      </c>
      <c r="J29" s="7">
        <v>130.629314661026</v>
      </c>
      <c r="K29" s="7">
        <v>968.79429316520691</v>
      </c>
      <c r="L29" s="7">
        <v>2626.5573276877403</v>
      </c>
      <c r="M29" s="7">
        <v>1606.0889993906021</v>
      </c>
      <c r="N29" s="126">
        <f t="shared" si="1"/>
        <v>5344.2058544531465</v>
      </c>
      <c r="O29" s="26">
        <v>9.1445187870413065</v>
      </c>
      <c r="P29" s="7">
        <v>3.2740836106240749</v>
      </c>
      <c r="Q29" s="7">
        <v>114.13534951210022</v>
      </c>
      <c r="R29" s="7">
        <v>589.6759906411171</v>
      </c>
      <c r="S29" s="7">
        <v>1941.3132661581039</v>
      </c>
      <c r="T29" s="7">
        <v>1588.871548101306</v>
      </c>
      <c r="U29" s="126">
        <f t="shared" si="2"/>
        <v>4246.4147568102926</v>
      </c>
    </row>
    <row r="30" spans="1:21">
      <c r="A30" s="37">
        <v>20</v>
      </c>
      <c r="B30" s="17"/>
      <c r="C30" s="16"/>
      <c r="D30" s="38" t="s">
        <v>38</v>
      </c>
      <c r="E30" s="39" t="s">
        <v>39</v>
      </c>
      <c r="F30" s="40"/>
      <c r="G30" s="111">
        <f t="shared" si="0"/>
        <v>140.4199344906956</v>
      </c>
      <c r="H30" s="26">
        <v>0</v>
      </c>
      <c r="I30" s="7">
        <v>0.86944690253585577</v>
      </c>
      <c r="J30" s="7">
        <v>1.5446423441171646</v>
      </c>
      <c r="K30" s="7">
        <v>7.044642835855484</v>
      </c>
      <c r="L30" s="7">
        <v>41.500803902745247</v>
      </c>
      <c r="M30" s="7">
        <v>23.529684158973396</v>
      </c>
      <c r="N30" s="126">
        <f t="shared" si="1"/>
        <v>74.489220144227147</v>
      </c>
      <c r="O30" s="26">
        <v>0</v>
      </c>
      <c r="P30" s="7">
        <v>1.3132708445191383</v>
      </c>
      <c r="Q30" s="7">
        <v>2.045335466042161</v>
      </c>
      <c r="R30" s="7">
        <v>5.4856628412380815</v>
      </c>
      <c r="S30" s="7">
        <v>34.263721737079322</v>
      </c>
      <c r="T30" s="7">
        <v>22.822723457589746</v>
      </c>
      <c r="U30" s="126">
        <f t="shared" si="2"/>
        <v>65.930714346468449</v>
      </c>
    </row>
    <row r="31" spans="1:21">
      <c r="A31" s="37">
        <v>21</v>
      </c>
      <c r="B31" s="17"/>
      <c r="C31" s="16"/>
      <c r="D31" s="38" t="s">
        <v>40</v>
      </c>
      <c r="E31" s="39" t="s">
        <v>41</v>
      </c>
      <c r="F31" s="40"/>
      <c r="G31" s="111">
        <f t="shared" si="0"/>
        <v>2431.6060619875789</v>
      </c>
      <c r="H31" s="26">
        <v>13.573286183178425</v>
      </c>
      <c r="I31" s="7">
        <v>58.86429700255394</v>
      </c>
      <c r="J31" s="7">
        <v>55.886098206043243</v>
      </c>
      <c r="K31" s="7">
        <v>247.22992539405823</v>
      </c>
      <c r="L31" s="7">
        <v>668.69141662120819</v>
      </c>
      <c r="M31" s="7">
        <v>287.49240156263113</v>
      </c>
      <c r="N31" s="126">
        <f t="shared" si="1"/>
        <v>1331.7374249696732</v>
      </c>
      <c r="O31" s="26">
        <v>16.843679822981358</v>
      </c>
      <c r="P31" s="7">
        <v>69.595959380269051</v>
      </c>
      <c r="Q31" s="7">
        <v>34.048295110464096</v>
      </c>
      <c r="R31" s="7">
        <v>208.58809214830399</v>
      </c>
      <c r="S31" s="7">
        <v>507.68548190593719</v>
      </c>
      <c r="T31" s="7">
        <v>263.10712864995003</v>
      </c>
      <c r="U31" s="126">
        <f t="shared" si="2"/>
        <v>1099.8686370179057</v>
      </c>
    </row>
    <row r="32" spans="1:21">
      <c r="A32" s="37">
        <v>22</v>
      </c>
      <c r="B32" s="17"/>
      <c r="C32" s="16"/>
      <c r="D32" s="38"/>
      <c r="E32" s="17" t="s">
        <v>12</v>
      </c>
      <c r="F32" s="42" t="s">
        <v>42</v>
      </c>
      <c r="G32" s="111">
        <f t="shared" si="0"/>
        <v>3.0819251537322998</v>
      </c>
      <c r="H32" s="26">
        <v>1.5409625768661499</v>
      </c>
      <c r="I32" s="7">
        <v>0</v>
      </c>
      <c r="J32" s="7">
        <v>0</v>
      </c>
      <c r="K32" s="7">
        <v>0</v>
      </c>
      <c r="L32" s="7">
        <v>0</v>
      </c>
      <c r="M32" s="7">
        <v>0</v>
      </c>
      <c r="N32" s="126">
        <f t="shared" si="1"/>
        <v>1.5409625768661499</v>
      </c>
      <c r="O32" s="26">
        <v>1.5409625768661499</v>
      </c>
      <c r="P32" s="7">
        <v>0</v>
      </c>
      <c r="Q32" s="7">
        <v>0</v>
      </c>
      <c r="R32" s="7">
        <v>0</v>
      </c>
      <c r="S32" s="7">
        <v>0</v>
      </c>
      <c r="T32" s="7">
        <v>0</v>
      </c>
      <c r="U32" s="126">
        <f t="shared" si="2"/>
        <v>1.5409625768661499</v>
      </c>
    </row>
    <row r="33" spans="1:21">
      <c r="A33" s="37">
        <v>23</v>
      </c>
      <c r="B33" s="17"/>
      <c r="C33" s="16"/>
      <c r="D33" s="8"/>
      <c r="E33" s="17" t="s">
        <v>14</v>
      </c>
      <c r="F33" s="42" t="s">
        <v>43</v>
      </c>
      <c r="G33" s="111">
        <f t="shared" si="0"/>
        <v>0</v>
      </c>
      <c r="H33" s="26">
        <v>0</v>
      </c>
      <c r="I33" s="7">
        <v>0</v>
      </c>
      <c r="J33" s="7">
        <v>0</v>
      </c>
      <c r="K33" s="7">
        <v>0</v>
      </c>
      <c r="L33" s="7">
        <v>0</v>
      </c>
      <c r="M33" s="7">
        <v>0</v>
      </c>
      <c r="N33" s="126">
        <f t="shared" si="1"/>
        <v>0</v>
      </c>
      <c r="O33" s="26">
        <v>0</v>
      </c>
      <c r="P33" s="7">
        <v>0</v>
      </c>
      <c r="Q33" s="7">
        <v>0</v>
      </c>
      <c r="R33" s="7">
        <v>0</v>
      </c>
      <c r="S33" s="7">
        <v>0</v>
      </c>
      <c r="T33" s="7">
        <v>0</v>
      </c>
      <c r="U33" s="126">
        <f t="shared" si="2"/>
        <v>0</v>
      </c>
    </row>
    <row r="34" spans="1:21">
      <c r="A34" s="37">
        <v>24</v>
      </c>
      <c r="B34" s="17"/>
      <c r="C34" s="16"/>
      <c r="D34" s="8"/>
      <c r="E34" s="17" t="s">
        <v>16</v>
      </c>
      <c r="F34" s="42" t="s">
        <v>44</v>
      </c>
      <c r="G34" s="111">
        <f t="shared" si="0"/>
        <v>0</v>
      </c>
      <c r="H34" s="26">
        <v>0</v>
      </c>
      <c r="I34" s="7">
        <v>0</v>
      </c>
      <c r="J34" s="7">
        <v>0</v>
      </c>
      <c r="K34" s="7">
        <v>0</v>
      </c>
      <c r="L34" s="7">
        <v>0</v>
      </c>
      <c r="M34" s="7">
        <v>0</v>
      </c>
      <c r="N34" s="126">
        <f t="shared" si="1"/>
        <v>0</v>
      </c>
      <c r="O34" s="26">
        <v>0</v>
      </c>
      <c r="P34" s="7">
        <v>0</v>
      </c>
      <c r="Q34" s="7">
        <v>0</v>
      </c>
      <c r="R34" s="7">
        <v>0</v>
      </c>
      <c r="S34" s="7">
        <v>0</v>
      </c>
      <c r="T34" s="7">
        <v>0</v>
      </c>
      <c r="U34" s="126">
        <f t="shared" si="2"/>
        <v>0</v>
      </c>
    </row>
    <row r="35" spans="1:21">
      <c r="A35" s="37">
        <v>25</v>
      </c>
      <c r="B35" s="17"/>
      <c r="C35" s="16"/>
      <c r="D35" s="8"/>
      <c r="E35" s="17" t="s">
        <v>18</v>
      </c>
      <c r="F35" s="42" t="s">
        <v>45</v>
      </c>
      <c r="G35" s="111">
        <f t="shared" si="0"/>
        <v>114.80116317793727</v>
      </c>
      <c r="H35" s="26">
        <v>0</v>
      </c>
      <c r="I35" s="7">
        <v>0.11782398074865341</v>
      </c>
      <c r="J35" s="7">
        <v>0.605735182762146</v>
      </c>
      <c r="K35" s="7">
        <v>3.8978471755981445</v>
      </c>
      <c r="L35" s="7">
        <v>28.307451248168945</v>
      </c>
      <c r="M35" s="7">
        <v>23.042566299438477</v>
      </c>
      <c r="N35" s="126">
        <f t="shared" si="1"/>
        <v>55.971423886716366</v>
      </c>
      <c r="O35" s="26">
        <v>0</v>
      </c>
      <c r="P35" s="7">
        <v>5.5133718997240067E-2</v>
      </c>
      <c r="Q35" s="7">
        <v>0.72381383180618286</v>
      </c>
      <c r="R35" s="7">
        <v>6.7542276382446289</v>
      </c>
      <c r="S35" s="7">
        <v>28.454690933227539</v>
      </c>
      <c r="T35" s="7">
        <v>22.841873168945313</v>
      </c>
      <c r="U35" s="126">
        <f t="shared" si="2"/>
        <v>58.829739291220903</v>
      </c>
    </row>
    <row r="36" spans="1:21">
      <c r="A36" s="37">
        <v>26</v>
      </c>
      <c r="B36" s="17"/>
      <c r="C36" s="16"/>
      <c r="D36" s="8"/>
      <c r="E36" s="17" t="s">
        <v>20</v>
      </c>
      <c r="F36" s="42" t="s">
        <v>46</v>
      </c>
      <c r="G36" s="111">
        <f t="shared" si="0"/>
        <v>81.706960499286652</v>
      </c>
      <c r="H36" s="26">
        <v>2.2441713809967041</v>
      </c>
      <c r="I36" s="7">
        <v>0.65109139680862427</v>
      </c>
      <c r="J36" s="7">
        <v>1.4072122573852539</v>
      </c>
      <c r="K36" s="7">
        <v>2.5451521873474121</v>
      </c>
      <c r="L36" s="7">
        <v>13.974446296691895</v>
      </c>
      <c r="M36" s="7">
        <v>12.882054328918457</v>
      </c>
      <c r="N36" s="126">
        <f t="shared" si="1"/>
        <v>33.704127848148346</v>
      </c>
      <c r="O36" s="26">
        <v>2.7152595520019531</v>
      </c>
      <c r="P36" s="7">
        <v>0.86732888221740723</v>
      </c>
      <c r="Q36" s="7">
        <v>2.7021470069885254</v>
      </c>
      <c r="R36" s="7">
        <v>5.6215910911560059</v>
      </c>
      <c r="S36" s="7">
        <v>21.18507194519043</v>
      </c>
      <c r="T36" s="7">
        <v>14.911434173583984</v>
      </c>
      <c r="U36" s="126">
        <f t="shared" si="2"/>
        <v>48.002832651138306</v>
      </c>
    </row>
    <row r="37" spans="1:21">
      <c r="A37" s="37">
        <v>27</v>
      </c>
      <c r="B37" s="17"/>
      <c r="C37" s="16"/>
      <c r="D37" s="8"/>
      <c r="E37" s="17" t="s">
        <v>47</v>
      </c>
      <c r="F37" s="42" t="s">
        <v>393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v>
      </c>
      <c r="H38" s="26">
        <v>0</v>
      </c>
      <c r="I38" s="7">
        <v>0</v>
      </c>
      <c r="J38" s="7">
        <v>0</v>
      </c>
      <c r="K38" s="7">
        <v>0</v>
      </c>
      <c r="L38" s="7">
        <v>0</v>
      </c>
      <c r="M38" s="7">
        <v>0</v>
      </c>
      <c r="N38" s="126">
        <f t="shared" si="1"/>
        <v>0</v>
      </c>
      <c r="O38" s="26">
        <v>0</v>
      </c>
      <c r="P38" s="7">
        <v>0</v>
      </c>
      <c r="Q38" s="7">
        <v>0</v>
      </c>
      <c r="R38" s="7">
        <v>0</v>
      </c>
      <c r="S38" s="7">
        <v>0</v>
      </c>
      <c r="T38" s="7">
        <v>0</v>
      </c>
      <c r="U38" s="126">
        <f t="shared" si="2"/>
        <v>0</v>
      </c>
    </row>
    <row r="39" spans="1:21">
      <c r="A39" s="37">
        <v>29</v>
      </c>
      <c r="B39" s="17"/>
      <c r="C39" s="16"/>
      <c r="D39" s="38"/>
      <c r="E39" s="17" t="s">
        <v>394</v>
      </c>
      <c r="F39" s="42" t="s">
        <v>50</v>
      </c>
      <c r="G39" s="111">
        <f t="shared" si="0"/>
        <v>1109.1220126152039</v>
      </c>
      <c r="H39" s="26">
        <v>0</v>
      </c>
      <c r="I39" s="7">
        <v>0</v>
      </c>
      <c r="J39" s="7">
        <v>2.3776109218597412</v>
      </c>
      <c r="K39" s="7">
        <v>124.10093688964844</v>
      </c>
      <c r="L39" s="7">
        <v>382.80801391601563</v>
      </c>
      <c r="M39" s="7">
        <v>188.49533081054688</v>
      </c>
      <c r="N39" s="126">
        <f t="shared" si="1"/>
        <v>697.78189253807068</v>
      </c>
      <c r="O39" s="26">
        <v>0</v>
      </c>
      <c r="P39" s="7">
        <v>0</v>
      </c>
      <c r="Q39" s="7">
        <v>2.3776109218597412</v>
      </c>
      <c r="R39" s="7">
        <v>51.128219604492188</v>
      </c>
      <c r="S39" s="7">
        <v>213.05825805664063</v>
      </c>
      <c r="T39" s="7">
        <v>144.77603149414063</v>
      </c>
      <c r="U39" s="126">
        <f t="shared" si="2"/>
        <v>411.34012007713318</v>
      </c>
    </row>
    <row r="40" spans="1:21">
      <c r="A40" s="37">
        <v>30</v>
      </c>
      <c r="B40" s="17"/>
      <c r="C40" s="16"/>
      <c r="D40" s="12"/>
      <c r="E40" s="17" t="s">
        <v>395</v>
      </c>
      <c r="F40" s="42" t="s">
        <v>51</v>
      </c>
      <c r="G40" s="111">
        <f t="shared" si="0"/>
        <v>23.591155280359089</v>
      </c>
      <c r="H40" s="26">
        <v>0.61906182020902634</v>
      </c>
      <c r="I40" s="7">
        <v>0.16959188412874937</v>
      </c>
      <c r="J40" s="7">
        <v>0.21909499913454056</v>
      </c>
      <c r="K40" s="7">
        <v>0.60976269841194153</v>
      </c>
      <c r="L40" s="7">
        <v>2.0618323981761932</v>
      </c>
      <c r="M40" s="7">
        <v>6.3308634161949158</v>
      </c>
      <c r="N40" s="126">
        <f t="shared" si="1"/>
        <v>10.010207216255367</v>
      </c>
      <c r="O40" s="26">
        <v>1.2358957231044769</v>
      </c>
      <c r="P40" s="7">
        <v>0.48000051639974117</v>
      </c>
      <c r="Q40" s="7">
        <v>0.16530010476708412</v>
      </c>
      <c r="R40" s="7">
        <v>0.54784785211086273</v>
      </c>
      <c r="S40" s="7">
        <v>2.152729868888855</v>
      </c>
      <c r="T40" s="7">
        <v>8.9991739988327026</v>
      </c>
      <c r="U40" s="126">
        <f t="shared" si="2"/>
        <v>13.580948064103723</v>
      </c>
    </row>
    <row r="41" spans="1:21">
      <c r="A41" s="37">
        <v>31</v>
      </c>
      <c r="B41" s="17"/>
      <c r="C41" s="16"/>
      <c r="D41" s="12"/>
      <c r="E41" s="17" t="s">
        <v>396</v>
      </c>
      <c r="F41" s="42" t="s">
        <v>52</v>
      </c>
      <c r="G41" s="111">
        <f t="shared" si="0"/>
        <v>0</v>
      </c>
      <c r="H41" s="26">
        <v>0</v>
      </c>
      <c r="I41" s="7">
        <v>0</v>
      </c>
      <c r="J41" s="7">
        <v>0</v>
      </c>
      <c r="K41" s="7">
        <v>0</v>
      </c>
      <c r="L41" s="7">
        <v>0</v>
      </c>
      <c r="M41" s="7">
        <v>0</v>
      </c>
      <c r="N41" s="126">
        <f t="shared" si="1"/>
        <v>0</v>
      </c>
      <c r="O41" s="26">
        <v>0</v>
      </c>
      <c r="P41" s="7">
        <v>0</v>
      </c>
      <c r="Q41" s="7">
        <v>0</v>
      </c>
      <c r="R41" s="7">
        <v>0</v>
      </c>
      <c r="S41" s="7">
        <v>0</v>
      </c>
      <c r="T41" s="7">
        <v>0</v>
      </c>
      <c r="U41" s="126">
        <f t="shared" si="2"/>
        <v>0</v>
      </c>
    </row>
    <row r="42" spans="1:21">
      <c r="A42" s="37">
        <v>32</v>
      </c>
      <c r="B42" s="17"/>
      <c r="C42" s="16"/>
      <c r="D42" s="38"/>
      <c r="E42" s="17" t="s">
        <v>397</v>
      </c>
      <c r="F42" s="42" t="s">
        <v>53</v>
      </c>
      <c r="G42" s="111">
        <f t="shared" ref="G42:G73" si="3">N42+U42</f>
        <v>1099.3028097227216</v>
      </c>
      <c r="H42" s="26">
        <v>9.1690905168652534</v>
      </c>
      <c r="I42" s="7">
        <v>57.925788849592209</v>
      </c>
      <c r="J42" s="7">
        <v>51.276445090770721</v>
      </c>
      <c r="K42" s="7">
        <v>116.07623332738876</v>
      </c>
      <c r="L42" s="7">
        <v>241.5396448969841</v>
      </c>
      <c r="M42" s="7">
        <v>56.741580449044704</v>
      </c>
      <c r="N42" s="126">
        <f t="shared" ref="N42:N73" si="4">SUM(H42:M42)</f>
        <v>532.72878313064575</v>
      </c>
      <c r="O42" s="26">
        <v>11.351562090218067</v>
      </c>
      <c r="P42" s="7">
        <v>68.193498015403748</v>
      </c>
      <c r="Q42" s="7">
        <v>28.079425066709518</v>
      </c>
      <c r="R42" s="7">
        <v>144.53620672225952</v>
      </c>
      <c r="S42" s="7">
        <v>242.83472090959549</v>
      </c>
      <c r="T42" s="7">
        <v>71.578613787889481</v>
      </c>
      <c r="U42" s="126">
        <f t="shared" ref="U42:U73" si="5">SUM(O42:T42)</f>
        <v>566.57402659207582</v>
      </c>
    </row>
    <row r="43" spans="1:21">
      <c r="A43" s="37">
        <v>33</v>
      </c>
      <c r="B43" s="17"/>
      <c r="C43" s="16"/>
      <c r="D43" s="38" t="s">
        <v>54</v>
      </c>
      <c r="E43" s="39" t="s">
        <v>55</v>
      </c>
      <c r="F43" s="42"/>
      <c r="G43" s="111">
        <f t="shared" si="3"/>
        <v>38.505958161316812</v>
      </c>
      <c r="H43" s="26">
        <v>3.7143246680498123</v>
      </c>
      <c r="I43" s="7">
        <v>2.7576389648020267</v>
      </c>
      <c r="J43" s="7">
        <v>0.45885956101119518</v>
      </c>
      <c r="K43" s="7">
        <v>1.0127021968364716</v>
      </c>
      <c r="L43" s="7">
        <v>3.4384342432022095</v>
      </c>
      <c r="M43" s="7">
        <v>4.6159514263272285</v>
      </c>
      <c r="N43" s="126">
        <f t="shared" si="4"/>
        <v>15.997911060228944</v>
      </c>
      <c r="O43" s="26">
        <v>5.6612793765962124</v>
      </c>
      <c r="P43" s="7">
        <v>3.9016921781003475</v>
      </c>
      <c r="Q43" s="7">
        <v>0.54247535113245249</v>
      </c>
      <c r="R43" s="7">
        <v>1.4914335645735264</v>
      </c>
      <c r="S43" s="7">
        <v>4.348634161055088</v>
      </c>
      <c r="T43" s="7">
        <v>6.5625324696302414</v>
      </c>
      <c r="U43" s="126">
        <f t="shared" si="5"/>
        <v>22.508047101087868</v>
      </c>
    </row>
    <row r="44" spans="1:21">
      <c r="A44" s="37">
        <v>34</v>
      </c>
      <c r="B44" s="17"/>
      <c r="C44" s="16"/>
      <c r="D44" s="8"/>
      <c r="E44" s="17" t="s">
        <v>12</v>
      </c>
      <c r="F44" s="42" t="s">
        <v>56</v>
      </c>
      <c r="G44" s="111">
        <f t="shared" si="3"/>
        <v>38.505958161316812</v>
      </c>
      <c r="H44" s="26">
        <v>3.7143246680498123</v>
      </c>
      <c r="I44" s="7">
        <v>2.7576389648020267</v>
      </c>
      <c r="J44" s="7">
        <v>0.45885956101119518</v>
      </c>
      <c r="K44" s="7">
        <v>1.0127021968364716</v>
      </c>
      <c r="L44" s="7">
        <v>3.4384342432022095</v>
      </c>
      <c r="M44" s="7">
        <v>4.6159514263272285</v>
      </c>
      <c r="N44" s="126">
        <f t="shared" si="4"/>
        <v>15.997911060228944</v>
      </c>
      <c r="O44" s="26">
        <v>5.6612793765962124</v>
      </c>
      <c r="P44" s="7">
        <v>3.9016921781003475</v>
      </c>
      <c r="Q44" s="7">
        <v>0.54247535113245249</v>
      </c>
      <c r="R44" s="7">
        <v>1.4914335645735264</v>
      </c>
      <c r="S44" s="7">
        <v>4.348634161055088</v>
      </c>
      <c r="T44" s="7">
        <v>6.5625324696302414</v>
      </c>
      <c r="U44" s="126">
        <f t="shared" si="5"/>
        <v>22.508047101087868</v>
      </c>
    </row>
    <row r="45" spans="1:21">
      <c r="A45" s="37">
        <v>35</v>
      </c>
      <c r="B45" s="17"/>
      <c r="C45" s="16"/>
      <c r="D45" s="8"/>
      <c r="E45" s="17" t="s">
        <v>14</v>
      </c>
      <c r="F45" s="42" t="s">
        <v>57</v>
      </c>
      <c r="G45" s="111">
        <f t="shared" si="3"/>
        <v>0</v>
      </c>
      <c r="H45" s="26">
        <v>0</v>
      </c>
      <c r="I45" s="7">
        <v>0</v>
      </c>
      <c r="J45" s="7">
        <v>0</v>
      </c>
      <c r="K45" s="7">
        <v>0</v>
      </c>
      <c r="L45" s="7">
        <v>0</v>
      </c>
      <c r="M45" s="7">
        <v>0</v>
      </c>
      <c r="N45" s="126">
        <f t="shared" si="4"/>
        <v>0</v>
      </c>
      <c r="O45" s="26">
        <v>0</v>
      </c>
      <c r="P45" s="7">
        <v>0</v>
      </c>
      <c r="Q45" s="7">
        <v>0</v>
      </c>
      <c r="R45" s="7">
        <v>0</v>
      </c>
      <c r="S45" s="7">
        <v>0</v>
      </c>
      <c r="T45" s="7">
        <v>0</v>
      </c>
      <c r="U45" s="126">
        <f t="shared" si="5"/>
        <v>0</v>
      </c>
    </row>
    <row r="46" spans="1:21">
      <c r="A46" s="37">
        <v>36</v>
      </c>
      <c r="B46" s="10"/>
      <c r="C46" s="16"/>
      <c r="D46" s="8"/>
      <c r="E46" s="17" t="s">
        <v>16</v>
      </c>
      <c r="F46" s="42" t="s">
        <v>58</v>
      </c>
      <c r="G46" s="111">
        <f t="shared" si="3"/>
        <v>0</v>
      </c>
      <c r="H46" s="26">
        <v>0</v>
      </c>
      <c r="I46" s="7">
        <v>0</v>
      </c>
      <c r="J46" s="7">
        <v>0</v>
      </c>
      <c r="K46" s="7">
        <v>0</v>
      </c>
      <c r="L46" s="7">
        <v>0</v>
      </c>
      <c r="M46" s="7">
        <v>0</v>
      </c>
      <c r="N46" s="126">
        <f t="shared" si="4"/>
        <v>0</v>
      </c>
      <c r="O46" s="26">
        <v>0</v>
      </c>
      <c r="P46" s="7">
        <v>0</v>
      </c>
      <c r="Q46" s="7">
        <v>0</v>
      </c>
      <c r="R46" s="7">
        <v>0</v>
      </c>
      <c r="S46" s="7">
        <v>0</v>
      </c>
      <c r="T46" s="7">
        <v>0</v>
      </c>
      <c r="U46" s="126">
        <f t="shared" si="5"/>
        <v>0</v>
      </c>
    </row>
    <row r="47" spans="1:21">
      <c r="A47" s="37">
        <v>37</v>
      </c>
      <c r="B47" s="10"/>
      <c r="C47" s="11"/>
      <c r="D47" s="38" t="s">
        <v>59</v>
      </c>
      <c r="E47" s="9" t="s">
        <v>60</v>
      </c>
      <c r="F47" s="44"/>
      <c r="G47" s="111">
        <f t="shared" si="3"/>
        <v>32028.659665107727</v>
      </c>
      <c r="H47" s="26">
        <v>523.12456369400024</v>
      </c>
      <c r="I47" s="7">
        <v>726.80035161972046</v>
      </c>
      <c r="J47" s="7">
        <v>654.3430312871933</v>
      </c>
      <c r="K47" s="7">
        <v>1502.0146322250366</v>
      </c>
      <c r="L47" s="7">
        <v>5003.5147461891174</v>
      </c>
      <c r="M47" s="7">
        <v>4785.3117461204529</v>
      </c>
      <c r="N47" s="126">
        <f t="shared" si="4"/>
        <v>13195.109071135521</v>
      </c>
      <c r="O47" s="26">
        <v>462.58733606338501</v>
      </c>
      <c r="P47" s="7">
        <v>880.05937349796295</v>
      </c>
      <c r="Q47" s="7">
        <v>1074.1911004781723</v>
      </c>
      <c r="R47" s="7">
        <v>3118.8232548236847</v>
      </c>
      <c r="S47" s="7">
        <v>6709.5324312448502</v>
      </c>
      <c r="T47" s="7">
        <v>6588.357097864151</v>
      </c>
      <c r="U47" s="126">
        <f t="shared" si="5"/>
        <v>18833.550593972206</v>
      </c>
    </row>
    <row r="48" spans="1:21">
      <c r="A48" s="93">
        <v>38</v>
      </c>
      <c r="B48" s="94"/>
      <c r="C48" s="95" t="s">
        <v>61</v>
      </c>
      <c r="D48" s="96" t="s">
        <v>62</v>
      </c>
      <c r="E48" s="97"/>
      <c r="F48" s="98"/>
      <c r="G48" s="99">
        <f t="shared" si="3"/>
        <v>209893.98983836174</v>
      </c>
      <c r="H48" s="100">
        <v>12401.864360809326</v>
      </c>
      <c r="I48" s="101">
        <v>792.91140556335449</v>
      </c>
      <c r="J48" s="101">
        <v>834.1441707611084</v>
      </c>
      <c r="K48" s="101">
        <v>2433.6672649383545</v>
      </c>
      <c r="L48" s="101">
        <v>18235.850505828857</v>
      </c>
      <c r="M48" s="101">
        <v>76268.720855712891</v>
      </c>
      <c r="N48" s="127">
        <f t="shared" si="4"/>
        <v>110967.15856361389</v>
      </c>
      <c r="O48" s="100">
        <v>9755.2469367980957</v>
      </c>
      <c r="P48" s="101">
        <v>932.59058403968811</v>
      </c>
      <c r="Q48" s="101">
        <v>918.32315111160278</v>
      </c>
      <c r="R48" s="101">
        <v>2393.0151500701904</v>
      </c>
      <c r="S48" s="101">
        <v>13187.681301116943</v>
      </c>
      <c r="T48" s="101">
        <v>71739.974151611328</v>
      </c>
      <c r="U48" s="127">
        <f t="shared" si="5"/>
        <v>98926.831274747849</v>
      </c>
    </row>
    <row r="49" spans="1:21">
      <c r="A49" s="37">
        <v>39</v>
      </c>
      <c r="B49" s="17"/>
      <c r="C49" s="16"/>
      <c r="D49" s="38" t="s">
        <v>8</v>
      </c>
      <c r="E49" s="45" t="s">
        <v>63</v>
      </c>
      <c r="F49" s="40"/>
      <c r="G49" s="111">
        <f t="shared" si="3"/>
        <v>209600.62594676018</v>
      </c>
      <c r="H49" s="26">
        <v>12391.364452362061</v>
      </c>
      <c r="I49" s="7">
        <v>791.13248920440674</v>
      </c>
      <c r="J49" s="7">
        <v>829.24612951278687</v>
      </c>
      <c r="K49" s="7">
        <v>2416.2847290039063</v>
      </c>
      <c r="L49" s="7">
        <v>18184.001247406006</v>
      </c>
      <c r="M49" s="7">
        <v>76212.045276641846</v>
      </c>
      <c r="N49" s="126">
        <f t="shared" si="4"/>
        <v>110824.07432413101</v>
      </c>
      <c r="O49" s="26">
        <v>9745.0902004241943</v>
      </c>
      <c r="P49" s="7">
        <v>930.5160391330719</v>
      </c>
      <c r="Q49" s="7">
        <v>913.58461856842041</v>
      </c>
      <c r="R49" s="7">
        <v>2375.7060708999634</v>
      </c>
      <c r="S49" s="7">
        <v>13138.687646865845</v>
      </c>
      <c r="T49" s="7">
        <v>71672.967046737671</v>
      </c>
      <c r="U49" s="126">
        <f t="shared" si="5"/>
        <v>98776.551622629166</v>
      </c>
    </row>
    <row r="50" spans="1:21">
      <c r="A50" s="37">
        <v>40</v>
      </c>
      <c r="B50" s="17"/>
      <c r="C50" s="16"/>
      <c r="D50" s="38" t="s">
        <v>10</v>
      </c>
      <c r="E50" s="45" t="s">
        <v>64</v>
      </c>
      <c r="F50" s="40"/>
      <c r="G50" s="111">
        <f t="shared" si="3"/>
        <v>262.46203657914884</v>
      </c>
      <c r="H50" s="26">
        <v>10.386534467339516</v>
      </c>
      <c r="I50" s="7">
        <v>1.5844514742493629</v>
      </c>
      <c r="J50" s="7">
        <v>4.7416884638369083</v>
      </c>
      <c r="K50" s="7">
        <v>16.922630086541176</v>
      </c>
      <c r="L50" s="7">
        <v>51.163045905530453</v>
      </c>
      <c r="M50" s="7">
        <v>52.473649475723505</v>
      </c>
      <c r="N50" s="126">
        <f t="shared" si="4"/>
        <v>137.27199987322092</v>
      </c>
      <c r="O50" s="26">
        <v>9.7827355563640594</v>
      </c>
      <c r="P50" s="7">
        <v>1.0414505156222731</v>
      </c>
      <c r="Q50" s="7">
        <v>4.0036155199632049</v>
      </c>
      <c r="R50" s="7">
        <v>13.300317659974098</v>
      </c>
      <c r="S50" s="7">
        <v>38.191071398556232</v>
      </c>
      <c r="T50" s="7">
        <v>58.870846055448055</v>
      </c>
      <c r="U50" s="126">
        <f t="shared" si="5"/>
        <v>125.19003670592792</v>
      </c>
    </row>
    <row r="51" spans="1:21">
      <c r="A51" s="37">
        <v>41</v>
      </c>
      <c r="B51" s="17"/>
      <c r="C51" s="16"/>
      <c r="D51" s="38" t="s">
        <v>22</v>
      </c>
      <c r="E51" s="45" t="s">
        <v>65</v>
      </c>
      <c r="F51" s="40"/>
      <c r="G51" s="111">
        <f t="shared" si="3"/>
        <v>30.903594194031029</v>
      </c>
      <c r="H51" s="26">
        <v>0.11317075577244395</v>
      </c>
      <c r="I51" s="7">
        <v>0.19444940006360412</v>
      </c>
      <c r="J51" s="7">
        <v>0.15639081120025367</v>
      </c>
      <c r="K51" s="7">
        <v>0.45989239541813731</v>
      </c>
      <c r="L51" s="7">
        <v>0.68577690701931715</v>
      </c>
      <c r="M51" s="7">
        <v>4.2033147623296827</v>
      </c>
      <c r="N51" s="126">
        <f t="shared" si="4"/>
        <v>5.8129950318034389</v>
      </c>
      <c r="O51" s="26">
        <v>0.37361197742575314</v>
      </c>
      <c r="P51" s="7">
        <v>1.033076990628615</v>
      </c>
      <c r="Q51" s="7">
        <v>0.7349137683340814</v>
      </c>
      <c r="R51" s="7">
        <v>4.0088857584632933</v>
      </c>
      <c r="S51" s="7">
        <v>10.802886198507622</v>
      </c>
      <c r="T51" s="7">
        <v>8.1372244688682258</v>
      </c>
      <c r="U51" s="126">
        <f t="shared" si="5"/>
        <v>25.090599162227591</v>
      </c>
    </row>
    <row r="52" spans="1:21">
      <c r="A52" s="93">
        <v>42</v>
      </c>
      <c r="B52" s="94"/>
      <c r="C52" s="95" t="s">
        <v>66</v>
      </c>
      <c r="D52" s="96" t="s">
        <v>67</v>
      </c>
      <c r="E52" s="97"/>
      <c r="F52" s="98"/>
      <c r="G52" s="99">
        <f t="shared" si="3"/>
        <v>4814.7490520477295</v>
      </c>
      <c r="H52" s="100">
        <v>0</v>
      </c>
      <c r="I52" s="101">
        <v>0</v>
      </c>
      <c r="J52" s="101">
        <v>0</v>
      </c>
      <c r="K52" s="101">
        <v>0</v>
      </c>
      <c r="L52" s="101">
        <v>0</v>
      </c>
      <c r="M52" s="101">
        <v>0</v>
      </c>
      <c r="N52" s="127">
        <f t="shared" si="4"/>
        <v>0</v>
      </c>
      <c r="O52" s="100">
        <v>0</v>
      </c>
      <c r="P52" s="101">
        <v>0</v>
      </c>
      <c r="Q52" s="101">
        <v>2097.3213891983032</v>
      </c>
      <c r="R52" s="101">
        <v>2717.4276628494263</v>
      </c>
      <c r="S52" s="101">
        <v>0</v>
      </c>
      <c r="T52" s="101">
        <v>0</v>
      </c>
      <c r="U52" s="127">
        <f t="shared" si="5"/>
        <v>4814.7490520477295</v>
      </c>
    </row>
    <row r="53" spans="1:21">
      <c r="A53" s="93">
        <v>49</v>
      </c>
      <c r="B53" s="94"/>
      <c r="C53" s="95" t="s">
        <v>68</v>
      </c>
      <c r="D53" s="96" t="s">
        <v>69</v>
      </c>
      <c r="E53" s="97"/>
      <c r="F53" s="98"/>
      <c r="G53" s="99">
        <f t="shared" si="3"/>
        <v>70298.573776245117</v>
      </c>
      <c r="H53" s="100">
        <v>37396.034378051758</v>
      </c>
      <c r="I53" s="101">
        <v>0</v>
      </c>
      <c r="J53" s="101">
        <v>0</v>
      </c>
      <c r="K53" s="101">
        <v>0</v>
      </c>
      <c r="L53" s="101">
        <v>0</v>
      </c>
      <c r="M53" s="101">
        <v>0</v>
      </c>
      <c r="N53" s="127">
        <f t="shared" si="4"/>
        <v>37396.034378051758</v>
      </c>
      <c r="O53" s="100">
        <v>32902.539398193359</v>
      </c>
      <c r="P53" s="101">
        <v>0</v>
      </c>
      <c r="Q53" s="101">
        <v>0</v>
      </c>
      <c r="R53" s="101">
        <v>0</v>
      </c>
      <c r="S53" s="101">
        <v>0</v>
      </c>
      <c r="T53" s="101">
        <v>0</v>
      </c>
      <c r="U53" s="127">
        <f t="shared" si="5"/>
        <v>32902.539398193359</v>
      </c>
    </row>
    <row r="54" spans="1:21">
      <c r="A54" s="37">
        <v>50</v>
      </c>
      <c r="B54" s="17"/>
      <c r="C54" s="16"/>
      <c r="D54" s="38" t="s">
        <v>8</v>
      </c>
      <c r="E54" s="47" t="s">
        <v>70</v>
      </c>
      <c r="F54" s="40"/>
      <c r="G54" s="111">
        <f t="shared" si="3"/>
        <v>30660.980030059814</v>
      </c>
      <c r="H54" s="26">
        <v>16496.242149353027</v>
      </c>
      <c r="I54" s="7">
        <v>0</v>
      </c>
      <c r="J54" s="7">
        <v>0</v>
      </c>
      <c r="K54" s="7">
        <v>0</v>
      </c>
      <c r="L54" s="7">
        <v>0</v>
      </c>
      <c r="M54" s="7">
        <v>0</v>
      </c>
      <c r="N54" s="126">
        <f t="shared" si="4"/>
        <v>16496.242149353027</v>
      </c>
      <c r="O54" s="26">
        <v>14164.737880706787</v>
      </c>
      <c r="P54" s="7">
        <v>0</v>
      </c>
      <c r="Q54" s="7">
        <v>0</v>
      </c>
      <c r="R54" s="7">
        <v>0</v>
      </c>
      <c r="S54" s="7">
        <v>0</v>
      </c>
      <c r="T54" s="7">
        <v>0</v>
      </c>
      <c r="U54" s="126">
        <f t="shared" si="5"/>
        <v>14164.737880706787</v>
      </c>
    </row>
    <row r="55" spans="1:21">
      <c r="A55" s="37">
        <v>51</v>
      </c>
      <c r="B55" s="10"/>
      <c r="C55" s="16"/>
      <c r="D55" s="38" t="s">
        <v>10</v>
      </c>
      <c r="E55" s="47" t="s">
        <v>71</v>
      </c>
      <c r="F55" s="40"/>
      <c r="G55" s="111">
        <f t="shared" si="3"/>
        <v>25169.216341018677</v>
      </c>
      <c r="H55" s="26">
        <v>13074.54020690918</v>
      </c>
      <c r="I55" s="7">
        <v>0</v>
      </c>
      <c r="J55" s="7">
        <v>0</v>
      </c>
      <c r="K55" s="7">
        <v>0</v>
      </c>
      <c r="L55" s="7">
        <v>0</v>
      </c>
      <c r="M55" s="7">
        <v>0</v>
      </c>
      <c r="N55" s="126">
        <f t="shared" si="4"/>
        <v>13074.54020690918</v>
      </c>
      <c r="O55" s="26">
        <v>12094.676134109497</v>
      </c>
      <c r="P55" s="7">
        <v>0</v>
      </c>
      <c r="Q55" s="7">
        <v>0</v>
      </c>
      <c r="R55" s="7">
        <v>0</v>
      </c>
      <c r="S55" s="7">
        <v>0</v>
      </c>
      <c r="T55" s="7">
        <v>0</v>
      </c>
      <c r="U55" s="126">
        <f t="shared" si="5"/>
        <v>12094.676134109497</v>
      </c>
    </row>
    <row r="56" spans="1:21">
      <c r="A56" s="37">
        <v>52</v>
      </c>
      <c r="B56" s="17"/>
      <c r="C56" s="11"/>
      <c r="D56" s="38" t="s">
        <v>22</v>
      </c>
      <c r="E56" s="47" t="s">
        <v>72</v>
      </c>
      <c r="F56" s="43"/>
      <c r="G56" s="111">
        <f t="shared" si="3"/>
        <v>3183.3839120864868</v>
      </c>
      <c r="H56" s="26">
        <v>1805.8905143737793</v>
      </c>
      <c r="I56" s="7">
        <v>0</v>
      </c>
      <c r="J56" s="7">
        <v>0</v>
      </c>
      <c r="K56" s="7">
        <v>0</v>
      </c>
      <c r="L56" s="7">
        <v>0</v>
      </c>
      <c r="M56" s="7">
        <v>0</v>
      </c>
      <c r="N56" s="126">
        <f t="shared" si="4"/>
        <v>1805.8905143737793</v>
      </c>
      <c r="O56" s="26">
        <v>1377.4933977127075</v>
      </c>
      <c r="P56" s="7">
        <v>0</v>
      </c>
      <c r="Q56" s="7">
        <v>0</v>
      </c>
      <c r="R56" s="7">
        <v>0</v>
      </c>
      <c r="S56" s="7">
        <v>0</v>
      </c>
      <c r="T56" s="7">
        <v>0</v>
      </c>
      <c r="U56" s="126">
        <f t="shared" si="5"/>
        <v>1377.4933977127075</v>
      </c>
    </row>
    <row r="57" spans="1:21">
      <c r="A57" s="37">
        <v>53</v>
      </c>
      <c r="B57" s="12"/>
      <c r="C57" s="12"/>
      <c r="D57" s="38" t="s">
        <v>24</v>
      </c>
      <c r="E57" s="13" t="s">
        <v>73</v>
      </c>
      <c r="F57" s="43"/>
      <c r="G57" s="111">
        <f t="shared" si="3"/>
        <v>11284.994550704956</v>
      </c>
      <c r="H57" s="26">
        <v>6019.3629150390625</v>
      </c>
      <c r="I57" s="7">
        <v>0</v>
      </c>
      <c r="J57" s="7">
        <v>0</v>
      </c>
      <c r="K57" s="7">
        <v>0</v>
      </c>
      <c r="L57" s="7">
        <v>0</v>
      </c>
      <c r="M57" s="7">
        <v>0</v>
      </c>
      <c r="N57" s="126">
        <f t="shared" si="4"/>
        <v>6019.3629150390625</v>
      </c>
      <c r="O57" s="26">
        <v>5265.6316356658936</v>
      </c>
      <c r="P57" s="7">
        <v>0</v>
      </c>
      <c r="Q57" s="7">
        <v>0</v>
      </c>
      <c r="R57" s="7">
        <v>0</v>
      </c>
      <c r="S57" s="7">
        <v>0</v>
      </c>
      <c r="T57" s="7">
        <v>0</v>
      </c>
      <c r="U57" s="126">
        <f t="shared" si="5"/>
        <v>5265.6316356658936</v>
      </c>
    </row>
    <row r="58" spans="1:21">
      <c r="A58" s="93">
        <v>54</v>
      </c>
      <c r="B58" s="94"/>
      <c r="C58" s="95" t="s">
        <v>74</v>
      </c>
      <c r="D58" s="96" t="s">
        <v>75</v>
      </c>
      <c r="E58" s="97"/>
      <c r="F58" s="98"/>
      <c r="G58" s="99">
        <f t="shared" si="3"/>
        <v>16884.972848266363</v>
      </c>
      <c r="H58" s="100">
        <v>262.12781223654747</v>
      </c>
      <c r="I58" s="101">
        <v>51.114096522331238</v>
      </c>
      <c r="J58" s="101">
        <v>79.344860345125198</v>
      </c>
      <c r="K58" s="101">
        <v>188.76819038391113</v>
      </c>
      <c r="L58" s="101">
        <v>883.60676789283752</v>
      </c>
      <c r="M58" s="101">
        <v>5395.5373130738735</v>
      </c>
      <c r="N58" s="127">
        <f t="shared" si="4"/>
        <v>6860.4990404546261</v>
      </c>
      <c r="O58" s="100">
        <v>574.80848634243011</v>
      </c>
      <c r="P58" s="101">
        <v>54.892423897981644</v>
      </c>
      <c r="Q58" s="101">
        <v>81.690365821123123</v>
      </c>
      <c r="R58" s="101">
        <v>240.65827417373657</v>
      </c>
      <c r="S58" s="101">
        <v>783.75734758377075</v>
      </c>
      <c r="T58" s="101">
        <v>8288.6669099926949</v>
      </c>
      <c r="U58" s="127">
        <f t="shared" si="5"/>
        <v>10024.473807811737</v>
      </c>
    </row>
    <row r="59" spans="1:21">
      <c r="A59" s="37">
        <v>55</v>
      </c>
      <c r="B59" s="17"/>
      <c r="C59" s="16"/>
      <c r="D59" s="38" t="s">
        <v>8</v>
      </c>
      <c r="E59" s="45" t="s">
        <v>76</v>
      </c>
      <c r="F59" s="40"/>
      <c r="G59" s="111">
        <f t="shared" si="3"/>
        <v>12947.633418411016</v>
      </c>
      <c r="H59" s="26">
        <v>180.33593767136335</v>
      </c>
      <c r="I59" s="7">
        <v>30.814435381442308</v>
      </c>
      <c r="J59" s="7">
        <v>45.806107878684998</v>
      </c>
      <c r="K59" s="7">
        <v>116.1053324341774</v>
      </c>
      <c r="L59" s="7">
        <v>569.62940710783005</v>
      </c>
      <c r="M59" s="7">
        <v>4216.7869431227446</v>
      </c>
      <c r="N59" s="126">
        <f t="shared" si="4"/>
        <v>5159.4781635962427</v>
      </c>
      <c r="O59" s="26">
        <v>413.99230568483472</v>
      </c>
      <c r="P59" s="7">
        <v>31.091589465737343</v>
      </c>
      <c r="Q59" s="7">
        <v>38.159951001405716</v>
      </c>
      <c r="R59" s="7">
        <v>138.57933813333511</v>
      </c>
      <c r="S59" s="7">
        <v>511.67277920246124</v>
      </c>
      <c r="T59" s="7">
        <v>6654.6592913269997</v>
      </c>
      <c r="U59" s="126">
        <f t="shared" si="5"/>
        <v>7788.1552548147738</v>
      </c>
    </row>
    <row r="60" spans="1:21">
      <c r="A60" s="37">
        <v>56</v>
      </c>
      <c r="B60" s="17"/>
      <c r="C60" s="16"/>
      <c r="D60" s="38" t="s">
        <v>10</v>
      </c>
      <c r="E60" s="45" t="s">
        <v>77</v>
      </c>
      <c r="F60" s="40"/>
      <c r="G60" s="111">
        <f t="shared" si="3"/>
        <v>143.95178485568613</v>
      </c>
      <c r="H60" s="26">
        <v>2.6612288523465395</v>
      </c>
      <c r="I60" s="7">
        <v>1.2628086823970079</v>
      </c>
      <c r="J60" s="7">
        <v>1.91173205524683</v>
      </c>
      <c r="K60" s="7">
        <v>4.1448064595460892</v>
      </c>
      <c r="L60" s="7">
        <v>18.494715638458729</v>
      </c>
      <c r="M60" s="7">
        <v>32.620679689571261</v>
      </c>
      <c r="N60" s="126">
        <f t="shared" si="4"/>
        <v>61.095971377566457</v>
      </c>
      <c r="O60" s="26">
        <v>7.2186635686084628</v>
      </c>
      <c r="P60" s="7">
        <v>1.3632350638508797</v>
      </c>
      <c r="Q60" s="7">
        <v>1.9524061623960733</v>
      </c>
      <c r="R60" s="7">
        <v>5.596687488257885</v>
      </c>
      <c r="S60" s="7">
        <v>20.755636841058731</v>
      </c>
      <c r="T60" s="7">
        <v>45.969184353947639</v>
      </c>
      <c r="U60" s="126">
        <f t="shared" si="5"/>
        <v>82.855813478119671</v>
      </c>
    </row>
    <row r="61" spans="1:21">
      <c r="A61" s="37">
        <v>57</v>
      </c>
      <c r="B61" s="17"/>
      <c r="C61" s="16"/>
      <c r="D61" s="38" t="s">
        <v>22</v>
      </c>
      <c r="E61" s="45" t="s">
        <v>78</v>
      </c>
      <c r="F61" s="40"/>
      <c r="G61" s="111">
        <f t="shared" si="3"/>
        <v>0</v>
      </c>
      <c r="H61" s="26">
        <v>0</v>
      </c>
      <c r="I61" s="7">
        <v>0</v>
      </c>
      <c r="J61" s="7">
        <v>0</v>
      </c>
      <c r="K61" s="7">
        <v>0</v>
      </c>
      <c r="L61" s="7">
        <v>0</v>
      </c>
      <c r="M61" s="7">
        <v>0</v>
      </c>
      <c r="N61" s="126">
        <f t="shared" si="4"/>
        <v>0</v>
      </c>
      <c r="O61" s="26">
        <v>0</v>
      </c>
      <c r="P61" s="7">
        <v>0</v>
      </c>
      <c r="Q61" s="7">
        <v>0</v>
      </c>
      <c r="R61" s="7">
        <v>0</v>
      </c>
      <c r="S61" s="7">
        <v>0</v>
      </c>
      <c r="T61" s="7">
        <v>0</v>
      </c>
      <c r="U61" s="126">
        <f t="shared" si="5"/>
        <v>0</v>
      </c>
    </row>
    <row r="62" spans="1:21">
      <c r="A62" s="37">
        <v>58</v>
      </c>
      <c r="B62" s="14"/>
      <c r="C62" s="16"/>
      <c r="D62" s="38" t="s">
        <v>24</v>
      </c>
      <c r="E62" s="45" t="s">
        <v>79</v>
      </c>
      <c r="F62" s="40"/>
      <c r="G62" s="111">
        <f t="shared" si="3"/>
        <v>538.60078555066139</v>
      </c>
      <c r="H62" s="26">
        <v>3.341681495308876</v>
      </c>
      <c r="I62" s="7">
        <v>5.8585089072585106</v>
      </c>
      <c r="J62" s="7">
        <v>9.5425690934062004</v>
      </c>
      <c r="K62" s="7">
        <v>14.224828258156776</v>
      </c>
      <c r="L62" s="7">
        <v>41.149660039693117</v>
      </c>
      <c r="M62" s="7">
        <v>120.60650104936212</v>
      </c>
      <c r="N62" s="126">
        <f t="shared" si="4"/>
        <v>194.7237488431856</v>
      </c>
      <c r="O62" s="26">
        <v>10.026173893362284</v>
      </c>
      <c r="P62" s="7">
        <v>7.3865619078278542</v>
      </c>
      <c r="Q62" s="7">
        <v>14.004984550178051</v>
      </c>
      <c r="R62" s="7">
        <v>30.005717031657696</v>
      </c>
      <c r="S62" s="7">
        <v>41.384137056767941</v>
      </c>
      <c r="T62" s="7">
        <v>241.06946226768196</v>
      </c>
      <c r="U62" s="126">
        <f t="shared" si="5"/>
        <v>343.87703670747578</v>
      </c>
    </row>
    <row r="63" spans="1:21">
      <c r="A63" s="37">
        <v>59</v>
      </c>
      <c r="B63" s="12"/>
      <c r="C63" s="14"/>
      <c r="D63" s="38" t="s">
        <v>26</v>
      </c>
      <c r="E63" s="14" t="s">
        <v>80</v>
      </c>
      <c r="F63" s="48"/>
      <c r="G63" s="111">
        <f t="shared" si="3"/>
        <v>3254.7870970591903</v>
      </c>
      <c r="H63" s="26">
        <v>75.788962237536907</v>
      </c>
      <c r="I63" s="7">
        <v>13.178342618048191</v>
      </c>
      <c r="J63" s="7">
        <v>22.084453821182251</v>
      </c>
      <c r="K63" s="7">
        <v>54.293219447135925</v>
      </c>
      <c r="L63" s="7">
        <v>254.33296948671341</v>
      </c>
      <c r="M63" s="7">
        <v>1025.5233758836985</v>
      </c>
      <c r="N63" s="126">
        <f t="shared" si="4"/>
        <v>1445.2013234943151</v>
      </c>
      <c r="O63" s="26">
        <v>143.57134980708361</v>
      </c>
      <c r="P63" s="7">
        <v>15.051036775112152</v>
      </c>
      <c r="Q63" s="7">
        <v>27.573026388883591</v>
      </c>
      <c r="R63" s="7">
        <v>66.476521372795105</v>
      </c>
      <c r="S63" s="7">
        <v>209.94475984573364</v>
      </c>
      <c r="T63" s="7">
        <v>1346.969079375267</v>
      </c>
      <c r="U63" s="126">
        <f t="shared" si="5"/>
        <v>1809.5857735648751</v>
      </c>
    </row>
    <row r="64" spans="1:21">
      <c r="A64" s="72">
        <v>60</v>
      </c>
      <c r="B64" s="73" t="s">
        <v>81</v>
      </c>
      <c r="C64" s="77" t="s">
        <v>82</v>
      </c>
      <c r="D64" s="78"/>
      <c r="E64" s="78"/>
      <c r="F64" s="79"/>
      <c r="G64" s="74">
        <f t="shared" si="3"/>
        <v>9832732.2878932953</v>
      </c>
      <c r="H64" s="75">
        <v>25712.000625610352</v>
      </c>
      <c r="I64" s="76">
        <v>8242.9416236877441</v>
      </c>
      <c r="J64" s="76">
        <v>36031.786972045898</v>
      </c>
      <c r="K64" s="76">
        <v>271648.36474609375</v>
      </c>
      <c r="L64" s="76">
        <v>1715748.1953125</v>
      </c>
      <c r="M64" s="76">
        <v>3224819.990234375</v>
      </c>
      <c r="N64" s="124">
        <f t="shared" si="4"/>
        <v>5282203.2795143127</v>
      </c>
      <c r="O64" s="75">
        <v>23424.711837768555</v>
      </c>
      <c r="P64" s="76">
        <v>7405.7281513214111</v>
      </c>
      <c r="Q64" s="76">
        <v>29392.086944580078</v>
      </c>
      <c r="R64" s="76">
        <v>197550.81201171875</v>
      </c>
      <c r="S64" s="76">
        <v>1187752.8776855469</v>
      </c>
      <c r="T64" s="76">
        <v>3105002.7917480469</v>
      </c>
      <c r="U64" s="124">
        <f t="shared" si="5"/>
        <v>4550529.0083789825</v>
      </c>
    </row>
    <row r="65" spans="1:21">
      <c r="A65" s="93">
        <v>61</v>
      </c>
      <c r="B65" s="94"/>
      <c r="C65" s="95" t="s">
        <v>6</v>
      </c>
      <c r="D65" s="96" t="s">
        <v>83</v>
      </c>
      <c r="E65" s="97"/>
      <c r="F65" s="98"/>
      <c r="G65" s="99">
        <f t="shared" si="3"/>
        <v>2553042.794775486</v>
      </c>
      <c r="H65" s="100">
        <v>3424.0231924057007</v>
      </c>
      <c r="I65" s="101">
        <v>4121.596001625061</v>
      </c>
      <c r="J65" s="101">
        <v>15557.834861755371</v>
      </c>
      <c r="K65" s="101">
        <v>143529.90805053711</v>
      </c>
      <c r="L65" s="101">
        <v>695795.09582519531</v>
      </c>
      <c r="M65" s="101">
        <v>813924.87109375</v>
      </c>
      <c r="N65" s="127">
        <f t="shared" si="4"/>
        <v>1676353.3290252686</v>
      </c>
      <c r="O65" s="100">
        <v>2299.9518337249756</v>
      </c>
      <c r="P65" s="101">
        <v>2775.0234551429749</v>
      </c>
      <c r="Q65" s="101">
        <v>9490.2169170379639</v>
      </c>
      <c r="R65" s="101">
        <v>82975.603927612305</v>
      </c>
      <c r="S65" s="101">
        <v>312934.09289550781</v>
      </c>
      <c r="T65" s="101">
        <v>466214.57672119141</v>
      </c>
      <c r="U65" s="127">
        <f t="shared" si="5"/>
        <v>876689.46575021744</v>
      </c>
    </row>
    <row r="66" spans="1:21">
      <c r="A66" s="37">
        <v>62</v>
      </c>
      <c r="B66" s="17"/>
      <c r="C66" s="16"/>
      <c r="D66" s="38" t="s">
        <v>8</v>
      </c>
      <c r="E66" s="49" t="s">
        <v>84</v>
      </c>
      <c r="F66" s="40"/>
      <c r="G66" s="111">
        <f t="shared" si="3"/>
        <v>44491.376844227314</v>
      </c>
      <c r="H66" s="26">
        <v>61.301822662353516</v>
      </c>
      <c r="I66" s="7">
        <v>64.576760172843933</v>
      </c>
      <c r="J66" s="7">
        <v>379.05423867702484</v>
      </c>
      <c r="K66" s="7">
        <v>5367.313422203064</v>
      </c>
      <c r="L66" s="7">
        <v>16690.813772201538</v>
      </c>
      <c r="M66" s="7">
        <v>9983.2145414352417</v>
      </c>
      <c r="N66" s="126">
        <f t="shared" si="4"/>
        <v>32546.274557352066</v>
      </c>
      <c r="O66" s="26">
        <v>58.488972187042236</v>
      </c>
      <c r="P66" s="7">
        <v>67.619875967502594</v>
      </c>
      <c r="Q66" s="7">
        <v>202.93709230422974</v>
      </c>
      <c r="R66" s="7">
        <v>1704.8799586296082</v>
      </c>
      <c r="S66" s="7">
        <v>4796.9062051773071</v>
      </c>
      <c r="T66" s="7">
        <v>5114.2701826095581</v>
      </c>
      <c r="U66" s="126">
        <f t="shared" si="5"/>
        <v>11945.102286875248</v>
      </c>
    </row>
    <row r="67" spans="1:21">
      <c r="A67" s="37">
        <v>63</v>
      </c>
      <c r="B67" s="17"/>
      <c r="C67" s="16"/>
      <c r="D67" s="38" t="s">
        <v>10</v>
      </c>
      <c r="E67" s="49" t="s">
        <v>85</v>
      </c>
      <c r="F67" s="40"/>
      <c r="G67" s="111">
        <f t="shared" si="3"/>
        <v>210388.95501361042</v>
      </c>
      <c r="H67" s="26">
        <v>14.347233772277832</v>
      </c>
      <c r="I67" s="7">
        <v>11.184560775756836</v>
      </c>
      <c r="J67" s="7">
        <v>126.94308853149414</v>
      </c>
      <c r="K67" s="7">
        <v>6159.0573825836182</v>
      </c>
      <c r="L67" s="7">
        <v>74451.730438232422</v>
      </c>
      <c r="M67" s="7">
        <v>75405.39045715332</v>
      </c>
      <c r="N67" s="126">
        <f t="shared" si="4"/>
        <v>156168.65316104889</v>
      </c>
      <c r="O67" s="26">
        <v>0</v>
      </c>
      <c r="P67" s="7">
        <v>0</v>
      </c>
      <c r="Q67" s="7">
        <v>101.56584153324366</v>
      </c>
      <c r="R67" s="7">
        <v>1080.4227252006531</v>
      </c>
      <c r="S67" s="7">
        <v>17405.938270568848</v>
      </c>
      <c r="T67" s="7">
        <v>35632.375015258789</v>
      </c>
      <c r="U67" s="126">
        <f t="shared" si="5"/>
        <v>54220.301852561533</v>
      </c>
    </row>
    <row r="68" spans="1:21">
      <c r="A68" s="37">
        <v>64</v>
      </c>
      <c r="B68" s="17"/>
      <c r="C68" s="16"/>
      <c r="D68" s="38" t="s">
        <v>22</v>
      </c>
      <c r="E68" s="49" t="s">
        <v>86</v>
      </c>
      <c r="F68" s="40"/>
      <c r="G68" s="111">
        <f t="shared" si="3"/>
        <v>346317.95342326164</v>
      </c>
      <c r="H68" s="26">
        <v>26.794964790344238</v>
      </c>
      <c r="I68" s="7">
        <v>15.002091407775879</v>
      </c>
      <c r="J68" s="7">
        <v>542.01684474945068</v>
      </c>
      <c r="K68" s="7">
        <v>12482.810493469238</v>
      </c>
      <c r="L68" s="7">
        <v>103049.30447387695</v>
      </c>
      <c r="M68" s="7">
        <v>124177.29948425293</v>
      </c>
      <c r="N68" s="126">
        <f t="shared" si="4"/>
        <v>240293.22835254669</v>
      </c>
      <c r="O68" s="26">
        <v>17.076841354370117</v>
      </c>
      <c r="P68" s="7">
        <v>13.117191314697266</v>
      </c>
      <c r="Q68" s="7">
        <v>449.80309653282166</v>
      </c>
      <c r="R68" s="7">
        <v>6633.4795894622803</v>
      </c>
      <c r="S68" s="7">
        <v>34259.134338378906</v>
      </c>
      <c r="T68" s="7">
        <v>64652.114013671875</v>
      </c>
      <c r="U68" s="126">
        <f t="shared" si="5"/>
        <v>106024.72507071495</v>
      </c>
    </row>
    <row r="69" spans="1:21">
      <c r="A69" s="37">
        <v>65</v>
      </c>
      <c r="B69" s="17"/>
      <c r="C69" s="16"/>
      <c r="D69" s="38" t="s">
        <v>24</v>
      </c>
      <c r="E69" s="49" t="s">
        <v>87</v>
      </c>
      <c r="F69" s="40"/>
      <c r="G69" s="111">
        <f t="shared" si="3"/>
        <v>174479.38859456778</v>
      </c>
      <c r="H69" s="26">
        <v>41.3244509100914</v>
      </c>
      <c r="I69" s="7">
        <v>31.830963313579559</v>
      </c>
      <c r="J69" s="7">
        <v>448.70516067743301</v>
      </c>
      <c r="K69" s="7">
        <v>6446.5730609893799</v>
      </c>
      <c r="L69" s="7">
        <v>34199.331075668335</v>
      </c>
      <c r="M69" s="7">
        <v>60301.024916648865</v>
      </c>
      <c r="N69" s="126">
        <f t="shared" si="4"/>
        <v>101468.78962820768</v>
      </c>
      <c r="O69" s="26">
        <v>26.272062301635742</v>
      </c>
      <c r="P69" s="7">
        <v>20.51428484916687</v>
      </c>
      <c r="Q69" s="7">
        <v>334.08430290222168</v>
      </c>
      <c r="R69" s="7">
        <v>4445.6166944503784</v>
      </c>
      <c r="S69" s="7">
        <v>20153.058597564697</v>
      </c>
      <c r="T69" s="7">
        <v>48031.053024291992</v>
      </c>
      <c r="U69" s="126">
        <f t="shared" si="5"/>
        <v>73010.598966360092</v>
      </c>
    </row>
    <row r="70" spans="1:21">
      <c r="A70" s="37">
        <v>66</v>
      </c>
      <c r="B70" s="17"/>
      <c r="C70" s="16"/>
      <c r="D70" s="38" t="s">
        <v>26</v>
      </c>
      <c r="E70" s="49" t="s">
        <v>88</v>
      </c>
      <c r="F70" s="40"/>
      <c r="G70" s="111">
        <f t="shared" si="3"/>
        <v>452728.37624019384</v>
      </c>
      <c r="H70" s="26">
        <v>0</v>
      </c>
      <c r="I70" s="7">
        <v>381.18897813558578</v>
      </c>
      <c r="J70" s="7">
        <v>3498.5915558338165</v>
      </c>
      <c r="K70" s="7">
        <v>58994.540298461914</v>
      </c>
      <c r="L70" s="7">
        <v>158197.12084960938</v>
      </c>
      <c r="M70" s="7">
        <v>119421.26300048828</v>
      </c>
      <c r="N70" s="126">
        <f t="shared" si="4"/>
        <v>340492.70468252897</v>
      </c>
      <c r="O70" s="26">
        <v>0</v>
      </c>
      <c r="P70" s="7">
        <v>147.73666381835938</v>
      </c>
      <c r="Q70" s="7">
        <v>612.19160389900208</v>
      </c>
      <c r="R70" s="7">
        <v>9789.3724403381348</v>
      </c>
      <c r="S70" s="7">
        <v>43262.899505615234</v>
      </c>
      <c r="T70" s="7">
        <v>58423.471343994141</v>
      </c>
      <c r="U70" s="126">
        <f t="shared" si="5"/>
        <v>112235.67155766487</v>
      </c>
    </row>
    <row r="71" spans="1:21">
      <c r="A71" s="37">
        <v>67</v>
      </c>
      <c r="B71" s="17"/>
      <c r="C71" s="16"/>
      <c r="D71" s="38" t="s">
        <v>32</v>
      </c>
      <c r="E71" s="49" t="s">
        <v>89</v>
      </c>
      <c r="F71" s="40"/>
      <c r="G71" s="111">
        <f t="shared" si="3"/>
        <v>81636.10721001029</v>
      </c>
      <c r="H71" s="26">
        <v>18.260116577148438</v>
      </c>
      <c r="I71" s="7">
        <v>14.234895706176758</v>
      </c>
      <c r="J71" s="7">
        <v>101.86724445223808</v>
      </c>
      <c r="K71" s="7">
        <v>3025.9397702217102</v>
      </c>
      <c r="L71" s="7">
        <v>21520.658274650574</v>
      </c>
      <c r="M71" s="7">
        <v>23880.826765060425</v>
      </c>
      <c r="N71" s="126">
        <f t="shared" si="4"/>
        <v>48561.787066668272</v>
      </c>
      <c r="O71" s="26">
        <v>24.958459854125977</v>
      </c>
      <c r="P71" s="7">
        <v>19.171279907226563</v>
      </c>
      <c r="Q71" s="7">
        <v>71.362661719322205</v>
      </c>
      <c r="R71" s="7">
        <v>1429.4748604297638</v>
      </c>
      <c r="S71" s="7">
        <v>12430.280255317688</v>
      </c>
      <c r="T71" s="7">
        <v>19099.072626113892</v>
      </c>
      <c r="U71" s="126">
        <f t="shared" si="5"/>
        <v>33074.320143342018</v>
      </c>
    </row>
    <row r="72" spans="1:21">
      <c r="A72" s="37">
        <v>68</v>
      </c>
      <c r="B72" s="17"/>
      <c r="C72" s="16"/>
      <c r="D72" s="38" t="s">
        <v>34</v>
      </c>
      <c r="E72" s="49" t="s">
        <v>90</v>
      </c>
      <c r="F72" s="40"/>
      <c r="G72" s="111">
        <f t="shared" si="3"/>
        <v>681572.43950003386</v>
      </c>
      <c r="H72" s="26">
        <v>72.752608776092529</v>
      </c>
      <c r="I72" s="7">
        <v>50.728969573974609</v>
      </c>
      <c r="J72" s="7">
        <v>772.09102839231491</v>
      </c>
      <c r="K72" s="7">
        <v>23264.156892776489</v>
      </c>
      <c r="L72" s="7">
        <v>191585.52984619141</v>
      </c>
      <c r="M72" s="7">
        <v>265334.6116104126</v>
      </c>
      <c r="N72" s="126">
        <f t="shared" si="4"/>
        <v>481079.87095612288</v>
      </c>
      <c r="O72" s="26">
        <v>28.899269104003906</v>
      </c>
      <c r="P72" s="7">
        <v>22.198322296142578</v>
      </c>
      <c r="Q72" s="7">
        <v>402.8641300201416</v>
      </c>
      <c r="R72" s="7">
        <v>10942.231303691864</v>
      </c>
      <c r="S72" s="7">
        <v>66692.584632873535</v>
      </c>
      <c r="T72" s="7">
        <v>122403.79088592529</v>
      </c>
      <c r="U72" s="126">
        <f t="shared" si="5"/>
        <v>200492.56854391098</v>
      </c>
    </row>
    <row r="73" spans="1:21">
      <c r="A73" s="37">
        <v>69</v>
      </c>
      <c r="B73" s="17"/>
      <c r="C73" s="16"/>
      <c r="D73" s="38" t="s">
        <v>36</v>
      </c>
      <c r="E73" s="49" t="s">
        <v>91</v>
      </c>
      <c r="F73" s="40"/>
      <c r="G73" s="111">
        <f t="shared" si="3"/>
        <v>20672.449226856232</v>
      </c>
      <c r="H73" s="26">
        <v>36.520233154296875</v>
      </c>
      <c r="I73" s="7">
        <v>28.780628383159637</v>
      </c>
      <c r="J73" s="7">
        <v>189.81615114212036</v>
      </c>
      <c r="K73" s="7">
        <v>1059.1807940006256</v>
      </c>
      <c r="L73" s="7">
        <v>4695.9030213356018</v>
      </c>
      <c r="M73" s="7">
        <v>5899.1335105895996</v>
      </c>
      <c r="N73" s="126">
        <f t="shared" si="4"/>
        <v>11909.334338605404</v>
      </c>
      <c r="O73" s="26">
        <v>31.52647590637207</v>
      </c>
      <c r="P73" s="7">
        <v>24.216352462768555</v>
      </c>
      <c r="Q73" s="7">
        <v>148.18462187051773</v>
      </c>
      <c r="R73" s="7">
        <v>843.81152009963989</v>
      </c>
      <c r="S73" s="7">
        <v>2847.1395697593689</v>
      </c>
      <c r="T73" s="7">
        <v>4868.2363481521606</v>
      </c>
      <c r="U73" s="126">
        <f t="shared" si="5"/>
        <v>8763.1148882508278</v>
      </c>
    </row>
    <row r="74" spans="1:21">
      <c r="A74" s="37">
        <v>70</v>
      </c>
      <c r="B74" s="17"/>
      <c r="C74" s="16"/>
      <c r="D74" s="38" t="s">
        <v>38</v>
      </c>
      <c r="E74" s="49" t="s">
        <v>92</v>
      </c>
      <c r="F74" s="40"/>
      <c r="G74" s="111">
        <f t="shared" ref="G74:G105" si="6">N74+U74</f>
        <v>57263.796192124486</v>
      </c>
      <c r="H74" s="26">
        <v>0</v>
      </c>
      <c r="I74" s="7">
        <v>0</v>
      </c>
      <c r="J74" s="7">
        <v>2.76747976988554</v>
      </c>
      <c r="K74" s="7">
        <v>21.172578729689121</v>
      </c>
      <c r="L74" s="7">
        <v>94.613830149173737</v>
      </c>
      <c r="M74" s="7">
        <v>66.065744206309319</v>
      </c>
      <c r="N74" s="126">
        <f t="shared" ref="N74:N105" si="7">SUM(H74:M74)</f>
        <v>184.61963285505772</v>
      </c>
      <c r="O74" s="26">
        <v>5.2544126510620117</v>
      </c>
      <c r="P74" s="7">
        <v>4.0360584259033203</v>
      </c>
      <c r="Q74" s="7">
        <v>524.96711331605911</v>
      </c>
      <c r="R74" s="7">
        <v>13995.281495094299</v>
      </c>
      <c r="S74" s="7">
        <v>27130.445705413818</v>
      </c>
      <c r="T74" s="7">
        <v>15419.191774368286</v>
      </c>
      <c r="U74" s="126">
        <f t="shared" ref="U74:U105" si="8">SUM(O74:T74)</f>
        <v>57079.176559269428</v>
      </c>
    </row>
    <row r="75" spans="1:21">
      <c r="A75" s="37">
        <v>71</v>
      </c>
      <c r="B75" s="17"/>
      <c r="C75" s="16"/>
      <c r="D75" s="38" t="s">
        <v>40</v>
      </c>
      <c r="E75" s="49" t="s">
        <v>93</v>
      </c>
      <c r="F75" s="40"/>
      <c r="G75" s="111">
        <f t="shared" si="6"/>
        <v>33261.513215780258</v>
      </c>
      <c r="H75" s="26">
        <v>0</v>
      </c>
      <c r="I75" s="7">
        <v>0</v>
      </c>
      <c r="J75" s="7">
        <v>0</v>
      </c>
      <c r="K75" s="7">
        <v>0</v>
      </c>
      <c r="L75" s="7">
        <v>0</v>
      </c>
      <c r="M75" s="7">
        <v>0</v>
      </c>
      <c r="N75" s="126">
        <f t="shared" si="7"/>
        <v>0</v>
      </c>
      <c r="O75" s="26">
        <v>11.822429656982422</v>
      </c>
      <c r="P75" s="7">
        <v>9.0811328887939453</v>
      </c>
      <c r="Q75" s="7">
        <v>573.85028624534607</v>
      </c>
      <c r="R75" s="7">
        <v>8786.1060791015625</v>
      </c>
      <c r="S75" s="7">
        <v>14550.517997741699</v>
      </c>
      <c r="T75" s="7">
        <v>9330.135290145874</v>
      </c>
      <c r="U75" s="126">
        <f t="shared" si="8"/>
        <v>33261.513215780258</v>
      </c>
    </row>
    <row r="76" spans="1:21">
      <c r="A76" s="37">
        <v>72</v>
      </c>
      <c r="B76" s="17"/>
      <c r="C76" s="16"/>
      <c r="D76" s="38" t="s">
        <v>54</v>
      </c>
      <c r="E76" s="49" t="s">
        <v>94</v>
      </c>
      <c r="F76" s="40"/>
      <c r="G76" s="111">
        <f t="shared" si="6"/>
        <v>16462.724715828896</v>
      </c>
      <c r="H76" s="26">
        <v>0</v>
      </c>
      <c r="I76" s="7">
        <v>0</v>
      </c>
      <c r="J76" s="7">
        <v>0</v>
      </c>
      <c r="K76" s="7">
        <v>0</v>
      </c>
      <c r="L76" s="7">
        <v>0</v>
      </c>
      <c r="M76" s="7">
        <v>0</v>
      </c>
      <c r="N76" s="126">
        <f t="shared" si="7"/>
        <v>0</v>
      </c>
      <c r="O76" s="26">
        <v>21.017650604248047</v>
      </c>
      <c r="P76" s="7">
        <v>16.144233703613281</v>
      </c>
      <c r="Q76" s="7">
        <v>172.96507704257965</v>
      </c>
      <c r="R76" s="7">
        <v>2872.4699878692627</v>
      </c>
      <c r="S76" s="7">
        <v>8306.2928838729858</v>
      </c>
      <c r="T76" s="7">
        <v>5073.8348827362061</v>
      </c>
      <c r="U76" s="126">
        <f t="shared" si="8"/>
        <v>16462.724715828896</v>
      </c>
    </row>
    <row r="77" spans="1:21">
      <c r="A77" s="37">
        <v>73</v>
      </c>
      <c r="B77" s="17"/>
      <c r="C77" s="16"/>
      <c r="D77" s="38" t="s">
        <v>59</v>
      </c>
      <c r="E77" s="49" t="s">
        <v>95</v>
      </c>
      <c r="F77" s="40"/>
      <c r="G77" s="111">
        <f t="shared" si="6"/>
        <v>18618.731321036816</v>
      </c>
      <c r="H77" s="26">
        <v>0</v>
      </c>
      <c r="I77" s="7">
        <v>0</v>
      </c>
      <c r="J77" s="7">
        <v>0</v>
      </c>
      <c r="K77" s="7">
        <v>0</v>
      </c>
      <c r="L77" s="7">
        <v>0</v>
      </c>
      <c r="M77" s="7">
        <v>0</v>
      </c>
      <c r="N77" s="126">
        <f t="shared" si="7"/>
        <v>0</v>
      </c>
      <c r="O77" s="26">
        <v>15.140064716339111</v>
      </c>
      <c r="P77" s="7">
        <v>11.19511091709137</v>
      </c>
      <c r="Q77" s="7">
        <v>323.89537912607193</v>
      </c>
      <c r="R77" s="7">
        <v>3609.1525068283081</v>
      </c>
      <c r="S77" s="7">
        <v>9405.1228694915771</v>
      </c>
      <c r="T77" s="7">
        <v>5254.225389957428</v>
      </c>
      <c r="U77" s="126">
        <f t="shared" si="8"/>
        <v>18618.731321036816</v>
      </c>
    </row>
    <row r="78" spans="1:21">
      <c r="A78" s="37">
        <v>74</v>
      </c>
      <c r="B78" s="17"/>
      <c r="C78" s="16"/>
      <c r="D78" s="38" t="s">
        <v>96</v>
      </c>
      <c r="E78" s="49" t="s">
        <v>97</v>
      </c>
      <c r="F78" s="40"/>
      <c r="G78" s="111">
        <f t="shared" si="6"/>
        <v>29688.168409876525</v>
      </c>
      <c r="H78" s="26">
        <v>0</v>
      </c>
      <c r="I78" s="7">
        <v>0</v>
      </c>
      <c r="J78" s="7">
        <v>47.202129952609539</v>
      </c>
      <c r="K78" s="7">
        <v>161.29373735189438</v>
      </c>
      <c r="L78" s="7">
        <v>3506.3113098144531</v>
      </c>
      <c r="M78" s="7">
        <v>25973.361232757568</v>
      </c>
      <c r="N78" s="126">
        <f t="shared" si="7"/>
        <v>29688.168409876525</v>
      </c>
      <c r="O78" s="26">
        <v>0</v>
      </c>
      <c r="P78" s="7">
        <v>0</v>
      </c>
      <c r="Q78" s="7">
        <v>0</v>
      </c>
      <c r="R78" s="7">
        <v>0</v>
      </c>
      <c r="S78" s="7">
        <v>0</v>
      </c>
      <c r="T78" s="7">
        <v>0</v>
      </c>
      <c r="U78" s="126">
        <f t="shared" si="8"/>
        <v>0</v>
      </c>
    </row>
    <row r="79" spans="1:21">
      <c r="A79" s="37">
        <v>75</v>
      </c>
      <c r="B79" s="17"/>
      <c r="C79" s="16"/>
      <c r="D79" s="38" t="s">
        <v>98</v>
      </c>
      <c r="E79" s="49" t="s">
        <v>99</v>
      </c>
      <c r="F79" s="40"/>
      <c r="G79" s="111">
        <f t="shared" si="6"/>
        <v>33763.319928482175</v>
      </c>
      <c r="H79" s="26">
        <v>28.694467544555664</v>
      </c>
      <c r="I79" s="7">
        <v>22.369121551513672</v>
      </c>
      <c r="J79" s="7">
        <v>41.471574053168297</v>
      </c>
      <c r="K79" s="7">
        <v>498.92399871349335</v>
      </c>
      <c r="L79" s="7">
        <v>5616.5632109642029</v>
      </c>
      <c r="M79" s="7">
        <v>19281.666089057922</v>
      </c>
      <c r="N79" s="126">
        <f t="shared" si="7"/>
        <v>25489.688461884856</v>
      </c>
      <c r="O79" s="26">
        <v>3.9408094882965088</v>
      </c>
      <c r="P79" s="7">
        <v>3.0270440578460693</v>
      </c>
      <c r="Q79" s="7">
        <v>22.579859226942062</v>
      </c>
      <c r="R79" s="7">
        <v>222.68619775772095</v>
      </c>
      <c r="S79" s="7">
        <v>1342.32630610466</v>
      </c>
      <c r="T79" s="7">
        <v>6679.071249961853</v>
      </c>
      <c r="U79" s="126">
        <f t="shared" si="8"/>
        <v>8273.6314665973186</v>
      </c>
    </row>
    <row r="80" spans="1:21">
      <c r="A80" s="37">
        <v>76</v>
      </c>
      <c r="B80" s="17"/>
      <c r="C80" s="16"/>
      <c r="D80" s="38" t="s">
        <v>100</v>
      </c>
      <c r="E80" s="49" t="s">
        <v>101</v>
      </c>
      <c r="F80" s="40"/>
      <c r="G80" s="111">
        <f t="shared" si="6"/>
        <v>45268.005869179964</v>
      </c>
      <c r="H80" s="26">
        <v>212.43544778227806</v>
      </c>
      <c r="I80" s="7">
        <v>231.10936361551285</v>
      </c>
      <c r="J80" s="7">
        <v>930.69365239143372</v>
      </c>
      <c r="K80" s="7">
        <v>3643.299783706665</v>
      </c>
      <c r="L80" s="7">
        <v>12950.448273658752</v>
      </c>
      <c r="M80" s="7">
        <v>10175.26545715332</v>
      </c>
      <c r="N80" s="126">
        <f t="shared" si="7"/>
        <v>28143.251978307962</v>
      </c>
      <c r="O80" s="26">
        <v>214.92565822601318</v>
      </c>
      <c r="P80" s="7">
        <v>170.03855168819427</v>
      </c>
      <c r="Q80" s="7">
        <v>529.13861441612244</v>
      </c>
      <c r="R80" s="7">
        <v>1963.3886353969574</v>
      </c>
      <c r="S80" s="7">
        <v>6667.4800338745117</v>
      </c>
      <c r="T80" s="7">
        <v>7579.7823972702026</v>
      </c>
      <c r="U80" s="126">
        <f t="shared" si="8"/>
        <v>17124.753890872002</v>
      </c>
    </row>
    <row r="81" spans="1:21">
      <c r="A81" s="37">
        <v>77</v>
      </c>
      <c r="B81" s="10"/>
      <c r="C81" s="16"/>
      <c r="D81" s="38" t="s">
        <v>102</v>
      </c>
      <c r="E81" s="49" t="s">
        <v>103</v>
      </c>
      <c r="F81" s="40"/>
      <c r="G81" s="111">
        <f t="shared" si="6"/>
        <v>60027.550508141518</v>
      </c>
      <c r="H81" s="26">
        <v>1632.1951183080673</v>
      </c>
      <c r="I81" s="7">
        <v>2063.1899998188019</v>
      </c>
      <c r="J81" s="7">
        <v>4346.3076400756836</v>
      </c>
      <c r="K81" s="7">
        <v>6474.6640615463257</v>
      </c>
      <c r="L81" s="7">
        <v>11718.076380252838</v>
      </c>
      <c r="M81" s="7">
        <v>10066.249603271484</v>
      </c>
      <c r="N81" s="126">
        <f t="shared" si="7"/>
        <v>36300.682803273201</v>
      </c>
      <c r="O81" s="26">
        <v>925.25989580154419</v>
      </c>
      <c r="P81" s="7">
        <v>1385.6718049049377</v>
      </c>
      <c r="Q81" s="7">
        <v>2692.0949430465698</v>
      </c>
      <c r="R81" s="7">
        <v>4889.9768795967102</v>
      </c>
      <c r="S81" s="7">
        <v>8039.7474279403687</v>
      </c>
      <c r="T81" s="7">
        <v>5794.116753578186</v>
      </c>
      <c r="U81" s="126">
        <f t="shared" si="8"/>
        <v>23726.867704868317</v>
      </c>
    </row>
    <row r="82" spans="1:21">
      <c r="A82" s="37">
        <v>78</v>
      </c>
      <c r="B82" s="12"/>
      <c r="C82" s="11"/>
      <c r="D82" s="50"/>
      <c r="E82" s="9" t="s">
        <v>104</v>
      </c>
      <c r="F82" s="46"/>
      <c r="G82" s="111">
        <f t="shared" si="6"/>
        <v>246401.94006991386</v>
      </c>
      <c r="H82" s="26">
        <v>1279.3967351913452</v>
      </c>
      <c r="I82" s="7">
        <v>1207.3996455669403</v>
      </c>
      <c r="J82" s="7">
        <v>4130.3070278167725</v>
      </c>
      <c r="K82" s="7">
        <v>15930.978130340576</v>
      </c>
      <c r="L82" s="7">
        <v>57518.709228515625</v>
      </c>
      <c r="M82" s="7">
        <v>63959.496852874756</v>
      </c>
      <c r="N82" s="126">
        <f t="shared" si="7"/>
        <v>144026.28762030602</v>
      </c>
      <c r="O82" s="26">
        <v>915.36886310577393</v>
      </c>
      <c r="P82" s="7">
        <v>861.25563621520996</v>
      </c>
      <c r="Q82" s="7">
        <v>2327.7319412231445</v>
      </c>
      <c r="R82" s="7">
        <v>9767.2492942810059</v>
      </c>
      <c r="S82" s="7">
        <v>35644.22241973877</v>
      </c>
      <c r="T82" s="7">
        <v>52859.824295043945</v>
      </c>
      <c r="U82" s="126">
        <f t="shared" si="8"/>
        <v>102375.65244960785</v>
      </c>
    </row>
    <row r="83" spans="1:21">
      <c r="A83" s="93">
        <v>79</v>
      </c>
      <c r="B83" s="94"/>
      <c r="C83" s="95" t="s">
        <v>61</v>
      </c>
      <c r="D83" s="96" t="s">
        <v>105</v>
      </c>
      <c r="E83" s="97"/>
      <c r="F83" s="98"/>
      <c r="G83" s="99">
        <f t="shared" si="6"/>
        <v>42236.623827159405</v>
      </c>
      <c r="H83" s="100">
        <v>57.834489703178406</v>
      </c>
      <c r="I83" s="101">
        <v>196.54000741243362</v>
      </c>
      <c r="J83" s="101">
        <v>707.32723712921143</v>
      </c>
      <c r="K83" s="101">
        <v>2271.45228099823</v>
      </c>
      <c r="L83" s="101">
        <v>10538.5766954422</v>
      </c>
      <c r="M83" s="101">
        <v>9407.2984447479248</v>
      </c>
      <c r="N83" s="127">
        <f t="shared" si="7"/>
        <v>23179.029155433178</v>
      </c>
      <c r="O83" s="100">
        <v>55.365225791931152</v>
      </c>
      <c r="P83" s="101">
        <v>156.50949132442474</v>
      </c>
      <c r="Q83" s="101">
        <v>279.77643585205078</v>
      </c>
      <c r="R83" s="101">
        <v>2810.8012591600418</v>
      </c>
      <c r="S83" s="101">
        <v>7134.1131229400635</v>
      </c>
      <c r="T83" s="101">
        <v>8621.0291366577148</v>
      </c>
      <c r="U83" s="127">
        <f t="shared" si="8"/>
        <v>19057.594671726227</v>
      </c>
    </row>
    <row r="84" spans="1:21">
      <c r="A84" s="93">
        <v>80</v>
      </c>
      <c r="B84" s="94"/>
      <c r="C84" s="95" t="s">
        <v>66</v>
      </c>
      <c r="D84" s="96" t="s">
        <v>106</v>
      </c>
      <c r="E84" s="97"/>
      <c r="F84" s="98"/>
      <c r="G84" s="99">
        <f t="shared" si="6"/>
        <v>194035.14131860621</v>
      </c>
      <c r="H84" s="100">
        <v>36.205039685592055</v>
      </c>
      <c r="I84" s="101">
        <v>33.376324735581875</v>
      </c>
      <c r="J84" s="101">
        <v>351.58617544174194</v>
      </c>
      <c r="K84" s="101">
        <v>3249.50146484375</v>
      </c>
      <c r="L84" s="101">
        <v>29380.287097930908</v>
      </c>
      <c r="M84" s="101">
        <v>48136.876027107239</v>
      </c>
      <c r="N84" s="127">
        <f t="shared" si="7"/>
        <v>81187.832129744813</v>
      </c>
      <c r="O84" s="100">
        <v>45.533294770866632</v>
      </c>
      <c r="P84" s="101">
        <v>60.183984681963921</v>
      </c>
      <c r="Q84" s="101">
        <v>515.6081976890564</v>
      </c>
      <c r="R84" s="101">
        <v>3759.5528378486633</v>
      </c>
      <c r="S84" s="101">
        <v>41776.588111877441</v>
      </c>
      <c r="T84" s="101">
        <v>66689.842761993408</v>
      </c>
      <c r="U84" s="127">
        <f t="shared" si="8"/>
        <v>112847.3091888614</v>
      </c>
    </row>
    <row r="85" spans="1:21">
      <c r="A85" s="93">
        <v>81</v>
      </c>
      <c r="B85" s="94"/>
      <c r="C85" s="95" t="s">
        <v>68</v>
      </c>
      <c r="D85" s="96" t="s">
        <v>107</v>
      </c>
      <c r="E85" s="97"/>
      <c r="F85" s="98"/>
      <c r="G85" s="99">
        <f t="shared" si="6"/>
        <v>26949.400879979134</v>
      </c>
      <c r="H85" s="100">
        <v>773.97793579101563</v>
      </c>
      <c r="I85" s="101">
        <v>332.98243069648743</v>
      </c>
      <c r="J85" s="101">
        <v>467.23564422130585</v>
      </c>
      <c r="K85" s="101">
        <v>966.35543394088745</v>
      </c>
      <c r="L85" s="101">
        <v>3613.3612895011902</v>
      </c>
      <c r="M85" s="101">
        <v>5655.681298494339</v>
      </c>
      <c r="N85" s="127">
        <f t="shared" si="7"/>
        <v>11809.594032645226</v>
      </c>
      <c r="O85" s="100">
        <v>689.71619582176208</v>
      </c>
      <c r="P85" s="101">
        <v>394.42033410072327</v>
      </c>
      <c r="Q85" s="101">
        <v>718.41736435890198</v>
      </c>
      <c r="R85" s="101">
        <v>1734.3039083480835</v>
      </c>
      <c r="S85" s="101">
        <v>4795.4599385261536</v>
      </c>
      <c r="T85" s="101">
        <v>6807.4891061782837</v>
      </c>
      <c r="U85" s="127">
        <f t="shared" si="8"/>
        <v>15139.806847333908</v>
      </c>
    </row>
    <row r="86" spans="1:21">
      <c r="A86" s="93">
        <v>82</v>
      </c>
      <c r="B86" s="94"/>
      <c r="C86" s="95" t="s">
        <v>74</v>
      </c>
      <c r="D86" s="96" t="s">
        <v>108</v>
      </c>
      <c r="E86" s="97"/>
      <c r="F86" s="98"/>
      <c r="G86" s="99">
        <f t="shared" si="6"/>
        <v>48335.857857081282</v>
      </c>
      <c r="H86" s="100">
        <v>0.4875183742842637</v>
      </c>
      <c r="I86" s="101">
        <v>1.5635045543313026</v>
      </c>
      <c r="J86" s="101">
        <v>2480.3083095550537</v>
      </c>
      <c r="K86" s="101">
        <v>8455.4922332763672</v>
      </c>
      <c r="L86" s="101">
        <v>11933.348815917969</v>
      </c>
      <c r="M86" s="101">
        <v>7907.8425664901733</v>
      </c>
      <c r="N86" s="127">
        <f t="shared" si="7"/>
        <v>30779.042948168179</v>
      </c>
      <c r="O86" s="100">
        <v>1.9144395560724661</v>
      </c>
      <c r="P86" s="101">
        <v>2.3223236146150157</v>
      </c>
      <c r="Q86" s="101">
        <v>2015.7164781093597</v>
      </c>
      <c r="R86" s="101">
        <v>3848.2466487884521</v>
      </c>
      <c r="S86" s="101">
        <v>5594.5231704711914</v>
      </c>
      <c r="T86" s="101">
        <v>6094.0918483734131</v>
      </c>
      <c r="U86" s="127">
        <f t="shared" si="8"/>
        <v>17556.814908913104</v>
      </c>
    </row>
    <row r="87" spans="1:21">
      <c r="A87" s="37">
        <v>83</v>
      </c>
      <c r="B87" s="17"/>
      <c r="C87" s="16"/>
      <c r="D87" s="38" t="s">
        <v>8</v>
      </c>
      <c r="E87" s="49" t="s">
        <v>109</v>
      </c>
      <c r="F87" s="40"/>
      <c r="G87" s="111">
        <f t="shared" si="6"/>
        <v>0</v>
      </c>
      <c r="H87" s="26">
        <v>0</v>
      </c>
      <c r="I87" s="7">
        <v>0</v>
      </c>
      <c r="J87" s="7">
        <v>0</v>
      </c>
      <c r="K87" s="7">
        <v>0</v>
      </c>
      <c r="L87" s="7">
        <v>0</v>
      </c>
      <c r="M87" s="7">
        <v>0</v>
      </c>
      <c r="N87" s="126">
        <f t="shared" si="7"/>
        <v>0</v>
      </c>
      <c r="O87" s="26">
        <v>0</v>
      </c>
      <c r="P87" s="7">
        <v>0</v>
      </c>
      <c r="Q87" s="7">
        <v>0</v>
      </c>
      <c r="R87" s="7">
        <v>0</v>
      </c>
      <c r="S87" s="7">
        <v>0</v>
      </c>
      <c r="T87" s="7">
        <v>0</v>
      </c>
      <c r="U87" s="126">
        <f t="shared" si="8"/>
        <v>0</v>
      </c>
    </row>
    <row r="88" spans="1:21">
      <c r="A88" s="37">
        <v>84</v>
      </c>
      <c r="B88" s="17"/>
      <c r="C88" s="16"/>
      <c r="D88" s="38" t="s">
        <v>10</v>
      </c>
      <c r="E88" s="49" t="s">
        <v>110</v>
      </c>
      <c r="F88" s="40"/>
      <c r="G88" s="111">
        <f t="shared" si="6"/>
        <v>5.111548900604248</v>
      </c>
      <c r="H88" s="26">
        <v>0</v>
      </c>
      <c r="I88" s="7">
        <v>0</v>
      </c>
      <c r="J88" s="7">
        <v>0</v>
      </c>
      <c r="K88" s="7">
        <v>0.37237560749053955</v>
      </c>
      <c r="L88" s="7">
        <v>1.0826722383499146</v>
      </c>
      <c r="M88" s="7">
        <v>1.2005412578582764</v>
      </c>
      <c r="N88" s="126">
        <f t="shared" si="7"/>
        <v>2.6555891036987305</v>
      </c>
      <c r="O88" s="26">
        <v>0</v>
      </c>
      <c r="P88" s="7">
        <v>0</v>
      </c>
      <c r="Q88" s="7">
        <v>0</v>
      </c>
      <c r="R88" s="7">
        <v>0</v>
      </c>
      <c r="S88" s="7">
        <v>1.2046672105789185</v>
      </c>
      <c r="T88" s="7">
        <v>1.2512925863265991</v>
      </c>
      <c r="U88" s="126">
        <f t="shared" si="8"/>
        <v>2.4559597969055176</v>
      </c>
    </row>
    <row r="89" spans="1:21">
      <c r="A89" s="37">
        <v>85</v>
      </c>
      <c r="B89" s="17"/>
      <c r="C89" s="16"/>
      <c r="D89" s="38" t="s">
        <v>22</v>
      </c>
      <c r="E89" s="49" t="s">
        <v>111</v>
      </c>
      <c r="F89" s="40"/>
      <c r="G89" s="111">
        <f t="shared" si="6"/>
        <v>78.90767702460289</v>
      </c>
      <c r="H89" s="26">
        <v>0</v>
      </c>
      <c r="I89" s="7">
        <v>0</v>
      </c>
      <c r="J89" s="7">
        <v>0</v>
      </c>
      <c r="K89" s="7">
        <v>11.811367988586426</v>
      </c>
      <c r="L89" s="7">
        <v>26.594692230224609</v>
      </c>
      <c r="M89" s="7">
        <v>8.5428447723388672</v>
      </c>
      <c r="N89" s="126">
        <f t="shared" si="7"/>
        <v>46.948904991149902</v>
      </c>
      <c r="O89" s="26">
        <v>0</v>
      </c>
      <c r="P89" s="7">
        <v>0</v>
      </c>
      <c r="Q89" s="7">
        <v>0.34396061301231384</v>
      </c>
      <c r="R89" s="7">
        <v>3.7705950736999512</v>
      </c>
      <c r="S89" s="7">
        <v>17.843681335449219</v>
      </c>
      <c r="T89" s="7">
        <v>10.000535011291504</v>
      </c>
      <c r="U89" s="126">
        <f t="shared" si="8"/>
        <v>31.958772033452988</v>
      </c>
    </row>
    <row r="90" spans="1:21">
      <c r="A90" s="37">
        <v>86</v>
      </c>
      <c r="B90" s="17"/>
      <c r="C90" s="16"/>
      <c r="D90" s="38" t="s">
        <v>24</v>
      </c>
      <c r="E90" s="49" t="s">
        <v>112</v>
      </c>
      <c r="F90" s="40"/>
      <c r="G90" s="111">
        <f t="shared" si="6"/>
        <v>15985.942309319973</v>
      </c>
      <c r="H90" s="26">
        <v>0</v>
      </c>
      <c r="I90" s="7">
        <v>0</v>
      </c>
      <c r="J90" s="7">
        <v>700.75532054901123</v>
      </c>
      <c r="K90" s="7">
        <v>4632.2123641967773</v>
      </c>
      <c r="L90" s="7">
        <v>6487.5014495849609</v>
      </c>
      <c r="M90" s="7">
        <v>2024.4863834381104</v>
      </c>
      <c r="N90" s="126">
        <f t="shared" si="7"/>
        <v>13844.95551776886</v>
      </c>
      <c r="O90" s="26">
        <v>0</v>
      </c>
      <c r="P90" s="7">
        <v>0</v>
      </c>
      <c r="Q90" s="7">
        <v>168.39923214912415</v>
      </c>
      <c r="R90" s="7">
        <v>505.00048732757568</v>
      </c>
      <c r="S90" s="7">
        <v>658.25841808319092</v>
      </c>
      <c r="T90" s="7">
        <v>809.32865399122238</v>
      </c>
      <c r="U90" s="126">
        <f t="shared" si="8"/>
        <v>2140.9867915511131</v>
      </c>
    </row>
    <row r="91" spans="1:21">
      <c r="A91" s="37">
        <v>87</v>
      </c>
      <c r="B91" s="17"/>
      <c r="C91" s="16"/>
      <c r="D91" s="38" t="s">
        <v>26</v>
      </c>
      <c r="E91" s="49" t="s">
        <v>113</v>
      </c>
      <c r="F91" s="40"/>
      <c r="G91" s="111">
        <f t="shared" si="6"/>
        <v>32181.920475782186</v>
      </c>
      <c r="H91" s="26">
        <v>0.4875183742842637</v>
      </c>
      <c r="I91" s="7">
        <v>0</v>
      </c>
      <c r="J91" s="7">
        <v>1770.5636003017426</v>
      </c>
      <c r="K91" s="7">
        <v>3789.5210857391357</v>
      </c>
      <c r="L91" s="7">
        <v>5414.6939859390259</v>
      </c>
      <c r="M91" s="7">
        <v>5873.6130393743515</v>
      </c>
      <c r="N91" s="126">
        <f t="shared" si="7"/>
        <v>16848.87922972854</v>
      </c>
      <c r="O91" s="26">
        <v>1.9144395560724661</v>
      </c>
      <c r="P91" s="7">
        <v>0</v>
      </c>
      <c r="Q91" s="7">
        <v>1828.9910179376602</v>
      </c>
      <c r="R91" s="7">
        <v>3312.9100029468536</v>
      </c>
      <c r="S91" s="7">
        <v>4915.7140508890152</v>
      </c>
      <c r="T91" s="7">
        <v>5273.5117347240448</v>
      </c>
      <c r="U91" s="126">
        <f t="shared" si="8"/>
        <v>15333.041246053646</v>
      </c>
    </row>
    <row r="92" spans="1:21">
      <c r="A92" s="37">
        <v>88</v>
      </c>
      <c r="B92" s="17"/>
      <c r="C92" s="16"/>
      <c r="D92" s="38" t="s">
        <v>32</v>
      </c>
      <c r="E92" s="49" t="s">
        <v>114</v>
      </c>
      <c r="F92" s="40"/>
      <c r="G92" s="111">
        <f t="shared" si="6"/>
        <v>0</v>
      </c>
      <c r="H92" s="26">
        <v>0</v>
      </c>
      <c r="I92" s="7">
        <v>0</v>
      </c>
      <c r="J92" s="7">
        <v>0</v>
      </c>
      <c r="K92" s="7">
        <v>0</v>
      </c>
      <c r="L92" s="7">
        <v>0</v>
      </c>
      <c r="M92" s="7">
        <v>0</v>
      </c>
      <c r="N92" s="126">
        <f t="shared" si="7"/>
        <v>0</v>
      </c>
      <c r="O92" s="26">
        <v>0</v>
      </c>
      <c r="P92" s="7">
        <v>0</v>
      </c>
      <c r="Q92" s="7">
        <v>0</v>
      </c>
      <c r="R92" s="7">
        <v>0</v>
      </c>
      <c r="S92" s="7">
        <v>0</v>
      </c>
      <c r="T92" s="7">
        <v>0</v>
      </c>
      <c r="U92" s="126">
        <f t="shared" si="8"/>
        <v>0</v>
      </c>
    </row>
    <row r="93" spans="1:21">
      <c r="A93" s="37">
        <v>89</v>
      </c>
      <c r="B93" s="17"/>
      <c r="C93" s="16"/>
      <c r="D93" s="38" t="s">
        <v>34</v>
      </c>
      <c r="E93" s="49" t="s">
        <v>115</v>
      </c>
      <c r="F93" s="40"/>
      <c r="G93" s="111">
        <f t="shared" si="6"/>
        <v>68.477374865906313</v>
      </c>
      <c r="H93" s="26">
        <v>0</v>
      </c>
      <c r="I93" s="7">
        <v>1.1893094107508659</v>
      </c>
      <c r="J93" s="7">
        <v>5.8668636732036248</v>
      </c>
      <c r="K93" s="7">
        <v>15.926854788325727</v>
      </c>
      <c r="L93" s="7">
        <v>0</v>
      </c>
      <c r="M93" s="7">
        <v>0</v>
      </c>
      <c r="N93" s="126">
        <f t="shared" si="7"/>
        <v>22.983027872280218</v>
      </c>
      <c r="O93" s="26">
        <v>0</v>
      </c>
      <c r="P93" s="7">
        <v>2.3223236146150157</v>
      </c>
      <c r="Q93" s="7">
        <v>17.982146384892985</v>
      </c>
      <c r="R93" s="7">
        <v>25.189876994118094</v>
      </c>
      <c r="S93" s="7">
        <v>0</v>
      </c>
      <c r="T93" s="7">
        <v>0</v>
      </c>
      <c r="U93" s="126">
        <f t="shared" si="8"/>
        <v>45.494346993626095</v>
      </c>
    </row>
    <row r="94" spans="1:21">
      <c r="A94" s="37">
        <v>90</v>
      </c>
      <c r="B94" s="17"/>
      <c r="C94" s="16"/>
      <c r="D94" s="38" t="s">
        <v>36</v>
      </c>
      <c r="E94" s="49" t="s">
        <v>116</v>
      </c>
      <c r="F94" s="40"/>
      <c r="G94" s="111">
        <f t="shared" si="6"/>
        <v>0</v>
      </c>
      <c r="H94" s="26">
        <v>0</v>
      </c>
      <c r="I94" s="7">
        <v>0</v>
      </c>
      <c r="J94" s="7">
        <v>0</v>
      </c>
      <c r="K94" s="7">
        <v>0</v>
      </c>
      <c r="L94" s="7">
        <v>0</v>
      </c>
      <c r="M94" s="7">
        <v>0</v>
      </c>
      <c r="N94" s="126">
        <f t="shared" si="7"/>
        <v>0</v>
      </c>
      <c r="O94" s="26">
        <v>0</v>
      </c>
      <c r="P94" s="7">
        <v>0</v>
      </c>
      <c r="Q94" s="7">
        <v>0</v>
      </c>
      <c r="R94" s="7">
        <v>0</v>
      </c>
      <c r="S94" s="7">
        <v>0</v>
      </c>
      <c r="T94" s="7">
        <v>0</v>
      </c>
      <c r="U94" s="126">
        <f t="shared" si="8"/>
        <v>0</v>
      </c>
    </row>
    <row r="95" spans="1:21">
      <c r="A95" s="37">
        <v>91</v>
      </c>
      <c r="B95" s="17"/>
      <c r="C95" s="16"/>
      <c r="D95" s="38" t="s">
        <v>38</v>
      </c>
      <c r="E95" s="49" t="s">
        <v>117</v>
      </c>
      <c r="F95" s="40"/>
      <c r="G95" s="111">
        <f t="shared" si="6"/>
        <v>0</v>
      </c>
      <c r="H95" s="26">
        <v>0</v>
      </c>
      <c r="I95" s="7">
        <v>0</v>
      </c>
      <c r="J95" s="7">
        <v>0</v>
      </c>
      <c r="K95" s="7">
        <v>0</v>
      </c>
      <c r="L95" s="7">
        <v>0</v>
      </c>
      <c r="M95" s="7">
        <v>0</v>
      </c>
      <c r="N95" s="126">
        <f t="shared" si="7"/>
        <v>0</v>
      </c>
      <c r="O95" s="26">
        <v>0</v>
      </c>
      <c r="P95" s="7">
        <v>0</v>
      </c>
      <c r="Q95" s="7">
        <v>0</v>
      </c>
      <c r="R95" s="7">
        <v>0</v>
      </c>
      <c r="S95" s="7">
        <v>0</v>
      </c>
      <c r="T95" s="7">
        <v>0</v>
      </c>
      <c r="U95" s="126">
        <f t="shared" si="8"/>
        <v>0</v>
      </c>
    </row>
    <row r="96" spans="1:21">
      <c r="A96" s="37">
        <v>92</v>
      </c>
      <c r="B96" s="17"/>
      <c r="C96" s="16"/>
      <c r="D96" s="38" t="s">
        <v>40</v>
      </c>
      <c r="E96" s="49" t="s">
        <v>118</v>
      </c>
      <c r="F96" s="40"/>
      <c r="G96" s="111">
        <f t="shared" si="6"/>
        <v>15.499033242464066</v>
      </c>
      <c r="H96" s="26">
        <v>0</v>
      </c>
      <c r="I96" s="7">
        <v>0.37419512867927551</v>
      </c>
      <c r="J96" s="7">
        <v>3.1224322319030762</v>
      </c>
      <c r="K96" s="7">
        <v>5.6483173370361328</v>
      </c>
      <c r="L96" s="7">
        <v>3.4760227203369141</v>
      </c>
      <c r="M96" s="7">
        <v>0</v>
      </c>
      <c r="N96" s="126">
        <f t="shared" si="7"/>
        <v>12.620967417955399</v>
      </c>
      <c r="O96" s="26">
        <v>0</v>
      </c>
      <c r="P96" s="7">
        <v>0</v>
      </c>
      <c r="Q96" s="7">
        <v>0</v>
      </c>
      <c r="R96" s="7">
        <v>1.3757195472717285</v>
      </c>
      <c r="S96" s="7">
        <v>1.5023462772369385</v>
      </c>
      <c r="T96" s="7">
        <v>0</v>
      </c>
      <c r="U96" s="126">
        <f t="shared" si="8"/>
        <v>2.878065824508667</v>
      </c>
    </row>
    <row r="97" spans="1:21">
      <c r="A97" s="37">
        <v>93</v>
      </c>
      <c r="B97" s="17"/>
      <c r="C97" s="16"/>
      <c r="D97" s="38" t="s">
        <v>54</v>
      </c>
      <c r="E97" s="49" t="s">
        <v>119</v>
      </c>
      <c r="F97" s="40"/>
      <c r="G97" s="111">
        <f t="shared" si="6"/>
        <v>0</v>
      </c>
      <c r="H97" s="26">
        <v>0</v>
      </c>
      <c r="I97" s="7">
        <v>0</v>
      </c>
      <c r="J97" s="7">
        <v>0</v>
      </c>
      <c r="K97" s="7">
        <v>0</v>
      </c>
      <c r="L97" s="7">
        <v>0</v>
      </c>
      <c r="M97" s="7">
        <v>0</v>
      </c>
      <c r="N97" s="126">
        <f t="shared" si="7"/>
        <v>0</v>
      </c>
      <c r="O97" s="26">
        <v>0</v>
      </c>
      <c r="P97" s="7">
        <v>0</v>
      </c>
      <c r="Q97" s="7">
        <v>0</v>
      </c>
      <c r="R97" s="7">
        <v>0</v>
      </c>
      <c r="S97" s="7">
        <v>0</v>
      </c>
      <c r="T97" s="7">
        <v>0</v>
      </c>
      <c r="U97" s="126">
        <f t="shared" si="8"/>
        <v>0</v>
      </c>
    </row>
    <row r="98" spans="1:21">
      <c r="A98" s="93">
        <v>94</v>
      </c>
      <c r="B98" s="102"/>
      <c r="C98" s="95" t="s">
        <v>120</v>
      </c>
      <c r="D98" s="96" t="s">
        <v>121</v>
      </c>
      <c r="E98" s="97"/>
      <c r="F98" s="98"/>
      <c r="G98" s="99">
        <f t="shared" si="6"/>
        <v>673544.65923166275</v>
      </c>
      <c r="H98" s="100">
        <v>446.09534740447998</v>
      </c>
      <c r="I98" s="101">
        <v>555.79052209854126</v>
      </c>
      <c r="J98" s="101">
        <v>1756.3570737838745</v>
      </c>
      <c r="K98" s="101">
        <v>2863.9639930725098</v>
      </c>
      <c r="L98" s="101">
        <v>31103.806343078613</v>
      </c>
      <c r="M98" s="101">
        <v>204777.03942871094</v>
      </c>
      <c r="N98" s="127">
        <f t="shared" si="7"/>
        <v>241503.05270814896</v>
      </c>
      <c r="O98" s="100">
        <v>436.26270520687103</v>
      </c>
      <c r="P98" s="101">
        <v>497.33889448642731</v>
      </c>
      <c r="Q98" s="101">
        <v>1603.3507652282715</v>
      </c>
      <c r="R98" s="101">
        <v>4031.5620107650757</v>
      </c>
      <c r="S98" s="101">
        <v>47789.01042175293</v>
      </c>
      <c r="T98" s="101">
        <v>377684.08172607422</v>
      </c>
      <c r="U98" s="127">
        <f t="shared" si="8"/>
        <v>432041.60652351379</v>
      </c>
    </row>
    <row r="99" spans="1:21">
      <c r="A99" s="37">
        <v>95</v>
      </c>
      <c r="B99" s="10"/>
      <c r="C99" s="11"/>
      <c r="D99" s="38" t="s">
        <v>8</v>
      </c>
      <c r="E99" s="49" t="s">
        <v>122</v>
      </c>
      <c r="F99" s="51"/>
      <c r="G99" s="111">
        <f t="shared" si="6"/>
        <v>594258.93540939689</v>
      </c>
      <c r="H99" s="26">
        <v>0</v>
      </c>
      <c r="I99" s="7">
        <v>0</v>
      </c>
      <c r="J99" s="7">
        <v>0.71763503551483154</v>
      </c>
      <c r="K99" s="7">
        <v>169.82810714840889</v>
      </c>
      <c r="L99" s="7">
        <v>22261.192514419556</v>
      </c>
      <c r="M99" s="7">
        <v>178104.34713745117</v>
      </c>
      <c r="N99" s="126">
        <f t="shared" si="7"/>
        <v>200536.08539405465</v>
      </c>
      <c r="O99" s="26">
        <v>0</v>
      </c>
      <c r="P99" s="7">
        <v>1.0537487268447876</v>
      </c>
      <c r="Q99" s="7">
        <v>0.34588193893432617</v>
      </c>
      <c r="R99" s="7">
        <v>399.93697410821915</v>
      </c>
      <c r="S99" s="7">
        <v>39031.044401168823</v>
      </c>
      <c r="T99" s="7">
        <v>354290.46900939941</v>
      </c>
      <c r="U99" s="126">
        <f t="shared" si="8"/>
        <v>393722.85001534224</v>
      </c>
    </row>
    <row r="100" spans="1:21">
      <c r="A100" s="37">
        <v>96</v>
      </c>
      <c r="B100" s="10"/>
      <c r="C100" s="11"/>
      <c r="D100" s="38" t="s">
        <v>10</v>
      </c>
      <c r="E100" s="49" t="s">
        <v>123</v>
      </c>
      <c r="F100" s="51"/>
      <c r="G100" s="111">
        <f t="shared" si="6"/>
        <v>52643.408514346578</v>
      </c>
      <c r="H100" s="26">
        <v>0</v>
      </c>
      <c r="I100" s="7">
        <v>0</v>
      </c>
      <c r="J100" s="7">
        <v>1.8667994460556656</v>
      </c>
      <c r="K100" s="7">
        <v>141.35277530550957</v>
      </c>
      <c r="L100" s="7">
        <v>4222.1504769325256</v>
      </c>
      <c r="M100" s="7">
        <v>23725.058444976807</v>
      </c>
      <c r="N100" s="126">
        <f t="shared" si="7"/>
        <v>28090.428496660898</v>
      </c>
      <c r="O100" s="26">
        <v>0</v>
      </c>
      <c r="P100" s="7">
        <v>0</v>
      </c>
      <c r="Q100" s="7">
        <v>2.2542275128653273</v>
      </c>
      <c r="R100" s="7">
        <v>173.60002222657204</v>
      </c>
      <c r="S100" s="7">
        <v>3864.5707733631134</v>
      </c>
      <c r="T100" s="7">
        <v>20512.55499458313</v>
      </c>
      <c r="U100" s="126">
        <f t="shared" si="8"/>
        <v>24552.980017685681</v>
      </c>
    </row>
    <row r="101" spans="1:21">
      <c r="A101" s="37">
        <v>97</v>
      </c>
      <c r="B101" s="10"/>
      <c r="C101" s="11"/>
      <c r="D101" s="38" t="s">
        <v>22</v>
      </c>
      <c r="E101" s="49" t="s">
        <v>124</v>
      </c>
      <c r="F101" s="51"/>
      <c r="G101" s="111">
        <f t="shared" si="6"/>
        <v>13604.983917027712</v>
      </c>
      <c r="H101" s="26">
        <v>227.12879997491837</v>
      </c>
      <c r="I101" s="7">
        <v>384.65361881256104</v>
      </c>
      <c r="J101" s="7">
        <v>1173.0318531990051</v>
      </c>
      <c r="K101" s="7">
        <v>1730.5253791809082</v>
      </c>
      <c r="L101" s="7">
        <v>1841.3421950340271</v>
      </c>
      <c r="M101" s="7">
        <v>1180.344446003437</v>
      </c>
      <c r="N101" s="126">
        <f t="shared" si="7"/>
        <v>6537.0262922048569</v>
      </c>
      <c r="O101" s="26">
        <v>233.398941218853</v>
      </c>
      <c r="P101" s="7">
        <v>377.31037068367004</v>
      </c>
      <c r="Q101" s="7">
        <v>1340.5776510238647</v>
      </c>
      <c r="R101" s="7">
        <v>2223.0948524475098</v>
      </c>
      <c r="S101" s="7">
        <v>1784.5938203334808</v>
      </c>
      <c r="T101" s="7">
        <v>1108.9819891154766</v>
      </c>
      <c r="U101" s="126">
        <f t="shared" si="8"/>
        <v>7067.957624822855</v>
      </c>
    </row>
    <row r="102" spans="1:21">
      <c r="A102" s="37">
        <v>98</v>
      </c>
      <c r="B102" s="17"/>
      <c r="C102" s="11"/>
      <c r="D102" s="38" t="s">
        <v>24</v>
      </c>
      <c r="E102" s="49" t="s">
        <v>125</v>
      </c>
      <c r="F102" s="51"/>
      <c r="G102" s="111">
        <f t="shared" si="6"/>
        <v>1323.9199136756361</v>
      </c>
      <c r="H102" s="26">
        <v>0</v>
      </c>
      <c r="I102" s="7">
        <v>0</v>
      </c>
      <c r="J102" s="7">
        <v>9.5739293247461319</v>
      </c>
      <c r="K102" s="7">
        <v>98.350889801979065</v>
      </c>
      <c r="L102" s="7">
        <v>282.10612094402313</v>
      </c>
      <c r="M102" s="7">
        <v>127.72940742969513</v>
      </c>
      <c r="N102" s="126">
        <f t="shared" si="7"/>
        <v>517.76034750044346</v>
      </c>
      <c r="O102" s="26">
        <v>0</v>
      </c>
      <c r="P102" s="7">
        <v>0</v>
      </c>
      <c r="Q102" s="7">
        <v>34.556448619812727</v>
      </c>
      <c r="R102" s="7">
        <v>273.89601320028305</v>
      </c>
      <c r="S102" s="7">
        <v>355.78960180282593</v>
      </c>
      <c r="T102" s="7">
        <v>141.91750255227089</v>
      </c>
      <c r="U102" s="126">
        <f t="shared" si="8"/>
        <v>806.15956617519259</v>
      </c>
    </row>
    <row r="103" spans="1:21">
      <c r="A103" s="37">
        <v>99</v>
      </c>
      <c r="B103" s="12"/>
      <c r="C103" s="12"/>
      <c r="D103" s="38" t="s">
        <v>26</v>
      </c>
      <c r="E103" s="49" t="s">
        <v>126</v>
      </c>
      <c r="F103" s="43"/>
      <c r="G103" s="111">
        <f t="shared" si="6"/>
        <v>0</v>
      </c>
      <c r="H103" s="26">
        <v>0</v>
      </c>
      <c r="I103" s="7">
        <v>0</v>
      </c>
      <c r="J103" s="7">
        <v>0</v>
      </c>
      <c r="K103" s="7">
        <v>0</v>
      </c>
      <c r="L103" s="7">
        <v>0</v>
      </c>
      <c r="M103" s="7">
        <v>0</v>
      </c>
      <c r="N103" s="126">
        <f t="shared" si="7"/>
        <v>0</v>
      </c>
      <c r="O103" s="26">
        <v>0</v>
      </c>
      <c r="P103" s="7">
        <v>0</v>
      </c>
      <c r="Q103" s="7">
        <v>0</v>
      </c>
      <c r="R103" s="7">
        <v>0</v>
      </c>
      <c r="S103" s="7">
        <v>0</v>
      </c>
      <c r="T103" s="7">
        <v>0</v>
      </c>
      <c r="U103" s="126">
        <f t="shared" si="8"/>
        <v>0</v>
      </c>
    </row>
    <row r="104" spans="1:21">
      <c r="A104" s="37">
        <v>100</v>
      </c>
      <c r="B104" s="12"/>
      <c r="C104" s="12"/>
      <c r="D104" s="38" t="s">
        <v>32</v>
      </c>
      <c r="E104" s="15" t="s">
        <v>127</v>
      </c>
      <c r="F104" s="43"/>
      <c r="G104" s="111">
        <f t="shared" si="6"/>
        <v>0</v>
      </c>
      <c r="H104" s="26">
        <v>0</v>
      </c>
      <c r="I104" s="7">
        <v>0</v>
      </c>
      <c r="J104" s="7">
        <v>0</v>
      </c>
      <c r="K104" s="7">
        <v>0</v>
      </c>
      <c r="L104" s="7">
        <v>0</v>
      </c>
      <c r="M104" s="7">
        <v>0</v>
      </c>
      <c r="N104" s="126">
        <f t="shared" si="7"/>
        <v>0</v>
      </c>
      <c r="O104" s="26">
        <v>0</v>
      </c>
      <c r="P104" s="7">
        <v>0</v>
      </c>
      <c r="Q104" s="7">
        <v>0</v>
      </c>
      <c r="R104" s="7">
        <v>0</v>
      </c>
      <c r="S104" s="7">
        <v>0</v>
      </c>
      <c r="T104" s="7">
        <v>0</v>
      </c>
      <c r="U104" s="126">
        <f t="shared" si="8"/>
        <v>0</v>
      </c>
    </row>
    <row r="105" spans="1:21">
      <c r="A105" s="37">
        <v>101</v>
      </c>
      <c r="B105" s="12"/>
      <c r="C105" s="12"/>
      <c r="D105" s="38" t="s">
        <v>34</v>
      </c>
      <c r="E105" s="15" t="s">
        <v>128</v>
      </c>
      <c r="F105" s="43"/>
      <c r="G105" s="111">
        <f t="shared" si="6"/>
        <v>11713.402855277061</v>
      </c>
      <c r="H105" s="26">
        <v>218.96653169393539</v>
      </c>
      <c r="I105" s="7">
        <v>171.13690331578255</v>
      </c>
      <c r="J105" s="7">
        <v>571.16689467430115</v>
      </c>
      <c r="K105" s="7">
        <v>723.90676975250244</v>
      </c>
      <c r="L105" s="7">
        <v>2497.0134048461914</v>
      </c>
      <c r="M105" s="7">
        <v>1639.5492907762527</v>
      </c>
      <c r="N105" s="126">
        <f t="shared" si="7"/>
        <v>5821.7397950589657</v>
      </c>
      <c r="O105" s="26">
        <v>202.86374923586845</v>
      </c>
      <c r="P105" s="7">
        <v>118.9747665822506</v>
      </c>
      <c r="Q105" s="7">
        <v>225.6165671646595</v>
      </c>
      <c r="R105" s="7">
        <v>961.03418302536011</v>
      </c>
      <c r="S105" s="7">
        <v>2753.0139307975769</v>
      </c>
      <c r="T105" s="7">
        <v>1630.1598634123802</v>
      </c>
      <c r="U105" s="126">
        <f t="shared" si="8"/>
        <v>5891.6630602180958</v>
      </c>
    </row>
    <row r="106" spans="1:21">
      <c r="A106" s="93">
        <v>102</v>
      </c>
      <c r="B106" s="94"/>
      <c r="C106" s="95" t="s">
        <v>129</v>
      </c>
      <c r="D106" s="96" t="s">
        <v>130</v>
      </c>
      <c r="E106" s="97"/>
      <c r="F106" s="98"/>
      <c r="G106" s="99">
        <f t="shared" ref="G106:G130" si="9">N106+U106</f>
        <v>1.1232103407382965</v>
      </c>
      <c r="H106" s="100">
        <v>0</v>
      </c>
      <c r="I106" s="101">
        <v>0</v>
      </c>
      <c r="J106" s="101">
        <v>0</v>
      </c>
      <c r="K106" s="101">
        <v>0</v>
      </c>
      <c r="L106" s="101">
        <v>0.41528633236885071</v>
      </c>
      <c r="M106" s="101">
        <v>0</v>
      </c>
      <c r="N106" s="127">
        <f t="shared" ref="N106:N130" si="10">SUM(H106:M106)</f>
        <v>0.41528633236885071</v>
      </c>
      <c r="O106" s="100">
        <v>0</v>
      </c>
      <c r="P106" s="101">
        <v>0</v>
      </c>
      <c r="Q106" s="101">
        <v>0</v>
      </c>
      <c r="R106" s="101">
        <v>0</v>
      </c>
      <c r="S106" s="101">
        <v>0</v>
      </c>
      <c r="T106" s="101">
        <v>0.7079240083694458</v>
      </c>
      <c r="U106" s="127">
        <f t="shared" ref="U106:U130" si="11">SUM(O106:T106)</f>
        <v>0.7079240083694458</v>
      </c>
    </row>
    <row r="107" spans="1:21">
      <c r="A107" s="93">
        <v>110</v>
      </c>
      <c r="B107" s="94"/>
      <c r="C107" s="95" t="s">
        <v>131</v>
      </c>
      <c r="D107" s="96" t="s">
        <v>132</v>
      </c>
      <c r="E107" s="97"/>
      <c r="F107" s="98"/>
      <c r="G107" s="99">
        <f t="shared" si="9"/>
        <v>4675725.0975408554</v>
      </c>
      <c r="H107" s="100">
        <v>1702.6432485580444</v>
      </c>
      <c r="I107" s="101">
        <v>898.0404109954834</v>
      </c>
      <c r="J107" s="101">
        <v>9277.493034362793</v>
      </c>
      <c r="K107" s="101">
        <v>77229.409912109375</v>
      </c>
      <c r="L107" s="101">
        <v>703506.81311035156</v>
      </c>
      <c r="M107" s="101">
        <v>1562349.2867431641</v>
      </c>
      <c r="N107" s="127">
        <f t="shared" si="10"/>
        <v>2354963.6864595413</v>
      </c>
      <c r="O107" s="100">
        <v>1456.3213534355164</v>
      </c>
      <c r="P107" s="101">
        <v>896.36311769485474</v>
      </c>
      <c r="Q107" s="101">
        <v>7499.5006885528564</v>
      </c>
      <c r="R107" s="101">
        <v>69400.226898193359</v>
      </c>
      <c r="S107" s="101">
        <v>588607.56091308594</v>
      </c>
      <c r="T107" s="101">
        <v>1652901.4381103516</v>
      </c>
      <c r="U107" s="127">
        <f t="shared" si="11"/>
        <v>2320761.4110813141</v>
      </c>
    </row>
    <row r="108" spans="1:21">
      <c r="A108" s="37">
        <v>111</v>
      </c>
      <c r="B108" s="10"/>
      <c r="C108" s="16"/>
      <c r="D108" s="38" t="s">
        <v>8</v>
      </c>
      <c r="E108" s="49" t="s">
        <v>133</v>
      </c>
      <c r="F108" s="40"/>
      <c r="G108" s="111">
        <f t="shared" si="9"/>
        <v>88221.907045790926</v>
      </c>
      <c r="H108" s="26">
        <v>42.099156811833382</v>
      </c>
      <c r="I108" s="7">
        <v>101.62657034397125</v>
      </c>
      <c r="J108" s="7">
        <v>301.95263600349426</v>
      </c>
      <c r="K108" s="7">
        <v>1386.40212059021</v>
      </c>
      <c r="L108" s="7">
        <v>9942.4896354675293</v>
      </c>
      <c r="M108" s="7">
        <v>18427.538675308228</v>
      </c>
      <c r="N108" s="126">
        <f t="shared" si="10"/>
        <v>30202.108794525266</v>
      </c>
      <c r="O108" s="26">
        <v>54.015481704846025</v>
      </c>
      <c r="P108" s="7">
        <v>106.16638624668121</v>
      </c>
      <c r="Q108" s="7">
        <v>607.77086901664734</v>
      </c>
      <c r="R108" s="7">
        <v>4025.937614440918</v>
      </c>
      <c r="S108" s="7">
        <v>21048.206727981567</v>
      </c>
      <c r="T108" s="7">
        <v>32177.701171875</v>
      </c>
      <c r="U108" s="126">
        <f t="shared" si="11"/>
        <v>58019.79825126566</v>
      </c>
    </row>
    <row r="109" spans="1:21">
      <c r="A109" s="37">
        <v>112</v>
      </c>
      <c r="B109" s="17"/>
      <c r="C109" s="11"/>
      <c r="D109" s="52" t="s">
        <v>10</v>
      </c>
      <c r="E109" s="49" t="s">
        <v>134</v>
      </c>
      <c r="F109" s="51"/>
      <c r="G109" s="111">
        <f t="shared" si="9"/>
        <v>287596.33043234609</v>
      </c>
      <c r="H109" s="26">
        <v>9.622781228274107</v>
      </c>
      <c r="I109" s="7">
        <v>15.919277910143137</v>
      </c>
      <c r="J109" s="7">
        <v>226.78827172517776</v>
      </c>
      <c r="K109" s="7">
        <v>2355.6859550476074</v>
      </c>
      <c r="L109" s="7">
        <v>31542.59253692627</v>
      </c>
      <c r="M109" s="7">
        <v>103330.93660736084</v>
      </c>
      <c r="N109" s="126">
        <f t="shared" si="10"/>
        <v>137481.54543019831</v>
      </c>
      <c r="O109" s="26">
        <v>8.5941075440496206</v>
      </c>
      <c r="P109" s="7">
        <v>12.330816581845284</v>
      </c>
      <c r="Q109" s="7">
        <v>209.16891829669476</v>
      </c>
      <c r="R109" s="7">
        <v>2535.1081366539001</v>
      </c>
      <c r="S109" s="7">
        <v>29159.185935974121</v>
      </c>
      <c r="T109" s="7">
        <v>118190.39708709717</v>
      </c>
      <c r="U109" s="126">
        <f t="shared" si="11"/>
        <v>150114.78500214778</v>
      </c>
    </row>
    <row r="110" spans="1:21">
      <c r="A110" s="37">
        <v>113</v>
      </c>
      <c r="B110" s="17"/>
      <c r="C110" s="16"/>
      <c r="D110" s="38" t="s">
        <v>22</v>
      </c>
      <c r="E110" s="49" t="s">
        <v>135</v>
      </c>
      <c r="F110" s="40"/>
      <c r="G110" s="111">
        <f t="shared" si="9"/>
        <v>2009749.2569702789</v>
      </c>
      <c r="H110" s="26">
        <v>30.592640891671181</v>
      </c>
      <c r="I110" s="7">
        <v>60.411742024123669</v>
      </c>
      <c r="J110" s="7">
        <v>4219.7949829101563</v>
      </c>
      <c r="K110" s="7">
        <v>35407.427337646484</v>
      </c>
      <c r="L110" s="7">
        <v>276814.55017089844</v>
      </c>
      <c r="M110" s="7">
        <v>663545.51477050781</v>
      </c>
      <c r="N110" s="126">
        <f t="shared" si="10"/>
        <v>980078.29164487869</v>
      </c>
      <c r="O110" s="26">
        <v>31.531048774719238</v>
      </c>
      <c r="P110" s="7">
        <v>56.326737925410271</v>
      </c>
      <c r="Q110" s="7">
        <v>3037.5936989784241</v>
      </c>
      <c r="R110" s="7">
        <v>26142.104904174805</v>
      </c>
      <c r="S110" s="7">
        <v>222932.40100097656</v>
      </c>
      <c r="T110" s="7">
        <v>777471.00793457031</v>
      </c>
      <c r="U110" s="126">
        <f t="shared" si="11"/>
        <v>1029670.9653254002</v>
      </c>
    </row>
    <row r="111" spans="1:21">
      <c r="A111" s="37">
        <v>114</v>
      </c>
      <c r="B111" s="17"/>
      <c r="C111" s="16"/>
      <c r="D111" s="38" t="s">
        <v>24</v>
      </c>
      <c r="E111" s="49" t="s">
        <v>136</v>
      </c>
      <c r="F111" s="40"/>
      <c r="G111" s="111">
        <f t="shared" si="9"/>
        <v>2107828.6658275127</v>
      </c>
      <c r="H111" s="26">
        <v>401.1560126543045</v>
      </c>
      <c r="I111" s="7">
        <v>339.62224042415619</v>
      </c>
      <c r="J111" s="7">
        <v>3480.7530736923218</v>
      </c>
      <c r="K111" s="7">
        <v>34417.385025024414</v>
      </c>
      <c r="L111" s="7">
        <v>364988.82696533203</v>
      </c>
      <c r="M111" s="7">
        <v>721385.00427246094</v>
      </c>
      <c r="N111" s="126">
        <f t="shared" si="10"/>
        <v>1125012.7475895882</v>
      </c>
      <c r="O111" s="26">
        <v>281.28046190738678</v>
      </c>
      <c r="P111" s="7">
        <v>324.85922396183014</v>
      </c>
      <c r="Q111" s="7">
        <v>2574.0164518356323</v>
      </c>
      <c r="R111" s="7">
        <v>33060.414077758789</v>
      </c>
      <c r="S111" s="7">
        <v>296119.21838378906</v>
      </c>
      <c r="T111" s="7">
        <v>650456.12963867188</v>
      </c>
      <c r="U111" s="126">
        <f t="shared" si="11"/>
        <v>982815.91823792458</v>
      </c>
    </row>
    <row r="112" spans="1:21">
      <c r="A112" s="37">
        <v>115</v>
      </c>
      <c r="B112" s="14"/>
      <c r="C112" s="16"/>
      <c r="D112" s="38" t="s">
        <v>26</v>
      </c>
      <c r="E112" s="49" t="s">
        <v>137</v>
      </c>
      <c r="F112" s="40"/>
      <c r="G112" s="111">
        <f t="shared" si="9"/>
        <v>41482.143477350473</v>
      </c>
      <c r="H112" s="26">
        <v>653.92758166790009</v>
      </c>
      <c r="I112" s="7">
        <v>231.86724460124969</v>
      </c>
      <c r="J112" s="7">
        <v>701.03534841537476</v>
      </c>
      <c r="K112" s="7">
        <v>1890.5415306091309</v>
      </c>
      <c r="L112" s="7">
        <v>6145.0066261291504</v>
      </c>
      <c r="M112" s="7">
        <v>10590.066572189331</v>
      </c>
      <c r="N112" s="126">
        <f t="shared" si="10"/>
        <v>20212.444903612137</v>
      </c>
      <c r="O112" s="26">
        <v>594.59561133384705</v>
      </c>
      <c r="P112" s="7">
        <v>268.95533147454262</v>
      </c>
      <c r="Q112" s="7">
        <v>656.76721692085266</v>
      </c>
      <c r="R112" s="7">
        <v>1574.2124509811401</v>
      </c>
      <c r="S112" s="7">
        <v>5312.0780544281006</v>
      </c>
      <c r="T112" s="7">
        <v>12863.089908599854</v>
      </c>
      <c r="U112" s="126">
        <f t="shared" si="11"/>
        <v>21269.698573738337</v>
      </c>
    </row>
    <row r="113" spans="1:21">
      <c r="A113" s="37">
        <v>116</v>
      </c>
      <c r="B113" s="17"/>
      <c r="C113" s="12"/>
      <c r="D113" s="38" t="s">
        <v>32</v>
      </c>
      <c r="E113" s="14" t="s">
        <v>138</v>
      </c>
      <c r="F113" s="43"/>
      <c r="G113" s="111">
        <f t="shared" si="9"/>
        <v>140846.79623748362</v>
      </c>
      <c r="H113" s="26">
        <v>565.24509078264236</v>
      </c>
      <c r="I113" s="7">
        <v>148.59332981705666</v>
      </c>
      <c r="J113" s="7">
        <v>347.16842842102051</v>
      </c>
      <c r="K113" s="7">
        <v>1771.9684944152832</v>
      </c>
      <c r="L113" s="7">
        <v>14073.364948272705</v>
      </c>
      <c r="M113" s="7">
        <v>45070.189727783203</v>
      </c>
      <c r="N113" s="126">
        <f t="shared" si="10"/>
        <v>61976.530019491911</v>
      </c>
      <c r="O113" s="26">
        <v>486.30470177531242</v>
      </c>
      <c r="P113" s="7">
        <v>127.72459305822849</v>
      </c>
      <c r="Q113" s="7">
        <v>414.18355888128281</v>
      </c>
      <c r="R113" s="7">
        <v>2062.4489960670471</v>
      </c>
      <c r="S113" s="7">
        <v>14036.479887008667</v>
      </c>
      <c r="T113" s="7">
        <v>61743.124481201172</v>
      </c>
      <c r="U113" s="126">
        <f t="shared" si="11"/>
        <v>78870.26621799171</v>
      </c>
    </row>
    <row r="114" spans="1:21">
      <c r="A114" s="93">
        <v>117</v>
      </c>
      <c r="B114" s="94"/>
      <c r="C114" s="95" t="s">
        <v>4</v>
      </c>
      <c r="D114" s="96" t="s">
        <v>139</v>
      </c>
      <c r="E114" s="97"/>
      <c r="F114" s="98"/>
      <c r="G114" s="99">
        <f t="shared" si="9"/>
        <v>995436.32010674477</v>
      </c>
      <c r="H114" s="100">
        <v>41.725064158439636</v>
      </c>
      <c r="I114" s="101">
        <v>103.69828569889069</v>
      </c>
      <c r="J114" s="101">
        <v>648.54196000099182</v>
      </c>
      <c r="K114" s="101">
        <v>5073.4739818572998</v>
      </c>
      <c r="L114" s="101">
        <v>112588.98131561279</v>
      </c>
      <c r="M114" s="101">
        <v>421748.31017303467</v>
      </c>
      <c r="N114" s="127">
        <f t="shared" si="10"/>
        <v>540204.73078036308</v>
      </c>
      <c r="O114" s="100">
        <v>70.13415938615799</v>
      </c>
      <c r="P114" s="101">
        <v>119.53183948993683</v>
      </c>
      <c r="Q114" s="101">
        <v>771.47844797372818</v>
      </c>
      <c r="R114" s="101">
        <v>6014.5286731719971</v>
      </c>
      <c r="S114" s="101">
        <v>83167.544975280762</v>
      </c>
      <c r="T114" s="101">
        <v>365088.3712310791</v>
      </c>
      <c r="U114" s="127">
        <f t="shared" si="11"/>
        <v>455231.58932638168</v>
      </c>
    </row>
    <row r="115" spans="1:21">
      <c r="A115" s="37">
        <v>118</v>
      </c>
      <c r="B115" s="17"/>
      <c r="C115" s="16"/>
      <c r="D115" s="38" t="s">
        <v>8</v>
      </c>
      <c r="E115" s="49" t="s">
        <v>140</v>
      </c>
      <c r="F115" s="40"/>
      <c r="G115" s="111">
        <f t="shared" si="9"/>
        <v>943680.15884301066</v>
      </c>
      <c r="H115" s="26">
        <v>9.910879373550415</v>
      </c>
      <c r="I115" s="7">
        <v>28.905066817998886</v>
      </c>
      <c r="J115" s="7">
        <v>400.66222906112671</v>
      </c>
      <c r="K115" s="7">
        <v>3760.0358648300171</v>
      </c>
      <c r="L115" s="7">
        <v>103917.12940979004</v>
      </c>
      <c r="M115" s="7">
        <v>402188.30867767334</v>
      </c>
      <c r="N115" s="126">
        <f t="shared" si="10"/>
        <v>510304.95212754607</v>
      </c>
      <c r="O115" s="26">
        <v>9.8095066249370575</v>
      </c>
      <c r="P115" s="7">
        <v>35.371830821037292</v>
      </c>
      <c r="Q115" s="7">
        <v>503.26218774914742</v>
      </c>
      <c r="R115" s="7">
        <v>4819.8801012039185</v>
      </c>
      <c r="S115" s="7">
        <v>78177.348253250122</v>
      </c>
      <c r="T115" s="7">
        <v>349829.53483581543</v>
      </c>
      <c r="U115" s="126">
        <f t="shared" si="11"/>
        <v>433375.20671546459</v>
      </c>
    </row>
    <row r="116" spans="1:21">
      <c r="A116" s="37">
        <v>119</v>
      </c>
      <c r="B116" s="10"/>
      <c r="C116" s="16"/>
      <c r="D116" s="38" t="s">
        <v>10</v>
      </c>
      <c r="E116" s="49" t="s">
        <v>141</v>
      </c>
      <c r="F116" s="40"/>
      <c r="G116" s="111">
        <f t="shared" si="9"/>
        <v>27838.492944750935</v>
      </c>
      <c r="H116" s="26">
        <v>8.6713636517524719</v>
      </c>
      <c r="I116" s="7">
        <v>30.596190243959427</v>
      </c>
      <c r="J116" s="7">
        <v>126.00040077418089</v>
      </c>
      <c r="K116" s="7">
        <v>431.78838181495667</v>
      </c>
      <c r="L116" s="7">
        <v>3292.6413631439209</v>
      </c>
      <c r="M116" s="7">
        <v>9784.3850650787354</v>
      </c>
      <c r="N116" s="126">
        <f t="shared" si="10"/>
        <v>13674.082764707506</v>
      </c>
      <c r="O116" s="26">
        <v>13.744918655604124</v>
      </c>
      <c r="P116" s="7">
        <v>25.624941900372505</v>
      </c>
      <c r="Q116" s="7">
        <v>140.02548234164715</v>
      </c>
      <c r="R116" s="7">
        <v>725.12220275402069</v>
      </c>
      <c r="S116" s="7">
        <v>2939.4156503677368</v>
      </c>
      <c r="T116" s="7">
        <v>10320.476984024048</v>
      </c>
      <c r="U116" s="126">
        <f t="shared" si="11"/>
        <v>14164.410180043429</v>
      </c>
    </row>
    <row r="117" spans="1:21">
      <c r="A117" s="37">
        <v>120</v>
      </c>
      <c r="B117" s="17"/>
      <c r="C117" s="11"/>
      <c r="D117" s="38" t="s">
        <v>22</v>
      </c>
      <c r="E117" s="9" t="s">
        <v>142</v>
      </c>
      <c r="F117" s="46"/>
      <c r="G117" s="111">
        <f t="shared" si="9"/>
        <v>23917.641432911158</v>
      </c>
      <c r="H117" s="26">
        <v>23.142822712659836</v>
      </c>
      <c r="I117" s="7">
        <v>44.197022974491119</v>
      </c>
      <c r="J117" s="7">
        <v>121.87930238246918</v>
      </c>
      <c r="K117" s="7">
        <v>881.64999485015869</v>
      </c>
      <c r="L117" s="7">
        <v>5379.2076959609985</v>
      </c>
      <c r="M117" s="7">
        <v>9775.5986042022705</v>
      </c>
      <c r="N117" s="126">
        <f t="shared" si="10"/>
        <v>16225.675443083048</v>
      </c>
      <c r="O117" s="26">
        <v>46.579734802246094</v>
      </c>
      <c r="P117" s="7">
        <v>58.535062909126282</v>
      </c>
      <c r="Q117" s="7">
        <v>128.19078004360199</v>
      </c>
      <c r="R117" s="7">
        <v>469.52612519264221</v>
      </c>
      <c r="S117" s="7">
        <v>2050.7842473983765</v>
      </c>
      <c r="T117" s="7">
        <v>4938.3500394821167</v>
      </c>
      <c r="U117" s="126">
        <f t="shared" si="11"/>
        <v>7691.9659898281097</v>
      </c>
    </row>
    <row r="118" spans="1:21">
      <c r="A118" s="93">
        <v>121</v>
      </c>
      <c r="B118" s="94"/>
      <c r="C118" s="95" t="s">
        <v>143</v>
      </c>
      <c r="D118" s="96" t="s">
        <v>144</v>
      </c>
      <c r="E118" s="97"/>
      <c r="F118" s="98"/>
      <c r="G118" s="99">
        <f t="shared" si="9"/>
        <v>309096.02060461044</v>
      </c>
      <c r="H118" s="100">
        <v>1086.659375667572</v>
      </c>
      <c r="I118" s="101">
        <v>301.10147404670715</v>
      </c>
      <c r="J118" s="101">
        <v>1673.869421005249</v>
      </c>
      <c r="K118" s="101">
        <v>20290.808898925781</v>
      </c>
      <c r="L118" s="101">
        <v>78250.144195556641</v>
      </c>
      <c r="M118" s="101">
        <v>78516.598846435547</v>
      </c>
      <c r="N118" s="127">
        <f t="shared" si="10"/>
        <v>180119.1822116375</v>
      </c>
      <c r="O118" s="100">
        <v>832.75247478485107</v>
      </c>
      <c r="P118" s="101">
        <v>307.06350207328796</v>
      </c>
      <c r="Q118" s="101">
        <v>1209.7361078262329</v>
      </c>
      <c r="R118" s="101">
        <v>9154.6179428100586</v>
      </c>
      <c r="S118" s="101">
        <v>45709.442779541016</v>
      </c>
      <c r="T118" s="101">
        <v>71763.2255859375</v>
      </c>
      <c r="U118" s="127">
        <f t="shared" si="11"/>
        <v>128976.83839297295</v>
      </c>
    </row>
    <row r="119" spans="1:21">
      <c r="A119" s="37">
        <v>122</v>
      </c>
      <c r="B119" s="17"/>
      <c r="C119" s="16"/>
      <c r="D119" s="38" t="s">
        <v>8</v>
      </c>
      <c r="E119" s="49" t="s">
        <v>145</v>
      </c>
      <c r="F119" s="40"/>
      <c r="G119" s="111">
        <f t="shared" si="9"/>
        <v>43330.586740570143</v>
      </c>
      <c r="H119" s="26">
        <v>6.3704380113631487</v>
      </c>
      <c r="I119" s="7">
        <v>22.781535476446152</v>
      </c>
      <c r="J119" s="7">
        <v>185.20821404457092</v>
      </c>
      <c r="K119" s="7">
        <v>1385.994255065918</v>
      </c>
      <c r="L119" s="7">
        <v>8836.0829238891602</v>
      </c>
      <c r="M119" s="7">
        <v>14610.05774307251</v>
      </c>
      <c r="N119" s="126">
        <f t="shared" si="10"/>
        <v>25046.495109559968</v>
      </c>
      <c r="O119" s="26">
        <v>7.0271258652210236</v>
      </c>
      <c r="P119" s="7">
        <v>25.434590205550194</v>
      </c>
      <c r="Q119" s="7">
        <v>132.25990456342697</v>
      </c>
      <c r="R119" s="7">
        <v>837.08716583251953</v>
      </c>
      <c r="S119" s="7">
        <v>5134.8254814147949</v>
      </c>
      <c r="T119" s="7">
        <v>12147.457363128662</v>
      </c>
      <c r="U119" s="126">
        <f t="shared" si="11"/>
        <v>18284.091631010175</v>
      </c>
    </row>
    <row r="120" spans="1:21">
      <c r="A120" s="37">
        <v>123</v>
      </c>
      <c r="B120" s="17"/>
      <c r="C120" s="16"/>
      <c r="D120" s="38" t="s">
        <v>10</v>
      </c>
      <c r="E120" s="49" t="s">
        <v>146</v>
      </c>
      <c r="F120" s="40"/>
      <c r="G120" s="111">
        <f t="shared" si="9"/>
        <v>169184.23483720422</v>
      </c>
      <c r="H120" s="26">
        <v>33.726086258888245</v>
      </c>
      <c r="I120" s="7">
        <v>87.825693130493164</v>
      </c>
      <c r="J120" s="7">
        <v>1008.0506992340088</v>
      </c>
      <c r="K120" s="7">
        <v>16447.178497314453</v>
      </c>
      <c r="L120" s="7">
        <v>55183.087615966797</v>
      </c>
      <c r="M120" s="7">
        <v>35312.074920654297</v>
      </c>
      <c r="N120" s="126">
        <f t="shared" si="10"/>
        <v>108071.94351255894</v>
      </c>
      <c r="O120" s="26">
        <v>34.729436546564102</v>
      </c>
      <c r="P120" s="7">
        <v>86.519581198692322</v>
      </c>
      <c r="Q120" s="7">
        <v>587.4051456451416</v>
      </c>
      <c r="R120" s="7">
        <v>6036.7854461669922</v>
      </c>
      <c r="S120" s="7">
        <v>28223.841918945313</v>
      </c>
      <c r="T120" s="7">
        <v>26143.009796142578</v>
      </c>
      <c r="U120" s="126">
        <f t="shared" si="11"/>
        <v>61112.291324645281</v>
      </c>
    </row>
    <row r="121" spans="1:21">
      <c r="A121" s="37">
        <v>124</v>
      </c>
      <c r="B121" s="10"/>
      <c r="C121" s="16"/>
      <c r="D121" s="38" t="s">
        <v>22</v>
      </c>
      <c r="E121" s="49" t="s">
        <v>147</v>
      </c>
      <c r="F121" s="40"/>
      <c r="G121" s="111">
        <f t="shared" si="9"/>
        <v>2387.3401123061776</v>
      </c>
      <c r="H121" s="26">
        <v>7.1789248064160347</v>
      </c>
      <c r="I121" s="7">
        <v>22.016552031040192</v>
      </c>
      <c r="J121" s="7">
        <v>35.640912294387817</v>
      </c>
      <c r="K121" s="7">
        <v>89.085208773612976</v>
      </c>
      <c r="L121" s="7">
        <v>335.67940807342529</v>
      </c>
      <c r="M121" s="7">
        <v>655.43530935049057</v>
      </c>
      <c r="N121" s="126">
        <f t="shared" si="10"/>
        <v>1145.0363153293729</v>
      </c>
      <c r="O121" s="26">
        <v>5.9479867666959763</v>
      </c>
      <c r="P121" s="7">
        <v>23.149018093943596</v>
      </c>
      <c r="Q121" s="7">
        <v>39.326367616653442</v>
      </c>
      <c r="R121" s="7">
        <v>104.58916866779327</v>
      </c>
      <c r="S121" s="7">
        <v>298.92858910560608</v>
      </c>
      <c r="T121" s="7">
        <v>770.36266672611237</v>
      </c>
      <c r="U121" s="126">
        <f t="shared" si="11"/>
        <v>1242.3037969768047</v>
      </c>
    </row>
    <row r="122" spans="1:21">
      <c r="A122" s="37">
        <v>125</v>
      </c>
      <c r="B122" s="17"/>
      <c r="C122" s="11"/>
      <c r="D122" s="50"/>
      <c r="E122" s="9" t="s">
        <v>148</v>
      </c>
      <c r="F122" s="46"/>
      <c r="G122" s="111">
        <f t="shared" si="9"/>
        <v>94193.865108668804</v>
      </c>
      <c r="H122" s="26">
        <v>1039.3839290142059</v>
      </c>
      <c r="I122" s="7">
        <v>168.47770178318024</v>
      </c>
      <c r="J122" s="7">
        <v>444.96951818466187</v>
      </c>
      <c r="K122" s="7">
        <v>2368.5507278442383</v>
      </c>
      <c r="L122" s="7">
        <v>13895.298004150391</v>
      </c>
      <c r="M122" s="7">
        <v>27939.033863067627</v>
      </c>
      <c r="N122" s="126">
        <f t="shared" si="10"/>
        <v>45855.713744044304</v>
      </c>
      <c r="O122" s="26">
        <v>785.04792237281799</v>
      </c>
      <c r="P122" s="7">
        <v>171.9603243470192</v>
      </c>
      <c r="Q122" s="7">
        <v>450.7446403503418</v>
      </c>
      <c r="R122" s="7">
        <v>2176.1557140350342</v>
      </c>
      <c r="S122" s="7">
        <v>12051.849052429199</v>
      </c>
      <c r="T122" s="7">
        <v>32702.393711090088</v>
      </c>
      <c r="U122" s="126">
        <f t="shared" si="11"/>
        <v>48338.1513646245</v>
      </c>
    </row>
    <row r="123" spans="1:21">
      <c r="A123" s="93">
        <v>126</v>
      </c>
      <c r="B123" s="94"/>
      <c r="C123" s="95" t="s">
        <v>149</v>
      </c>
      <c r="D123" s="96" t="s">
        <v>150</v>
      </c>
      <c r="E123" s="97"/>
      <c r="F123" s="98"/>
      <c r="G123" s="99">
        <f t="shared" si="9"/>
        <v>235287.00186514854</v>
      </c>
      <c r="H123" s="100">
        <v>252.51684403419495</v>
      </c>
      <c r="I123" s="101">
        <v>258.39464712142944</v>
      </c>
      <c r="J123" s="101">
        <v>1525.7132997512817</v>
      </c>
      <c r="K123" s="101">
        <v>6267.5758209228516</v>
      </c>
      <c r="L123" s="101">
        <v>35501.572044372559</v>
      </c>
      <c r="M123" s="101">
        <v>65766.63525390625</v>
      </c>
      <c r="N123" s="127">
        <f t="shared" si="10"/>
        <v>109572.40791010857</v>
      </c>
      <c r="O123" s="100">
        <v>182.79987740516663</v>
      </c>
      <c r="P123" s="101">
        <v>278.94224500656128</v>
      </c>
      <c r="Q123" s="101">
        <v>1785.381716966629</v>
      </c>
      <c r="R123" s="101">
        <v>9345.0384788513184</v>
      </c>
      <c r="S123" s="101">
        <v>42664.751605987549</v>
      </c>
      <c r="T123" s="101">
        <v>71457.680030822754</v>
      </c>
      <c r="U123" s="127">
        <f t="shared" si="11"/>
        <v>125714.59395503998</v>
      </c>
    </row>
    <row r="124" spans="1:21">
      <c r="A124" s="37">
        <v>127</v>
      </c>
      <c r="B124" s="12"/>
      <c r="C124" s="12"/>
      <c r="D124" s="38" t="s">
        <v>8</v>
      </c>
      <c r="E124" s="49" t="s">
        <v>151</v>
      </c>
      <c r="F124" s="40"/>
      <c r="G124" s="111">
        <f t="shared" si="9"/>
        <v>212946.89446336031</v>
      </c>
      <c r="H124" s="26">
        <v>184.79521214962006</v>
      </c>
      <c r="I124" s="7">
        <v>235.70921230316162</v>
      </c>
      <c r="J124" s="7">
        <v>1439.3300609588623</v>
      </c>
      <c r="K124" s="7">
        <v>5871.430248260498</v>
      </c>
      <c r="L124" s="7">
        <v>32987.794105529785</v>
      </c>
      <c r="M124" s="7">
        <v>58167.590057373047</v>
      </c>
      <c r="N124" s="126">
        <f t="shared" si="10"/>
        <v>98886.648896574974</v>
      </c>
      <c r="O124" s="26">
        <v>148.41108173131943</v>
      </c>
      <c r="P124" s="7">
        <v>257.33350491523743</v>
      </c>
      <c r="Q124" s="7">
        <v>1655.2886941432953</v>
      </c>
      <c r="R124" s="7">
        <v>8456.4824161529541</v>
      </c>
      <c r="S124" s="7">
        <v>39649.675357818604</v>
      </c>
      <c r="T124" s="7">
        <v>63893.054512023926</v>
      </c>
      <c r="U124" s="126">
        <f t="shared" si="11"/>
        <v>114060.24556678534</v>
      </c>
    </row>
    <row r="125" spans="1:21">
      <c r="A125" s="37">
        <v>128</v>
      </c>
      <c r="B125" s="17"/>
      <c r="C125" s="16"/>
      <c r="D125" s="52" t="s">
        <v>10</v>
      </c>
      <c r="E125" s="49" t="s">
        <v>152</v>
      </c>
      <c r="F125" s="40"/>
      <c r="G125" s="111">
        <f t="shared" si="9"/>
        <v>78.712156057357788</v>
      </c>
      <c r="H125" s="26">
        <v>0</v>
      </c>
      <c r="I125" s="7">
        <v>0</v>
      </c>
      <c r="J125" s="7">
        <v>0</v>
      </c>
      <c r="K125" s="7">
        <v>0</v>
      </c>
      <c r="L125" s="7">
        <v>3.0587518215179443</v>
      </c>
      <c r="M125" s="7">
        <v>75.653404235839844</v>
      </c>
      <c r="N125" s="126">
        <f t="shared" si="10"/>
        <v>78.712156057357788</v>
      </c>
      <c r="O125" s="26">
        <v>0</v>
      </c>
      <c r="P125" s="7">
        <v>0</v>
      </c>
      <c r="Q125" s="7">
        <v>0</v>
      </c>
      <c r="R125" s="7">
        <v>0</v>
      </c>
      <c r="S125" s="7">
        <v>0</v>
      </c>
      <c r="T125" s="7">
        <v>0</v>
      </c>
      <c r="U125" s="126">
        <f t="shared" si="11"/>
        <v>0</v>
      </c>
    </row>
    <row r="126" spans="1:21">
      <c r="A126" s="37">
        <v>129</v>
      </c>
      <c r="B126" s="10"/>
      <c r="C126" s="16"/>
      <c r="D126" s="38" t="s">
        <v>22</v>
      </c>
      <c r="E126" s="15" t="s">
        <v>153</v>
      </c>
      <c r="F126" s="43"/>
      <c r="G126" s="111">
        <f t="shared" si="9"/>
        <v>4051.9075345695019</v>
      </c>
      <c r="H126" s="26">
        <v>0</v>
      </c>
      <c r="I126" s="7">
        <v>4.7010245975106955</v>
      </c>
      <c r="J126" s="7">
        <v>14.617022017017007</v>
      </c>
      <c r="K126" s="7">
        <v>78.898029670119286</v>
      </c>
      <c r="L126" s="7">
        <v>623.91162863373756</v>
      </c>
      <c r="M126" s="7">
        <v>1364.3088602125645</v>
      </c>
      <c r="N126" s="126">
        <f t="shared" si="10"/>
        <v>2086.436565130949</v>
      </c>
      <c r="O126" s="26">
        <v>0</v>
      </c>
      <c r="P126" s="7">
        <v>5.927880335599184</v>
      </c>
      <c r="Q126" s="7">
        <v>18.837461534887552</v>
      </c>
      <c r="R126" s="7">
        <v>120.71915207058191</v>
      </c>
      <c r="S126" s="7">
        <v>525.91061382740736</v>
      </c>
      <c r="T126" s="7">
        <v>1294.0758616700768</v>
      </c>
      <c r="U126" s="126">
        <f t="shared" si="11"/>
        <v>1965.4709694385529</v>
      </c>
    </row>
    <row r="127" spans="1:21">
      <c r="A127" s="37">
        <v>130</v>
      </c>
      <c r="B127" s="17"/>
      <c r="C127" s="11"/>
      <c r="D127" s="38" t="s">
        <v>24</v>
      </c>
      <c r="E127" s="9" t="s">
        <v>422</v>
      </c>
      <c r="F127" s="46"/>
      <c r="G127" s="111">
        <f t="shared" si="9"/>
        <v>16750.965630166233</v>
      </c>
      <c r="H127" s="26">
        <v>67.721624195575714</v>
      </c>
      <c r="I127" s="7">
        <v>17.984403967857361</v>
      </c>
      <c r="J127" s="7">
        <v>71.766162395477295</v>
      </c>
      <c r="K127" s="7">
        <v>317.24761056900024</v>
      </c>
      <c r="L127" s="7">
        <v>1886.807788848877</v>
      </c>
      <c r="M127" s="7">
        <v>6159.0839824676514</v>
      </c>
      <c r="N127" s="126">
        <f t="shared" si="10"/>
        <v>8520.6115724444389</v>
      </c>
      <c r="O127" s="26">
        <v>34.388789691030979</v>
      </c>
      <c r="P127" s="7">
        <v>15.680853202939034</v>
      </c>
      <c r="Q127" s="7">
        <v>83.03908497095108</v>
      </c>
      <c r="R127" s="7">
        <v>452.07973098754883</v>
      </c>
      <c r="S127" s="7">
        <v>1810.8280963897705</v>
      </c>
      <c r="T127" s="7">
        <v>5834.3375024795532</v>
      </c>
      <c r="U127" s="126">
        <f t="shared" si="11"/>
        <v>8230.3540577217937</v>
      </c>
    </row>
    <row r="128" spans="1:21">
      <c r="A128" s="37">
        <v>131</v>
      </c>
      <c r="B128" s="12"/>
      <c r="C128" s="12"/>
      <c r="D128" s="38" t="s">
        <v>26</v>
      </c>
      <c r="E128" s="15" t="s">
        <v>154</v>
      </c>
      <c r="F128" s="43"/>
      <c r="G128" s="111">
        <f t="shared" si="9"/>
        <v>0</v>
      </c>
      <c r="H128" s="26">
        <v>0</v>
      </c>
      <c r="I128" s="7">
        <v>0</v>
      </c>
      <c r="J128" s="7">
        <v>0</v>
      </c>
      <c r="K128" s="7">
        <v>0</v>
      </c>
      <c r="L128" s="7">
        <v>0</v>
      </c>
      <c r="M128" s="7">
        <v>0</v>
      </c>
      <c r="N128" s="126">
        <f t="shared" si="10"/>
        <v>0</v>
      </c>
      <c r="O128" s="26">
        <v>0</v>
      </c>
      <c r="P128" s="7">
        <v>0</v>
      </c>
      <c r="Q128" s="7">
        <v>0</v>
      </c>
      <c r="R128" s="7">
        <v>0</v>
      </c>
      <c r="S128" s="7">
        <v>0</v>
      </c>
      <c r="T128" s="7">
        <v>0</v>
      </c>
      <c r="U128" s="126">
        <f t="shared" si="11"/>
        <v>0</v>
      </c>
    </row>
    <row r="129" spans="1:21">
      <c r="A129" s="37">
        <v>132</v>
      </c>
      <c r="B129" s="12"/>
      <c r="C129" s="12"/>
      <c r="D129" s="38" t="s">
        <v>32</v>
      </c>
      <c r="E129" s="15" t="s">
        <v>155</v>
      </c>
      <c r="F129" s="43"/>
      <c r="G129" s="111">
        <f t="shared" si="9"/>
        <v>1458.5267988927662</v>
      </c>
      <c r="H129" s="26">
        <v>0</v>
      </c>
      <c r="I129" s="7">
        <v>0</v>
      </c>
      <c r="J129" s="7">
        <v>0</v>
      </c>
      <c r="K129" s="7">
        <v>0</v>
      </c>
      <c r="L129" s="7">
        <v>0</v>
      </c>
      <c r="M129" s="7">
        <v>0</v>
      </c>
      <c r="N129" s="126">
        <f t="shared" si="10"/>
        <v>0</v>
      </c>
      <c r="O129" s="26">
        <v>0</v>
      </c>
      <c r="P129" s="7">
        <v>0</v>
      </c>
      <c r="Q129" s="7">
        <v>28.216499306261539</v>
      </c>
      <c r="R129" s="7">
        <v>315.75686651468277</v>
      </c>
      <c r="S129" s="7">
        <v>678.34097676351666</v>
      </c>
      <c r="T129" s="7">
        <v>436.21245630830526</v>
      </c>
      <c r="U129" s="126">
        <f t="shared" si="11"/>
        <v>1458.5267988927662</v>
      </c>
    </row>
    <row r="130" spans="1:21">
      <c r="A130" s="93">
        <v>133</v>
      </c>
      <c r="B130" s="94"/>
      <c r="C130" s="95" t="s">
        <v>156</v>
      </c>
      <c r="D130" s="96" t="s">
        <v>157</v>
      </c>
      <c r="E130" s="97"/>
      <c r="F130" s="98"/>
      <c r="G130" s="99">
        <f t="shared" si="9"/>
        <v>8746.1670253239572</v>
      </c>
      <c r="H130" s="100">
        <v>70.176199972629547</v>
      </c>
      <c r="I130" s="101">
        <v>27.666361927986145</v>
      </c>
      <c r="J130" s="101">
        <v>46.12975849211216</v>
      </c>
      <c r="K130" s="101">
        <v>168.29954820871353</v>
      </c>
      <c r="L130" s="101">
        <v>727.09415698051453</v>
      </c>
      <c r="M130" s="101">
        <v>2656.9841647148132</v>
      </c>
      <c r="N130" s="127">
        <f t="shared" si="10"/>
        <v>3696.3501902967691</v>
      </c>
      <c r="O130" s="100">
        <v>70.728650689125061</v>
      </c>
      <c r="P130" s="101">
        <v>28.464997582137585</v>
      </c>
      <c r="Q130" s="101">
        <v>54.38812218979001</v>
      </c>
      <c r="R130" s="101">
        <v>157.61908489465714</v>
      </c>
      <c r="S130" s="101">
        <v>731.73897761106491</v>
      </c>
      <c r="T130" s="101">
        <v>4006.8770020604134</v>
      </c>
      <c r="U130" s="127">
        <f t="shared" si="11"/>
        <v>5049.8168350271881</v>
      </c>
    </row>
    <row r="131" spans="1:21">
      <c r="A131" s="93">
        <v>134</v>
      </c>
      <c r="B131" s="94"/>
      <c r="C131" s="95" t="s">
        <v>158</v>
      </c>
      <c r="D131" s="96" t="s">
        <v>159</v>
      </c>
      <c r="E131" s="97"/>
      <c r="F131" s="98"/>
      <c r="G131" s="99">
        <f t="shared" ref="G131:G157" si="12">N131+U131</f>
        <v>24274.352395124733</v>
      </c>
      <c r="H131" s="100">
        <v>0</v>
      </c>
      <c r="I131" s="101">
        <v>66.511290103197098</v>
      </c>
      <c r="J131" s="101">
        <v>169.08982521295547</v>
      </c>
      <c r="K131" s="101">
        <v>380.97370880842209</v>
      </c>
      <c r="L131" s="101">
        <v>2117.8811900615692</v>
      </c>
      <c r="M131" s="101">
        <v>3946.2544886767864</v>
      </c>
      <c r="N131" s="127">
        <f t="shared" ref="N131:N157" si="13">SUM(H131:M131)</f>
        <v>6680.7105028629303</v>
      </c>
      <c r="O131" s="100">
        <v>0</v>
      </c>
      <c r="P131" s="101">
        <v>175.3712315633893</v>
      </c>
      <c r="Q131" s="101">
        <v>1374.5459555983543</v>
      </c>
      <c r="R131" s="101">
        <v>2676.5837314128876</v>
      </c>
      <c r="S131" s="101">
        <v>5738.434638261795</v>
      </c>
      <c r="T131" s="101">
        <v>7628.7063354253769</v>
      </c>
      <c r="U131" s="127">
        <f>SUM(O131:T131)</f>
        <v>17593.641892261803</v>
      </c>
    </row>
    <row r="132" spans="1:21">
      <c r="A132" s="37">
        <v>135</v>
      </c>
      <c r="B132" s="17"/>
      <c r="C132" s="16"/>
      <c r="D132" s="38" t="s">
        <v>8</v>
      </c>
      <c r="E132" s="49" t="s">
        <v>160</v>
      </c>
      <c r="F132" s="40"/>
      <c r="G132" s="111">
        <f t="shared" si="12"/>
        <v>11736.884640886448</v>
      </c>
      <c r="H132" s="26">
        <v>0</v>
      </c>
      <c r="I132" s="7">
        <v>18.050379358232021</v>
      </c>
      <c r="J132" s="7">
        <v>22.393343348056078</v>
      </c>
      <c r="K132" s="7">
        <v>104.55247170478106</v>
      </c>
      <c r="L132" s="7">
        <v>1277.7124628946185</v>
      </c>
      <c r="M132" s="7">
        <v>2482.8798075020313</v>
      </c>
      <c r="N132" s="126">
        <f t="shared" si="13"/>
        <v>3905.588464807719</v>
      </c>
      <c r="O132" s="26">
        <v>0</v>
      </c>
      <c r="P132" s="7">
        <v>20.010438260622323</v>
      </c>
      <c r="Q132" s="7">
        <v>52.256291335448623</v>
      </c>
      <c r="R132" s="7">
        <v>403.1859769821167</v>
      </c>
      <c r="S132" s="7">
        <v>2905.465322971344</v>
      </c>
      <c r="T132" s="7">
        <v>4450.3781465291977</v>
      </c>
      <c r="U132" s="126">
        <f t="shared" ref="U132:U157" si="14">SUM(O132:T132)</f>
        <v>7831.2961760787293</v>
      </c>
    </row>
    <row r="133" spans="1:21">
      <c r="A133" s="37">
        <v>136</v>
      </c>
      <c r="B133" s="10"/>
      <c r="C133" s="16"/>
      <c r="D133" s="38" t="s">
        <v>10</v>
      </c>
      <c r="E133" s="49" t="s">
        <v>161</v>
      </c>
      <c r="F133" s="40"/>
      <c r="G133" s="111">
        <f t="shared" si="12"/>
        <v>88.799313724040985</v>
      </c>
      <c r="H133" s="26">
        <v>0</v>
      </c>
      <c r="I133" s="7">
        <v>0</v>
      </c>
      <c r="J133" s="7">
        <v>0</v>
      </c>
      <c r="K133" s="7">
        <v>0</v>
      </c>
      <c r="L133" s="7">
        <v>0.82800561189651489</v>
      </c>
      <c r="M133" s="7">
        <v>21.135032653808594</v>
      </c>
      <c r="N133" s="126">
        <f t="shared" si="13"/>
        <v>21.963038265705109</v>
      </c>
      <c r="O133" s="26">
        <v>0</v>
      </c>
      <c r="P133" s="7">
        <v>0</v>
      </c>
      <c r="Q133" s="7">
        <v>0</v>
      </c>
      <c r="R133" s="7">
        <v>0</v>
      </c>
      <c r="S133" s="7">
        <v>1.507250189781189</v>
      </c>
      <c r="T133" s="7">
        <v>65.329025268554688</v>
      </c>
      <c r="U133" s="126">
        <f t="shared" si="14"/>
        <v>66.836275458335876</v>
      </c>
    </row>
    <row r="134" spans="1:21">
      <c r="A134" s="37">
        <v>137</v>
      </c>
      <c r="B134" s="10"/>
      <c r="C134" s="11"/>
      <c r="D134" s="52" t="s">
        <v>22</v>
      </c>
      <c r="E134" s="49" t="s">
        <v>162</v>
      </c>
      <c r="F134" s="51"/>
      <c r="G134" s="111">
        <f t="shared" si="12"/>
        <v>26.881276994943619</v>
      </c>
      <c r="H134" s="26">
        <v>0</v>
      </c>
      <c r="I134" s="7">
        <v>0</v>
      </c>
      <c r="J134" s="7">
        <v>0</v>
      </c>
      <c r="K134" s="7">
        <v>0.36897554993629456</v>
      </c>
      <c r="L134" s="7">
        <v>3.1502590179443359</v>
      </c>
      <c r="M134" s="7">
        <v>19.532106399536133</v>
      </c>
      <c r="N134" s="126">
        <f t="shared" si="13"/>
        <v>23.051340967416763</v>
      </c>
      <c r="O134" s="26">
        <v>0</v>
      </c>
      <c r="P134" s="7">
        <v>0</v>
      </c>
      <c r="Q134" s="7">
        <v>0</v>
      </c>
      <c r="R134" s="7">
        <v>0</v>
      </c>
      <c r="S134" s="7">
        <v>0</v>
      </c>
      <c r="T134" s="7">
        <v>3.8299360275268555</v>
      </c>
      <c r="U134" s="126">
        <f t="shared" si="14"/>
        <v>3.8299360275268555</v>
      </c>
    </row>
    <row r="135" spans="1:21">
      <c r="A135" s="37">
        <v>138</v>
      </c>
      <c r="B135" s="10"/>
      <c r="C135" s="11"/>
      <c r="D135" s="52" t="s">
        <v>24</v>
      </c>
      <c r="E135" s="49" t="s">
        <v>163</v>
      </c>
      <c r="F135" s="51"/>
      <c r="G135" s="111">
        <f t="shared" si="12"/>
        <v>163.91724392771721</v>
      </c>
      <c r="H135" s="26">
        <v>0</v>
      </c>
      <c r="I135" s="7">
        <v>0</v>
      </c>
      <c r="J135" s="7">
        <v>0</v>
      </c>
      <c r="K135" s="7">
        <v>2.8006088733673096</v>
      </c>
      <c r="L135" s="7">
        <v>16.850273132324219</v>
      </c>
      <c r="M135" s="7">
        <v>55.597652435302734</v>
      </c>
      <c r="N135" s="126">
        <f t="shared" si="13"/>
        <v>75.248534440994263</v>
      </c>
      <c r="O135" s="26">
        <v>0</v>
      </c>
      <c r="P135" s="7">
        <v>0</v>
      </c>
      <c r="Q135" s="7">
        <v>0.3703637421131134</v>
      </c>
      <c r="R135" s="7">
        <v>0.33467453718185425</v>
      </c>
      <c r="S135" s="7">
        <v>4.242617130279541</v>
      </c>
      <c r="T135" s="7">
        <v>83.721054077148438</v>
      </c>
      <c r="U135" s="126">
        <f t="shared" si="14"/>
        <v>88.668709486722946</v>
      </c>
    </row>
    <row r="136" spans="1:21">
      <c r="A136" s="37">
        <v>139</v>
      </c>
      <c r="B136" s="17"/>
      <c r="C136" s="11"/>
      <c r="D136" s="50"/>
      <c r="E136" s="9" t="s">
        <v>164</v>
      </c>
      <c r="F136" s="46"/>
      <c r="G136" s="111">
        <f t="shared" si="12"/>
        <v>12257.870330654085</v>
      </c>
      <c r="H136" s="26">
        <v>0</v>
      </c>
      <c r="I136" s="7">
        <v>48.460908770561218</v>
      </c>
      <c r="J136" s="7">
        <v>146.69647964835167</v>
      </c>
      <c r="K136" s="7">
        <v>273.25164520740509</v>
      </c>
      <c r="L136" s="7">
        <v>819.34024453163147</v>
      </c>
      <c r="M136" s="7">
        <v>1367.1098076701164</v>
      </c>
      <c r="N136" s="126">
        <f t="shared" si="13"/>
        <v>2654.8590858280659</v>
      </c>
      <c r="O136" s="26">
        <v>0</v>
      </c>
      <c r="P136" s="7">
        <v>155.36080258339643</v>
      </c>
      <c r="Q136" s="7">
        <v>1321.9192992448807</v>
      </c>
      <c r="R136" s="7">
        <v>2273.0630505084991</v>
      </c>
      <c r="S136" s="7">
        <v>2827.219694852829</v>
      </c>
      <c r="T136" s="7">
        <v>3025.4483976364136</v>
      </c>
      <c r="U136" s="126">
        <f t="shared" si="14"/>
        <v>9603.0112448260188</v>
      </c>
    </row>
    <row r="137" spans="1:21">
      <c r="A137" s="93">
        <v>140</v>
      </c>
      <c r="B137" s="94"/>
      <c r="C137" s="95" t="s">
        <v>165</v>
      </c>
      <c r="D137" s="96" t="s">
        <v>166</v>
      </c>
      <c r="E137" s="97"/>
      <c r="F137" s="98"/>
      <c r="G137" s="99">
        <f t="shared" si="12"/>
        <v>46020.226197481155</v>
      </c>
      <c r="H137" s="100">
        <v>17819.655212402344</v>
      </c>
      <c r="I137" s="101">
        <v>1345.6806058883667</v>
      </c>
      <c r="J137" s="101">
        <v>1370.2996098995209</v>
      </c>
      <c r="K137" s="101">
        <v>901.14924764633179</v>
      </c>
      <c r="L137" s="101">
        <v>690.80903315544128</v>
      </c>
      <c r="M137" s="101">
        <v>25.44989013671875</v>
      </c>
      <c r="N137" s="127">
        <f t="shared" si="13"/>
        <v>22153.043599128723</v>
      </c>
      <c r="O137" s="100">
        <v>17283.233177185059</v>
      </c>
      <c r="P137" s="101">
        <v>1714.1926617622375</v>
      </c>
      <c r="Q137" s="101">
        <v>2073.9692316055298</v>
      </c>
      <c r="R137" s="101">
        <v>1642.1344819068909</v>
      </c>
      <c r="S137" s="101">
        <v>1108.9833261966705</v>
      </c>
      <c r="T137" s="101">
        <v>44.669719696044922</v>
      </c>
      <c r="U137" s="127">
        <f t="shared" si="14"/>
        <v>23867.182598352432</v>
      </c>
    </row>
    <row r="138" spans="1:21">
      <c r="A138" s="37">
        <v>141</v>
      </c>
      <c r="B138" s="17"/>
      <c r="C138" s="16"/>
      <c r="D138" s="38" t="s">
        <v>8</v>
      </c>
      <c r="E138" s="45" t="s">
        <v>167</v>
      </c>
      <c r="F138" s="53"/>
      <c r="G138" s="111">
        <f t="shared" si="12"/>
        <v>569.97331698425114</v>
      </c>
      <c r="H138" s="26">
        <v>239.82198059558868</v>
      </c>
      <c r="I138" s="7">
        <v>10.602134078741074</v>
      </c>
      <c r="J138" s="7">
        <v>11.826275400817394</v>
      </c>
      <c r="K138" s="7">
        <v>12.273332804441452</v>
      </c>
      <c r="L138" s="7">
        <v>10.713286925107241</v>
      </c>
      <c r="M138" s="7">
        <v>0</v>
      </c>
      <c r="N138" s="126">
        <f t="shared" si="13"/>
        <v>285.23700980469584</v>
      </c>
      <c r="O138" s="26">
        <v>211.92446458339691</v>
      </c>
      <c r="P138" s="7">
        <v>13.734253015369177</v>
      </c>
      <c r="Q138" s="7">
        <v>16.969959866255522</v>
      </c>
      <c r="R138" s="7">
        <v>23.723103761672974</v>
      </c>
      <c r="S138" s="7">
        <v>18.384525952860713</v>
      </c>
      <c r="T138" s="7">
        <v>0</v>
      </c>
      <c r="U138" s="126">
        <f t="shared" si="14"/>
        <v>284.7363071795553</v>
      </c>
    </row>
    <row r="139" spans="1:21">
      <c r="A139" s="37">
        <v>142</v>
      </c>
      <c r="B139" s="17"/>
      <c r="C139" s="16"/>
      <c r="D139" s="38" t="s">
        <v>10</v>
      </c>
      <c r="E139" s="45" t="s">
        <v>168</v>
      </c>
      <c r="F139" s="53"/>
      <c r="G139" s="111">
        <f t="shared" si="12"/>
        <v>386.23910276591778</v>
      </c>
      <c r="H139" s="26">
        <v>194.40475764870644</v>
      </c>
      <c r="I139" s="7">
        <v>0</v>
      </c>
      <c r="J139" s="7">
        <v>0</v>
      </c>
      <c r="K139" s="7">
        <v>0</v>
      </c>
      <c r="L139" s="7">
        <v>0.36532619595527649</v>
      </c>
      <c r="M139" s="7">
        <v>0</v>
      </c>
      <c r="N139" s="126">
        <f t="shared" si="13"/>
        <v>194.77008384466171</v>
      </c>
      <c r="O139" s="26">
        <v>191.46901892125607</v>
      </c>
      <c r="P139" s="7">
        <v>0</v>
      </c>
      <c r="Q139" s="7">
        <v>0</v>
      </c>
      <c r="R139" s="7">
        <v>0</v>
      </c>
      <c r="S139" s="7">
        <v>0</v>
      </c>
      <c r="T139" s="7">
        <v>0</v>
      </c>
      <c r="U139" s="126">
        <f t="shared" si="14"/>
        <v>191.46901892125607</v>
      </c>
    </row>
    <row r="140" spans="1:21">
      <c r="A140" s="37">
        <v>143</v>
      </c>
      <c r="B140" s="17"/>
      <c r="C140" s="16"/>
      <c r="D140" s="38" t="s">
        <v>22</v>
      </c>
      <c r="E140" s="45" t="s">
        <v>169</v>
      </c>
      <c r="F140" s="53"/>
      <c r="G140" s="111">
        <f t="shared" si="12"/>
        <v>805.50948806479573</v>
      </c>
      <c r="H140" s="26">
        <v>175.90348124504089</v>
      </c>
      <c r="I140" s="7">
        <v>12.879641711711884</v>
      </c>
      <c r="J140" s="7">
        <v>29.090742282569408</v>
      </c>
      <c r="K140" s="7">
        <v>72.625712752342224</v>
      </c>
      <c r="L140" s="7">
        <v>59.427726686000824</v>
      </c>
      <c r="M140" s="7">
        <v>0</v>
      </c>
      <c r="N140" s="126">
        <f t="shared" si="13"/>
        <v>349.92730467766523</v>
      </c>
      <c r="O140" s="26">
        <v>163.48352789878845</v>
      </c>
      <c r="P140" s="7">
        <v>8.2415783368051052</v>
      </c>
      <c r="Q140" s="7">
        <v>42.008698493242264</v>
      </c>
      <c r="R140" s="7">
        <v>151.93064031004906</v>
      </c>
      <c r="S140" s="7">
        <v>89.917738348245621</v>
      </c>
      <c r="T140" s="7">
        <v>0</v>
      </c>
      <c r="U140" s="126">
        <f t="shared" si="14"/>
        <v>455.5821833871305</v>
      </c>
    </row>
    <row r="141" spans="1:21">
      <c r="A141" s="37">
        <v>144</v>
      </c>
      <c r="B141" s="17"/>
      <c r="C141" s="16"/>
      <c r="D141" s="38" t="s">
        <v>24</v>
      </c>
      <c r="E141" s="45" t="s">
        <v>170</v>
      </c>
      <c r="F141" s="53"/>
      <c r="G141" s="111">
        <f t="shared" si="12"/>
        <v>32142.4957716465</v>
      </c>
      <c r="H141" s="26">
        <v>12018.996150970459</v>
      </c>
      <c r="I141" s="7">
        <v>1047.6094388961792</v>
      </c>
      <c r="J141" s="7">
        <v>1095.3485918045044</v>
      </c>
      <c r="K141" s="7">
        <v>657.44586181640625</v>
      </c>
      <c r="L141" s="7">
        <v>334.33740854263306</v>
      </c>
      <c r="M141" s="7">
        <v>9.1428241729736328</v>
      </c>
      <c r="N141" s="126">
        <f t="shared" si="13"/>
        <v>15162.880276203156</v>
      </c>
      <c r="O141" s="26">
        <v>11813.299598693848</v>
      </c>
      <c r="P141" s="7">
        <v>1441.7908978462219</v>
      </c>
      <c r="Q141" s="7">
        <v>1803.5313115119934</v>
      </c>
      <c r="R141" s="7">
        <v>1243.7869298458099</v>
      </c>
      <c r="S141" s="7">
        <v>661.16421413421631</v>
      </c>
      <c r="T141" s="7">
        <v>16.042543411254883</v>
      </c>
      <c r="U141" s="126">
        <f t="shared" si="14"/>
        <v>16979.615495443344</v>
      </c>
    </row>
    <row r="142" spans="1:21">
      <c r="A142" s="37">
        <v>145</v>
      </c>
      <c r="B142" s="17"/>
      <c r="C142" s="16"/>
      <c r="D142" s="38" t="s">
        <v>26</v>
      </c>
      <c r="E142" s="45" t="s">
        <v>171</v>
      </c>
      <c r="F142" s="53"/>
      <c r="G142" s="111">
        <f t="shared" si="12"/>
        <v>610.37065158193582</v>
      </c>
      <c r="H142" s="26">
        <v>207.81599378585815</v>
      </c>
      <c r="I142" s="7">
        <v>11.752567736431956</v>
      </c>
      <c r="J142" s="7">
        <v>26.548888673074543</v>
      </c>
      <c r="K142" s="7">
        <v>14.933072676474694</v>
      </c>
      <c r="L142" s="7">
        <v>5.4012995883822441</v>
      </c>
      <c r="M142" s="7">
        <v>8.1535329818725586</v>
      </c>
      <c r="N142" s="126">
        <f t="shared" si="13"/>
        <v>274.60535544209415</v>
      </c>
      <c r="O142" s="26">
        <v>278.87908029556274</v>
      </c>
      <c r="P142" s="7">
        <v>11.794794695451856</v>
      </c>
      <c r="Q142" s="7">
        <v>11.609913380816579</v>
      </c>
      <c r="R142" s="7">
        <v>14.090544310805853</v>
      </c>
      <c r="S142" s="7">
        <v>5.0773762684839312</v>
      </c>
      <c r="T142" s="7">
        <v>14.313587188720703</v>
      </c>
      <c r="U142" s="126">
        <f t="shared" si="14"/>
        <v>335.76529613984167</v>
      </c>
    </row>
    <row r="143" spans="1:21">
      <c r="A143" s="37">
        <v>146</v>
      </c>
      <c r="B143" s="17"/>
      <c r="C143" s="16"/>
      <c r="D143" s="38" t="s">
        <v>32</v>
      </c>
      <c r="E143" s="54" t="s">
        <v>172</v>
      </c>
      <c r="F143" s="53"/>
      <c r="G143" s="111">
        <f t="shared" si="12"/>
        <v>11505.637445747852</v>
      </c>
      <c r="H143" s="26">
        <v>4982.7132797241211</v>
      </c>
      <c r="I143" s="7">
        <v>262.83677852153778</v>
      </c>
      <c r="J143" s="7">
        <v>207.48513689637184</v>
      </c>
      <c r="K143" s="7">
        <v>143.87128853797913</v>
      </c>
      <c r="L143" s="7">
        <v>280.56395155191422</v>
      </c>
      <c r="M143" s="7">
        <v>8.1535329818725586</v>
      </c>
      <c r="N143" s="126">
        <f t="shared" si="13"/>
        <v>5885.6239682137966</v>
      </c>
      <c r="O143" s="26">
        <v>4624.1767120361328</v>
      </c>
      <c r="P143" s="7">
        <v>238.63120698928833</v>
      </c>
      <c r="Q143" s="7">
        <v>199.84929376840591</v>
      </c>
      <c r="R143" s="7">
        <v>208.60327410697937</v>
      </c>
      <c r="S143" s="7">
        <v>334.43940344452858</v>
      </c>
      <c r="T143" s="7">
        <v>14.313587188720703</v>
      </c>
      <c r="U143" s="126">
        <f t="shared" si="14"/>
        <v>5620.0134775340557</v>
      </c>
    </row>
    <row r="144" spans="1:21">
      <c r="A144" s="93">
        <v>147</v>
      </c>
      <c r="B144" s="94"/>
      <c r="C144" s="103" t="s">
        <v>173</v>
      </c>
      <c r="D144" s="96" t="s">
        <v>174</v>
      </c>
      <c r="E144" s="97"/>
      <c r="F144" s="98"/>
      <c r="G144" s="99">
        <f t="shared" si="12"/>
        <v>1.4406033158302307</v>
      </c>
      <c r="H144" s="100">
        <v>0</v>
      </c>
      <c r="I144" s="101">
        <v>0</v>
      </c>
      <c r="J144" s="101">
        <v>0</v>
      </c>
      <c r="K144" s="101">
        <v>0</v>
      </c>
      <c r="L144" s="101">
        <v>0</v>
      </c>
      <c r="M144" s="101">
        <v>0.74681639671325684</v>
      </c>
      <c r="N144" s="127">
        <f t="shared" si="13"/>
        <v>0.74681639671325684</v>
      </c>
      <c r="O144" s="100">
        <v>0</v>
      </c>
      <c r="P144" s="101">
        <v>0</v>
      </c>
      <c r="Q144" s="101">
        <v>0</v>
      </c>
      <c r="R144" s="101">
        <v>0</v>
      </c>
      <c r="S144" s="101">
        <v>0.69378691911697388</v>
      </c>
      <c r="T144" s="101">
        <v>0</v>
      </c>
      <c r="U144" s="127">
        <f t="shared" si="14"/>
        <v>0.69378691911697388</v>
      </c>
    </row>
    <row r="145" spans="1:21">
      <c r="A145" s="72">
        <v>151</v>
      </c>
      <c r="B145" s="80" t="s">
        <v>175</v>
      </c>
      <c r="C145" s="81" t="s">
        <v>176</v>
      </c>
      <c r="D145" s="82"/>
      <c r="E145" s="82"/>
      <c r="F145" s="83"/>
      <c r="G145" s="74">
        <f t="shared" si="12"/>
        <v>779528.95723152161</v>
      </c>
      <c r="H145" s="75">
        <v>14035.652973175049</v>
      </c>
      <c r="I145" s="76">
        <v>16715.086166381836</v>
      </c>
      <c r="J145" s="76">
        <v>63667.849914550781</v>
      </c>
      <c r="K145" s="76">
        <v>112361.91326904297</v>
      </c>
      <c r="L145" s="76">
        <v>152403.70635986328</v>
      </c>
      <c r="M145" s="76">
        <v>109571.51580429077</v>
      </c>
      <c r="N145" s="124">
        <f t="shared" si="13"/>
        <v>468755.72448730469</v>
      </c>
      <c r="O145" s="75">
        <v>11967.566146850586</v>
      </c>
      <c r="P145" s="76">
        <v>10915.308403015137</v>
      </c>
      <c r="Q145" s="76">
        <v>29982.478092193604</v>
      </c>
      <c r="R145" s="76">
        <v>64500.503372192383</v>
      </c>
      <c r="S145" s="76">
        <v>93338.627983093262</v>
      </c>
      <c r="T145" s="76">
        <v>100068.74874687195</v>
      </c>
      <c r="U145" s="124">
        <f t="shared" si="14"/>
        <v>310773.23274421692</v>
      </c>
    </row>
    <row r="146" spans="1:21">
      <c r="A146" s="93">
        <v>152</v>
      </c>
      <c r="B146" s="95"/>
      <c r="C146" s="95" t="s">
        <v>6</v>
      </c>
      <c r="D146" s="96" t="s">
        <v>177</v>
      </c>
      <c r="E146" s="104"/>
      <c r="F146" s="105"/>
      <c r="G146" s="99">
        <f t="shared" si="12"/>
        <v>603644.05643081665</v>
      </c>
      <c r="H146" s="100">
        <v>13734.266674041748</v>
      </c>
      <c r="I146" s="101">
        <v>15852.633338928223</v>
      </c>
      <c r="J146" s="101">
        <v>52937.317016601563</v>
      </c>
      <c r="K146" s="101">
        <v>92641.889404296875</v>
      </c>
      <c r="L146" s="101">
        <v>119049.42741394043</v>
      </c>
      <c r="M146" s="101">
        <v>82305.488563537598</v>
      </c>
      <c r="N146" s="127">
        <f t="shared" si="13"/>
        <v>376521.02241134644</v>
      </c>
      <c r="O146" s="100">
        <v>11631.749431610107</v>
      </c>
      <c r="P146" s="101">
        <v>10061.74923324585</v>
      </c>
      <c r="Q146" s="101">
        <v>20116.664047241211</v>
      </c>
      <c r="R146" s="101">
        <v>43547.254524230957</v>
      </c>
      <c r="S146" s="101">
        <v>63193.207466125488</v>
      </c>
      <c r="T146" s="101">
        <v>78572.409317016602</v>
      </c>
      <c r="U146" s="127">
        <f t="shared" si="14"/>
        <v>227123.03401947021</v>
      </c>
    </row>
    <row r="147" spans="1:21">
      <c r="A147" s="37">
        <v>153</v>
      </c>
      <c r="B147" s="17"/>
      <c r="C147" s="16"/>
      <c r="D147" s="38" t="s">
        <v>8</v>
      </c>
      <c r="E147" s="49" t="s">
        <v>178</v>
      </c>
      <c r="F147" s="55"/>
      <c r="G147" s="111">
        <f t="shared" si="12"/>
        <v>298781.30690717697</v>
      </c>
      <c r="H147" s="26">
        <v>2628.3898096084595</v>
      </c>
      <c r="I147" s="7">
        <v>5290.5178337097168</v>
      </c>
      <c r="J147" s="7">
        <v>35376.897750854492</v>
      </c>
      <c r="K147" s="7">
        <v>60751.707061767578</v>
      </c>
      <c r="L147" s="7">
        <v>67899.39892578125</v>
      </c>
      <c r="M147" s="7">
        <v>29584.078313827515</v>
      </c>
      <c r="N147" s="126">
        <f t="shared" si="13"/>
        <v>201530.98969554901</v>
      </c>
      <c r="O147" s="26">
        <v>2651.1877641677856</v>
      </c>
      <c r="P147" s="7">
        <v>4067.0952978134155</v>
      </c>
      <c r="Q147" s="7">
        <v>12869.800720214844</v>
      </c>
      <c r="R147" s="7">
        <v>26391.518962860107</v>
      </c>
      <c r="S147" s="7">
        <v>33299.271125793457</v>
      </c>
      <c r="T147" s="7">
        <v>17971.443340778351</v>
      </c>
      <c r="U147" s="126">
        <f t="shared" si="14"/>
        <v>97250.31721162796</v>
      </c>
    </row>
    <row r="148" spans="1:21">
      <c r="A148" s="37">
        <v>154</v>
      </c>
      <c r="B148" s="17"/>
      <c r="C148" s="16"/>
      <c r="D148" s="38" t="s">
        <v>10</v>
      </c>
      <c r="E148" s="49" t="s">
        <v>179</v>
      </c>
      <c r="F148" s="40"/>
      <c r="G148" s="111">
        <f t="shared" si="12"/>
        <v>20023.879950642586</v>
      </c>
      <c r="H148" s="26">
        <v>428.11520159244537</v>
      </c>
      <c r="I148" s="7">
        <v>412.20734214782715</v>
      </c>
      <c r="J148" s="7">
        <v>828.81600856781006</v>
      </c>
      <c r="K148" s="7">
        <v>1519.509259223938</v>
      </c>
      <c r="L148" s="7">
        <v>3143.5149583816528</v>
      </c>
      <c r="M148" s="7">
        <v>2363.6217311620712</v>
      </c>
      <c r="N148" s="126">
        <f t="shared" si="13"/>
        <v>8695.7845010757446</v>
      </c>
      <c r="O148" s="26">
        <v>379.33674168586731</v>
      </c>
      <c r="P148" s="7">
        <v>544.50339877605438</v>
      </c>
      <c r="Q148" s="7">
        <v>1407.989802479744</v>
      </c>
      <c r="R148" s="7">
        <v>2669.9221496582031</v>
      </c>
      <c r="S148" s="7">
        <v>3637.966206073761</v>
      </c>
      <c r="T148" s="7">
        <v>2688.3771508932114</v>
      </c>
      <c r="U148" s="126">
        <f t="shared" si="14"/>
        <v>11328.095449566841</v>
      </c>
    </row>
    <row r="149" spans="1:21">
      <c r="A149" s="37">
        <v>155</v>
      </c>
      <c r="B149" s="17"/>
      <c r="C149" s="16"/>
      <c r="D149" s="38" t="s">
        <v>22</v>
      </c>
      <c r="E149" s="49" t="s">
        <v>180</v>
      </c>
      <c r="F149" s="40"/>
      <c r="G149" s="111">
        <f t="shared" si="12"/>
        <v>122517.52595174313</v>
      </c>
      <c r="H149" s="26">
        <v>869.89795875549316</v>
      </c>
      <c r="I149" s="7">
        <v>1079.1222519874573</v>
      </c>
      <c r="J149" s="7">
        <v>3893.3733024597168</v>
      </c>
      <c r="K149" s="7">
        <v>10276.408477783203</v>
      </c>
      <c r="L149" s="7">
        <v>21347.054481506348</v>
      </c>
      <c r="M149" s="7">
        <v>30126.540608406067</v>
      </c>
      <c r="N149" s="126">
        <f t="shared" si="13"/>
        <v>67592.397080898285</v>
      </c>
      <c r="O149" s="26">
        <v>595.78696393966675</v>
      </c>
      <c r="P149" s="7">
        <v>731.33001577854156</v>
      </c>
      <c r="Q149" s="7">
        <v>1377.9871928691864</v>
      </c>
      <c r="R149" s="7">
        <v>4308.3835353851318</v>
      </c>
      <c r="S149" s="7">
        <v>10442.678653717041</v>
      </c>
      <c r="T149" s="7">
        <v>37468.962509155273</v>
      </c>
      <c r="U149" s="126">
        <f t="shared" si="14"/>
        <v>54925.128870844841</v>
      </c>
    </row>
    <row r="150" spans="1:21">
      <c r="A150" s="37">
        <v>156</v>
      </c>
      <c r="B150" s="17"/>
      <c r="C150" s="16"/>
      <c r="D150" s="38" t="s">
        <v>24</v>
      </c>
      <c r="E150" s="49" t="s">
        <v>181</v>
      </c>
      <c r="F150" s="40"/>
      <c r="G150" s="111">
        <f t="shared" si="12"/>
        <v>11267.528399944305</v>
      </c>
      <c r="H150" s="26">
        <v>267.11165452003479</v>
      </c>
      <c r="I150" s="7">
        <v>159.11419773101807</v>
      </c>
      <c r="J150" s="7">
        <v>371.9671483039856</v>
      </c>
      <c r="K150" s="7">
        <v>820.98817825317383</v>
      </c>
      <c r="L150" s="7">
        <v>1652.6138172149658</v>
      </c>
      <c r="M150" s="7">
        <v>2868.1022098064423</v>
      </c>
      <c r="N150" s="126">
        <f t="shared" si="13"/>
        <v>6139.8972058296204</v>
      </c>
      <c r="O150" s="26">
        <v>265.92282962799072</v>
      </c>
      <c r="P150" s="7">
        <v>173.51817941665649</v>
      </c>
      <c r="Q150" s="7">
        <v>289.1133189201355</v>
      </c>
      <c r="R150" s="7">
        <v>619.9477527141571</v>
      </c>
      <c r="S150" s="7">
        <v>1028.7961995601654</v>
      </c>
      <c r="T150" s="7">
        <v>2750.3329138755798</v>
      </c>
      <c r="U150" s="126">
        <f t="shared" si="14"/>
        <v>5127.6311941146851</v>
      </c>
    </row>
    <row r="151" spans="1:21">
      <c r="A151" s="37">
        <v>157</v>
      </c>
      <c r="B151" s="17"/>
      <c r="C151" s="16"/>
      <c r="D151" s="38" t="s">
        <v>26</v>
      </c>
      <c r="E151" s="49" t="s">
        <v>182</v>
      </c>
      <c r="F151" s="40"/>
      <c r="G151" s="111">
        <f t="shared" si="12"/>
        <v>58255.143644481897</v>
      </c>
      <c r="H151" s="26">
        <v>3011.0614686012268</v>
      </c>
      <c r="I151" s="7">
        <v>7379.151385307312</v>
      </c>
      <c r="J151" s="7">
        <v>4987.1745891571045</v>
      </c>
      <c r="K151" s="7">
        <v>4216.1743278503418</v>
      </c>
      <c r="L151" s="7">
        <v>7248.7291488647461</v>
      </c>
      <c r="M151" s="7">
        <v>6081.0029852390289</v>
      </c>
      <c r="N151" s="126">
        <f t="shared" si="13"/>
        <v>32923.29390501976</v>
      </c>
      <c r="O151" s="26">
        <v>2297.9879422187805</v>
      </c>
      <c r="P151" s="7">
        <v>3407.5187516212463</v>
      </c>
      <c r="Q151" s="7">
        <v>2117.4950132369995</v>
      </c>
      <c r="R151" s="7">
        <v>3896.7662765979767</v>
      </c>
      <c r="S151" s="7">
        <v>6710.3262012004852</v>
      </c>
      <c r="T151" s="7">
        <v>6901.7555545866489</v>
      </c>
      <c r="U151" s="126">
        <f t="shared" si="14"/>
        <v>25331.849739462137</v>
      </c>
    </row>
    <row r="152" spans="1:21">
      <c r="A152" s="37">
        <v>158</v>
      </c>
      <c r="B152" s="12"/>
      <c r="C152" s="12"/>
      <c r="D152" s="52" t="s">
        <v>32</v>
      </c>
      <c r="E152" s="49" t="s">
        <v>183</v>
      </c>
      <c r="F152" s="43"/>
      <c r="G152" s="111">
        <f t="shared" si="12"/>
        <v>894.00019073486328</v>
      </c>
      <c r="H152" s="26">
        <v>50.734100341796875</v>
      </c>
      <c r="I152" s="7">
        <v>76.650909423828125</v>
      </c>
      <c r="J152" s="7">
        <v>118.44890594482422</v>
      </c>
      <c r="K152" s="7">
        <v>123.2163200378418</v>
      </c>
      <c r="L152" s="7">
        <v>109.55210113525391</v>
      </c>
      <c r="M152" s="7">
        <v>44.935481071472168</v>
      </c>
      <c r="N152" s="126">
        <f t="shared" si="13"/>
        <v>523.53781795501709</v>
      </c>
      <c r="O152" s="26">
        <v>54.667960166931152</v>
      </c>
      <c r="P152" s="7">
        <v>58.127948760986328</v>
      </c>
      <c r="Q152" s="7">
        <v>61.014707565307617</v>
      </c>
      <c r="R152" s="7">
        <v>72.763285636901855</v>
      </c>
      <c r="S152" s="7">
        <v>78.700021743774414</v>
      </c>
      <c r="T152" s="7">
        <v>45.188448905944824</v>
      </c>
      <c r="U152" s="126">
        <f t="shared" si="14"/>
        <v>370.46237277984619</v>
      </c>
    </row>
    <row r="153" spans="1:21">
      <c r="A153" s="37">
        <v>159</v>
      </c>
      <c r="B153" s="10"/>
      <c r="C153" s="11"/>
      <c r="D153" s="38" t="s">
        <v>34</v>
      </c>
      <c r="E153" s="49" t="s">
        <v>184</v>
      </c>
      <c r="F153" s="51"/>
      <c r="G153" s="111">
        <f t="shared" si="12"/>
        <v>91904.673609256744</v>
      </c>
      <c r="H153" s="26">
        <v>6478.9564437866211</v>
      </c>
      <c r="I153" s="7">
        <v>1455.8693189620972</v>
      </c>
      <c r="J153" s="7">
        <v>7360.6419639587402</v>
      </c>
      <c r="K153" s="7">
        <v>14933.886322021484</v>
      </c>
      <c r="L153" s="7">
        <v>17648.564826965332</v>
      </c>
      <c r="M153" s="7">
        <v>11237.203422546387</v>
      </c>
      <c r="N153" s="126">
        <f t="shared" si="13"/>
        <v>59115.122298240662</v>
      </c>
      <c r="O153" s="26">
        <v>5386.8589220046997</v>
      </c>
      <c r="P153" s="7">
        <v>1079.6559302806854</v>
      </c>
      <c r="Q153" s="7">
        <v>1993.2627403736115</v>
      </c>
      <c r="R153" s="7">
        <v>5587.9517669677734</v>
      </c>
      <c r="S153" s="7">
        <v>7995.4673595428467</v>
      </c>
      <c r="T153" s="7">
        <v>10746.354591846466</v>
      </c>
      <c r="U153" s="126">
        <f t="shared" si="14"/>
        <v>32789.551311016083</v>
      </c>
    </row>
    <row r="154" spans="1:21">
      <c r="A154" s="93">
        <v>160</v>
      </c>
      <c r="B154" s="94"/>
      <c r="C154" s="95" t="s">
        <v>61</v>
      </c>
      <c r="D154" s="96" t="s">
        <v>185</v>
      </c>
      <c r="E154" s="97"/>
      <c r="F154" s="98"/>
      <c r="G154" s="99">
        <f t="shared" si="12"/>
        <v>175884.89972770214</v>
      </c>
      <c r="H154" s="100">
        <v>301.38587558269501</v>
      </c>
      <c r="I154" s="101">
        <v>862.45265340805054</v>
      </c>
      <c r="J154" s="101">
        <v>10730.531066894531</v>
      </c>
      <c r="K154" s="101">
        <v>19720.022888183594</v>
      </c>
      <c r="L154" s="101">
        <v>33354.279121398926</v>
      </c>
      <c r="M154" s="101">
        <v>27266.031116485596</v>
      </c>
      <c r="N154" s="127">
        <f t="shared" si="13"/>
        <v>92234.702721953392</v>
      </c>
      <c r="O154" s="100">
        <v>335.81747674942017</v>
      </c>
      <c r="P154" s="101">
        <v>853.55899143218994</v>
      </c>
      <c r="Q154" s="101">
        <v>9865.8139972686768</v>
      </c>
      <c r="R154" s="101">
        <v>20953.250728607178</v>
      </c>
      <c r="S154" s="101">
        <v>30145.420547485352</v>
      </c>
      <c r="T154" s="101">
        <v>21496.335264205933</v>
      </c>
      <c r="U154" s="127">
        <f t="shared" si="14"/>
        <v>83650.197005748749</v>
      </c>
    </row>
    <row r="155" spans="1:21">
      <c r="A155" s="37">
        <v>161</v>
      </c>
      <c r="B155" s="17"/>
      <c r="C155" s="16"/>
      <c r="D155" s="38" t="s">
        <v>8</v>
      </c>
      <c r="E155" s="49" t="s">
        <v>186</v>
      </c>
      <c r="F155" s="40"/>
      <c r="G155" s="111">
        <f t="shared" si="12"/>
        <v>157324.43595248461</v>
      </c>
      <c r="H155" s="26">
        <v>0</v>
      </c>
      <c r="I155" s="7">
        <v>391.46341848373413</v>
      </c>
      <c r="J155" s="7">
        <v>7589.972770690918</v>
      </c>
      <c r="K155" s="7">
        <v>15719.182342529297</v>
      </c>
      <c r="L155" s="7">
        <v>30654.012756347656</v>
      </c>
      <c r="M155" s="7">
        <v>26237.950552940369</v>
      </c>
      <c r="N155" s="126">
        <f t="shared" si="13"/>
        <v>80592.581840991974</v>
      </c>
      <c r="O155" s="26">
        <v>0</v>
      </c>
      <c r="P155" s="7">
        <v>423.5297983288765</v>
      </c>
      <c r="Q155" s="7">
        <v>8443.9465446472168</v>
      </c>
      <c r="R155" s="7">
        <v>18695.498601913452</v>
      </c>
      <c r="S155" s="7">
        <v>28562.326793670654</v>
      </c>
      <c r="T155" s="7">
        <v>20606.552372932434</v>
      </c>
      <c r="U155" s="126">
        <f t="shared" si="14"/>
        <v>76731.854111492634</v>
      </c>
    </row>
    <row r="156" spans="1:21">
      <c r="A156" s="37">
        <v>162</v>
      </c>
      <c r="B156" s="17"/>
      <c r="C156" s="16"/>
      <c r="D156" s="38" t="s">
        <v>10</v>
      </c>
      <c r="E156" s="49" t="s">
        <v>187</v>
      </c>
      <c r="F156" s="55"/>
      <c r="G156" s="111">
        <f t="shared" si="12"/>
        <v>15804.464562058449</v>
      </c>
      <c r="H156" s="26">
        <v>290.79517638683319</v>
      </c>
      <c r="I156" s="7">
        <v>422.16928148269653</v>
      </c>
      <c r="J156" s="7">
        <v>2155.6320724487305</v>
      </c>
      <c r="K156" s="7">
        <v>3058.3952941894531</v>
      </c>
      <c r="L156" s="7">
        <v>2322.3861961364746</v>
      </c>
      <c r="M156" s="7">
        <v>950.7222945690155</v>
      </c>
      <c r="N156" s="126">
        <f t="shared" si="13"/>
        <v>9200.1003152132034</v>
      </c>
      <c r="O156" s="26">
        <v>325.56420087814331</v>
      </c>
      <c r="P156" s="7">
        <v>409.95002150535583</v>
      </c>
      <c r="Q156" s="7">
        <v>1372.4551439285278</v>
      </c>
      <c r="R156" s="7">
        <v>2161.0395164489746</v>
      </c>
      <c r="S156" s="7">
        <v>1475.9484243392944</v>
      </c>
      <c r="T156" s="7">
        <v>859.40693974494934</v>
      </c>
      <c r="U156" s="126">
        <f t="shared" si="14"/>
        <v>6604.3642468452454</v>
      </c>
    </row>
    <row r="157" spans="1:21" ht="12.6" thickBot="1">
      <c r="A157" s="56">
        <v>163</v>
      </c>
      <c r="B157" s="57"/>
      <c r="C157" s="58"/>
      <c r="D157" s="59" t="s">
        <v>22</v>
      </c>
      <c r="E157" s="60" t="s">
        <v>188</v>
      </c>
      <c r="F157" s="61"/>
      <c r="G157" s="114">
        <f t="shared" si="12"/>
        <v>2756.0002925919835</v>
      </c>
      <c r="H157" s="27">
        <v>10.590692293131724</v>
      </c>
      <c r="I157" s="28">
        <v>48.819933796301484</v>
      </c>
      <c r="J157" s="28">
        <v>984.92655429244041</v>
      </c>
      <c r="K157" s="28">
        <v>942.44502863287926</v>
      </c>
      <c r="L157" s="28">
        <v>377.8806386590004</v>
      </c>
      <c r="M157" s="28">
        <v>77.35909815132618</v>
      </c>
      <c r="N157" s="128">
        <f t="shared" si="13"/>
        <v>2442.0219458250795</v>
      </c>
      <c r="O157" s="27">
        <v>10.253286640625447</v>
      </c>
      <c r="P157" s="28">
        <v>20.079179646912962</v>
      </c>
      <c r="Q157" s="28">
        <v>49.412823475897312</v>
      </c>
      <c r="R157" s="28">
        <v>96.711818736046553</v>
      </c>
      <c r="S157" s="28">
        <v>107.14509176462889</v>
      </c>
      <c r="T157" s="28">
        <v>30.376146502792835</v>
      </c>
      <c r="U157" s="128">
        <f t="shared" si="14"/>
        <v>313.978346766904</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U157"/>
  <sheetViews>
    <sheetView workbookViewId="0">
      <pane xSplit="6" ySplit="9" topLeftCell="G10" activePane="bottomRight" state="frozen"/>
      <selection activeCell="C4" sqref="C4"/>
      <selection pane="topRight" activeCell="C4" sqref="C4"/>
      <selection pane="bottomLeft" activeCell="C4" sqref="C4"/>
      <selection pane="bottomRight" activeCell="C4" sqref="C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433</v>
      </c>
    </row>
    <row r="2" spans="1:21" ht="13.8">
      <c r="A2" s="1" t="s">
        <v>193</v>
      </c>
      <c r="C2" s="84" t="s">
        <v>412</v>
      </c>
      <c r="E2" s="84"/>
      <c r="F2" s="84"/>
      <c r="G2" s="6"/>
      <c r="H2" s="6"/>
    </row>
    <row r="3" spans="1:21" ht="13.8">
      <c r="A3" s="1" t="s">
        <v>194</v>
      </c>
      <c r="C3" s="328">
        <v>2016</v>
      </c>
      <c r="D3" s="328"/>
      <c r="E3" s="129"/>
    </row>
    <row r="4" spans="1:21" ht="12.6" thickBot="1">
      <c r="B4" s="6"/>
      <c r="C4" s="6"/>
    </row>
    <row r="5" spans="1:21" s="18" customFormat="1">
      <c r="A5" s="30"/>
      <c r="B5" s="31"/>
      <c r="C5" s="31"/>
      <c r="D5" s="31"/>
      <c r="E5" s="31"/>
      <c r="F5" s="32" t="s">
        <v>195</v>
      </c>
      <c r="G5" s="112" t="s">
        <v>190</v>
      </c>
      <c r="H5" s="329" t="s">
        <v>191</v>
      </c>
      <c r="I5" s="330"/>
      <c r="J5" s="330"/>
      <c r="K5" s="330"/>
      <c r="L5" s="330"/>
      <c r="M5" s="330"/>
      <c r="N5" s="331"/>
      <c r="O5" s="329" t="s">
        <v>192</v>
      </c>
      <c r="P5" s="330"/>
      <c r="Q5" s="330"/>
      <c r="R5" s="330"/>
      <c r="S5" s="330"/>
      <c r="T5" s="330"/>
      <c r="U5" s="331"/>
    </row>
    <row r="6" spans="1:21" s="18" customFormat="1" ht="12.6" thickBot="1">
      <c r="A6" s="33"/>
      <c r="B6" s="21"/>
      <c r="C6" s="21"/>
      <c r="D6" s="21"/>
      <c r="E6" s="21"/>
      <c r="F6" s="34" t="s">
        <v>196</v>
      </c>
      <c r="G6" s="113" t="s">
        <v>1</v>
      </c>
      <c r="H6" s="24" t="s">
        <v>424</v>
      </c>
      <c r="I6" s="20" t="s">
        <v>197</v>
      </c>
      <c r="J6" s="20" t="s">
        <v>198</v>
      </c>
      <c r="K6" s="20" t="s">
        <v>200</v>
      </c>
      <c r="L6" s="20" t="s">
        <v>201</v>
      </c>
      <c r="M6" s="20" t="s">
        <v>199</v>
      </c>
      <c r="N6" s="120" t="s">
        <v>1</v>
      </c>
      <c r="O6" s="24" t="s">
        <v>424</v>
      </c>
      <c r="P6" s="20" t="s">
        <v>197</v>
      </c>
      <c r="Q6" s="20" t="s">
        <v>198</v>
      </c>
      <c r="R6" s="20" t="s">
        <v>200</v>
      </c>
      <c r="S6" s="20" t="s">
        <v>201</v>
      </c>
      <c r="T6" s="20" t="s">
        <v>199</v>
      </c>
      <c r="U6" s="120" t="s">
        <v>1</v>
      </c>
    </row>
    <row r="7" spans="1:21" ht="12.9" thickTop="1" thickBot="1">
      <c r="A7" s="69" t="s">
        <v>0</v>
      </c>
      <c r="B7" s="70"/>
      <c r="C7" s="70"/>
      <c r="D7" s="70"/>
      <c r="E7" s="70"/>
      <c r="F7" s="71"/>
      <c r="G7" s="152">
        <f>N7+U7</f>
        <v>637226.68711650372</v>
      </c>
      <c r="H7" s="149">
        <v>27290.152734279633</v>
      </c>
      <c r="I7" s="150">
        <v>54865.673965454102</v>
      </c>
      <c r="J7" s="150">
        <v>82673.443449020386</v>
      </c>
      <c r="K7" s="150">
        <v>87739.174886703491</v>
      </c>
      <c r="L7" s="150">
        <v>48747.006484985352</v>
      </c>
      <c r="M7" s="150">
        <v>13713.886984705925</v>
      </c>
      <c r="N7" s="151">
        <f>SUM(H7:M7)</f>
        <v>315029.33850514889</v>
      </c>
      <c r="O7" s="149">
        <v>26116.717205524445</v>
      </c>
      <c r="P7" s="150">
        <v>52640.205309867859</v>
      </c>
      <c r="Q7" s="150">
        <v>80623.282216072083</v>
      </c>
      <c r="R7" s="150">
        <v>90236.242207527161</v>
      </c>
      <c r="S7" s="150">
        <v>53905.319509506226</v>
      </c>
      <c r="T7" s="150">
        <v>18675.582162857056</v>
      </c>
      <c r="U7" s="151">
        <f>SUM(O7:T7)</f>
        <v>322197.34861135483</v>
      </c>
    </row>
    <row r="8" spans="1:21" ht="12.9" thickTop="1" thickBot="1">
      <c r="A8" s="69"/>
      <c r="B8" s="70"/>
      <c r="C8" s="70"/>
      <c r="D8" s="70"/>
      <c r="E8" s="70"/>
      <c r="F8" s="71"/>
      <c r="G8" s="152"/>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41" si="0">N10+U10</f>
        <v>3848675.7622953653</v>
      </c>
      <c r="H10" s="67">
        <v>103073.17705202103</v>
      </c>
      <c r="I10" s="68">
        <v>21529.797026991844</v>
      </c>
      <c r="J10" s="68">
        <v>183311.72792816162</v>
      </c>
      <c r="K10" s="68">
        <v>302429.47034072876</v>
      </c>
      <c r="L10" s="68">
        <v>628460.25836181641</v>
      </c>
      <c r="M10" s="68">
        <v>902060.87496948242</v>
      </c>
      <c r="N10" s="123">
        <f t="shared" ref="N10:N41" si="1">SUM(H10:M10)</f>
        <v>2140865.3056792021</v>
      </c>
      <c r="O10" s="67">
        <v>84641.031631946564</v>
      </c>
      <c r="P10" s="68">
        <v>15193.863145589828</v>
      </c>
      <c r="Q10" s="68">
        <v>53887.2755818367</v>
      </c>
      <c r="R10" s="68">
        <v>150662.97688484192</v>
      </c>
      <c r="S10" s="68">
        <v>423680.23179626465</v>
      </c>
      <c r="T10" s="68">
        <v>979745.07757568359</v>
      </c>
      <c r="U10" s="123">
        <f t="shared" ref="U10:U41" si="2">SUM(O10:T10)</f>
        <v>1707810.4566161633</v>
      </c>
    </row>
    <row r="11" spans="1:21" s="19" customFormat="1" ht="15" customHeight="1">
      <c r="A11" s="72">
        <v>1</v>
      </c>
      <c r="B11" s="73" t="s">
        <v>4</v>
      </c>
      <c r="C11" s="332" t="s">
        <v>5</v>
      </c>
      <c r="D11" s="333"/>
      <c r="E11" s="333"/>
      <c r="F11" s="334"/>
      <c r="G11" s="74">
        <f t="shared" si="0"/>
        <v>524458.15515349805</v>
      </c>
      <c r="H11" s="75">
        <v>66410.515964508057</v>
      </c>
      <c r="I11" s="76">
        <v>3428.0687503963709</v>
      </c>
      <c r="J11" s="76">
        <v>13159.718997687101</v>
      </c>
      <c r="K11" s="76">
        <v>39171.727736473083</v>
      </c>
      <c r="L11" s="76">
        <v>54029.208077430725</v>
      </c>
      <c r="M11" s="76">
        <v>103534.00529289246</v>
      </c>
      <c r="N11" s="124">
        <f t="shared" si="1"/>
        <v>279733.24481938779</v>
      </c>
      <c r="O11" s="75">
        <v>53060.295667648315</v>
      </c>
      <c r="P11" s="76">
        <v>2906.8027700185776</v>
      </c>
      <c r="Q11" s="76">
        <v>10716.097389340401</v>
      </c>
      <c r="R11" s="76">
        <v>23446.296517848969</v>
      </c>
      <c r="S11" s="76">
        <v>33169.297542095184</v>
      </c>
      <c r="T11" s="76">
        <v>121426.12044715881</v>
      </c>
      <c r="U11" s="124">
        <f t="shared" si="2"/>
        <v>244724.91033411026</v>
      </c>
    </row>
    <row r="12" spans="1:21" s="18" customFormat="1">
      <c r="A12" s="85">
        <v>2</v>
      </c>
      <c r="B12" s="86"/>
      <c r="C12" s="86" t="s">
        <v>6</v>
      </c>
      <c r="D12" s="87" t="s">
        <v>7</v>
      </c>
      <c r="E12" s="88"/>
      <c r="F12" s="89"/>
      <c r="G12" s="90">
        <f t="shared" si="0"/>
        <v>160880.73647227883</v>
      </c>
      <c r="H12" s="91">
        <v>7646.5819793343544</v>
      </c>
      <c r="I12" s="92">
        <v>1958.268514662981</v>
      </c>
      <c r="J12" s="92">
        <v>9019.4072429537773</v>
      </c>
      <c r="K12" s="92">
        <v>28378.008538246155</v>
      </c>
      <c r="L12" s="92">
        <v>25233.458252429962</v>
      </c>
      <c r="M12" s="92">
        <v>21983.930678129196</v>
      </c>
      <c r="N12" s="125">
        <f t="shared" si="1"/>
        <v>94219.655205756426</v>
      </c>
      <c r="O12" s="91">
        <v>6821.9957105964422</v>
      </c>
      <c r="P12" s="92">
        <v>1677.9540803581476</v>
      </c>
      <c r="Q12" s="92">
        <v>4718.9183979034424</v>
      </c>
      <c r="R12" s="92">
        <v>13679.868825912476</v>
      </c>
      <c r="S12" s="92">
        <v>14370.092269301414</v>
      </c>
      <c r="T12" s="92">
        <v>25392.251982450485</v>
      </c>
      <c r="U12" s="125">
        <f t="shared" si="2"/>
        <v>66661.081266522408</v>
      </c>
    </row>
    <row r="13" spans="1:21">
      <c r="A13" s="37">
        <v>3</v>
      </c>
      <c r="B13" s="17"/>
      <c r="C13" s="16"/>
      <c r="D13" s="38" t="s">
        <v>8</v>
      </c>
      <c r="E13" s="39" t="s">
        <v>9</v>
      </c>
      <c r="F13" s="40"/>
      <c r="G13" s="111">
        <f t="shared" si="0"/>
        <v>18047.304276749375</v>
      </c>
      <c r="H13" s="26">
        <v>137.18252573115751</v>
      </c>
      <c r="I13" s="7">
        <v>81.678375478717498</v>
      </c>
      <c r="J13" s="7">
        <v>1099.8911409024149</v>
      </c>
      <c r="K13" s="7">
        <v>3392.9446523785591</v>
      </c>
      <c r="L13" s="7">
        <v>4690.4121170341969</v>
      </c>
      <c r="M13" s="7">
        <v>3040.4086912870407</v>
      </c>
      <c r="N13" s="126">
        <f t="shared" si="1"/>
        <v>12442.517502812087</v>
      </c>
      <c r="O13" s="26">
        <v>105.55618779594079</v>
      </c>
      <c r="P13" s="7">
        <v>80.962272635661066</v>
      </c>
      <c r="Q13" s="7">
        <v>714.13443159591407</v>
      </c>
      <c r="R13" s="7">
        <v>1282.9275218378752</v>
      </c>
      <c r="S13" s="7">
        <v>1702.3317517787218</v>
      </c>
      <c r="T13" s="7">
        <v>1718.8746082931757</v>
      </c>
      <c r="U13" s="126">
        <f t="shared" si="2"/>
        <v>5604.7867739372887</v>
      </c>
    </row>
    <row r="14" spans="1:21">
      <c r="A14" s="37">
        <v>4</v>
      </c>
      <c r="B14" s="41"/>
      <c r="C14" s="16"/>
      <c r="D14" s="38" t="s">
        <v>10</v>
      </c>
      <c r="E14" s="39" t="s">
        <v>11</v>
      </c>
      <c r="F14" s="40"/>
      <c r="G14" s="111">
        <f t="shared" si="0"/>
        <v>2465.7695676995208</v>
      </c>
      <c r="H14" s="26">
        <v>788.65221688477322</v>
      </c>
      <c r="I14" s="7">
        <v>62.131229406921193</v>
      </c>
      <c r="J14" s="7">
        <v>11.187025248422287</v>
      </c>
      <c r="K14" s="7">
        <v>27.435551490401849</v>
      </c>
      <c r="L14" s="7">
        <v>47.75850685685873</v>
      </c>
      <c r="M14" s="7">
        <v>46.208988976664841</v>
      </c>
      <c r="N14" s="126">
        <f t="shared" si="1"/>
        <v>983.37351886404213</v>
      </c>
      <c r="O14" s="26">
        <v>845.38587343413383</v>
      </c>
      <c r="P14" s="7">
        <v>90.774665739387274</v>
      </c>
      <c r="Q14" s="7">
        <v>67.903932506218553</v>
      </c>
      <c r="R14" s="7">
        <v>162.80853062868118</v>
      </c>
      <c r="S14" s="7">
        <v>150.29347069561481</v>
      </c>
      <c r="T14" s="7">
        <v>165.22957583144307</v>
      </c>
      <c r="U14" s="126">
        <f t="shared" si="2"/>
        <v>1482.3960488354787</v>
      </c>
    </row>
    <row r="15" spans="1:21">
      <c r="A15" s="37">
        <v>5</v>
      </c>
      <c r="B15" s="41"/>
      <c r="C15" s="16"/>
      <c r="D15" s="8"/>
      <c r="E15" s="17" t="s">
        <v>12</v>
      </c>
      <c r="F15" s="42" t="s">
        <v>13</v>
      </c>
      <c r="G15" s="111">
        <f t="shared" si="0"/>
        <v>2020.6570646299515</v>
      </c>
      <c r="H15" s="26">
        <v>788.65221688477322</v>
      </c>
      <c r="I15" s="7">
        <v>61.93546676915139</v>
      </c>
      <c r="J15" s="7">
        <v>9.5295519556384534</v>
      </c>
      <c r="K15" s="7">
        <v>24.454179822932929</v>
      </c>
      <c r="L15" s="7">
        <v>44.528273064643145</v>
      </c>
      <c r="M15" s="7">
        <v>41.922549147158861</v>
      </c>
      <c r="N15" s="126">
        <f t="shared" si="1"/>
        <v>971.022237644298</v>
      </c>
      <c r="O15" s="26">
        <v>845.38587343413383</v>
      </c>
      <c r="P15" s="7">
        <v>89.547177029307932</v>
      </c>
      <c r="Q15" s="7">
        <v>16.977060557343066</v>
      </c>
      <c r="R15" s="7">
        <v>20.896508260630071</v>
      </c>
      <c r="S15" s="7">
        <v>34.333484873175621</v>
      </c>
      <c r="T15" s="7">
        <v>42.494722831062973</v>
      </c>
      <c r="U15" s="126">
        <f t="shared" si="2"/>
        <v>1049.6348269856535</v>
      </c>
    </row>
    <row r="16" spans="1:21">
      <c r="A16" s="37">
        <v>6</v>
      </c>
      <c r="B16" s="41"/>
      <c r="C16" s="16"/>
      <c r="D16" s="8"/>
      <c r="E16" s="17" t="s">
        <v>14</v>
      </c>
      <c r="F16" s="42" t="s">
        <v>15</v>
      </c>
      <c r="G16" s="111">
        <f t="shared" si="0"/>
        <v>84.770095038002182</v>
      </c>
      <c r="H16" s="26">
        <v>0</v>
      </c>
      <c r="I16" s="7">
        <v>0</v>
      </c>
      <c r="J16" s="7">
        <v>0</v>
      </c>
      <c r="K16" s="7">
        <v>0</v>
      </c>
      <c r="L16" s="7">
        <v>0</v>
      </c>
      <c r="M16" s="7">
        <v>0</v>
      </c>
      <c r="N16" s="126">
        <f t="shared" si="1"/>
        <v>0</v>
      </c>
      <c r="O16" s="26">
        <v>0</v>
      </c>
      <c r="P16" s="7">
        <v>0.34283471946400823</v>
      </c>
      <c r="Q16" s="7">
        <v>11.70937246340327</v>
      </c>
      <c r="R16" s="7">
        <v>26.261589324101806</v>
      </c>
      <c r="S16" s="7">
        <v>21.042185108177364</v>
      </c>
      <c r="T16" s="7">
        <v>25.414113422855735</v>
      </c>
      <c r="U16" s="126">
        <f t="shared" si="2"/>
        <v>84.770095038002182</v>
      </c>
    </row>
    <row r="17" spans="1:21">
      <c r="A17" s="37">
        <v>7</v>
      </c>
      <c r="B17" s="41"/>
      <c r="C17" s="16"/>
      <c r="D17" s="8"/>
      <c r="E17" s="17" t="s">
        <v>16</v>
      </c>
      <c r="F17" s="42" t="s">
        <v>17</v>
      </c>
      <c r="G17" s="111">
        <f t="shared" si="0"/>
        <v>247.47134025283322</v>
      </c>
      <c r="H17" s="26">
        <v>0</v>
      </c>
      <c r="I17" s="7">
        <v>0.12830455524544959</v>
      </c>
      <c r="J17" s="7">
        <v>1.1956202413857682</v>
      </c>
      <c r="K17" s="7">
        <v>1.7134741055924678</v>
      </c>
      <c r="L17" s="7">
        <v>1.6423911192978267</v>
      </c>
      <c r="M17" s="7">
        <v>2.6393617731519043</v>
      </c>
      <c r="N17" s="126">
        <f t="shared" si="1"/>
        <v>7.3191517946734166</v>
      </c>
      <c r="O17" s="26">
        <v>0</v>
      </c>
      <c r="P17" s="7">
        <v>0.60183260092162527</v>
      </c>
      <c r="Q17" s="7">
        <v>24.731739865615964</v>
      </c>
      <c r="R17" s="7">
        <v>74.572146693244576</v>
      </c>
      <c r="S17" s="7">
        <v>64.852389985695481</v>
      </c>
      <c r="T17" s="7">
        <v>75.394079312682152</v>
      </c>
      <c r="U17" s="126">
        <f t="shared" si="2"/>
        <v>240.1521884581598</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112.8710656388871</v>
      </c>
      <c r="H19" s="26">
        <v>0</v>
      </c>
      <c r="I19" s="7">
        <v>6.7459244834481069E-2</v>
      </c>
      <c r="J19" s="7">
        <v>0.46185305801191134</v>
      </c>
      <c r="K19" s="7">
        <v>1.2678972753274138</v>
      </c>
      <c r="L19" s="7">
        <v>1.5878425548144151</v>
      </c>
      <c r="M19" s="7">
        <v>1.6470776565547567</v>
      </c>
      <c r="N19" s="126">
        <f t="shared" si="1"/>
        <v>5.032129789542978</v>
      </c>
      <c r="O19" s="26">
        <v>0</v>
      </c>
      <c r="P19" s="7">
        <v>0.28282019178732298</v>
      </c>
      <c r="Q19" s="7">
        <v>14.485758677590638</v>
      </c>
      <c r="R19" s="7">
        <v>41.078288361430168</v>
      </c>
      <c r="S19" s="7">
        <v>30.065410015173256</v>
      </c>
      <c r="T19" s="7">
        <v>21.926658603362739</v>
      </c>
      <c r="U19" s="126">
        <f t="shared" si="2"/>
        <v>107.83893584934413</v>
      </c>
    </row>
    <row r="20" spans="1:21">
      <c r="A20" s="37">
        <v>10</v>
      </c>
      <c r="B20" s="41"/>
      <c r="C20" s="16"/>
      <c r="D20" s="38" t="s">
        <v>22</v>
      </c>
      <c r="E20" s="39" t="s">
        <v>23</v>
      </c>
      <c r="F20" s="40"/>
      <c r="G20" s="111">
        <f t="shared" si="0"/>
        <v>47578.144046777859</v>
      </c>
      <c r="H20" s="26">
        <v>377.80181048810482</v>
      </c>
      <c r="I20" s="7">
        <v>209.13736793398857</v>
      </c>
      <c r="J20" s="7">
        <v>4888.3872112482786</v>
      </c>
      <c r="K20" s="7">
        <v>18964.563101768494</v>
      </c>
      <c r="L20" s="7">
        <v>7854.4923433065414</v>
      </c>
      <c r="M20" s="7">
        <v>671.01264598220587</v>
      </c>
      <c r="N20" s="126">
        <f t="shared" si="1"/>
        <v>32965.394480727613</v>
      </c>
      <c r="O20" s="26">
        <v>357.0690816193819</v>
      </c>
      <c r="P20" s="7">
        <v>202.23476438969374</v>
      </c>
      <c r="Q20" s="7">
        <v>2171.1411710828543</v>
      </c>
      <c r="R20" s="7">
        <v>8546.0130668282509</v>
      </c>
      <c r="S20" s="7">
        <v>3072.3781553208828</v>
      </c>
      <c r="T20" s="7">
        <v>263.91332680918276</v>
      </c>
      <c r="U20" s="126">
        <f t="shared" si="2"/>
        <v>14612.749566050246</v>
      </c>
    </row>
    <row r="21" spans="1:21">
      <c r="A21" s="37">
        <v>11</v>
      </c>
      <c r="B21" s="41"/>
      <c r="C21" s="16"/>
      <c r="D21" s="38" t="s">
        <v>24</v>
      </c>
      <c r="E21" s="39" t="s">
        <v>25</v>
      </c>
      <c r="F21" s="40"/>
      <c r="G21" s="111">
        <f t="shared" si="0"/>
        <v>23454.30791342631</v>
      </c>
      <c r="H21" s="26">
        <v>3882.6435818076134</v>
      </c>
      <c r="I21" s="7">
        <v>495.41606025770307</v>
      </c>
      <c r="J21" s="7">
        <v>496.48385752364993</v>
      </c>
      <c r="K21" s="7">
        <v>925.93887108564377</v>
      </c>
      <c r="L21" s="7">
        <v>1804.362968146801</v>
      </c>
      <c r="M21" s="7">
        <v>4015.5635920763016</v>
      </c>
      <c r="N21" s="126">
        <f t="shared" si="1"/>
        <v>11620.408930897713</v>
      </c>
      <c r="O21" s="26">
        <v>3388.5635915696621</v>
      </c>
      <c r="P21" s="7">
        <v>362.24366218410432</v>
      </c>
      <c r="Q21" s="7">
        <v>342.73810281418264</v>
      </c>
      <c r="R21" s="7">
        <v>647.39944491535425</v>
      </c>
      <c r="S21" s="7">
        <v>1647.3404128849506</v>
      </c>
      <c r="T21" s="7">
        <v>5445.6137681603432</v>
      </c>
      <c r="U21" s="126">
        <f t="shared" si="2"/>
        <v>11833.898982528597</v>
      </c>
    </row>
    <row r="22" spans="1:21">
      <c r="A22" s="37">
        <v>12</v>
      </c>
      <c r="B22" s="41"/>
      <c r="C22" s="16"/>
      <c r="D22" s="38" t="s">
        <v>26</v>
      </c>
      <c r="E22" s="39" t="s">
        <v>27</v>
      </c>
      <c r="F22" s="40"/>
      <c r="G22" s="111">
        <f t="shared" si="0"/>
        <v>881.02096993247324</v>
      </c>
      <c r="H22" s="26">
        <v>260.85647361127121</v>
      </c>
      <c r="I22" s="7">
        <v>58.749249428976327</v>
      </c>
      <c r="J22" s="7">
        <v>30.616432219801936</v>
      </c>
      <c r="K22" s="7">
        <v>56.865917755756527</v>
      </c>
      <c r="L22" s="7">
        <v>103.61513744806871</v>
      </c>
      <c r="M22" s="7">
        <v>54.134135231375694</v>
      </c>
      <c r="N22" s="126">
        <f t="shared" si="1"/>
        <v>564.83734569525041</v>
      </c>
      <c r="O22" s="26">
        <v>179.55109747420647</v>
      </c>
      <c r="P22" s="7">
        <v>47.233368639543187</v>
      </c>
      <c r="Q22" s="7">
        <v>10.145054134249222</v>
      </c>
      <c r="R22" s="7">
        <v>13.756067739683203</v>
      </c>
      <c r="S22" s="7">
        <v>30.081978218164295</v>
      </c>
      <c r="T22" s="7">
        <v>35.416058031376451</v>
      </c>
      <c r="U22" s="126">
        <f t="shared" si="2"/>
        <v>316.18362423722283</v>
      </c>
    </row>
    <row r="23" spans="1:21">
      <c r="A23" s="37">
        <v>13</v>
      </c>
      <c r="B23" s="41"/>
      <c r="C23" s="16"/>
      <c r="D23" s="8"/>
      <c r="E23" s="17" t="s">
        <v>12</v>
      </c>
      <c r="F23" s="42" t="s">
        <v>28</v>
      </c>
      <c r="G23" s="111">
        <f t="shared" si="0"/>
        <v>385.37437998750465</v>
      </c>
      <c r="H23" s="26">
        <v>144.9707056209445</v>
      </c>
      <c r="I23" s="7">
        <v>40.577809485868784</v>
      </c>
      <c r="J23" s="7">
        <v>5.4587854114943184</v>
      </c>
      <c r="K23" s="7">
        <v>2.8637179634242784</v>
      </c>
      <c r="L23" s="7">
        <v>0.88500687590567395</v>
      </c>
      <c r="M23" s="7">
        <v>0.4081188440322876</v>
      </c>
      <c r="N23" s="126">
        <f t="shared" si="1"/>
        <v>195.16414420166984</v>
      </c>
      <c r="O23" s="26">
        <v>134.97539696097374</v>
      </c>
      <c r="P23" s="7">
        <v>43.70334380157874</v>
      </c>
      <c r="Q23" s="7">
        <v>5.9626893500681035</v>
      </c>
      <c r="R23" s="7">
        <v>2.8321440110994445</v>
      </c>
      <c r="S23" s="7">
        <v>1.1065777137409896</v>
      </c>
      <c r="T23" s="7">
        <v>1.6300839483737946</v>
      </c>
      <c r="U23" s="126">
        <f t="shared" si="2"/>
        <v>190.21023578583481</v>
      </c>
    </row>
    <row r="24" spans="1:21">
      <c r="A24" s="37">
        <v>14</v>
      </c>
      <c r="B24" s="17"/>
      <c r="C24" s="16"/>
      <c r="D24" s="8"/>
      <c r="E24" s="17" t="s">
        <v>14</v>
      </c>
      <c r="F24" s="42" t="s">
        <v>29</v>
      </c>
      <c r="G24" s="111">
        <f t="shared" si="0"/>
        <v>11.954596323488659</v>
      </c>
      <c r="H24" s="26">
        <v>3.4473029956679966</v>
      </c>
      <c r="I24" s="7">
        <v>1.3515313362295274</v>
      </c>
      <c r="J24" s="7">
        <v>0.95116781265824102</v>
      </c>
      <c r="K24" s="7">
        <v>0.42133975587785244</v>
      </c>
      <c r="L24" s="7">
        <v>0.2286565278773196</v>
      </c>
      <c r="M24" s="7">
        <v>0.48843976855278015</v>
      </c>
      <c r="N24" s="126">
        <f t="shared" si="1"/>
        <v>6.8884381968637172</v>
      </c>
      <c r="O24" s="26">
        <v>2.9146527659904677</v>
      </c>
      <c r="P24" s="7">
        <v>0.75565006927354261</v>
      </c>
      <c r="Q24" s="7">
        <v>0.19568427075137151</v>
      </c>
      <c r="R24" s="7">
        <v>0.64394828412332572</v>
      </c>
      <c r="S24" s="7">
        <v>0.55622273648623377</v>
      </c>
      <c r="T24" s="7">
        <v>0</v>
      </c>
      <c r="U24" s="126">
        <f t="shared" si="2"/>
        <v>5.0661581266249414</v>
      </c>
    </row>
    <row r="25" spans="1:21">
      <c r="A25" s="37">
        <v>15</v>
      </c>
      <c r="B25" s="17"/>
      <c r="C25" s="16"/>
      <c r="D25" s="8"/>
      <c r="E25" s="17" t="s">
        <v>16</v>
      </c>
      <c r="F25" s="42" t="s">
        <v>30</v>
      </c>
      <c r="G25" s="111">
        <f t="shared" si="0"/>
        <v>0.67983840414926477</v>
      </c>
      <c r="H25" s="26">
        <v>0.30883302912116051</v>
      </c>
      <c r="I25" s="7">
        <v>1.8211570858909454E-2</v>
      </c>
      <c r="J25" s="7">
        <v>6.6053436213175942E-3</v>
      </c>
      <c r="K25" s="7">
        <v>3.1768198357449151E-3</v>
      </c>
      <c r="L25" s="7">
        <v>4.0872530741343782E-3</v>
      </c>
      <c r="M25" s="7">
        <v>0</v>
      </c>
      <c r="N25" s="126">
        <f t="shared" si="1"/>
        <v>0.34091401651126685</v>
      </c>
      <c r="O25" s="26">
        <v>0.31881728023290634</v>
      </c>
      <c r="P25" s="7">
        <v>1.0085528532968624E-2</v>
      </c>
      <c r="Q25" s="7">
        <v>7.3223896580749681E-3</v>
      </c>
      <c r="R25" s="7">
        <v>2.3745789875300183E-3</v>
      </c>
      <c r="S25" s="7">
        <v>3.24610226517974E-4</v>
      </c>
      <c r="T25" s="7">
        <v>0</v>
      </c>
      <c r="U25" s="126">
        <f t="shared" si="2"/>
        <v>0.33892438763799793</v>
      </c>
    </row>
    <row r="26" spans="1:21">
      <c r="A26" s="37">
        <v>16</v>
      </c>
      <c r="B26" s="17"/>
      <c r="C26" s="16"/>
      <c r="D26" s="8"/>
      <c r="E26" s="17" t="s">
        <v>18</v>
      </c>
      <c r="F26" s="42" t="s">
        <v>31</v>
      </c>
      <c r="G26" s="111">
        <f t="shared" si="0"/>
        <v>483.01215633885295</v>
      </c>
      <c r="H26" s="26">
        <v>112.12963400187436</v>
      </c>
      <c r="I26" s="7">
        <v>16.801696103633731</v>
      </c>
      <c r="J26" s="7">
        <v>24.199873841585941</v>
      </c>
      <c r="K26" s="7">
        <v>53.577683701645583</v>
      </c>
      <c r="L26" s="7">
        <v>102.49738627742045</v>
      </c>
      <c r="M26" s="7">
        <v>53.237576827406883</v>
      </c>
      <c r="N26" s="126">
        <f t="shared" si="1"/>
        <v>362.44385075356695</v>
      </c>
      <c r="O26" s="26">
        <v>41.342229482601397</v>
      </c>
      <c r="P26" s="7">
        <v>2.7642896821053</v>
      </c>
      <c r="Q26" s="7">
        <v>3.9793579522229265</v>
      </c>
      <c r="R26" s="7">
        <v>10.277600988803897</v>
      </c>
      <c r="S26" s="7">
        <v>28.41885288991034</v>
      </c>
      <c r="T26" s="7">
        <v>33.785974589642137</v>
      </c>
      <c r="U26" s="126">
        <f t="shared" si="2"/>
        <v>120.568305585286</v>
      </c>
    </row>
    <row r="27" spans="1:21">
      <c r="A27" s="37">
        <v>17</v>
      </c>
      <c r="B27" s="17"/>
      <c r="C27" s="16"/>
      <c r="D27" s="38" t="s">
        <v>32</v>
      </c>
      <c r="E27" s="39" t="s">
        <v>33</v>
      </c>
      <c r="F27" s="40"/>
      <c r="G27" s="111">
        <f t="shared" si="0"/>
        <v>5846.9470720663667</v>
      </c>
      <c r="H27" s="26">
        <v>931.88264341652393</v>
      </c>
      <c r="I27" s="7">
        <v>260.67104984819889</v>
      </c>
      <c r="J27" s="7">
        <v>515.24834181368351</v>
      </c>
      <c r="K27" s="7">
        <v>658.77043940126896</v>
      </c>
      <c r="L27" s="7">
        <v>672.39141589403152</v>
      </c>
      <c r="M27" s="7">
        <v>348.84021461755037</v>
      </c>
      <c r="N27" s="126">
        <f t="shared" si="1"/>
        <v>3387.8041049912572</v>
      </c>
      <c r="O27" s="26">
        <v>836.17368811368942</v>
      </c>
      <c r="P27" s="7">
        <v>205.70700153708458</v>
      </c>
      <c r="Q27" s="7">
        <v>255.78772378712893</v>
      </c>
      <c r="R27" s="7">
        <v>374.18695154041052</v>
      </c>
      <c r="S27" s="7">
        <v>453.42764401435852</v>
      </c>
      <c r="T27" s="7">
        <v>333.85995808243752</v>
      </c>
      <c r="U27" s="126">
        <f t="shared" si="2"/>
        <v>2459.1429670751095</v>
      </c>
    </row>
    <row r="28" spans="1:21">
      <c r="A28" s="37">
        <v>18</v>
      </c>
      <c r="B28" s="12"/>
      <c r="C28" s="12"/>
      <c r="D28" s="38" t="s">
        <v>34</v>
      </c>
      <c r="E28" s="39" t="s">
        <v>35</v>
      </c>
      <c r="F28" s="43"/>
      <c r="G28" s="111">
        <f t="shared" si="0"/>
        <v>11780.402722798288</v>
      </c>
      <c r="H28" s="26">
        <v>290.61151924729347</v>
      </c>
      <c r="I28" s="7">
        <v>278.30736865103245</v>
      </c>
      <c r="J28" s="7">
        <v>433.65385625511408</v>
      </c>
      <c r="K28" s="7">
        <v>827.40241722017527</v>
      </c>
      <c r="L28" s="7">
        <v>1601.9099470227957</v>
      </c>
      <c r="M28" s="7">
        <v>2288.7604375481606</v>
      </c>
      <c r="N28" s="126">
        <f t="shared" si="1"/>
        <v>5720.6455459445715</v>
      </c>
      <c r="O28" s="26">
        <v>252.61239048838615</v>
      </c>
      <c r="P28" s="7">
        <v>226.18103871494532</v>
      </c>
      <c r="Q28" s="7">
        <v>334.89844740182161</v>
      </c>
      <c r="R28" s="7">
        <v>651.57040505856276</v>
      </c>
      <c r="S28" s="7">
        <v>1439.037129431963</v>
      </c>
      <c r="T28" s="7">
        <v>3155.4577657580376</v>
      </c>
      <c r="U28" s="126">
        <f t="shared" si="2"/>
        <v>6059.7571768537164</v>
      </c>
    </row>
    <row r="29" spans="1:21">
      <c r="A29" s="37">
        <v>19</v>
      </c>
      <c r="B29" s="17"/>
      <c r="C29" s="16"/>
      <c r="D29" s="38" t="s">
        <v>36</v>
      </c>
      <c r="E29" s="39" t="s">
        <v>37</v>
      </c>
      <c r="F29" s="40"/>
      <c r="G29" s="111">
        <f t="shared" si="0"/>
        <v>1950.3711563576289</v>
      </c>
      <c r="H29" s="26">
        <v>17.397096444732597</v>
      </c>
      <c r="I29" s="7">
        <v>21.311967830639333</v>
      </c>
      <c r="J29" s="7">
        <v>107.00472775287926</v>
      </c>
      <c r="K29" s="7">
        <v>327.25348559767008</v>
      </c>
      <c r="L29" s="7">
        <v>518.68495172262192</v>
      </c>
      <c r="M29" s="7">
        <v>216.35592299699783</v>
      </c>
      <c r="N29" s="126">
        <f t="shared" si="1"/>
        <v>1208.008152345541</v>
      </c>
      <c r="O29" s="26">
        <v>13.08014954151804</v>
      </c>
      <c r="P29" s="7">
        <v>16.770002687495435</v>
      </c>
      <c r="Q29" s="7">
        <v>67.023325589485466</v>
      </c>
      <c r="R29" s="7">
        <v>154.48390384018421</v>
      </c>
      <c r="S29" s="7">
        <v>283.17681623250246</v>
      </c>
      <c r="T29" s="7">
        <v>207.8288061209023</v>
      </c>
      <c r="U29" s="126">
        <f t="shared" si="2"/>
        <v>742.36300401208791</v>
      </c>
    </row>
    <row r="30" spans="1:21">
      <c r="A30" s="37">
        <v>20</v>
      </c>
      <c r="B30" s="17"/>
      <c r="C30" s="16"/>
      <c r="D30" s="38" t="s">
        <v>38</v>
      </c>
      <c r="E30" s="39" t="s">
        <v>39</v>
      </c>
      <c r="F30" s="40"/>
      <c r="G30" s="111">
        <f t="shared" si="0"/>
        <v>19.980818866039044</v>
      </c>
      <c r="H30" s="26">
        <v>0</v>
      </c>
      <c r="I30" s="7">
        <v>0.91154827183345333</v>
      </c>
      <c r="J30" s="7">
        <v>1.4467526756925508</v>
      </c>
      <c r="K30" s="7">
        <v>2.1866545542143285</v>
      </c>
      <c r="L30" s="7">
        <v>4.5969422133639455</v>
      </c>
      <c r="M30" s="7">
        <v>1.7750142319127917</v>
      </c>
      <c r="N30" s="126">
        <f t="shared" si="1"/>
        <v>10.91691194701707</v>
      </c>
      <c r="O30" s="26">
        <v>0</v>
      </c>
      <c r="P30" s="7">
        <v>0.71912459876330104</v>
      </c>
      <c r="Q30" s="7">
        <v>1.2467148638679646</v>
      </c>
      <c r="R30" s="7">
        <v>1.7491626588162035</v>
      </c>
      <c r="S30" s="7">
        <v>3.5578232016414404</v>
      </c>
      <c r="T30" s="7">
        <v>1.7910815959330648</v>
      </c>
      <c r="U30" s="126">
        <f t="shared" si="2"/>
        <v>9.0639069190219743</v>
      </c>
    </row>
    <row r="31" spans="1:21">
      <c r="A31" s="37">
        <v>21</v>
      </c>
      <c r="B31" s="17"/>
      <c r="C31" s="16"/>
      <c r="D31" s="38" t="s">
        <v>40</v>
      </c>
      <c r="E31" s="39" t="s">
        <v>41</v>
      </c>
      <c r="F31" s="40"/>
      <c r="G31" s="111">
        <f t="shared" si="0"/>
        <v>11562.916198329789</v>
      </c>
      <c r="H31" s="26">
        <v>350.46228825083381</v>
      </c>
      <c r="I31" s="7">
        <v>141.98705187439919</v>
      </c>
      <c r="J31" s="7">
        <v>341.85677523910999</v>
      </c>
      <c r="K31" s="7">
        <v>821.88859822228551</v>
      </c>
      <c r="L31" s="7">
        <v>2374.308669552207</v>
      </c>
      <c r="M31" s="7">
        <v>2367.3107022494078</v>
      </c>
      <c r="N31" s="126">
        <f t="shared" si="1"/>
        <v>6397.8140853882433</v>
      </c>
      <c r="O31" s="26">
        <v>341.45924840877706</v>
      </c>
      <c r="P31" s="7">
        <v>165.71509230881929</v>
      </c>
      <c r="Q31" s="7">
        <v>248.96283760294318</v>
      </c>
      <c r="R31" s="7">
        <v>493.28211740776896</v>
      </c>
      <c r="S31" s="7">
        <v>1548.7592626959085</v>
      </c>
      <c r="T31" s="7">
        <v>2366.9235545173287</v>
      </c>
      <c r="U31" s="126">
        <f t="shared" si="2"/>
        <v>5165.1021129415458</v>
      </c>
    </row>
    <row r="32" spans="1:21">
      <c r="A32" s="37">
        <v>22</v>
      </c>
      <c r="B32" s="17"/>
      <c r="C32" s="16"/>
      <c r="D32" s="38"/>
      <c r="E32" s="17" t="s">
        <v>12</v>
      </c>
      <c r="F32" s="42" t="s">
        <v>42</v>
      </c>
      <c r="G32" s="111">
        <f t="shared" si="0"/>
        <v>422.01875350205228</v>
      </c>
      <c r="H32" s="26">
        <v>78.614003747701645</v>
      </c>
      <c r="I32" s="7">
        <v>7.1214567660354078</v>
      </c>
      <c r="J32" s="7">
        <v>56.123051255941391</v>
      </c>
      <c r="K32" s="7">
        <v>41.672258958220482</v>
      </c>
      <c r="L32" s="7">
        <v>26.470254272222519</v>
      </c>
      <c r="M32" s="7">
        <v>8.9446422159671783</v>
      </c>
      <c r="N32" s="126">
        <f t="shared" si="1"/>
        <v>218.94566721608862</v>
      </c>
      <c r="O32" s="26">
        <v>88.385992586612701</v>
      </c>
      <c r="P32" s="7">
        <v>11.575612915679812</v>
      </c>
      <c r="Q32" s="7">
        <v>51.128753587603569</v>
      </c>
      <c r="R32" s="7">
        <v>29.632531151175499</v>
      </c>
      <c r="S32" s="7">
        <v>14.209363356232643</v>
      </c>
      <c r="T32" s="7">
        <v>8.1408326886594296</v>
      </c>
      <c r="U32" s="126">
        <f t="shared" si="2"/>
        <v>203.07308628596365</v>
      </c>
    </row>
    <row r="33" spans="1:21">
      <c r="A33" s="37">
        <v>23</v>
      </c>
      <c r="B33" s="17"/>
      <c r="C33" s="16"/>
      <c r="D33" s="8"/>
      <c r="E33" s="17" t="s">
        <v>14</v>
      </c>
      <c r="F33" s="42" t="s">
        <v>43</v>
      </c>
      <c r="G33" s="111">
        <f t="shared" si="0"/>
        <v>1.1544245481491089</v>
      </c>
      <c r="H33" s="26">
        <v>0</v>
      </c>
      <c r="I33" s="7">
        <v>0</v>
      </c>
      <c r="J33" s="7">
        <v>0</v>
      </c>
      <c r="K33" s="7">
        <v>0.37902924418449402</v>
      </c>
      <c r="L33" s="7">
        <v>0.3958376944065094</v>
      </c>
      <c r="M33" s="7">
        <v>0</v>
      </c>
      <c r="N33" s="126">
        <f t="shared" si="1"/>
        <v>0.77486693859100342</v>
      </c>
      <c r="O33" s="26">
        <v>0</v>
      </c>
      <c r="P33" s="7">
        <v>0</v>
      </c>
      <c r="Q33" s="7">
        <v>0</v>
      </c>
      <c r="R33" s="7">
        <v>0.37955760955810547</v>
      </c>
      <c r="S33" s="7">
        <v>0</v>
      </c>
      <c r="T33" s="7">
        <v>0</v>
      </c>
      <c r="U33" s="126">
        <f t="shared" si="2"/>
        <v>0.37955760955810547</v>
      </c>
    </row>
    <row r="34" spans="1:21">
      <c r="A34" s="37">
        <v>24</v>
      </c>
      <c r="B34" s="17"/>
      <c r="C34" s="16"/>
      <c r="D34" s="8"/>
      <c r="E34" s="17" t="s">
        <v>16</v>
      </c>
      <c r="F34" s="42" t="s">
        <v>44</v>
      </c>
      <c r="G34" s="111">
        <f t="shared" si="0"/>
        <v>7714.2079151387225</v>
      </c>
      <c r="H34" s="26">
        <v>0.80271707638894441</v>
      </c>
      <c r="I34" s="7">
        <v>1.1753486389352474</v>
      </c>
      <c r="J34" s="7">
        <v>28.941608976165298</v>
      </c>
      <c r="K34" s="7">
        <v>461.29340196074918</v>
      </c>
      <c r="L34" s="7">
        <v>1867.8318025767803</v>
      </c>
      <c r="M34" s="7">
        <v>1949.0138695314527</v>
      </c>
      <c r="N34" s="126">
        <f t="shared" si="1"/>
        <v>4309.0587487604716</v>
      </c>
      <c r="O34" s="26">
        <v>0.85893152770586312</v>
      </c>
      <c r="P34" s="7">
        <v>1.057519108930137</v>
      </c>
      <c r="Q34" s="7">
        <v>11.315638156491332</v>
      </c>
      <c r="R34" s="7">
        <v>214.37501579429954</v>
      </c>
      <c r="S34" s="7">
        <v>1173.0846547782421</v>
      </c>
      <c r="T34" s="7">
        <v>2004.4574070125818</v>
      </c>
      <c r="U34" s="126">
        <f t="shared" si="2"/>
        <v>3405.1491663782508</v>
      </c>
    </row>
    <row r="35" spans="1:21">
      <c r="A35" s="37">
        <v>25</v>
      </c>
      <c r="B35" s="17"/>
      <c r="C35" s="16"/>
      <c r="D35" s="8"/>
      <c r="E35" s="17" t="s">
        <v>18</v>
      </c>
      <c r="F35" s="42" t="s">
        <v>45</v>
      </c>
      <c r="G35" s="111">
        <f t="shared" si="0"/>
        <v>583.82003840059042</v>
      </c>
      <c r="H35" s="26">
        <v>0</v>
      </c>
      <c r="I35" s="7">
        <v>0.7652629017829895</v>
      </c>
      <c r="J35" s="7">
        <v>7.9574768543243408</v>
      </c>
      <c r="K35" s="7">
        <v>48.865786246955395</v>
      </c>
      <c r="L35" s="7">
        <v>150.92853581905365</v>
      </c>
      <c r="M35" s="7">
        <v>105.16298612952232</v>
      </c>
      <c r="N35" s="126">
        <f t="shared" si="1"/>
        <v>313.6800479516387</v>
      </c>
      <c r="O35" s="26">
        <v>0</v>
      </c>
      <c r="P35" s="7">
        <v>0</v>
      </c>
      <c r="Q35" s="7">
        <v>3.2226217687129974</v>
      </c>
      <c r="R35" s="7">
        <v>25.410078644752502</v>
      </c>
      <c r="S35" s="7">
        <v>114.46863870322704</v>
      </c>
      <c r="T35" s="7">
        <v>127.03865133225918</v>
      </c>
      <c r="U35" s="126">
        <f t="shared" si="2"/>
        <v>270.13999044895172</v>
      </c>
    </row>
    <row r="36" spans="1:21">
      <c r="A36" s="37">
        <v>26</v>
      </c>
      <c r="B36" s="17"/>
      <c r="C36" s="16"/>
      <c r="D36" s="8"/>
      <c r="E36" s="17" t="s">
        <v>20</v>
      </c>
      <c r="F36" s="42" t="s">
        <v>46</v>
      </c>
      <c r="G36" s="111">
        <f t="shared" si="0"/>
        <v>576.91693723230856</v>
      </c>
      <c r="H36" s="26">
        <v>107.20503507557441</v>
      </c>
      <c r="I36" s="7">
        <v>5.0890351514244685</v>
      </c>
      <c r="J36" s="7">
        <v>46.844133888371289</v>
      </c>
      <c r="K36" s="7">
        <v>77.942703731125221</v>
      </c>
      <c r="L36" s="7">
        <v>75.764158397912979</v>
      </c>
      <c r="M36" s="7">
        <v>52.369209066499025</v>
      </c>
      <c r="N36" s="126">
        <f t="shared" si="1"/>
        <v>365.2142753109074</v>
      </c>
      <c r="O36" s="26">
        <v>105.82097604780574</v>
      </c>
      <c r="P36" s="7">
        <v>6.4107066154683707</v>
      </c>
      <c r="Q36" s="7">
        <v>14.1541076299618</v>
      </c>
      <c r="R36" s="7">
        <v>29.860304851317778</v>
      </c>
      <c r="S36" s="7">
        <v>27.03190323873423</v>
      </c>
      <c r="T36" s="7">
        <v>28.424663538113236</v>
      </c>
      <c r="U36" s="126">
        <f t="shared" si="2"/>
        <v>211.70266192140116</v>
      </c>
    </row>
    <row r="37" spans="1:21">
      <c r="A37" s="37">
        <v>27</v>
      </c>
      <c r="B37" s="17"/>
      <c r="C37" s="16"/>
      <c r="D37" s="8"/>
      <c r="E37" s="17" t="s">
        <v>47</v>
      </c>
      <c r="F37" s="42" t="s">
        <v>393</v>
      </c>
      <c r="G37" s="111">
        <f t="shared" si="0"/>
        <v>0.38413688540458679</v>
      </c>
      <c r="H37" s="26">
        <v>0</v>
      </c>
      <c r="I37" s="7">
        <v>0</v>
      </c>
      <c r="J37" s="7">
        <v>0</v>
      </c>
      <c r="K37" s="7">
        <v>0</v>
      </c>
      <c r="L37" s="7">
        <v>0.38413688540458679</v>
      </c>
      <c r="M37" s="7">
        <v>0</v>
      </c>
      <c r="N37" s="126">
        <f t="shared" si="1"/>
        <v>0.38413688540458679</v>
      </c>
      <c r="O37" s="26">
        <v>0</v>
      </c>
      <c r="P37" s="7">
        <v>0</v>
      </c>
      <c r="Q37" s="7">
        <v>0</v>
      </c>
      <c r="R37" s="7">
        <v>0</v>
      </c>
      <c r="S37" s="7">
        <v>0</v>
      </c>
      <c r="T37" s="7">
        <v>0</v>
      </c>
      <c r="U37" s="126">
        <f t="shared" si="2"/>
        <v>0</v>
      </c>
    </row>
    <row r="38" spans="1:21">
      <c r="A38" s="37">
        <v>28</v>
      </c>
      <c r="B38" s="17"/>
      <c r="C38" s="16"/>
      <c r="D38" s="8"/>
      <c r="E38" s="17" t="s">
        <v>48</v>
      </c>
      <c r="F38" s="42" t="s">
        <v>49</v>
      </c>
      <c r="G38" s="111">
        <f t="shared" si="0"/>
        <v>1.4504720866680145</v>
      </c>
      <c r="H38" s="26">
        <v>0</v>
      </c>
      <c r="I38" s="7">
        <v>0</v>
      </c>
      <c r="J38" s="7">
        <v>0.69783037900924683</v>
      </c>
      <c r="K38" s="7">
        <v>0</v>
      </c>
      <c r="L38" s="7">
        <v>0</v>
      </c>
      <c r="M38" s="7">
        <v>0</v>
      </c>
      <c r="N38" s="126">
        <f t="shared" si="1"/>
        <v>0.69783037900924683</v>
      </c>
      <c r="O38" s="26">
        <v>0</v>
      </c>
      <c r="P38" s="7">
        <v>0</v>
      </c>
      <c r="Q38" s="7">
        <v>0</v>
      </c>
      <c r="R38" s="7">
        <v>0</v>
      </c>
      <c r="S38" s="7">
        <v>0</v>
      </c>
      <c r="T38" s="7">
        <v>0.7526417076587677</v>
      </c>
      <c r="U38" s="126">
        <f t="shared" si="2"/>
        <v>0.7526417076587677</v>
      </c>
    </row>
    <row r="39" spans="1:21">
      <c r="A39" s="37">
        <v>29</v>
      </c>
      <c r="B39" s="17"/>
      <c r="C39" s="16"/>
      <c r="D39" s="38"/>
      <c r="E39" s="17" t="s">
        <v>394</v>
      </c>
      <c r="F39" s="42" t="s">
        <v>50</v>
      </c>
      <c r="G39" s="111">
        <f t="shared" si="0"/>
        <v>52.561045808397466</v>
      </c>
      <c r="H39" s="26">
        <v>0</v>
      </c>
      <c r="I39" s="7">
        <v>0</v>
      </c>
      <c r="J39" s="7">
        <v>6.2780370499240234E-2</v>
      </c>
      <c r="K39" s="7">
        <v>3.5585648128762841</v>
      </c>
      <c r="L39" s="7">
        <v>11.764815285801888</v>
      </c>
      <c r="M39" s="7">
        <v>6.1685710474848747</v>
      </c>
      <c r="N39" s="126">
        <f t="shared" si="1"/>
        <v>21.554731516662287</v>
      </c>
      <c r="O39" s="26">
        <v>0</v>
      </c>
      <c r="P39" s="7">
        <v>0</v>
      </c>
      <c r="Q39" s="7">
        <v>0.17130292870569974</v>
      </c>
      <c r="R39" s="7">
        <v>3.6467008329927921</v>
      </c>
      <c r="S39" s="7">
        <v>15.943355731666088</v>
      </c>
      <c r="T39" s="7">
        <v>11.2449547983706</v>
      </c>
      <c r="U39" s="126">
        <f t="shared" si="2"/>
        <v>31.00631429173518</v>
      </c>
    </row>
    <row r="40" spans="1:21">
      <c r="A40" s="37">
        <v>30</v>
      </c>
      <c r="B40" s="17"/>
      <c r="C40" s="16"/>
      <c r="D40" s="12"/>
      <c r="E40" s="17" t="s">
        <v>395</v>
      </c>
      <c r="F40" s="42" t="s">
        <v>51</v>
      </c>
      <c r="G40" s="111">
        <f t="shared" si="0"/>
        <v>2046.443946823696</v>
      </c>
      <c r="H40" s="26">
        <v>149.54937190804048</v>
      </c>
      <c r="I40" s="7">
        <v>104.39110973849893</v>
      </c>
      <c r="J40" s="7">
        <v>183.98051521927118</v>
      </c>
      <c r="K40" s="7">
        <v>171.58756610378623</v>
      </c>
      <c r="L40" s="7">
        <v>231.51986111700535</v>
      </c>
      <c r="M40" s="7">
        <v>245.46649593859911</v>
      </c>
      <c r="N40" s="126">
        <f t="shared" si="1"/>
        <v>1086.4949200252013</v>
      </c>
      <c r="O40" s="26">
        <v>133.57675282064884</v>
      </c>
      <c r="P40" s="7">
        <v>124.41897042281926</v>
      </c>
      <c r="Q40" s="7">
        <v>146.88976144045591</v>
      </c>
      <c r="R40" s="7">
        <v>178.82092778943479</v>
      </c>
      <c r="S40" s="7">
        <v>194.7608595341444</v>
      </c>
      <c r="T40" s="7">
        <v>181.48175479099154</v>
      </c>
      <c r="U40" s="126">
        <f t="shared" si="2"/>
        <v>959.94902679849474</v>
      </c>
    </row>
    <row r="41" spans="1:21">
      <c r="A41" s="37">
        <v>31</v>
      </c>
      <c r="B41" s="17"/>
      <c r="C41" s="16"/>
      <c r="D41" s="12"/>
      <c r="E41" s="17" t="s">
        <v>396</v>
      </c>
      <c r="F41" s="42" t="s">
        <v>52</v>
      </c>
      <c r="G41" s="111">
        <f t="shared" si="0"/>
        <v>0</v>
      </c>
      <c r="H41" s="26">
        <v>0</v>
      </c>
      <c r="I41" s="7">
        <v>0</v>
      </c>
      <c r="J41" s="7">
        <v>0</v>
      </c>
      <c r="K41" s="7">
        <v>0</v>
      </c>
      <c r="L41" s="7">
        <v>0</v>
      </c>
      <c r="M41" s="7">
        <v>0</v>
      </c>
      <c r="N41" s="126">
        <f t="shared" si="1"/>
        <v>0</v>
      </c>
      <c r="O41" s="26">
        <v>0</v>
      </c>
      <c r="P41" s="7">
        <v>0</v>
      </c>
      <c r="Q41" s="7">
        <v>0</v>
      </c>
      <c r="R41" s="7">
        <v>0</v>
      </c>
      <c r="S41" s="7">
        <v>0</v>
      </c>
      <c r="T41" s="7">
        <v>0</v>
      </c>
      <c r="U41" s="126">
        <f t="shared" si="2"/>
        <v>0</v>
      </c>
    </row>
    <row r="42" spans="1:21">
      <c r="A42" s="37">
        <v>32</v>
      </c>
      <c r="B42" s="17"/>
      <c r="C42" s="16"/>
      <c r="D42" s="38"/>
      <c r="E42" s="17" t="s">
        <v>397</v>
      </c>
      <c r="F42" s="42" t="s">
        <v>53</v>
      </c>
      <c r="G42" s="111">
        <f t="shared" ref="G42:G73" si="3">N42+U42</f>
        <v>163.95866993069649</v>
      </c>
      <c r="H42" s="26">
        <v>14.291156602790579</v>
      </c>
      <c r="I42" s="7">
        <v>23.444836497306824</v>
      </c>
      <c r="J42" s="7">
        <v>17.249382931739092</v>
      </c>
      <c r="K42" s="7">
        <v>16.589290663599968</v>
      </c>
      <c r="L42" s="7">
        <v>9.2492715334519744</v>
      </c>
      <c r="M42" s="7">
        <v>0.18501682579517365</v>
      </c>
      <c r="N42" s="126">
        <f t="shared" ref="N42:N73" si="4">SUM(H42:M42)</f>
        <v>81.008955054683611</v>
      </c>
      <c r="O42" s="26">
        <v>12.816596237709746</v>
      </c>
      <c r="P42" s="7">
        <v>22.252285815775394</v>
      </c>
      <c r="Q42" s="7">
        <v>22.08065402507782</v>
      </c>
      <c r="R42" s="7">
        <v>11.1570103764534</v>
      </c>
      <c r="S42" s="7">
        <v>9.2605265392921865</v>
      </c>
      <c r="T42" s="7">
        <v>5.3826418817043304</v>
      </c>
      <c r="U42" s="126">
        <f t="shared" ref="U42:U73" si="5">SUM(O42:T42)</f>
        <v>82.949714876012877</v>
      </c>
    </row>
    <row r="43" spans="1:21">
      <c r="A43" s="37">
        <v>33</v>
      </c>
      <c r="B43" s="17"/>
      <c r="C43" s="16"/>
      <c r="D43" s="38" t="s">
        <v>54</v>
      </c>
      <c r="E43" s="39" t="s">
        <v>55</v>
      </c>
      <c r="F43" s="42"/>
      <c r="G43" s="111">
        <f t="shared" si="3"/>
        <v>98.055976749337788</v>
      </c>
      <c r="H43" s="26">
        <v>21.894392908900045</v>
      </c>
      <c r="I43" s="7">
        <v>10.468369998663547</v>
      </c>
      <c r="J43" s="7">
        <v>6.9737152178640827</v>
      </c>
      <c r="K43" s="7">
        <v>1.1078065522451652</v>
      </c>
      <c r="L43" s="7">
        <v>4.5274917885253672</v>
      </c>
      <c r="M43" s="7">
        <v>4.1956842814979609</v>
      </c>
      <c r="N43" s="126">
        <f t="shared" si="4"/>
        <v>49.167460747696168</v>
      </c>
      <c r="O43" s="26">
        <v>23.401230968866003</v>
      </c>
      <c r="P43" s="7">
        <v>9.0724471540743252</v>
      </c>
      <c r="Q43" s="7">
        <v>3.529008713836447</v>
      </c>
      <c r="R43" s="7">
        <v>3.4046390031144256</v>
      </c>
      <c r="S43" s="7">
        <v>3.5697160954587162</v>
      </c>
      <c r="T43" s="7">
        <v>5.9114740662917029</v>
      </c>
      <c r="U43" s="126">
        <f t="shared" si="5"/>
        <v>48.888516001641619</v>
      </c>
    </row>
    <row r="44" spans="1:21">
      <c r="A44" s="37">
        <v>34</v>
      </c>
      <c r="B44" s="17"/>
      <c r="C44" s="16"/>
      <c r="D44" s="8"/>
      <c r="E44" s="17" t="s">
        <v>12</v>
      </c>
      <c r="F44" s="42" t="s">
        <v>56</v>
      </c>
      <c r="G44" s="111">
        <f t="shared" si="3"/>
        <v>97.603574396051044</v>
      </c>
      <c r="H44" s="26">
        <v>21.894392908900045</v>
      </c>
      <c r="I44" s="7">
        <v>10.468369998663547</v>
      </c>
      <c r="J44" s="7">
        <v>6.5213128645773395</v>
      </c>
      <c r="K44" s="7">
        <v>1.1078065522451652</v>
      </c>
      <c r="L44" s="7">
        <v>4.5274917885253672</v>
      </c>
      <c r="M44" s="7">
        <v>4.1956842814979609</v>
      </c>
      <c r="N44" s="126">
        <f t="shared" si="4"/>
        <v>48.715058394409425</v>
      </c>
      <c r="O44" s="26">
        <v>23.401230968866003</v>
      </c>
      <c r="P44" s="7">
        <v>9.0724471540743252</v>
      </c>
      <c r="Q44" s="7">
        <v>3.529008713836447</v>
      </c>
      <c r="R44" s="7">
        <v>3.4046390031144256</v>
      </c>
      <c r="S44" s="7">
        <v>3.5697160954587162</v>
      </c>
      <c r="T44" s="7">
        <v>5.9114740662917029</v>
      </c>
      <c r="U44" s="126">
        <f t="shared" si="5"/>
        <v>48.888516001641619</v>
      </c>
    </row>
    <row r="45" spans="1:21">
      <c r="A45" s="37">
        <v>35</v>
      </c>
      <c r="B45" s="17"/>
      <c r="C45" s="16"/>
      <c r="D45" s="8"/>
      <c r="E45" s="17" t="s">
        <v>14</v>
      </c>
      <c r="F45" s="42" t="s">
        <v>57</v>
      </c>
      <c r="G45" s="111">
        <f t="shared" si="3"/>
        <v>0</v>
      </c>
      <c r="H45" s="26">
        <v>0</v>
      </c>
      <c r="I45" s="7">
        <v>0</v>
      </c>
      <c r="J45" s="7">
        <v>0</v>
      </c>
      <c r="K45" s="7">
        <v>0</v>
      </c>
      <c r="L45" s="7">
        <v>0</v>
      </c>
      <c r="M45" s="7">
        <v>0</v>
      </c>
      <c r="N45" s="126">
        <f t="shared" si="4"/>
        <v>0</v>
      </c>
      <c r="O45" s="26">
        <v>0</v>
      </c>
      <c r="P45" s="7">
        <v>0</v>
      </c>
      <c r="Q45" s="7">
        <v>0</v>
      </c>
      <c r="R45" s="7">
        <v>0</v>
      </c>
      <c r="S45" s="7">
        <v>0</v>
      </c>
      <c r="T45" s="7">
        <v>0</v>
      </c>
      <c r="U45" s="126">
        <f t="shared" si="5"/>
        <v>0</v>
      </c>
    </row>
    <row r="46" spans="1:21">
      <c r="A46" s="37">
        <v>36</v>
      </c>
      <c r="B46" s="10"/>
      <c r="C46" s="16"/>
      <c r="D46" s="8"/>
      <c r="E46" s="17" t="s">
        <v>16</v>
      </c>
      <c r="F46" s="42" t="s">
        <v>58</v>
      </c>
      <c r="G46" s="111">
        <f t="shared" si="3"/>
        <v>0.45240217447280884</v>
      </c>
      <c r="H46" s="26">
        <v>0</v>
      </c>
      <c r="I46" s="7">
        <v>0</v>
      </c>
      <c r="J46" s="7">
        <v>0.45240217447280884</v>
      </c>
      <c r="K46" s="7">
        <v>0</v>
      </c>
      <c r="L46" s="7">
        <v>0</v>
      </c>
      <c r="M46" s="7">
        <v>0</v>
      </c>
      <c r="N46" s="126">
        <f t="shared" si="4"/>
        <v>0.45240217447280884</v>
      </c>
      <c r="O46" s="26">
        <v>0</v>
      </c>
      <c r="P46" s="7">
        <v>0</v>
      </c>
      <c r="Q46" s="7">
        <v>0</v>
      </c>
      <c r="R46" s="7">
        <v>0</v>
      </c>
      <c r="S46" s="7">
        <v>0</v>
      </c>
      <c r="T46" s="7">
        <v>0</v>
      </c>
      <c r="U46" s="126">
        <f t="shared" si="5"/>
        <v>0</v>
      </c>
    </row>
    <row r="47" spans="1:21">
      <c r="A47" s="37">
        <v>37</v>
      </c>
      <c r="B47" s="10"/>
      <c r="C47" s="11"/>
      <c r="D47" s="38" t="s">
        <v>59</v>
      </c>
      <c r="E47" s="9" t="s">
        <v>60</v>
      </c>
      <c r="F47" s="44"/>
      <c r="G47" s="111">
        <f t="shared" si="3"/>
        <v>37195.515737086535</v>
      </c>
      <c r="H47" s="26">
        <v>587.19755595177412</v>
      </c>
      <c r="I47" s="7">
        <v>337.49886843562126</v>
      </c>
      <c r="J47" s="7">
        <v>1086.6573928594589</v>
      </c>
      <c r="K47" s="7">
        <v>2371.6510010063648</v>
      </c>
      <c r="L47" s="7">
        <v>5556.397596091032</v>
      </c>
      <c r="M47" s="7">
        <v>8929.364853054285</v>
      </c>
      <c r="N47" s="126">
        <f t="shared" si="4"/>
        <v>18868.767267398536</v>
      </c>
      <c r="O47" s="26">
        <v>479.14316679909825</v>
      </c>
      <c r="P47" s="7">
        <v>270.34060121327639</v>
      </c>
      <c r="Q47" s="7">
        <v>501.40759326145053</v>
      </c>
      <c r="R47" s="7">
        <v>1348.2867951095104</v>
      </c>
      <c r="S47" s="7">
        <v>4036.1382929682732</v>
      </c>
      <c r="T47" s="7">
        <v>11691.43202033639</v>
      </c>
      <c r="U47" s="126">
        <f t="shared" si="5"/>
        <v>18326.748469687998</v>
      </c>
    </row>
    <row r="48" spans="1:21">
      <c r="A48" s="93">
        <v>38</v>
      </c>
      <c r="B48" s="94"/>
      <c r="C48" s="95" t="s">
        <v>61</v>
      </c>
      <c r="D48" s="96" t="s">
        <v>62</v>
      </c>
      <c r="E48" s="97"/>
      <c r="F48" s="98"/>
      <c r="G48" s="99">
        <f t="shared" si="3"/>
        <v>239231.73862990178</v>
      </c>
      <c r="H48" s="100">
        <v>11753.188352271914</v>
      </c>
      <c r="I48" s="101">
        <v>1132.4669908452779</v>
      </c>
      <c r="J48" s="101">
        <v>3544.4818466380239</v>
      </c>
      <c r="K48" s="101">
        <v>9529.4511885643005</v>
      </c>
      <c r="L48" s="101">
        <v>25619.714474201202</v>
      </c>
      <c r="M48" s="101">
        <v>70359.817707061768</v>
      </c>
      <c r="N48" s="127">
        <f t="shared" si="4"/>
        <v>121939.12055958249</v>
      </c>
      <c r="O48" s="100">
        <v>9752.5536163151264</v>
      </c>
      <c r="P48" s="101">
        <v>945.85259111225605</v>
      </c>
      <c r="Q48" s="101">
        <v>1964.6047769188881</v>
      </c>
      <c r="R48" s="101">
        <v>5072.6097638905048</v>
      </c>
      <c r="S48" s="101">
        <v>16696.735583305359</v>
      </c>
      <c r="T48" s="101">
        <v>82860.261738777161</v>
      </c>
      <c r="U48" s="127">
        <f t="shared" si="5"/>
        <v>117292.61807031929</v>
      </c>
    </row>
    <row r="49" spans="1:21">
      <c r="A49" s="37">
        <v>39</v>
      </c>
      <c r="B49" s="17"/>
      <c r="C49" s="16"/>
      <c r="D49" s="38" t="s">
        <v>8</v>
      </c>
      <c r="E49" s="45" t="s">
        <v>63</v>
      </c>
      <c r="F49" s="40"/>
      <c r="G49" s="111">
        <f t="shared" si="3"/>
        <v>238619.26041781344</v>
      </c>
      <c r="H49" s="26">
        <v>11738.426152408123</v>
      </c>
      <c r="I49" s="7">
        <v>1112.5240876544267</v>
      </c>
      <c r="J49" s="7">
        <v>3499.3897963836789</v>
      </c>
      <c r="K49" s="7">
        <v>9485.8928065299988</v>
      </c>
      <c r="L49" s="7">
        <v>25548.346502780914</v>
      </c>
      <c r="M49" s="7">
        <v>70237.594398498535</v>
      </c>
      <c r="N49" s="126">
        <f t="shared" si="4"/>
        <v>121622.17374425568</v>
      </c>
      <c r="O49" s="26">
        <v>9739.2877456694841</v>
      </c>
      <c r="P49" s="7">
        <v>928.09630732238293</v>
      </c>
      <c r="Q49" s="7">
        <v>1938.7956500351429</v>
      </c>
      <c r="R49" s="7">
        <v>5038.3206000626087</v>
      </c>
      <c r="S49" s="7">
        <v>16634.058857917786</v>
      </c>
      <c r="T49" s="7">
        <v>82718.527512550354</v>
      </c>
      <c r="U49" s="126">
        <f t="shared" si="5"/>
        <v>116997.08667355776</v>
      </c>
    </row>
    <row r="50" spans="1:21">
      <c r="A50" s="37">
        <v>40</v>
      </c>
      <c r="B50" s="17"/>
      <c r="C50" s="16"/>
      <c r="D50" s="38" t="s">
        <v>10</v>
      </c>
      <c r="E50" s="45" t="s">
        <v>64</v>
      </c>
      <c r="F50" s="40"/>
      <c r="G50" s="111">
        <f t="shared" si="3"/>
        <v>460.88220028324577</v>
      </c>
      <c r="H50" s="26">
        <v>11.402112076888443</v>
      </c>
      <c r="I50" s="7">
        <v>14.54071203872445</v>
      </c>
      <c r="J50" s="7">
        <v>33.191119522205554</v>
      </c>
      <c r="K50" s="7">
        <v>28.579823469277471</v>
      </c>
      <c r="L50" s="7">
        <v>47.911329948343337</v>
      </c>
      <c r="M50" s="7">
        <v>103.45531719783321</v>
      </c>
      <c r="N50" s="126">
        <f t="shared" si="4"/>
        <v>239.08041425327247</v>
      </c>
      <c r="O50" s="26">
        <v>9.5643585703437566</v>
      </c>
      <c r="P50" s="7">
        <v>13.197928594898258</v>
      </c>
      <c r="Q50" s="7">
        <v>17.974384578934405</v>
      </c>
      <c r="R50" s="7">
        <v>21.310438090004027</v>
      </c>
      <c r="S50" s="7">
        <v>38.33057061675936</v>
      </c>
      <c r="T50" s="7">
        <v>121.42410557903349</v>
      </c>
      <c r="U50" s="126">
        <f t="shared" si="5"/>
        <v>221.8017860299733</v>
      </c>
    </row>
    <row r="51" spans="1:21">
      <c r="A51" s="37">
        <v>41</v>
      </c>
      <c r="B51" s="17"/>
      <c r="C51" s="16"/>
      <c r="D51" s="38" t="s">
        <v>22</v>
      </c>
      <c r="E51" s="45" t="s">
        <v>65</v>
      </c>
      <c r="F51" s="40"/>
      <c r="G51" s="111">
        <f t="shared" si="3"/>
        <v>151.59351367261934</v>
      </c>
      <c r="H51" s="26">
        <v>3.3598518864091602</v>
      </c>
      <c r="I51" s="7">
        <v>5.4022042290889658</v>
      </c>
      <c r="J51" s="7">
        <v>11.900957259873394</v>
      </c>
      <c r="K51" s="7">
        <v>14.978670092532411</v>
      </c>
      <c r="L51" s="7">
        <v>23.456592752598226</v>
      </c>
      <c r="M51" s="7">
        <v>18.768926966760773</v>
      </c>
      <c r="N51" s="126">
        <f t="shared" si="4"/>
        <v>77.86720318726293</v>
      </c>
      <c r="O51" s="26">
        <v>3.7014475691767075</v>
      </c>
      <c r="P51" s="7">
        <v>4.5583476758911274</v>
      </c>
      <c r="Q51" s="7">
        <v>7.8347256236884277</v>
      </c>
      <c r="R51" s="7">
        <v>12.97869930206798</v>
      </c>
      <c r="S51" s="7">
        <v>24.346036258793902</v>
      </c>
      <c r="T51" s="7">
        <v>20.307054055738263</v>
      </c>
      <c r="U51" s="126">
        <f t="shared" si="5"/>
        <v>73.726310485356407</v>
      </c>
    </row>
    <row r="52" spans="1:21">
      <c r="A52" s="93">
        <v>42</v>
      </c>
      <c r="B52" s="94"/>
      <c r="C52" s="95" t="s">
        <v>66</v>
      </c>
      <c r="D52" s="96" t="s">
        <v>67</v>
      </c>
      <c r="E52" s="97"/>
      <c r="F52" s="98"/>
      <c r="G52" s="99">
        <f t="shared" si="3"/>
        <v>7518.7109922617674</v>
      </c>
      <c r="H52" s="100">
        <v>0</v>
      </c>
      <c r="I52" s="101">
        <v>0</v>
      </c>
      <c r="J52" s="101">
        <v>0</v>
      </c>
      <c r="K52" s="101">
        <v>0</v>
      </c>
      <c r="L52" s="101">
        <v>0</v>
      </c>
      <c r="M52" s="101">
        <v>0</v>
      </c>
      <c r="N52" s="127">
        <f t="shared" si="4"/>
        <v>0</v>
      </c>
      <c r="O52" s="100">
        <v>0</v>
      </c>
      <c r="P52" s="101">
        <v>0</v>
      </c>
      <c r="Q52" s="101">
        <v>3639.1892056614161</v>
      </c>
      <c r="R52" s="101">
        <v>3879.5217866003513</v>
      </c>
      <c r="S52" s="101">
        <v>0</v>
      </c>
      <c r="T52" s="101">
        <v>0</v>
      </c>
      <c r="U52" s="127">
        <f t="shared" si="5"/>
        <v>7518.7109922617674</v>
      </c>
    </row>
    <row r="53" spans="1:21">
      <c r="A53" s="93">
        <v>49</v>
      </c>
      <c r="B53" s="94"/>
      <c r="C53" s="95" t="s">
        <v>68</v>
      </c>
      <c r="D53" s="96" t="s">
        <v>69</v>
      </c>
      <c r="E53" s="97"/>
      <c r="F53" s="98"/>
      <c r="G53" s="99">
        <f t="shared" si="3"/>
        <v>79081.257818579674</v>
      </c>
      <c r="H53" s="100">
        <v>44444.493223667145</v>
      </c>
      <c r="I53" s="101">
        <v>28.365435898303986</v>
      </c>
      <c r="J53" s="101">
        <v>39.775548696517944</v>
      </c>
      <c r="K53" s="101">
        <v>19.735153436660767</v>
      </c>
      <c r="L53" s="101">
        <v>8.9904859364032745</v>
      </c>
      <c r="M53" s="101">
        <v>17.356058239936829</v>
      </c>
      <c r="N53" s="127">
        <f t="shared" si="4"/>
        <v>44558.715905874968</v>
      </c>
      <c r="O53" s="100">
        <v>34436.302498936653</v>
      </c>
      <c r="P53" s="101">
        <v>23.950974255800247</v>
      </c>
      <c r="Q53" s="101">
        <v>19.486676216125488</v>
      </c>
      <c r="R53" s="101">
        <v>14.296471267938614</v>
      </c>
      <c r="S53" s="101">
        <v>11.365041464567184</v>
      </c>
      <c r="T53" s="101">
        <v>17.140250563621521</v>
      </c>
      <c r="U53" s="127">
        <f t="shared" si="5"/>
        <v>34522.541912704706</v>
      </c>
    </row>
    <row r="54" spans="1:21">
      <c r="A54" s="37">
        <v>50</v>
      </c>
      <c r="B54" s="17"/>
      <c r="C54" s="16"/>
      <c r="D54" s="38" t="s">
        <v>8</v>
      </c>
      <c r="E54" s="47" t="s">
        <v>70</v>
      </c>
      <c r="F54" s="40"/>
      <c r="G54" s="111">
        <f t="shared" si="3"/>
        <v>37180.462542176247</v>
      </c>
      <c r="H54" s="26">
        <v>20938.923519492149</v>
      </c>
      <c r="I54" s="7">
        <v>1.8549598753452301</v>
      </c>
      <c r="J54" s="7">
        <v>1.0025731325149536</v>
      </c>
      <c r="K54" s="7">
        <v>0.85361200571060181</v>
      </c>
      <c r="L54" s="7">
        <v>0</v>
      </c>
      <c r="M54" s="7">
        <v>0</v>
      </c>
      <c r="N54" s="126">
        <f t="shared" si="4"/>
        <v>20942.63466450572</v>
      </c>
      <c r="O54" s="26">
        <v>16235.200369238853</v>
      </c>
      <c r="P54" s="7">
        <v>0.6620248556137085</v>
      </c>
      <c r="Q54" s="7">
        <v>0.98298376798629761</v>
      </c>
      <c r="R54" s="7">
        <v>0</v>
      </c>
      <c r="S54" s="7">
        <v>0.55040746927261353</v>
      </c>
      <c r="T54" s="7">
        <v>0.4320923388004303</v>
      </c>
      <c r="U54" s="126">
        <f t="shared" si="5"/>
        <v>16237.827877670527</v>
      </c>
    </row>
    <row r="55" spans="1:21">
      <c r="A55" s="37">
        <v>51</v>
      </c>
      <c r="B55" s="10"/>
      <c r="C55" s="16"/>
      <c r="D55" s="38" t="s">
        <v>10</v>
      </c>
      <c r="E55" s="47" t="s">
        <v>71</v>
      </c>
      <c r="F55" s="40"/>
      <c r="G55" s="111">
        <f t="shared" si="3"/>
        <v>16975.726578980684</v>
      </c>
      <c r="H55" s="26">
        <v>9449.6282754540443</v>
      </c>
      <c r="I55" s="7">
        <v>16.750865936279297</v>
      </c>
      <c r="J55" s="7">
        <v>29.277967691421509</v>
      </c>
      <c r="K55" s="7">
        <v>13.01215648651123</v>
      </c>
      <c r="L55" s="7">
        <v>3.5085140466690063</v>
      </c>
      <c r="M55" s="7">
        <v>3.7134830951690674</v>
      </c>
      <c r="N55" s="126">
        <f t="shared" si="4"/>
        <v>9515.8912627100945</v>
      </c>
      <c r="O55" s="26">
        <v>7409.7379088699818</v>
      </c>
      <c r="P55" s="7">
        <v>14.944114506244659</v>
      </c>
      <c r="Q55" s="7">
        <v>15.725479125976563</v>
      </c>
      <c r="R55" s="7">
        <v>10.391041874885559</v>
      </c>
      <c r="S55" s="7">
        <v>6.6672483682632446</v>
      </c>
      <c r="T55" s="7">
        <v>2.3695235252380371</v>
      </c>
      <c r="U55" s="126">
        <f t="shared" si="5"/>
        <v>7459.8353162705898</v>
      </c>
    </row>
    <row r="56" spans="1:21">
      <c r="A56" s="37">
        <v>52</v>
      </c>
      <c r="B56" s="17"/>
      <c r="C56" s="11"/>
      <c r="D56" s="38" t="s">
        <v>22</v>
      </c>
      <c r="E56" s="47" t="s">
        <v>72</v>
      </c>
      <c r="F56" s="43"/>
      <c r="G56" s="111">
        <f t="shared" si="3"/>
        <v>13499.286579206586</v>
      </c>
      <c r="H56" s="26">
        <v>7737.431080698967</v>
      </c>
      <c r="I56" s="7">
        <v>0</v>
      </c>
      <c r="J56" s="7">
        <v>0</v>
      </c>
      <c r="K56" s="7">
        <v>0</v>
      </c>
      <c r="L56" s="7">
        <v>0</v>
      </c>
      <c r="M56" s="7">
        <v>0</v>
      </c>
      <c r="N56" s="126">
        <f t="shared" si="4"/>
        <v>7737.431080698967</v>
      </c>
      <c r="O56" s="26">
        <v>5761.8554985076189</v>
      </c>
      <c r="P56" s="7">
        <v>0</v>
      </c>
      <c r="Q56" s="7">
        <v>0</v>
      </c>
      <c r="R56" s="7">
        <v>0</v>
      </c>
      <c r="S56" s="7">
        <v>0</v>
      </c>
      <c r="T56" s="7">
        <v>0</v>
      </c>
      <c r="U56" s="126">
        <f t="shared" si="5"/>
        <v>5761.8554985076189</v>
      </c>
    </row>
    <row r="57" spans="1:21">
      <c r="A57" s="37">
        <v>53</v>
      </c>
      <c r="B57" s="12"/>
      <c r="C57" s="12"/>
      <c r="D57" s="38" t="s">
        <v>24</v>
      </c>
      <c r="E57" s="13" t="s">
        <v>73</v>
      </c>
      <c r="F57" s="43"/>
      <c r="G57" s="111">
        <f t="shared" si="3"/>
        <v>11425.783200606704</v>
      </c>
      <c r="H57" s="26">
        <v>6318.5109469294548</v>
      </c>
      <c r="I57" s="7">
        <v>9.759609043598175</v>
      </c>
      <c r="J57" s="7">
        <v>9.4950083196163177</v>
      </c>
      <c r="K57" s="7">
        <v>5.8693848252296448</v>
      </c>
      <c r="L57" s="7">
        <v>5.4819721281528473</v>
      </c>
      <c r="M57" s="7">
        <v>13.642574429512024</v>
      </c>
      <c r="N57" s="126">
        <f t="shared" si="4"/>
        <v>6362.7594956755638</v>
      </c>
      <c r="O57" s="26">
        <v>5029.5092067569494</v>
      </c>
      <c r="P57" s="7">
        <v>8.344834566116333</v>
      </c>
      <c r="Q57" s="7">
        <v>2.7782133817672729</v>
      </c>
      <c r="R57" s="7">
        <v>3.9054298102855682</v>
      </c>
      <c r="S57" s="7">
        <v>4.1473855674266815</v>
      </c>
      <c r="T57" s="7">
        <v>14.338634848594666</v>
      </c>
      <c r="U57" s="126">
        <f t="shared" si="5"/>
        <v>5063.0237049311399</v>
      </c>
    </row>
    <row r="58" spans="1:21">
      <c r="A58" s="93">
        <v>54</v>
      </c>
      <c r="B58" s="94"/>
      <c r="C58" s="95" t="s">
        <v>74</v>
      </c>
      <c r="D58" s="96" t="s">
        <v>75</v>
      </c>
      <c r="E58" s="97"/>
      <c r="F58" s="98"/>
      <c r="G58" s="99">
        <f t="shared" si="3"/>
        <v>37745.712418600917</v>
      </c>
      <c r="H58" s="100">
        <v>2566.252070017159</v>
      </c>
      <c r="I58" s="101">
        <v>308.9678108561784</v>
      </c>
      <c r="J58" s="101">
        <v>556.0541653111577</v>
      </c>
      <c r="K58" s="101">
        <v>1244.5332749634981</v>
      </c>
      <c r="L58" s="101">
        <v>3167.0452265143394</v>
      </c>
      <c r="M58" s="101">
        <v>11172.898885726929</v>
      </c>
      <c r="N58" s="127">
        <f t="shared" si="4"/>
        <v>19015.751433389261</v>
      </c>
      <c r="O58" s="100">
        <v>2049.4432899281383</v>
      </c>
      <c r="P58" s="101">
        <v>259.04517504945397</v>
      </c>
      <c r="Q58" s="101">
        <v>373.89848407916725</v>
      </c>
      <c r="R58" s="101">
        <v>799.9997229911387</v>
      </c>
      <c r="S58" s="101">
        <v>2091.1039975881577</v>
      </c>
      <c r="T58" s="101">
        <v>13156.4703155756</v>
      </c>
      <c r="U58" s="127">
        <f t="shared" si="5"/>
        <v>18729.960985211655</v>
      </c>
    </row>
    <row r="59" spans="1:21">
      <c r="A59" s="37">
        <v>55</v>
      </c>
      <c r="B59" s="17"/>
      <c r="C59" s="16"/>
      <c r="D59" s="38" t="s">
        <v>8</v>
      </c>
      <c r="E59" s="45" t="s">
        <v>76</v>
      </c>
      <c r="F59" s="40"/>
      <c r="G59" s="111">
        <f t="shared" si="3"/>
        <v>28296.270850511268</v>
      </c>
      <c r="H59" s="26">
        <v>2444.1921398602426</v>
      </c>
      <c r="I59" s="7">
        <v>263.62842392548919</v>
      </c>
      <c r="J59" s="7">
        <v>363.68922667205334</v>
      </c>
      <c r="K59" s="7">
        <v>843.77526834607124</v>
      </c>
      <c r="L59" s="7">
        <v>2197.085745036602</v>
      </c>
      <c r="M59" s="7">
        <v>8376.5320839583874</v>
      </c>
      <c r="N59" s="126">
        <f t="shared" si="4"/>
        <v>14488.902887798846</v>
      </c>
      <c r="O59" s="26">
        <v>1957.1046109683812</v>
      </c>
      <c r="P59" s="7">
        <v>205.66516348533332</v>
      </c>
      <c r="Q59" s="7">
        <v>235.96445708908141</v>
      </c>
      <c r="R59" s="7">
        <v>485.59076776914299</v>
      </c>
      <c r="S59" s="7">
        <v>1271.6822829991579</v>
      </c>
      <c r="T59" s="7">
        <v>9651.3606804013252</v>
      </c>
      <c r="U59" s="126">
        <f t="shared" si="5"/>
        <v>13807.367962712422</v>
      </c>
    </row>
    <row r="60" spans="1:21">
      <c r="A60" s="37">
        <v>56</v>
      </c>
      <c r="B60" s="17"/>
      <c r="C60" s="16"/>
      <c r="D60" s="38" t="s">
        <v>10</v>
      </c>
      <c r="E60" s="45" t="s">
        <v>77</v>
      </c>
      <c r="F60" s="40"/>
      <c r="G60" s="111">
        <f t="shared" si="3"/>
        <v>51.967873366898857</v>
      </c>
      <c r="H60" s="26">
        <v>8.6217998945649015</v>
      </c>
      <c r="I60" s="7">
        <v>1.6088059673784301</v>
      </c>
      <c r="J60" s="7">
        <v>1.7160146880196407</v>
      </c>
      <c r="K60" s="7">
        <v>2.3800942634698004</v>
      </c>
      <c r="L60" s="7">
        <v>2.9288665712811053</v>
      </c>
      <c r="M60" s="7">
        <v>4.1385693270713091</v>
      </c>
      <c r="N60" s="126">
        <f t="shared" si="4"/>
        <v>21.394150711785187</v>
      </c>
      <c r="O60" s="26">
        <v>9.2569086387666175</v>
      </c>
      <c r="P60" s="7">
        <v>1.2784149776853155</v>
      </c>
      <c r="Q60" s="7">
        <v>2.0206744144670665</v>
      </c>
      <c r="R60" s="7">
        <v>3.7630497983773239</v>
      </c>
      <c r="S60" s="7">
        <v>4.6984435650520027</v>
      </c>
      <c r="T60" s="7">
        <v>9.5562312607653439</v>
      </c>
      <c r="U60" s="126">
        <f t="shared" si="5"/>
        <v>30.57372265511367</v>
      </c>
    </row>
    <row r="61" spans="1:21">
      <c r="A61" s="37">
        <v>57</v>
      </c>
      <c r="B61" s="17"/>
      <c r="C61" s="16"/>
      <c r="D61" s="38" t="s">
        <v>22</v>
      </c>
      <c r="E61" s="45" t="s">
        <v>78</v>
      </c>
      <c r="F61" s="40"/>
      <c r="G61" s="111">
        <f t="shared" si="3"/>
        <v>5.1449910998344421</v>
      </c>
      <c r="H61" s="26">
        <v>0</v>
      </c>
      <c r="I61" s="7">
        <v>0</v>
      </c>
      <c r="J61" s="7">
        <v>0</v>
      </c>
      <c r="K61" s="7">
        <v>0.37096878886222839</v>
      </c>
      <c r="L61" s="7">
        <v>0</v>
      </c>
      <c r="M61" s="7">
        <v>2.3981719017028809</v>
      </c>
      <c r="N61" s="126">
        <f t="shared" si="4"/>
        <v>2.7691406905651093</v>
      </c>
      <c r="O61" s="26">
        <v>0</v>
      </c>
      <c r="P61" s="7">
        <v>0</v>
      </c>
      <c r="Q61" s="7">
        <v>0</v>
      </c>
      <c r="R61" s="7">
        <v>0.36175999045372009</v>
      </c>
      <c r="S61" s="7">
        <v>0.80561137199401855</v>
      </c>
      <c r="T61" s="7">
        <v>1.2084790468215942</v>
      </c>
      <c r="U61" s="126">
        <f t="shared" si="5"/>
        <v>2.3758504092693329</v>
      </c>
    </row>
    <row r="62" spans="1:21">
      <c r="A62" s="37">
        <v>58</v>
      </c>
      <c r="B62" s="14"/>
      <c r="C62" s="16"/>
      <c r="D62" s="38" t="s">
        <v>24</v>
      </c>
      <c r="E62" s="45" t="s">
        <v>79</v>
      </c>
      <c r="F62" s="40"/>
      <c r="G62" s="111">
        <f t="shared" si="3"/>
        <v>6866.904275484354</v>
      </c>
      <c r="H62" s="26">
        <v>3.460751515965967</v>
      </c>
      <c r="I62" s="7">
        <v>24.960752287181094</v>
      </c>
      <c r="J62" s="7">
        <v>137.84270300599746</v>
      </c>
      <c r="K62" s="7">
        <v>290.96573569811881</v>
      </c>
      <c r="L62" s="7">
        <v>723.10565344290808</v>
      </c>
      <c r="M62" s="7">
        <v>2067.0045463376446</v>
      </c>
      <c r="N62" s="126">
        <f t="shared" si="4"/>
        <v>3247.340142287816</v>
      </c>
      <c r="O62" s="26">
        <v>2.9627800212983857</v>
      </c>
      <c r="P62" s="7">
        <v>29.55787198827602</v>
      </c>
      <c r="Q62" s="7">
        <v>96.430928451474756</v>
      </c>
      <c r="R62" s="7">
        <v>229.84615638200194</v>
      </c>
      <c r="S62" s="7">
        <v>622.98317657178268</v>
      </c>
      <c r="T62" s="7">
        <v>2637.7832197817042</v>
      </c>
      <c r="U62" s="126">
        <f t="shared" si="5"/>
        <v>3619.564133196538</v>
      </c>
    </row>
    <row r="63" spans="1:21">
      <c r="A63" s="37">
        <v>59</v>
      </c>
      <c r="B63" s="12"/>
      <c r="C63" s="14"/>
      <c r="D63" s="38" t="s">
        <v>26</v>
      </c>
      <c r="E63" s="14" t="s">
        <v>80</v>
      </c>
      <c r="F63" s="48"/>
      <c r="G63" s="111">
        <f t="shared" si="3"/>
        <v>2525.4243970031384</v>
      </c>
      <c r="H63" s="26">
        <v>109.97736211371375</v>
      </c>
      <c r="I63" s="7">
        <v>18.769824789837003</v>
      </c>
      <c r="J63" s="7">
        <v>52.80622848123312</v>
      </c>
      <c r="K63" s="7">
        <v>107.04118394106627</v>
      </c>
      <c r="L63" s="7">
        <v>243.9249504879117</v>
      </c>
      <c r="M63" s="7">
        <v>722.82536363601685</v>
      </c>
      <c r="N63" s="126">
        <f t="shared" si="4"/>
        <v>1255.3449134497787</v>
      </c>
      <c r="O63" s="26">
        <v>80.118985992914531</v>
      </c>
      <c r="P63" s="7">
        <v>22.543720508459955</v>
      </c>
      <c r="Q63" s="7">
        <v>39.482424343004823</v>
      </c>
      <c r="R63" s="7">
        <v>80.437992861494422</v>
      </c>
      <c r="S63" s="7">
        <v>190.93448223918676</v>
      </c>
      <c r="T63" s="7">
        <v>856.56187760829926</v>
      </c>
      <c r="U63" s="126">
        <f t="shared" si="5"/>
        <v>1270.0794835533598</v>
      </c>
    </row>
    <row r="64" spans="1:21">
      <c r="A64" s="72">
        <v>60</v>
      </c>
      <c r="B64" s="73" t="s">
        <v>81</v>
      </c>
      <c r="C64" s="77" t="s">
        <v>82</v>
      </c>
      <c r="D64" s="78"/>
      <c r="E64" s="78"/>
      <c r="F64" s="79"/>
      <c r="G64" s="74">
        <f t="shared" si="3"/>
        <v>2874565.5167239308</v>
      </c>
      <c r="H64" s="75">
        <v>29000.131709575653</v>
      </c>
      <c r="I64" s="76">
        <v>8915.0906558036804</v>
      </c>
      <c r="J64" s="76">
        <v>37966.080627679825</v>
      </c>
      <c r="K64" s="76">
        <v>145624.46166038513</v>
      </c>
      <c r="L64" s="76">
        <v>513355.7779006958</v>
      </c>
      <c r="M64" s="76">
        <v>767123.77253723145</v>
      </c>
      <c r="N64" s="124">
        <f t="shared" si="4"/>
        <v>1501985.3150913715</v>
      </c>
      <c r="O64" s="75">
        <v>25552.245552539825</v>
      </c>
      <c r="P64" s="76">
        <v>7549.715725004673</v>
      </c>
      <c r="Q64" s="76">
        <v>23975.737394809723</v>
      </c>
      <c r="R64" s="76">
        <v>107815.85552978516</v>
      </c>
      <c r="S64" s="76">
        <v>375755.64083862305</v>
      </c>
      <c r="T64" s="76">
        <v>831931.00659179688</v>
      </c>
      <c r="U64" s="124">
        <f t="shared" si="5"/>
        <v>1372580.2016325593</v>
      </c>
    </row>
    <row r="65" spans="1:21">
      <c r="A65" s="93">
        <v>61</v>
      </c>
      <c r="B65" s="94"/>
      <c r="C65" s="95" t="s">
        <v>6</v>
      </c>
      <c r="D65" s="96" t="s">
        <v>83</v>
      </c>
      <c r="E65" s="97"/>
      <c r="F65" s="98"/>
      <c r="G65" s="99">
        <f t="shared" si="3"/>
        <v>647291.8726734519</v>
      </c>
      <c r="H65" s="100">
        <v>1958.6415516138077</v>
      </c>
      <c r="I65" s="101">
        <v>2707.1984969377518</v>
      </c>
      <c r="J65" s="101">
        <v>8625.1061212420464</v>
      </c>
      <c r="K65" s="101">
        <v>27771.778113365173</v>
      </c>
      <c r="L65" s="101">
        <v>131473.29892539978</v>
      </c>
      <c r="M65" s="101">
        <v>162092.38158035278</v>
      </c>
      <c r="N65" s="127">
        <f t="shared" si="4"/>
        <v>334628.40478891134</v>
      </c>
      <c r="O65" s="100">
        <v>1552.4712065160275</v>
      </c>
      <c r="P65" s="101">
        <v>2160.7817261517048</v>
      </c>
      <c r="Q65" s="101">
        <v>6012.8088134527206</v>
      </c>
      <c r="R65" s="101">
        <v>42657.525469779968</v>
      </c>
      <c r="S65" s="101">
        <v>124964.87526702881</v>
      </c>
      <c r="T65" s="101">
        <v>135315.00540161133</v>
      </c>
      <c r="U65" s="127">
        <f t="shared" si="5"/>
        <v>312663.46788454056</v>
      </c>
    </row>
    <row r="66" spans="1:21">
      <c r="A66" s="37">
        <v>62</v>
      </c>
      <c r="B66" s="17"/>
      <c r="C66" s="16"/>
      <c r="D66" s="38" t="s">
        <v>8</v>
      </c>
      <c r="E66" s="49" t="s">
        <v>84</v>
      </c>
      <c r="F66" s="40"/>
      <c r="G66" s="111">
        <f t="shared" si="3"/>
        <v>17034.974586771335</v>
      </c>
      <c r="H66" s="26">
        <v>17.686528444290161</v>
      </c>
      <c r="I66" s="7">
        <v>19.151508275419474</v>
      </c>
      <c r="J66" s="7">
        <v>132.26008915901184</v>
      </c>
      <c r="K66" s="7">
        <v>1578.4226657152176</v>
      </c>
      <c r="L66" s="7">
        <v>7074.7660806179047</v>
      </c>
      <c r="M66" s="7">
        <v>3786.6930845081806</v>
      </c>
      <c r="N66" s="126">
        <f t="shared" si="4"/>
        <v>12608.979956720024</v>
      </c>
      <c r="O66" s="26">
        <v>18.057264804840088</v>
      </c>
      <c r="P66" s="7">
        <v>14.940600333269686</v>
      </c>
      <c r="Q66" s="7">
        <v>84.40643098950386</v>
      </c>
      <c r="R66" s="7">
        <v>427.85627350211143</v>
      </c>
      <c r="S66" s="7">
        <v>1618.1392415761948</v>
      </c>
      <c r="T66" s="7">
        <v>2262.5948188453913</v>
      </c>
      <c r="U66" s="126">
        <f t="shared" si="5"/>
        <v>4425.9946300513111</v>
      </c>
    </row>
    <row r="67" spans="1:21">
      <c r="A67" s="37">
        <v>63</v>
      </c>
      <c r="B67" s="17"/>
      <c r="C67" s="16"/>
      <c r="D67" s="38" t="s">
        <v>10</v>
      </c>
      <c r="E67" s="49" t="s">
        <v>85</v>
      </c>
      <c r="F67" s="40"/>
      <c r="G67" s="111">
        <f t="shared" si="3"/>
        <v>18918.005930153653</v>
      </c>
      <c r="H67" s="26">
        <v>3.8269946575164795</v>
      </c>
      <c r="I67" s="7">
        <v>1.0139175653457642</v>
      </c>
      <c r="J67" s="7">
        <v>37.414723725989461</v>
      </c>
      <c r="K67" s="7">
        <v>1232.8625550866127</v>
      </c>
      <c r="L67" s="7">
        <v>7500.5631772279739</v>
      </c>
      <c r="M67" s="7">
        <v>5360.987128674984</v>
      </c>
      <c r="N67" s="126">
        <f t="shared" si="4"/>
        <v>14136.668496938422</v>
      </c>
      <c r="O67" s="26">
        <v>0</v>
      </c>
      <c r="P67" s="7">
        <v>0.40278637409210205</v>
      </c>
      <c r="Q67" s="7">
        <v>17.548930551856756</v>
      </c>
      <c r="R67" s="7">
        <v>294.36618491262197</v>
      </c>
      <c r="S67" s="7">
        <v>1808.3743519186974</v>
      </c>
      <c r="T67" s="7">
        <v>2660.6451794579625</v>
      </c>
      <c r="U67" s="126">
        <f t="shared" si="5"/>
        <v>4781.3374332152307</v>
      </c>
    </row>
    <row r="68" spans="1:21">
      <c r="A68" s="37">
        <v>64</v>
      </c>
      <c r="B68" s="17"/>
      <c r="C68" s="16"/>
      <c r="D68" s="38" t="s">
        <v>22</v>
      </c>
      <c r="E68" s="49" t="s">
        <v>86</v>
      </c>
      <c r="F68" s="40"/>
      <c r="G68" s="111">
        <f t="shared" si="3"/>
        <v>58238.786883257329</v>
      </c>
      <c r="H68" s="26">
        <v>26.512953251600266</v>
      </c>
      <c r="I68" s="7">
        <v>12.657587349414825</v>
      </c>
      <c r="J68" s="7">
        <v>324.18498983979225</v>
      </c>
      <c r="K68" s="7">
        <v>3529.3134868294001</v>
      </c>
      <c r="L68" s="7">
        <v>14945.555853486061</v>
      </c>
      <c r="M68" s="7">
        <v>16008.670940637589</v>
      </c>
      <c r="N68" s="126">
        <f t="shared" si="4"/>
        <v>34846.895811393857</v>
      </c>
      <c r="O68" s="26">
        <v>18.045767068862915</v>
      </c>
      <c r="P68" s="7">
        <v>4.538913756608963</v>
      </c>
      <c r="Q68" s="7">
        <v>292.66372141987085</v>
      </c>
      <c r="R68" s="7">
        <v>2910.0089651942253</v>
      </c>
      <c r="S68" s="7">
        <v>8222.7502881288528</v>
      </c>
      <c r="T68" s="7">
        <v>11943.883416295052</v>
      </c>
      <c r="U68" s="126">
        <f t="shared" si="5"/>
        <v>23391.891071863472</v>
      </c>
    </row>
    <row r="69" spans="1:21">
      <c r="A69" s="37">
        <v>65</v>
      </c>
      <c r="B69" s="17"/>
      <c r="C69" s="16"/>
      <c r="D69" s="38" t="s">
        <v>24</v>
      </c>
      <c r="E69" s="49" t="s">
        <v>87</v>
      </c>
      <c r="F69" s="40"/>
      <c r="G69" s="111">
        <f t="shared" si="3"/>
        <v>58806.618070870638</v>
      </c>
      <c r="H69" s="26">
        <v>16.461992502212524</v>
      </c>
      <c r="I69" s="7">
        <v>18.259738922119141</v>
      </c>
      <c r="J69" s="7">
        <v>349.68942296504974</v>
      </c>
      <c r="K69" s="7">
        <v>2709.3793094754219</v>
      </c>
      <c r="L69" s="7">
        <v>12036.232057094574</v>
      </c>
      <c r="M69" s="7">
        <v>13752.213638544083</v>
      </c>
      <c r="N69" s="126">
        <f t="shared" si="4"/>
        <v>28882.23615950346</v>
      </c>
      <c r="O69" s="26">
        <v>15.559996724128723</v>
      </c>
      <c r="P69" s="7">
        <v>11.166983336210251</v>
      </c>
      <c r="Q69" s="7">
        <v>260.4612056016922</v>
      </c>
      <c r="R69" s="7">
        <v>2811.6063066720963</v>
      </c>
      <c r="S69" s="7">
        <v>10655.786389112473</v>
      </c>
      <c r="T69" s="7">
        <v>16169.801029920578</v>
      </c>
      <c r="U69" s="126">
        <f t="shared" si="5"/>
        <v>29924.381911367178</v>
      </c>
    </row>
    <row r="70" spans="1:21">
      <c r="A70" s="37">
        <v>66</v>
      </c>
      <c r="B70" s="17"/>
      <c r="C70" s="16"/>
      <c r="D70" s="38" t="s">
        <v>26</v>
      </c>
      <c r="E70" s="49" t="s">
        <v>88</v>
      </c>
      <c r="F70" s="40"/>
      <c r="G70" s="111">
        <f t="shared" si="3"/>
        <v>34108.841935255565</v>
      </c>
      <c r="H70" s="26">
        <v>0</v>
      </c>
      <c r="I70" s="7">
        <v>68.583249585703015</v>
      </c>
      <c r="J70" s="7">
        <v>238.77957372367382</v>
      </c>
      <c r="K70" s="7">
        <v>1407.6084228157997</v>
      </c>
      <c r="L70" s="7">
        <v>8157.3033537864685</v>
      </c>
      <c r="M70" s="7">
        <v>8034.136398255825</v>
      </c>
      <c r="N70" s="126">
        <f t="shared" si="4"/>
        <v>17906.41099816747</v>
      </c>
      <c r="O70" s="26">
        <v>0</v>
      </c>
      <c r="P70" s="7">
        <v>46.297854757867754</v>
      </c>
      <c r="Q70" s="7">
        <v>149.37521728873253</v>
      </c>
      <c r="R70" s="7">
        <v>1248.4460735619068</v>
      </c>
      <c r="S70" s="7">
        <v>6351.5621473789215</v>
      </c>
      <c r="T70" s="7">
        <v>8406.749644100666</v>
      </c>
      <c r="U70" s="126">
        <f t="shared" si="5"/>
        <v>16202.430937088095</v>
      </c>
    </row>
    <row r="71" spans="1:21">
      <c r="A71" s="37">
        <v>67</v>
      </c>
      <c r="B71" s="17"/>
      <c r="C71" s="16"/>
      <c r="D71" s="38" t="s">
        <v>32</v>
      </c>
      <c r="E71" s="49" t="s">
        <v>89</v>
      </c>
      <c r="F71" s="40"/>
      <c r="G71" s="111">
        <f t="shared" si="3"/>
        <v>30422.05844828859</v>
      </c>
      <c r="H71" s="26">
        <v>3.3352478742599487</v>
      </c>
      <c r="I71" s="7">
        <v>4.1291863918304443</v>
      </c>
      <c r="J71" s="7">
        <v>71.794709019362926</v>
      </c>
      <c r="K71" s="7">
        <v>1117.5421369671822</v>
      </c>
      <c r="L71" s="7">
        <v>6768.7743989229202</v>
      </c>
      <c r="M71" s="7">
        <v>6640.1225453615189</v>
      </c>
      <c r="N71" s="126">
        <f t="shared" si="4"/>
        <v>14605.698224537075</v>
      </c>
      <c r="O71" s="26">
        <v>0</v>
      </c>
      <c r="P71" s="7">
        <v>1.4964418113231659</v>
      </c>
      <c r="Q71" s="7">
        <v>43.010475005954504</v>
      </c>
      <c r="R71" s="7">
        <v>901.84069894254208</v>
      </c>
      <c r="S71" s="7">
        <v>6025.9266295433044</v>
      </c>
      <c r="T71" s="7">
        <v>8844.085978448391</v>
      </c>
      <c r="U71" s="126">
        <f t="shared" si="5"/>
        <v>15816.360223751515</v>
      </c>
    </row>
    <row r="72" spans="1:21">
      <c r="A72" s="37">
        <v>68</v>
      </c>
      <c r="B72" s="17"/>
      <c r="C72" s="16"/>
      <c r="D72" s="38" t="s">
        <v>34</v>
      </c>
      <c r="E72" s="49" t="s">
        <v>90</v>
      </c>
      <c r="F72" s="40"/>
      <c r="G72" s="111">
        <f t="shared" si="3"/>
        <v>78393.716428861022</v>
      </c>
      <c r="H72" s="26">
        <v>64.915636867284775</v>
      </c>
      <c r="I72" s="7">
        <v>28.050097733736038</v>
      </c>
      <c r="J72" s="7">
        <v>240.96485561132431</v>
      </c>
      <c r="K72" s="7">
        <v>2314.774391502142</v>
      </c>
      <c r="L72" s="7">
        <v>22374.289800107479</v>
      </c>
      <c r="M72" s="7">
        <v>23131.414430260658</v>
      </c>
      <c r="N72" s="126">
        <f t="shared" si="4"/>
        <v>48154.409212082624</v>
      </c>
      <c r="O72" s="26">
        <v>58.518349915742874</v>
      </c>
      <c r="P72" s="7">
        <v>21.115920305252075</v>
      </c>
      <c r="Q72" s="7">
        <v>147.4200401455164</v>
      </c>
      <c r="R72" s="7">
        <v>2101.2567447125912</v>
      </c>
      <c r="S72" s="7">
        <v>13802.357807159424</v>
      </c>
      <c r="T72" s="7">
        <v>14108.638354539871</v>
      </c>
      <c r="U72" s="126">
        <f t="shared" si="5"/>
        <v>30239.307216778398</v>
      </c>
    </row>
    <row r="73" spans="1:21">
      <c r="A73" s="37">
        <v>69</v>
      </c>
      <c r="B73" s="17"/>
      <c r="C73" s="16"/>
      <c r="D73" s="38" t="s">
        <v>36</v>
      </c>
      <c r="E73" s="49" t="s">
        <v>91</v>
      </c>
      <c r="F73" s="40"/>
      <c r="G73" s="111">
        <f t="shared" si="3"/>
        <v>12154.016684677452</v>
      </c>
      <c r="H73" s="26">
        <v>6.397571325302124</v>
      </c>
      <c r="I73" s="7">
        <v>8.985751748085022</v>
      </c>
      <c r="J73" s="7">
        <v>110.65561283007264</v>
      </c>
      <c r="K73" s="7">
        <v>713.27879157662392</v>
      </c>
      <c r="L73" s="7">
        <v>2367.4005773961544</v>
      </c>
      <c r="M73" s="7">
        <v>3671.023461908102</v>
      </c>
      <c r="N73" s="126">
        <f t="shared" si="4"/>
        <v>6877.7417667843401</v>
      </c>
      <c r="O73" s="26">
        <v>8.158545970916748</v>
      </c>
      <c r="P73" s="7">
        <v>9.8964785635471344</v>
      </c>
      <c r="Q73" s="7">
        <v>86.516413457691669</v>
      </c>
      <c r="R73" s="7">
        <v>538.27242101728916</v>
      </c>
      <c r="S73" s="7">
        <v>1395.343606710434</v>
      </c>
      <c r="T73" s="7">
        <v>3238.087452173233</v>
      </c>
      <c r="U73" s="126">
        <f t="shared" si="5"/>
        <v>5276.2749178931117</v>
      </c>
    </row>
    <row r="74" spans="1:21">
      <c r="A74" s="37">
        <v>70</v>
      </c>
      <c r="B74" s="17"/>
      <c r="C74" s="16"/>
      <c r="D74" s="38" t="s">
        <v>38</v>
      </c>
      <c r="E74" s="49" t="s">
        <v>92</v>
      </c>
      <c r="F74" s="40"/>
      <c r="G74" s="111">
        <f t="shared" ref="G74:G105" si="6">N74+U74</f>
        <v>51505.021370568313</v>
      </c>
      <c r="H74" s="26">
        <v>0</v>
      </c>
      <c r="I74" s="7">
        <v>0</v>
      </c>
      <c r="J74" s="7">
        <v>3.1737637231126428</v>
      </c>
      <c r="K74" s="7">
        <v>41.87699893862009</v>
      </c>
      <c r="L74" s="7">
        <v>201.55139663815498</v>
      </c>
      <c r="M74" s="7">
        <v>209.46282063424587</v>
      </c>
      <c r="N74" s="126">
        <f t="shared" ref="N74:N105" si="7">SUM(H74:M74)</f>
        <v>456.06497993413359</v>
      </c>
      <c r="O74" s="26">
        <v>3.5439342260360718</v>
      </c>
      <c r="P74" s="7">
        <v>4.7063569128513336</v>
      </c>
      <c r="Q74" s="7">
        <v>376.2213241904974</v>
      </c>
      <c r="R74" s="7">
        <v>10491.639316320419</v>
      </c>
      <c r="S74" s="7">
        <v>23319.173877239227</v>
      </c>
      <c r="T74" s="7">
        <v>16853.671581745148</v>
      </c>
      <c r="U74" s="126">
        <f t="shared" ref="U74:U105" si="8">SUM(O74:T74)</f>
        <v>51048.956390634179</v>
      </c>
    </row>
    <row r="75" spans="1:21">
      <c r="A75" s="37">
        <v>71</v>
      </c>
      <c r="B75" s="17"/>
      <c r="C75" s="16"/>
      <c r="D75" s="38" t="s">
        <v>40</v>
      </c>
      <c r="E75" s="49" t="s">
        <v>93</v>
      </c>
      <c r="F75" s="40"/>
      <c r="G75" s="111">
        <f t="shared" si="6"/>
        <v>31644.216768352315</v>
      </c>
      <c r="H75" s="26">
        <v>0</v>
      </c>
      <c r="I75" s="7">
        <v>0</v>
      </c>
      <c r="J75" s="7">
        <v>0</v>
      </c>
      <c r="K75" s="7">
        <v>0</v>
      </c>
      <c r="L75" s="7">
        <v>0</v>
      </c>
      <c r="M75" s="7">
        <v>0</v>
      </c>
      <c r="N75" s="126">
        <f t="shared" si="7"/>
        <v>0</v>
      </c>
      <c r="O75" s="26">
        <v>5.6431055068969727</v>
      </c>
      <c r="P75" s="7">
        <v>9.5938276946544647</v>
      </c>
      <c r="Q75" s="7">
        <v>560.24542832188308</v>
      </c>
      <c r="R75" s="7">
        <v>7825.2577232122421</v>
      </c>
      <c r="S75" s="7">
        <v>13556.159940004349</v>
      </c>
      <c r="T75" s="7">
        <v>9687.3167436122894</v>
      </c>
      <c r="U75" s="126">
        <f t="shared" si="8"/>
        <v>31644.216768352315</v>
      </c>
    </row>
    <row r="76" spans="1:21">
      <c r="A76" s="37">
        <v>72</v>
      </c>
      <c r="B76" s="17"/>
      <c r="C76" s="16"/>
      <c r="D76" s="38" t="s">
        <v>54</v>
      </c>
      <c r="E76" s="49" t="s">
        <v>94</v>
      </c>
      <c r="F76" s="40"/>
      <c r="G76" s="111">
        <f t="shared" si="6"/>
        <v>6724.6629603151232</v>
      </c>
      <c r="H76" s="26">
        <v>0</v>
      </c>
      <c r="I76" s="7">
        <v>0</v>
      </c>
      <c r="J76" s="7">
        <v>0</v>
      </c>
      <c r="K76" s="7">
        <v>0</v>
      </c>
      <c r="L76" s="7">
        <v>0</v>
      </c>
      <c r="M76" s="7">
        <v>0</v>
      </c>
      <c r="N76" s="126">
        <f t="shared" si="7"/>
        <v>0</v>
      </c>
      <c r="O76" s="26">
        <v>0</v>
      </c>
      <c r="P76" s="7">
        <v>0.35521444864571095</v>
      </c>
      <c r="Q76" s="7">
        <v>105.80438949912786</v>
      </c>
      <c r="R76" s="7">
        <v>1438.9112029373646</v>
      </c>
      <c r="S76" s="7">
        <v>2919.8105784654617</v>
      </c>
      <c r="T76" s="7">
        <v>2259.7815749645233</v>
      </c>
      <c r="U76" s="126">
        <f t="shared" si="8"/>
        <v>6724.6629603151232</v>
      </c>
    </row>
    <row r="77" spans="1:21">
      <c r="A77" s="37">
        <v>73</v>
      </c>
      <c r="B77" s="17"/>
      <c r="C77" s="16"/>
      <c r="D77" s="38" t="s">
        <v>59</v>
      </c>
      <c r="E77" s="49" t="s">
        <v>95</v>
      </c>
      <c r="F77" s="40"/>
      <c r="G77" s="111">
        <f t="shared" si="6"/>
        <v>12603.897007845342</v>
      </c>
      <c r="H77" s="26">
        <v>0</v>
      </c>
      <c r="I77" s="7">
        <v>0</v>
      </c>
      <c r="J77" s="7">
        <v>0</v>
      </c>
      <c r="K77" s="7">
        <v>0</v>
      </c>
      <c r="L77" s="7">
        <v>0</v>
      </c>
      <c r="M77" s="7">
        <v>0</v>
      </c>
      <c r="N77" s="126">
        <f t="shared" si="7"/>
        <v>0</v>
      </c>
      <c r="O77" s="26">
        <v>45.386855363845825</v>
      </c>
      <c r="P77" s="7">
        <v>26.869546592235565</v>
      </c>
      <c r="Q77" s="7">
        <v>306.26557537168264</v>
      </c>
      <c r="R77" s="7">
        <v>2206.321245610714</v>
      </c>
      <c r="S77" s="7">
        <v>6035.0602387189865</v>
      </c>
      <c r="T77" s="7">
        <v>3983.9935461878777</v>
      </c>
      <c r="U77" s="126">
        <f t="shared" si="8"/>
        <v>12603.897007845342</v>
      </c>
    </row>
    <row r="78" spans="1:21">
      <c r="A78" s="37">
        <v>74</v>
      </c>
      <c r="B78" s="17"/>
      <c r="C78" s="16"/>
      <c r="D78" s="38" t="s">
        <v>96</v>
      </c>
      <c r="E78" s="49" t="s">
        <v>97</v>
      </c>
      <c r="F78" s="40"/>
      <c r="G78" s="111">
        <f t="shared" si="6"/>
        <v>55971.94747620821</v>
      </c>
      <c r="H78" s="26">
        <v>6.1248753070831299</v>
      </c>
      <c r="I78" s="7">
        <v>3.5841611921787262</v>
      </c>
      <c r="J78" s="7">
        <v>43.666889429092407</v>
      </c>
      <c r="K78" s="7">
        <v>340.9529267847538</v>
      </c>
      <c r="L78" s="7">
        <v>11425.407418966293</v>
      </c>
      <c r="M78" s="7">
        <v>44152.211204528809</v>
      </c>
      <c r="N78" s="126">
        <f t="shared" si="7"/>
        <v>55971.94747620821</v>
      </c>
      <c r="O78" s="26">
        <v>0</v>
      </c>
      <c r="P78" s="7">
        <v>0</v>
      </c>
      <c r="Q78" s="7">
        <v>0</v>
      </c>
      <c r="R78" s="7">
        <v>0</v>
      </c>
      <c r="S78" s="7">
        <v>0</v>
      </c>
      <c r="T78" s="7">
        <v>0</v>
      </c>
      <c r="U78" s="126">
        <f t="shared" si="8"/>
        <v>0</v>
      </c>
    </row>
    <row r="79" spans="1:21">
      <c r="A79" s="37">
        <v>75</v>
      </c>
      <c r="B79" s="17"/>
      <c r="C79" s="16"/>
      <c r="D79" s="38" t="s">
        <v>98</v>
      </c>
      <c r="E79" s="49" t="s">
        <v>99</v>
      </c>
      <c r="F79" s="40"/>
      <c r="G79" s="111">
        <f t="shared" si="6"/>
        <v>11713.342094231397</v>
      </c>
      <c r="H79" s="26">
        <v>13.102283239364624</v>
      </c>
      <c r="I79" s="7">
        <v>3.8361721038818359</v>
      </c>
      <c r="J79" s="7">
        <v>14.191529432311654</v>
      </c>
      <c r="K79" s="7">
        <v>223.23277418315411</v>
      </c>
      <c r="L79" s="7">
        <v>2493.0400093495846</v>
      </c>
      <c r="M79" s="7">
        <v>5302.3779465556145</v>
      </c>
      <c r="N79" s="126">
        <f t="shared" si="7"/>
        <v>8049.7807148639113</v>
      </c>
      <c r="O79" s="26">
        <v>1.6950616836547852</v>
      </c>
      <c r="P79" s="7">
        <v>1.1904059648513794</v>
      </c>
      <c r="Q79" s="7">
        <v>9.5892317686229944</v>
      </c>
      <c r="R79" s="7">
        <v>135.59503327310085</v>
      </c>
      <c r="S79" s="7">
        <v>1080.1383389830589</v>
      </c>
      <c r="T79" s="7">
        <v>2435.3533076941967</v>
      </c>
      <c r="U79" s="126">
        <f t="shared" si="8"/>
        <v>3663.5613793674856</v>
      </c>
    </row>
    <row r="80" spans="1:21">
      <c r="A80" s="37">
        <v>76</v>
      </c>
      <c r="B80" s="17"/>
      <c r="C80" s="16"/>
      <c r="D80" s="38" t="s">
        <v>100</v>
      </c>
      <c r="E80" s="49" t="s">
        <v>101</v>
      </c>
      <c r="F80" s="40"/>
      <c r="G80" s="111">
        <f t="shared" si="6"/>
        <v>30128.012160949409</v>
      </c>
      <c r="H80" s="26">
        <v>155.93240556493402</v>
      </c>
      <c r="I80" s="7">
        <v>230.31506149470806</v>
      </c>
      <c r="J80" s="7">
        <v>1029.6740475147963</v>
      </c>
      <c r="K80" s="7">
        <v>2286.4203691482544</v>
      </c>
      <c r="L80" s="7">
        <v>6826.8500483036041</v>
      </c>
      <c r="M80" s="7">
        <v>5984.7630794644356</v>
      </c>
      <c r="N80" s="126">
        <f t="shared" si="7"/>
        <v>16513.955011490732</v>
      </c>
      <c r="O80" s="26">
        <v>103.39412860944867</v>
      </c>
      <c r="P80" s="7">
        <v>110.32255295664072</v>
      </c>
      <c r="Q80" s="7">
        <v>528.01702567189932</v>
      </c>
      <c r="R80" s="7">
        <v>1499.3921417593956</v>
      </c>
      <c r="S80" s="7">
        <v>5311.5396418273449</v>
      </c>
      <c r="T80" s="7">
        <v>6061.3916586339474</v>
      </c>
      <c r="U80" s="126">
        <f t="shared" si="8"/>
        <v>13614.057149458677</v>
      </c>
    </row>
    <row r="81" spans="1:21">
      <c r="A81" s="37">
        <v>77</v>
      </c>
      <c r="B81" s="10"/>
      <c r="C81" s="16"/>
      <c r="D81" s="38" t="s">
        <v>102</v>
      </c>
      <c r="E81" s="49" t="s">
        <v>103</v>
      </c>
      <c r="F81" s="40"/>
      <c r="G81" s="111">
        <f t="shared" si="6"/>
        <v>26845.5170173347</v>
      </c>
      <c r="H81" s="26">
        <v>734.68438139557838</v>
      </c>
      <c r="I81" s="7">
        <v>1270.2315535545349</v>
      </c>
      <c r="J81" s="7">
        <v>2403.3173619806767</v>
      </c>
      <c r="K81" s="7">
        <v>2261.6421024799347</v>
      </c>
      <c r="L81" s="7">
        <v>3714.7673254311085</v>
      </c>
      <c r="M81" s="7">
        <v>4363.2837105095387</v>
      </c>
      <c r="N81" s="126">
        <f t="shared" si="7"/>
        <v>14747.926435351372</v>
      </c>
      <c r="O81" s="26">
        <v>579.37198533117771</v>
      </c>
      <c r="P81" s="7">
        <v>973.93738988041878</v>
      </c>
      <c r="Q81" s="7">
        <v>1383.4907119721174</v>
      </c>
      <c r="R81" s="7">
        <v>1938.9980421662331</v>
      </c>
      <c r="S81" s="7">
        <v>3296.0222019553185</v>
      </c>
      <c r="T81" s="7">
        <v>3925.7702506780624</v>
      </c>
      <c r="U81" s="126">
        <f t="shared" si="8"/>
        <v>12097.590581983328</v>
      </c>
    </row>
    <row r="82" spans="1:21">
      <c r="A82" s="37">
        <v>78</v>
      </c>
      <c r="B82" s="12"/>
      <c r="C82" s="11"/>
      <c r="D82" s="50"/>
      <c r="E82" s="9" t="s">
        <v>104</v>
      </c>
      <c r="F82" s="46"/>
      <c r="G82" s="111">
        <f t="shared" si="6"/>
        <v>112078.23695743829</v>
      </c>
      <c r="H82" s="26">
        <v>909.66069070994854</v>
      </c>
      <c r="I82" s="7">
        <v>1038.4004461467266</v>
      </c>
      <c r="J82" s="7">
        <v>3625.3385093808174</v>
      </c>
      <c r="K82" s="7">
        <v>8014.4707842469215</v>
      </c>
      <c r="L82" s="7">
        <v>25586.795191764832</v>
      </c>
      <c r="M82" s="7">
        <v>21695.021552681923</v>
      </c>
      <c r="N82" s="126">
        <f t="shared" si="7"/>
        <v>60869.687174931169</v>
      </c>
      <c r="O82" s="26">
        <v>695.09621206671</v>
      </c>
      <c r="P82" s="7">
        <v>923.95044785737991</v>
      </c>
      <c r="Q82" s="7">
        <v>1661.772766456008</v>
      </c>
      <c r="R82" s="7">
        <v>5887.7568491399288</v>
      </c>
      <c r="S82" s="7">
        <v>19566.730791211128</v>
      </c>
      <c r="T82" s="7">
        <v>22473.242715775967</v>
      </c>
      <c r="U82" s="126">
        <f t="shared" si="8"/>
        <v>51208.549782507122</v>
      </c>
    </row>
    <row r="83" spans="1:21">
      <c r="A83" s="93">
        <v>79</v>
      </c>
      <c r="B83" s="94"/>
      <c r="C83" s="95" t="s">
        <v>61</v>
      </c>
      <c r="D83" s="96" t="s">
        <v>105</v>
      </c>
      <c r="E83" s="97"/>
      <c r="F83" s="98"/>
      <c r="G83" s="99">
        <f t="shared" si="6"/>
        <v>26695.585907610133</v>
      </c>
      <c r="H83" s="100">
        <v>277.78068214654922</v>
      </c>
      <c r="I83" s="101">
        <v>208.74028810858727</v>
      </c>
      <c r="J83" s="101">
        <v>633.6952728331089</v>
      </c>
      <c r="K83" s="101">
        <v>1503.9783127009869</v>
      </c>
      <c r="L83" s="101">
        <v>4870.17894500494</v>
      </c>
      <c r="M83" s="101">
        <v>6249.3312640935183</v>
      </c>
      <c r="N83" s="127">
        <f t="shared" si="7"/>
        <v>13743.704764887691</v>
      </c>
      <c r="O83" s="100">
        <v>215.64354749955237</v>
      </c>
      <c r="P83" s="101">
        <v>189.10541728138924</v>
      </c>
      <c r="Q83" s="101">
        <v>430.35985198616982</v>
      </c>
      <c r="R83" s="101">
        <v>1570.7325422093272</v>
      </c>
      <c r="S83" s="101">
        <v>4274.2571393251419</v>
      </c>
      <c r="T83" s="101">
        <v>6271.7826444208622</v>
      </c>
      <c r="U83" s="127">
        <f t="shared" si="8"/>
        <v>12951.881142722443</v>
      </c>
    </row>
    <row r="84" spans="1:21">
      <c r="A84" s="93">
        <v>80</v>
      </c>
      <c r="B84" s="94"/>
      <c r="C84" s="95" t="s">
        <v>66</v>
      </c>
      <c r="D84" s="96" t="s">
        <v>106</v>
      </c>
      <c r="E84" s="97"/>
      <c r="F84" s="98"/>
      <c r="G84" s="99">
        <f t="shared" si="6"/>
        <v>254687.72292442201</v>
      </c>
      <c r="H84" s="100">
        <v>76.094551887363195</v>
      </c>
      <c r="I84" s="101">
        <v>61.238948829472065</v>
      </c>
      <c r="J84" s="101">
        <v>984.33179068565369</v>
      </c>
      <c r="K84" s="101">
        <v>9815.9216202497482</v>
      </c>
      <c r="L84" s="101">
        <v>51251.688754081726</v>
      </c>
      <c r="M84" s="101">
        <v>57722.556259155273</v>
      </c>
      <c r="N84" s="127">
        <f t="shared" si="7"/>
        <v>119911.83192488924</v>
      </c>
      <c r="O84" s="100">
        <v>60.923683072905988</v>
      </c>
      <c r="P84" s="101">
        <v>96.589697401970625</v>
      </c>
      <c r="Q84" s="101">
        <v>1017.0423419773579</v>
      </c>
      <c r="R84" s="101">
        <v>7686.6035947799683</v>
      </c>
      <c r="S84" s="101">
        <v>47960.648653507233</v>
      </c>
      <c r="T84" s="101">
        <v>77954.083028793335</v>
      </c>
      <c r="U84" s="127">
        <f t="shared" si="8"/>
        <v>134775.89099953277</v>
      </c>
    </row>
    <row r="85" spans="1:21">
      <c r="A85" s="93">
        <v>81</v>
      </c>
      <c r="B85" s="94"/>
      <c r="C85" s="95" t="s">
        <v>68</v>
      </c>
      <c r="D85" s="96" t="s">
        <v>107</v>
      </c>
      <c r="E85" s="97"/>
      <c r="F85" s="98"/>
      <c r="G85" s="99">
        <f t="shared" si="6"/>
        <v>42427.541799813509</v>
      </c>
      <c r="H85" s="100">
        <v>796.51776620745659</v>
      </c>
      <c r="I85" s="101">
        <v>620.68714815378189</v>
      </c>
      <c r="J85" s="101">
        <v>1476.9350060224533</v>
      </c>
      <c r="K85" s="101">
        <v>3189.5474792718887</v>
      </c>
      <c r="L85" s="101">
        <v>5716.8182283639908</v>
      </c>
      <c r="M85" s="101">
        <v>8159.0796990394592</v>
      </c>
      <c r="N85" s="127">
        <f t="shared" si="7"/>
        <v>19959.585327059031</v>
      </c>
      <c r="O85" s="100">
        <v>624.30251459777355</v>
      </c>
      <c r="P85" s="101">
        <v>520.3205483853817</v>
      </c>
      <c r="Q85" s="101">
        <v>1228.8343309015036</v>
      </c>
      <c r="R85" s="101">
        <v>2840.5047643184662</v>
      </c>
      <c r="S85" s="101">
        <v>5555.7012246847153</v>
      </c>
      <c r="T85" s="101">
        <v>11698.293089866638</v>
      </c>
      <c r="U85" s="127">
        <f t="shared" si="8"/>
        <v>22467.956472754478</v>
      </c>
    </row>
    <row r="86" spans="1:21">
      <c r="A86" s="93">
        <v>82</v>
      </c>
      <c r="B86" s="94"/>
      <c r="C86" s="95" t="s">
        <v>74</v>
      </c>
      <c r="D86" s="96" t="s">
        <v>108</v>
      </c>
      <c r="E86" s="97"/>
      <c r="F86" s="98"/>
      <c r="G86" s="99">
        <f t="shared" si="6"/>
        <v>28542.025208896186</v>
      </c>
      <c r="H86" s="100">
        <v>0.88505174152851396</v>
      </c>
      <c r="I86" s="101">
        <v>39.361892087687011</v>
      </c>
      <c r="J86" s="101">
        <v>2664.5623385459185</v>
      </c>
      <c r="K86" s="101">
        <v>9255.477062702179</v>
      </c>
      <c r="L86" s="101">
        <v>8790.6866543292999</v>
      </c>
      <c r="M86" s="101">
        <v>3042.9887083470821</v>
      </c>
      <c r="N86" s="127">
        <f t="shared" si="7"/>
        <v>23793.961707753697</v>
      </c>
      <c r="O86" s="100">
        <v>1.2931924962904304</v>
      </c>
      <c r="P86" s="101">
        <v>42.686289680015761</v>
      </c>
      <c r="Q86" s="101">
        <v>666.29065260104835</v>
      </c>
      <c r="R86" s="101">
        <v>1402.6134154200554</v>
      </c>
      <c r="S86" s="101">
        <v>1355.1361656710505</v>
      </c>
      <c r="T86" s="101">
        <v>1280.0437852740288</v>
      </c>
      <c r="U86" s="127">
        <f t="shared" si="8"/>
        <v>4748.0635011424893</v>
      </c>
    </row>
    <row r="87" spans="1:21">
      <c r="A87" s="37">
        <v>83</v>
      </c>
      <c r="B87" s="17"/>
      <c r="C87" s="16"/>
      <c r="D87" s="38" t="s">
        <v>8</v>
      </c>
      <c r="E87" s="49" t="s">
        <v>109</v>
      </c>
      <c r="F87" s="40"/>
      <c r="G87" s="111">
        <f t="shared" si="6"/>
        <v>0</v>
      </c>
      <c r="H87" s="26">
        <v>0</v>
      </c>
      <c r="I87" s="7">
        <v>0</v>
      </c>
      <c r="J87" s="7">
        <v>0</v>
      </c>
      <c r="K87" s="7">
        <v>0</v>
      </c>
      <c r="L87" s="7">
        <v>0</v>
      </c>
      <c r="M87" s="7">
        <v>0</v>
      </c>
      <c r="N87" s="126">
        <f t="shared" si="7"/>
        <v>0</v>
      </c>
      <c r="O87" s="26">
        <v>0</v>
      </c>
      <c r="P87" s="7">
        <v>0</v>
      </c>
      <c r="Q87" s="7">
        <v>0</v>
      </c>
      <c r="R87" s="7">
        <v>0</v>
      </c>
      <c r="S87" s="7">
        <v>0</v>
      </c>
      <c r="T87" s="7">
        <v>0</v>
      </c>
      <c r="U87" s="126">
        <f t="shared" si="8"/>
        <v>0</v>
      </c>
    </row>
    <row r="88" spans="1:21">
      <c r="A88" s="37">
        <v>84</v>
      </c>
      <c r="B88" s="17"/>
      <c r="C88" s="16"/>
      <c r="D88" s="38" t="s">
        <v>10</v>
      </c>
      <c r="E88" s="49" t="s">
        <v>110</v>
      </c>
      <c r="F88" s="40"/>
      <c r="G88" s="111">
        <f t="shared" si="6"/>
        <v>79.535675555467606</v>
      </c>
      <c r="H88" s="26">
        <v>0</v>
      </c>
      <c r="I88" s="7">
        <v>0</v>
      </c>
      <c r="J88" s="7">
        <v>0.56524664163589478</v>
      </c>
      <c r="K88" s="7">
        <v>7.942265123128891</v>
      </c>
      <c r="L88" s="7">
        <v>17.108324199914932</v>
      </c>
      <c r="M88" s="7">
        <v>7.8189133107662201</v>
      </c>
      <c r="N88" s="126">
        <f t="shared" si="7"/>
        <v>33.434749275445938</v>
      </c>
      <c r="O88" s="26">
        <v>0</v>
      </c>
      <c r="P88" s="7">
        <v>0</v>
      </c>
      <c r="Q88" s="7">
        <v>0.73029115796089172</v>
      </c>
      <c r="R88" s="7">
        <v>11.019208073616028</v>
      </c>
      <c r="S88" s="7">
        <v>21.056675553321838</v>
      </c>
      <c r="T88" s="7">
        <v>13.29475149512291</v>
      </c>
      <c r="U88" s="126">
        <f t="shared" si="8"/>
        <v>46.100926280021667</v>
      </c>
    </row>
    <row r="89" spans="1:21">
      <c r="A89" s="37">
        <v>85</v>
      </c>
      <c r="B89" s="17"/>
      <c r="C89" s="16"/>
      <c r="D89" s="38" t="s">
        <v>22</v>
      </c>
      <c r="E89" s="49" t="s">
        <v>111</v>
      </c>
      <c r="F89" s="40"/>
      <c r="G89" s="111">
        <f t="shared" si="6"/>
        <v>948.85742144286633</v>
      </c>
      <c r="H89" s="26">
        <v>0</v>
      </c>
      <c r="I89" s="7">
        <v>0.35536286234855652</v>
      </c>
      <c r="J89" s="7">
        <v>33.93485352396965</v>
      </c>
      <c r="K89" s="7">
        <v>147.99252046644688</v>
      </c>
      <c r="L89" s="7">
        <v>245.75198836624622</v>
      </c>
      <c r="M89" s="7">
        <v>124.91442586481571</v>
      </c>
      <c r="N89" s="126">
        <f t="shared" si="7"/>
        <v>552.94915108382702</v>
      </c>
      <c r="O89" s="26">
        <v>0</v>
      </c>
      <c r="P89" s="7">
        <v>0.78773623704910278</v>
      </c>
      <c r="Q89" s="7">
        <v>8.6341380476951599</v>
      </c>
      <c r="R89" s="7">
        <v>83.593967527151108</v>
      </c>
      <c r="S89" s="7">
        <v>160.92767062783241</v>
      </c>
      <c r="T89" s="7">
        <v>141.96475791931152</v>
      </c>
      <c r="U89" s="126">
        <f t="shared" si="8"/>
        <v>395.90827035903931</v>
      </c>
    </row>
    <row r="90" spans="1:21">
      <c r="A90" s="37">
        <v>86</v>
      </c>
      <c r="B90" s="17"/>
      <c r="C90" s="16"/>
      <c r="D90" s="38" t="s">
        <v>24</v>
      </c>
      <c r="E90" s="49" t="s">
        <v>112</v>
      </c>
      <c r="F90" s="40"/>
      <c r="G90" s="111">
        <f t="shared" si="6"/>
        <v>20272.322598694824</v>
      </c>
      <c r="H90" s="26">
        <v>0</v>
      </c>
      <c r="I90" s="7">
        <v>0</v>
      </c>
      <c r="J90" s="7">
        <v>1179.6644572541118</v>
      </c>
      <c r="K90" s="7">
        <v>7325.0194709300995</v>
      </c>
      <c r="L90" s="7">
        <v>7664.7273331880569</v>
      </c>
      <c r="M90" s="7">
        <v>2128.7779619991779</v>
      </c>
      <c r="N90" s="126">
        <f t="shared" si="7"/>
        <v>18298.189223371446</v>
      </c>
      <c r="O90" s="26">
        <v>0</v>
      </c>
      <c r="P90" s="7">
        <v>0</v>
      </c>
      <c r="Q90" s="7">
        <v>123.36678720917553</v>
      </c>
      <c r="R90" s="7">
        <v>726.72273156791925</v>
      </c>
      <c r="S90" s="7">
        <v>698.1021582968533</v>
      </c>
      <c r="T90" s="7">
        <v>425.94169824942946</v>
      </c>
      <c r="U90" s="126">
        <f t="shared" si="8"/>
        <v>1974.1333753233775</v>
      </c>
    </row>
    <row r="91" spans="1:21">
      <c r="A91" s="37">
        <v>87</v>
      </c>
      <c r="B91" s="17"/>
      <c r="C91" s="16"/>
      <c r="D91" s="38" t="s">
        <v>26</v>
      </c>
      <c r="E91" s="49" t="s">
        <v>113</v>
      </c>
      <c r="F91" s="40"/>
      <c r="G91" s="111">
        <f t="shared" si="6"/>
        <v>6628.3399533657666</v>
      </c>
      <c r="H91" s="26">
        <v>0.88505174152851396</v>
      </c>
      <c r="I91" s="7">
        <v>0</v>
      </c>
      <c r="J91" s="7">
        <v>1375.3392835147679</v>
      </c>
      <c r="K91" s="7">
        <v>1653.1764876842499</v>
      </c>
      <c r="L91" s="7">
        <v>816.5183188021183</v>
      </c>
      <c r="M91" s="7">
        <v>760.31768278032541</v>
      </c>
      <c r="N91" s="126">
        <f t="shared" si="7"/>
        <v>4606.23682452299</v>
      </c>
      <c r="O91" s="26">
        <v>1.2931924962904304</v>
      </c>
      <c r="P91" s="7">
        <v>0</v>
      </c>
      <c r="Q91" s="7">
        <v>431.36361843347549</v>
      </c>
      <c r="R91" s="7">
        <v>474.22822918370366</v>
      </c>
      <c r="S91" s="7">
        <v>440.16462138108909</v>
      </c>
      <c r="T91" s="7">
        <v>675.05346734821796</v>
      </c>
      <c r="U91" s="126">
        <f t="shared" si="8"/>
        <v>2022.1031288427766</v>
      </c>
    </row>
    <row r="92" spans="1:21">
      <c r="A92" s="37">
        <v>88</v>
      </c>
      <c r="B92" s="17"/>
      <c r="C92" s="16"/>
      <c r="D92" s="38" t="s">
        <v>32</v>
      </c>
      <c r="E92" s="49" t="s">
        <v>114</v>
      </c>
      <c r="F92" s="40"/>
      <c r="G92" s="111">
        <f t="shared" si="6"/>
        <v>0</v>
      </c>
      <c r="H92" s="26">
        <v>0</v>
      </c>
      <c r="I92" s="7">
        <v>0</v>
      </c>
      <c r="J92" s="7">
        <v>0</v>
      </c>
      <c r="K92" s="7">
        <v>0</v>
      </c>
      <c r="L92" s="7">
        <v>0</v>
      </c>
      <c r="M92" s="7">
        <v>0</v>
      </c>
      <c r="N92" s="126">
        <f t="shared" si="7"/>
        <v>0</v>
      </c>
      <c r="O92" s="26">
        <v>0</v>
      </c>
      <c r="P92" s="7">
        <v>0</v>
      </c>
      <c r="Q92" s="7">
        <v>0</v>
      </c>
      <c r="R92" s="7">
        <v>0</v>
      </c>
      <c r="S92" s="7">
        <v>0</v>
      </c>
      <c r="T92" s="7">
        <v>0</v>
      </c>
      <c r="U92" s="126">
        <f t="shared" si="8"/>
        <v>0</v>
      </c>
    </row>
    <row r="93" spans="1:21">
      <c r="A93" s="37">
        <v>89</v>
      </c>
      <c r="B93" s="17"/>
      <c r="C93" s="16"/>
      <c r="D93" s="38" t="s">
        <v>34</v>
      </c>
      <c r="E93" s="49" t="s">
        <v>115</v>
      </c>
      <c r="F93" s="40"/>
      <c r="G93" s="111">
        <f t="shared" si="6"/>
        <v>340.75778691786036</v>
      </c>
      <c r="H93" s="26">
        <v>0</v>
      </c>
      <c r="I93" s="7">
        <v>29.321944894571061</v>
      </c>
      <c r="J93" s="7">
        <v>40.80443974735681</v>
      </c>
      <c r="K93" s="7">
        <v>76.707780136028305</v>
      </c>
      <c r="L93" s="7">
        <v>0</v>
      </c>
      <c r="M93" s="7">
        <v>0</v>
      </c>
      <c r="N93" s="126">
        <f t="shared" si="7"/>
        <v>146.83416477795618</v>
      </c>
      <c r="O93" s="26">
        <v>0</v>
      </c>
      <c r="P93" s="7">
        <v>33.380621445190627</v>
      </c>
      <c r="Q93" s="7">
        <v>83.713965123868547</v>
      </c>
      <c r="R93" s="7">
        <v>76.829035570845008</v>
      </c>
      <c r="S93" s="7">
        <v>0</v>
      </c>
      <c r="T93" s="7">
        <v>0</v>
      </c>
      <c r="U93" s="126">
        <f t="shared" si="8"/>
        <v>193.92362213990418</v>
      </c>
    </row>
    <row r="94" spans="1:21">
      <c r="A94" s="37">
        <v>90</v>
      </c>
      <c r="B94" s="17"/>
      <c r="C94" s="16"/>
      <c r="D94" s="38" t="s">
        <v>36</v>
      </c>
      <c r="E94" s="49" t="s">
        <v>116</v>
      </c>
      <c r="F94" s="40"/>
      <c r="G94" s="111">
        <f t="shared" si="6"/>
        <v>0</v>
      </c>
      <c r="H94" s="26">
        <v>0</v>
      </c>
      <c r="I94" s="7">
        <v>0</v>
      </c>
      <c r="J94" s="7">
        <v>0</v>
      </c>
      <c r="K94" s="7">
        <v>0</v>
      </c>
      <c r="L94" s="7">
        <v>0</v>
      </c>
      <c r="M94" s="7">
        <v>0</v>
      </c>
      <c r="N94" s="126">
        <f t="shared" si="7"/>
        <v>0</v>
      </c>
      <c r="O94" s="26">
        <v>0</v>
      </c>
      <c r="P94" s="7">
        <v>0</v>
      </c>
      <c r="Q94" s="7">
        <v>0</v>
      </c>
      <c r="R94" s="7">
        <v>0</v>
      </c>
      <c r="S94" s="7">
        <v>0</v>
      </c>
      <c r="T94" s="7">
        <v>0</v>
      </c>
      <c r="U94" s="126">
        <f t="shared" si="8"/>
        <v>0</v>
      </c>
    </row>
    <row r="95" spans="1:21">
      <c r="A95" s="37">
        <v>91</v>
      </c>
      <c r="B95" s="17"/>
      <c r="C95" s="16"/>
      <c r="D95" s="38" t="s">
        <v>38</v>
      </c>
      <c r="E95" s="49" t="s">
        <v>117</v>
      </c>
      <c r="F95" s="40"/>
      <c r="G95" s="111">
        <f t="shared" si="6"/>
        <v>0</v>
      </c>
      <c r="H95" s="26">
        <v>0</v>
      </c>
      <c r="I95" s="7">
        <v>0</v>
      </c>
      <c r="J95" s="7">
        <v>0</v>
      </c>
      <c r="K95" s="7">
        <v>0</v>
      </c>
      <c r="L95" s="7">
        <v>0</v>
      </c>
      <c r="M95" s="7">
        <v>0</v>
      </c>
      <c r="N95" s="126">
        <f t="shared" si="7"/>
        <v>0</v>
      </c>
      <c r="O95" s="26">
        <v>0</v>
      </c>
      <c r="P95" s="7">
        <v>0</v>
      </c>
      <c r="Q95" s="7">
        <v>0</v>
      </c>
      <c r="R95" s="7">
        <v>0</v>
      </c>
      <c r="S95" s="7">
        <v>0</v>
      </c>
      <c r="T95" s="7">
        <v>0</v>
      </c>
      <c r="U95" s="126">
        <f t="shared" si="8"/>
        <v>0</v>
      </c>
    </row>
    <row r="96" spans="1:21">
      <c r="A96" s="37">
        <v>92</v>
      </c>
      <c r="B96" s="17"/>
      <c r="C96" s="16"/>
      <c r="D96" s="38" t="s">
        <v>40</v>
      </c>
      <c r="E96" s="49" t="s">
        <v>118</v>
      </c>
      <c r="F96" s="40"/>
      <c r="G96" s="111">
        <f t="shared" si="6"/>
        <v>272.21162270754576</v>
      </c>
      <c r="H96" s="26">
        <v>0</v>
      </c>
      <c r="I96" s="7">
        <v>9.6845841407775879</v>
      </c>
      <c r="J96" s="7">
        <v>34.254090011119843</v>
      </c>
      <c r="K96" s="7">
        <v>44.638541519641876</v>
      </c>
      <c r="L96" s="7">
        <v>46.580519258975983</v>
      </c>
      <c r="M96" s="7">
        <v>21.159733317792416</v>
      </c>
      <c r="N96" s="126">
        <f t="shared" si="7"/>
        <v>156.3174682483077</v>
      </c>
      <c r="O96" s="26">
        <v>0</v>
      </c>
      <c r="P96" s="7">
        <v>8.5179318189620972</v>
      </c>
      <c r="Q96" s="7">
        <v>18.481849640607834</v>
      </c>
      <c r="R96" s="7">
        <v>30.220279574394226</v>
      </c>
      <c r="S96" s="7">
        <v>34.885014206171036</v>
      </c>
      <c r="T96" s="7">
        <v>23.789079219102859</v>
      </c>
      <c r="U96" s="126">
        <f t="shared" si="8"/>
        <v>115.89415445923805</v>
      </c>
    </row>
    <row r="97" spans="1:21">
      <c r="A97" s="37">
        <v>93</v>
      </c>
      <c r="B97" s="17"/>
      <c r="C97" s="16"/>
      <c r="D97" s="38" t="s">
        <v>54</v>
      </c>
      <c r="E97" s="49" t="s">
        <v>119</v>
      </c>
      <c r="F97" s="40"/>
      <c r="G97" s="111">
        <f t="shared" si="6"/>
        <v>0</v>
      </c>
      <c r="H97" s="26">
        <v>0</v>
      </c>
      <c r="I97" s="7">
        <v>0</v>
      </c>
      <c r="J97" s="7">
        <v>0</v>
      </c>
      <c r="K97" s="7">
        <v>0</v>
      </c>
      <c r="L97" s="7">
        <v>0</v>
      </c>
      <c r="M97" s="7">
        <v>0</v>
      </c>
      <c r="N97" s="126">
        <f t="shared" si="7"/>
        <v>0</v>
      </c>
      <c r="O97" s="26">
        <v>0</v>
      </c>
      <c r="P97" s="7">
        <v>0</v>
      </c>
      <c r="Q97" s="7">
        <v>0</v>
      </c>
      <c r="R97" s="7">
        <v>0</v>
      </c>
      <c r="S97" s="7">
        <v>0</v>
      </c>
      <c r="T97" s="7">
        <v>0</v>
      </c>
      <c r="U97" s="126">
        <f t="shared" si="8"/>
        <v>0</v>
      </c>
    </row>
    <row r="98" spans="1:21">
      <c r="A98" s="93">
        <v>94</v>
      </c>
      <c r="B98" s="102"/>
      <c r="C98" s="95" t="s">
        <v>120</v>
      </c>
      <c r="D98" s="96" t="s">
        <v>121</v>
      </c>
      <c r="E98" s="97"/>
      <c r="F98" s="98"/>
      <c r="G98" s="99">
        <f t="shared" si="6"/>
        <v>115476.60835823603</v>
      </c>
      <c r="H98" s="100">
        <v>410.67399323359132</v>
      </c>
      <c r="I98" s="101">
        <v>1437.4250897616148</v>
      </c>
      <c r="J98" s="101">
        <v>4246.9367493391037</v>
      </c>
      <c r="K98" s="101">
        <v>4850.4965968206525</v>
      </c>
      <c r="L98" s="101">
        <v>9110.0894144773483</v>
      </c>
      <c r="M98" s="101">
        <v>33416.477821826935</v>
      </c>
      <c r="N98" s="127">
        <f t="shared" si="7"/>
        <v>53472.099665459245</v>
      </c>
      <c r="O98" s="100">
        <v>359.97481864504516</v>
      </c>
      <c r="P98" s="101">
        <v>1091.6010056063533</v>
      </c>
      <c r="Q98" s="101">
        <v>2077.9235532432795</v>
      </c>
      <c r="R98" s="101">
        <v>3024.6581800878048</v>
      </c>
      <c r="S98" s="101">
        <v>6761.6475760340691</v>
      </c>
      <c r="T98" s="101">
        <v>48688.703559160233</v>
      </c>
      <c r="U98" s="127">
        <f t="shared" si="8"/>
        <v>62004.508692776784</v>
      </c>
    </row>
    <row r="99" spans="1:21">
      <c r="A99" s="37">
        <v>95</v>
      </c>
      <c r="B99" s="10"/>
      <c r="C99" s="11"/>
      <c r="D99" s="38" t="s">
        <v>8</v>
      </c>
      <c r="E99" s="49" t="s">
        <v>122</v>
      </c>
      <c r="F99" s="51"/>
      <c r="G99" s="111">
        <f t="shared" si="6"/>
        <v>69730.742690805346</v>
      </c>
      <c r="H99" s="26">
        <v>0</v>
      </c>
      <c r="I99" s="7">
        <v>12.817049890756607</v>
      </c>
      <c r="J99" s="7">
        <v>31.843971818685532</v>
      </c>
      <c r="K99" s="7">
        <v>195.60574787855148</v>
      </c>
      <c r="L99" s="7">
        <v>2597.9342722669244</v>
      </c>
      <c r="M99" s="7">
        <v>24435.205895900726</v>
      </c>
      <c r="N99" s="126">
        <f t="shared" si="7"/>
        <v>27273.406937755644</v>
      </c>
      <c r="O99" s="26">
        <v>0</v>
      </c>
      <c r="P99" s="7">
        <v>7.6442214846611023</v>
      </c>
      <c r="Q99" s="7">
        <v>19.490301817655563</v>
      </c>
      <c r="R99" s="7">
        <v>83.929143156856298</v>
      </c>
      <c r="S99" s="7">
        <v>2219.0520145595074</v>
      </c>
      <c r="T99" s="7">
        <v>40127.220072031021</v>
      </c>
      <c r="U99" s="126">
        <f t="shared" si="8"/>
        <v>42457.335753049701</v>
      </c>
    </row>
    <row r="100" spans="1:21">
      <c r="A100" s="37">
        <v>96</v>
      </c>
      <c r="B100" s="10"/>
      <c r="C100" s="11"/>
      <c r="D100" s="38" t="s">
        <v>10</v>
      </c>
      <c r="E100" s="49" t="s">
        <v>123</v>
      </c>
      <c r="F100" s="51"/>
      <c r="G100" s="111">
        <f t="shared" si="6"/>
        <v>11004.431221696919</v>
      </c>
      <c r="H100" s="26">
        <v>0</v>
      </c>
      <c r="I100" s="7">
        <v>0.3312145471572876</v>
      </c>
      <c r="J100" s="7">
        <v>8.683867350948276</v>
      </c>
      <c r="K100" s="7">
        <v>47.089915385469794</v>
      </c>
      <c r="L100" s="7">
        <v>835.3101878464222</v>
      </c>
      <c r="M100" s="7">
        <v>5230.9875860214233</v>
      </c>
      <c r="N100" s="126">
        <f t="shared" si="7"/>
        <v>6122.4027711514209</v>
      </c>
      <c r="O100" s="26">
        <v>0</v>
      </c>
      <c r="P100" s="7">
        <v>0</v>
      </c>
      <c r="Q100" s="7">
        <v>5.9803108755659196</v>
      </c>
      <c r="R100" s="7">
        <v>33.653078936971724</v>
      </c>
      <c r="S100" s="7">
        <v>491.59570340812206</v>
      </c>
      <c r="T100" s="7">
        <v>4350.7993573248386</v>
      </c>
      <c r="U100" s="126">
        <f t="shared" si="8"/>
        <v>4882.0284505454983</v>
      </c>
    </row>
    <row r="101" spans="1:21">
      <c r="A101" s="37">
        <v>97</v>
      </c>
      <c r="B101" s="10"/>
      <c r="C101" s="11"/>
      <c r="D101" s="38" t="s">
        <v>22</v>
      </c>
      <c r="E101" s="49" t="s">
        <v>124</v>
      </c>
      <c r="F101" s="51"/>
      <c r="G101" s="111">
        <f t="shared" si="6"/>
        <v>9840.0250178314745</v>
      </c>
      <c r="H101" s="26">
        <v>237.95199351012707</v>
      </c>
      <c r="I101" s="7">
        <v>319.83392384648323</v>
      </c>
      <c r="J101" s="7">
        <v>1319.8972774744034</v>
      </c>
      <c r="K101" s="7">
        <v>1942.3665618598461</v>
      </c>
      <c r="L101" s="7">
        <v>1466.3318261504173</v>
      </c>
      <c r="M101" s="7">
        <v>790.13967725634575</v>
      </c>
      <c r="N101" s="126">
        <f t="shared" si="7"/>
        <v>6076.5212600976229</v>
      </c>
      <c r="O101" s="26">
        <v>203.14843938872218</v>
      </c>
      <c r="P101" s="7">
        <v>238.8915833607316</v>
      </c>
      <c r="Q101" s="7">
        <v>760.08534115552902</v>
      </c>
      <c r="R101" s="7">
        <v>1038.3137512207031</v>
      </c>
      <c r="S101" s="7">
        <v>804.53663742542267</v>
      </c>
      <c r="T101" s="7">
        <v>718.52800518274307</v>
      </c>
      <c r="U101" s="126">
        <f t="shared" si="8"/>
        <v>3763.5037577338517</v>
      </c>
    </row>
    <row r="102" spans="1:21">
      <c r="A102" s="37">
        <v>98</v>
      </c>
      <c r="B102" s="17"/>
      <c r="C102" s="11"/>
      <c r="D102" s="38" t="s">
        <v>24</v>
      </c>
      <c r="E102" s="49" t="s">
        <v>125</v>
      </c>
      <c r="F102" s="51"/>
      <c r="G102" s="111">
        <f t="shared" si="6"/>
        <v>1308.8933690856211</v>
      </c>
      <c r="H102" s="26">
        <v>0</v>
      </c>
      <c r="I102" s="7">
        <v>0.96797823905944824</v>
      </c>
      <c r="J102" s="7">
        <v>20.476334538310766</v>
      </c>
      <c r="K102" s="7">
        <v>158.97250081598759</v>
      </c>
      <c r="L102" s="7">
        <v>253.61032192409039</v>
      </c>
      <c r="M102" s="7">
        <v>111.33123210817575</v>
      </c>
      <c r="N102" s="126">
        <f t="shared" si="7"/>
        <v>545.35836762562394</v>
      </c>
      <c r="O102" s="26">
        <v>0</v>
      </c>
      <c r="P102" s="7">
        <v>1.417070060968399</v>
      </c>
      <c r="Q102" s="7">
        <v>29.446787639055401</v>
      </c>
      <c r="R102" s="7">
        <v>219.13279834389687</v>
      </c>
      <c r="S102" s="7">
        <v>350.08378365263343</v>
      </c>
      <c r="T102" s="7">
        <v>163.45456176344305</v>
      </c>
      <c r="U102" s="126">
        <f t="shared" si="8"/>
        <v>763.53500145999715</v>
      </c>
    </row>
    <row r="103" spans="1:21">
      <c r="A103" s="37">
        <v>99</v>
      </c>
      <c r="B103" s="12"/>
      <c r="C103" s="12"/>
      <c r="D103" s="38" t="s">
        <v>26</v>
      </c>
      <c r="E103" s="49" t="s">
        <v>126</v>
      </c>
      <c r="F103" s="43"/>
      <c r="G103" s="111">
        <f t="shared" si="6"/>
        <v>4.1153183579444885</v>
      </c>
      <c r="H103" s="26">
        <v>0</v>
      </c>
      <c r="I103" s="7">
        <v>0</v>
      </c>
      <c r="J103" s="7">
        <v>0</v>
      </c>
      <c r="K103" s="7">
        <v>0</v>
      </c>
      <c r="L103" s="7">
        <v>0</v>
      </c>
      <c r="M103" s="7">
        <v>0.70202344655990601</v>
      </c>
      <c r="N103" s="126">
        <f t="shared" si="7"/>
        <v>0.70202344655990601</v>
      </c>
      <c r="O103" s="26">
        <v>0</v>
      </c>
      <c r="P103" s="7">
        <v>0</v>
      </c>
      <c r="Q103" s="7">
        <v>0.86030086874961853</v>
      </c>
      <c r="R103" s="7">
        <v>1.4320223927497864</v>
      </c>
      <c r="S103" s="7">
        <v>0.37799093127250671</v>
      </c>
      <c r="T103" s="7">
        <v>0.7429807186126709</v>
      </c>
      <c r="U103" s="126">
        <f t="shared" si="8"/>
        <v>3.4132949113845825</v>
      </c>
    </row>
    <row r="104" spans="1:21">
      <c r="A104" s="37">
        <v>100</v>
      </c>
      <c r="B104" s="12"/>
      <c r="C104" s="12"/>
      <c r="D104" s="38" t="s">
        <v>32</v>
      </c>
      <c r="E104" s="15" t="s">
        <v>127</v>
      </c>
      <c r="F104" s="43"/>
      <c r="G104" s="111">
        <f t="shared" si="6"/>
        <v>0</v>
      </c>
      <c r="H104" s="26">
        <v>0</v>
      </c>
      <c r="I104" s="7">
        <v>0</v>
      </c>
      <c r="J104" s="7">
        <v>0</v>
      </c>
      <c r="K104" s="7">
        <v>0</v>
      </c>
      <c r="L104" s="7">
        <v>0</v>
      </c>
      <c r="M104" s="7">
        <v>0</v>
      </c>
      <c r="N104" s="126">
        <f t="shared" si="7"/>
        <v>0</v>
      </c>
      <c r="O104" s="26">
        <v>0</v>
      </c>
      <c r="P104" s="7">
        <v>0</v>
      </c>
      <c r="Q104" s="7">
        <v>0</v>
      </c>
      <c r="R104" s="7">
        <v>0</v>
      </c>
      <c r="S104" s="7">
        <v>0</v>
      </c>
      <c r="T104" s="7">
        <v>0</v>
      </c>
      <c r="U104" s="126">
        <f t="shared" si="8"/>
        <v>0</v>
      </c>
    </row>
    <row r="105" spans="1:21">
      <c r="A105" s="37">
        <v>101</v>
      </c>
      <c r="B105" s="12"/>
      <c r="C105" s="12"/>
      <c r="D105" s="38" t="s">
        <v>34</v>
      </c>
      <c r="E105" s="15" t="s">
        <v>128</v>
      </c>
      <c r="F105" s="43"/>
      <c r="G105" s="111">
        <f t="shared" si="6"/>
        <v>23588.401853563264</v>
      </c>
      <c r="H105" s="26">
        <v>172.72199175879359</v>
      </c>
      <c r="I105" s="7">
        <v>1103.4749395996332</v>
      </c>
      <c r="J105" s="7">
        <v>2866.03523427248</v>
      </c>
      <c r="K105" s="7">
        <v>2506.4619021490216</v>
      </c>
      <c r="L105" s="7">
        <v>3956.9028671979904</v>
      </c>
      <c r="M105" s="7">
        <v>2848.1120711416006</v>
      </c>
      <c r="N105" s="126">
        <f t="shared" si="7"/>
        <v>13453.709006119519</v>
      </c>
      <c r="O105" s="26">
        <v>156.82638022489846</v>
      </c>
      <c r="P105" s="7">
        <v>843.64813726767898</v>
      </c>
      <c r="Q105" s="7">
        <v>1262.0604909807444</v>
      </c>
      <c r="R105" s="7">
        <v>1648.1974075138569</v>
      </c>
      <c r="S105" s="7">
        <v>2896.0013656914234</v>
      </c>
      <c r="T105" s="7">
        <v>3327.9590657651424</v>
      </c>
      <c r="U105" s="126">
        <f t="shared" si="8"/>
        <v>10134.692847443745</v>
      </c>
    </row>
    <row r="106" spans="1:21">
      <c r="A106" s="93">
        <v>102</v>
      </c>
      <c r="B106" s="94"/>
      <c r="C106" s="95" t="s">
        <v>129</v>
      </c>
      <c r="D106" s="96" t="s">
        <v>130</v>
      </c>
      <c r="E106" s="97"/>
      <c r="F106" s="98"/>
      <c r="G106" s="99">
        <f t="shared" ref="G106:G130" si="9">N106+U106</f>
        <v>169.83269250392914</v>
      </c>
      <c r="H106" s="100">
        <v>0</v>
      </c>
      <c r="I106" s="101">
        <v>2.9936195611953735</v>
      </c>
      <c r="J106" s="101">
        <v>6.3982441425323486</v>
      </c>
      <c r="K106" s="101">
        <v>13.870038270950317</v>
      </c>
      <c r="L106" s="101">
        <v>22.281812220811844</v>
      </c>
      <c r="M106" s="101">
        <v>43.384498983621597</v>
      </c>
      <c r="N106" s="127">
        <f t="shared" ref="N106:N130" si="10">SUM(H106:M106)</f>
        <v>88.928213179111481</v>
      </c>
      <c r="O106" s="100">
        <v>0</v>
      </c>
      <c r="P106" s="101">
        <v>2.0672248601913452</v>
      </c>
      <c r="Q106" s="101">
        <v>1.3907029926776886</v>
      </c>
      <c r="R106" s="101">
        <v>7.3248798251152039</v>
      </c>
      <c r="S106" s="101">
        <v>16.585227221250534</v>
      </c>
      <c r="T106" s="101">
        <v>53.536444425582886</v>
      </c>
      <c r="U106" s="127">
        <f t="shared" ref="U106:U130" si="11">SUM(O106:T106)</f>
        <v>80.904479324817657</v>
      </c>
    </row>
    <row r="107" spans="1:21">
      <c r="A107" s="93">
        <v>110</v>
      </c>
      <c r="B107" s="94"/>
      <c r="C107" s="95" t="s">
        <v>131</v>
      </c>
      <c r="D107" s="96" t="s">
        <v>132</v>
      </c>
      <c r="E107" s="97"/>
      <c r="F107" s="98"/>
      <c r="G107" s="99">
        <f t="shared" si="9"/>
        <v>1041432.974175483</v>
      </c>
      <c r="H107" s="100">
        <v>1708.9191469997168</v>
      </c>
      <c r="I107" s="101">
        <v>1020.432401150465</v>
      </c>
      <c r="J107" s="101">
        <v>9021.9407335519791</v>
      </c>
      <c r="K107" s="101">
        <v>45421.564749717712</v>
      </c>
      <c r="L107" s="101">
        <v>183235.74863052368</v>
      </c>
      <c r="M107" s="101">
        <v>306158.57570266724</v>
      </c>
      <c r="N107" s="127">
        <f t="shared" si="10"/>
        <v>546567.18136461079</v>
      </c>
      <c r="O107" s="100">
        <v>1402.0255652964115</v>
      </c>
      <c r="P107" s="101">
        <v>835.22047017514706</v>
      </c>
      <c r="Q107" s="101">
        <v>4724.0883942246437</v>
      </c>
      <c r="R107" s="101">
        <v>26383.013503551483</v>
      </c>
      <c r="S107" s="101">
        <v>109685.21921539307</v>
      </c>
      <c r="T107" s="101">
        <v>351836.22566223145</v>
      </c>
      <c r="U107" s="127">
        <f t="shared" si="11"/>
        <v>494865.7928108722</v>
      </c>
    </row>
    <row r="108" spans="1:21">
      <c r="A108" s="37">
        <v>111</v>
      </c>
      <c r="B108" s="10"/>
      <c r="C108" s="16"/>
      <c r="D108" s="38" t="s">
        <v>8</v>
      </c>
      <c r="E108" s="49" t="s">
        <v>133</v>
      </c>
      <c r="F108" s="40"/>
      <c r="G108" s="111">
        <f t="shared" si="9"/>
        <v>6178.5451912647695</v>
      </c>
      <c r="H108" s="26">
        <v>34.546948230999988</v>
      </c>
      <c r="I108" s="7">
        <v>102.90416903793812</v>
      </c>
      <c r="J108" s="7">
        <v>270.80670595169067</v>
      </c>
      <c r="K108" s="7">
        <v>421.41244471818209</v>
      </c>
      <c r="L108" s="7">
        <v>751.01794992387295</v>
      </c>
      <c r="M108" s="7">
        <v>698.27421796321869</v>
      </c>
      <c r="N108" s="126">
        <f t="shared" si="10"/>
        <v>2278.9624358259025</v>
      </c>
      <c r="O108" s="26">
        <v>30.874372266116552</v>
      </c>
      <c r="P108" s="7">
        <v>107.10057587176561</v>
      </c>
      <c r="Q108" s="7">
        <v>290.7524501234293</v>
      </c>
      <c r="R108" s="7">
        <v>763.99837640672922</v>
      </c>
      <c r="S108" s="7">
        <v>1325.5695389211178</v>
      </c>
      <c r="T108" s="7">
        <v>1381.2874418497086</v>
      </c>
      <c r="U108" s="126">
        <f t="shared" si="11"/>
        <v>3899.582755438867</v>
      </c>
    </row>
    <row r="109" spans="1:21">
      <c r="A109" s="37">
        <v>112</v>
      </c>
      <c r="B109" s="17"/>
      <c r="C109" s="11"/>
      <c r="D109" s="52" t="s">
        <v>10</v>
      </c>
      <c r="E109" s="49" t="s">
        <v>134</v>
      </c>
      <c r="F109" s="51"/>
      <c r="G109" s="111">
        <f t="shared" si="9"/>
        <v>63962.468124243489</v>
      </c>
      <c r="H109" s="26">
        <v>5.2673587003955618</v>
      </c>
      <c r="I109" s="7">
        <v>13.524845006875694</v>
      </c>
      <c r="J109" s="7">
        <v>304.97172686457634</v>
      </c>
      <c r="K109" s="7">
        <v>1813.2576559782028</v>
      </c>
      <c r="L109" s="7">
        <v>8493.0521619319916</v>
      </c>
      <c r="M109" s="7">
        <v>19046.834930896759</v>
      </c>
      <c r="N109" s="126">
        <f t="shared" si="10"/>
        <v>29676.908679378801</v>
      </c>
      <c r="O109" s="26">
        <v>4.2834797335672192</v>
      </c>
      <c r="P109" s="7">
        <v>14.913920193212107</v>
      </c>
      <c r="Q109" s="7">
        <v>185.92211372405291</v>
      </c>
      <c r="R109" s="7">
        <v>1361.4465053081512</v>
      </c>
      <c r="S109" s="7">
        <v>6628.0054488778114</v>
      </c>
      <c r="T109" s="7">
        <v>26090.987977027893</v>
      </c>
      <c r="U109" s="126">
        <f t="shared" si="11"/>
        <v>34285.559444864688</v>
      </c>
    </row>
    <row r="110" spans="1:21">
      <c r="A110" s="37">
        <v>113</v>
      </c>
      <c r="B110" s="17"/>
      <c r="C110" s="16"/>
      <c r="D110" s="38" t="s">
        <v>22</v>
      </c>
      <c r="E110" s="49" t="s">
        <v>135</v>
      </c>
      <c r="F110" s="40"/>
      <c r="G110" s="111">
        <f t="shared" si="9"/>
        <v>556916.51682170387</v>
      </c>
      <c r="H110" s="26">
        <v>26.899748062016442</v>
      </c>
      <c r="I110" s="7">
        <v>72.39765052171424</v>
      </c>
      <c r="J110" s="7">
        <v>3656.2130955010653</v>
      </c>
      <c r="K110" s="7">
        <v>24699.617414236069</v>
      </c>
      <c r="L110" s="7">
        <v>108174.44400215149</v>
      </c>
      <c r="M110" s="7">
        <v>169119.45364189148</v>
      </c>
      <c r="N110" s="126">
        <f t="shared" si="10"/>
        <v>305749.02555236383</v>
      </c>
      <c r="O110" s="26">
        <v>22.11042838380672</v>
      </c>
      <c r="P110" s="7">
        <v>47.373603298328817</v>
      </c>
      <c r="Q110" s="7">
        <v>1288.6569127887487</v>
      </c>
      <c r="R110" s="7">
        <v>10586.22022652626</v>
      </c>
      <c r="S110" s="7">
        <v>55332.34303855896</v>
      </c>
      <c r="T110" s="7">
        <v>183890.78705978394</v>
      </c>
      <c r="U110" s="126">
        <f t="shared" si="11"/>
        <v>251167.49126934004</v>
      </c>
    </row>
    <row r="111" spans="1:21">
      <c r="A111" s="37">
        <v>114</v>
      </c>
      <c r="B111" s="17"/>
      <c r="C111" s="16"/>
      <c r="D111" s="38" t="s">
        <v>24</v>
      </c>
      <c r="E111" s="49" t="s">
        <v>136</v>
      </c>
      <c r="F111" s="40"/>
      <c r="G111" s="111">
        <f t="shared" si="9"/>
        <v>277992.94387396425</v>
      </c>
      <c r="H111" s="26">
        <v>605.15632164850831</v>
      </c>
      <c r="I111" s="7">
        <v>430.94361545145512</v>
      </c>
      <c r="J111" s="7">
        <v>2232.6632096916437</v>
      </c>
      <c r="K111" s="7">
        <v>10351.138613075018</v>
      </c>
      <c r="L111" s="7">
        <v>43265.040989875793</v>
      </c>
      <c r="M111" s="7">
        <v>81200.071197509766</v>
      </c>
      <c r="N111" s="126">
        <f t="shared" si="10"/>
        <v>138085.01394725218</v>
      </c>
      <c r="O111" s="26">
        <v>429.00292002037168</v>
      </c>
      <c r="P111" s="7">
        <v>347.54215648770332</v>
      </c>
      <c r="Q111" s="7">
        <v>1502.9492402672768</v>
      </c>
      <c r="R111" s="7">
        <v>8768.487255692482</v>
      </c>
      <c r="S111" s="7">
        <v>32075.088227748871</v>
      </c>
      <c r="T111" s="7">
        <v>96784.860126495361</v>
      </c>
      <c r="U111" s="126">
        <f t="shared" si="11"/>
        <v>139907.92992671207</v>
      </c>
    </row>
    <row r="112" spans="1:21">
      <c r="A112" s="37">
        <v>115</v>
      </c>
      <c r="B112" s="14"/>
      <c r="C112" s="16"/>
      <c r="D112" s="38" t="s">
        <v>26</v>
      </c>
      <c r="E112" s="49" t="s">
        <v>137</v>
      </c>
      <c r="F112" s="40"/>
      <c r="G112" s="111">
        <f t="shared" si="9"/>
        <v>33755.960647227243</v>
      </c>
      <c r="H112" s="26">
        <v>576.85656916350126</v>
      </c>
      <c r="I112" s="7">
        <v>209.530209409073</v>
      </c>
      <c r="J112" s="7">
        <v>1174.4102097451687</v>
      </c>
      <c r="K112" s="7">
        <v>3477.6854624599218</v>
      </c>
      <c r="L112" s="7">
        <v>7044.8893032670021</v>
      </c>
      <c r="M112" s="7">
        <v>7284.7074866592884</v>
      </c>
      <c r="N112" s="126">
        <f t="shared" si="10"/>
        <v>19768.079240703955</v>
      </c>
      <c r="O112" s="26">
        <v>502.61990155279636</v>
      </c>
      <c r="P112" s="7">
        <v>157.4912051782012</v>
      </c>
      <c r="Q112" s="7">
        <v>522.13271620869637</v>
      </c>
      <c r="R112" s="7">
        <v>1502.3946253359318</v>
      </c>
      <c r="S112" s="7">
        <v>3608.1505779623985</v>
      </c>
      <c r="T112" s="7">
        <v>7695.0923802852631</v>
      </c>
      <c r="U112" s="126">
        <f t="shared" si="11"/>
        <v>13987.881406523287</v>
      </c>
    </row>
    <row r="113" spans="1:21">
      <c r="A113" s="37">
        <v>116</v>
      </c>
      <c r="B113" s="17"/>
      <c r="C113" s="12"/>
      <c r="D113" s="38" t="s">
        <v>32</v>
      </c>
      <c r="E113" s="14" t="s">
        <v>138</v>
      </c>
      <c r="F113" s="43"/>
      <c r="G113" s="111">
        <f t="shared" si="9"/>
        <v>102626.53543875227</v>
      </c>
      <c r="H113" s="26">
        <v>460.19220255687833</v>
      </c>
      <c r="I113" s="7">
        <v>191.13193223997951</v>
      </c>
      <c r="J113" s="7">
        <v>1382.8756418079138</v>
      </c>
      <c r="K113" s="7">
        <v>4658.4532113075256</v>
      </c>
      <c r="L113" s="7">
        <v>15507.303515195847</v>
      </c>
      <c r="M113" s="7">
        <v>28809.232148170471</v>
      </c>
      <c r="N113" s="126">
        <f t="shared" si="10"/>
        <v>51009.188651278615</v>
      </c>
      <c r="O113" s="26">
        <v>413.1344497539103</v>
      </c>
      <c r="P113" s="7">
        <v>160.7990157478489</v>
      </c>
      <c r="Q113" s="7">
        <v>933.67506802082062</v>
      </c>
      <c r="R113" s="7">
        <v>3400.4665178060532</v>
      </c>
      <c r="S113" s="7">
        <v>10716.061783313751</v>
      </c>
      <c r="T113" s="7">
        <v>35993.209952831268</v>
      </c>
      <c r="U113" s="126">
        <f t="shared" si="11"/>
        <v>51617.346787473653</v>
      </c>
    </row>
    <row r="114" spans="1:21">
      <c r="A114" s="93">
        <v>117</v>
      </c>
      <c r="B114" s="94"/>
      <c r="C114" s="95" t="s">
        <v>4</v>
      </c>
      <c r="D114" s="96" t="s">
        <v>139</v>
      </c>
      <c r="E114" s="97"/>
      <c r="F114" s="98"/>
      <c r="G114" s="99">
        <f t="shared" si="9"/>
        <v>233124.55186352925</v>
      </c>
      <c r="H114" s="100">
        <v>333.30137189477682</v>
      </c>
      <c r="I114" s="101">
        <v>473.55485721537843</v>
      </c>
      <c r="J114" s="101">
        <v>2204.1116269230843</v>
      </c>
      <c r="K114" s="101">
        <v>5619.8147682473063</v>
      </c>
      <c r="L114" s="101">
        <v>28843.956296205521</v>
      </c>
      <c r="M114" s="101">
        <v>85182.114924430847</v>
      </c>
      <c r="N114" s="127">
        <f t="shared" si="10"/>
        <v>122656.85384491691</v>
      </c>
      <c r="O114" s="100">
        <v>325.14979349076748</v>
      </c>
      <c r="P114" s="101">
        <v>385.39385824091733</v>
      </c>
      <c r="Q114" s="101">
        <v>1257.8492819964886</v>
      </c>
      <c r="R114" s="101">
        <v>3864.5908363461494</v>
      </c>
      <c r="S114" s="101">
        <v>20816.745418429375</v>
      </c>
      <c r="T114" s="101">
        <v>83817.968830108643</v>
      </c>
      <c r="U114" s="127">
        <f t="shared" si="11"/>
        <v>110467.69801861234</v>
      </c>
    </row>
    <row r="115" spans="1:21">
      <c r="A115" s="37">
        <v>118</v>
      </c>
      <c r="B115" s="17"/>
      <c r="C115" s="16"/>
      <c r="D115" s="38" t="s">
        <v>8</v>
      </c>
      <c r="E115" s="49" t="s">
        <v>140</v>
      </c>
      <c r="F115" s="40"/>
      <c r="G115" s="111">
        <f t="shared" si="9"/>
        <v>162198.66611314414</v>
      </c>
      <c r="H115" s="26">
        <v>56.613397477078252</v>
      </c>
      <c r="I115" s="7">
        <v>106.90810070512816</v>
      </c>
      <c r="J115" s="7">
        <v>733.03052484989166</v>
      </c>
      <c r="K115" s="7">
        <v>2415.38208206743</v>
      </c>
      <c r="L115" s="7">
        <v>19310.541090726852</v>
      </c>
      <c r="M115" s="7">
        <v>64774.743175506592</v>
      </c>
      <c r="N115" s="126">
        <f t="shared" si="10"/>
        <v>87397.218371332972</v>
      </c>
      <c r="O115" s="26">
        <v>55.115638352464885</v>
      </c>
      <c r="P115" s="7">
        <v>85.517120791133493</v>
      </c>
      <c r="Q115" s="7">
        <v>406.54111452400684</v>
      </c>
      <c r="R115" s="7">
        <v>1650.4066162705421</v>
      </c>
      <c r="S115" s="7">
        <v>13781.01562833786</v>
      </c>
      <c r="T115" s="7">
        <v>58822.851623535156</v>
      </c>
      <c r="U115" s="126">
        <f t="shared" si="11"/>
        <v>74801.447741811164</v>
      </c>
    </row>
    <row r="116" spans="1:21">
      <c r="A116" s="37">
        <v>119</v>
      </c>
      <c r="B116" s="10"/>
      <c r="C116" s="16"/>
      <c r="D116" s="38" t="s">
        <v>10</v>
      </c>
      <c r="E116" s="49" t="s">
        <v>141</v>
      </c>
      <c r="F116" s="40"/>
      <c r="G116" s="111">
        <f t="shared" si="9"/>
        <v>10708.023881335743</v>
      </c>
      <c r="H116" s="26">
        <v>139.14919067453593</v>
      </c>
      <c r="I116" s="7">
        <v>177.46466096909717</v>
      </c>
      <c r="J116" s="7">
        <v>357.98758770525455</v>
      </c>
      <c r="K116" s="7">
        <v>596.57751969248056</v>
      </c>
      <c r="L116" s="7">
        <v>1208.8021345790476</v>
      </c>
      <c r="M116" s="7">
        <v>2086.4274808466434</v>
      </c>
      <c r="N116" s="126">
        <f t="shared" si="10"/>
        <v>4566.4085744670592</v>
      </c>
      <c r="O116" s="26">
        <v>134.76646848209202</v>
      </c>
      <c r="P116" s="7">
        <v>148.49039440462366</v>
      </c>
      <c r="Q116" s="7">
        <v>309.69208394829184</v>
      </c>
      <c r="R116" s="7">
        <v>733.35221306048334</v>
      </c>
      <c r="S116" s="7">
        <v>1454.3262650445104</v>
      </c>
      <c r="T116" s="7">
        <v>3360.9878819286823</v>
      </c>
      <c r="U116" s="126">
        <f t="shared" si="11"/>
        <v>6141.6153068686835</v>
      </c>
    </row>
    <row r="117" spans="1:21">
      <c r="A117" s="37">
        <v>120</v>
      </c>
      <c r="B117" s="17"/>
      <c r="C117" s="11"/>
      <c r="D117" s="38" t="s">
        <v>22</v>
      </c>
      <c r="E117" s="9" t="s">
        <v>142</v>
      </c>
      <c r="F117" s="46"/>
      <c r="G117" s="111">
        <f t="shared" si="9"/>
        <v>60217.861483697314</v>
      </c>
      <c r="H117" s="26">
        <v>137.53878375701606</v>
      </c>
      <c r="I117" s="7">
        <v>189.18209332600236</v>
      </c>
      <c r="J117" s="7">
        <v>1113.0935007184744</v>
      </c>
      <c r="K117" s="7">
        <v>2607.8551260232925</v>
      </c>
      <c r="L117" s="7">
        <v>8324.6134688258171</v>
      </c>
      <c r="M117" s="7">
        <v>18320.94367992878</v>
      </c>
      <c r="N117" s="126">
        <f t="shared" si="10"/>
        <v>30693.226652579382</v>
      </c>
      <c r="O117" s="26">
        <v>135.26768099749461</v>
      </c>
      <c r="P117" s="7">
        <v>151.38633868098259</v>
      </c>
      <c r="Q117" s="7">
        <v>541.61606313288212</v>
      </c>
      <c r="R117" s="7">
        <v>1480.8320527747273</v>
      </c>
      <c r="S117" s="7">
        <v>5581.4036061167717</v>
      </c>
      <c r="T117" s="7">
        <v>21634.129089415073</v>
      </c>
      <c r="U117" s="126">
        <f t="shared" si="11"/>
        <v>29524.634831117932</v>
      </c>
    </row>
    <row r="118" spans="1:21">
      <c r="A118" s="93">
        <v>121</v>
      </c>
      <c r="B118" s="94"/>
      <c r="C118" s="95" t="s">
        <v>143</v>
      </c>
      <c r="D118" s="96" t="s">
        <v>144</v>
      </c>
      <c r="E118" s="97"/>
      <c r="F118" s="98"/>
      <c r="G118" s="99">
        <f t="shared" si="9"/>
        <v>244669.8108831495</v>
      </c>
      <c r="H118" s="100">
        <v>1340.4819469228387</v>
      </c>
      <c r="I118" s="101">
        <v>687.88168263435364</v>
      </c>
      <c r="J118" s="101">
        <v>3748.8546534180641</v>
      </c>
      <c r="K118" s="101">
        <v>29015.884734869003</v>
      </c>
      <c r="L118" s="101">
        <v>63229.223161697388</v>
      </c>
      <c r="M118" s="101">
        <v>50897.080864906311</v>
      </c>
      <c r="N118" s="127">
        <f t="shared" si="10"/>
        <v>148919.40704444796</v>
      </c>
      <c r="O118" s="100">
        <v>1150.9549525901675</v>
      </c>
      <c r="P118" s="101">
        <v>597.10598634183407</v>
      </c>
      <c r="Q118" s="101">
        <v>2225.8593329787254</v>
      </c>
      <c r="R118" s="101">
        <v>9293.153269559145</v>
      </c>
      <c r="S118" s="101">
        <v>30566.859316587448</v>
      </c>
      <c r="T118" s="101">
        <v>51916.470980644226</v>
      </c>
      <c r="U118" s="127">
        <f t="shared" si="11"/>
        <v>95750.403838701546</v>
      </c>
    </row>
    <row r="119" spans="1:21">
      <c r="A119" s="37">
        <v>122</v>
      </c>
      <c r="B119" s="17"/>
      <c r="C119" s="16"/>
      <c r="D119" s="38" t="s">
        <v>8</v>
      </c>
      <c r="E119" s="49" t="s">
        <v>145</v>
      </c>
      <c r="F119" s="40"/>
      <c r="G119" s="111">
        <f t="shared" si="9"/>
        <v>13375.171561546333</v>
      </c>
      <c r="H119" s="26">
        <v>14.887384569214191</v>
      </c>
      <c r="I119" s="7">
        <v>20.376075691543519</v>
      </c>
      <c r="J119" s="7">
        <v>226.014922760427</v>
      </c>
      <c r="K119" s="7">
        <v>927.01512151956558</v>
      </c>
      <c r="L119" s="7">
        <v>2590.8083802461624</v>
      </c>
      <c r="M119" s="7">
        <v>3951.870426595211</v>
      </c>
      <c r="N119" s="126">
        <f t="shared" si="10"/>
        <v>7730.9723113821237</v>
      </c>
      <c r="O119" s="26">
        <v>18.075800950871781</v>
      </c>
      <c r="P119" s="7">
        <v>20.827015062328428</v>
      </c>
      <c r="Q119" s="7">
        <v>102.70978181995451</v>
      </c>
      <c r="R119" s="7">
        <v>366.5864987000823</v>
      </c>
      <c r="S119" s="7">
        <v>1416.3134452998638</v>
      </c>
      <c r="T119" s="7">
        <v>3719.6867083311081</v>
      </c>
      <c r="U119" s="126">
        <f t="shared" si="11"/>
        <v>5644.1992501642089</v>
      </c>
    </row>
    <row r="120" spans="1:21">
      <c r="A120" s="37">
        <v>123</v>
      </c>
      <c r="B120" s="17"/>
      <c r="C120" s="16"/>
      <c r="D120" s="38" t="s">
        <v>10</v>
      </c>
      <c r="E120" s="49" t="s">
        <v>146</v>
      </c>
      <c r="F120" s="40"/>
      <c r="G120" s="111">
        <f t="shared" si="9"/>
        <v>95769.255391603103</v>
      </c>
      <c r="H120" s="26">
        <v>139.70244807796553</v>
      </c>
      <c r="I120" s="7">
        <v>91.203732207417488</v>
      </c>
      <c r="J120" s="7">
        <v>1236.6947904154658</v>
      </c>
      <c r="K120" s="7">
        <v>18044.024057924747</v>
      </c>
      <c r="L120" s="7">
        <v>35696.865188717842</v>
      </c>
      <c r="M120" s="7">
        <v>15049.663776755333</v>
      </c>
      <c r="N120" s="126">
        <f t="shared" si="10"/>
        <v>70258.153994098771</v>
      </c>
      <c r="O120" s="26">
        <v>126.64423697930761</v>
      </c>
      <c r="P120" s="7">
        <v>86.613892242312431</v>
      </c>
      <c r="Q120" s="7">
        <v>439.19561332464218</v>
      </c>
      <c r="R120" s="7">
        <v>3469.1952657699585</v>
      </c>
      <c r="S120" s="7">
        <v>11584.416521847248</v>
      </c>
      <c r="T120" s="7">
        <v>9805.0358673408628</v>
      </c>
      <c r="U120" s="126">
        <f t="shared" si="11"/>
        <v>25511.101397504332</v>
      </c>
    </row>
    <row r="121" spans="1:21">
      <c r="A121" s="37">
        <v>124</v>
      </c>
      <c r="B121" s="10"/>
      <c r="C121" s="16"/>
      <c r="D121" s="38" t="s">
        <v>22</v>
      </c>
      <c r="E121" s="49" t="s">
        <v>147</v>
      </c>
      <c r="F121" s="40"/>
      <c r="G121" s="111">
        <f t="shared" si="9"/>
        <v>3829.1080479910597</v>
      </c>
      <c r="H121" s="26">
        <v>76.894777695881203</v>
      </c>
      <c r="I121" s="7">
        <v>132.49850596860051</v>
      </c>
      <c r="J121" s="7">
        <v>251.22575261443853</v>
      </c>
      <c r="K121" s="7">
        <v>406.27482748031616</v>
      </c>
      <c r="L121" s="7">
        <v>582.60873372852802</v>
      </c>
      <c r="M121" s="7">
        <v>604.21436578035355</v>
      </c>
      <c r="N121" s="126">
        <f t="shared" si="10"/>
        <v>2053.716963268118</v>
      </c>
      <c r="O121" s="26">
        <v>67.134038822492585</v>
      </c>
      <c r="P121" s="7">
        <v>132.97861822508276</v>
      </c>
      <c r="Q121" s="7">
        <v>217.19230707734823</v>
      </c>
      <c r="R121" s="7">
        <v>306.43029943853617</v>
      </c>
      <c r="S121" s="7">
        <v>473.40739829838276</v>
      </c>
      <c r="T121" s="7">
        <v>578.24842286109924</v>
      </c>
      <c r="U121" s="126">
        <f t="shared" si="11"/>
        <v>1775.3910847229417</v>
      </c>
    </row>
    <row r="122" spans="1:21">
      <c r="A122" s="37">
        <v>125</v>
      </c>
      <c r="B122" s="17"/>
      <c r="C122" s="11"/>
      <c r="D122" s="50"/>
      <c r="E122" s="9" t="s">
        <v>148</v>
      </c>
      <c r="F122" s="46"/>
      <c r="G122" s="111">
        <f t="shared" si="9"/>
        <v>131696.27396064997</v>
      </c>
      <c r="H122" s="26">
        <v>1108.9973123669624</v>
      </c>
      <c r="I122" s="7">
        <v>443.80336683988571</v>
      </c>
      <c r="J122" s="7">
        <v>2034.9192380607128</v>
      </c>
      <c r="K122" s="7">
        <v>9638.5705893039703</v>
      </c>
      <c r="L122" s="7">
        <v>24358.939324736595</v>
      </c>
      <c r="M122" s="7">
        <v>31291.331886768341</v>
      </c>
      <c r="N122" s="126">
        <f t="shared" si="10"/>
        <v>68876.561718076468</v>
      </c>
      <c r="O122" s="26">
        <v>939.10089432448149</v>
      </c>
      <c r="P122" s="7">
        <v>356.68647857755423</v>
      </c>
      <c r="Q122" s="7">
        <v>1466.7616806775331</v>
      </c>
      <c r="R122" s="7">
        <v>5150.9413115382195</v>
      </c>
      <c r="S122" s="7">
        <v>17092.722611308098</v>
      </c>
      <c r="T122" s="7">
        <v>37813.499266147614</v>
      </c>
      <c r="U122" s="126">
        <f t="shared" si="11"/>
        <v>62819.7122425735</v>
      </c>
    </row>
    <row r="123" spans="1:21">
      <c r="A123" s="93">
        <v>126</v>
      </c>
      <c r="B123" s="94"/>
      <c r="C123" s="95" t="s">
        <v>149</v>
      </c>
      <c r="D123" s="96" t="s">
        <v>150</v>
      </c>
      <c r="E123" s="97"/>
      <c r="F123" s="98"/>
      <c r="G123" s="99">
        <f t="shared" si="9"/>
        <v>155144.47941394523</v>
      </c>
      <c r="H123" s="100">
        <v>774.41837610304356</v>
      </c>
      <c r="I123" s="101">
        <v>359.46185609698296</v>
      </c>
      <c r="J123" s="101">
        <v>2269.2546148300171</v>
      </c>
      <c r="K123" s="101">
        <v>6683.7555303871632</v>
      </c>
      <c r="L123" s="101">
        <v>22359.576368808746</v>
      </c>
      <c r="M123" s="101">
        <v>46624.73551607132</v>
      </c>
      <c r="N123" s="127">
        <f t="shared" si="10"/>
        <v>79071.202262297273</v>
      </c>
      <c r="O123" s="100">
        <v>601.99306949600577</v>
      </c>
      <c r="P123" s="101">
        <v>350.97814690694213</v>
      </c>
      <c r="Q123" s="101">
        <v>1768.2229383923113</v>
      </c>
      <c r="R123" s="101">
        <v>5383.4134819582105</v>
      </c>
      <c r="S123" s="101">
        <v>18193.552887678146</v>
      </c>
      <c r="T123" s="101">
        <v>49775.116627216339</v>
      </c>
      <c r="U123" s="127">
        <f t="shared" si="11"/>
        <v>76073.277151647955</v>
      </c>
    </row>
    <row r="124" spans="1:21">
      <c r="A124" s="37">
        <v>127</v>
      </c>
      <c r="B124" s="12"/>
      <c r="C124" s="12"/>
      <c r="D124" s="38" t="s">
        <v>8</v>
      </c>
      <c r="E124" s="49" t="s">
        <v>151</v>
      </c>
      <c r="F124" s="40"/>
      <c r="G124" s="111">
        <f t="shared" si="9"/>
        <v>111987.96164541319</v>
      </c>
      <c r="H124" s="26">
        <v>451.87633039429784</v>
      </c>
      <c r="I124" s="7">
        <v>309.11245971173048</v>
      </c>
      <c r="J124" s="7">
        <v>1999.2468269467354</v>
      </c>
      <c r="K124" s="7">
        <v>5680.2970462739468</v>
      </c>
      <c r="L124" s="7">
        <v>18160.02711057663</v>
      </c>
      <c r="M124" s="7">
        <v>32385.3146443367</v>
      </c>
      <c r="N124" s="126">
        <f t="shared" si="10"/>
        <v>58985.874418240041</v>
      </c>
      <c r="O124" s="26">
        <v>343.37653491646051</v>
      </c>
      <c r="P124" s="7">
        <v>300.62155720964074</v>
      </c>
      <c r="Q124" s="7">
        <v>1453.0492809303105</v>
      </c>
      <c r="R124" s="7">
        <v>4222.8610778525472</v>
      </c>
      <c r="S124" s="7">
        <v>14112.75313615799</v>
      </c>
      <c r="T124" s="7">
        <v>32569.425640106201</v>
      </c>
      <c r="U124" s="126">
        <f t="shared" si="11"/>
        <v>53002.08722717315</v>
      </c>
    </row>
    <row r="125" spans="1:21">
      <c r="A125" s="37">
        <v>128</v>
      </c>
      <c r="B125" s="17"/>
      <c r="C125" s="16"/>
      <c r="D125" s="52" t="s">
        <v>10</v>
      </c>
      <c r="E125" s="49" t="s">
        <v>152</v>
      </c>
      <c r="F125" s="40"/>
      <c r="G125" s="111">
        <f t="shared" si="9"/>
        <v>2767.4874705076218</v>
      </c>
      <c r="H125" s="26">
        <v>0</v>
      </c>
      <c r="I125" s="7">
        <v>0</v>
      </c>
      <c r="J125" s="7">
        <v>3.5430051982402802</v>
      </c>
      <c r="K125" s="7">
        <v>9.3688993155956268</v>
      </c>
      <c r="L125" s="7">
        <v>319.50747913122177</v>
      </c>
      <c r="M125" s="7">
        <v>2435.0680868625641</v>
      </c>
      <c r="N125" s="126">
        <f t="shared" si="10"/>
        <v>2767.4874705076218</v>
      </c>
      <c r="O125" s="26">
        <v>0</v>
      </c>
      <c r="P125" s="7">
        <v>0</v>
      </c>
      <c r="Q125" s="7">
        <v>0</v>
      </c>
      <c r="R125" s="7">
        <v>0</v>
      </c>
      <c r="S125" s="7">
        <v>0</v>
      </c>
      <c r="T125" s="7">
        <v>0</v>
      </c>
      <c r="U125" s="126">
        <f t="shared" si="11"/>
        <v>0</v>
      </c>
    </row>
    <row r="126" spans="1:21">
      <c r="A126" s="37">
        <v>129</v>
      </c>
      <c r="B126" s="10"/>
      <c r="C126" s="16"/>
      <c r="D126" s="38" t="s">
        <v>22</v>
      </c>
      <c r="E126" s="15" t="s">
        <v>153</v>
      </c>
      <c r="F126" s="43"/>
      <c r="G126" s="111">
        <f t="shared" si="9"/>
        <v>1273.9506943604792</v>
      </c>
      <c r="H126" s="26">
        <v>0</v>
      </c>
      <c r="I126" s="7">
        <v>3.502233209554106</v>
      </c>
      <c r="J126" s="7">
        <v>16.00426354072988</v>
      </c>
      <c r="K126" s="7">
        <v>72.747617901302874</v>
      </c>
      <c r="L126" s="7">
        <v>217.31270099245012</v>
      </c>
      <c r="M126" s="7">
        <v>286.44298516027629</v>
      </c>
      <c r="N126" s="126">
        <f t="shared" si="10"/>
        <v>596.00980080431327</v>
      </c>
      <c r="O126" s="26">
        <v>0</v>
      </c>
      <c r="P126" s="7">
        <v>3.5446557613322511</v>
      </c>
      <c r="Q126" s="7">
        <v>16.625192867184523</v>
      </c>
      <c r="R126" s="7">
        <v>77.953753098379821</v>
      </c>
      <c r="S126" s="7">
        <v>230.74284519790672</v>
      </c>
      <c r="T126" s="7">
        <v>349.07444663136266</v>
      </c>
      <c r="U126" s="126">
        <f t="shared" si="11"/>
        <v>677.94089355616597</v>
      </c>
    </row>
    <row r="127" spans="1:21">
      <c r="A127" s="37">
        <v>130</v>
      </c>
      <c r="B127" s="17"/>
      <c r="C127" s="11"/>
      <c r="D127" s="38" t="s">
        <v>24</v>
      </c>
      <c r="E127" s="9" t="s">
        <v>422</v>
      </c>
      <c r="F127" s="46"/>
      <c r="G127" s="111">
        <f t="shared" si="9"/>
        <v>38650.677060296759</v>
      </c>
      <c r="H127" s="26">
        <v>322.5420591942966</v>
      </c>
      <c r="I127" s="7">
        <v>46.847160097211599</v>
      </c>
      <c r="J127" s="7">
        <v>250.46052707731724</v>
      </c>
      <c r="K127" s="7">
        <v>921.34201541543007</v>
      </c>
      <c r="L127" s="7">
        <v>3662.7291052341461</v>
      </c>
      <c r="M127" s="7">
        <v>11517.910206079483</v>
      </c>
      <c r="N127" s="126">
        <f t="shared" si="10"/>
        <v>16721.831073097885</v>
      </c>
      <c r="O127" s="26">
        <v>258.61654428578913</v>
      </c>
      <c r="P127" s="7">
        <v>46.811932522803545</v>
      </c>
      <c r="Q127" s="7">
        <v>257.29889107495546</v>
      </c>
      <c r="R127" s="7">
        <v>938.89853733032942</v>
      </c>
      <c r="S127" s="7">
        <v>3728.2200099825859</v>
      </c>
      <c r="T127" s="7">
        <v>16699.000072002411</v>
      </c>
      <c r="U127" s="126">
        <f t="shared" si="11"/>
        <v>21928.845987198874</v>
      </c>
    </row>
    <row r="128" spans="1:21">
      <c r="A128" s="37">
        <v>131</v>
      </c>
      <c r="B128" s="12"/>
      <c r="C128" s="12"/>
      <c r="D128" s="38" t="s">
        <v>26</v>
      </c>
      <c r="E128" s="15" t="s">
        <v>154</v>
      </c>
      <c r="F128" s="43"/>
      <c r="G128" s="111">
        <f t="shared" si="9"/>
        <v>0</v>
      </c>
      <c r="H128" s="26">
        <v>0</v>
      </c>
      <c r="I128" s="7">
        <v>0</v>
      </c>
      <c r="J128" s="7">
        <v>0</v>
      </c>
      <c r="K128" s="7">
        <v>0</v>
      </c>
      <c r="L128" s="7">
        <v>0</v>
      </c>
      <c r="M128" s="7">
        <v>0</v>
      </c>
      <c r="N128" s="126">
        <f t="shared" si="10"/>
        <v>0</v>
      </c>
      <c r="O128" s="26">
        <v>0</v>
      </c>
      <c r="P128" s="7">
        <v>0</v>
      </c>
      <c r="Q128" s="7">
        <v>0</v>
      </c>
      <c r="R128" s="7">
        <v>0</v>
      </c>
      <c r="S128" s="7">
        <v>0</v>
      </c>
      <c r="T128" s="7">
        <v>0</v>
      </c>
      <c r="U128" s="126">
        <f t="shared" si="11"/>
        <v>0</v>
      </c>
    </row>
    <row r="129" spans="1:21">
      <c r="A129" s="37">
        <v>132</v>
      </c>
      <c r="B129" s="12"/>
      <c r="C129" s="12"/>
      <c r="D129" s="38" t="s">
        <v>32</v>
      </c>
      <c r="E129" s="15" t="s">
        <v>155</v>
      </c>
      <c r="F129" s="43"/>
      <c r="G129" s="111">
        <f t="shared" si="9"/>
        <v>464.40289627201855</v>
      </c>
      <c r="H129" s="26">
        <v>0</v>
      </c>
      <c r="I129" s="7">
        <v>0</v>
      </c>
      <c r="J129" s="7">
        <v>0</v>
      </c>
      <c r="K129" s="7">
        <v>0</v>
      </c>
      <c r="L129" s="7">
        <v>0</v>
      </c>
      <c r="M129" s="7">
        <v>0</v>
      </c>
      <c r="N129" s="126">
        <f t="shared" si="10"/>
        <v>0</v>
      </c>
      <c r="O129" s="26">
        <v>0</v>
      </c>
      <c r="P129" s="7">
        <v>0</v>
      </c>
      <c r="Q129" s="7">
        <v>41.249576426809654</v>
      </c>
      <c r="R129" s="7">
        <v>143.70019007008523</v>
      </c>
      <c r="S129" s="7">
        <v>121.83653848152608</v>
      </c>
      <c r="T129" s="7">
        <v>157.61659129359759</v>
      </c>
      <c r="U129" s="126">
        <f t="shared" si="11"/>
        <v>464.40289627201855</v>
      </c>
    </row>
    <row r="130" spans="1:21">
      <c r="A130" s="93">
        <v>133</v>
      </c>
      <c r="B130" s="94"/>
      <c r="C130" s="95" t="s">
        <v>156</v>
      </c>
      <c r="D130" s="96" t="s">
        <v>157</v>
      </c>
      <c r="E130" s="97"/>
      <c r="F130" s="98"/>
      <c r="G130" s="99">
        <f t="shared" si="9"/>
        <v>14436.094685623422</v>
      </c>
      <c r="H130" s="100">
        <v>184.21501613035798</v>
      </c>
      <c r="I130" s="101">
        <v>39.691880887374282</v>
      </c>
      <c r="J130" s="101">
        <v>171.95997537486255</v>
      </c>
      <c r="K130" s="101">
        <v>586.99185352027416</v>
      </c>
      <c r="L130" s="101">
        <v>1675.9712375998497</v>
      </c>
      <c r="M130" s="101">
        <v>3473.0400307774544</v>
      </c>
      <c r="N130" s="127">
        <f t="shared" si="10"/>
        <v>6131.8699942901731</v>
      </c>
      <c r="O130" s="100">
        <v>220.68062585033476</v>
      </c>
      <c r="P130" s="101">
        <v>31.293315909802914</v>
      </c>
      <c r="Q130" s="101">
        <v>140.41611577570438</v>
      </c>
      <c r="R130" s="101">
        <v>421.03585544228554</v>
      </c>
      <c r="S130" s="101">
        <v>1455.948666870594</v>
      </c>
      <c r="T130" s="101">
        <v>6034.8501114845276</v>
      </c>
      <c r="U130" s="127">
        <f t="shared" si="11"/>
        <v>8304.2246913332492</v>
      </c>
    </row>
    <row r="131" spans="1:21">
      <c r="A131" s="93">
        <v>134</v>
      </c>
      <c r="B131" s="94"/>
      <c r="C131" s="95" t="s">
        <v>158</v>
      </c>
      <c r="D131" s="96" t="s">
        <v>159</v>
      </c>
      <c r="E131" s="97"/>
      <c r="F131" s="98"/>
      <c r="G131" s="99">
        <f t="shared" ref="G131:G157" si="12">N131+U131</f>
        <v>20606.970903795213</v>
      </c>
      <c r="H131" s="100">
        <v>0</v>
      </c>
      <c r="I131" s="101">
        <v>129.0777606330812</v>
      </c>
      <c r="J131" s="101">
        <v>382.78753510117531</v>
      </c>
      <c r="K131" s="101">
        <v>875.76566952466965</v>
      </c>
      <c r="L131" s="101">
        <v>1950.1523056477308</v>
      </c>
      <c r="M131" s="101">
        <v>3450.9085777550936</v>
      </c>
      <c r="N131" s="127">
        <f t="shared" ref="N131:N157" si="13">SUM(H131:M131)</f>
        <v>6788.6918486617506</v>
      </c>
      <c r="O131" s="100">
        <v>0</v>
      </c>
      <c r="P131" s="101">
        <v>179.62251392006874</v>
      </c>
      <c r="Q131" s="101">
        <v>1261.0833542346954</v>
      </c>
      <c r="R131" s="101">
        <v>2359.238818526268</v>
      </c>
      <c r="S131" s="101">
        <v>3378.0266524404287</v>
      </c>
      <c r="T131" s="101">
        <v>6640.307716012001</v>
      </c>
      <c r="U131" s="127">
        <f>SUM(O131:T131)</f>
        <v>13818.279055133462</v>
      </c>
    </row>
    <row r="132" spans="1:21">
      <c r="A132" s="37">
        <v>135</v>
      </c>
      <c r="B132" s="17"/>
      <c r="C132" s="16"/>
      <c r="D132" s="38" t="s">
        <v>8</v>
      </c>
      <c r="E132" s="49" t="s">
        <v>160</v>
      </c>
      <c r="F132" s="40"/>
      <c r="G132" s="111">
        <f t="shared" si="12"/>
        <v>3767.5302025808487</v>
      </c>
      <c r="H132" s="26">
        <v>0</v>
      </c>
      <c r="I132" s="7">
        <v>6.5640157675370574</v>
      </c>
      <c r="J132" s="7">
        <v>16.314344475744292</v>
      </c>
      <c r="K132" s="7">
        <v>77.728325846605003</v>
      </c>
      <c r="L132" s="7">
        <v>301.97444958984852</v>
      </c>
      <c r="M132" s="7">
        <v>568.59756609797478</v>
      </c>
      <c r="N132" s="126">
        <f t="shared" si="13"/>
        <v>971.17870177770965</v>
      </c>
      <c r="O132" s="26">
        <v>0</v>
      </c>
      <c r="P132" s="7">
        <v>4.8249195883981884</v>
      </c>
      <c r="Q132" s="7">
        <v>34.423090893775225</v>
      </c>
      <c r="R132" s="7">
        <v>247.50164179317653</v>
      </c>
      <c r="S132" s="7">
        <v>974.69477151334286</v>
      </c>
      <c r="T132" s="7">
        <v>1534.9070770144463</v>
      </c>
      <c r="U132" s="126">
        <f t="shared" ref="U132:U157" si="14">SUM(O132:T132)</f>
        <v>2796.3515008031391</v>
      </c>
    </row>
    <row r="133" spans="1:21">
      <c r="A133" s="37">
        <v>136</v>
      </c>
      <c r="B133" s="10"/>
      <c r="C133" s="16"/>
      <c r="D133" s="38" t="s">
        <v>10</v>
      </c>
      <c r="E133" s="49" t="s">
        <v>161</v>
      </c>
      <c r="F133" s="40"/>
      <c r="G133" s="111">
        <f t="shared" si="12"/>
        <v>1445.4376890957355</v>
      </c>
      <c r="H133" s="26">
        <v>0</v>
      </c>
      <c r="I133" s="7">
        <v>0</v>
      </c>
      <c r="J133" s="7">
        <v>1.553561806678772</v>
      </c>
      <c r="K133" s="7">
        <v>8.9347201585769653</v>
      </c>
      <c r="L133" s="7">
        <v>67.621413111686707</v>
      </c>
      <c r="M133" s="7">
        <v>442.59612664580345</v>
      </c>
      <c r="N133" s="126">
        <f t="shared" si="13"/>
        <v>520.7058217227459</v>
      </c>
      <c r="O133" s="26">
        <v>0</v>
      </c>
      <c r="P133" s="7">
        <v>0.36094841361045837</v>
      </c>
      <c r="Q133" s="7">
        <v>0.40807181596755981</v>
      </c>
      <c r="R133" s="7">
        <v>14.998166620731354</v>
      </c>
      <c r="S133" s="7">
        <v>77.546095341444016</v>
      </c>
      <c r="T133" s="7">
        <v>831.41858518123627</v>
      </c>
      <c r="U133" s="126">
        <f t="shared" si="14"/>
        <v>924.73186737298965</v>
      </c>
    </row>
    <row r="134" spans="1:21">
      <c r="A134" s="37">
        <v>137</v>
      </c>
      <c r="B134" s="10"/>
      <c r="C134" s="11"/>
      <c r="D134" s="52" t="s">
        <v>22</v>
      </c>
      <c r="E134" s="49" t="s">
        <v>162</v>
      </c>
      <c r="F134" s="51"/>
      <c r="G134" s="111">
        <f t="shared" si="12"/>
        <v>161.31849059462547</v>
      </c>
      <c r="H134" s="26">
        <v>0</v>
      </c>
      <c r="I134" s="7">
        <v>0</v>
      </c>
      <c r="J134" s="7">
        <v>1.2724237442016602</v>
      </c>
      <c r="K134" s="7">
        <v>23.74145320057869</v>
      </c>
      <c r="L134" s="7">
        <v>73.163497000932693</v>
      </c>
      <c r="M134" s="7">
        <v>52.621224373579025</v>
      </c>
      <c r="N134" s="126">
        <f t="shared" si="13"/>
        <v>150.79859831929207</v>
      </c>
      <c r="O134" s="26">
        <v>0</v>
      </c>
      <c r="P134" s="7">
        <v>0</v>
      </c>
      <c r="Q134" s="7">
        <v>0</v>
      </c>
      <c r="R134" s="7">
        <v>0</v>
      </c>
      <c r="S134" s="7">
        <v>2.7199642658233643</v>
      </c>
      <c r="T134" s="7">
        <v>7.7999280095100403</v>
      </c>
      <c r="U134" s="126">
        <f t="shared" si="14"/>
        <v>10.519892275333405</v>
      </c>
    </row>
    <row r="135" spans="1:21">
      <c r="A135" s="37">
        <v>138</v>
      </c>
      <c r="B135" s="10"/>
      <c r="C135" s="11"/>
      <c r="D135" s="52" t="s">
        <v>24</v>
      </c>
      <c r="E135" s="49" t="s">
        <v>163</v>
      </c>
      <c r="F135" s="51"/>
      <c r="G135" s="111">
        <f t="shared" si="12"/>
        <v>454.84665988385677</v>
      </c>
      <c r="H135" s="26">
        <v>0</v>
      </c>
      <c r="I135" s="7">
        <v>0.4099278450012207</v>
      </c>
      <c r="J135" s="7">
        <v>3.7037900686264038</v>
      </c>
      <c r="K135" s="7">
        <v>27.299182415008545</v>
      </c>
      <c r="L135" s="7">
        <v>112.79273273050785</v>
      </c>
      <c r="M135" s="7">
        <v>123.97516912221909</v>
      </c>
      <c r="N135" s="126">
        <f t="shared" si="13"/>
        <v>268.18080218136311</v>
      </c>
      <c r="O135" s="26">
        <v>0</v>
      </c>
      <c r="P135" s="7">
        <v>1.7411569356918335</v>
      </c>
      <c r="Q135" s="7">
        <v>1.2008464336395264</v>
      </c>
      <c r="R135" s="7">
        <v>9.8809378147125244</v>
      </c>
      <c r="S135" s="7">
        <v>71.59714949131012</v>
      </c>
      <c r="T135" s="7">
        <v>102.24576702713966</v>
      </c>
      <c r="U135" s="126">
        <f t="shared" si="14"/>
        <v>186.66585770249367</v>
      </c>
    </row>
    <row r="136" spans="1:21">
      <c r="A136" s="37">
        <v>139</v>
      </c>
      <c r="B136" s="17"/>
      <c r="C136" s="11"/>
      <c r="D136" s="50"/>
      <c r="E136" s="9" t="s">
        <v>164</v>
      </c>
      <c r="F136" s="46"/>
      <c r="G136" s="111">
        <f t="shared" si="12"/>
        <v>14777.837889770046</v>
      </c>
      <c r="H136" s="26">
        <v>0</v>
      </c>
      <c r="I136" s="7">
        <v>122.1038153488189</v>
      </c>
      <c r="J136" s="7">
        <v>359.94341659545898</v>
      </c>
      <c r="K136" s="7">
        <v>738.06199264526367</v>
      </c>
      <c r="L136" s="7">
        <v>1394.600238725543</v>
      </c>
      <c r="M136" s="7">
        <v>2263.1184444725513</v>
      </c>
      <c r="N136" s="126">
        <f t="shared" si="13"/>
        <v>4877.8279077876359</v>
      </c>
      <c r="O136" s="26">
        <v>0</v>
      </c>
      <c r="P136" s="7">
        <v>172.69549255818129</v>
      </c>
      <c r="Q136" s="7">
        <v>1225.051343858242</v>
      </c>
      <c r="R136" s="7">
        <v>2086.8580468297005</v>
      </c>
      <c r="S136" s="7">
        <v>2251.4686769545078</v>
      </c>
      <c r="T136" s="7">
        <v>4163.9364217817783</v>
      </c>
      <c r="U136" s="126">
        <f t="shared" si="14"/>
        <v>9900.00998198241</v>
      </c>
    </row>
    <row r="137" spans="1:21">
      <c r="A137" s="93">
        <v>140</v>
      </c>
      <c r="B137" s="94"/>
      <c r="C137" s="95" t="s">
        <v>165</v>
      </c>
      <c r="D137" s="96" t="s">
        <v>166</v>
      </c>
      <c r="E137" s="97"/>
      <c r="F137" s="98"/>
      <c r="G137" s="99">
        <f t="shared" si="12"/>
        <v>49829.041501013562</v>
      </c>
      <c r="H137" s="100">
        <v>21138.202276706696</v>
      </c>
      <c r="I137" s="101">
        <v>1126.0434910990298</v>
      </c>
      <c r="J137" s="101">
        <v>1529.2060886919498</v>
      </c>
      <c r="K137" s="101">
        <v>1012.5676218122244</v>
      </c>
      <c r="L137" s="101">
        <v>818.12893621623516</v>
      </c>
      <c r="M137" s="101">
        <v>606.8171039223671</v>
      </c>
      <c r="N137" s="127">
        <f t="shared" si="13"/>
        <v>26230.965518448502</v>
      </c>
      <c r="O137" s="100">
        <v>19036.832508325577</v>
      </c>
      <c r="P137" s="101">
        <v>1066.9494427144527</v>
      </c>
      <c r="Q137" s="101">
        <v>1162.9417590796947</v>
      </c>
      <c r="R137" s="101">
        <v>919.32624215818942</v>
      </c>
      <c r="S137" s="101">
        <v>767.57509371638298</v>
      </c>
      <c r="T137" s="101">
        <v>644.45093657076359</v>
      </c>
      <c r="U137" s="127">
        <f t="shared" si="14"/>
        <v>23598.07598256506</v>
      </c>
    </row>
    <row r="138" spans="1:21">
      <c r="A138" s="37">
        <v>141</v>
      </c>
      <c r="B138" s="17"/>
      <c r="C138" s="16"/>
      <c r="D138" s="38" t="s">
        <v>8</v>
      </c>
      <c r="E138" s="45" t="s">
        <v>167</v>
      </c>
      <c r="F138" s="53"/>
      <c r="G138" s="111">
        <f t="shared" si="12"/>
        <v>2771.4082309897058</v>
      </c>
      <c r="H138" s="26">
        <v>1108.9021590612829</v>
      </c>
      <c r="I138" s="7">
        <v>30.48549738433212</v>
      </c>
      <c r="J138" s="7">
        <v>66.717839056625962</v>
      </c>
      <c r="K138" s="7">
        <v>23.380116715561599</v>
      </c>
      <c r="L138" s="7">
        <v>10.098559909500182</v>
      </c>
      <c r="M138" s="7">
        <v>0.75181704759597778</v>
      </c>
      <c r="N138" s="126">
        <f t="shared" si="13"/>
        <v>1240.3359891748987</v>
      </c>
      <c r="O138" s="26">
        <v>1391.9894205965102</v>
      </c>
      <c r="P138" s="7">
        <v>48.635950627271086</v>
      </c>
      <c r="Q138" s="7">
        <v>64.524112225975841</v>
      </c>
      <c r="R138" s="7">
        <v>17.665704601677135</v>
      </c>
      <c r="S138" s="7">
        <v>4.404123843414709</v>
      </c>
      <c r="T138" s="7">
        <v>3.8529299199581146</v>
      </c>
      <c r="U138" s="126">
        <f t="shared" si="14"/>
        <v>1531.0722418148071</v>
      </c>
    </row>
    <row r="139" spans="1:21">
      <c r="A139" s="37">
        <v>142</v>
      </c>
      <c r="B139" s="17"/>
      <c r="C139" s="16"/>
      <c r="D139" s="38" t="s">
        <v>10</v>
      </c>
      <c r="E139" s="45" t="s">
        <v>168</v>
      </c>
      <c r="F139" s="53"/>
      <c r="G139" s="111">
        <f t="shared" si="12"/>
        <v>112.39095517277019</v>
      </c>
      <c r="H139" s="26">
        <v>54.550513562106062</v>
      </c>
      <c r="I139" s="7">
        <v>1.154923677444458</v>
      </c>
      <c r="J139" s="7">
        <v>1.2185003459453583</v>
      </c>
      <c r="K139" s="7">
        <v>0</v>
      </c>
      <c r="L139" s="7">
        <v>0.34385067224502563</v>
      </c>
      <c r="M139" s="7">
        <v>1.1898353099822998</v>
      </c>
      <c r="N139" s="126">
        <f t="shared" si="13"/>
        <v>58.457623567723203</v>
      </c>
      <c r="O139" s="26">
        <v>52.442777123302221</v>
      </c>
      <c r="P139" s="7">
        <v>0</v>
      </c>
      <c r="Q139" s="7">
        <v>0.7441631555557251</v>
      </c>
      <c r="R139" s="7">
        <v>0</v>
      </c>
      <c r="S139" s="7">
        <v>0.3983481228351593</v>
      </c>
      <c r="T139" s="7">
        <v>0.34804320335388184</v>
      </c>
      <c r="U139" s="126">
        <f t="shared" si="14"/>
        <v>53.933331605046988</v>
      </c>
    </row>
    <row r="140" spans="1:21">
      <c r="A140" s="37">
        <v>143</v>
      </c>
      <c r="B140" s="17"/>
      <c r="C140" s="16"/>
      <c r="D140" s="38" t="s">
        <v>22</v>
      </c>
      <c r="E140" s="45" t="s">
        <v>169</v>
      </c>
      <c r="F140" s="53"/>
      <c r="G140" s="111">
        <f t="shared" si="12"/>
        <v>2479.0957185775042</v>
      </c>
      <c r="H140" s="26">
        <v>626.10362312942743</v>
      </c>
      <c r="I140" s="7">
        <v>55.465049272403121</v>
      </c>
      <c r="J140" s="7">
        <v>144.12044059857726</v>
      </c>
      <c r="K140" s="7">
        <v>184.93160419166088</v>
      </c>
      <c r="L140" s="7">
        <v>242.99415645003319</v>
      </c>
      <c r="M140" s="7">
        <v>4.5148888230323792</v>
      </c>
      <c r="N140" s="126">
        <f t="shared" si="13"/>
        <v>1258.1297624651343</v>
      </c>
      <c r="O140" s="26">
        <v>644.52451109886169</v>
      </c>
      <c r="P140" s="7">
        <v>49.960407031700015</v>
      </c>
      <c r="Q140" s="7">
        <v>110.42845865339041</v>
      </c>
      <c r="R140" s="7">
        <v>177.86100707948208</v>
      </c>
      <c r="S140" s="7">
        <v>225.81216210126877</v>
      </c>
      <c r="T140" s="7">
        <v>12.379410147666931</v>
      </c>
      <c r="U140" s="126">
        <f t="shared" si="14"/>
        <v>1220.9659561123699</v>
      </c>
    </row>
    <row r="141" spans="1:21">
      <c r="A141" s="37">
        <v>144</v>
      </c>
      <c r="B141" s="17"/>
      <c r="C141" s="16"/>
      <c r="D141" s="38" t="s">
        <v>24</v>
      </c>
      <c r="E141" s="45" t="s">
        <v>170</v>
      </c>
      <c r="F141" s="53"/>
      <c r="G141" s="111">
        <f t="shared" si="12"/>
        <v>22769.174280889332</v>
      </c>
      <c r="H141" s="26">
        <v>9865.7405385971069</v>
      </c>
      <c r="I141" s="7">
        <v>627.33452153578401</v>
      </c>
      <c r="J141" s="7">
        <v>814.10038734413683</v>
      </c>
      <c r="K141" s="7">
        <v>466.76758759468794</v>
      </c>
      <c r="L141" s="7">
        <v>240.52706322818995</v>
      </c>
      <c r="M141" s="7">
        <v>158.48798751831055</v>
      </c>
      <c r="N141" s="126">
        <f t="shared" si="13"/>
        <v>12172.958085818216</v>
      </c>
      <c r="O141" s="26">
        <v>8503.5256144404411</v>
      </c>
      <c r="P141" s="7">
        <v>568.32566219568253</v>
      </c>
      <c r="Q141" s="7">
        <v>626.11779692769051</v>
      </c>
      <c r="R141" s="7">
        <v>455.27199943549931</v>
      </c>
      <c r="S141" s="7">
        <v>252.31396790593863</v>
      </c>
      <c r="T141" s="7">
        <v>190.66115416586399</v>
      </c>
      <c r="U141" s="126">
        <f t="shared" si="14"/>
        <v>10596.216195071116</v>
      </c>
    </row>
    <row r="142" spans="1:21">
      <c r="A142" s="37">
        <v>145</v>
      </c>
      <c r="B142" s="17"/>
      <c r="C142" s="16"/>
      <c r="D142" s="38" t="s">
        <v>26</v>
      </c>
      <c r="E142" s="45" t="s">
        <v>171</v>
      </c>
      <c r="F142" s="53"/>
      <c r="G142" s="111">
        <f t="shared" si="12"/>
        <v>2419.6172097556992</v>
      </c>
      <c r="H142" s="26">
        <v>743.50122561864555</v>
      </c>
      <c r="I142" s="7">
        <v>34.369112302316353</v>
      </c>
      <c r="J142" s="7">
        <v>76.988389000762254</v>
      </c>
      <c r="K142" s="7">
        <v>49.125752786436351</v>
      </c>
      <c r="L142" s="7">
        <v>20.305084998719394</v>
      </c>
      <c r="M142" s="7">
        <v>220.93628263473511</v>
      </c>
      <c r="N142" s="126">
        <f t="shared" si="13"/>
        <v>1145.225847341615</v>
      </c>
      <c r="O142" s="26">
        <v>922.52426990494132</v>
      </c>
      <c r="P142" s="7">
        <v>35.244708326237742</v>
      </c>
      <c r="Q142" s="7">
        <v>44.181155877653509</v>
      </c>
      <c r="R142" s="7">
        <v>32.145310062682256</v>
      </c>
      <c r="S142" s="7">
        <v>21.691217081184732</v>
      </c>
      <c r="T142" s="7">
        <v>218.60470116138458</v>
      </c>
      <c r="U142" s="126">
        <f t="shared" si="14"/>
        <v>1274.3913624140841</v>
      </c>
    </row>
    <row r="143" spans="1:21">
      <c r="A143" s="37">
        <v>146</v>
      </c>
      <c r="B143" s="17"/>
      <c r="C143" s="16"/>
      <c r="D143" s="38" t="s">
        <v>32</v>
      </c>
      <c r="E143" s="54" t="s">
        <v>172</v>
      </c>
      <c r="F143" s="53"/>
      <c r="G143" s="111">
        <f t="shared" si="12"/>
        <v>19277.354981333017</v>
      </c>
      <c r="H143" s="26">
        <v>8739.4041731953621</v>
      </c>
      <c r="I143" s="7">
        <v>377.23436772823334</v>
      </c>
      <c r="J143" s="7">
        <v>426.06053382903337</v>
      </c>
      <c r="K143" s="7">
        <v>288.36253773793578</v>
      </c>
      <c r="L143" s="7">
        <v>303.86021614074707</v>
      </c>
      <c r="M143" s="7">
        <v>220.93628263473511</v>
      </c>
      <c r="N143" s="126">
        <f t="shared" si="13"/>
        <v>10355.858111266047</v>
      </c>
      <c r="O143" s="26">
        <v>7521.8259108066559</v>
      </c>
      <c r="P143" s="7">
        <v>364.78270114958286</v>
      </c>
      <c r="Q143" s="7">
        <v>316.94606775045395</v>
      </c>
      <c r="R143" s="7">
        <v>236.38221779838204</v>
      </c>
      <c r="S143" s="7">
        <v>262.95527140051126</v>
      </c>
      <c r="T143" s="7">
        <v>218.60470116138458</v>
      </c>
      <c r="U143" s="126">
        <f t="shared" si="14"/>
        <v>8921.4968700669706</v>
      </c>
    </row>
    <row r="144" spans="1:21">
      <c r="A144" s="93">
        <v>147</v>
      </c>
      <c r="B144" s="94"/>
      <c r="C144" s="103" t="s">
        <v>173</v>
      </c>
      <c r="D144" s="96" t="s">
        <v>174</v>
      </c>
      <c r="E144" s="97"/>
      <c r="F144" s="98"/>
      <c r="G144" s="99">
        <f t="shared" si="12"/>
        <v>30.405950963497162</v>
      </c>
      <c r="H144" s="100">
        <v>0</v>
      </c>
      <c r="I144" s="101">
        <v>1.3012988567352295</v>
      </c>
      <c r="J144" s="101">
        <v>0</v>
      </c>
      <c r="K144" s="101">
        <v>7.0500901341438293</v>
      </c>
      <c r="L144" s="101">
        <v>7.9821391105651855</v>
      </c>
      <c r="M144" s="101">
        <v>4.3090567588806152</v>
      </c>
      <c r="N144" s="127">
        <f t="shared" si="13"/>
        <v>20.64258486032486</v>
      </c>
      <c r="O144" s="100">
        <v>0</v>
      </c>
      <c r="P144" s="101">
        <v>0</v>
      </c>
      <c r="Q144" s="101">
        <v>0.62523746490478516</v>
      </c>
      <c r="R144" s="101">
        <v>2.1210525035858154</v>
      </c>
      <c r="S144" s="101">
        <v>2.8596938848495483</v>
      </c>
      <c r="T144" s="101">
        <v>4.1573822498321533</v>
      </c>
      <c r="U144" s="127">
        <f t="shared" si="14"/>
        <v>9.7633661031723022</v>
      </c>
    </row>
    <row r="145" spans="1:21">
      <c r="A145" s="72">
        <v>151</v>
      </c>
      <c r="B145" s="80" t="s">
        <v>175</v>
      </c>
      <c r="C145" s="81" t="s">
        <v>176</v>
      </c>
      <c r="D145" s="82"/>
      <c r="E145" s="82"/>
      <c r="F145" s="83"/>
      <c r="G145" s="74">
        <f t="shared" si="12"/>
        <v>449652.05616183579</v>
      </c>
      <c r="H145" s="75">
        <v>7662.5301765799522</v>
      </c>
      <c r="I145" s="76">
        <v>9186.637702524662</v>
      </c>
      <c r="J145" s="76">
        <v>132185.92365121841</v>
      </c>
      <c r="K145" s="76">
        <v>117633.27764034271</v>
      </c>
      <c r="L145" s="76">
        <v>61075.275130748749</v>
      </c>
      <c r="M145" s="76">
        <v>31403.075749874115</v>
      </c>
      <c r="N145" s="124">
        <f t="shared" si="13"/>
        <v>359146.7200512886</v>
      </c>
      <c r="O145" s="75">
        <v>6028.4922127425671</v>
      </c>
      <c r="P145" s="76">
        <v>4737.3446354717016</v>
      </c>
      <c r="Q145" s="76">
        <v>19195.440925955772</v>
      </c>
      <c r="R145" s="76">
        <v>19400.825277447701</v>
      </c>
      <c r="S145" s="76">
        <v>14755.297890305519</v>
      </c>
      <c r="T145" s="76">
        <v>26387.935168623924</v>
      </c>
      <c r="U145" s="124">
        <f t="shared" si="14"/>
        <v>90505.336110547185</v>
      </c>
    </row>
    <row r="146" spans="1:21">
      <c r="A146" s="93">
        <v>152</v>
      </c>
      <c r="B146" s="95"/>
      <c r="C146" s="95" t="s">
        <v>6</v>
      </c>
      <c r="D146" s="96" t="s">
        <v>177</v>
      </c>
      <c r="E146" s="104"/>
      <c r="F146" s="105"/>
      <c r="G146" s="99">
        <f t="shared" si="12"/>
        <v>246072.15579809994</v>
      </c>
      <c r="H146" s="100">
        <v>6963.1029472202063</v>
      </c>
      <c r="I146" s="101">
        <v>6795.3232137560844</v>
      </c>
      <c r="J146" s="101">
        <v>52186.450633525848</v>
      </c>
      <c r="K146" s="101">
        <v>53924.035298347473</v>
      </c>
      <c r="L146" s="101">
        <v>38153.894022941589</v>
      </c>
      <c r="M146" s="101">
        <v>25318.592468261719</v>
      </c>
      <c r="N146" s="127">
        <f t="shared" si="13"/>
        <v>183341.39858405292</v>
      </c>
      <c r="O146" s="100">
        <v>5483.3351300954819</v>
      </c>
      <c r="P146" s="101">
        <v>3436.7143351212144</v>
      </c>
      <c r="Q146" s="101">
        <v>9137.9153755903244</v>
      </c>
      <c r="R146" s="101">
        <v>9978.0182116031647</v>
      </c>
      <c r="S146" s="101">
        <v>10377.338943839073</v>
      </c>
      <c r="T146" s="101">
        <v>24317.435217797756</v>
      </c>
      <c r="U146" s="127">
        <f t="shared" si="14"/>
        <v>62730.757214047015</v>
      </c>
    </row>
    <row r="147" spans="1:21">
      <c r="A147" s="37">
        <v>153</v>
      </c>
      <c r="B147" s="17"/>
      <c r="C147" s="16"/>
      <c r="D147" s="38" t="s">
        <v>8</v>
      </c>
      <c r="E147" s="49" t="s">
        <v>178</v>
      </c>
      <c r="F147" s="55"/>
      <c r="G147" s="111">
        <f t="shared" si="12"/>
        <v>117318.74086841103</v>
      </c>
      <c r="H147" s="26">
        <v>1272.9404682144523</v>
      </c>
      <c r="I147" s="7">
        <v>2644.0243621170521</v>
      </c>
      <c r="J147" s="7">
        <v>33112.422382056713</v>
      </c>
      <c r="K147" s="7">
        <v>31622.623905897141</v>
      </c>
      <c r="L147" s="7">
        <v>18420.954283237457</v>
      </c>
      <c r="M147" s="7">
        <v>7117.4007228910923</v>
      </c>
      <c r="N147" s="126">
        <f t="shared" si="13"/>
        <v>94190.366124413908</v>
      </c>
      <c r="O147" s="26">
        <v>1040.7218917040154</v>
      </c>
      <c r="P147" s="7">
        <v>1526.8739692233503</v>
      </c>
      <c r="Q147" s="7">
        <v>5994.3335776627064</v>
      </c>
      <c r="R147" s="7">
        <v>6101.9975690543652</v>
      </c>
      <c r="S147" s="7">
        <v>4972.8003537654877</v>
      </c>
      <c r="T147" s="7">
        <v>3491.6473825871944</v>
      </c>
      <c r="U147" s="126">
        <f t="shared" si="14"/>
        <v>23128.374743997119</v>
      </c>
    </row>
    <row r="148" spans="1:21">
      <c r="A148" s="37">
        <v>154</v>
      </c>
      <c r="B148" s="17"/>
      <c r="C148" s="16"/>
      <c r="D148" s="38" t="s">
        <v>10</v>
      </c>
      <c r="E148" s="49" t="s">
        <v>179</v>
      </c>
      <c r="F148" s="40"/>
      <c r="G148" s="111">
        <f t="shared" si="12"/>
        <v>2853.5847281492315</v>
      </c>
      <c r="H148" s="26">
        <v>179.77106801979244</v>
      </c>
      <c r="I148" s="7">
        <v>111.91369083337486</v>
      </c>
      <c r="J148" s="7">
        <v>556.29361448064446</v>
      </c>
      <c r="K148" s="7">
        <v>489.77875752002001</v>
      </c>
      <c r="L148" s="7">
        <v>301.75731998123229</v>
      </c>
      <c r="M148" s="7">
        <v>167.48341550771147</v>
      </c>
      <c r="N148" s="126">
        <f t="shared" si="13"/>
        <v>1806.9978663427755</v>
      </c>
      <c r="O148" s="26">
        <v>171.0333876949735</v>
      </c>
      <c r="P148" s="7">
        <v>98.828937968239188</v>
      </c>
      <c r="Q148" s="7">
        <v>260.93965323269367</v>
      </c>
      <c r="R148" s="7">
        <v>168.77575899660587</v>
      </c>
      <c r="S148" s="7">
        <v>127.6691520716995</v>
      </c>
      <c r="T148" s="7">
        <v>219.33997184224427</v>
      </c>
      <c r="U148" s="126">
        <f t="shared" si="14"/>
        <v>1046.586861806456</v>
      </c>
    </row>
    <row r="149" spans="1:21">
      <c r="A149" s="37">
        <v>155</v>
      </c>
      <c r="B149" s="17"/>
      <c r="C149" s="16"/>
      <c r="D149" s="38" t="s">
        <v>22</v>
      </c>
      <c r="E149" s="49" t="s">
        <v>180</v>
      </c>
      <c r="F149" s="40"/>
      <c r="G149" s="111">
        <f t="shared" si="12"/>
        <v>31930.843040325213</v>
      </c>
      <c r="H149" s="26">
        <v>292.85873235296458</v>
      </c>
      <c r="I149" s="7">
        <v>270.1633827611804</v>
      </c>
      <c r="J149" s="7">
        <v>1554.2900758683681</v>
      </c>
      <c r="K149" s="7">
        <v>3868.4463872313499</v>
      </c>
      <c r="L149" s="7">
        <v>5829.3185284137726</v>
      </c>
      <c r="M149" s="7">
        <v>7775.2527289390564</v>
      </c>
      <c r="N149" s="126">
        <f t="shared" si="13"/>
        <v>19590.329835566692</v>
      </c>
      <c r="O149" s="26">
        <v>200.81758749252185</v>
      </c>
      <c r="P149" s="7">
        <v>98.827860869467258</v>
      </c>
      <c r="Q149" s="7">
        <v>180.83002034574747</v>
      </c>
      <c r="R149" s="7">
        <v>427.65158163756132</v>
      </c>
      <c r="S149" s="7">
        <v>1407.2467293143272</v>
      </c>
      <c r="T149" s="7">
        <v>10025.139425098896</v>
      </c>
      <c r="U149" s="126">
        <f t="shared" si="14"/>
        <v>12340.513204758521</v>
      </c>
    </row>
    <row r="150" spans="1:21">
      <c r="A150" s="37">
        <v>156</v>
      </c>
      <c r="B150" s="17"/>
      <c r="C150" s="16"/>
      <c r="D150" s="38" t="s">
        <v>24</v>
      </c>
      <c r="E150" s="49" t="s">
        <v>181</v>
      </c>
      <c r="F150" s="40"/>
      <c r="G150" s="111">
        <f t="shared" si="12"/>
        <v>5239.3680173885077</v>
      </c>
      <c r="H150" s="26">
        <v>387.90191766247153</v>
      </c>
      <c r="I150" s="7">
        <v>221.01979079842567</v>
      </c>
      <c r="J150" s="7">
        <v>574.79728020727634</v>
      </c>
      <c r="K150" s="7">
        <v>764.67357137799263</v>
      </c>
      <c r="L150" s="7">
        <v>729.34503376483917</v>
      </c>
      <c r="M150" s="7">
        <v>637.12186899781227</v>
      </c>
      <c r="N150" s="126">
        <f t="shared" si="13"/>
        <v>3314.8594628088176</v>
      </c>
      <c r="O150" s="26">
        <v>320.52097578532994</v>
      </c>
      <c r="P150" s="7">
        <v>166.6651601344347</v>
      </c>
      <c r="Q150" s="7">
        <v>265.75204189121723</v>
      </c>
      <c r="R150" s="7">
        <v>317.95052747428417</v>
      </c>
      <c r="S150" s="7">
        <v>328.05530998110771</v>
      </c>
      <c r="T150" s="7">
        <v>525.56453931331635</v>
      </c>
      <c r="U150" s="126">
        <f t="shared" si="14"/>
        <v>1924.5085545796901</v>
      </c>
    </row>
    <row r="151" spans="1:21">
      <c r="A151" s="37">
        <v>157</v>
      </c>
      <c r="B151" s="17"/>
      <c r="C151" s="16"/>
      <c r="D151" s="38" t="s">
        <v>26</v>
      </c>
      <c r="E151" s="49" t="s">
        <v>182</v>
      </c>
      <c r="F151" s="40"/>
      <c r="G151" s="111">
        <f t="shared" si="12"/>
        <v>17654.368905401789</v>
      </c>
      <c r="H151" s="26">
        <v>1031.9830386266112</v>
      </c>
      <c r="I151" s="7">
        <v>1677.8490824401379</v>
      </c>
      <c r="J151" s="7">
        <v>5421.9422269463539</v>
      </c>
      <c r="K151" s="7">
        <v>3961.1955475360155</v>
      </c>
      <c r="L151" s="7">
        <v>2277.2424883842468</v>
      </c>
      <c r="M151" s="7">
        <v>678.42455172538757</v>
      </c>
      <c r="N151" s="126">
        <f t="shared" si="13"/>
        <v>15048.636935658753</v>
      </c>
      <c r="O151" s="26">
        <v>616.26384013798088</v>
      </c>
      <c r="P151" s="7">
        <v>578.73495900630951</v>
      </c>
      <c r="Q151" s="7">
        <v>498.96733593940735</v>
      </c>
      <c r="R151" s="7">
        <v>422.91282203793526</v>
      </c>
      <c r="S151" s="7">
        <v>310.53215777873993</v>
      </c>
      <c r="T151" s="7">
        <v>178.32085484266281</v>
      </c>
      <c r="U151" s="126">
        <f t="shared" si="14"/>
        <v>2605.7319697430357</v>
      </c>
    </row>
    <row r="152" spans="1:21">
      <c r="A152" s="37">
        <v>158</v>
      </c>
      <c r="B152" s="12"/>
      <c r="C152" s="12"/>
      <c r="D152" s="52" t="s">
        <v>32</v>
      </c>
      <c r="E152" s="49" t="s">
        <v>183</v>
      </c>
      <c r="F152" s="43"/>
      <c r="G152" s="111">
        <f t="shared" si="12"/>
        <v>1692.0001583099365</v>
      </c>
      <c r="H152" s="26">
        <v>99.005817413330078</v>
      </c>
      <c r="I152" s="7">
        <v>153.93490219116211</v>
      </c>
      <c r="J152" s="7">
        <v>224.74308776855469</v>
      </c>
      <c r="K152" s="7">
        <v>226.06820678710938</v>
      </c>
      <c r="L152" s="7">
        <v>204.72231292724609</v>
      </c>
      <c r="M152" s="7">
        <v>83.392032623291016</v>
      </c>
      <c r="N152" s="126">
        <f t="shared" si="13"/>
        <v>991.86635971069336</v>
      </c>
      <c r="O152" s="26">
        <v>106.18311500549316</v>
      </c>
      <c r="P152" s="7">
        <v>119.73616027832031</v>
      </c>
      <c r="Q152" s="7">
        <v>116.95804214477539</v>
      </c>
      <c r="R152" s="7">
        <v>131.16682434082031</v>
      </c>
      <c r="S152" s="7">
        <v>144.36798477172852</v>
      </c>
      <c r="T152" s="7">
        <v>81.721672058105469</v>
      </c>
      <c r="U152" s="126">
        <f t="shared" si="14"/>
        <v>700.13379859924316</v>
      </c>
    </row>
    <row r="153" spans="1:21">
      <c r="A153" s="37">
        <v>159</v>
      </c>
      <c r="B153" s="10"/>
      <c r="C153" s="11"/>
      <c r="D153" s="38" t="s">
        <v>34</v>
      </c>
      <c r="E153" s="49" t="s">
        <v>184</v>
      </c>
      <c r="F153" s="51"/>
      <c r="G153" s="111">
        <f t="shared" si="12"/>
        <v>69383.251028608531</v>
      </c>
      <c r="H153" s="26">
        <v>3698.6419603005052</v>
      </c>
      <c r="I153" s="7">
        <v>1716.418073117733</v>
      </c>
      <c r="J153" s="7">
        <v>10741.963149726391</v>
      </c>
      <c r="K153" s="7">
        <v>12991.249481678009</v>
      </c>
      <c r="L153" s="7">
        <v>10390.553719520569</v>
      </c>
      <c r="M153" s="7">
        <v>8859.5173355638981</v>
      </c>
      <c r="N153" s="126">
        <f t="shared" si="13"/>
        <v>48398.343719907105</v>
      </c>
      <c r="O153" s="26">
        <v>3027.7943385280669</v>
      </c>
      <c r="P153" s="7">
        <v>847.04721856117249</v>
      </c>
      <c r="Q153" s="7">
        <v>1820.1346870064735</v>
      </c>
      <c r="R153" s="7">
        <v>2407.5630809366703</v>
      </c>
      <c r="S153" s="7">
        <v>3086.6673372685909</v>
      </c>
      <c r="T153" s="7">
        <v>9795.7006464004517</v>
      </c>
      <c r="U153" s="126">
        <f t="shared" si="14"/>
        <v>20984.907308701426</v>
      </c>
    </row>
    <row r="154" spans="1:21">
      <c r="A154" s="93">
        <v>160</v>
      </c>
      <c r="B154" s="94"/>
      <c r="C154" s="95" t="s">
        <v>61</v>
      </c>
      <c r="D154" s="96" t="s">
        <v>185</v>
      </c>
      <c r="E154" s="97"/>
      <c r="F154" s="98"/>
      <c r="G154" s="99">
        <f t="shared" si="12"/>
        <v>203579.90380019718</v>
      </c>
      <c r="H154" s="100">
        <v>699.42714956449345</v>
      </c>
      <c r="I154" s="101">
        <v>2391.3146466678008</v>
      </c>
      <c r="J154" s="101">
        <v>79999.475255787373</v>
      </c>
      <c r="K154" s="101">
        <v>63709.242090046406</v>
      </c>
      <c r="L154" s="101">
        <v>22921.381618902087</v>
      </c>
      <c r="M154" s="101">
        <v>6084.4832240529358</v>
      </c>
      <c r="N154" s="127">
        <f t="shared" si="13"/>
        <v>175805.3239850211</v>
      </c>
      <c r="O154" s="100">
        <v>545.15705837565474</v>
      </c>
      <c r="P154" s="101">
        <v>1300.6303825918585</v>
      </c>
      <c r="Q154" s="101">
        <v>10057.525650598109</v>
      </c>
      <c r="R154" s="101">
        <v>9422.8074727803469</v>
      </c>
      <c r="S154" s="101">
        <v>4377.9590180069208</v>
      </c>
      <c r="T154" s="101">
        <v>2070.5002328231931</v>
      </c>
      <c r="U154" s="127">
        <f t="shared" si="14"/>
        <v>27774.579815176083</v>
      </c>
    </row>
    <row r="155" spans="1:21">
      <c r="A155" s="37">
        <v>161</v>
      </c>
      <c r="B155" s="17"/>
      <c r="C155" s="16"/>
      <c r="D155" s="38" t="s">
        <v>8</v>
      </c>
      <c r="E155" s="49" t="s">
        <v>186</v>
      </c>
      <c r="F155" s="40"/>
      <c r="G155" s="111">
        <f t="shared" si="12"/>
        <v>43617.116880917922</v>
      </c>
      <c r="H155" s="26">
        <v>0</v>
      </c>
      <c r="I155" s="7">
        <v>506.02943299338222</v>
      </c>
      <c r="J155" s="7">
        <v>10855.232573151588</v>
      </c>
      <c r="K155" s="7">
        <v>11827.125964015722</v>
      </c>
      <c r="L155" s="7">
        <v>7205.9970735237002</v>
      </c>
      <c r="M155" s="7">
        <v>3221.5923410654068</v>
      </c>
      <c r="N155" s="126">
        <f t="shared" si="13"/>
        <v>33615.9773847498</v>
      </c>
      <c r="O155" s="26">
        <v>0</v>
      </c>
      <c r="P155" s="7">
        <v>419.74006452225149</v>
      </c>
      <c r="Q155" s="7">
        <v>3386.4597372412682</v>
      </c>
      <c r="R155" s="7">
        <v>3009.2584133893251</v>
      </c>
      <c r="S155" s="7">
        <v>2023.3389790654182</v>
      </c>
      <c r="T155" s="7">
        <v>1162.3423019498587</v>
      </c>
      <c r="U155" s="126">
        <f t="shared" si="14"/>
        <v>10001.139496168122</v>
      </c>
    </row>
    <row r="156" spans="1:21">
      <c r="A156" s="37">
        <v>162</v>
      </c>
      <c r="B156" s="17"/>
      <c r="C156" s="16"/>
      <c r="D156" s="38" t="s">
        <v>10</v>
      </c>
      <c r="E156" s="49" t="s">
        <v>187</v>
      </c>
      <c r="F156" s="55"/>
      <c r="G156" s="111">
        <f t="shared" si="12"/>
        <v>156873.78716466599</v>
      </c>
      <c r="H156" s="26">
        <v>681.79745110915974</v>
      </c>
      <c r="I156" s="7">
        <v>1797.6658968245611</v>
      </c>
      <c r="J156" s="7">
        <v>67853.133287727833</v>
      </c>
      <c r="K156" s="7">
        <v>50867.204591572285</v>
      </c>
      <c r="L156" s="7">
        <v>15455.048661753535</v>
      </c>
      <c r="M156" s="7">
        <v>2800.2526046521962</v>
      </c>
      <c r="N156" s="126">
        <f t="shared" si="13"/>
        <v>139455.10249363957</v>
      </c>
      <c r="O156" s="26">
        <v>526.52524985629134</v>
      </c>
      <c r="P156" s="7">
        <v>840.14358372427523</v>
      </c>
      <c r="Q156" s="7">
        <v>6592.2759254947305</v>
      </c>
      <c r="R156" s="7">
        <v>6305.8288121968508</v>
      </c>
      <c r="S156" s="7">
        <v>2272.957553550601</v>
      </c>
      <c r="T156" s="7">
        <v>880.95354620367289</v>
      </c>
      <c r="U156" s="126">
        <f t="shared" si="14"/>
        <v>17418.684671026422</v>
      </c>
    </row>
    <row r="157" spans="1:21" ht="12.6" thickBot="1">
      <c r="A157" s="56">
        <v>163</v>
      </c>
      <c r="B157" s="57"/>
      <c r="C157" s="58"/>
      <c r="D157" s="59" t="s">
        <v>22</v>
      </c>
      <c r="E157" s="60" t="s">
        <v>188</v>
      </c>
      <c r="F157" s="61"/>
      <c r="G157" s="114">
        <f t="shared" si="12"/>
        <v>3088.9999860776588</v>
      </c>
      <c r="H157" s="27">
        <v>17.629690619651228</v>
      </c>
      <c r="I157" s="28">
        <v>87.619279101490974</v>
      </c>
      <c r="J157" s="28">
        <v>1291.1089729368687</v>
      </c>
      <c r="K157" s="28">
        <v>1014.9123112261295</v>
      </c>
      <c r="L157" s="28">
        <v>260.33579053357244</v>
      </c>
      <c r="M157" s="28">
        <v>62.638436688110232</v>
      </c>
      <c r="N157" s="128">
        <f t="shared" si="13"/>
        <v>2734.2444811058231</v>
      </c>
      <c r="O157" s="27">
        <v>18.631811678409576</v>
      </c>
      <c r="P157" s="28">
        <v>40.746747024357319</v>
      </c>
      <c r="Q157" s="28">
        <v>78.789970949292183</v>
      </c>
      <c r="R157" s="28">
        <v>107.72010908648372</v>
      </c>
      <c r="S157" s="28">
        <v>81.662496376782656</v>
      </c>
      <c r="T157" s="28">
        <v>27.204369856510311</v>
      </c>
      <c r="U157" s="128">
        <f t="shared" si="14"/>
        <v>354.75550497183576</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U157"/>
  <sheetViews>
    <sheetView workbookViewId="0">
      <pane xSplit="6" ySplit="9" topLeftCell="G10" activePane="bottomRight" state="frozen"/>
      <selection activeCell="C4" sqref="C4"/>
      <selection pane="topRight" activeCell="C4" sqref="C4"/>
      <selection pane="bottomLeft" activeCell="C4" sqref="C4"/>
      <selection pane="bottomRight" activeCell="C4" sqref="C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433</v>
      </c>
    </row>
    <row r="2" spans="1:21" ht="13.8">
      <c r="A2" s="1" t="s">
        <v>193</v>
      </c>
      <c r="C2" s="84" t="s">
        <v>413</v>
      </c>
      <c r="E2" s="84"/>
      <c r="F2" s="84"/>
      <c r="G2" s="6"/>
      <c r="H2" s="6"/>
    </row>
    <row r="3" spans="1:21" ht="13.8">
      <c r="A3" s="1" t="s">
        <v>194</v>
      </c>
      <c r="C3" s="328">
        <v>2016</v>
      </c>
      <c r="D3" s="328"/>
      <c r="E3" s="129"/>
    </row>
    <row r="4" spans="1:21" ht="12.6" thickBot="1">
      <c r="B4" s="6"/>
      <c r="C4" s="6"/>
    </row>
    <row r="5" spans="1:21" s="18" customFormat="1">
      <c r="A5" s="30"/>
      <c r="B5" s="31"/>
      <c r="C5" s="31"/>
      <c r="D5" s="31"/>
      <c r="E5" s="31"/>
      <c r="F5" s="32" t="s">
        <v>195</v>
      </c>
      <c r="G5" s="112" t="s">
        <v>190</v>
      </c>
      <c r="H5" s="329" t="s">
        <v>191</v>
      </c>
      <c r="I5" s="330"/>
      <c r="J5" s="330"/>
      <c r="K5" s="330"/>
      <c r="L5" s="330"/>
      <c r="M5" s="330"/>
      <c r="N5" s="331"/>
      <c r="O5" s="329" t="s">
        <v>192</v>
      </c>
      <c r="P5" s="330"/>
      <c r="Q5" s="330"/>
      <c r="R5" s="330"/>
      <c r="S5" s="330"/>
      <c r="T5" s="330"/>
      <c r="U5" s="331"/>
    </row>
    <row r="6" spans="1:21" s="18" customFormat="1" ht="12.6" thickBot="1">
      <c r="A6" s="33"/>
      <c r="B6" s="21"/>
      <c r="C6" s="21"/>
      <c r="D6" s="21"/>
      <c r="E6" s="21"/>
      <c r="F6" s="34" t="s">
        <v>196</v>
      </c>
      <c r="G6" s="113" t="s">
        <v>1</v>
      </c>
      <c r="H6" s="24" t="s">
        <v>424</v>
      </c>
      <c r="I6" s="20" t="s">
        <v>197</v>
      </c>
      <c r="J6" s="20" t="s">
        <v>198</v>
      </c>
      <c r="K6" s="20" t="s">
        <v>200</v>
      </c>
      <c r="L6" s="20" t="s">
        <v>201</v>
      </c>
      <c r="M6" s="20" t="s">
        <v>199</v>
      </c>
      <c r="N6" s="120" t="s">
        <v>1</v>
      </c>
      <c r="O6" s="24" t="s">
        <v>424</v>
      </c>
      <c r="P6" s="20" t="s">
        <v>197</v>
      </c>
      <c r="Q6" s="20" t="s">
        <v>198</v>
      </c>
      <c r="R6" s="20" t="s">
        <v>200</v>
      </c>
      <c r="S6" s="20" t="s">
        <v>201</v>
      </c>
      <c r="T6" s="20" t="s">
        <v>199</v>
      </c>
      <c r="U6" s="120" t="s">
        <v>1</v>
      </c>
    </row>
    <row r="7" spans="1:21" ht="12.9" thickTop="1" thickBot="1">
      <c r="A7" s="69" t="s">
        <v>0</v>
      </c>
      <c r="B7" s="70"/>
      <c r="C7" s="70"/>
      <c r="D7" s="70"/>
      <c r="E7" s="70"/>
      <c r="F7" s="71"/>
      <c r="G7" s="152">
        <f>N7+U7</f>
        <v>228846.8550567627</v>
      </c>
      <c r="H7" s="149">
        <v>14718.412200927734</v>
      </c>
      <c r="I7" s="150">
        <v>23354.375549316406</v>
      </c>
      <c r="J7" s="150">
        <v>29970.30517578125</v>
      </c>
      <c r="K7" s="150">
        <v>29010.984558105469</v>
      </c>
      <c r="L7" s="150">
        <v>14592.879760742188</v>
      </c>
      <c r="M7" s="150">
        <v>3286.8470458984375</v>
      </c>
      <c r="N7" s="151">
        <f>SUM(H7:M7)</f>
        <v>114933.80429077148</v>
      </c>
      <c r="O7" s="149">
        <v>13983.457000732422</v>
      </c>
      <c r="P7" s="150">
        <v>22263.964050292969</v>
      </c>
      <c r="Q7" s="150">
        <v>29151.926513671875</v>
      </c>
      <c r="R7" s="150">
        <v>29485.2763671875</v>
      </c>
      <c r="S7" s="150">
        <v>14844.799835205078</v>
      </c>
      <c r="T7" s="150">
        <v>4183.6269989013672</v>
      </c>
      <c r="U7" s="151">
        <f>SUM(O7:T7)</f>
        <v>113913.05076599121</v>
      </c>
    </row>
    <row r="8" spans="1:21" ht="12.9" thickTop="1" thickBot="1">
      <c r="A8" s="69"/>
      <c r="B8" s="70"/>
      <c r="C8" s="70"/>
      <c r="D8" s="70"/>
      <c r="E8" s="70"/>
      <c r="F8" s="71"/>
      <c r="G8" s="152"/>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41" si="0">N10+U10</f>
        <v>1368433.2022705078</v>
      </c>
      <c r="H10" s="67">
        <v>101836.33666992188</v>
      </c>
      <c r="I10" s="68">
        <v>14837.019134521484</v>
      </c>
      <c r="J10" s="68">
        <v>43968.755676269531</v>
      </c>
      <c r="K10" s="68">
        <v>78632.304443359375</v>
      </c>
      <c r="L10" s="68">
        <v>220738.2548828125</v>
      </c>
      <c r="M10" s="68">
        <v>272453.28173828125</v>
      </c>
      <c r="N10" s="123">
        <f t="shared" ref="N10:N41" si="1">SUM(H10:M10)</f>
        <v>732465.95254516602</v>
      </c>
      <c r="O10" s="67">
        <v>86406.47021484375</v>
      </c>
      <c r="P10" s="68">
        <v>11103.091156005859</v>
      </c>
      <c r="Q10" s="68">
        <v>25020.264404296875</v>
      </c>
      <c r="R10" s="68">
        <v>54620.309936523438</v>
      </c>
      <c r="S10" s="68">
        <v>155831.14477539063</v>
      </c>
      <c r="T10" s="68">
        <v>302985.96923828125</v>
      </c>
      <c r="U10" s="123">
        <f t="shared" ref="U10:U41" si="2">SUM(O10:T10)</f>
        <v>635967.2497253418</v>
      </c>
    </row>
    <row r="11" spans="1:21" s="19" customFormat="1" ht="15" customHeight="1">
      <c r="A11" s="72">
        <v>1</v>
      </c>
      <c r="B11" s="73" t="s">
        <v>4</v>
      </c>
      <c r="C11" s="332" t="s">
        <v>5</v>
      </c>
      <c r="D11" s="333"/>
      <c r="E11" s="333"/>
      <c r="F11" s="334"/>
      <c r="G11" s="74">
        <f t="shared" si="0"/>
        <v>224616.4030456543</v>
      </c>
      <c r="H11" s="75">
        <v>75723.744323730469</v>
      </c>
      <c r="I11" s="76">
        <v>3241.1339225769043</v>
      </c>
      <c r="J11" s="76">
        <v>4756.3583602905273</v>
      </c>
      <c r="K11" s="76">
        <v>6934.3231506347656</v>
      </c>
      <c r="L11" s="76">
        <v>10340.789672851563</v>
      </c>
      <c r="M11" s="76">
        <v>16056.354675292969</v>
      </c>
      <c r="N11" s="124">
        <f t="shared" si="1"/>
        <v>117052.7041053772</v>
      </c>
      <c r="O11" s="75">
        <v>65281.711822509766</v>
      </c>
      <c r="P11" s="76">
        <v>3356.8567886352539</v>
      </c>
      <c r="Q11" s="76">
        <v>7271.9322090148926</v>
      </c>
      <c r="R11" s="76">
        <v>8545.3418731689453</v>
      </c>
      <c r="S11" s="76">
        <v>7180.6580352783203</v>
      </c>
      <c r="T11" s="76">
        <v>15927.198211669922</v>
      </c>
      <c r="U11" s="124">
        <f t="shared" si="2"/>
        <v>107563.6989402771</v>
      </c>
    </row>
    <row r="12" spans="1:21" s="18" customFormat="1">
      <c r="A12" s="85">
        <v>2</v>
      </c>
      <c r="B12" s="86"/>
      <c r="C12" s="86" t="s">
        <v>6</v>
      </c>
      <c r="D12" s="87" t="s">
        <v>7</v>
      </c>
      <c r="E12" s="88"/>
      <c r="F12" s="89"/>
      <c r="G12" s="90">
        <f t="shared" si="0"/>
        <v>67469.257011413574</v>
      </c>
      <c r="H12" s="91">
        <v>14412.82829284668</v>
      </c>
      <c r="I12" s="92">
        <v>1831.6098651885986</v>
      </c>
      <c r="J12" s="92">
        <v>3083.4717216491699</v>
      </c>
      <c r="K12" s="92">
        <v>4908.7878646850586</v>
      </c>
      <c r="L12" s="92">
        <v>4451.0469970703125</v>
      </c>
      <c r="M12" s="92">
        <v>5387.1531829833984</v>
      </c>
      <c r="N12" s="125">
        <f t="shared" si="1"/>
        <v>34074.897924423218</v>
      </c>
      <c r="O12" s="91">
        <v>14432.03014755249</v>
      </c>
      <c r="P12" s="92">
        <v>2097.0840854644775</v>
      </c>
      <c r="Q12" s="92">
        <v>3025.5334777832031</v>
      </c>
      <c r="R12" s="92">
        <v>4059.7147407531738</v>
      </c>
      <c r="S12" s="92">
        <v>3579.0427932739258</v>
      </c>
      <c r="T12" s="92">
        <v>6200.9538421630859</v>
      </c>
      <c r="U12" s="125">
        <f t="shared" si="2"/>
        <v>33394.359086990356</v>
      </c>
    </row>
    <row r="13" spans="1:21">
      <c r="A13" s="37">
        <v>3</v>
      </c>
      <c r="B13" s="17"/>
      <c r="C13" s="16"/>
      <c r="D13" s="38" t="s">
        <v>8</v>
      </c>
      <c r="E13" s="39" t="s">
        <v>9</v>
      </c>
      <c r="F13" s="40"/>
      <c r="G13" s="111">
        <f t="shared" si="0"/>
        <v>13617.763484716415</v>
      </c>
      <c r="H13" s="26">
        <v>243.94305062294006</v>
      </c>
      <c r="I13" s="7">
        <v>56.263061761856079</v>
      </c>
      <c r="J13" s="7">
        <v>389.32975196838379</v>
      </c>
      <c r="K13" s="7">
        <v>1155.4424114227295</v>
      </c>
      <c r="L13" s="7">
        <v>1674.6219940185547</v>
      </c>
      <c r="M13" s="7">
        <v>2743.8678207397461</v>
      </c>
      <c r="N13" s="126">
        <f t="shared" si="1"/>
        <v>6263.4680905342102</v>
      </c>
      <c r="O13" s="26">
        <v>309.07350754737854</v>
      </c>
      <c r="P13" s="7">
        <v>177.61511993408203</v>
      </c>
      <c r="Q13" s="7">
        <v>920.46212959289551</v>
      </c>
      <c r="R13" s="7">
        <v>1433.3096027374268</v>
      </c>
      <c r="S13" s="7">
        <v>1470.0959815979004</v>
      </c>
      <c r="T13" s="7">
        <v>3043.739052772522</v>
      </c>
      <c r="U13" s="126">
        <f t="shared" si="2"/>
        <v>7354.2953941822052</v>
      </c>
    </row>
    <row r="14" spans="1:21">
      <c r="A14" s="37">
        <v>4</v>
      </c>
      <c r="B14" s="41"/>
      <c r="C14" s="16"/>
      <c r="D14" s="38" t="s">
        <v>10</v>
      </c>
      <c r="E14" s="39" t="s">
        <v>11</v>
      </c>
      <c r="F14" s="40"/>
      <c r="G14" s="111">
        <f t="shared" si="0"/>
        <v>6749.0568771008402</v>
      </c>
      <c r="H14" s="26">
        <v>2886.4397530555725</v>
      </c>
      <c r="I14" s="7">
        <v>102.2836147248745</v>
      </c>
      <c r="J14" s="7">
        <v>7.0820018723607063</v>
      </c>
      <c r="K14" s="7">
        <v>3.6534361988306046</v>
      </c>
      <c r="L14" s="7">
        <v>1.9349687173962593</v>
      </c>
      <c r="M14" s="7">
        <v>1.5398436281830072</v>
      </c>
      <c r="N14" s="126">
        <f t="shared" si="1"/>
        <v>3002.9336181972176</v>
      </c>
      <c r="O14" s="26">
        <v>3489.980527639389</v>
      </c>
      <c r="P14" s="7">
        <v>215.43565511703491</v>
      </c>
      <c r="Q14" s="7">
        <v>12.246535301208496</v>
      </c>
      <c r="R14" s="7">
        <v>16.134761571884155</v>
      </c>
      <c r="S14" s="7">
        <v>4.8259904682636261</v>
      </c>
      <c r="T14" s="7">
        <v>7.4997888058423996</v>
      </c>
      <c r="U14" s="126">
        <f t="shared" si="2"/>
        <v>3746.1232589036226</v>
      </c>
    </row>
    <row r="15" spans="1:21">
      <c r="A15" s="37">
        <v>5</v>
      </c>
      <c r="B15" s="41"/>
      <c r="C15" s="16"/>
      <c r="D15" s="8"/>
      <c r="E15" s="17" t="s">
        <v>12</v>
      </c>
      <c r="F15" s="42" t="s">
        <v>13</v>
      </c>
      <c r="G15" s="111">
        <f t="shared" si="0"/>
        <v>6714.2387519087642</v>
      </c>
      <c r="H15" s="26">
        <v>2886.4397530555725</v>
      </c>
      <c r="I15" s="7">
        <v>102.10376827418804</v>
      </c>
      <c r="J15" s="7">
        <v>6.0155014395713806</v>
      </c>
      <c r="K15" s="7">
        <v>3.2199844717979431</v>
      </c>
      <c r="L15" s="7">
        <v>1.8023018166422844</v>
      </c>
      <c r="M15" s="7">
        <v>1.3949946910142899</v>
      </c>
      <c r="N15" s="126">
        <f t="shared" si="1"/>
        <v>3000.9763037487864</v>
      </c>
      <c r="O15" s="26">
        <v>3489.980527639389</v>
      </c>
      <c r="P15" s="7">
        <v>214.90854734182358</v>
      </c>
      <c r="Q15" s="7">
        <v>3.1497454047203064</v>
      </c>
      <c r="R15" s="7">
        <v>2.203994408249855</v>
      </c>
      <c r="S15" s="7">
        <v>1.0936098825186491</v>
      </c>
      <c r="T15" s="7">
        <v>1.9260234832763672</v>
      </c>
      <c r="U15" s="126">
        <f t="shared" si="2"/>
        <v>3713.2624481599778</v>
      </c>
    </row>
    <row r="16" spans="1:21">
      <c r="A16" s="37">
        <v>6</v>
      </c>
      <c r="B16" s="41"/>
      <c r="C16" s="16"/>
      <c r="D16" s="8"/>
      <c r="E16" s="17" t="s">
        <v>14</v>
      </c>
      <c r="F16" s="42" t="s">
        <v>15</v>
      </c>
      <c r="G16" s="111">
        <f t="shared" si="0"/>
        <v>6.5521534206345677</v>
      </c>
      <c r="H16" s="26">
        <v>0</v>
      </c>
      <c r="I16" s="7">
        <v>0</v>
      </c>
      <c r="J16" s="7">
        <v>0</v>
      </c>
      <c r="K16" s="7">
        <v>0</v>
      </c>
      <c r="L16" s="7">
        <v>0</v>
      </c>
      <c r="M16" s="7">
        <v>0</v>
      </c>
      <c r="N16" s="126">
        <f t="shared" si="1"/>
        <v>0</v>
      </c>
      <c r="O16" s="26">
        <v>0</v>
      </c>
      <c r="P16" s="7">
        <v>0.14722166676074266</v>
      </c>
      <c r="Q16" s="7">
        <v>2.0754485316574574</v>
      </c>
      <c r="R16" s="7">
        <v>2.5035273432731628</v>
      </c>
      <c r="S16" s="7">
        <v>0.69382700696587563</v>
      </c>
      <c r="T16" s="7">
        <v>1.1321288719773293</v>
      </c>
      <c r="U16" s="126">
        <f t="shared" si="2"/>
        <v>6.5521534206345677</v>
      </c>
    </row>
    <row r="17" spans="1:21">
      <c r="A17" s="37">
        <v>7</v>
      </c>
      <c r="B17" s="41"/>
      <c r="C17" s="16"/>
      <c r="D17" s="8"/>
      <c r="E17" s="17" t="s">
        <v>16</v>
      </c>
      <c r="F17" s="42" t="s">
        <v>17</v>
      </c>
      <c r="G17" s="111">
        <f t="shared" si="0"/>
        <v>18.789983900496736</v>
      </c>
      <c r="H17" s="26">
        <v>0</v>
      </c>
      <c r="I17" s="7">
        <v>0.11787020601332188</v>
      </c>
      <c r="J17" s="7">
        <v>0.78484104480594397</v>
      </c>
      <c r="K17" s="7">
        <v>0.26427099434658885</v>
      </c>
      <c r="L17" s="7">
        <v>6.7173168994486332E-2</v>
      </c>
      <c r="M17" s="7">
        <v>8.7777623673900962E-2</v>
      </c>
      <c r="N17" s="126">
        <f t="shared" si="1"/>
        <v>1.321933037834242</v>
      </c>
      <c r="O17" s="26">
        <v>0</v>
      </c>
      <c r="P17" s="7">
        <v>0.25844175647944212</v>
      </c>
      <c r="Q17" s="7">
        <v>4.3274879157543182</v>
      </c>
      <c r="R17" s="7">
        <v>7.3686184585094452</v>
      </c>
      <c r="S17" s="7">
        <v>2.0462119951844215</v>
      </c>
      <c r="T17" s="7">
        <v>3.4672907367348671</v>
      </c>
      <c r="U17" s="126">
        <f t="shared" si="2"/>
        <v>17.468050862662494</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9.4759903277736157</v>
      </c>
      <c r="H19" s="26">
        <v>0</v>
      </c>
      <c r="I19" s="7">
        <v>6.1973134870640934E-2</v>
      </c>
      <c r="J19" s="7">
        <v>0.28165940707549453</v>
      </c>
      <c r="K19" s="7">
        <v>0.16918074432760477</v>
      </c>
      <c r="L19" s="7">
        <v>6.5493776695802808E-2</v>
      </c>
      <c r="M19" s="7">
        <v>5.7071295683272183E-2</v>
      </c>
      <c r="N19" s="126">
        <f t="shared" si="1"/>
        <v>0.63537835865281522</v>
      </c>
      <c r="O19" s="26">
        <v>0</v>
      </c>
      <c r="P19" s="7">
        <v>0.1214499594643712</v>
      </c>
      <c r="Q19" s="7">
        <v>2.6938534751534462</v>
      </c>
      <c r="R19" s="7">
        <v>4.0586213767528534</v>
      </c>
      <c r="S19" s="7">
        <v>0.99234164506196976</v>
      </c>
      <c r="T19" s="7">
        <v>0.97434551268815994</v>
      </c>
      <c r="U19" s="126">
        <f t="shared" si="2"/>
        <v>8.8406119691208005</v>
      </c>
    </row>
    <row r="20" spans="1:21">
      <c r="A20" s="37">
        <v>10</v>
      </c>
      <c r="B20" s="41"/>
      <c r="C20" s="16"/>
      <c r="D20" s="38" t="s">
        <v>22</v>
      </c>
      <c r="E20" s="39" t="s">
        <v>23</v>
      </c>
      <c r="F20" s="40"/>
      <c r="G20" s="111">
        <f t="shared" si="0"/>
        <v>4225.6198527533561</v>
      </c>
      <c r="H20" s="26">
        <v>177.40169167518616</v>
      </c>
      <c r="I20" s="7">
        <v>36.512162104249001</v>
      </c>
      <c r="J20" s="7">
        <v>403.37633228302002</v>
      </c>
      <c r="K20" s="7">
        <v>1588.5105934143066</v>
      </c>
      <c r="L20" s="7">
        <v>376.6221284866333</v>
      </c>
      <c r="M20" s="7">
        <v>3.4013300165534019</v>
      </c>
      <c r="N20" s="126">
        <f t="shared" si="1"/>
        <v>2585.8242379799485</v>
      </c>
      <c r="O20" s="26">
        <v>169.64954137802124</v>
      </c>
      <c r="P20" s="7">
        <v>35.094560533761978</v>
      </c>
      <c r="Q20" s="7">
        <v>370.78634166717529</v>
      </c>
      <c r="R20" s="7">
        <v>908.26052856445313</v>
      </c>
      <c r="S20" s="7">
        <v>155.27447259426117</v>
      </c>
      <c r="T20" s="7">
        <v>0.73017003573477268</v>
      </c>
      <c r="U20" s="126">
        <f t="shared" si="2"/>
        <v>1639.7956147734076</v>
      </c>
    </row>
    <row r="21" spans="1:21">
      <c r="A21" s="37">
        <v>11</v>
      </c>
      <c r="B21" s="41"/>
      <c r="C21" s="16"/>
      <c r="D21" s="38" t="s">
        <v>24</v>
      </c>
      <c r="E21" s="39" t="s">
        <v>25</v>
      </c>
      <c r="F21" s="40"/>
      <c r="G21" s="111">
        <f t="shared" si="0"/>
        <v>17826.326440930367</v>
      </c>
      <c r="H21" s="26">
        <v>5721.7814235687256</v>
      </c>
      <c r="I21" s="7">
        <v>271.22342967987061</v>
      </c>
      <c r="J21" s="7">
        <v>304.05452060699463</v>
      </c>
      <c r="K21" s="7">
        <v>277.83037495613098</v>
      </c>
      <c r="L21" s="7">
        <v>411.81528067588806</v>
      </c>
      <c r="M21" s="7">
        <v>1355.0346975326538</v>
      </c>
      <c r="N21" s="126">
        <f t="shared" si="1"/>
        <v>8341.7397270202637</v>
      </c>
      <c r="O21" s="26">
        <v>6400.7095565795898</v>
      </c>
      <c r="P21" s="7">
        <v>326.7804046869278</v>
      </c>
      <c r="Q21" s="7">
        <v>259.96877765655518</v>
      </c>
      <c r="R21" s="7">
        <v>281.78345346450806</v>
      </c>
      <c r="S21" s="7">
        <v>373.79705905914307</v>
      </c>
      <c r="T21" s="7">
        <v>1841.5474624633789</v>
      </c>
      <c r="U21" s="126">
        <f t="shared" si="2"/>
        <v>9484.5867139101028</v>
      </c>
    </row>
    <row r="22" spans="1:21">
      <c r="A22" s="37">
        <v>12</v>
      </c>
      <c r="B22" s="41"/>
      <c r="C22" s="16"/>
      <c r="D22" s="38" t="s">
        <v>26</v>
      </c>
      <c r="E22" s="39" t="s">
        <v>27</v>
      </c>
      <c r="F22" s="40"/>
      <c r="G22" s="111">
        <f t="shared" si="0"/>
        <v>2290.7587890662253</v>
      </c>
      <c r="H22" s="26">
        <v>1177.1886697597802</v>
      </c>
      <c r="I22" s="7">
        <v>90.269904732704163</v>
      </c>
      <c r="J22" s="7">
        <v>45.809724904596806</v>
      </c>
      <c r="K22" s="7">
        <v>27.212785825133324</v>
      </c>
      <c r="L22" s="7">
        <v>30.638167470693588</v>
      </c>
      <c r="M22" s="7">
        <v>11.341549191623926</v>
      </c>
      <c r="N22" s="126">
        <f t="shared" si="1"/>
        <v>1382.460801884532</v>
      </c>
      <c r="O22" s="26">
        <v>673.16503193229437</v>
      </c>
      <c r="P22" s="7">
        <v>113.72205728292465</v>
      </c>
      <c r="Q22" s="7">
        <v>65.58787839114666</v>
      </c>
      <c r="R22" s="7">
        <v>34.620077461004257</v>
      </c>
      <c r="S22" s="7">
        <v>13.259743936359882</v>
      </c>
      <c r="T22" s="7">
        <v>7.9431981779634953</v>
      </c>
      <c r="U22" s="126">
        <f t="shared" si="2"/>
        <v>908.29798718169332</v>
      </c>
    </row>
    <row r="23" spans="1:21">
      <c r="A23" s="37">
        <v>13</v>
      </c>
      <c r="B23" s="41"/>
      <c r="C23" s="16"/>
      <c r="D23" s="8"/>
      <c r="E23" s="17" t="s">
        <v>12</v>
      </c>
      <c r="F23" s="42" t="s">
        <v>28</v>
      </c>
      <c r="G23" s="111">
        <f t="shared" si="0"/>
        <v>136.06475761439651</v>
      </c>
      <c r="H23" s="26">
        <v>0</v>
      </c>
      <c r="I23" s="7">
        <v>43.621926851570606</v>
      </c>
      <c r="J23" s="7">
        <v>9.0867291018366814</v>
      </c>
      <c r="K23" s="7">
        <v>3.087197121232748</v>
      </c>
      <c r="L23" s="7">
        <v>0.83977770898491144</v>
      </c>
      <c r="M23" s="7">
        <v>0</v>
      </c>
      <c r="N23" s="126">
        <f t="shared" si="1"/>
        <v>56.635630783624947</v>
      </c>
      <c r="O23" s="26">
        <v>0</v>
      </c>
      <c r="P23" s="7">
        <v>66.994712471961975</v>
      </c>
      <c r="Q23" s="7">
        <v>8.8784358762204647</v>
      </c>
      <c r="R23" s="7">
        <v>2.7887549996376038</v>
      </c>
      <c r="S23" s="7">
        <v>0.76722348295152187</v>
      </c>
      <c r="T23" s="7">
        <v>0</v>
      </c>
      <c r="U23" s="126">
        <f t="shared" si="2"/>
        <v>79.429126830771565</v>
      </c>
    </row>
    <row r="24" spans="1:21">
      <c r="A24" s="37">
        <v>14</v>
      </c>
      <c r="B24" s="17"/>
      <c r="C24" s="16"/>
      <c r="D24" s="8"/>
      <c r="E24" s="17" t="s">
        <v>14</v>
      </c>
      <c r="F24" s="42" t="s">
        <v>29</v>
      </c>
      <c r="G24" s="111">
        <f t="shared" si="0"/>
        <v>24.335791609250009</v>
      </c>
      <c r="H24" s="26">
        <v>10.155577559024096</v>
      </c>
      <c r="I24" s="7">
        <v>1.2952875653281808</v>
      </c>
      <c r="J24" s="7">
        <v>0.67280962830409408</v>
      </c>
      <c r="K24" s="7">
        <v>0.63285544794052839</v>
      </c>
      <c r="L24" s="7">
        <v>0.38951496966183186</v>
      </c>
      <c r="M24" s="7">
        <v>0</v>
      </c>
      <c r="N24" s="126">
        <f t="shared" si="1"/>
        <v>13.146045170258731</v>
      </c>
      <c r="O24" s="26">
        <v>9.2505942694842815</v>
      </c>
      <c r="P24" s="7">
        <v>0.95298183895647526</v>
      </c>
      <c r="Q24" s="7">
        <v>0.35094930371269584</v>
      </c>
      <c r="R24" s="7">
        <v>0.38523042760789394</v>
      </c>
      <c r="S24" s="7">
        <v>0.24999059922993183</v>
      </c>
      <c r="T24" s="7">
        <v>0</v>
      </c>
      <c r="U24" s="126">
        <f t="shared" si="2"/>
        <v>11.189746438991278</v>
      </c>
    </row>
    <row r="25" spans="1:21">
      <c r="A25" s="37">
        <v>15</v>
      </c>
      <c r="B25" s="17"/>
      <c r="C25" s="16"/>
      <c r="D25" s="8"/>
      <c r="E25" s="17" t="s">
        <v>16</v>
      </c>
      <c r="F25" s="42" t="s">
        <v>30</v>
      </c>
      <c r="G25" s="111">
        <f t="shared" si="0"/>
        <v>889.45454774936661</v>
      </c>
      <c r="H25" s="26">
        <v>424.90950253605843</v>
      </c>
      <c r="I25" s="7">
        <v>13.701518088579178</v>
      </c>
      <c r="J25" s="7">
        <v>2.0667545748874545</v>
      </c>
      <c r="K25" s="7">
        <v>0.30530125135555863</v>
      </c>
      <c r="L25" s="7">
        <v>5.8661407325416803E-2</v>
      </c>
      <c r="M25" s="7">
        <v>0</v>
      </c>
      <c r="N25" s="126">
        <f t="shared" si="1"/>
        <v>441.04173785820603</v>
      </c>
      <c r="O25" s="26">
        <v>428.80724292993546</v>
      </c>
      <c r="P25" s="7">
        <v>16.652160435914993</v>
      </c>
      <c r="Q25" s="7">
        <v>2.4891635347157717</v>
      </c>
      <c r="R25" s="7">
        <v>0.42412398289889097</v>
      </c>
      <c r="S25" s="7">
        <v>4.011900769546628E-2</v>
      </c>
      <c r="T25" s="7">
        <v>0</v>
      </c>
      <c r="U25" s="126">
        <f t="shared" si="2"/>
        <v>448.41280989116058</v>
      </c>
    </row>
    <row r="26" spans="1:21">
      <c r="A26" s="37">
        <v>16</v>
      </c>
      <c r="B26" s="17"/>
      <c r="C26" s="16"/>
      <c r="D26" s="8"/>
      <c r="E26" s="17" t="s">
        <v>18</v>
      </c>
      <c r="F26" s="42" t="s">
        <v>31</v>
      </c>
      <c r="G26" s="111">
        <f t="shared" si="0"/>
        <v>1240.9036991819739</v>
      </c>
      <c r="H26" s="26">
        <v>742.12359523773193</v>
      </c>
      <c r="I26" s="7">
        <v>31.651169046759605</v>
      </c>
      <c r="J26" s="7">
        <v>33.983433067798615</v>
      </c>
      <c r="K26" s="7">
        <v>23.187433019280434</v>
      </c>
      <c r="L26" s="7">
        <v>29.350212782621384</v>
      </c>
      <c r="M26" s="7">
        <v>11.341549191623926</v>
      </c>
      <c r="N26" s="126">
        <f t="shared" si="1"/>
        <v>871.6373923458159</v>
      </c>
      <c r="O26" s="26">
        <v>235.10720157623291</v>
      </c>
      <c r="P26" s="7">
        <v>29.1221993714571</v>
      </c>
      <c r="Q26" s="7">
        <v>53.869328118860722</v>
      </c>
      <c r="R26" s="7">
        <v>31.021968811750412</v>
      </c>
      <c r="S26" s="7">
        <v>12.202410779893398</v>
      </c>
      <c r="T26" s="7">
        <v>7.9431981779634953</v>
      </c>
      <c r="U26" s="126">
        <f t="shared" si="2"/>
        <v>369.26630683615804</v>
      </c>
    </row>
    <row r="27" spans="1:21">
      <c r="A27" s="37">
        <v>17</v>
      </c>
      <c r="B27" s="17"/>
      <c r="C27" s="16"/>
      <c r="D27" s="38" t="s">
        <v>32</v>
      </c>
      <c r="E27" s="39" t="s">
        <v>33</v>
      </c>
      <c r="F27" s="40"/>
      <c r="G27" s="111">
        <f t="shared" si="0"/>
        <v>3676.8214073181152</v>
      </c>
      <c r="H27" s="26">
        <v>817.72365522384644</v>
      </c>
      <c r="I27" s="7">
        <v>224.13813352584839</v>
      </c>
      <c r="J27" s="7">
        <v>303.35959434509277</v>
      </c>
      <c r="K27" s="7">
        <v>263.01869344711304</v>
      </c>
      <c r="L27" s="7">
        <v>221.22130680084229</v>
      </c>
      <c r="M27" s="7">
        <v>217.35212373733521</v>
      </c>
      <c r="N27" s="126">
        <f t="shared" si="1"/>
        <v>2046.8135070800781</v>
      </c>
      <c r="O27" s="26">
        <v>833.8964672088623</v>
      </c>
      <c r="P27" s="7">
        <v>168.15749907493591</v>
      </c>
      <c r="Q27" s="7">
        <v>162.92457270622253</v>
      </c>
      <c r="R27" s="7">
        <v>175.94902658462524</v>
      </c>
      <c r="S27" s="7">
        <v>114.95238733291626</v>
      </c>
      <c r="T27" s="7">
        <v>174.12794733047485</v>
      </c>
      <c r="U27" s="126">
        <f t="shared" si="2"/>
        <v>1630.0079002380371</v>
      </c>
    </row>
    <row r="28" spans="1:21">
      <c r="A28" s="37">
        <v>18</v>
      </c>
      <c r="B28" s="12"/>
      <c r="C28" s="12"/>
      <c r="D28" s="38" t="s">
        <v>34</v>
      </c>
      <c r="E28" s="39" t="s">
        <v>35</v>
      </c>
      <c r="F28" s="43"/>
      <c r="G28" s="111">
        <f t="shared" si="0"/>
        <v>1610.8463221788406</v>
      </c>
      <c r="H28" s="26">
        <v>268.11612176895142</v>
      </c>
      <c r="I28" s="7">
        <v>140.52006554603577</v>
      </c>
      <c r="J28" s="7">
        <v>150.57320380210876</v>
      </c>
      <c r="K28" s="7">
        <v>157.28734683990479</v>
      </c>
      <c r="L28" s="7">
        <v>143.13731956481934</v>
      </c>
      <c r="M28" s="7">
        <v>72.046264171600342</v>
      </c>
      <c r="N28" s="126">
        <f t="shared" si="1"/>
        <v>931.68032169342041</v>
      </c>
      <c r="O28" s="26">
        <v>215.65422964096069</v>
      </c>
      <c r="P28" s="7">
        <v>90.002811908721924</v>
      </c>
      <c r="Q28" s="7">
        <v>115.79484117031097</v>
      </c>
      <c r="R28" s="7">
        <v>108.8900146484375</v>
      </c>
      <c r="S28" s="7">
        <v>96.375968217849731</v>
      </c>
      <c r="T28" s="7">
        <v>52.448134899139404</v>
      </c>
      <c r="U28" s="126">
        <f t="shared" si="2"/>
        <v>679.16600048542023</v>
      </c>
    </row>
    <row r="29" spans="1:21">
      <c r="A29" s="37">
        <v>19</v>
      </c>
      <c r="B29" s="17"/>
      <c r="C29" s="16"/>
      <c r="D29" s="38" t="s">
        <v>36</v>
      </c>
      <c r="E29" s="39" t="s">
        <v>37</v>
      </c>
      <c r="F29" s="40"/>
      <c r="G29" s="111">
        <f t="shared" si="0"/>
        <v>1279.155882820487</v>
      </c>
      <c r="H29" s="26">
        <v>45.613362178206444</v>
      </c>
      <c r="I29" s="7">
        <v>6.3141012936830521</v>
      </c>
      <c r="J29" s="7">
        <v>47.582349240779877</v>
      </c>
      <c r="K29" s="7">
        <v>148.88382196426392</v>
      </c>
      <c r="L29" s="7">
        <v>318.884446144104</v>
      </c>
      <c r="M29" s="7">
        <v>115.90064573287964</v>
      </c>
      <c r="N29" s="126">
        <f t="shared" si="1"/>
        <v>683.17872655391693</v>
      </c>
      <c r="O29" s="26">
        <v>53.613509699702263</v>
      </c>
      <c r="P29" s="7">
        <v>9.1733111441135406</v>
      </c>
      <c r="Q29" s="7">
        <v>46.61294350028038</v>
      </c>
      <c r="R29" s="7">
        <v>92.254557430744171</v>
      </c>
      <c r="S29" s="7">
        <v>274.92617893218994</v>
      </c>
      <c r="T29" s="7">
        <v>119.39665555953979</v>
      </c>
      <c r="U29" s="126">
        <f t="shared" si="2"/>
        <v>595.97715626657009</v>
      </c>
    </row>
    <row r="30" spans="1:21">
      <c r="A30" s="37">
        <v>20</v>
      </c>
      <c r="B30" s="17"/>
      <c r="C30" s="16"/>
      <c r="D30" s="38" t="s">
        <v>38</v>
      </c>
      <c r="E30" s="39" t="s">
        <v>39</v>
      </c>
      <c r="F30" s="40"/>
      <c r="G30" s="111">
        <f t="shared" si="0"/>
        <v>34.952112718485296</v>
      </c>
      <c r="H30" s="26">
        <v>0</v>
      </c>
      <c r="I30" s="7">
        <v>0.93860255274921656</v>
      </c>
      <c r="J30" s="7">
        <v>0.75290101673454046</v>
      </c>
      <c r="K30" s="7">
        <v>1.888661190867424</v>
      </c>
      <c r="L30" s="7">
        <v>10.140161201357841</v>
      </c>
      <c r="M30" s="7">
        <v>3.8138516917824745</v>
      </c>
      <c r="N30" s="126">
        <f t="shared" si="1"/>
        <v>17.534177653491497</v>
      </c>
      <c r="O30" s="26">
        <v>0</v>
      </c>
      <c r="P30" s="7">
        <v>1.4084465019404888</v>
      </c>
      <c r="Q30" s="7">
        <v>0.957193648442626</v>
      </c>
      <c r="R30" s="7">
        <v>1.3467442104592919</v>
      </c>
      <c r="S30" s="7">
        <v>9.474296398460865</v>
      </c>
      <c r="T30" s="7">
        <v>4.231254305690527</v>
      </c>
      <c r="U30" s="126">
        <f t="shared" si="2"/>
        <v>17.417935064993799</v>
      </c>
    </row>
    <row r="31" spans="1:21">
      <c r="A31" s="37">
        <v>21</v>
      </c>
      <c r="B31" s="17"/>
      <c r="C31" s="16"/>
      <c r="D31" s="38" t="s">
        <v>40</v>
      </c>
      <c r="E31" s="39" t="s">
        <v>41</v>
      </c>
      <c r="F31" s="40"/>
      <c r="G31" s="111">
        <f t="shared" si="0"/>
        <v>9932.0908333137631</v>
      </c>
      <c r="H31" s="26">
        <v>1349.7726442813873</v>
      </c>
      <c r="I31" s="7">
        <v>399.56913418322802</v>
      </c>
      <c r="J31" s="7">
        <v>840.11503759026527</v>
      </c>
      <c r="K31" s="7">
        <v>973.131991147995</v>
      </c>
      <c r="L31" s="7">
        <v>950.84255993366241</v>
      </c>
      <c r="M31" s="7">
        <v>571.53829145431519</v>
      </c>
      <c r="N31" s="126">
        <f t="shared" si="1"/>
        <v>5084.9696585908532</v>
      </c>
      <c r="O31" s="26">
        <v>1365.5513860583305</v>
      </c>
      <c r="P31" s="7">
        <v>514.38441833853722</v>
      </c>
      <c r="Q31" s="7">
        <v>714.30057597160339</v>
      </c>
      <c r="R31" s="7">
        <v>805.705482006073</v>
      </c>
      <c r="S31" s="7">
        <v>850.47097635269165</v>
      </c>
      <c r="T31" s="7">
        <v>596.70833599567413</v>
      </c>
      <c r="U31" s="126">
        <f t="shared" si="2"/>
        <v>4847.1211747229099</v>
      </c>
    </row>
    <row r="32" spans="1:21">
      <c r="A32" s="37">
        <v>22</v>
      </c>
      <c r="B32" s="17"/>
      <c r="C32" s="16"/>
      <c r="D32" s="38"/>
      <c r="E32" s="17" t="s">
        <v>12</v>
      </c>
      <c r="F32" s="42" t="s">
        <v>42</v>
      </c>
      <c r="G32" s="111">
        <f t="shared" si="0"/>
        <v>3592.9999237060547</v>
      </c>
      <c r="H32" s="26">
        <v>538.28741455078125</v>
      </c>
      <c r="I32" s="7">
        <v>223.21659851074219</v>
      </c>
      <c r="J32" s="7">
        <v>300.1859130859375</v>
      </c>
      <c r="K32" s="7">
        <v>306.9669189453125</v>
      </c>
      <c r="L32" s="7">
        <v>233.61366271972656</v>
      </c>
      <c r="M32" s="7">
        <v>157.22453308105469</v>
      </c>
      <c r="N32" s="126">
        <f t="shared" si="1"/>
        <v>1759.4950408935547</v>
      </c>
      <c r="O32" s="26">
        <v>546.71258544921875</v>
      </c>
      <c r="P32" s="7">
        <v>305.91326904296875</v>
      </c>
      <c r="Q32" s="7">
        <v>320.18878173828125</v>
      </c>
      <c r="R32" s="7">
        <v>253.06146240234375</v>
      </c>
      <c r="S32" s="7">
        <v>241.69168090820313</v>
      </c>
      <c r="T32" s="7">
        <v>165.93710327148438</v>
      </c>
      <c r="U32" s="126">
        <f t="shared" si="2"/>
        <v>1833.5048828125</v>
      </c>
    </row>
    <row r="33" spans="1:21">
      <c r="A33" s="37">
        <v>23</v>
      </c>
      <c r="B33" s="17"/>
      <c r="C33" s="16"/>
      <c r="D33" s="8"/>
      <c r="E33" s="17" t="s">
        <v>14</v>
      </c>
      <c r="F33" s="42" t="s">
        <v>43</v>
      </c>
      <c r="G33" s="111">
        <f t="shared" si="0"/>
        <v>0</v>
      </c>
      <c r="H33" s="26">
        <v>0</v>
      </c>
      <c r="I33" s="7">
        <v>0</v>
      </c>
      <c r="J33" s="7">
        <v>0</v>
      </c>
      <c r="K33" s="7">
        <v>0</v>
      </c>
      <c r="L33" s="7">
        <v>0</v>
      </c>
      <c r="M33" s="7">
        <v>0</v>
      </c>
      <c r="N33" s="126">
        <f t="shared" si="1"/>
        <v>0</v>
      </c>
      <c r="O33" s="26">
        <v>0</v>
      </c>
      <c r="P33" s="7">
        <v>0</v>
      </c>
      <c r="Q33" s="7">
        <v>0</v>
      </c>
      <c r="R33" s="7">
        <v>0</v>
      </c>
      <c r="S33" s="7">
        <v>0</v>
      </c>
      <c r="T33" s="7">
        <v>0</v>
      </c>
      <c r="U33" s="126">
        <f t="shared" si="2"/>
        <v>0</v>
      </c>
    </row>
    <row r="34" spans="1:21">
      <c r="A34" s="37">
        <v>24</v>
      </c>
      <c r="B34" s="17"/>
      <c r="C34" s="16"/>
      <c r="D34" s="8"/>
      <c r="E34" s="17" t="s">
        <v>16</v>
      </c>
      <c r="F34" s="42" t="s">
        <v>44</v>
      </c>
      <c r="G34" s="111">
        <f t="shared" si="0"/>
        <v>0</v>
      </c>
      <c r="H34" s="26">
        <v>0</v>
      </c>
      <c r="I34" s="7">
        <v>0</v>
      </c>
      <c r="J34" s="7">
        <v>0</v>
      </c>
      <c r="K34" s="7">
        <v>0</v>
      </c>
      <c r="L34" s="7">
        <v>0</v>
      </c>
      <c r="M34" s="7">
        <v>0</v>
      </c>
      <c r="N34" s="126">
        <f t="shared" si="1"/>
        <v>0</v>
      </c>
      <c r="O34" s="26">
        <v>0</v>
      </c>
      <c r="P34" s="7">
        <v>0</v>
      </c>
      <c r="Q34" s="7">
        <v>0</v>
      </c>
      <c r="R34" s="7">
        <v>0</v>
      </c>
      <c r="S34" s="7">
        <v>0</v>
      </c>
      <c r="T34" s="7">
        <v>0</v>
      </c>
      <c r="U34" s="126">
        <f t="shared" si="2"/>
        <v>0</v>
      </c>
    </row>
    <row r="35" spans="1:21">
      <c r="A35" s="37">
        <v>25</v>
      </c>
      <c r="B35" s="17"/>
      <c r="C35" s="16"/>
      <c r="D35" s="8"/>
      <c r="E35" s="17" t="s">
        <v>18</v>
      </c>
      <c r="F35" s="42" t="s">
        <v>45</v>
      </c>
      <c r="G35" s="111">
        <f t="shared" si="0"/>
        <v>1549.3997027911246</v>
      </c>
      <c r="H35" s="26">
        <v>24.167936064302921</v>
      </c>
      <c r="I35" s="7">
        <v>35.236932877451181</v>
      </c>
      <c r="J35" s="7">
        <v>117.96807020902634</v>
      </c>
      <c r="K35" s="7">
        <v>211.71269249916077</v>
      </c>
      <c r="L35" s="7">
        <v>322.4792332649231</v>
      </c>
      <c r="M35" s="7">
        <v>164.48551177978516</v>
      </c>
      <c r="N35" s="126">
        <f t="shared" si="1"/>
        <v>876.05037669464946</v>
      </c>
      <c r="O35" s="26">
        <v>23.022792816162109</v>
      </c>
      <c r="P35" s="7">
        <v>26.297560833394527</v>
      </c>
      <c r="Q35" s="7">
        <v>52.495253384113312</v>
      </c>
      <c r="R35" s="7">
        <v>134.93897771835327</v>
      </c>
      <c r="S35" s="7">
        <v>242.37932252883911</v>
      </c>
      <c r="T35" s="7">
        <v>194.21541881561279</v>
      </c>
      <c r="U35" s="126">
        <f t="shared" si="2"/>
        <v>673.34932609647512</v>
      </c>
    </row>
    <row r="36" spans="1:21">
      <c r="A36" s="37">
        <v>26</v>
      </c>
      <c r="B36" s="17"/>
      <c r="C36" s="16"/>
      <c r="D36" s="8"/>
      <c r="E36" s="17" t="s">
        <v>20</v>
      </c>
      <c r="F36" s="42" t="s">
        <v>46</v>
      </c>
      <c r="G36" s="111">
        <f t="shared" si="0"/>
        <v>3280.7514851393644</v>
      </c>
      <c r="H36" s="26">
        <v>456.07479011267424</v>
      </c>
      <c r="I36" s="7">
        <v>39.669737512711436</v>
      </c>
      <c r="J36" s="7">
        <v>312.1510375123471</v>
      </c>
      <c r="K36" s="7">
        <v>378.85003262013197</v>
      </c>
      <c r="L36" s="7">
        <v>338.60945295356214</v>
      </c>
      <c r="M36" s="7">
        <v>222.47062410414219</v>
      </c>
      <c r="N36" s="126">
        <f t="shared" si="1"/>
        <v>1747.8256748155691</v>
      </c>
      <c r="O36" s="26">
        <v>434.93900682404637</v>
      </c>
      <c r="P36" s="7">
        <v>44.750440431525931</v>
      </c>
      <c r="Q36" s="7">
        <v>239.03306016884744</v>
      </c>
      <c r="R36" s="7">
        <v>317.86910203099251</v>
      </c>
      <c r="S36" s="7">
        <v>297.74282201007009</v>
      </c>
      <c r="T36" s="7">
        <v>198.59137885831296</v>
      </c>
      <c r="U36" s="126">
        <f t="shared" si="2"/>
        <v>1532.9258103237953</v>
      </c>
    </row>
    <row r="37" spans="1:21">
      <c r="A37" s="37">
        <v>27</v>
      </c>
      <c r="B37" s="17"/>
      <c r="C37" s="16"/>
      <c r="D37" s="8"/>
      <c r="E37" s="17" t="s">
        <v>47</v>
      </c>
      <c r="F37" s="42" t="s">
        <v>393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v>
      </c>
      <c r="H38" s="26">
        <v>0</v>
      </c>
      <c r="I38" s="7">
        <v>0</v>
      </c>
      <c r="J38" s="7">
        <v>0</v>
      </c>
      <c r="K38" s="7">
        <v>0</v>
      </c>
      <c r="L38" s="7">
        <v>0</v>
      </c>
      <c r="M38" s="7">
        <v>0</v>
      </c>
      <c r="N38" s="126">
        <f t="shared" si="1"/>
        <v>0</v>
      </c>
      <c r="O38" s="26">
        <v>0</v>
      </c>
      <c r="P38" s="7">
        <v>0</v>
      </c>
      <c r="Q38" s="7">
        <v>0</v>
      </c>
      <c r="R38" s="7">
        <v>0</v>
      </c>
      <c r="S38" s="7">
        <v>0</v>
      </c>
      <c r="T38" s="7">
        <v>0</v>
      </c>
      <c r="U38" s="126">
        <f t="shared" si="2"/>
        <v>0</v>
      </c>
    </row>
    <row r="39" spans="1:21">
      <c r="A39" s="37">
        <v>29</v>
      </c>
      <c r="B39" s="17"/>
      <c r="C39" s="16"/>
      <c r="D39" s="38"/>
      <c r="E39" s="17" t="s">
        <v>394</v>
      </c>
      <c r="F39" s="42" t="s">
        <v>50</v>
      </c>
      <c r="G39" s="111">
        <f t="shared" si="0"/>
        <v>87.265076501644216</v>
      </c>
      <c r="H39" s="26">
        <v>0</v>
      </c>
      <c r="I39" s="7">
        <v>0</v>
      </c>
      <c r="J39" s="7">
        <v>0.11977391748223454</v>
      </c>
      <c r="K39" s="7">
        <v>6.2664075419306755</v>
      </c>
      <c r="L39" s="7">
        <v>19.334437817335129</v>
      </c>
      <c r="M39" s="7">
        <v>9.5234027318656445</v>
      </c>
      <c r="N39" s="126">
        <f t="shared" si="1"/>
        <v>35.244022008613683</v>
      </c>
      <c r="O39" s="26">
        <v>0</v>
      </c>
      <c r="P39" s="7">
        <v>0</v>
      </c>
      <c r="Q39" s="7">
        <v>0.3007486795540899</v>
      </c>
      <c r="R39" s="7">
        <v>6.4645620193332434</v>
      </c>
      <c r="S39" s="7">
        <v>26.942740499973297</v>
      </c>
      <c r="T39" s="7">
        <v>18.313003294169903</v>
      </c>
      <c r="U39" s="126">
        <f t="shared" si="2"/>
        <v>52.021054493030533</v>
      </c>
    </row>
    <row r="40" spans="1:21">
      <c r="A40" s="37">
        <v>30</v>
      </c>
      <c r="B40" s="17"/>
      <c r="C40" s="16"/>
      <c r="D40" s="12"/>
      <c r="E40" s="17" t="s">
        <v>395</v>
      </c>
      <c r="F40" s="42" t="s">
        <v>51</v>
      </c>
      <c r="G40" s="111">
        <f t="shared" si="0"/>
        <v>6.7822270418982953</v>
      </c>
      <c r="H40" s="26">
        <v>2.6346233189105988</v>
      </c>
      <c r="I40" s="7">
        <v>0.55173753574490547</v>
      </c>
      <c r="J40" s="7">
        <v>0.48765286058187485</v>
      </c>
      <c r="K40" s="7">
        <v>0.12445709900930524</v>
      </c>
      <c r="L40" s="7">
        <v>0.28355442360043526</v>
      </c>
      <c r="M40" s="7">
        <v>0.10423071496188641</v>
      </c>
      <c r="N40" s="126">
        <f t="shared" si="1"/>
        <v>4.186255952809006</v>
      </c>
      <c r="O40" s="26">
        <v>1.6644919589161873</v>
      </c>
      <c r="P40" s="7">
        <v>0.51209361106157303</v>
      </c>
      <c r="Q40" s="7">
        <v>0.11309864744544029</v>
      </c>
      <c r="R40" s="7">
        <v>8.6100960383191705E-2</v>
      </c>
      <c r="S40" s="7">
        <v>8.6333230137825012E-2</v>
      </c>
      <c r="T40" s="7">
        <v>0.13385268114507198</v>
      </c>
      <c r="U40" s="126">
        <f t="shared" si="2"/>
        <v>2.5959710890892893</v>
      </c>
    </row>
    <row r="41" spans="1:21">
      <c r="A41" s="37">
        <v>31</v>
      </c>
      <c r="B41" s="17"/>
      <c r="C41" s="16"/>
      <c r="D41" s="12"/>
      <c r="E41" s="17" t="s">
        <v>396</v>
      </c>
      <c r="F41" s="42" t="s">
        <v>52</v>
      </c>
      <c r="G41" s="111">
        <f t="shared" si="0"/>
        <v>0</v>
      </c>
      <c r="H41" s="26">
        <v>0</v>
      </c>
      <c r="I41" s="7">
        <v>0</v>
      </c>
      <c r="J41" s="7">
        <v>0</v>
      </c>
      <c r="K41" s="7">
        <v>0</v>
      </c>
      <c r="L41" s="7">
        <v>0</v>
      </c>
      <c r="M41" s="7">
        <v>0</v>
      </c>
      <c r="N41" s="126">
        <f t="shared" si="1"/>
        <v>0</v>
      </c>
      <c r="O41" s="26">
        <v>0</v>
      </c>
      <c r="P41" s="7">
        <v>0</v>
      </c>
      <c r="Q41" s="7">
        <v>0</v>
      </c>
      <c r="R41" s="7">
        <v>0</v>
      </c>
      <c r="S41" s="7">
        <v>0</v>
      </c>
      <c r="T41" s="7">
        <v>0</v>
      </c>
      <c r="U41" s="126">
        <f t="shared" si="2"/>
        <v>0</v>
      </c>
    </row>
    <row r="42" spans="1:21">
      <c r="A42" s="37">
        <v>32</v>
      </c>
      <c r="B42" s="17"/>
      <c r="C42" s="16"/>
      <c r="D42" s="38"/>
      <c r="E42" s="17" t="s">
        <v>397</v>
      </c>
      <c r="F42" s="42" t="s">
        <v>53</v>
      </c>
      <c r="G42" s="111">
        <f t="shared" ref="G42:G73" si="3">N42+U42</f>
        <v>1414.8923348039389</v>
      </c>
      <c r="H42" s="26">
        <v>328.60793733596802</v>
      </c>
      <c r="I42" s="7">
        <v>100.89411896467209</v>
      </c>
      <c r="J42" s="7">
        <v>109.20259012281895</v>
      </c>
      <c r="K42" s="7">
        <v>69.211468994617462</v>
      </c>
      <c r="L42" s="7">
        <v>36.522199630737305</v>
      </c>
      <c r="M42" s="7">
        <v>17.729970633983612</v>
      </c>
      <c r="N42" s="126">
        <f t="shared" ref="N42:N73" si="4">SUM(H42:M42)</f>
        <v>662.16828568279743</v>
      </c>
      <c r="O42" s="26">
        <v>359.2125152349472</v>
      </c>
      <c r="P42" s="7">
        <v>136.91103168576956</v>
      </c>
      <c r="Q42" s="7">
        <v>102.16961551457644</v>
      </c>
      <c r="R42" s="7">
        <v>93.285249948501587</v>
      </c>
      <c r="S42" s="7">
        <v>41.628060698509216</v>
      </c>
      <c r="T42" s="7">
        <v>19.517576038837433</v>
      </c>
      <c r="U42" s="126">
        <f t="shared" ref="U42:U73" si="5">SUM(O42:T42)</f>
        <v>752.72404912114143</v>
      </c>
    </row>
    <row r="43" spans="1:21">
      <c r="A43" s="37">
        <v>33</v>
      </c>
      <c r="B43" s="17"/>
      <c r="C43" s="16"/>
      <c r="D43" s="38" t="s">
        <v>54</v>
      </c>
      <c r="E43" s="39" t="s">
        <v>55</v>
      </c>
      <c r="F43" s="42"/>
      <c r="G43" s="111">
        <f t="shared" si="3"/>
        <v>64.419913151534274</v>
      </c>
      <c r="H43" s="26">
        <v>23.089403677731752</v>
      </c>
      <c r="I43" s="7">
        <v>2.6452251225709915</v>
      </c>
      <c r="J43" s="7">
        <v>0.43352842144668102</v>
      </c>
      <c r="K43" s="7">
        <v>0.32865450740791857</v>
      </c>
      <c r="L43" s="7">
        <v>0.3391084773465991</v>
      </c>
      <c r="M43" s="7">
        <v>0.30260972026735544</v>
      </c>
      <c r="N43" s="126">
        <f t="shared" si="4"/>
        <v>27.138529926771298</v>
      </c>
      <c r="O43" s="26">
        <v>32.460275590419769</v>
      </c>
      <c r="P43" s="7">
        <v>3.2776455339044333</v>
      </c>
      <c r="Q43" s="7">
        <v>0.37941209925338626</v>
      </c>
      <c r="R43" s="7">
        <v>0.32907397532835603</v>
      </c>
      <c r="S43" s="7">
        <v>0.37390683870762587</v>
      </c>
      <c r="T43" s="7">
        <v>0.46106918714940548</v>
      </c>
      <c r="U43" s="126">
        <f t="shared" si="5"/>
        <v>37.281383224762976</v>
      </c>
    </row>
    <row r="44" spans="1:21">
      <c r="A44" s="37">
        <v>34</v>
      </c>
      <c r="B44" s="17"/>
      <c r="C44" s="16"/>
      <c r="D44" s="8"/>
      <c r="E44" s="17" t="s">
        <v>12</v>
      </c>
      <c r="F44" s="42" t="s">
        <v>56</v>
      </c>
      <c r="G44" s="111">
        <f t="shared" si="3"/>
        <v>64.419913151534274</v>
      </c>
      <c r="H44" s="26">
        <v>23.089403677731752</v>
      </c>
      <c r="I44" s="7">
        <v>2.6452251225709915</v>
      </c>
      <c r="J44" s="7">
        <v>0.43352842144668102</v>
      </c>
      <c r="K44" s="7">
        <v>0.32865450740791857</v>
      </c>
      <c r="L44" s="7">
        <v>0.3391084773465991</v>
      </c>
      <c r="M44" s="7">
        <v>0.30260972026735544</v>
      </c>
      <c r="N44" s="126">
        <f t="shared" si="4"/>
        <v>27.138529926771298</v>
      </c>
      <c r="O44" s="26">
        <v>32.460275590419769</v>
      </c>
      <c r="P44" s="7">
        <v>3.2776455339044333</v>
      </c>
      <c r="Q44" s="7">
        <v>0.37941209925338626</v>
      </c>
      <c r="R44" s="7">
        <v>0.32907397532835603</v>
      </c>
      <c r="S44" s="7">
        <v>0.37390683870762587</v>
      </c>
      <c r="T44" s="7">
        <v>0.46106918714940548</v>
      </c>
      <c r="U44" s="126">
        <f t="shared" si="5"/>
        <v>37.281383224762976</v>
      </c>
    </row>
    <row r="45" spans="1:21">
      <c r="A45" s="37">
        <v>35</v>
      </c>
      <c r="B45" s="17"/>
      <c r="C45" s="16"/>
      <c r="D45" s="8"/>
      <c r="E45" s="17" t="s">
        <v>14</v>
      </c>
      <c r="F45" s="42" t="s">
        <v>57</v>
      </c>
      <c r="G45" s="111">
        <f t="shared" si="3"/>
        <v>0</v>
      </c>
      <c r="H45" s="26">
        <v>0</v>
      </c>
      <c r="I45" s="7">
        <v>0</v>
      </c>
      <c r="J45" s="7">
        <v>0</v>
      </c>
      <c r="K45" s="7">
        <v>0</v>
      </c>
      <c r="L45" s="7">
        <v>0</v>
      </c>
      <c r="M45" s="7">
        <v>0</v>
      </c>
      <c r="N45" s="126">
        <f t="shared" si="4"/>
        <v>0</v>
      </c>
      <c r="O45" s="26">
        <v>0</v>
      </c>
      <c r="P45" s="7">
        <v>0</v>
      </c>
      <c r="Q45" s="7">
        <v>0</v>
      </c>
      <c r="R45" s="7">
        <v>0</v>
      </c>
      <c r="S45" s="7">
        <v>0</v>
      </c>
      <c r="T45" s="7">
        <v>0</v>
      </c>
      <c r="U45" s="126">
        <f t="shared" si="5"/>
        <v>0</v>
      </c>
    </row>
    <row r="46" spans="1:21">
      <c r="A46" s="37">
        <v>36</v>
      </c>
      <c r="B46" s="10"/>
      <c r="C46" s="16"/>
      <c r="D46" s="8"/>
      <c r="E46" s="17" t="s">
        <v>16</v>
      </c>
      <c r="F46" s="42" t="s">
        <v>58</v>
      </c>
      <c r="G46" s="111">
        <f t="shared" si="3"/>
        <v>0</v>
      </c>
      <c r="H46" s="26">
        <v>0</v>
      </c>
      <c r="I46" s="7">
        <v>0</v>
      </c>
      <c r="J46" s="7">
        <v>0</v>
      </c>
      <c r="K46" s="7">
        <v>0</v>
      </c>
      <c r="L46" s="7">
        <v>0</v>
      </c>
      <c r="M46" s="7">
        <v>0</v>
      </c>
      <c r="N46" s="126">
        <f t="shared" si="4"/>
        <v>0</v>
      </c>
      <c r="O46" s="26">
        <v>0</v>
      </c>
      <c r="P46" s="7">
        <v>0</v>
      </c>
      <c r="Q46" s="7">
        <v>0</v>
      </c>
      <c r="R46" s="7">
        <v>0</v>
      </c>
      <c r="S46" s="7">
        <v>0</v>
      </c>
      <c r="T46" s="7">
        <v>0</v>
      </c>
      <c r="U46" s="126">
        <f t="shared" si="5"/>
        <v>0</v>
      </c>
    </row>
    <row r="47" spans="1:21">
      <c r="A47" s="37">
        <v>37</v>
      </c>
      <c r="B47" s="10"/>
      <c r="C47" s="11"/>
      <c r="D47" s="38" t="s">
        <v>59</v>
      </c>
      <c r="E47" s="9" t="s">
        <v>60</v>
      </c>
      <c r="F47" s="44"/>
      <c r="G47" s="111">
        <f t="shared" si="3"/>
        <v>6161.4459862709045</v>
      </c>
      <c r="H47" s="26">
        <v>1701.7586555480957</v>
      </c>
      <c r="I47" s="7">
        <v>500.93243980407715</v>
      </c>
      <c r="J47" s="7">
        <v>591.00278639793396</v>
      </c>
      <c r="K47" s="7">
        <v>311.59902238845825</v>
      </c>
      <c r="L47" s="7">
        <v>310.8496265411377</v>
      </c>
      <c r="M47" s="7">
        <v>291.01413059234619</v>
      </c>
      <c r="N47" s="126">
        <f t="shared" si="4"/>
        <v>3707.156661272049</v>
      </c>
      <c r="O47" s="26">
        <v>888.27647948265076</v>
      </c>
      <c r="P47" s="7">
        <v>442.03222179412842</v>
      </c>
      <c r="Q47" s="7">
        <v>355.51235628128052</v>
      </c>
      <c r="R47" s="7">
        <v>201.13140773773193</v>
      </c>
      <c r="S47" s="7">
        <v>215.21586227416992</v>
      </c>
      <c r="T47" s="7">
        <v>352.12099742889404</v>
      </c>
      <c r="U47" s="126">
        <f t="shared" si="5"/>
        <v>2454.2893249988556</v>
      </c>
    </row>
    <row r="48" spans="1:21">
      <c r="A48" s="93">
        <v>38</v>
      </c>
      <c r="B48" s="94"/>
      <c r="C48" s="95" t="s">
        <v>61</v>
      </c>
      <c r="D48" s="96" t="s">
        <v>62</v>
      </c>
      <c r="E48" s="97"/>
      <c r="F48" s="98"/>
      <c r="G48" s="99">
        <f t="shared" si="3"/>
        <v>61444.370390892029</v>
      </c>
      <c r="H48" s="100">
        <v>11364.96842956543</v>
      </c>
      <c r="I48" s="101">
        <v>1368.8918561935425</v>
      </c>
      <c r="J48" s="101">
        <v>1633.5742311477661</v>
      </c>
      <c r="K48" s="101">
        <v>1977.9354095458984</v>
      </c>
      <c r="L48" s="101">
        <v>5765.9668426513672</v>
      </c>
      <c r="M48" s="101">
        <v>10171.320617675781</v>
      </c>
      <c r="N48" s="127">
        <f t="shared" si="4"/>
        <v>32282.657386779785</v>
      </c>
      <c r="O48" s="100">
        <v>12661.557769775391</v>
      </c>
      <c r="P48" s="101">
        <v>1192.1606245040894</v>
      </c>
      <c r="Q48" s="101">
        <v>1116.7889823913574</v>
      </c>
      <c r="R48" s="101">
        <v>1398.1892013549805</v>
      </c>
      <c r="S48" s="101">
        <v>3510.3094711303711</v>
      </c>
      <c r="T48" s="101">
        <v>9282.7069549560547</v>
      </c>
      <c r="U48" s="127">
        <f t="shared" si="5"/>
        <v>29161.713004112244</v>
      </c>
    </row>
    <row r="49" spans="1:21">
      <c r="A49" s="37">
        <v>39</v>
      </c>
      <c r="B49" s="17"/>
      <c r="C49" s="16"/>
      <c r="D49" s="38" t="s">
        <v>8</v>
      </c>
      <c r="E49" s="45" t="s">
        <v>63</v>
      </c>
      <c r="F49" s="40"/>
      <c r="G49" s="111">
        <f t="shared" si="3"/>
        <v>61376.034986495972</v>
      </c>
      <c r="H49" s="26">
        <v>11349.941192626953</v>
      </c>
      <c r="I49" s="7">
        <v>1367.1272239685059</v>
      </c>
      <c r="J49" s="7">
        <v>1629.8047513961792</v>
      </c>
      <c r="K49" s="7">
        <v>1973.6642265319824</v>
      </c>
      <c r="L49" s="7">
        <v>5759.6444091796875</v>
      </c>
      <c r="M49" s="7">
        <v>10166.248382568359</v>
      </c>
      <c r="N49" s="126">
        <f t="shared" si="4"/>
        <v>32246.430186271667</v>
      </c>
      <c r="O49" s="26">
        <v>12647.78751373291</v>
      </c>
      <c r="P49" s="7">
        <v>1189.4451532363892</v>
      </c>
      <c r="Q49" s="7">
        <v>1114.6361827850342</v>
      </c>
      <c r="R49" s="7">
        <v>1395.5801658630371</v>
      </c>
      <c r="S49" s="7">
        <v>3505.7920608520508</v>
      </c>
      <c r="T49" s="7">
        <v>9276.3637237548828</v>
      </c>
      <c r="U49" s="126">
        <f t="shared" si="5"/>
        <v>29129.604800224304</v>
      </c>
    </row>
    <row r="50" spans="1:21">
      <c r="A50" s="37">
        <v>40</v>
      </c>
      <c r="B50" s="17"/>
      <c r="C50" s="16"/>
      <c r="D50" s="38" t="s">
        <v>10</v>
      </c>
      <c r="E50" s="45" t="s">
        <v>64</v>
      </c>
      <c r="F50" s="40"/>
      <c r="G50" s="111">
        <f t="shared" si="3"/>
        <v>59.726563205942512</v>
      </c>
      <c r="H50" s="26">
        <v>14.952710211277008</v>
      </c>
      <c r="I50" s="7">
        <v>0.93398147728294134</v>
      </c>
      <c r="J50" s="7">
        <v>3.4776331521570683</v>
      </c>
      <c r="K50" s="7">
        <v>4.2083229422569275</v>
      </c>
      <c r="L50" s="7">
        <v>6.0938697159290314</v>
      </c>
      <c r="M50" s="7">
        <v>4.0319338291883469</v>
      </c>
      <c r="N50" s="126">
        <f t="shared" si="4"/>
        <v>33.698451328091323</v>
      </c>
      <c r="O50" s="26">
        <v>13.574504047632217</v>
      </c>
      <c r="P50" s="7">
        <v>0.67926672380417585</v>
      </c>
      <c r="Q50" s="7">
        <v>1.7787170112133026</v>
      </c>
      <c r="R50" s="7">
        <v>2.5081547200679779</v>
      </c>
      <c r="S50" s="7">
        <v>3.6997926980257034</v>
      </c>
      <c r="T50" s="7">
        <v>3.787676677107811</v>
      </c>
      <c r="U50" s="126">
        <f t="shared" si="5"/>
        <v>26.028111877851188</v>
      </c>
    </row>
    <row r="51" spans="1:21">
      <c r="A51" s="37">
        <v>41</v>
      </c>
      <c r="B51" s="17"/>
      <c r="C51" s="16"/>
      <c r="D51" s="38" t="s">
        <v>22</v>
      </c>
      <c r="E51" s="45" t="s">
        <v>65</v>
      </c>
      <c r="F51" s="40"/>
      <c r="G51" s="111">
        <f t="shared" si="3"/>
        <v>8.6089923994150013</v>
      </c>
      <c r="H51" s="26">
        <v>7.4393443239387125E-2</v>
      </c>
      <c r="I51" s="7">
        <v>0.83068350702524185</v>
      </c>
      <c r="J51" s="7">
        <v>0.29182190983556211</v>
      </c>
      <c r="K51" s="7">
        <v>6.2898366479203105E-2</v>
      </c>
      <c r="L51" s="7">
        <v>0.22863525152206421</v>
      </c>
      <c r="M51" s="7">
        <v>1.0403843582607806</v>
      </c>
      <c r="N51" s="126">
        <f t="shared" si="4"/>
        <v>2.528816836362239</v>
      </c>
      <c r="O51" s="26">
        <v>0.195670910354238</v>
      </c>
      <c r="P51" s="7">
        <v>2.0361859416589141</v>
      </c>
      <c r="Q51" s="7">
        <v>0.37411243515089154</v>
      </c>
      <c r="R51" s="7">
        <v>0.10088944400195032</v>
      </c>
      <c r="S51" s="7">
        <v>0.81763884797692299</v>
      </c>
      <c r="T51" s="7">
        <v>2.5556779839098454</v>
      </c>
      <c r="U51" s="126">
        <f t="shared" si="5"/>
        <v>6.0801755630527623</v>
      </c>
    </row>
    <row r="52" spans="1:21">
      <c r="A52" s="93">
        <v>42</v>
      </c>
      <c r="B52" s="94"/>
      <c r="C52" s="95" t="s">
        <v>66</v>
      </c>
      <c r="D52" s="96" t="s">
        <v>67</v>
      </c>
      <c r="E52" s="97"/>
      <c r="F52" s="98"/>
      <c r="G52" s="99">
        <f t="shared" si="3"/>
        <v>6084.1596755981445</v>
      </c>
      <c r="H52" s="100">
        <v>0</v>
      </c>
      <c r="I52" s="101">
        <v>0</v>
      </c>
      <c r="J52" s="101">
        <v>0</v>
      </c>
      <c r="K52" s="101">
        <v>0</v>
      </c>
      <c r="L52" s="101">
        <v>0</v>
      </c>
      <c r="M52" s="101">
        <v>0</v>
      </c>
      <c r="N52" s="127">
        <f t="shared" si="4"/>
        <v>0</v>
      </c>
      <c r="O52" s="100">
        <v>0</v>
      </c>
      <c r="P52" s="101">
        <v>0</v>
      </c>
      <c r="Q52" s="101">
        <v>3064.6056203842163</v>
      </c>
      <c r="R52" s="101">
        <v>3019.5540552139282</v>
      </c>
      <c r="S52" s="101">
        <v>0</v>
      </c>
      <c r="T52" s="101">
        <v>0</v>
      </c>
      <c r="U52" s="127">
        <f t="shared" si="5"/>
        <v>6084.1596755981445</v>
      </c>
    </row>
    <row r="53" spans="1:21">
      <c r="A53" s="93">
        <v>49</v>
      </c>
      <c r="B53" s="94"/>
      <c r="C53" s="95" t="s">
        <v>68</v>
      </c>
      <c r="D53" s="96" t="s">
        <v>69</v>
      </c>
      <c r="E53" s="97"/>
      <c r="F53" s="98"/>
      <c r="G53" s="99">
        <f t="shared" si="3"/>
        <v>86306.944458007813</v>
      </c>
      <c r="H53" s="100">
        <v>49141.382141113281</v>
      </c>
      <c r="I53" s="101">
        <v>0</v>
      </c>
      <c r="J53" s="101">
        <v>0</v>
      </c>
      <c r="K53" s="101">
        <v>0</v>
      </c>
      <c r="L53" s="101">
        <v>0</v>
      </c>
      <c r="M53" s="101">
        <v>0</v>
      </c>
      <c r="N53" s="127">
        <f t="shared" si="4"/>
        <v>49141.382141113281</v>
      </c>
      <c r="O53" s="100">
        <v>37165.562316894531</v>
      </c>
      <c r="P53" s="101">
        <v>0</v>
      </c>
      <c r="Q53" s="101">
        <v>0</v>
      </c>
      <c r="R53" s="101">
        <v>0</v>
      </c>
      <c r="S53" s="101">
        <v>0</v>
      </c>
      <c r="T53" s="101">
        <v>0</v>
      </c>
      <c r="U53" s="127">
        <f t="shared" si="5"/>
        <v>37165.562316894531</v>
      </c>
    </row>
    <row r="54" spans="1:21">
      <c r="A54" s="37">
        <v>50</v>
      </c>
      <c r="B54" s="17"/>
      <c r="C54" s="16"/>
      <c r="D54" s="38" t="s">
        <v>8</v>
      </c>
      <c r="E54" s="47" t="s">
        <v>70</v>
      </c>
      <c r="F54" s="40"/>
      <c r="G54" s="111">
        <f t="shared" si="3"/>
        <v>41144.593399047852</v>
      </c>
      <c r="H54" s="26">
        <v>25266.888977050781</v>
      </c>
      <c r="I54" s="7">
        <v>0</v>
      </c>
      <c r="J54" s="7">
        <v>0</v>
      </c>
      <c r="K54" s="7">
        <v>0</v>
      </c>
      <c r="L54" s="7">
        <v>0</v>
      </c>
      <c r="M54" s="7">
        <v>0</v>
      </c>
      <c r="N54" s="126">
        <f t="shared" si="4"/>
        <v>25266.888977050781</v>
      </c>
      <c r="O54" s="26">
        <v>15877.70442199707</v>
      </c>
      <c r="P54" s="7">
        <v>0</v>
      </c>
      <c r="Q54" s="7">
        <v>0</v>
      </c>
      <c r="R54" s="7">
        <v>0</v>
      </c>
      <c r="S54" s="7">
        <v>0</v>
      </c>
      <c r="T54" s="7">
        <v>0</v>
      </c>
      <c r="U54" s="126">
        <f t="shared" si="5"/>
        <v>15877.70442199707</v>
      </c>
    </row>
    <row r="55" spans="1:21">
      <c r="A55" s="37">
        <v>51</v>
      </c>
      <c r="B55" s="10"/>
      <c r="C55" s="16"/>
      <c r="D55" s="38" t="s">
        <v>10</v>
      </c>
      <c r="E55" s="47" t="s">
        <v>71</v>
      </c>
      <c r="F55" s="40"/>
      <c r="G55" s="111">
        <f t="shared" si="3"/>
        <v>22277.899517059326</v>
      </c>
      <c r="H55" s="26">
        <v>11672.214088439941</v>
      </c>
      <c r="I55" s="7">
        <v>0</v>
      </c>
      <c r="J55" s="7">
        <v>0</v>
      </c>
      <c r="K55" s="7">
        <v>0</v>
      </c>
      <c r="L55" s="7">
        <v>0</v>
      </c>
      <c r="M55" s="7">
        <v>0</v>
      </c>
      <c r="N55" s="126">
        <f t="shared" si="4"/>
        <v>11672.214088439941</v>
      </c>
      <c r="O55" s="26">
        <v>10605.685428619385</v>
      </c>
      <c r="P55" s="7">
        <v>0</v>
      </c>
      <c r="Q55" s="7">
        <v>0</v>
      </c>
      <c r="R55" s="7">
        <v>0</v>
      </c>
      <c r="S55" s="7">
        <v>0</v>
      </c>
      <c r="T55" s="7">
        <v>0</v>
      </c>
      <c r="U55" s="126">
        <f t="shared" si="5"/>
        <v>10605.685428619385</v>
      </c>
    </row>
    <row r="56" spans="1:21">
      <c r="A56" s="37">
        <v>52</v>
      </c>
      <c r="B56" s="17"/>
      <c r="C56" s="11"/>
      <c r="D56" s="38" t="s">
        <v>22</v>
      </c>
      <c r="E56" s="47" t="s">
        <v>72</v>
      </c>
      <c r="F56" s="43"/>
      <c r="G56" s="111">
        <f t="shared" si="3"/>
        <v>14022.149053573608</v>
      </c>
      <c r="H56" s="26">
        <v>7683.4043292999268</v>
      </c>
      <c r="I56" s="7">
        <v>0</v>
      </c>
      <c r="J56" s="7">
        <v>0</v>
      </c>
      <c r="K56" s="7">
        <v>0</v>
      </c>
      <c r="L56" s="7">
        <v>0</v>
      </c>
      <c r="M56" s="7">
        <v>0</v>
      </c>
      <c r="N56" s="126">
        <f t="shared" si="4"/>
        <v>7683.4043292999268</v>
      </c>
      <c r="O56" s="26">
        <v>6338.7447242736816</v>
      </c>
      <c r="P56" s="7">
        <v>0</v>
      </c>
      <c r="Q56" s="7">
        <v>0</v>
      </c>
      <c r="R56" s="7">
        <v>0</v>
      </c>
      <c r="S56" s="7">
        <v>0</v>
      </c>
      <c r="T56" s="7">
        <v>0</v>
      </c>
      <c r="U56" s="126">
        <f t="shared" si="5"/>
        <v>6338.7447242736816</v>
      </c>
    </row>
    <row r="57" spans="1:21">
      <c r="A57" s="37">
        <v>53</v>
      </c>
      <c r="B57" s="12"/>
      <c r="C57" s="12"/>
      <c r="D57" s="38" t="s">
        <v>24</v>
      </c>
      <c r="E57" s="13" t="s">
        <v>73</v>
      </c>
      <c r="F57" s="43"/>
      <c r="G57" s="111">
        <f t="shared" si="3"/>
        <v>8862.3030166625977</v>
      </c>
      <c r="H57" s="26">
        <v>4518.8749237060547</v>
      </c>
      <c r="I57" s="7">
        <v>0</v>
      </c>
      <c r="J57" s="7">
        <v>0</v>
      </c>
      <c r="K57" s="7">
        <v>0</v>
      </c>
      <c r="L57" s="7">
        <v>0</v>
      </c>
      <c r="M57" s="7">
        <v>0</v>
      </c>
      <c r="N57" s="126">
        <f t="shared" si="4"/>
        <v>4518.8749237060547</v>
      </c>
      <c r="O57" s="26">
        <v>4343.428092956543</v>
      </c>
      <c r="P57" s="7">
        <v>0</v>
      </c>
      <c r="Q57" s="7">
        <v>0</v>
      </c>
      <c r="R57" s="7">
        <v>0</v>
      </c>
      <c r="S57" s="7">
        <v>0</v>
      </c>
      <c r="T57" s="7">
        <v>0</v>
      </c>
      <c r="U57" s="126">
        <f t="shared" si="5"/>
        <v>4343.428092956543</v>
      </c>
    </row>
    <row r="58" spans="1:21">
      <c r="A58" s="93">
        <v>54</v>
      </c>
      <c r="B58" s="94"/>
      <c r="C58" s="95" t="s">
        <v>74</v>
      </c>
      <c r="D58" s="96" t="s">
        <v>75</v>
      </c>
      <c r="E58" s="97"/>
      <c r="F58" s="98"/>
      <c r="G58" s="99">
        <f t="shared" si="3"/>
        <v>3311.6726483404636</v>
      </c>
      <c r="H58" s="100">
        <v>804.56682288646698</v>
      </c>
      <c r="I58" s="101">
        <v>40.632206067442894</v>
      </c>
      <c r="J58" s="101">
        <v>39.312342897057533</v>
      </c>
      <c r="K58" s="101">
        <v>47.599916875362396</v>
      </c>
      <c r="L58" s="101">
        <v>123.77608054876328</v>
      </c>
      <c r="M58" s="101">
        <v>497.88086605072021</v>
      </c>
      <c r="N58" s="127">
        <f t="shared" si="4"/>
        <v>1553.7682353258133</v>
      </c>
      <c r="O58" s="100">
        <v>1022.5616734027863</v>
      </c>
      <c r="P58" s="101">
        <v>67.611933350563049</v>
      </c>
      <c r="Q58" s="101">
        <v>65.003958374261856</v>
      </c>
      <c r="R58" s="101">
        <v>67.883940696716309</v>
      </c>
      <c r="S58" s="101">
        <v>91.305707216262817</v>
      </c>
      <c r="T58" s="101">
        <v>443.53719997406006</v>
      </c>
      <c r="U58" s="127">
        <f t="shared" si="5"/>
        <v>1757.9044130146503</v>
      </c>
    </row>
    <row r="59" spans="1:21">
      <c r="A59" s="37">
        <v>55</v>
      </c>
      <c r="B59" s="17"/>
      <c r="C59" s="16"/>
      <c r="D59" s="38" t="s">
        <v>8</v>
      </c>
      <c r="E59" s="45" t="s">
        <v>76</v>
      </c>
      <c r="F59" s="40"/>
      <c r="G59" s="111">
        <f t="shared" si="3"/>
        <v>2856.507790569216</v>
      </c>
      <c r="H59" s="26">
        <v>723.86383032798767</v>
      </c>
      <c r="I59" s="7">
        <v>21.59629064053297</v>
      </c>
      <c r="J59" s="7">
        <v>15.317746635526419</v>
      </c>
      <c r="K59" s="7">
        <v>30.430563271045685</v>
      </c>
      <c r="L59" s="7">
        <v>93.771945476531982</v>
      </c>
      <c r="M59" s="7">
        <v>412.04504251480103</v>
      </c>
      <c r="N59" s="126">
        <f t="shared" si="4"/>
        <v>1297.0254188664258</v>
      </c>
      <c r="O59" s="26">
        <v>966.21762490272522</v>
      </c>
      <c r="P59" s="7">
        <v>45.607579350471497</v>
      </c>
      <c r="Q59" s="7">
        <v>36.542506292462349</v>
      </c>
      <c r="R59" s="7">
        <v>47.579243123531342</v>
      </c>
      <c r="S59" s="7">
        <v>71.821496963500977</v>
      </c>
      <c r="T59" s="7">
        <v>391.71392107009888</v>
      </c>
      <c r="U59" s="126">
        <f t="shared" si="5"/>
        <v>1559.4823717027903</v>
      </c>
    </row>
    <row r="60" spans="1:21">
      <c r="A60" s="37">
        <v>56</v>
      </c>
      <c r="B60" s="17"/>
      <c r="C60" s="16"/>
      <c r="D60" s="38" t="s">
        <v>10</v>
      </c>
      <c r="E60" s="45" t="s">
        <v>77</v>
      </c>
      <c r="F60" s="40"/>
      <c r="G60" s="111">
        <f t="shared" si="3"/>
        <v>97.301306042820215</v>
      </c>
      <c r="H60" s="26">
        <v>27.370925065129995</v>
      </c>
      <c r="I60" s="7">
        <v>2.2368133328855038</v>
      </c>
      <c r="J60" s="7">
        <v>2.4927474595606327</v>
      </c>
      <c r="K60" s="7">
        <v>2.5241093412041664</v>
      </c>
      <c r="L60" s="7">
        <v>5.264010451734066</v>
      </c>
      <c r="M60" s="7">
        <v>10.20848772674799</v>
      </c>
      <c r="N60" s="126">
        <f t="shared" si="4"/>
        <v>50.097093377262354</v>
      </c>
      <c r="O60" s="26">
        <v>24.60516994446516</v>
      </c>
      <c r="P60" s="7">
        <v>2.9810539726167917</v>
      </c>
      <c r="Q60" s="7">
        <v>3.0656610038131475</v>
      </c>
      <c r="R60" s="7">
        <v>3.3785541355609894</v>
      </c>
      <c r="S60" s="7">
        <v>4.5775888934731483</v>
      </c>
      <c r="T60" s="7">
        <v>8.596184715628624</v>
      </c>
      <c r="U60" s="126">
        <f t="shared" si="5"/>
        <v>47.204212665557861</v>
      </c>
    </row>
    <row r="61" spans="1:21">
      <c r="A61" s="37">
        <v>57</v>
      </c>
      <c r="B61" s="17"/>
      <c r="C61" s="16"/>
      <c r="D61" s="38" t="s">
        <v>22</v>
      </c>
      <c r="E61" s="45" t="s">
        <v>78</v>
      </c>
      <c r="F61" s="40"/>
      <c r="G61" s="111">
        <f t="shared" si="3"/>
        <v>0</v>
      </c>
      <c r="H61" s="26">
        <v>0</v>
      </c>
      <c r="I61" s="7">
        <v>0</v>
      </c>
      <c r="J61" s="7">
        <v>0</v>
      </c>
      <c r="K61" s="7">
        <v>0</v>
      </c>
      <c r="L61" s="7">
        <v>0</v>
      </c>
      <c r="M61" s="7">
        <v>0</v>
      </c>
      <c r="N61" s="126">
        <f t="shared" si="4"/>
        <v>0</v>
      </c>
      <c r="O61" s="26">
        <v>0</v>
      </c>
      <c r="P61" s="7">
        <v>0</v>
      </c>
      <c r="Q61" s="7">
        <v>0</v>
      </c>
      <c r="R61" s="7">
        <v>0</v>
      </c>
      <c r="S61" s="7">
        <v>0</v>
      </c>
      <c r="T61" s="7">
        <v>0</v>
      </c>
      <c r="U61" s="126">
        <f t="shared" si="5"/>
        <v>0</v>
      </c>
    </row>
    <row r="62" spans="1:21">
      <c r="A62" s="37">
        <v>58</v>
      </c>
      <c r="B62" s="14"/>
      <c r="C62" s="16"/>
      <c r="D62" s="38" t="s">
        <v>24</v>
      </c>
      <c r="E62" s="45" t="s">
        <v>79</v>
      </c>
      <c r="F62" s="40"/>
      <c r="G62" s="111">
        <f t="shared" si="3"/>
        <v>95.561704900115728</v>
      </c>
      <c r="H62" s="26">
        <v>21.007776774466038</v>
      </c>
      <c r="I62" s="7">
        <v>7.7515463195741177</v>
      </c>
      <c r="J62" s="7">
        <v>10.705552119761705</v>
      </c>
      <c r="K62" s="7">
        <v>6.9281877502799034</v>
      </c>
      <c r="L62" s="7">
        <v>4.5827698409557343</v>
      </c>
      <c r="M62" s="7">
        <v>3.043371818959713</v>
      </c>
      <c r="N62" s="126">
        <f t="shared" si="4"/>
        <v>54.019204623997211</v>
      </c>
      <c r="O62" s="26">
        <v>10.118125639855862</v>
      </c>
      <c r="P62" s="7">
        <v>6.4457428306341171</v>
      </c>
      <c r="Q62" s="7">
        <v>11.002309069037437</v>
      </c>
      <c r="R62" s="7">
        <v>8.3192998170852661</v>
      </c>
      <c r="S62" s="7">
        <v>3.7857376784086227</v>
      </c>
      <c r="T62" s="7">
        <v>1.8712852410972118</v>
      </c>
      <c r="U62" s="126">
        <f t="shared" si="5"/>
        <v>41.542500276118517</v>
      </c>
    </row>
    <row r="63" spans="1:21">
      <c r="A63" s="37">
        <v>59</v>
      </c>
      <c r="B63" s="12"/>
      <c r="C63" s="14"/>
      <c r="D63" s="38" t="s">
        <v>26</v>
      </c>
      <c r="E63" s="14" t="s">
        <v>80</v>
      </c>
      <c r="F63" s="48"/>
      <c r="G63" s="111">
        <f t="shared" si="3"/>
        <v>262.30182384699583</v>
      </c>
      <c r="H63" s="26">
        <v>32.324293315410614</v>
      </c>
      <c r="I63" s="7">
        <v>9.0475560426712036</v>
      </c>
      <c r="J63" s="7">
        <v>10.796295434236526</v>
      </c>
      <c r="K63" s="7">
        <v>7.7170569971203804</v>
      </c>
      <c r="L63" s="7">
        <v>20.157354846596718</v>
      </c>
      <c r="M63" s="7">
        <v>72.58396589756012</v>
      </c>
      <c r="N63" s="126">
        <f t="shared" si="4"/>
        <v>152.62652253359556</v>
      </c>
      <c r="O63" s="26">
        <v>21.620737567543983</v>
      </c>
      <c r="P63" s="7">
        <v>12.577554821968079</v>
      </c>
      <c r="Q63" s="7">
        <v>14.393480494618416</v>
      </c>
      <c r="R63" s="7">
        <v>8.6068410277366638</v>
      </c>
      <c r="S63" s="7">
        <v>11.120885759592056</v>
      </c>
      <c r="T63" s="7">
        <v>41.355801641941071</v>
      </c>
      <c r="U63" s="126">
        <f t="shared" si="5"/>
        <v>109.67530131340027</v>
      </c>
    </row>
    <row r="64" spans="1:21">
      <c r="A64" s="72">
        <v>60</v>
      </c>
      <c r="B64" s="73" t="s">
        <v>81</v>
      </c>
      <c r="C64" s="77" t="s">
        <v>82</v>
      </c>
      <c r="D64" s="78"/>
      <c r="E64" s="78"/>
      <c r="F64" s="79"/>
      <c r="G64" s="74">
        <f t="shared" si="3"/>
        <v>1032069.3577880859</v>
      </c>
      <c r="H64" s="75">
        <v>19158.581756591797</v>
      </c>
      <c r="I64" s="76">
        <v>5518.6035308837891</v>
      </c>
      <c r="J64" s="76">
        <v>13283.856155395508</v>
      </c>
      <c r="K64" s="76">
        <v>47261.885620117188</v>
      </c>
      <c r="L64" s="76">
        <v>196734.06005859375</v>
      </c>
      <c r="M64" s="76">
        <v>249677.3984375</v>
      </c>
      <c r="N64" s="124">
        <f t="shared" si="4"/>
        <v>531634.38555908203</v>
      </c>
      <c r="O64" s="75">
        <v>16410.084136962891</v>
      </c>
      <c r="P64" s="76">
        <v>4813.0174255371094</v>
      </c>
      <c r="Q64" s="76">
        <v>11322.098205566406</v>
      </c>
      <c r="R64" s="76">
        <v>39751.604736328125</v>
      </c>
      <c r="S64" s="76">
        <v>144661.18579101563</v>
      </c>
      <c r="T64" s="76">
        <v>283476.98193359375</v>
      </c>
      <c r="U64" s="124">
        <f t="shared" si="5"/>
        <v>500434.97222900391</v>
      </c>
    </row>
    <row r="65" spans="1:21">
      <c r="A65" s="93">
        <v>61</v>
      </c>
      <c r="B65" s="94"/>
      <c r="C65" s="95" t="s">
        <v>6</v>
      </c>
      <c r="D65" s="96" t="s">
        <v>83</v>
      </c>
      <c r="E65" s="97"/>
      <c r="F65" s="98"/>
      <c r="G65" s="99">
        <f t="shared" si="3"/>
        <v>158848.40053939819</v>
      </c>
      <c r="H65" s="100">
        <v>1290.9070234298706</v>
      </c>
      <c r="I65" s="101">
        <v>1684.9371871948242</v>
      </c>
      <c r="J65" s="101">
        <v>2455.308650970459</v>
      </c>
      <c r="K65" s="101">
        <v>10766.939971923828</v>
      </c>
      <c r="L65" s="101">
        <v>41479.768676757813</v>
      </c>
      <c r="M65" s="101">
        <v>28912.546813964844</v>
      </c>
      <c r="N65" s="127">
        <f t="shared" si="4"/>
        <v>86590.408324241638</v>
      </c>
      <c r="O65" s="100">
        <v>956.33634090423584</v>
      </c>
      <c r="P65" s="101">
        <v>1286.3370265960693</v>
      </c>
      <c r="Q65" s="101">
        <v>2310.4469604492188</v>
      </c>
      <c r="R65" s="101">
        <v>13617.699035644531</v>
      </c>
      <c r="S65" s="101">
        <v>31529.308959960938</v>
      </c>
      <c r="T65" s="101">
        <v>22557.863891601563</v>
      </c>
      <c r="U65" s="127">
        <f t="shared" si="5"/>
        <v>72257.992215156555</v>
      </c>
    </row>
    <row r="66" spans="1:21">
      <c r="A66" s="37">
        <v>62</v>
      </c>
      <c r="B66" s="17"/>
      <c r="C66" s="16"/>
      <c r="D66" s="38" t="s">
        <v>8</v>
      </c>
      <c r="E66" s="49" t="s">
        <v>84</v>
      </c>
      <c r="F66" s="40"/>
      <c r="G66" s="111">
        <f t="shared" si="3"/>
        <v>4791.2936698868871</v>
      </c>
      <c r="H66" s="26">
        <v>11.908944606781006</v>
      </c>
      <c r="I66" s="7">
        <v>21.376364231109619</v>
      </c>
      <c r="J66" s="7">
        <v>96.356119990348816</v>
      </c>
      <c r="K66" s="7">
        <v>545.85153388977051</v>
      </c>
      <c r="L66" s="7">
        <v>1501.138053894043</v>
      </c>
      <c r="M66" s="7">
        <v>737.09541511535645</v>
      </c>
      <c r="N66" s="126">
        <f t="shared" si="4"/>
        <v>2913.7264317274094</v>
      </c>
      <c r="O66" s="26">
        <v>7.8406676054000854</v>
      </c>
      <c r="P66" s="7">
        <v>20.372322030365467</v>
      </c>
      <c r="Q66" s="7">
        <v>90.648152828216553</v>
      </c>
      <c r="R66" s="7">
        <v>431.22047424316406</v>
      </c>
      <c r="S66" s="7">
        <v>775.56076049804688</v>
      </c>
      <c r="T66" s="7">
        <v>551.92486095428467</v>
      </c>
      <c r="U66" s="126">
        <f t="shared" si="5"/>
        <v>1877.5672381594777</v>
      </c>
    </row>
    <row r="67" spans="1:21">
      <c r="A67" s="37">
        <v>63</v>
      </c>
      <c r="B67" s="17"/>
      <c r="C67" s="16"/>
      <c r="D67" s="38" t="s">
        <v>10</v>
      </c>
      <c r="E67" s="49" t="s">
        <v>85</v>
      </c>
      <c r="F67" s="40"/>
      <c r="G67" s="111">
        <f t="shared" si="3"/>
        <v>3113.2450100854039</v>
      </c>
      <c r="H67" s="26">
        <v>1.7018718719482422</v>
      </c>
      <c r="I67" s="7">
        <v>0.87176269292831421</v>
      </c>
      <c r="J67" s="7">
        <v>25.399453617632389</v>
      </c>
      <c r="K67" s="7">
        <v>280.95306676626205</v>
      </c>
      <c r="L67" s="7">
        <v>879.66165256500244</v>
      </c>
      <c r="M67" s="7">
        <v>714.12095928192139</v>
      </c>
      <c r="N67" s="126">
        <f t="shared" si="4"/>
        <v>1902.7087667956948</v>
      </c>
      <c r="O67" s="26">
        <v>1.6465945243835449</v>
      </c>
      <c r="P67" s="7">
        <v>1.0611430406570435</v>
      </c>
      <c r="Q67" s="7">
        <v>19.453855603933334</v>
      </c>
      <c r="R67" s="7">
        <v>165.64312541484833</v>
      </c>
      <c r="S67" s="7">
        <v>583.31072092056274</v>
      </c>
      <c r="T67" s="7">
        <v>439.4208037853241</v>
      </c>
      <c r="U67" s="126">
        <f t="shared" si="5"/>
        <v>1210.5362432897091</v>
      </c>
    </row>
    <row r="68" spans="1:21">
      <c r="A68" s="37">
        <v>64</v>
      </c>
      <c r="B68" s="17"/>
      <c r="C68" s="16"/>
      <c r="D68" s="38" t="s">
        <v>22</v>
      </c>
      <c r="E68" s="49" t="s">
        <v>86</v>
      </c>
      <c r="F68" s="40"/>
      <c r="G68" s="111">
        <f t="shared" si="3"/>
        <v>5443.5876078009605</v>
      </c>
      <c r="H68" s="26">
        <v>40.250468254089355</v>
      </c>
      <c r="I68" s="7">
        <v>25.943078994750977</v>
      </c>
      <c r="J68" s="7">
        <v>52.194405615329742</v>
      </c>
      <c r="K68" s="7">
        <v>544.47694873809814</v>
      </c>
      <c r="L68" s="7">
        <v>1570.8425483703613</v>
      </c>
      <c r="M68" s="7">
        <v>1051.5455932617188</v>
      </c>
      <c r="N68" s="126">
        <f t="shared" si="4"/>
        <v>3285.2530432343483</v>
      </c>
      <c r="O68" s="26">
        <v>18.112541198730469</v>
      </c>
      <c r="P68" s="7">
        <v>11.672574043273926</v>
      </c>
      <c r="Q68" s="7">
        <v>50.39785897731781</v>
      </c>
      <c r="R68" s="7">
        <v>376.7752799987793</v>
      </c>
      <c r="S68" s="7">
        <v>1029.456226348877</v>
      </c>
      <c r="T68" s="7">
        <v>671.92008399963379</v>
      </c>
      <c r="U68" s="126">
        <f t="shared" si="5"/>
        <v>2158.3345645666122</v>
      </c>
    </row>
    <row r="69" spans="1:21">
      <c r="A69" s="37">
        <v>65</v>
      </c>
      <c r="B69" s="17"/>
      <c r="C69" s="16"/>
      <c r="D69" s="38" t="s">
        <v>24</v>
      </c>
      <c r="E69" s="49" t="s">
        <v>87</v>
      </c>
      <c r="F69" s="40"/>
      <c r="G69" s="111">
        <f t="shared" si="3"/>
        <v>9479.4424349069595</v>
      </c>
      <c r="H69" s="26">
        <v>13.645144939422607</v>
      </c>
      <c r="I69" s="7">
        <v>30.62345552444458</v>
      </c>
      <c r="J69" s="7">
        <v>123.54650986194611</v>
      </c>
      <c r="K69" s="7">
        <v>896.75754165649414</v>
      </c>
      <c r="L69" s="7">
        <v>2556.0301818847656</v>
      </c>
      <c r="M69" s="7">
        <v>1534.0772476196289</v>
      </c>
      <c r="N69" s="126">
        <f t="shared" si="4"/>
        <v>5154.680081486702</v>
      </c>
      <c r="O69" s="26">
        <v>17.832711696624756</v>
      </c>
      <c r="P69" s="7">
        <v>29.884193420410156</v>
      </c>
      <c r="Q69" s="7">
        <v>121.3978271484375</v>
      </c>
      <c r="R69" s="7">
        <v>883.88047790527344</v>
      </c>
      <c r="S69" s="7">
        <v>1925.1400451660156</v>
      </c>
      <c r="T69" s="7">
        <v>1346.6270980834961</v>
      </c>
      <c r="U69" s="126">
        <f t="shared" si="5"/>
        <v>4324.7623534202576</v>
      </c>
    </row>
    <row r="70" spans="1:21">
      <c r="A70" s="37">
        <v>66</v>
      </c>
      <c r="B70" s="17"/>
      <c r="C70" s="16"/>
      <c r="D70" s="38" t="s">
        <v>26</v>
      </c>
      <c r="E70" s="49" t="s">
        <v>88</v>
      </c>
      <c r="F70" s="40"/>
      <c r="G70" s="111">
        <f t="shared" si="3"/>
        <v>20245.220121502876</v>
      </c>
      <c r="H70" s="26">
        <v>0</v>
      </c>
      <c r="I70" s="7">
        <v>78.58205258846283</v>
      </c>
      <c r="J70" s="7">
        <v>67.95810079574585</v>
      </c>
      <c r="K70" s="7">
        <v>1622.2018711566925</v>
      </c>
      <c r="L70" s="7">
        <v>8749.9588241577148</v>
      </c>
      <c r="M70" s="7">
        <v>3817.2704639434814</v>
      </c>
      <c r="N70" s="126">
        <f t="shared" si="4"/>
        <v>14335.971312642097</v>
      </c>
      <c r="O70" s="26">
        <v>0</v>
      </c>
      <c r="P70" s="7">
        <v>43.568858921527863</v>
      </c>
      <c r="Q70" s="7">
        <v>49.419578731060028</v>
      </c>
      <c r="R70" s="7">
        <v>550.44207286834717</v>
      </c>
      <c r="S70" s="7">
        <v>3069.147289276123</v>
      </c>
      <c r="T70" s="7">
        <v>2196.6710090637207</v>
      </c>
      <c r="U70" s="126">
        <f t="shared" si="5"/>
        <v>5909.2488088607788</v>
      </c>
    </row>
    <row r="71" spans="1:21">
      <c r="A71" s="37">
        <v>67</v>
      </c>
      <c r="B71" s="17"/>
      <c r="C71" s="16"/>
      <c r="D71" s="38" t="s">
        <v>32</v>
      </c>
      <c r="E71" s="49" t="s">
        <v>89</v>
      </c>
      <c r="F71" s="40"/>
      <c r="G71" s="111">
        <f t="shared" si="3"/>
        <v>4471.1458768099546</v>
      </c>
      <c r="H71" s="26">
        <v>0</v>
      </c>
      <c r="I71" s="7">
        <v>0</v>
      </c>
      <c r="J71" s="7">
        <v>15.139732867479324</v>
      </c>
      <c r="K71" s="7">
        <v>380.28427505493164</v>
      </c>
      <c r="L71" s="7">
        <v>1711.0854263305664</v>
      </c>
      <c r="M71" s="7">
        <v>674.50503158569336</v>
      </c>
      <c r="N71" s="126">
        <f t="shared" si="4"/>
        <v>2781.0144658386707</v>
      </c>
      <c r="O71" s="26">
        <v>0</v>
      </c>
      <c r="P71" s="7">
        <v>0</v>
      </c>
      <c r="Q71" s="7">
        <v>10.59578050673008</v>
      </c>
      <c r="R71" s="7">
        <v>151.88326573371887</v>
      </c>
      <c r="S71" s="7">
        <v>893.70316314697266</v>
      </c>
      <c r="T71" s="7">
        <v>633.9492015838623</v>
      </c>
      <c r="U71" s="126">
        <f t="shared" si="5"/>
        <v>1690.1314109712839</v>
      </c>
    </row>
    <row r="72" spans="1:21">
      <c r="A72" s="37">
        <v>68</v>
      </c>
      <c r="B72" s="17"/>
      <c r="C72" s="16"/>
      <c r="D72" s="38" t="s">
        <v>34</v>
      </c>
      <c r="E72" s="49" t="s">
        <v>90</v>
      </c>
      <c r="F72" s="40"/>
      <c r="G72" s="111">
        <f t="shared" si="3"/>
        <v>14880.516726732254</v>
      </c>
      <c r="H72" s="26">
        <v>32.979721069335938</v>
      </c>
      <c r="I72" s="7">
        <v>21.253978729248047</v>
      </c>
      <c r="J72" s="7">
        <v>63.190814614295959</v>
      </c>
      <c r="K72" s="7">
        <v>1372.268253326416</v>
      </c>
      <c r="L72" s="7">
        <v>7181.4206390380859</v>
      </c>
      <c r="M72" s="7">
        <v>3398.8334121704102</v>
      </c>
      <c r="N72" s="126">
        <f t="shared" si="4"/>
        <v>12069.946818947792</v>
      </c>
      <c r="O72" s="26">
        <v>58.319663107395172</v>
      </c>
      <c r="P72" s="7">
        <v>39.231897115707397</v>
      </c>
      <c r="Q72" s="7">
        <v>43.364913761615753</v>
      </c>
      <c r="R72" s="7">
        <v>459.56651210784912</v>
      </c>
      <c r="S72" s="7">
        <v>1380.2196884155273</v>
      </c>
      <c r="T72" s="7">
        <v>829.86723327636719</v>
      </c>
      <c r="U72" s="126">
        <f t="shared" si="5"/>
        <v>2810.569907784462</v>
      </c>
    </row>
    <row r="73" spans="1:21">
      <c r="A73" s="37">
        <v>69</v>
      </c>
      <c r="B73" s="17"/>
      <c r="C73" s="16"/>
      <c r="D73" s="38" t="s">
        <v>36</v>
      </c>
      <c r="E73" s="49" t="s">
        <v>91</v>
      </c>
      <c r="F73" s="40"/>
      <c r="G73" s="111">
        <f t="shared" si="3"/>
        <v>959.03088226914406</v>
      </c>
      <c r="H73" s="26">
        <v>0.34520664811134338</v>
      </c>
      <c r="I73" s="7">
        <v>1.0474741458892822</v>
      </c>
      <c r="J73" s="7">
        <v>17.917848765850067</v>
      </c>
      <c r="K73" s="7">
        <v>72.262799024581909</v>
      </c>
      <c r="L73" s="7">
        <v>268.13946294784546</v>
      </c>
      <c r="M73" s="7">
        <v>255.5122857093811</v>
      </c>
      <c r="N73" s="126">
        <f t="shared" si="4"/>
        <v>615.22507724165916</v>
      </c>
      <c r="O73" s="26">
        <v>0</v>
      </c>
      <c r="P73" s="7">
        <v>0</v>
      </c>
      <c r="Q73" s="7">
        <v>10.098072111606598</v>
      </c>
      <c r="R73" s="7">
        <v>47.949014186859131</v>
      </c>
      <c r="S73" s="7">
        <v>145.51397848129272</v>
      </c>
      <c r="T73" s="7">
        <v>140.24474024772644</v>
      </c>
      <c r="U73" s="126">
        <f t="shared" si="5"/>
        <v>343.80580502748489</v>
      </c>
    </row>
    <row r="74" spans="1:21">
      <c r="A74" s="37">
        <v>70</v>
      </c>
      <c r="B74" s="17"/>
      <c r="C74" s="16"/>
      <c r="D74" s="38" t="s">
        <v>38</v>
      </c>
      <c r="E74" s="49" t="s">
        <v>92</v>
      </c>
      <c r="F74" s="40"/>
      <c r="G74" s="111">
        <f t="shared" ref="G74:G105" si="6">N74+U74</f>
        <v>16779.130341544747</v>
      </c>
      <c r="H74" s="26">
        <v>0</v>
      </c>
      <c r="I74" s="7">
        <v>0</v>
      </c>
      <c r="J74" s="7">
        <v>2.5020375698804855</v>
      </c>
      <c r="K74" s="7">
        <v>4.2897646129131317</v>
      </c>
      <c r="L74" s="7">
        <v>9.8893540501594543</v>
      </c>
      <c r="M74" s="7">
        <v>6.5146635174751282</v>
      </c>
      <c r="N74" s="126">
        <f t="shared" ref="N74:N105" si="7">SUM(H74:M74)</f>
        <v>23.1958197504282</v>
      </c>
      <c r="O74" s="26">
        <v>1.2542895078659058</v>
      </c>
      <c r="P74" s="7">
        <v>1.1123597621917725</v>
      </c>
      <c r="Q74" s="7">
        <v>283.65014410018921</v>
      </c>
      <c r="R74" s="7">
        <v>5404.8715362548828</v>
      </c>
      <c r="S74" s="7">
        <v>7406.6958541870117</v>
      </c>
      <c r="T74" s="7">
        <v>3658.3503379821777</v>
      </c>
      <c r="U74" s="126">
        <f t="shared" ref="U74:U105" si="8">SUM(O74:T74)</f>
        <v>16755.934521794319</v>
      </c>
    </row>
    <row r="75" spans="1:21">
      <c r="A75" s="37">
        <v>71</v>
      </c>
      <c r="B75" s="17"/>
      <c r="C75" s="16"/>
      <c r="D75" s="38" t="s">
        <v>40</v>
      </c>
      <c r="E75" s="49" t="s">
        <v>93</v>
      </c>
      <c r="F75" s="40"/>
      <c r="G75" s="111">
        <f t="shared" si="6"/>
        <v>2878.540109872818</v>
      </c>
      <c r="H75" s="26">
        <v>0</v>
      </c>
      <c r="I75" s="7">
        <v>0</v>
      </c>
      <c r="J75" s="7">
        <v>0</v>
      </c>
      <c r="K75" s="7">
        <v>0</v>
      </c>
      <c r="L75" s="7">
        <v>0</v>
      </c>
      <c r="M75" s="7">
        <v>0</v>
      </c>
      <c r="N75" s="126">
        <f t="shared" si="7"/>
        <v>0</v>
      </c>
      <c r="O75" s="26">
        <v>0</v>
      </c>
      <c r="P75" s="7">
        <v>0</v>
      </c>
      <c r="Q75" s="7">
        <v>21.935933351516724</v>
      </c>
      <c r="R75" s="7">
        <v>507.94681453704834</v>
      </c>
      <c r="S75" s="7">
        <v>1553.4104194641113</v>
      </c>
      <c r="T75" s="7">
        <v>795.2469425201416</v>
      </c>
      <c r="U75" s="126">
        <f t="shared" si="8"/>
        <v>2878.540109872818</v>
      </c>
    </row>
    <row r="76" spans="1:21">
      <c r="A76" s="37">
        <v>72</v>
      </c>
      <c r="B76" s="17"/>
      <c r="C76" s="16"/>
      <c r="D76" s="38" t="s">
        <v>54</v>
      </c>
      <c r="E76" s="49" t="s">
        <v>94</v>
      </c>
      <c r="F76" s="40"/>
      <c r="G76" s="111">
        <f t="shared" si="6"/>
        <v>832.65697344392538</v>
      </c>
      <c r="H76" s="26">
        <v>0</v>
      </c>
      <c r="I76" s="7">
        <v>0</v>
      </c>
      <c r="J76" s="7">
        <v>0</v>
      </c>
      <c r="K76" s="7">
        <v>0</v>
      </c>
      <c r="L76" s="7">
        <v>0</v>
      </c>
      <c r="M76" s="7">
        <v>0</v>
      </c>
      <c r="N76" s="126">
        <f t="shared" si="7"/>
        <v>0</v>
      </c>
      <c r="O76" s="26">
        <v>0</v>
      </c>
      <c r="P76" s="7">
        <v>0</v>
      </c>
      <c r="Q76" s="7">
        <v>4.5545663461089134</v>
      </c>
      <c r="R76" s="7">
        <v>37.55707323551178</v>
      </c>
      <c r="S76" s="7">
        <v>388.90283870697021</v>
      </c>
      <c r="T76" s="7">
        <v>401.64249515533447</v>
      </c>
      <c r="U76" s="126">
        <f t="shared" si="8"/>
        <v>832.65697344392538</v>
      </c>
    </row>
    <row r="77" spans="1:21">
      <c r="A77" s="37">
        <v>73</v>
      </c>
      <c r="B77" s="17"/>
      <c r="C77" s="16"/>
      <c r="D77" s="38" t="s">
        <v>59</v>
      </c>
      <c r="E77" s="49" t="s">
        <v>95</v>
      </c>
      <c r="F77" s="40"/>
      <c r="G77" s="111">
        <f t="shared" si="6"/>
        <v>4028.8429864645004</v>
      </c>
      <c r="H77" s="26">
        <v>0</v>
      </c>
      <c r="I77" s="7">
        <v>0</v>
      </c>
      <c r="J77" s="7">
        <v>0</v>
      </c>
      <c r="K77" s="7">
        <v>0</v>
      </c>
      <c r="L77" s="7">
        <v>0</v>
      </c>
      <c r="M77" s="7">
        <v>0</v>
      </c>
      <c r="N77" s="126">
        <f t="shared" si="7"/>
        <v>0</v>
      </c>
      <c r="O77" s="26">
        <v>20.743890762329102</v>
      </c>
      <c r="P77" s="7">
        <v>19.957653999328613</v>
      </c>
      <c r="Q77" s="7">
        <v>74.014845252037048</v>
      </c>
      <c r="R77" s="7">
        <v>745.4808292388916</v>
      </c>
      <c r="S77" s="7">
        <v>2000.7256927490234</v>
      </c>
      <c r="T77" s="7">
        <v>1167.9200744628906</v>
      </c>
      <c r="U77" s="126">
        <f t="shared" si="8"/>
        <v>4028.8429864645004</v>
      </c>
    </row>
    <row r="78" spans="1:21">
      <c r="A78" s="37">
        <v>74</v>
      </c>
      <c r="B78" s="17"/>
      <c r="C78" s="16"/>
      <c r="D78" s="38" t="s">
        <v>96</v>
      </c>
      <c r="E78" s="49" t="s">
        <v>97</v>
      </c>
      <c r="F78" s="40"/>
      <c r="G78" s="111">
        <f t="shared" si="6"/>
        <v>5679.6847693175077</v>
      </c>
      <c r="H78" s="26">
        <v>0</v>
      </c>
      <c r="I78" s="7">
        <v>0</v>
      </c>
      <c r="J78" s="7">
        <v>14.636340424418449</v>
      </c>
      <c r="K78" s="7">
        <v>26.49807870388031</v>
      </c>
      <c r="L78" s="7">
        <v>888.99746322631836</v>
      </c>
      <c r="M78" s="7">
        <v>4749.5528869628906</v>
      </c>
      <c r="N78" s="126">
        <f t="shared" si="7"/>
        <v>5679.6847693175077</v>
      </c>
      <c r="O78" s="26">
        <v>0</v>
      </c>
      <c r="P78" s="7">
        <v>0</v>
      </c>
      <c r="Q78" s="7">
        <v>0</v>
      </c>
      <c r="R78" s="7">
        <v>0</v>
      </c>
      <c r="S78" s="7">
        <v>0</v>
      </c>
      <c r="T78" s="7">
        <v>0</v>
      </c>
      <c r="U78" s="126">
        <f t="shared" si="8"/>
        <v>0</v>
      </c>
    </row>
    <row r="79" spans="1:21">
      <c r="A79" s="37">
        <v>75</v>
      </c>
      <c r="B79" s="17"/>
      <c r="C79" s="16"/>
      <c r="D79" s="38" t="s">
        <v>98</v>
      </c>
      <c r="E79" s="49" t="s">
        <v>99</v>
      </c>
      <c r="F79" s="40"/>
      <c r="G79" s="111">
        <f t="shared" si="6"/>
        <v>7584.7857424393296</v>
      </c>
      <c r="H79" s="26">
        <v>13.24477481842041</v>
      </c>
      <c r="I79" s="7">
        <v>8.3106545805931091</v>
      </c>
      <c r="J79" s="7">
        <v>10.77796196937561</v>
      </c>
      <c r="K79" s="7">
        <v>258.71717071533203</v>
      </c>
      <c r="L79" s="7">
        <v>2837.3190536499023</v>
      </c>
      <c r="M79" s="7">
        <v>3015.9022216796875</v>
      </c>
      <c r="N79" s="126">
        <f t="shared" si="7"/>
        <v>6144.271837413311</v>
      </c>
      <c r="O79" s="26">
        <v>12.780450701713562</v>
      </c>
      <c r="P79" s="7">
        <v>8.5403621196746826</v>
      </c>
      <c r="Q79" s="7">
        <v>4.7160340324044228</v>
      </c>
      <c r="R79" s="7">
        <v>63.320909261703491</v>
      </c>
      <c r="S79" s="7">
        <v>586.36618423461914</v>
      </c>
      <c r="T79" s="7">
        <v>764.78996467590332</v>
      </c>
      <c r="U79" s="126">
        <f t="shared" si="8"/>
        <v>1440.5139050260186</v>
      </c>
    </row>
    <row r="80" spans="1:21">
      <c r="A80" s="37">
        <v>76</v>
      </c>
      <c r="B80" s="17"/>
      <c r="C80" s="16"/>
      <c r="D80" s="38" t="s">
        <v>100</v>
      </c>
      <c r="E80" s="49" t="s">
        <v>101</v>
      </c>
      <c r="F80" s="40"/>
      <c r="G80" s="111">
        <f t="shared" si="6"/>
        <v>11978.114747345448</v>
      </c>
      <c r="H80" s="26">
        <v>115.9096771478653</v>
      </c>
      <c r="I80" s="7">
        <v>201.20176076889038</v>
      </c>
      <c r="J80" s="7">
        <v>343.56787967681885</v>
      </c>
      <c r="K80" s="7">
        <v>1082.9395370483398</v>
      </c>
      <c r="L80" s="7">
        <v>3112.136157989502</v>
      </c>
      <c r="M80" s="7">
        <v>2031.9678268432617</v>
      </c>
      <c r="N80" s="126">
        <f t="shared" si="7"/>
        <v>6887.722839474678</v>
      </c>
      <c r="O80" s="26">
        <v>62.19214791059494</v>
      </c>
      <c r="P80" s="7">
        <v>106.85220766067505</v>
      </c>
      <c r="Q80" s="7">
        <v>279.11435222625732</v>
      </c>
      <c r="R80" s="7">
        <v>678.83362197875977</v>
      </c>
      <c r="S80" s="7">
        <v>1970.3467407226563</v>
      </c>
      <c r="T80" s="7">
        <v>1993.0528373718262</v>
      </c>
      <c r="U80" s="126">
        <f t="shared" si="8"/>
        <v>5090.3919078707695</v>
      </c>
    </row>
    <row r="81" spans="1:21">
      <c r="A81" s="37">
        <v>77</v>
      </c>
      <c r="B81" s="10"/>
      <c r="C81" s="16"/>
      <c r="D81" s="38" t="s">
        <v>102</v>
      </c>
      <c r="E81" s="49" t="s">
        <v>103</v>
      </c>
      <c r="F81" s="40"/>
      <c r="G81" s="111">
        <f t="shared" si="6"/>
        <v>7916.0478744506836</v>
      </c>
      <c r="H81" s="26">
        <v>335.11487150192261</v>
      </c>
      <c r="I81" s="7">
        <v>469.03990745544434</v>
      </c>
      <c r="J81" s="7">
        <v>548.02003908157349</v>
      </c>
      <c r="K81" s="7">
        <v>840.95423030853271</v>
      </c>
      <c r="L81" s="7">
        <v>1562.4266166687012</v>
      </c>
      <c r="M81" s="7">
        <v>914.33625411987305</v>
      </c>
      <c r="N81" s="126">
        <f t="shared" si="7"/>
        <v>4669.8919191360474</v>
      </c>
      <c r="O81" s="26">
        <v>186.15763092041016</v>
      </c>
      <c r="P81" s="7">
        <v>290.86460304260254</v>
      </c>
      <c r="Q81" s="7">
        <v>375.59262561798096</v>
      </c>
      <c r="R81" s="7">
        <v>616.46208000183105</v>
      </c>
      <c r="S81" s="7">
        <v>1035.5855846405029</v>
      </c>
      <c r="T81" s="7">
        <v>741.49343109130859</v>
      </c>
      <c r="U81" s="126">
        <f t="shared" si="8"/>
        <v>3246.1559553146362</v>
      </c>
    </row>
    <row r="82" spans="1:21">
      <c r="A82" s="37">
        <v>78</v>
      </c>
      <c r="B82" s="12"/>
      <c r="C82" s="11"/>
      <c r="D82" s="50"/>
      <c r="E82" s="9" t="s">
        <v>104</v>
      </c>
      <c r="F82" s="46"/>
      <c r="G82" s="111">
        <f t="shared" si="6"/>
        <v>37787.115720748901</v>
      </c>
      <c r="H82" s="26">
        <v>725.80635929107666</v>
      </c>
      <c r="I82" s="7">
        <v>826.68670654296875</v>
      </c>
      <c r="J82" s="7">
        <v>1074.1014060974121</v>
      </c>
      <c r="K82" s="7">
        <v>2838.4847984313965</v>
      </c>
      <c r="L82" s="7">
        <v>8650.7232666015625</v>
      </c>
      <c r="M82" s="7">
        <v>6011.3123245239258</v>
      </c>
      <c r="N82" s="126">
        <f t="shared" si="7"/>
        <v>20127.114861488342</v>
      </c>
      <c r="O82" s="26">
        <v>569.45572757720947</v>
      </c>
      <c r="P82" s="7">
        <v>713.21885585784912</v>
      </c>
      <c r="Q82" s="7">
        <v>871.49240970611572</v>
      </c>
      <c r="R82" s="7">
        <v>2495.8661231994629</v>
      </c>
      <c r="S82" s="7">
        <v>6785.2245178222656</v>
      </c>
      <c r="T82" s="7">
        <v>6224.7432250976563</v>
      </c>
      <c r="U82" s="126">
        <f t="shared" si="8"/>
        <v>17660.000859260559</v>
      </c>
    </row>
    <row r="83" spans="1:21">
      <c r="A83" s="93">
        <v>79</v>
      </c>
      <c r="B83" s="94"/>
      <c r="C83" s="95" t="s">
        <v>61</v>
      </c>
      <c r="D83" s="96" t="s">
        <v>105</v>
      </c>
      <c r="E83" s="97"/>
      <c r="F83" s="98"/>
      <c r="G83" s="99">
        <f t="shared" si="6"/>
        <v>7505.7755177915096</v>
      </c>
      <c r="H83" s="100">
        <v>12.269449174404144</v>
      </c>
      <c r="I83" s="101">
        <v>86.614263892173767</v>
      </c>
      <c r="J83" s="101">
        <v>168.43399405479431</v>
      </c>
      <c r="K83" s="101">
        <v>646.07319259643555</v>
      </c>
      <c r="L83" s="101">
        <v>2078.3981857299805</v>
      </c>
      <c r="M83" s="101">
        <v>1151.4067821502686</v>
      </c>
      <c r="N83" s="127">
        <f t="shared" si="7"/>
        <v>4143.1958675980568</v>
      </c>
      <c r="O83" s="100">
        <v>9.0513001382350922</v>
      </c>
      <c r="P83" s="101">
        <v>82.136037528514862</v>
      </c>
      <c r="Q83" s="101">
        <v>99.942313671112061</v>
      </c>
      <c r="R83" s="101">
        <v>748.89626884460449</v>
      </c>
      <c r="S83" s="101">
        <v>1495.6496200561523</v>
      </c>
      <c r="T83" s="101">
        <v>926.90410995483398</v>
      </c>
      <c r="U83" s="127">
        <f t="shared" si="8"/>
        <v>3362.5796501934528</v>
      </c>
    </row>
    <row r="84" spans="1:21">
      <c r="A84" s="93">
        <v>80</v>
      </c>
      <c r="B84" s="94"/>
      <c r="C84" s="95" t="s">
        <v>66</v>
      </c>
      <c r="D84" s="96" t="s">
        <v>106</v>
      </c>
      <c r="E84" s="97"/>
      <c r="F84" s="98"/>
      <c r="G84" s="99">
        <f t="shared" si="6"/>
        <v>47475.097154200077</v>
      </c>
      <c r="H84" s="100">
        <v>63.369021743535995</v>
      </c>
      <c r="I84" s="101">
        <v>57.326813459396362</v>
      </c>
      <c r="J84" s="101">
        <v>341.07649159431458</v>
      </c>
      <c r="K84" s="101">
        <v>1666.7693367004395</v>
      </c>
      <c r="L84" s="101">
        <v>8839.8111267089844</v>
      </c>
      <c r="M84" s="101">
        <v>10393.518280029297</v>
      </c>
      <c r="N84" s="127">
        <f t="shared" si="7"/>
        <v>21361.871070235968</v>
      </c>
      <c r="O84" s="100">
        <v>75.707063406705856</v>
      </c>
      <c r="P84" s="101">
        <v>69.834137439727783</v>
      </c>
      <c r="Q84" s="101">
        <v>358.52848052978516</v>
      </c>
      <c r="R84" s="101">
        <v>1545.66064453125</v>
      </c>
      <c r="S84" s="101">
        <v>8972.4122009277344</v>
      </c>
      <c r="T84" s="101">
        <v>15091.083557128906</v>
      </c>
      <c r="U84" s="127">
        <f t="shared" si="8"/>
        <v>26113.226083964109</v>
      </c>
    </row>
    <row r="85" spans="1:21">
      <c r="A85" s="93">
        <v>81</v>
      </c>
      <c r="B85" s="94"/>
      <c r="C85" s="95" t="s">
        <v>68</v>
      </c>
      <c r="D85" s="96" t="s">
        <v>107</v>
      </c>
      <c r="E85" s="97"/>
      <c r="F85" s="98"/>
      <c r="G85" s="99">
        <f t="shared" si="6"/>
        <v>10300.595628738403</v>
      </c>
      <c r="H85" s="100">
        <v>1049.2578768730164</v>
      </c>
      <c r="I85" s="101">
        <v>370.25632810592651</v>
      </c>
      <c r="J85" s="101">
        <v>605.45401811599731</v>
      </c>
      <c r="K85" s="101">
        <v>768.44113254547119</v>
      </c>
      <c r="L85" s="101">
        <v>1505.2764453887939</v>
      </c>
      <c r="M85" s="101">
        <v>1133.8560600280762</v>
      </c>
      <c r="N85" s="127">
        <f t="shared" si="7"/>
        <v>5432.5418610572815</v>
      </c>
      <c r="O85" s="100">
        <v>772.68334341049194</v>
      </c>
      <c r="P85" s="101">
        <v>329.96776008605957</v>
      </c>
      <c r="Q85" s="101">
        <v>529.51489448547363</v>
      </c>
      <c r="R85" s="101">
        <v>579.97612762451172</v>
      </c>
      <c r="S85" s="101">
        <v>1033.9913082122803</v>
      </c>
      <c r="T85" s="101">
        <v>1621.9203338623047</v>
      </c>
      <c r="U85" s="127">
        <f t="shared" si="8"/>
        <v>4868.0537676811218</v>
      </c>
    </row>
    <row r="86" spans="1:21">
      <c r="A86" s="93">
        <v>82</v>
      </c>
      <c r="B86" s="94"/>
      <c r="C86" s="95" t="s">
        <v>74</v>
      </c>
      <c r="D86" s="96" t="s">
        <v>108</v>
      </c>
      <c r="E86" s="97"/>
      <c r="F86" s="98"/>
      <c r="G86" s="99">
        <f t="shared" si="6"/>
        <v>2364.5576852788799</v>
      </c>
      <c r="H86" s="100">
        <v>0.13103112281532958</v>
      </c>
      <c r="I86" s="101">
        <v>0.19908693665638566</v>
      </c>
      <c r="J86" s="101">
        <v>618.048996925354</v>
      </c>
      <c r="K86" s="101">
        <v>638.83623123168945</v>
      </c>
      <c r="L86" s="101">
        <v>399.63962745666504</v>
      </c>
      <c r="M86" s="101">
        <v>316.10307312011719</v>
      </c>
      <c r="N86" s="127">
        <f t="shared" si="7"/>
        <v>1972.9580467932974</v>
      </c>
      <c r="O86" s="100">
        <v>0.26119264704175293</v>
      </c>
      <c r="P86" s="101">
        <v>0.31233709678053856</v>
      </c>
      <c r="Q86" s="101">
        <v>106.88010263442993</v>
      </c>
      <c r="R86" s="101">
        <v>127.70023918151855</v>
      </c>
      <c r="S86" s="101">
        <v>72.741543292999268</v>
      </c>
      <c r="T86" s="101">
        <v>83.7042236328125</v>
      </c>
      <c r="U86" s="127">
        <f t="shared" si="8"/>
        <v>391.59963848558255</v>
      </c>
    </row>
    <row r="87" spans="1:21">
      <c r="A87" s="37">
        <v>83</v>
      </c>
      <c r="B87" s="17"/>
      <c r="C87" s="16"/>
      <c r="D87" s="38" t="s">
        <v>8</v>
      </c>
      <c r="E87" s="49" t="s">
        <v>109</v>
      </c>
      <c r="F87" s="40"/>
      <c r="G87" s="111">
        <f t="shared" si="6"/>
        <v>0</v>
      </c>
      <c r="H87" s="26">
        <v>0</v>
      </c>
      <c r="I87" s="7">
        <v>0</v>
      </c>
      <c r="J87" s="7">
        <v>0</v>
      </c>
      <c r="K87" s="7">
        <v>0</v>
      </c>
      <c r="L87" s="7">
        <v>0</v>
      </c>
      <c r="M87" s="7">
        <v>0</v>
      </c>
      <c r="N87" s="126">
        <f t="shared" si="7"/>
        <v>0</v>
      </c>
      <c r="O87" s="26">
        <v>0</v>
      </c>
      <c r="P87" s="7">
        <v>0</v>
      </c>
      <c r="Q87" s="7">
        <v>0</v>
      </c>
      <c r="R87" s="7">
        <v>0</v>
      </c>
      <c r="S87" s="7">
        <v>0</v>
      </c>
      <c r="T87" s="7">
        <v>0</v>
      </c>
      <c r="U87" s="126">
        <f t="shared" si="8"/>
        <v>0</v>
      </c>
    </row>
    <row r="88" spans="1:21">
      <c r="A88" s="37">
        <v>84</v>
      </c>
      <c r="B88" s="17"/>
      <c r="C88" s="16"/>
      <c r="D88" s="38" t="s">
        <v>10</v>
      </c>
      <c r="E88" s="49" t="s">
        <v>110</v>
      </c>
      <c r="F88" s="40"/>
      <c r="G88" s="111">
        <f t="shared" si="6"/>
        <v>0</v>
      </c>
      <c r="H88" s="26">
        <v>0</v>
      </c>
      <c r="I88" s="7">
        <v>0</v>
      </c>
      <c r="J88" s="7">
        <v>0</v>
      </c>
      <c r="K88" s="7">
        <v>0</v>
      </c>
      <c r="L88" s="7">
        <v>0</v>
      </c>
      <c r="M88" s="7">
        <v>0</v>
      </c>
      <c r="N88" s="126">
        <f t="shared" si="7"/>
        <v>0</v>
      </c>
      <c r="O88" s="26">
        <v>0</v>
      </c>
      <c r="P88" s="7">
        <v>0</v>
      </c>
      <c r="Q88" s="7">
        <v>0</v>
      </c>
      <c r="R88" s="7">
        <v>0</v>
      </c>
      <c r="S88" s="7">
        <v>0</v>
      </c>
      <c r="T88" s="7">
        <v>0</v>
      </c>
      <c r="U88" s="126">
        <f t="shared" si="8"/>
        <v>0</v>
      </c>
    </row>
    <row r="89" spans="1:21">
      <c r="A89" s="37">
        <v>85</v>
      </c>
      <c r="B89" s="17"/>
      <c r="C89" s="16"/>
      <c r="D89" s="38" t="s">
        <v>22</v>
      </c>
      <c r="E89" s="49" t="s">
        <v>111</v>
      </c>
      <c r="F89" s="40"/>
      <c r="G89" s="111">
        <f t="shared" si="6"/>
        <v>0</v>
      </c>
      <c r="H89" s="26">
        <v>0</v>
      </c>
      <c r="I89" s="7">
        <v>0</v>
      </c>
      <c r="J89" s="7">
        <v>0</v>
      </c>
      <c r="K89" s="7">
        <v>0</v>
      </c>
      <c r="L89" s="7">
        <v>0</v>
      </c>
      <c r="M89" s="7">
        <v>0</v>
      </c>
      <c r="N89" s="126">
        <f t="shared" si="7"/>
        <v>0</v>
      </c>
      <c r="O89" s="26">
        <v>0</v>
      </c>
      <c r="P89" s="7">
        <v>0</v>
      </c>
      <c r="Q89" s="7">
        <v>0</v>
      </c>
      <c r="R89" s="7">
        <v>0</v>
      </c>
      <c r="S89" s="7">
        <v>0</v>
      </c>
      <c r="T89" s="7">
        <v>0</v>
      </c>
      <c r="U89" s="126">
        <f t="shared" si="8"/>
        <v>0</v>
      </c>
    </row>
    <row r="90" spans="1:21">
      <c r="A90" s="37">
        <v>86</v>
      </c>
      <c r="B90" s="17"/>
      <c r="C90" s="16"/>
      <c r="D90" s="38" t="s">
        <v>24</v>
      </c>
      <c r="E90" s="49" t="s">
        <v>112</v>
      </c>
      <c r="F90" s="40"/>
      <c r="G90" s="111">
        <f t="shared" si="6"/>
        <v>573.6273021697998</v>
      </c>
      <c r="H90" s="26">
        <v>0</v>
      </c>
      <c r="I90" s="7">
        <v>0</v>
      </c>
      <c r="J90" s="7">
        <v>57.582970499992371</v>
      </c>
      <c r="K90" s="7">
        <v>210.49070024490356</v>
      </c>
      <c r="L90" s="7">
        <v>166.08658790588379</v>
      </c>
      <c r="M90" s="7">
        <v>59.685794353485107</v>
      </c>
      <c r="N90" s="126">
        <f t="shared" si="7"/>
        <v>493.84605300426483</v>
      </c>
      <c r="O90" s="26">
        <v>0</v>
      </c>
      <c r="P90" s="7">
        <v>0</v>
      </c>
      <c r="Q90" s="7">
        <v>19.102019995450974</v>
      </c>
      <c r="R90" s="7">
        <v>28.969764590263367</v>
      </c>
      <c r="S90" s="7">
        <v>20.44062864780426</v>
      </c>
      <c r="T90" s="7">
        <v>11.268835932016373</v>
      </c>
      <c r="U90" s="126">
        <f t="shared" si="8"/>
        <v>79.781249165534973</v>
      </c>
    </row>
    <row r="91" spans="1:21">
      <c r="A91" s="37">
        <v>87</v>
      </c>
      <c r="B91" s="17"/>
      <c r="C91" s="16"/>
      <c r="D91" s="38" t="s">
        <v>26</v>
      </c>
      <c r="E91" s="49" t="s">
        <v>113</v>
      </c>
      <c r="F91" s="40"/>
      <c r="G91" s="111">
        <f t="shared" si="6"/>
        <v>1784.2087346856133</v>
      </c>
      <c r="H91" s="26">
        <v>0.13103112281532958</v>
      </c>
      <c r="I91" s="7">
        <v>0</v>
      </c>
      <c r="J91" s="7">
        <v>559.95746040344238</v>
      </c>
      <c r="K91" s="7">
        <v>426.2072925567627</v>
      </c>
      <c r="L91" s="7">
        <v>233.5530481338501</v>
      </c>
      <c r="M91" s="7">
        <v>256.41727828979492</v>
      </c>
      <c r="N91" s="126">
        <f t="shared" si="7"/>
        <v>1476.2661105066654</v>
      </c>
      <c r="O91" s="26">
        <v>0.26119264704175293</v>
      </c>
      <c r="P91" s="7">
        <v>0</v>
      </c>
      <c r="Q91" s="7">
        <v>86.571396350860596</v>
      </c>
      <c r="R91" s="7">
        <v>96.373734474182129</v>
      </c>
      <c r="S91" s="7">
        <v>52.300915241241455</v>
      </c>
      <c r="T91" s="7">
        <v>72.435385465621948</v>
      </c>
      <c r="U91" s="126">
        <f t="shared" si="8"/>
        <v>307.94262417894788</v>
      </c>
    </row>
    <row r="92" spans="1:21">
      <c r="A92" s="37">
        <v>88</v>
      </c>
      <c r="B92" s="17"/>
      <c r="C92" s="16"/>
      <c r="D92" s="38" t="s">
        <v>32</v>
      </c>
      <c r="E92" s="49" t="s">
        <v>114</v>
      </c>
      <c r="F92" s="40"/>
      <c r="G92" s="111">
        <f t="shared" si="6"/>
        <v>0</v>
      </c>
      <c r="H92" s="26">
        <v>0</v>
      </c>
      <c r="I92" s="7">
        <v>0</v>
      </c>
      <c r="J92" s="7">
        <v>0</v>
      </c>
      <c r="K92" s="7">
        <v>0</v>
      </c>
      <c r="L92" s="7">
        <v>0</v>
      </c>
      <c r="M92" s="7">
        <v>0</v>
      </c>
      <c r="N92" s="126">
        <f t="shared" si="7"/>
        <v>0</v>
      </c>
      <c r="O92" s="26">
        <v>0</v>
      </c>
      <c r="P92" s="7">
        <v>0</v>
      </c>
      <c r="Q92" s="7">
        <v>0</v>
      </c>
      <c r="R92" s="7">
        <v>0</v>
      </c>
      <c r="S92" s="7">
        <v>0</v>
      </c>
      <c r="T92" s="7">
        <v>0</v>
      </c>
      <c r="U92" s="126">
        <f t="shared" si="8"/>
        <v>0</v>
      </c>
    </row>
    <row r="93" spans="1:21">
      <c r="A93" s="37">
        <v>89</v>
      </c>
      <c r="B93" s="17"/>
      <c r="C93" s="16"/>
      <c r="D93" s="38" t="s">
        <v>34</v>
      </c>
      <c r="E93" s="49" t="s">
        <v>115</v>
      </c>
      <c r="F93" s="40"/>
      <c r="G93" s="111">
        <f t="shared" si="6"/>
        <v>6.7216511801816523</v>
      </c>
      <c r="H93" s="26">
        <v>0</v>
      </c>
      <c r="I93" s="7">
        <v>0.19908693665638566</v>
      </c>
      <c r="J93" s="7">
        <v>0.50855953991413116</v>
      </c>
      <c r="K93" s="7">
        <v>2.1382414177060127</v>
      </c>
      <c r="L93" s="7">
        <v>0</v>
      </c>
      <c r="M93" s="7">
        <v>0</v>
      </c>
      <c r="N93" s="126">
        <f t="shared" si="7"/>
        <v>2.8458878942765296</v>
      </c>
      <c r="O93" s="26">
        <v>0</v>
      </c>
      <c r="P93" s="7">
        <v>0.31233709678053856</v>
      </c>
      <c r="Q93" s="7">
        <v>1.2066866979002953</v>
      </c>
      <c r="R93" s="7">
        <v>2.3567394912242889</v>
      </c>
      <c r="S93" s="7">
        <v>0</v>
      </c>
      <c r="T93" s="7">
        <v>0</v>
      </c>
      <c r="U93" s="126">
        <f t="shared" si="8"/>
        <v>3.8757632859051228</v>
      </c>
    </row>
    <row r="94" spans="1:21">
      <c r="A94" s="37">
        <v>90</v>
      </c>
      <c r="B94" s="17"/>
      <c r="C94" s="16"/>
      <c r="D94" s="38" t="s">
        <v>36</v>
      </c>
      <c r="E94" s="49" t="s">
        <v>116</v>
      </c>
      <c r="F94" s="40"/>
      <c r="G94" s="111">
        <f t="shared" si="6"/>
        <v>0</v>
      </c>
      <c r="H94" s="26">
        <v>0</v>
      </c>
      <c r="I94" s="7">
        <v>0</v>
      </c>
      <c r="J94" s="7">
        <v>0</v>
      </c>
      <c r="K94" s="7">
        <v>0</v>
      </c>
      <c r="L94" s="7">
        <v>0</v>
      </c>
      <c r="M94" s="7">
        <v>0</v>
      </c>
      <c r="N94" s="126">
        <f t="shared" si="7"/>
        <v>0</v>
      </c>
      <c r="O94" s="26">
        <v>0</v>
      </c>
      <c r="P94" s="7">
        <v>0</v>
      </c>
      <c r="Q94" s="7">
        <v>0</v>
      </c>
      <c r="R94" s="7">
        <v>0</v>
      </c>
      <c r="S94" s="7">
        <v>0</v>
      </c>
      <c r="T94" s="7">
        <v>0</v>
      </c>
      <c r="U94" s="126">
        <f t="shared" si="8"/>
        <v>0</v>
      </c>
    </row>
    <row r="95" spans="1:21">
      <c r="A95" s="37">
        <v>91</v>
      </c>
      <c r="B95" s="17"/>
      <c r="C95" s="16"/>
      <c r="D95" s="38" t="s">
        <v>38</v>
      </c>
      <c r="E95" s="49" t="s">
        <v>117</v>
      </c>
      <c r="F95" s="40"/>
      <c r="G95" s="111">
        <f t="shared" si="6"/>
        <v>0</v>
      </c>
      <c r="H95" s="26">
        <v>0</v>
      </c>
      <c r="I95" s="7">
        <v>0</v>
      </c>
      <c r="J95" s="7">
        <v>0</v>
      </c>
      <c r="K95" s="7">
        <v>0</v>
      </c>
      <c r="L95" s="7">
        <v>0</v>
      </c>
      <c r="M95" s="7">
        <v>0</v>
      </c>
      <c r="N95" s="126">
        <f t="shared" si="7"/>
        <v>0</v>
      </c>
      <c r="O95" s="26">
        <v>0</v>
      </c>
      <c r="P95" s="7">
        <v>0</v>
      </c>
      <c r="Q95" s="7">
        <v>0</v>
      </c>
      <c r="R95" s="7">
        <v>0</v>
      </c>
      <c r="S95" s="7">
        <v>0</v>
      </c>
      <c r="T95" s="7">
        <v>0</v>
      </c>
      <c r="U95" s="126">
        <f t="shared" si="8"/>
        <v>0</v>
      </c>
    </row>
    <row r="96" spans="1:21">
      <c r="A96" s="37">
        <v>92</v>
      </c>
      <c r="B96" s="17"/>
      <c r="C96" s="16"/>
      <c r="D96" s="38" t="s">
        <v>40</v>
      </c>
      <c r="E96" s="49" t="s">
        <v>118</v>
      </c>
      <c r="F96" s="40"/>
      <c r="G96" s="111">
        <f t="shared" si="6"/>
        <v>0</v>
      </c>
      <c r="H96" s="26">
        <v>0</v>
      </c>
      <c r="I96" s="7">
        <v>0</v>
      </c>
      <c r="J96" s="7">
        <v>0</v>
      </c>
      <c r="K96" s="7">
        <v>0</v>
      </c>
      <c r="L96" s="7">
        <v>0</v>
      </c>
      <c r="M96" s="7">
        <v>0</v>
      </c>
      <c r="N96" s="126">
        <f t="shared" si="7"/>
        <v>0</v>
      </c>
      <c r="O96" s="26">
        <v>0</v>
      </c>
      <c r="P96" s="7">
        <v>0</v>
      </c>
      <c r="Q96" s="7">
        <v>0</v>
      </c>
      <c r="R96" s="7">
        <v>0</v>
      </c>
      <c r="S96" s="7">
        <v>0</v>
      </c>
      <c r="T96" s="7">
        <v>0</v>
      </c>
      <c r="U96" s="126">
        <f t="shared" si="8"/>
        <v>0</v>
      </c>
    </row>
    <row r="97" spans="1:21">
      <c r="A97" s="37">
        <v>93</v>
      </c>
      <c r="B97" s="17"/>
      <c r="C97" s="16"/>
      <c r="D97" s="38" t="s">
        <v>54</v>
      </c>
      <c r="E97" s="49" t="s">
        <v>119</v>
      </c>
      <c r="F97" s="40"/>
      <c r="G97" s="111">
        <f t="shared" si="6"/>
        <v>0</v>
      </c>
      <c r="H97" s="26">
        <v>0</v>
      </c>
      <c r="I97" s="7">
        <v>0</v>
      </c>
      <c r="J97" s="7">
        <v>0</v>
      </c>
      <c r="K97" s="7">
        <v>0</v>
      </c>
      <c r="L97" s="7">
        <v>0</v>
      </c>
      <c r="M97" s="7">
        <v>0</v>
      </c>
      <c r="N97" s="126">
        <f t="shared" si="7"/>
        <v>0</v>
      </c>
      <c r="O97" s="26">
        <v>0</v>
      </c>
      <c r="P97" s="7">
        <v>0</v>
      </c>
      <c r="Q97" s="7">
        <v>0</v>
      </c>
      <c r="R97" s="7">
        <v>0</v>
      </c>
      <c r="S97" s="7">
        <v>0</v>
      </c>
      <c r="T97" s="7">
        <v>0</v>
      </c>
      <c r="U97" s="126">
        <f t="shared" si="8"/>
        <v>0</v>
      </c>
    </row>
    <row r="98" spans="1:21">
      <c r="A98" s="93">
        <v>94</v>
      </c>
      <c r="B98" s="102"/>
      <c r="C98" s="95" t="s">
        <v>120</v>
      </c>
      <c r="D98" s="96" t="s">
        <v>121</v>
      </c>
      <c r="E98" s="97"/>
      <c r="F98" s="98"/>
      <c r="G98" s="99">
        <f t="shared" si="6"/>
        <v>61372.230257749557</v>
      </c>
      <c r="H98" s="100">
        <v>352.41846251487732</v>
      </c>
      <c r="I98" s="101">
        <v>228.04980087280273</v>
      </c>
      <c r="J98" s="101">
        <v>642.69937992095947</v>
      </c>
      <c r="K98" s="101">
        <v>627.52147674560547</v>
      </c>
      <c r="L98" s="101">
        <v>2804.9456176757813</v>
      </c>
      <c r="M98" s="101">
        <v>22776.99658203125</v>
      </c>
      <c r="N98" s="127">
        <f t="shared" si="7"/>
        <v>27432.631319761276</v>
      </c>
      <c r="O98" s="100">
        <v>345.45726346969604</v>
      </c>
      <c r="P98" s="101">
        <v>242.47976636886597</v>
      </c>
      <c r="Q98" s="101">
        <v>506.63440990447998</v>
      </c>
      <c r="R98" s="101">
        <v>590.05410957336426</v>
      </c>
      <c r="S98" s="101">
        <v>2688.0902099609375</v>
      </c>
      <c r="T98" s="101">
        <v>29566.883178710938</v>
      </c>
      <c r="U98" s="127">
        <f t="shared" si="8"/>
        <v>33939.598937988281</v>
      </c>
    </row>
    <row r="99" spans="1:21">
      <c r="A99" s="37">
        <v>95</v>
      </c>
      <c r="B99" s="10"/>
      <c r="C99" s="11"/>
      <c r="D99" s="38" t="s">
        <v>8</v>
      </c>
      <c r="E99" s="49" t="s">
        <v>122</v>
      </c>
      <c r="F99" s="51"/>
      <c r="G99" s="111">
        <f t="shared" si="6"/>
        <v>52101.069467306137</v>
      </c>
      <c r="H99" s="26">
        <v>0</v>
      </c>
      <c r="I99" s="7">
        <v>0</v>
      </c>
      <c r="J99" s="7">
        <v>0</v>
      </c>
      <c r="K99" s="7">
        <v>32.544878482818604</v>
      </c>
      <c r="L99" s="7">
        <v>2034.8070869445801</v>
      </c>
      <c r="M99" s="7">
        <v>20128.120300292969</v>
      </c>
      <c r="N99" s="126">
        <f t="shared" si="7"/>
        <v>22195.472265720367</v>
      </c>
      <c r="O99" s="26">
        <v>0</v>
      </c>
      <c r="P99" s="7">
        <v>0</v>
      </c>
      <c r="Q99" s="7">
        <v>0</v>
      </c>
      <c r="R99" s="7">
        <v>36.236964464187622</v>
      </c>
      <c r="S99" s="7">
        <v>2143.0603713989258</v>
      </c>
      <c r="T99" s="7">
        <v>27726.299865722656</v>
      </c>
      <c r="U99" s="126">
        <f t="shared" si="8"/>
        <v>29905.59720158577</v>
      </c>
    </row>
    <row r="100" spans="1:21">
      <c r="A100" s="37">
        <v>96</v>
      </c>
      <c r="B100" s="10"/>
      <c r="C100" s="11"/>
      <c r="D100" s="38" t="s">
        <v>10</v>
      </c>
      <c r="E100" s="49" t="s">
        <v>123</v>
      </c>
      <c r="F100" s="51"/>
      <c r="G100" s="111">
        <f t="shared" si="6"/>
        <v>4430.4209421151318</v>
      </c>
      <c r="H100" s="26">
        <v>0</v>
      </c>
      <c r="I100" s="7">
        <v>0</v>
      </c>
      <c r="J100" s="7">
        <v>0.54638274945318699</v>
      </c>
      <c r="K100" s="7">
        <v>25.339242458343506</v>
      </c>
      <c r="L100" s="7">
        <v>279.76594829559326</v>
      </c>
      <c r="M100" s="7">
        <v>2374.2248916625977</v>
      </c>
      <c r="N100" s="126">
        <f t="shared" si="7"/>
        <v>2679.8764651659876</v>
      </c>
      <c r="O100" s="26">
        <v>0</v>
      </c>
      <c r="P100" s="7">
        <v>0</v>
      </c>
      <c r="Q100" s="7">
        <v>0.22050174372270703</v>
      </c>
      <c r="R100" s="7">
        <v>16.807511448860168</v>
      </c>
      <c r="S100" s="7">
        <v>173.28152418136597</v>
      </c>
      <c r="T100" s="7">
        <v>1560.2349395751953</v>
      </c>
      <c r="U100" s="126">
        <f t="shared" si="8"/>
        <v>1750.5444769491442</v>
      </c>
    </row>
    <row r="101" spans="1:21">
      <c r="A101" s="37">
        <v>97</v>
      </c>
      <c r="B101" s="10"/>
      <c r="C101" s="11"/>
      <c r="D101" s="38" t="s">
        <v>22</v>
      </c>
      <c r="E101" s="49" t="s">
        <v>124</v>
      </c>
      <c r="F101" s="51"/>
      <c r="G101" s="111">
        <f t="shared" si="6"/>
        <v>3000.891867518425</v>
      </c>
      <c r="H101" s="26">
        <v>198.81654608249664</v>
      </c>
      <c r="I101" s="7">
        <v>179.07705235481262</v>
      </c>
      <c r="J101" s="7">
        <v>471.54733180999756</v>
      </c>
      <c r="K101" s="7">
        <v>358.0169849395752</v>
      </c>
      <c r="L101" s="7">
        <v>189.5728588104248</v>
      </c>
      <c r="M101" s="7">
        <v>143.21715259552002</v>
      </c>
      <c r="N101" s="126">
        <f t="shared" si="7"/>
        <v>1540.2479265928268</v>
      </c>
      <c r="O101" s="26">
        <v>168.30688858032227</v>
      </c>
      <c r="P101" s="7">
        <v>191.49624300003052</v>
      </c>
      <c r="Q101" s="7">
        <v>438.7865161895752</v>
      </c>
      <c r="R101" s="7">
        <v>354.30898761749268</v>
      </c>
      <c r="S101" s="7">
        <v>151.36098384857178</v>
      </c>
      <c r="T101" s="7">
        <v>156.38432168960571</v>
      </c>
      <c r="U101" s="126">
        <f t="shared" si="8"/>
        <v>1460.6439409255981</v>
      </c>
    </row>
    <row r="102" spans="1:21">
      <c r="A102" s="37">
        <v>98</v>
      </c>
      <c r="B102" s="17"/>
      <c r="C102" s="11"/>
      <c r="D102" s="38" t="s">
        <v>24</v>
      </c>
      <c r="E102" s="49" t="s">
        <v>125</v>
      </c>
      <c r="F102" s="51"/>
      <c r="G102" s="111">
        <f t="shared" si="6"/>
        <v>258.70447745919228</v>
      </c>
      <c r="H102" s="26">
        <v>0</v>
      </c>
      <c r="I102" s="7">
        <v>0</v>
      </c>
      <c r="J102" s="7">
        <v>4.8504870235919952</v>
      </c>
      <c r="K102" s="7">
        <v>50.788577079772949</v>
      </c>
      <c r="L102" s="7">
        <v>52.564902782440186</v>
      </c>
      <c r="M102" s="7">
        <v>17.660232424736023</v>
      </c>
      <c r="N102" s="126">
        <f t="shared" si="7"/>
        <v>125.86419931054115</v>
      </c>
      <c r="O102" s="26">
        <v>0</v>
      </c>
      <c r="P102" s="7">
        <v>0</v>
      </c>
      <c r="Q102" s="7">
        <v>11.104284524917603</v>
      </c>
      <c r="R102" s="7">
        <v>64.645147323608398</v>
      </c>
      <c r="S102" s="7">
        <v>40.417009472846985</v>
      </c>
      <c r="T102" s="7">
        <v>16.673836827278137</v>
      </c>
      <c r="U102" s="126">
        <f t="shared" si="8"/>
        <v>132.84027814865112</v>
      </c>
    </row>
    <row r="103" spans="1:21">
      <c r="A103" s="37">
        <v>99</v>
      </c>
      <c r="B103" s="12"/>
      <c r="C103" s="12"/>
      <c r="D103" s="38" t="s">
        <v>26</v>
      </c>
      <c r="E103" s="49" t="s">
        <v>126</v>
      </c>
      <c r="F103" s="43"/>
      <c r="G103" s="111">
        <f t="shared" si="6"/>
        <v>0</v>
      </c>
      <c r="H103" s="26">
        <v>0</v>
      </c>
      <c r="I103" s="7">
        <v>0</v>
      </c>
      <c r="J103" s="7">
        <v>0</v>
      </c>
      <c r="K103" s="7">
        <v>0</v>
      </c>
      <c r="L103" s="7">
        <v>0</v>
      </c>
      <c r="M103" s="7">
        <v>0</v>
      </c>
      <c r="N103" s="126">
        <f t="shared" si="7"/>
        <v>0</v>
      </c>
      <c r="O103" s="26">
        <v>0</v>
      </c>
      <c r="P103" s="7">
        <v>0</v>
      </c>
      <c r="Q103" s="7">
        <v>0</v>
      </c>
      <c r="R103" s="7">
        <v>0</v>
      </c>
      <c r="S103" s="7">
        <v>0</v>
      </c>
      <c r="T103" s="7">
        <v>0</v>
      </c>
      <c r="U103" s="126">
        <f t="shared" si="8"/>
        <v>0</v>
      </c>
    </row>
    <row r="104" spans="1:21">
      <c r="A104" s="37">
        <v>100</v>
      </c>
      <c r="B104" s="12"/>
      <c r="C104" s="12"/>
      <c r="D104" s="38" t="s">
        <v>32</v>
      </c>
      <c r="E104" s="15" t="s">
        <v>127</v>
      </c>
      <c r="F104" s="43"/>
      <c r="G104" s="111">
        <f t="shared" si="6"/>
        <v>0</v>
      </c>
      <c r="H104" s="26">
        <v>0</v>
      </c>
      <c r="I104" s="7">
        <v>0</v>
      </c>
      <c r="J104" s="7">
        <v>0</v>
      </c>
      <c r="K104" s="7">
        <v>0</v>
      </c>
      <c r="L104" s="7">
        <v>0</v>
      </c>
      <c r="M104" s="7">
        <v>0</v>
      </c>
      <c r="N104" s="126">
        <f t="shared" si="7"/>
        <v>0</v>
      </c>
      <c r="O104" s="26">
        <v>0</v>
      </c>
      <c r="P104" s="7">
        <v>0</v>
      </c>
      <c r="Q104" s="7">
        <v>0</v>
      </c>
      <c r="R104" s="7">
        <v>0</v>
      </c>
      <c r="S104" s="7">
        <v>0</v>
      </c>
      <c r="T104" s="7">
        <v>0</v>
      </c>
      <c r="U104" s="126">
        <f t="shared" si="8"/>
        <v>0</v>
      </c>
    </row>
    <row r="105" spans="1:21">
      <c r="A105" s="37">
        <v>101</v>
      </c>
      <c r="B105" s="12"/>
      <c r="C105" s="12"/>
      <c r="D105" s="38" t="s">
        <v>34</v>
      </c>
      <c r="E105" s="15" t="s">
        <v>128</v>
      </c>
      <c r="F105" s="43"/>
      <c r="G105" s="111">
        <f t="shared" si="6"/>
        <v>1581.1428229808807</v>
      </c>
      <c r="H105" s="26">
        <v>153.60191643238068</v>
      </c>
      <c r="I105" s="7">
        <v>48.972740411758423</v>
      </c>
      <c r="J105" s="7">
        <v>165.75517988204956</v>
      </c>
      <c r="K105" s="7">
        <v>160.83178567886353</v>
      </c>
      <c r="L105" s="7">
        <v>248.23484706878662</v>
      </c>
      <c r="M105" s="7">
        <v>113.77344560623169</v>
      </c>
      <c r="N105" s="126">
        <f t="shared" si="7"/>
        <v>891.1699150800705</v>
      </c>
      <c r="O105" s="26">
        <v>177.15036761760712</v>
      </c>
      <c r="P105" s="7">
        <v>50.983522534370422</v>
      </c>
      <c r="Q105" s="7">
        <v>56.523101210594177</v>
      </c>
      <c r="R105" s="7">
        <v>118.05550575256348</v>
      </c>
      <c r="S105" s="7">
        <v>179.97037982940674</v>
      </c>
      <c r="T105" s="7">
        <v>107.29003095626831</v>
      </c>
      <c r="U105" s="126">
        <f t="shared" si="8"/>
        <v>689.97290790081024</v>
      </c>
    </row>
    <row r="106" spans="1:21">
      <c r="A106" s="93">
        <v>102</v>
      </c>
      <c r="B106" s="94"/>
      <c r="C106" s="95" t="s">
        <v>129</v>
      </c>
      <c r="D106" s="96" t="s">
        <v>130</v>
      </c>
      <c r="E106" s="97"/>
      <c r="F106" s="98"/>
      <c r="G106" s="99">
        <f t="shared" ref="G106:G130" si="9">N106+U106</f>
        <v>0</v>
      </c>
      <c r="H106" s="100">
        <v>0</v>
      </c>
      <c r="I106" s="101">
        <v>0</v>
      </c>
      <c r="J106" s="101">
        <v>0</v>
      </c>
      <c r="K106" s="101">
        <v>0</v>
      </c>
      <c r="L106" s="101">
        <v>0</v>
      </c>
      <c r="M106" s="101">
        <v>0</v>
      </c>
      <c r="N106" s="127">
        <f t="shared" ref="N106:N130" si="10">SUM(H106:M106)</f>
        <v>0</v>
      </c>
      <c r="O106" s="100">
        <v>0</v>
      </c>
      <c r="P106" s="101">
        <v>0</v>
      </c>
      <c r="Q106" s="101">
        <v>0</v>
      </c>
      <c r="R106" s="101">
        <v>0</v>
      </c>
      <c r="S106" s="101">
        <v>0</v>
      </c>
      <c r="T106" s="101">
        <v>0</v>
      </c>
      <c r="U106" s="127">
        <f t="shared" ref="U106:U130" si="11">SUM(O106:T106)</f>
        <v>0</v>
      </c>
    </row>
    <row r="107" spans="1:21">
      <c r="A107" s="93">
        <v>110</v>
      </c>
      <c r="B107" s="94"/>
      <c r="C107" s="95" t="s">
        <v>131</v>
      </c>
      <c r="D107" s="96" t="s">
        <v>132</v>
      </c>
      <c r="E107" s="97"/>
      <c r="F107" s="98"/>
      <c r="G107" s="99">
        <f t="shared" si="9"/>
        <v>508469.94125270844</v>
      </c>
      <c r="H107" s="100">
        <v>1285.084888458252</v>
      </c>
      <c r="I107" s="101">
        <v>874.28165912628174</v>
      </c>
      <c r="J107" s="101">
        <v>4267.1046943664551</v>
      </c>
      <c r="K107" s="101">
        <v>21094.482055664063</v>
      </c>
      <c r="L107" s="101">
        <v>95739.103881835938</v>
      </c>
      <c r="M107" s="101">
        <v>129850.74487304688</v>
      </c>
      <c r="N107" s="127">
        <f t="shared" si="10"/>
        <v>253110.80205249786</v>
      </c>
      <c r="O107" s="100">
        <v>1375.7624244689941</v>
      </c>
      <c r="P107" s="101">
        <v>806.5582447052002</v>
      </c>
      <c r="Q107" s="101">
        <v>3953.839771270752</v>
      </c>
      <c r="R107" s="101">
        <v>15913.180297851563</v>
      </c>
      <c r="S107" s="101">
        <v>72215.385375976563</v>
      </c>
      <c r="T107" s="101">
        <v>161094.4130859375</v>
      </c>
      <c r="U107" s="127">
        <f t="shared" si="11"/>
        <v>255359.13920021057</v>
      </c>
    </row>
    <row r="108" spans="1:21">
      <c r="A108" s="37">
        <v>111</v>
      </c>
      <c r="B108" s="10"/>
      <c r="C108" s="16"/>
      <c r="D108" s="38" t="s">
        <v>8</v>
      </c>
      <c r="E108" s="49" t="s">
        <v>133</v>
      </c>
      <c r="F108" s="40"/>
      <c r="G108" s="111">
        <f t="shared" si="9"/>
        <v>4027.9877884984016</v>
      </c>
      <c r="H108" s="26">
        <v>113.83402371406555</v>
      </c>
      <c r="I108" s="7">
        <v>120.80963742733002</v>
      </c>
      <c r="J108" s="7">
        <v>222.88936638832092</v>
      </c>
      <c r="K108" s="7">
        <v>273.13104057312012</v>
      </c>
      <c r="L108" s="7">
        <v>353.78984308242798</v>
      </c>
      <c r="M108" s="7">
        <v>431.30438947677612</v>
      </c>
      <c r="N108" s="126">
        <f t="shared" si="10"/>
        <v>1515.7583006620407</v>
      </c>
      <c r="O108" s="26">
        <v>125.01050442457199</v>
      </c>
      <c r="P108" s="7">
        <v>115.99303555488586</v>
      </c>
      <c r="Q108" s="7">
        <v>324.44757223129272</v>
      </c>
      <c r="R108" s="7">
        <v>612.45939636230469</v>
      </c>
      <c r="S108" s="7">
        <v>677.79317474365234</v>
      </c>
      <c r="T108" s="7">
        <v>656.52580451965332</v>
      </c>
      <c r="U108" s="126">
        <f t="shared" si="11"/>
        <v>2512.2294878363609</v>
      </c>
    </row>
    <row r="109" spans="1:21">
      <c r="A109" s="37">
        <v>112</v>
      </c>
      <c r="B109" s="17"/>
      <c r="C109" s="11"/>
      <c r="D109" s="52" t="s">
        <v>10</v>
      </c>
      <c r="E109" s="49" t="s">
        <v>134</v>
      </c>
      <c r="F109" s="51"/>
      <c r="G109" s="111">
        <f t="shared" si="9"/>
        <v>13645.115289628506</v>
      </c>
      <c r="H109" s="26">
        <v>2.8492927402257919</v>
      </c>
      <c r="I109" s="7">
        <v>4.0723850578069687</v>
      </c>
      <c r="J109" s="7">
        <v>60.66050112247467</v>
      </c>
      <c r="K109" s="7">
        <v>223.80824756622314</v>
      </c>
      <c r="L109" s="7">
        <v>1035.0132637023926</v>
      </c>
      <c r="M109" s="7">
        <v>2096.1558265686035</v>
      </c>
      <c r="N109" s="126">
        <f t="shared" si="10"/>
        <v>3422.5595167577267</v>
      </c>
      <c r="O109" s="26">
        <v>2.7673875242471695</v>
      </c>
      <c r="P109" s="7">
        <v>3.7594379931688309</v>
      </c>
      <c r="Q109" s="7">
        <v>116.49040937423706</v>
      </c>
      <c r="R109" s="7">
        <v>727.58564186096191</v>
      </c>
      <c r="S109" s="7">
        <v>3297.3907089233398</v>
      </c>
      <c r="T109" s="7">
        <v>6074.5621871948242</v>
      </c>
      <c r="U109" s="126">
        <f t="shared" si="11"/>
        <v>10222.555772870779</v>
      </c>
    </row>
    <row r="110" spans="1:21">
      <c r="A110" s="37">
        <v>113</v>
      </c>
      <c r="B110" s="17"/>
      <c r="C110" s="16"/>
      <c r="D110" s="38" t="s">
        <v>22</v>
      </c>
      <c r="E110" s="49" t="s">
        <v>135</v>
      </c>
      <c r="F110" s="40"/>
      <c r="G110" s="111">
        <f t="shared" si="9"/>
        <v>334314.86488741636</v>
      </c>
      <c r="H110" s="26">
        <v>114.97929990291595</v>
      </c>
      <c r="I110" s="7">
        <v>129.83778989315033</v>
      </c>
      <c r="J110" s="7">
        <v>2109.98610496521</v>
      </c>
      <c r="K110" s="7">
        <v>15447.813720703125</v>
      </c>
      <c r="L110" s="7">
        <v>71938.123168945313</v>
      </c>
      <c r="M110" s="7">
        <v>87138.32373046875</v>
      </c>
      <c r="N110" s="126">
        <f t="shared" si="10"/>
        <v>176879.06381487846</v>
      </c>
      <c r="O110" s="26">
        <v>86.271457850933075</v>
      </c>
      <c r="P110" s="7">
        <v>98.177579164505005</v>
      </c>
      <c r="Q110" s="7">
        <v>1456.1457977294922</v>
      </c>
      <c r="R110" s="7">
        <v>8160.1365356445313</v>
      </c>
      <c r="S110" s="7">
        <v>47175.196899414063</v>
      </c>
      <c r="T110" s="7">
        <v>100459.87280273438</v>
      </c>
      <c r="U110" s="126">
        <f t="shared" si="11"/>
        <v>157435.8010725379</v>
      </c>
    </row>
    <row r="111" spans="1:21">
      <c r="A111" s="37">
        <v>114</v>
      </c>
      <c r="B111" s="17"/>
      <c r="C111" s="16"/>
      <c r="D111" s="38" t="s">
        <v>24</v>
      </c>
      <c r="E111" s="49" t="s">
        <v>136</v>
      </c>
      <c r="F111" s="40"/>
      <c r="G111" s="111">
        <f t="shared" si="9"/>
        <v>121379.49560499191</v>
      </c>
      <c r="H111" s="26">
        <v>468.91747570037842</v>
      </c>
      <c r="I111" s="7">
        <v>350.29461526870728</v>
      </c>
      <c r="J111" s="7">
        <v>1142.1403589248657</v>
      </c>
      <c r="K111" s="7">
        <v>4002.4588775634766</v>
      </c>
      <c r="L111" s="7">
        <v>18969.331817626953</v>
      </c>
      <c r="M111" s="7">
        <v>33225.75048828125</v>
      </c>
      <c r="N111" s="126">
        <f t="shared" si="10"/>
        <v>58158.893633365631</v>
      </c>
      <c r="O111" s="26">
        <v>486.84889507293701</v>
      </c>
      <c r="P111" s="7">
        <v>276.15612697601318</v>
      </c>
      <c r="Q111" s="7">
        <v>1181.0414686203003</v>
      </c>
      <c r="R111" s="7">
        <v>4771.8718109130859</v>
      </c>
      <c r="S111" s="7">
        <v>16721.263381958008</v>
      </c>
      <c r="T111" s="7">
        <v>39783.420288085938</v>
      </c>
      <c r="U111" s="126">
        <f t="shared" si="11"/>
        <v>63220.601971626282</v>
      </c>
    </row>
    <row r="112" spans="1:21">
      <c r="A112" s="37">
        <v>115</v>
      </c>
      <c r="B112" s="14"/>
      <c r="C112" s="16"/>
      <c r="D112" s="38" t="s">
        <v>26</v>
      </c>
      <c r="E112" s="49" t="s">
        <v>137</v>
      </c>
      <c r="F112" s="40"/>
      <c r="G112" s="111">
        <f t="shared" si="9"/>
        <v>8447.512797832489</v>
      </c>
      <c r="H112" s="26">
        <v>264.90337610244751</v>
      </c>
      <c r="I112" s="7">
        <v>126.81718063354492</v>
      </c>
      <c r="J112" s="7">
        <v>329.87470293045044</v>
      </c>
      <c r="K112" s="7">
        <v>397.31838989257813</v>
      </c>
      <c r="L112" s="7">
        <v>962.4660816192627</v>
      </c>
      <c r="M112" s="7">
        <v>1438.3678588867188</v>
      </c>
      <c r="N112" s="126">
        <f t="shared" si="10"/>
        <v>3519.7475900650024</v>
      </c>
      <c r="O112" s="26">
        <v>336.82642507553101</v>
      </c>
      <c r="P112" s="7">
        <v>133.68059635162354</v>
      </c>
      <c r="Q112" s="7">
        <v>301.83145904541016</v>
      </c>
      <c r="R112" s="7">
        <v>510.9293041229248</v>
      </c>
      <c r="S112" s="7">
        <v>1099.0098323822021</v>
      </c>
      <c r="T112" s="7">
        <v>2545.4875907897949</v>
      </c>
      <c r="U112" s="126">
        <f t="shared" si="11"/>
        <v>4927.7652077674866</v>
      </c>
    </row>
    <row r="113" spans="1:21">
      <c r="A113" s="37">
        <v>116</v>
      </c>
      <c r="B113" s="17"/>
      <c r="C113" s="12"/>
      <c r="D113" s="38" t="s">
        <v>32</v>
      </c>
      <c r="E113" s="14" t="s">
        <v>138</v>
      </c>
      <c r="F113" s="43"/>
      <c r="G113" s="111">
        <f t="shared" si="9"/>
        <v>26654.962033987045</v>
      </c>
      <c r="H113" s="26">
        <v>319.60143184661865</v>
      </c>
      <c r="I113" s="7">
        <v>142.45007157325745</v>
      </c>
      <c r="J113" s="7">
        <v>401.55371856689453</v>
      </c>
      <c r="K113" s="7">
        <v>749.95261192321777</v>
      </c>
      <c r="L113" s="7">
        <v>2480.3793449401855</v>
      </c>
      <c r="M113" s="7">
        <v>5520.8388061523438</v>
      </c>
      <c r="N113" s="126">
        <f t="shared" si="10"/>
        <v>9614.7759850025177</v>
      </c>
      <c r="O113" s="26">
        <v>338.03772401809692</v>
      </c>
      <c r="P113" s="7">
        <v>178.79144668579102</v>
      </c>
      <c r="Q113" s="7">
        <v>573.88298988342285</v>
      </c>
      <c r="R113" s="7">
        <v>1130.197338104248</v>
      </c>
      <c r="S113" s="7">
        <v>3244.7304992675781</v>
      </c>
      <c r="T113" s="7">
        <v>11574.546051025391</v>
      </c>
      <c r="U113" s="126">
        <f t="shared" si="11"/>
        <v>17040.186048984528</v>
      </c>
    </row>
    <row r="114" spans="1:21">
      <c r="A114" s="93">
        <v>117</v>
      </c>
      <c r="B114" s="94"/>
      <c r="C114" s="95" t="s">
        <v>4</v>
      </c>
      <c r="D114" s="96" t="s">
        <v>139</v>
      </c>
      <c r="E114" s="97"/>
      <c r="F114" s="98"/>
      <c r="G114" s="99">
        <f t="shared" si="9"/>
        <v>51291.181658804417</v>
      </c>
      <c r="H114" s="100">
        <v>455.81879115104675</v>
      </c>
      <c r="I114" s="101">
        <v>269.11523962020874</v>
      </c>
      <c r="J114" s="101">
        <v>746.75254821777344</v>
      </c>
      <c r="K114" s="101">
        <v>1823.0662384033203</v>
      </c>
      <c r="L114" s="101">
        <v>10625.063171386719</v>
      </c>
      <c r="M114" s="101">
        <v>15112.599578857422</v>
      </c>
      <c r="N114" s="127">
        <f t="shared" si="10"/>
        <v>29032.41556763649</v>
      </c>
      <c r="O114" s="100">
        <v>414.64108830690384</v>
      </c>
      <c r="P114" s="101">
        <v>213.22834777832031</v>
      </c>
      <c r="Q114" s="101">
        <v>607.420485496521</v>
      </c>
      <c r="R114" s="101">
        <v>1678.3353462219238</v>
      </c>
      <c r="S114" s="101">
        <v>6674.2377777099609</v>
      </c>
      <c r="T114" s="101">
        <v>12670.903045654297</v>
      </c>
      <c r="U114" s="127">
        <f t="shared" si="11"/>
        <v>22258.766091167927</v>
      </c>
    </row>
    <row r="115" spans="1:21">
      <c r="A115" s="37">
        <v>118</v>
      </c>
      <c r="B115" s="17"/>
      <c r="C115" s="16"/>
      <c r="D115" s="38" t="s">
        <v>8</v>
      </c>
      <c r="E115" s="49" t="s">
        <v>140</v>
      </c>
      <c r="F115" s="40"/>
      <c r="G115" s="111">
        <f t="shared" si="9"/>
        <v>34354.597398072481</v>
      </c>
      <c r="H115" s="26">
        <v>74.854937210679054</v>
      </c>
      <c r="I115" s="7">
        <v>48.810052514076233</v>
      </c>
      <c r="J115" s="7">
        <v>295.21278953552246</v>
      </c>
      <c r="K115" s="7">
        <v>922.16340637207031</v>
      </c>
      <c r="L115" s="7">
        <v>7207.7083892822266</v>
      </c>
      <c r="M115" s="7">
        <v>11521.169464111328</v>
      </c>
      <c r="N115" s="126">
        <f t="shared" si="10"/>
        <v>20069.919039025903</v>
      </c>
      <c r="O115" s="26">
        <v>60.699397817254066</v>
      </c>
      <c r="P115" s="7">
        <v>40.58867335319519</v>
      </c>
      <c r="Q115" s="7">
        <v>298.57569551467896</v>
      </c>
      <c r="R115" s="7">
        <v>865.87277412414551</v>
      </c>
      <c r="S115" s="7">
        <v>4216.0004730224609</v>
      </c>
      <c r="T115" s="7">
        <v>8802.9413452148438</v>
      </c>
      <c r="U115" s="126">
        <f t="shared" si="11"/>
        <v>14284.678359046578</v>
      </c>
    </row>
    <row r="116" spans="1:21">
      <c r="A116" s="37">
        <v>119</v>
      </c>
      <c r="B116" s="10"/>
      <c r="C116" s="16"/>
      <c r="D116" s="38" t="s">
        <v>10</v>
      </c>
      <c r="E116" s="49" t="s">
        <v>141</v>
      </c>
      <c r="F116" s="40"/>
      <c r="G116" s="111">
        <f t="shared" si="9"/>
        <v>11373.956326752901</v>
      </c>
      <c r="H116" s="26">
        <v>295.31674081087112</v>
      </c>
      <c r="I116" s="7">
        <v>141.87337684631348</v>
      </c>
      <c r="J116" s="7">
        <v>315.06909191608429</v>
      </c>
      <c r="K116" s="7">
        <v>650.71854305267334</v>
      </c>
      <c r="L116" s="7">
        <v>2281.8997173309326</v>
      </c>
      <c r="M116" s="7">
        <v>2197.0680847167969</v>
      </c>
      <c r="N116" s="126">
        <f t="shared" si="10"/>
        <v>5881.9455546736717</v>
      </c>
      <c r="O116" s="26">
        <v>272.89438793063164</v>
      </c>
      <c r="P116" s="7">
        <v>127.17875516414642</v>
      </c>
      <c r="Q116" s="7">
        <v>261.86512112617493</v>
      </c>
      <c r="R116" s="7">
        <v>668.03719711303711</v>
      </c>
      <c r="S116" s="7">
        <v>1762.2338428497314</v>
      </c>
      <c r="T116" s="7">
        <v>2399.8014678955078</v>
      </c>
      <c r="U116" s="126">
        <f t="shared" si="11"/>
        <v>5492.0107720792294</v>
      </c>
    </row>
    <row r="117" spans="1:21">
      <c r="A117" s="37">
        <v>120</v>
      </c>
      <c r="B117" s="17"/>
      <c r="C117" s="11"/>
      <c r="D117" s="38" t="s">
        <v>22</v>
      </c>
      <c r="E117" s="9" t="s">
        <v>142</v>
      </c>
      <c r="F117" s="46"/>
      <c r="G117" s="111">
        <f t="shared" si="9"/>
        <v>5562.6279774606228</v>
      </c>
      <c r="H117" s="26">
        <v>85.647112160921097</v>
      </c>
      <c r="I117" s="7">
        <v>78.431808233261108</v>
      </c>
      <c r="J117" s="7">
        <v>136.47066652774811</v>
      </c>
      <c r="K117" s="7">
        <v>250.1842885017395</v>
      </c>
      <c r="L117" s="7">
        <v>1135.4548149108887</v>
      </c>
      <c r="M117" s="7">
        <v>1394.3622169494629</v>
      </c>
      <c r="N117" s="126">
        <f t="shared" si="10"/>
        <v>3080.5509072840214</v>
      </c>
      <c r="O117" s="26">
        <v>81.047296941280365</v>
      </c>
      <c r="P117" s="7">
        <v>45.460926413536072</v>
      </c>
      <c r="Q117" s="7">
        <v>46.979672074317932</v>
      </c>
      <c r="R117" s="7">
        <v>144.42532587051392</v>
      </c>
      <c r="S117" s="7">
        <v>696.00362014770508</v>
      </c>
      <c r="T117" s="7">
        <v>1468.160228729248</v>
      </c>
      <c r="U117" s="126">
        <f t="shared" si="11"/>
        <v>2482.0770701766014</v>
      </c>
    </row>
    <row r="118" spans="1:21">
      <c r="A118" s="93">
        <v>121</v>
      </c>
      <c r="B118" s="94"/>
      <c r="C118" s="95" t="s">
        <v>143</v>
      </c>
      <c r="D118" s="96" t="s">
        <v>144</v>
      </c>
      <c r="E118" s="97"/>
      <c r="F118" s="98"/>
      <c r="G118" s="99">
        <f t="shared" si="9"/>
        <v>102808.62996888161</v>
      </c>
      <c r="H118" s="100">
        <v>746.61400413513184</v>
      </c>
      <c r="I118" s="101">
        <v>397.3697566986084</v>
      </c>
      <c r="J118" s="101">
        <v>1938.302098274231</v>
      </c>
      <c r="K118" s="101">
        <v>6866.3466491699219</v>
      </c>
      <c r="L118" s="101">
        <v>23997.891204833984</v>
      </c>
      <c r="M118" s="101">
        <v>25777.998077392578</v>
      </c>
      <c r="N118" s="127">
        <f t="shared" si="10"/>
        <v>59724.521790504456</v>
      </c>
      <c r="O118" s="100">
        <v>636.81292700767517</v>
      </c>
      <c r="P118" s="101">
        <v>285.07716989517212</v>
      </c>
      <c r="Q118" s="101">
        <v>1028.5395307540894</v>
      </c>
      <c r="R118" s="101">
        <v>2647.7114334106445</v>
      </c>
      <c r="S118" s="101">
        <v>12839.429397583008</v>
      </c>
      <c r="T118" s="101">
        <v>25646.537719726563</v>
      </c>
      <c r="U118" s="127">
        <f t="shared" si="11"/>
        <v>43084.108178377151</v>
      </c>
    </row>
    <row r="119" spans="1:21">
      <c r="A119" s="37">
        <v>122</v>
      </c>
      <c r="B119" s="17"/>
      <c r="C119" s="16"/>
      <c r="D119" s="38" t="s">
        <v>8</v>
      </c>
      <c r="E119" s="49" t="s">
        <v>145</v>
      </c>
      <c r="F119" s="40"/>
      <c r="G119" s="111">
        <f t="shared" si="9"/>
        <v>4084.0632935091853</v>
      </c>
      <c r="H119" s="26">
        <v>18.647453092038631</v>
      </c>
      <c r="I119" s="7">
        <v>26.296442165970802</v>
      </c>
      <c r="J119" s="7">
        <v>121.76201498508453</v>
      </c>
      <c r="K119" s="7">
        <v>445.33243846893311</v>
      </c>
      <c r="L119" s="7">
        <v>1056.4400234222412</v>
      </c>
      <c r="M119" s="7">
        <v>982.57205200195313</v>
      </c>
      <c r="N119" s="126">
        <f t="shared" si="10"/>
        <v>2651.0504241362214</v>
      </c>
      <c r="O119" s="26">
        <v>30.959988191723824</v>
      </c>
      <c r="P119" s="7">
        <v>15.824433922767639</v>
      </c>
      <c r="Q119" s="7">
        <v>62.97898656129837</v>
      </c>
      <c r="R119" s="7">
        <v>154.81830787658691</v>
      </c>
      <c r="S119" s="7">
        <v>471.62702989578247</v>
      </c>
      <c r="T119" s="7">
        <v>696.80412292480469</v>
      </c>
      <c r="U119" s="126">
        <f t="shared" si="11"/>
        <v>1433.0128693729639</v>
      </c>
    </row>
    <row r="120" spans="1:21">
      <c r="A120" s="37">
        <v>123</v>
      </c>
      <c r="B120" s="17"/>
      <c r="C120" s="16"/>
      <c r="D120" s="38" t="s">
        <v>10</v>
      </c>
      <c r="E120" s="49" t="s">
        <v>146</v>
      </c>
      <c r="F120" s="40"/>
      <c r="G120" s="111">
        <f t="shared" si="9"/>
        <v>82340.146876335144</v>
      </c>
      <c r="H120" s="26">
        <v>256.67022305727005</v>
      </c>
      <c r="I120" s="7">
        <v>220.67412877082825</v>
      </c>
      <c r="J120" s="7">
        <v>1312.8605484962463</v>
      </c>
      <c r="K120" s="7">
        <v>5043.5617027282715</v>
      </c>
      <c r="L120" s="7">
        <v>19485.041946411133</v>
      </c>
      <c r="M120" s="7">
        <v>21530.317611694336</v>
      </c>
      <c r="N120" s="126">
        <f t="shared" si="10"/>
        <v>47849.126161158085</v>
      </c>
      <c r="O120" s="26">
        <v>159.14982002973557</v>
      </c>
      <c r="P120" s="7">
        <v>133.84333300590515</v>
      </c>
      <c r="Q120" s="7">
        <v>658.33495807647705</v>
      </c>
      <c r="R120" s="7">
        <v>1789.3373336791992</v>
      </c>
      <c r="S120" s="7">
        <v>10284.266159057617</v>
      </c>
      <c r="T120" s="7">
        <v>21466.089111328125</v>
      </c>
      <c r="U120" s="126">
        <f t="shared" si="11"/>
        <v>34491.020715177059</v>
      </c>
    </row>
    <row r="121" spans="1:21">
      <c r="A121" s="37">
        <v>124</v>
      </c>
      <c r="B121" s="10"/>
      <c r="C121" s="16"/>
      <c r="D121" s="38" t="s">
        <v>22</v>
      </c>
      <c r="E121" s="49" t="s">
        <v>147</v>
      </c>
      <c r="F121" s="40"/>
      <c r="G121" s="111">
        <f t="shared" si="9"/>
        <v>1096.0351863950491</v>
      </c>
      <c r="H121" s="26">
        <v>40.409633427858353</v>
      </c>
      <c r="I121" s="7">
        <v>23.188306719064713</v>
      </c>
      <c r="J121" s="7">
        <v>69.802579879760742</v>
      </c>
      <c r="K121" s="7">
        <v>110.91573882102966</v>
      </c>
      <c r="L121" s="7">
        <v>216.40446019172668</v>
      </c>
      <c r="M121" s="7">
        <v>147.1122407913208</v>
      </c>
      <c r="N121" s="126">
        <f t="shared" si="10"/>
        <v>607.83295983076096</v>
      </c>
      <c r="O121" s="26">
        <v>62.396675571799278</v>
      </c>
      <c r="P121" s="7">
        <v>31.475658655166626</v>
      </c>
      <c r="Q121" s="7">
        <v>41.662771642208099</v>
      </c>
      <c r="R121" s="7">
        <v>60.656455755233765</v>
      </c>
      <c r="S121" s="7">
        <v>118.07318782806396</v>
      </c>
      <c r="T121" s="7">
        <v>173.93747711181641</v>
      </c>
      <c r="U121" s="126">
        <f t="shared" si="11"/>
        <v>488.20222656428814</v>
      </c>
    </row>
    <row r="122" spans="1:21">
      <c r="A122" s="37">
        <v>125</v>
      </c>
      <c r="B122" s="17"/>
      <c r="C122" s="11"/>
      <c r="D122" s="50"/>
      <c r="E122" s="9" t="s">
        <v>148</v>
      </c>
      <c r="F122" s="46"/>
      <c r="G122" s="111">
        <f t="shared" si="9"/>
        <v>15288.385773777962</v>
      </c>
      <c r="H122" s="26">
        <v>430.88669431209564</v>
      </c>
      <c r="I122" s="7">
        <v>127.21088409423828</v>
      </c>
      <c r="J122" s="7">
        <v>433.87695527076721</v>
      </c>
      <c r="K122" s="7">
        <v>1266.5369806289673</v>
      </c>
      <c r="L122" s="7">
        <v>3240.0053291320801</v>
      </c>
      <c r="M122" s="7">
        <v>3117.9955749511719</v>
      </c>
      <c r="N122" s="126">
        <f t="shared" si="10"/>
        <v>8616.5124183893204</v>
      </c>
      <c r="O122" s="26">
        <v>384.30642890930176</v>
      </c>
      <c r="P122" s="7">
        <v>103.93375062942505</v>
      </c>
      <c r="Q122" s="7">
        <v>265.56284618377686</v>
      </c>
      <c r="R122" s="7">
        <v>642.89935874938965</v>
      </c>
      <c r="S122" s="7">
        <v>1965.4625053405762</v>
      </c>
      <c r="T122" s="7">
        <v>3309.7084655761719</v>
      </c>
      <c r="U122" s="126">
        <f t="shared" si="11"/>
        <v>6671.8733553886414</v>
      </c>
    </row>
    <row r="123" spans="1:21">
      <c r="A123" s="93">
        <v>126</v>
      </c>
      <c r="B123" s="94"/>
      <c r="C123" s="95" t="s">
        <v>149</v>
      </c>
      <c r="D123" s="96" t="s">
        <v>150</v>
      </c>
      <c r="E123" s="97"/>
      <c r="F123" s="98"/>
      <c r="G123" s="99">
        <f t="shared" si="9"/>
        <v>48626.228128671646</v>
      </c>
      <c r="H123" s="100">
        <v>328.65125226974487</v>
      </c>
      <c r="I123" s="101">
        <v>208.47503614425659</v>
      </c>
      <c r="J123" s="101">
        <v>622.82017517089844</v>
      </c>
      <c r="K123" s="101">
        <v>1909.8572387695313</v>
      </c>
      <c r="L123" s="101">
        <v>8784.6518859863281</v>
      </c>
      <c r="M123" s="101">
        <v>13531.367248535156</v>
      </c>
      <c r="N123" s="127">
        <f t="shared" si="10"/>
        <v>25385.822836875916</v>
      </c>
      <c r="O123" s="100">
        <v>303.61878657341003</v>
      </c>
      <c r="P123" s="101">
        <v>250.01408433914185</v>
      </c>
      <c r="Q123" s="101">
        <v>885.50297355651855</v>
      </c>
      <c r="R123" s="101">
        <v>1778.7329940795898</v>
      </c>
      <c r="S123" s="101">
        <v>6715.5561676025391</v>
      </c>
      <c r="T123" s="101">
        <v>13306.980285644531</v>
      </c>
      <c r="U123" s="127">
        <f t="shared" si="11"/>
        <v>23240.405291795731</v>
      </c>
    </row>
    <row r="124" spans="1:21">
      <c r="A124" s="37">
        <v>127</v>
      </c>
      <c r="B124" s="12"/>
      <c r="C124" s="12"/>
      <c r="D124" s="38" t="s">
        <v>8</v>
      </c>
      <c r="E124" s="49" t="s">
        <v>151</v>
      </c>
      <c r="F124" s="40"/>
      <c r="G124" s="111">
        <f t="shared" si="9"/>
        <v>46174.47834944725</v>
      </c>
      <c r="H124" s="26">
        <v>272.84273660182953</v>
      </c>
      <c r="I124" s="7">
        <v>191.11104249954224</v>
      </c>
      <c r="J124" s="7">
        <v>605.0062427520752</v>
      </c>
      <c r="K124" s="7">
        <v>1868.2289810180664</v>
      </c>
      <c r="L124" s="7">
        <v>8623.6424255371094</v>
      </c>
      <c r="M124" s="7">
        <v>12844.582733154297</v>
      </c>
      <c r="N124" s="126">
        <f t="shared" si="10"/>
        <v>24405.41416156292</v>
      </c>
      <c r="O124" s="26">
        <v>255.65961539745331</v>
      </c>
      <c r="P124" s="7">
        <v>229.84192180633545</v>
      </c>
      <c r="Q124" s="7">
        <v>811.77855491638184</v>
      </c>
      <c r="R124" s="7">
        <v>1606.0965042114258</v>
      </c>
      <c r="S124" s="7">
        <v>6483.1153259277344</v>
      </c>
      <c r="T124" s="7">
        <v>12382.572265625</v>
      </c>
      <c r="U124" s="126">
        <f t="shared" si="11"/>
        <v>21769.064187884331</v>
      </c>
    </row>
    <row r="125" spans="1:21">
      <c r="A125" s="37">
        <v>128</v>
      </c>
      <c r="B125" s="17"/>
      <c r="C125" s="16"/>
      <c r="D125" s="52" t="s">
        <v>10</v>
      </c>
      <c r="E125" s="49" t="s">
        <v>152</v>
      </c>
      <c r="F125" s="40"/>
      <c r="G125" s="111">
        <f t="shared" si="9"/>
        <v>0</v>
      </c>
      <c r="H125" s="26">
        <v>0</v>
      </c>
      <c r="I125" s="7">
        <v>0</v>
      </c>
      <c r="J125" s="7">
        <v>0</v>
      </c>
      <c r="K125" s="7">
        <v>0</v>
      </c>
      <c r="L125" s="7">
        <v>0</v>
      </c>
      <c r="M125" s="7">
        <v>0</v>
      </c>
      <c r="N125" s="126">
        <f t="shared" si="10"/>
        <v>0</v>
      </c>
      <c r="O125" s="26">
        <v>0</v>
      </c>
      <c r="P125" s="7">
        <v>0</v>
      </c>
      <c r="Q125" s="7">
        <v>0</v>
      </c>
      <c r="R125" s="7">
        <v>0</v>
      </c>
      <c r="S125" s="7">
        <v>0</v>
      </c>
      <c r="T125" s="7">
        <v>0</v>
      </c>
      <c r="U125" s="126">
        <f t="shared" si="11"/>
        <v>0</v>
      </c>
    </row>
    <row r="126" spans="1:21">
      <c r="A126" s="37">
        <v>129</v>
      </c>
      <c r="B126" s="10"/>
      <c r="C126" s="16"/>
      <c r="D126" s="38" t="s">
        <v>22</v>
      </c>
      <c r="E126" s="15" t="s">
        <v>153</v>
      </c>
      <c r="F126" s="43"/>
      <c r="G126" s="111">
        <f t="shared" si="9"/>
        <v>69.606779549270868</v>
      </c>
      <c r="H126" s="26">
        <v>0</v>
      </c>
      <c r="I126" s="7">
        <v>3.2602047249674797</v>
      </c>
      <c r="J126" s="7">
        <v>4.1370840258896351</v>
      </c>
      <c r="K126" s="7">
        <v>4.6091708391904831</v>
      </c>
      <c r="L126" s="7">
        <v>8.5150738209486008</v>
      </c>
      <c r="M126" s="7">
        <v>16.586651027202606</v>
      </c>
      <c r="N126" s="126">
        <f t="shared" si="10"/>
        <v>37.108184438198805</v>
      </c>
      <c r="O126" s="26">
        <v>0</v>
      </c>
      <c r="P126" s="7">
        <v>2.856289729475975</v>
      </c>
      <c r="Q126" s="7">
        <v>5.6985779479146004</v>
      </c>
      <c r="R126" s="7">
        <v>5.0067196041345596</v>
      </c>
      <c r="S126" s="7">
        <v>4.9748564213514328</v>
      </c>
      <c r="T126" s="7">
        <v>13.962151408195496</v>
      </c>
      <c r="U126" s="126">
        <f t="shared" si="11"/>
        <v>32.498595111072063</v>
      </c>
    </row>
    <row r="127" spans="1:21">
      <c r="A127" s="37">
        <v>130</v>
      </c>
      <c r="B127" s="17"/>
      <c r="C127" s="11"/>
      <c r="D127" s="38" t="s">
        <v>24</v>
      </c>
      <c r="E127" s="9" t="s">
        <v>422</v>
      </c>
      <c r="F127" s="46"/>
      <c r="G127" s="111">
        <f t="shared" si="9"/>
        <v>2282.2056507319212</v>
      </c>
      <c r="H127" s="26">
        <v>55.80850937962532</v>
      </c>
      <c r="I127" s="7">
        <v>14.103794246912003</v>
      </c>
      <c r="J127" s="7">
        <v>13.676865503191948</v>
      </c>
      <c r="K127" s="7">
        <v>37.019136071205139</v>
      </c>
      <c r="L127" s="7">
        <v>152.49441432952881</v>
      </c>
      <c r="M127" s="7">
        <v>670.1976490020752</v>
      </c>
      <c r="N127" s="126">
        <f t="shared" si="10"/>
        <v>943.30036853253841</v>
      </c>
      <c r="O127" s="26">
        <v>47.959179043769836</v>
      </c>
      <c r="P127" s="7">
        <v>17.315863430500031</v>
      </c>
      <c r="Q127" s="7">
        <v>46.413931608200073</v>
      </c>
      <c r="R127" s="7">
        <v>106.48522329330444</v>
      </c>
      <c r="S127" s="7">
        <v>214.87373924255371</v>
      </c>
      <c r="T127" s="7">
        <v>905.85734558105469</v>
      </c>
      <c r="U127" s="126">
        <f t="shared" si="11"/>
        <v>1338.9052821993828</v>
      </c>
    </row>
    <row r="128" spans="1:21">
      <c r="A128" s="37">
        <v>131</v>
      </c>
      <c r="B128" s="12"/>
      <c r="C128" s="12"/>
      <c r="D128" s="38" t="s">
        <v>26</v>
      </c>
      <c r="E128" s="15" t="s">
        <v>154</v>
      </c>
      <c r="F128" s="43"/>
      <c r="G128" s="111">
        <f t="shared" si="9"/>
        <v>0</v>
      </c>
      <c r="H128" s="26">
        <v>0</v>
      </c>
      <c r="I128" s="7">
        <v>0</v>
      </c>
      <c r="J128" s="7">
        <v>0</v>
      </c>
      <c r="K128" s="7">
        <v>0</v>
      </c>
      <c r="L128" s="7">
        <v>0</v>
      </c>
      <c r="M128" s="7">
        <v>0</v>
      </c>
      <c r="N128" s="126">
        <f t="shared" si="10"/>
        <v>0</v>
      </c>
      <c r="O128" s="26">
        <v>0</v>
      </c>
      <c r="P128" s="7">
        <v>0</v>
      </c>
      <c r="Q128" s="7">
        <v>0</v>
      </c>
      <c r="R128" s="7">
        <v>0</v>
      </c>
      <c r="S128" s="7">
        <v>0</v>
      </c>
      <c r="T128" s="7">
        <v>0</v>
      </c>
      <c r="U128" s="126">
        <f t="shared" si="11"/>
        <v>0</v>
      </c>
    </row>
    <row r="129" spans="1:21">
      <c r="A129" s="37">
        <v>132</v>
      </c>
      <c r="B129" s="12"/>
      <c r="C129" s="12"/>
      <c r="D129" s="38" t="s">
        <v>32</v>
      </c>
      <c r="E129" s="15" t="s">
        <v>155</v>
      </c>
      <c r="F129" s="43"/>
      <c r="G129" s="111">
        <f t="shared" si="9"/>
        <v>99.937186717987061</v>
      </c>
      <c r="H129" s="26">
        <v>0</v>
      </c>
      <c r="I129" s="7">
        <v>0</v>
      </c>
      <c r="J129" s="7">
        <v>0</v>
      </c>
      <c r="K129" s="7">
        <v>0</v>
      </c>
      <c r="L129" s="7">
        <v>0</v>
      </c>
      <c r="M129" s="7">
        <v>0</v>
      </c>
      <c r="N129" s="126">
        <f t="shared" si="10"/>
        <v>0</v>
      </c>
      <c r="O129" s="26">
        <v>0</v>
      </c>
      <c r="P129" s="7">
        <v>0</v>
      </c>
      <c r="Q129" s="7">
        <v>21.61190577596426</v>
      </c>
      <c r="R129" s="7">
        <v>61.144498020410538</v>
      </c>
      <c r="S129" s="7">
        <v>12.592274367809296</v>
      </c>
      <c r="T129" s="7">
        <v>4.5885085538029671</v>
      </c>
      <c r="U129" s="126">
        <f t="shared" si="11"/>
        <v>99.937186717987061</v>
      </c>
    </row>
    <row r="130" spans="1:21">
      <c r="A130" s="93">
        <v>133</v>
      </c>
      <c r="B130" s="94"/>
      <c r="C130" s="95" t="s">
        <v>156</v>
      </c>
      <c r="D130" s="96" t="s">
        <v>157</v>
      </c>
      <c r="E130" s="97"/>
      <c r="F130" s="98"/>
      <c r="G130" s="99">
        <f t="shared" si="9"/>
        <v>1842.520143032074</v>
      </c>
      <c r="H130" s="100">
        <v>18.414558112621307</v>
      </c>
      <c r="I130" s="101">
        <v>12.045900881290436</v>
      </c>
      <c r="J130" s="101">
        <v>22.785491824150085</v>
      </c>
      <c r="K130" s="101">
        <v>30.649548888206482</v>
      </c>
      <c r="L130" s="101">
        <v>150.53883075714111</v>
      </c>
      <c r="M130" s="101">
        <v>657.43540000915527</v>
      </c>
      <c r="N130" s="127">
        <f t="shared" si="10"/>
        <v>891.8697304725647</v>
      </c>
      <c r="O130" s="100">
        <v>18.206689774990082</v>
      </c>
      <c r="P130" s="101">
        <v>12.773903846740723</v>
      </c>
      <c r="Q130" s="101">
        <v>16.931603968143463</v>
      </c>
      <c r="R130" s="101">
        <v>28.53074312210083</v>
      </c>
      <c r="S130" s="101">
        <v>139.41054344177246</v>
      </c>
      <c r="T130" s="101">
        <v>734.79692840576172</v>
      </c>
      <c r="U130" s="127">
        <f t="shared" si="11"/>
        <v>950.65041255950928</v>
      </c>
    </row>
    <row r="131" spans="1:21">
      <c r="A131" s="93">
        <v>134</v>
      </c>
      <c r="B131" s="94"/>
      <c r="C131" s="95" t="s">
        <v>158</v>
      </c>
      <c r="D131" s="96" t="s">
        <v>159</v>
      </c>
      <c r="E131" s="97"/>
      <c r="F131" s="98"/>
      <c r="G131" s="99">
        <f t="shared" ref="G131:G157" si="12">N131+U131</f>
        <v>939.10920292139053</v>
      </c>
      <c r="H131" s="100">
        <v>0</v>
      </c>
      <c r="I131" s="101">
        <v>33.39275050163269</v>
      </c>
      <c r="J131" s="101">
        <v>52.905435621738434</v>
      </c>
      <c r="K131" s="101">
        <v>60.249968528747559</v>
      </c>
      <c r="L131" s="101">
        <v>78.656161308288574</v>
      </c>
      <c r="M131" s="101">
        <v>62.823086261749268</v>
      </c>
      <c r="N131" s="127">
        <f t="shared" ref="N131:N157" si="13">SUM(H131:M131)</f>
        <v>288.02740222215652</v>
      </c>
      <c r="O131" s="100">
        <v>0</v>
      </c>
      <c r="P131" s="101">
        <v>42.464666128158569</v>
      </c>
      <c r="Q131" s="101">
        <v>145.58775568008423</v>
      </c>
      <c r="R131" s="101">
        <v>174.84765815734863</v>
      </c>
      <c r="S131" s="101">
        <v>113.19801235198975</v>
      </c>
      <c r="T131" s="101">
        <v>174.98370838165283</v>
      </c>
      <c r="U131" s="127">
        <f>SUM(O131:T131)</f>
        <v>651.08180069923401</v>
      </c>
    </row>
    <row r="132" spans="1:21">
      <c r="A132" s="37">
        <v>135</v>
      </c>
      <c r="B132" s="17"/>
      <c r="C132" s="16"/>
      <c r="D132" s="38" t="s">
        <v>8</v>
      </c>
      <c r="E132" s="49" t="s">
        <v>160</v>
      </c>
      <c r="F132" s="40"/>
      <c r="G132" s="111">
        <f t="shared" si="12"/>
        <v>194.21631976217031</v>
      </c>
      <c r="H132" s="26">
        <v>0</v>
      </c>
      <c r="I132" s="7">
        <v>10.305345237255096</v>
      </c>
      <c r="J132" s="7">
        <v>8.3238324299454689</v>
      </c>
      <c r="K132" s="7">
        <v>4.5726234912872314</v>
      </c>
      <c r="L132" s="7">
        <v>23.827438831329346</v>
      </c>
      <c r="M132" s="7">
        <v>24.602309018373489</v>
      </c>
      <c r="N132" s="126">
        <f t="shared" si="13"/>
        <v>71.631549008190632</v>
      </c>
      <c r="O132" s="26">
        <v>0</v>
      </c>
      <c r="P132" s="7">
        <v>6.8883821666240692</v>
      </c>
      <c r="Q132" s="7">
        <v>6.2910801321268082</v>
      </c>
      <c r="R132" s="7">
        <v>8.3426127135753632</v>
      </c>
      <c r="S132" s="7">
        <v>33.965990781784058</v>
      </c>
      <c r="T132" s="7">
        <v>67.096704959869385</v>
      </c>
      <c r="U132" s="126">
        <f t="shared" ref="U132:U157" si="14">SUM(O132:T132)</f>
        <v>122.58477075397968</v>
      </c>
    </row>
    <row r="133" spans="1:21">
      <c r="A133" s="37">
        <v>136</v>
      </c>
      <c r="B133" s="10"/>
      <c r="C133" s="16"/>
      <c r="D133" s="38" t="s">
        <v>10</v>
      </c>
      <c r="E133" s="49" t="s">
        <v>161</v>
      </c>
      <c r="F133" s="40"/>
      <c r="G133" s="111">
        <f t="shared" si="12"/>
        <v>0</v>
      </c>
      <c r="H133" s="26">
        <v>0</v>
      </c>
      <c r="I133" s="7">
        <v>0</v>
      </c>
      <c r="J133" s="7">
        <v>0</v>
      </c>
      <c r="K133" s="7">
        <v>0</v>
      </c>
      <c r="L133" s="7">
        <v>0</v>
      </c>
      <c r="M133" s="7">
        <v>0</v>
      </c>
      <c r="N133" s="126">
        <f t="shared" si="13"/>
        <v>0</v>
      </c>
      <c r="O133" s="26">
        <v>0</v>
      </c>
      <c r="P133" s="7">
        <v>0</v>
      </c>
      <c r="Q133" s="7">
        <v>0</v>
      </c>
      <c r="R133" s="7">
        <v>0</v>
      </c>
      <c r="S133" s="7">
        <v>0</v>
      </c>
      <c r="T133" s="7">
        <v>0</v>
      </c>
      <c r="U133" s="126">
        <f t="shared" si="14"/>
        <v>0</v>
      </c>
    </row>
    <row r="134" spans="1:21">
      <c r="A134" s="37">
        <v>137</v>
      </c>
      <c r="B134" s="10"/>
      <c r="C134" s="11"/>
      <c r="D134" s="52" t="s">
        <v>22</v>
      </c>
      <c r="E134" s="49" t="s">
        <v>162</v>
      </c>
      <c r="F134" s="51"/>
      <c r="G134" s="111">
        <f t="shared" si="12"/>
        <v>0</v>
      </c>
      <c r="H134" s="26">
        <v>0</v>
      </c>
      <c r="I134" s="7">
        <v>0</v>
      </c>
      <c r="J134" s="7">
        <v>0</v>
      </c>
      <c r="K134" s="7">
        <v>0</v>
      </c>
      <c r="L134" s="7">
        <v>0</v>
      </c>
      <c r="M134" s="7">
        <v>0</v>
      </c>
      <c r="N134" s="126">
        <f t="shared" si="13"/>
        <v>0</v>
      </c>
      <c r="O134" s="26">
        <v>0</v>
      </c>
      <c r="P134" s="7">
        <v>0</v>
      </c>
      <c r="Q134" s="7">
        <v>0</v>
      </c>
      <c r="R134" s="7">
        <v>0</v>
      </c>
      <c r="S134" s="7">
        <v>0</v>
      </c>
      <c r="T134" s="7">
        <v>0</v>
      </c>
      <c r="U134" s="126">
        <f t="shared" si="14"/>
        <v>0</v>
      </c>
    </row>
    <row r="135" spans="1:21">
      <c r="A135" s="37">
        <v>138</v>
      </c>
      <c r="B135" s="10"/>
      <c r="C135" s="11"/>
      <c r="D135" s="52" t="s">
        <v>24</v>
      </c>
      <c r="E135" s="49" t="s">
        <v>163</v>
      </c>
      <c r="F135" s="51"/>
      <c r="G135" s="111">
        <f t="shared" si="12"/>
        <v>0</v>
      </c>
      <c r="H135" s="26">
        <v>0</v>
      </c>
      <c r="I135" s="7">
        <v>0</v>
      </c>
      <c r="J135" s="7">
        <v>0</v>
      </c>
      <c r="K135" s="7">
        <v>0</v>
      </c>
      <c r="L135" s="7">
        <v>0</v>
      </c>
      <c r="M135" s="7">
        <v>0</v>
      </c>
      <c r="N135" s="126">
        <f t="shared" si="13"/>
        <v>0</v>
      </c>
      <c r="O135" s="26">
        <v>0</v>
      </c>
      <c r="P135" s="7">
        <v>0</v>
      </c>
      <c r="Q135" s="7">
        <v>0</v>
      </c>
      <c r="R135" s="7">
        <v>0</v>
      </c>
      <c r="S135" s="7">
        <v>0</v>
      </c>
      <c r="T135" s="7">
        <v>0</v>
      </c>
      <c r="U135" s="126">
        <f t="shared" si="14"/>
        <v>0</v>
      </c>
    </row>
    <row r="136" spans="1:21">
      <c r="A136" s="37">
        <v>139</v>
      </c>
      <c r="B136" s="17"/>
      <c r="C136" s="11"/>
      <c r="D136" s="50"/>
      <c r="E136" s="9" t="s">
        <v>164</v>
      </c>
      <c r="F136" s="46"/>
      <c r="G136" s="111">
        <f t="shared" si="12"/>
        <v>744.8928856253624</v>
      </c>
      <c r="H136" s="26">
        <v>0</v>
      </c>
      <c r="I136" s="7">
        <v>23.087405323982239</v>
      </c>
      <c r="J136" s="7">
        <v>44.581601917743683</v>
      </c>
      <c r="K136" s="7">
        <v>55.677345037460327</v>
      </c>
      <c r="L136" s="7">
        <v>54.828723430633545</v>
      </c>
      <c r="M136" s="7">
        <v>38.220778703689575</v>
      </c>
      <c r="N136" s="126">
        <f t="shared" si="13"/>
        <v>216.39585441350937</v>
      </c>
      <c r="O136" s="26">
        <v>0</v>
      </c>
      <c r="P136" s="7">
        <v>35.576284885406494</v>
      </c>
      <c r="Q136" s="7">
        <v>139.29667711257935</v>
      </c>
      <c r="R136" s="7">
        <v>166.50504398345947</v>
      </c>
      <c r="S136" s="7">
        <v>79.232021331787109</v>
      </c>
      <c r="T136" s="7">
        <v>107.88700389862061</v>
      </c>
      <c r="U136" s="126">
        <f t="shared" si="14"/>
        <v>528.49703121185303</v>
      </c>
    </row>
    <row r="137" spans="1:21">
      <c r="A137" s="93">
        <v>140</v>
      </c>
      <c r="B137" s="94"/>
      <c r="C137" s="95" t="s">
        <v>165</v>
      </c>
      <c r="D137" s="96" t="s">
        <v>166</v>
      </c>
      <c r="E137" s="97"/>
      <c r="F137" s="98"/>
      <c r="G137" s="99">
        <f t="shared" si="12"/>
        <v>30225.080605983734</v>
      </c>
      <c r="H137" s="100">
        <v>13555.645629882813</v>
      </c>
      <c r="I137" s="101">
        <v>1296.5398445129395</v>
      </c>
      <c r="J137" s="101">
        <v>802.16391658782959</v>
      </c>
      <c r="K137" s="101">
        <v>362.65098094940186</v>
      </c>
      <c r="L137" s="101">
        <v>250.31637048721313</v>
      </c>
      <c r="M137" s="101">
        <v>0</v>
      </c>
      <c r="N137" s="127">
        <f t="shared" si="13"/>
        <v>16267.316742420197</v>
      </c>
      <c r="O137" s="100">
        <v>11501.545715332031</v>
      </c>
      <c r="P137" s="101">
        <v>1191.8340873718262</v>
      </c>
      <c r="Q137" s="101">
        <v>772.32909488677979</v>
      </c>
      <c r="R137" s="101">
        <v>320.28021621704102</v>
      </c>
      <c r="S137" s="101">
        <v>171.77474975585938</v>
      </c>
      <c r="T137" s="101">
        <v>0</v>
      </c>
      <c r="U137" s="127">
        <f t="shared" si="14"/>
        <v>13957.763863563538</v>
      </c>
    </row>
    <row r="138" spans="1:21">
      <c r="A138" s="37">
        <v>141</v>
      </c>
      <c r="B138" s="17"/>
      <c r="C138" s="16"/>
      <c r="D138" s="38" t="s">
        <v>8</v>
      </c>
      <c r="E138" s="45" t="s">
        <v>167</v>
      </c>
      <c r="F138" s="53"/>
      <c r="G138" s="111">
        <f t="shared" si="12"/>
        <v>1164.1287257224321</v>
      </c>
      <c r="H138" s="26">
        <v>489.40398740768433</v>
      </c>
      <c r="I138" s="7">
        <v>25.162700936198235</v>
      </c>
      <c r="J138" s="7">
        <v>13.165093876421452</v>
      </c>
      <c r="K138" s="7">
        <v>6.2158155515789986</v>
      </c>
      <c r="L138" s="7">
        <v>3.3449641615152359</v>
      </c>
      <c r="M138" s="7">
        <v>0</v>
      </c>
      <c r="N138" s="126">
        <f t="shared" si="13"/>
        <v>537.29256193339825</v>
      </c>
      <c r="O138" s="26">
        <v>544.1132116317749</v>
      </c>
      <c r="P138" s="7">
        <v>48.771065771579742</v>
      </c>
      <c r="Q138" s="7">
        <v>21.613652944564819</v>
      </c>
      <c r="R138" s="7">
        <v>8.7743734419345856</v>
      </c>
      <c r="S138" s="7">
        <v>3.5638599991798401</v>
      </c>
      <c r="T138" s="7">
        <v>0</v>
      </c>
      <c r="U138" s="126">
        <f t="shared" si="14"/>
        <v>626.83616378903389</v>
      </c>
    </row>
    <row r="139" spans="1:21">
      <c r="A139" s="37">
        <v>142</v>
      </c>
      <c r="B139" s="17"/>
      <c r="C139" s="16"/>
      <c r="D139" s="38" t="s">
        <v>10</v>
      </c>
      <c r="E139" s="45" t="s">
        <v>168</v>
      </c>
      <c r="F139" s="53"/>
      <c r="G139" s="111">
        <f t="shared" si="12"/>
        <v>39.669334311038256</v>
      </c>
      <c r="H139" s="26">
        <v>9.0772316716611385</v>
      </c>
      <c r="I139" s="7">
        <v>0</v>
      </c>
      <c r="J139" s="7">
        <v>0</v>
      </c>
      <c r="K139" s="7">
        <v>0</v>
      </c>
      <c r="L139" s="7">
        <v>0</v>
      </c>
      <c r="M139" s="7">
        <v>0</v>
      </c>
      <c r="N139" s="126">
        <f t="shared" si="13"/>
        <v>9.0772316716611385</v>
      </c>
      <c r="O139" s="26">
        <v>30.592102639377117</v>
      </c>
      <c r="P139" s="7">
        <v>0</v>
      </c>
      <c r="Q139" s="7">
        <v>0</v>
      </c>
      <c r="R139" s="7">
        <v>0</v>
      </c>
      <c r="S139" s="7">
        <v>0</v>
      </c>
      <c r="T139" s="7">
        <v>0</v>
      </c>
      <c r="U139" s="126">
        <f t="shared" si="14"/>
        <v>30.592102639377117</v>
      </c>
    </row>
    <row r="140" spans="1:21">
      <c r="A140" s="37">
        <v>143</v>
      </c>
      <c r="B140" s="17"/>
      <c r="C140" s="16"/>
      <c r="D140" s="38" t="s">
        <v>22</v>
      </c>
      <c r="E140" s="45" t="s">
        <v>169</v>
      </c>
      <c r="F140" s="53"/>
      <c r="G140" s="111">
        <f t="shared" si="12"/>
        <v>1150.295750617981</v>
      </c>
      <c r="H140" s="26">
        <v>462.20730590820313</v>
      </c>
      <c r="I140" s="7">
        <v>69.365145683288574</v>
      </c>
      <c r="J140" s="7">
        <v>65.574998140335083</v>
      </c>
      <c r="K140" s="7">
        <v>43.982376933097839</v>
      </c>
      <c r="L140" s="7">
        <v>14.211395859718323</v>
      </c>
      <c r="M140" s="7">
        <v>0</v>
      </c>
      <c r="N140" s="126">
        <f t="shared" si="13"/>
        <v>655.34122252464294</v>
      </c>
      <c r="O140" s="26">
        <v>336.6597204208374</v>
      </c>
      <c r="P140" s="7">
        <v>50.645446062088013</v>
      </c>
      <c r="Q140" s="7">
        <v>54.681130170822144</v>
      </c>
      <c r="R140" s="7">
        <v>42.211919784545898</v>
      </c>
      <c r="S140" s="7">
        <v>10.756311655044556</v>
      </c>
      <c r="T140" s="7">
        <v>0</v>
      </c>
      <c r="U140" s="126">
        <f t="shared" si="14"/>
        <v>494.95452809333801</v>
      </c>
    </row>
    <row r="141" spans="1:21">
      <c r="A141" s="37">
        <v>144</v>
      </c>
      <c r="B141" s="17"/>
      <c r="C141" s="16"/>
      <c r="D141" s="38" t="s">
        <v>24</v>
      </c>
      <c r="E141" s="45" t="s">
        <v>170</v>
      </c>
      <c r="F141" s="53"/>
      <c r="G141" s="111">
        <f t="shared" si="12"/>
        <v>12352.084372282028</v>
      </c>
      <c r="H141" s="26">
        <v>5259.0288391113281</v>
      </c>
      <c r="I141" s="7">
        <v>653.76970958709717</v>
      </c>
      <c r="J141" s="7">
        <v>425.99718141555786</v>
      </c>
      <c r="K141" s="7">
        <v>171.06584191322327</v>
      </c>
      <c r="L141" s="7">
        <v>72.120646476745605</v>
      </c>
      <c r="M141" s="7">
        <v>0</v>
      </c>
      <c r="N141" s="126">
        <f t="shared" si="13"/>
        <v>6581.982218503952</v>
      </c>
      <c r="O141" s="26">
        <v>4602.8554153442383</v>
      </c>
      <c r="P141" s="7">
        <v>612.49497032165527</v>
      </c>
      <c r="Q141" s="7">
        <v>357.83340835571289</v>
      </c>
      <c r="R141" s="7">
        <v>141.2729434967041</v>
      </c>
      <c r="S141" s="7">
        <v>55.645416259765625</v>
      </c>
      <c r="T141" s="7">
        <v>0</v>
      </c>
      <c r="U141" s="126">
        <f t="shared" si="14"/>
        <v>5770.1021537780762</v>
      </c>
    </row>
    <row r="142" spans="1:21">
      <c r="A142" s="37">
        <v>145</v>
      </c>
      <c r="B142" s="17"/>
      <c r="C142" s="16"/>
      <c r="D142" s="38" t="s">
        <v>26</v>
      </c>
      <c r="E142" s="45" t="s">
        <v>171</v>
      </c>
      <c r="F142" s="53"/>
      <c r="G142" s="111">
        <f t="shared" si="12"/>
        <v>885.42462142184377</v>
      </c>
      <c r="H142" s="26">
        <v>312.92231750488281</v>
      </c>
      <c r="I142" s="7">
        <v>14.233119338750839</v>
      </c>
      <c r="J142" s="7">
        <v>5.3055030852556229</v>
      </c>
      <c r="K142" s="7">
        <v>0.90701834484934807</v>
      </c>
      <c r="L142" s="7">
        <v>1.4683989360928535</v>
      </c>
      <c r="M142" s="7">
        <v>0</v>
      </c>
      <c r="N142" s="126">
        <f t="shared" si="13"/>
        <v>334.83635720983148</v>
      </c>
      <c r="O142" s="26">
        <v>485.84510040283203</v>
      </c>
      <c r="P142" s="7">
        <v>36.097668409347534</v>
      </c>
      <c r="Q142" s="7">
        <v>20.103544533252716</v>
      </c>
      <c r="R142" s="7">
        <v>2.7538410276174545</v>
      </c>
      <c r="S142" s="7">
        <v>5.7881098389625549</v>
      </c>
      <c r="T142" s="7">
        <v>0</v>
      </c>
      <c r="U142" s="126">
        <f t="shared" si="14"/>
        <v>550.58826421201229</v>
      </c>
    </row>
    <row r="143" spans="1:21">
      <c r="A143" s="37">
        <v>146</v>
      </c>
      <c r="B143" s="17"/>
      <c r="C143" s="16"/>
      <c r="D143" s="38" t="s">
        <v>32</v>
      </c>
      <c r="E143" s="54" t="s">
        <v>172</v>
      </c>
      <c r="F143" s="53"/>
      <c r="G143" s="111">
        <f t="shared" si="12"/>
        <v>14633.477793693542</v>
      </c>
      <c r="H143" s="26">
        <v>7023.0057983398438</v>
      </c>
      <c r="I143" s="7">
        <v>534.00915050506592</v>
      </c>
      <c r="J143" s="7">
        <v>292.12112736701965</v>
      </c>
      <c r="K143" s="7">
        <v>140.47992992401123</v>
      </c>
      <c r="L143" s="7">
        <v>159.17096328735352</v>
      </c>
      <c r="M143" s="7">
        <v>0</v>
      </c>
      <c r="N143" s="126">
        <f t="shared" si="13"/>
        <v>8148.7869694232941</v>
      </c>
      <c r="O143" s="26">
        <v>5501.4803619384766</v>
      </c>
      <c r="P143" s="7">
        <v>443.82490921020508</v>
      </c>
      <c r="Q143" s="7">
        <v>318.09736609458923</v>
      </c>
      <c r="R143" s="7">
        <v>125.26713705062866</v>
      </c>
      <c r="S143" s="7">
        <v>96.021049976348877</v>
      </c>
      <c r="T143" s="7">
        <v>0</v>
      </c>
      <c r="U143" s="126">
        <f t="shared" si="14"/>
        <v>6484.6908242702484</v>
      </c>
    </row>
    <row r="144" spans="1:21">
      <c r="A144" s="93">
        <v>147</v>
      </c>
      <c r="B144" s="94"/>
      <c r="C144" s="103" t="s">
        <v>173</v>
      </c>
      <c r="D144" s="96" t="s">
        <v>174</v>
      </c>
      <c r="E144" s="97"/>
      <c r="F144" s="98"/>
      <c r="G144" s="99">
        <f t="shared" si="12"/>
        <v>0</v>
      </c>
      <c r="H144" s="100">
        <v>0</v>
      </c>
      <c r="I144" s="101">
        <v>0</v>
      </c>
      <c r="J144" s="101">
        <v>0</v>
      </c>
      <c r="K144" s="101">
        <v>0</v>
      </c>
      <c r="L144" s="101">
        <v>0</v>
      </c>
      <c r="M144" s="101">
        <v>0</v>
      </c>
      <c r="N144" s="127">
        <f t="shared" si="13"/>
        <v>0</v>
      </c>
      <c r="O144" s="100">
        <v>0</v>
      </c>
      <c r="P144" s="101">
        <v>0</v>
      </c>
      <c r="Q144" s="101">
        <v>0</v>
      </c>
      <c r="R144" s="101">
        <v>0</v>
      </c>
      <c r="S144" s="101">
        <v>0</v>
      </c>
      <c r="T144" s="101">
        <v>0</v>
      </c>
      <c r="U144" s="127">
        <f t="shared" si="14"/>
        <v>0</v>
      </c>
    </row>
    <row r="145" spans="1:21">
      <c r="A145" s="72">
        <v>151</v>
      </c>
      <c r="B145" s="80" t="s">
        <v>175</v>
      </c>
      <c r="C145" s="81" t="s">
        <v>176</v>
      </c>
      <c r="D145" s="82"/>
      <c r="E145" s="82"/>
      <c r="F145" s="83"/>
      <c r="G145" s="74">
        <f t="shared" si="12"/>
        <v>111747.43692016602</v>
      </c>
      <c r="H145" s="75">
        <v>6954.0094871520996</v>
      </c>
      <c r="I145" s="76">
        <v>6077.2816772460938</v>
      </c>
      <c r="J145" s="76">
        <v>25928.540161132813</v>
      </c>
      <c r="K145" s="76">
        <v>24436.097717285156</v>
      </c>
      <c r="L145" s="76">
        <v>13663.399353027344</v>
      </c>
      <c r="M145" s="76">
        <v>6719.5335388183594</v>
      </c>
      <c r="N145" s="124">
        <f t="shared" si="13"/>
        <v>83778.861934661865</v>
      </c>
      <c r="O145" s="75">
        <v>4714.6733436584473</v>
      </c>
      <c r="P145" s="76">
        <v>2933.2169418334961</v>
      </c>
      <c r="Q145" s="76">
        <v>6426.2339324951172</v>
      </c>
      <c r="R145" s="76">
        <v>6323.3631591796875</v>
      </c>
      <c r="S145" s="76">
        <v>3989.2999725341797</v>
      </c>
      <c r="T145" s="76">
        <v>3581.7876358032227</v>
      </c>
      <c r="U145" s="124">
        <f t="shared" si="14"/>
        <v>27968.57498550415</v>
      </c>
    </row>
    <row r="146" spans="1:21">
      <c r="A146" s="93">
        <v>152</v>
      </c>
      <c r="B146" s="95"/>
      <c r="C146" s="95" t="s">
        <v>6</v>
      </c>
      <c r="D146" s="96" t="s">
        <v>177</v>
      </c>
      <c r="E146" s="104"/>
      <c r="F146" s="105"/>
      <c r="G146" s="99">
        <f t="shared" si="12"/>
        <v>83739.305694580078</v>
      </c>
      <c r="H146" s="100">
        <v>6681.5142288208008</v>
      </c>
      <c r="I146" s="101">
        <v>5222.7807388305664</v>
      </c>
      <c r="J146" s="101">
        <v>16981.144927978516</v>
      </c>
      <c r="K146" s="101">
        <v>16389.179138183594</v>
      </c>
      <c r="L146" s="101">
        <v>11102.064361572266</v>
      </c>
      <c r="M146" s="101">
        <v>6129.4236602783203</v>
      </c>
      <c r="N146" s="127">
        <f t="shared" si="13"/>
        <v>62506.107055664063</v>
      </c>
      <c r="O146" s="100">
        <v>4440.3918571472168</v>
      </c>
      <c r="P146" s="101">
        <v>2318.6479988098145</v>
      </c>
      <c r="Q146" s="101">
        <v>3957.9138031005859</v>
      </c>
      <c r="R146" s="101">
        <v>4223.3454284667969</v>
      </c>
      <c r="S146" s="101">
        <v>3116.4711456298828</v>
      </c>
      <c r="T146" s="101">
        <v>3176.4284057617188</v>
      </c>
      <c r="U146" s="127">
        <f t="shared" si="14"/>
        <v>21233.198638916016</v>
      </c>
    </row>
    <row r="147" spans="1:21">
      <c r="A147" s="37">
        <v>153</v>
      </c>
      <c r="B147" s="17"/>
      <c r="C147" s="16"/>
      <c r="D147" s="38" t="s">
        <v>8</v>
      </c>
      <c r="E147" s="49" t="s">
        <v>178</v>
      </c>
      <c r="F147" s="55"/>
      <c r="G147" s="111">
        <f t="shared" si="12"/>
        <v>43896.135906219482</v>
      </c>
      <c r="H147" s="26">
        <v>2049.6496829986572</v>
      </c>
      <c r="I147" s="7">
        <v>2310.4026184082031</v>
      </c>
      <c r="J147" s="7">
        <v>10146.963012695313</v>
      </c>
      <c r="K147" s="7">
        <v>9766.1666870117188</v>
      </c>
      <c r="L147" s="7">
        <v>6946.6014404296875</v>
      </c>
      <c r="M147" s="7">
        <v>3174.3384780883789</v>
      </c>
      <c r="N147" s="126">
        <f t="shared" si="13"/>
        <v>34394.121919631958</v>
      </c>
      <c r="O147" s="26">
        <v>1307.398853302002</v>
      </c>
      <c r="P147" s="7">
        <v>994.41674995422363</v>
      </c>
      <c r="Q147" s="7">
        <v>1941.7760772705078</v>
      </c>
      <c r="R147" s="7">
        <v>2402.0616912841797</v>
      </c>
      <c r="S147" s="7">
        <v>1725.9568901062012</v>
      </c>
      <c r="T147" s="7">
        <v>1130.4037246704102</v>
      </c>
      <c r="U147" s="126">
        <f t="shared" si="14"/>
        <v>9502.0139865875244</v>
      </c>
    </row>
    <row r="148" spans="1:21">
      <c r="A148" s="37">
        <v>154</v>
      </c>
      <c r="B148" s="17"/>
      <c r="C148" s="16"/>
      <c r="D148" s="38" t="s">
        <v>10</v>
      </c>
      <c r="E148" s="49" t="s">
        <v>179</v>
      </c>
      <c r="F148" s="40"/>
      <c r="G148" s="111">
        <f t="shared" si="12"/>
        <v>2372.8130841255188</v>
      </c>
      <c r="H148" s="26">
        <v>530.20679783821106</v>
      </c>
      <c r="I148" s="7">
        <v>151.83979225158691</v>
      </c>
      <c r="J148" s="7">
        <v>375.13741302490234</v>
      </c>
      <c r="K148" s="7">
        <v>271.59118938446045</v>
      </c>
      <c r="L148" s="7">
        <v>99.276818037033081</v>
      </c>
      <c r="M148" s="7">
        <v>50.688311815261841</v>
      </c>
      <c r="N148" s="126">
        <f t="shared" si="13"/>
        <v>1478.7403223514557</v>
      </c>
      <c r="O148" s="26">
        <v>346.83359408378601</v>
      </c>
      <c r="P148" s="7">
        <v>126.05900037288666</v>
      </c>
      <c r="Q148" s="7">
        <v>208.91840720176697</v>
      </c>
      <c r="R148" s="7">
        <v>121.26557207107544</v>
      </c>
      <c r="S148" s="7">
        <v>47.065994501113892</v>
      </c>
      <c r="T148" s="7">
        <v>43.930193543434143</v>
      </c>
      <c r="U148" s="126">
        <f t="shared" si="14"/>
        <v>894.07276177406311</v>
      </c>
    </row>
    <row r="149" spans="1:21">
      <c r="A149" s="37">
        <v>155</v>
      </c>
      <c r="B149" s="17"/>
      <c r="C149" s="16"/>
      <c r="D149" s="38" t="s">
        <v>22</v>
      </c>
      <c r="E149" s="49" t="s">
        <v>180</v>
      </c>
      <c r="F149" s="40"/>
      <c r="G149" s="111">
        <f t="shared" si="12"/>
        <v>9762.5766603946686</v>
      </c>
      <c r="H149" s="26">
        <v>612.74608993530273</v>
      </c>
      <c r="I149" s="7">
        <v>330.35973644256592</v>
      </c>
      <c r="J149" s="7">
        <v>1152.9658355712891</v>
      </c>
      <c r="K149" s="7">
        <v>1879.2120742797852</v>
      </c>
      <c r="L149" s="7">
        <v>1788.4645309448242</v>
      </c>
      <c r="M149" s="7">
        <v>1609.7040176391602</v>
      </c>
      <c r="N149" s="126">
        <f t="shared" si="13"/>
        <v>7373.4522848129272</v>
      </c>
      <c r="O149" s="26">
        <v>491.30747056007385</v>
      </c>
      <c r="P149" s="7">
        <v>148.03440713882446</v>
      </c>
      <c r="Q149" s="7">
        <v>228.21268033981323</v>
      </c>
      <c r="R149" s="7">
        <v>289.57649707794189</v>
      </c>
      <c r="S149" s="7">
        <v>336.71360778808594</v>
      </c>
      <c r="T149" s="7">
        <v>895.27971267700195</v>
      </c>
      <c r="U149" s="126">
        <f t="shared" si="14"/>
        <v>2389.1243755817413</v>
      </c>
    </row>
    <row r="150" spans="1:21">
      <c r="A150" s="37">
        <v>156</v>
      </c>
      <c r="B150" s="17"/>
      <c r="C150" s="16"/>
      <c r="D150" s="38" t="s">
        <v>24</v>
      </c>
      <c r="E150" s="49" t="s">
        <v>181</v>
      </c>
      <c r="F150" s="40"/>
      <c r="G150" s="111">
        <f t="shared" si="12"/>
        <v>5557.6502404212952</v>
      </c>
      <c r="H150" s="26">
        <v>548.25965785980225</v>
      </c>
      <c r="I150" s="7">
        <v>280.07257080078125</v>
      </c>
      <c r="J150" s="7">
        <v>813.48101615905762</v>
      </c>
      <c r="K150" s="7">
        <v>769.37881278991699</v>
      </c>
      <c r="L150" s="7">
        <v>415.88380146026611</v>
      </c>
      <c r="M150" s="7">
        <v>304.35440254211426</v>
      </c>
      <c r="N150" s="126">
        <f t="shared" si="13"/>
        <v>3131.4302616119385</v>
      </c>
      <c r="O150" s="26">
        <v>415.84385585784912</v>
      </c>
      <c r="P150" s="7">
        <v>217.04587125778198</v>
      </c>
      <c r="Q150" s="7">
        <v>666.84218454360962</v>
      </c>
      <c r="R150" s="7">
        <v>498.3009672164917</v>
      </c>
      <c r="S150" s="7">
        <v>268.05912256240845</v>
      </c>
      <c r="T150" s="7">
        <v>360.12797737121582</v>
      </c>
      <c r="U150" s="126">
        <f t="shared" si="14"/>
        <v>2426.2199788093567</v>
      </c>
    </row>
    <row r="151" spans="1:21">
      <c r="A151" s="37">
        <v>157</v>
      </c>
      <c r="B151" s="17"/>
      <c r="C151" s="16"/>
      <c r="D151" s="38" t="s">
        <v>26</v>
      </c>
      <c r="E151" s="49" t="s">
        <v>182</v>
      </c>
      <c r="F151" s="40"/>
      <c r="G151" s="111">
        <f t="shared" si="12"/>
        <v>6698.8819953203201</v>
      </c>
      <c r="H151" s="26">
        <v>1153.9020309448242</v>
      </c>
      <c r="I151" s="7">
        <v>970.03756904602051</v>
      </c>
      <c r="J151" s="7">
        <v>1788.2450618743896</v>
      </c>
      <c r="K151" s="7">
        <v>924.07483863830566</v>
      </c>
      <c r="L151" s="7">
        <v>384.67882633209229</v>
      </c>
      <c r="M151" s="7">
        <v>121.88651514053345</v>
      </c>
      <c r="N151" s="126">
        <f t="shared" si="13"/>
        <v>5342.8248419761658</v>
      </c>
      <c r="O151" s="26">
        <v>585.53289842605591</v>
      </c>
      <c r="P151" s="7">
        <v>259.76230525970459</v>
      </c>
      <c r="Q151" s="7">
        <v>244.73187303543091</v>
      </c>
      <c r="R151" s="7">
        <v>153.99625778198242</v>
      </c>
      <c r="S151" s="7">
        <v>71.054956436157227</v>
      </c>
      <c r="T151" s="7">
        <v>40.978862404823303</v>
      </c>
      <c r="U151" s="126">
        <f t="shared" si="14"/>
        <v>1356.0571533441544</v>
      </c>
    </row>
    <row r="152" spans="1:21">
      <c r="A152" s="37">
        <v>158</v>
      </c>
      <c r="B152" s="12"/>
      <c r="C152" s="12"/>
      <c r="D152" s="52" t="s">
        <v>32</v>
      </c>
      <c r="E152" s="49" t="s">
        <v>183</v>
      </c>
      <c r="F152" s="43"/>
      <c r="G152" s="111">
        <f t="shared" si="12"/>
        <v>0</v>
      </c>
      <c r="H152" s="26">
        <v>0</v>
      </c>
      <c r="I152" s="7">
        <v>0</v>
      </c>
      <c r="J152" s="7">
        <v>0</v>
      </c>
      <c r="K152" s="7">
        <v>0</v>
      </c>
      <c r="L152" s="7">
        <v>0</v>
      </c>
      <c r="M152" s="7">
        <v>0</v>
      </c>
      <c r="N152" s="126">
        <f t="shared" si="13"/>
        <v>0</v>
      </c>
      <c r="O152" s="26">
        <v>0</v>
      </c>
      <c r="P152" s="7">
        <v>0</v>
      </c>
      <c r="Q152" s="7">
        <v>0</v>
      </c>
      <c r="R152" s="7">
        <v>0</v>
      </c>
      <c r="S152" s="7">
        <v>0</v>
      </c>
      <c r="T152" s="7">
        <v>0</v>
      </c>
      <c r="U152" s="126">
        <f t="shared" si="14"/>
        <v>0</v>
      </c>
    </row>
    <row r="153" spans="1:21">
      <c r="A153" s="37">
        <v>159</v>
      </c>
      <c r="B153" s="10"/>
      <c r="C153" s="11"/>
      <c r="D153" s="38" t="s">
        <v>34</v>
      </c>
      <c r="E153" s="49" t="s">
        <v>184</v>
      </c>
      <c r="F153" s="51"/>
      <c r="G153" s="111">
        <f t="shared" si="12"/>
        <v>15451.248148918152</v>
      </c>
      <c r="H153" s="26">
        <v>1786.7500743865967</v>
      </c>
      <c r="I153" s="7">
        <v>1180.0683288574219</v>
      </c>
      <c r="J153" s="7">
        <v>2704.3523864746094</v>
      </c>
      <c r="K153" s="7">
        <v>2778.7560119628906</v>
      </c>
      <c r="L153" s="7">
        <v>1467.1587600708008</v>
      </c>
      <c r="M153" s="7">
        <v>868.45204925537109</v>
      </c>
      <c r="N153" s="126">
        <f t="shared" si="13"/>
        <v>10785.53761100769</v>
      </c>
      <c r="O153" s="26">
        <v>1293.4752492904663</v>
      </c>
      <c r="P153" s="7">
        <v>573.32969379425049</v>
      </c>
      <c r="Q153" s="7">
        <v>667.4325704574585</v>
      </c>
      <c r="R153" s="7">
        <v>758.14444351196289</v>
      </c>
      <c r="S153" s="7">
        <v>667.6206226348877</v>
      </c>
      <c r="T153" s="7">
        <v>705.70795822143555</v>
      </c>
      <c r="U153" s="126">
        <f t="shared" si="14"/>
        <v>4665.7105379104614</v>
      </c>
    </row>
    <row r="154" spans="1:21">
      <c r="A154" s="93">
        <v>160</v>
      </c>
      <c r="B154" s="94"/>
      <c r="C154" s="95" t="s">
        <v>61</v>
      </c>
      <c r="D154" s="96" t="s">
        <v>185</v>
      </c>
      <c r="E154" s="97"/>
      <c r="F154" s="98"/>
      <c r="G154" s="99">
        <f t="shared" si="12"/>
        <v>28008.130306959152</v>
      </c>
      <c r="H154" s="100">
        <v>272.49514353275299</v>
      </c>
      <c r="I154" s="101">
        <v>854.50088405609131</v>
      </c>
      <c r="J154" s="101">
        <v>8947.3952713012695</v>
      </c>
      <c r="K154" s="101">
        <v>8046.9179229736328</v>
      </c>
      <c r="L154" s="101">
        <v>2561.3352890014648</v>
      </c>
      <c r="M154" s="101">
        <v>590.10978698730469</v>
      </c>
      <c r="N154" s="127">
        <f t="shared" si="13"/>
        <v>21272.754297852516</v>
      </c>
      <c r="O154" s="100">
        <v>274.28147900104523</v>
      </c>
      <c r="P154" s="101">
        <v>614.56891632080078</v>
      </c>
      <c r="Q154" s="101">
        <v>2468.3200492858887</v>
      </c>
      <c r="R154" s="101">
        <v>2100.0176239013672</v>
      </c>
      <c r="S154" s="101">
        <v>872.82878875732422</v>
      </c>
      <c r="T154" s="101">
        <v>405.35915184020996</v>
      </c>
      <c r="U154" s="127">
        <f t="shared" si="14"/>
        <v>6735.376009106636</v>
      </c>
    </row>
    <row r="155" spans="1:21">
      <c r="A155" s="37">
        <v>161</v>
      </c>
      <c r="B155" s="17"/>
      <c r="C155" s="16"/>
      <c r="D155" s="38" t="s">
        <v>8</v>
      </c>
      <c r="E155" s="49" t="s">
        <v>186</v>
      </c>
      <c r="F155" s="40"/>
      <c r="G155" s="111">
        <f t="shared" si="12"/>
        <v>10025.694680333138</v>
      </c>
      <c r="H155" s="26">
        <v>0</v>
      </c>
      <c r="I155" s="7">
        <v>58.530248522758484</v>
      </c>
      <c r="J155" s="7">
        <v>2838.9180145263672</v>
      </c>
      <c r="K155" s="7">
        <v>2969.6664733886719</v>
      </c>
      <c r="L155" s="7">
        <v>1141.9694404602051</v>
      </c>
      <c r="M155" s="7">
        <v>358.92169380187988</v>
      </c>
      <c r="N155" s="126">
        <f t="shared" si="13"/>
        <v>7368.0058706998825</v>
      </c>
      <c r="O155" s="26">
        <v>0</v>
      </c>
      <c r="P155" s="7">
        <v>40.890576601028442</v>
      </c>
      <c r="Q155" s="7">
        <v>1042.9555034637451</v>
      </c>
      <c r="R155" s="7">
        <v>883.68332672119141</v>
      </c>
      <c r="S155" s="7">
        <v>446.36536407470703</v>
      </c>
      <c r="T155" s="7">
        <v>243.79403877258301</v>
      </c>
      <c r="U155" s="126">
        <f t="shared" si="14"/>
        <v>2657.688809633255</v>
      </c>
    </row>
    <row r="156" spans="1:21">
      <c r="A156" s="37">
        <v>162</v>
      </c>
      <c r="B156" s="17"/>
      <c r="C156" s="16"/>
      <c r="D156" s="38" t="s">
        <v>10</v>
      </c>
      <c r="E156" s="49" t="s">
        <v>187</v>
      </c>
      <c r="F156" s="55"/>
      <c r="G156" s="111">
        <f t="shared" si="12"/>
        <v>9601.4358080625534</v>
      </c>
      <c r="H156" s="26">
        <v>199.57644391059875</v>
      </c>
      <c r="I156" s="7">
        <v>252.76472926139832</v>
      </c>
      <c r="J156" s="7">
        <v>3318.199649810791</v>
      </c>
      <c r="K156" s="7">
        <v>2647.112907409668</v>
      </c>
      <c r="L156" s="7">
        <v>868.09006977081299</v>
      </c>
      <c r="M156" s="7">
        <v>144.76944613456726</v>
      </c>
      <c r="N156" s="126">
        <f t="shared" si="13"/>
        <v>7430.5132462978363</v>
      </c>
      <c r="O156" s="26">
        <v>197.42140710353851</v>
      </c>
      <c r="P156" s="7">
        <v>160.55739402770996</v>
      </c>
      <c r="Q156" s="7">
        <v>762.18172740936279</v>
      </c>
      <c r="R156" s="7">
        <v>679.33953952789307</v>
      </c>
      <c r="S156" s="7">
        <v>247.50121974945068</v>
      </c>
      <c r="T156" s="7">
        <v>123.92127394676208</v>
      </c>
      <c r="U156" s="126">
        <f t="shared" si="14"/>
        <v>2170.9225617647171</v>
      </c>
    </row>
    <row r="157" spans="1:21" ht="12.6" thickBot="1">
      <c r="A157" s="56">
        <v>163</v>
      </c>
      <c r="B157" s="57"/>
      <c r="C157" s="58"/>
      <c r="D157" s="59" t="s">
        <v>22</v>
      </c>
      <c r="E157" s="60" t="s">
        <v>188</v>
      </c>
      <c r="F157" s="61"/>
      <c r="G157" s="114">
        <f t="shared" si="12"/>
        <v>8380.9997783303261</v>
      </c>
      <c r="H157" s="27">
        <v>72.918702661991119</v>
      </c>
      <c r="I157" s="28">
        <v>543.20589733123779</v>
      </c>
      <c r="J157" s="28">
        <v>2790.2776279449463</v>
      </c>
      <c r="K157" s="28">
        <v>2430.1384105682373</v>
      </c>
      <c r="L157" s="28">
        <v>551.27583265304565</v>
      </c>
      <c r="M157" s="28">
        <v>86.418642640113831</v>
      </c>
      <c r="N157" s="128">
        <f t="shared" si="13"/>
        <v>6474.235113799572</v>
      </c>
      <c r="O157" s="27">
        <v>76.860075235366821</v>
      </c>
      <c r="P157" s="28">
        <v>413.12095999717712</v>
      </c>
      <c r="Q157" s="28">
        <v>663.18282508850098</v>
      </c>
      <c r="R157" s="28">
        <v>536.99477958679199</v>
      </c>
      <c r="S157" s="28">
        <v>178.96218252182007</v>
      </c>
      <c r="T157" s="28">
        <v>37.643842101097107</v>
      </c>
      <c r="U157" s="128">
        <f t="shared" si="14"/>
        <v>1906.7646645307541</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U157"/>
  <sheetViews>
    <sheetView workbookViewId="0">
      <pane xSplit="6" ySplit="9" topLeftCell="G10" activePane="bottomRight" state="frozen"/>
      <selection activeCell="C4" sqref="C4"/>
      <selection pane="topRight" activeCell="C4" sqref="C4"/>
      <selection pane="bottomLeft" activeCell="C4" sqref="C4"/>
      <selection pane="bottomRight" activeCell="C4" sqref="C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433</v>
      </c>
    </row>
    <row r="2" spans="1:21" ht="13.8">
      <c r="A2" s="1" t="s">
        <v>193</v>
      </c>
      <c r="C2" s="84" t="s">
        <v>414</v>
      </c>
      <c r="E2" s="84"/>
      <c r="F2" s="84"/>
      <c r="G2" s="6"/>
      <c r="H2" s="6"/>
    </row>
    <row r="3" spans="1:21" ht="13.8">
      <c r="A3" s="1" t="s">
        <v>194</v>
      </c>
      <c r="C3" s="328">
        <v>2016</v>
      </c>
      <c r="D3" s="328"/>
      <c r="E3" s="129"/>
    </row>
    <row r="4" spans="1:21" ht="12.6" thickBot="1">
      <c r="B4" s="6"/>
      <c r="C4" s="6"/>
    </row>
    <row r="5" spans="1:21" s="18" customFormat="1">
      <c r="A5" s="30"/>
      <c r="B5" s="31"/>
      <c r="C5" s="31"/>
      <c r="D5" s="31"/>
      <c r="E5" s="31"/>
      <c r="F5" s="32" t="s">
        <v>195</v>
      </c>
      <c r="G5" s="112" t="s">
        <v>190</v>
      </c>
      <c r="H5" s="329" t="s">
        <v>191</v>
      </c>
      <c r="I5" s="330"/>
      <c r="J5" s="330"/>
      <c r="K5" s="330"/>
      <c r="L5" s="330"/>
      <c r="M5" s="330"/>
      <c r="N5" s="331"/>
      <c r="O5" s="329" t="s">
        <v>192</v>
      </c>
      <c r="P5" s="330"/>
      <c r="Q5" s="330"/>
      <c r="R5" s="330"/>
      <c r="S5" s="330"/>
      <c r="T5" s="330"/>
      <c r="U5" s="331"/>
    </row>
    <row r="6" spans="1:21" s="18" customFormat="1" ht="12.6" thickBot="1">
      <c r="A6" s="33"/>
      <c r="B6" s="21"/>
      <c r="C6" s="21"/>
      <c r="D6" s="21"/>
      <c r="E6" s="21"/>
      <c r="F6" s="34" t="s">
        <v>196</v>
      </c>
      <c r="G6" s="113" t="s">
        <v>1</v>
      </c>
      <c r="H6" s="24" t="s">
        <v>424</v>
      </c>
      <c r="I6" s="20" t="s">
        <v>197</v>
      </c>
      <c r="J6" s="20" t="s">
        <v>198</v>
      </c>
      <c r="K6" s="20" t="s">
        <v>200</v>
      </c>
      <c r="L6" s="20" t="s">
        <v>201</v>
      </c>
      <c r="M6" s="20" t="s">
        <v>199</v>
      </c>
      <c r="N6" s="120" t="s">
        <v>1</v>
      </c>
      <c r="O6" s="24" t="s">
        <v>424</v>
      </c>
      <c r="P6" s="20" t="s">
        <v>197</v>
      </c>
      <c r="Q6" s="20" t="s">
        <v>198</v>
      </c>
      <c r="R6" s="20" t="s">
        <v>200</v>
      </c>
      <c r="S6" s="20" t="s">
        <v>201</v>
      </c>
      <c r="T6" s="20" t="s">
        <v>199</v>
      </c>
      <c r="U6" s="120" t="s">
        <v>1</v>
      </c>
    </row>
    <row r="7" spans="1:21" ht="12.9" thickTop="1" thickBot="1">
      <c r="A7" s="69" t="s">
        <v>0</v>
      </c>
      <c r="B7" s="70"/>
      <c r="C7" s="70"/>
      <c r="D7" s="70"/>
      <c r="E7" s="70"/>
      <c r="F7" s="71"/>
      <c r="G7" s="152">
        <f>N7+U7</f>
        <v>10375.169078350067</v>
      </c>
      <c r="H7" s="149">
        <v>671.05801773071289</v>
      </c>
      <c r="I7" s="150">
        <v>1243.8710117340088</v>
      </c>
      <c r="J7" s="150">
        <v>1448.4190149307251</v>
      </c>
      <c r="K7" s="150">
        <v>1252.8980045318604</v>
      </c>
      <c r="L7" s="150">
        <v>557.18101406097412</v>
      </c>
      <c r="M7" s="150">
        <v>102.27900183200836</v>
      </c>
      <c r="N7" s="151">
        <f>SUM(H7:M7)</f>
        <v>5275.7060648202896</v>
      </c>
      <c r="O7" s="149">
        <v>627.70700597763062</v>
      </c>
      <c r="P7" s="150">
        <v>1165.5240068435669</v>
      </c>
      <c r="Q7" s="150">
        <v>1370.232008934021</v>
      </c>
      <c r="R7" s="150">
        <v>1211.1070032119751</v>
      </c>
      <c r="S7" s="150">
        <v>583.75198841094971</v>
      </c>
      <c r="T7" s="150">
        <v>141.14100015163422</v>
      </c>
      <c r="U7" s="151">
        <f>SUM(O7:T7)</f>
        <v>5099.4630135297775</v>
      </c>
    </row>
    <row r="8" spans="1:21" ht="12.9" thickTop="1" thickBot="1">
      <c r="A8" s="69"/>
      <c r="B8" s="70"/>
      <c r="C8" s="70"/>
      <c r="D8" s="70"/>
      <c r="E8" s="70"/>
      <c r="F8" s="71"/>
      <c r="G8" s="152"/>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41" si="0">N10+U10</f>
        <v>69774.565197944641</v>
      </c>
      <c r="H10" s="67">
        <v>7277.9669990539551</v>
      </c>
      <c r="I10" s="68">
        <v>1138.9575910568237</v>
      </c>
      <c r="J10" s="68">
        <v>2336.315034866333</v>
      </c>
      <c r="K10" s="68">
        <v>5538.5824375152588</v>
      </c>
      <c r="L10" s="68">
        <v>12613.557144165039</v>
      </c>
      <c r="M10" s="68">
        <v>9449.0414199829102</v>
      </c>
      <c r="N10" s="123">
        <f t="shared" ref="N10:N41" si="1">SUM(H10:M10)</f>
        <v>38354.42062664032</v>
      </c>
      <c r="O10" s="67">
        <v>6102.2380714416504</v>
      </c>
      <c r="P10" s="68">
        <v>771.10705614089966</v>
      </c>
      <c r="Q10" s="68">
        <v>1728.1573996543884</v>
      </c>
      <c r="R10" s="68">
        <v>4045.9611129760742</v>
      </c>
      <c r="S10" s="68">
        <v>8634.6773300170898</v>
      </c>
      <c r="T10" s="68">
        <v>10138.003601074219</v>
      </c>
      <c r="U10" s="123">
        <f t="shared" ref="U10:U41" si="2">SUM(O10:T10)</f>
        <v>31420.144571304321</v>
      </c>
    </row>
    <row r="11" spans="1:21" s="19" customFormat="1" ht="15" customHeight="1">
      <c r="A11" s="72">
        <v>1</v>
      </c>
      <c r="B11" s="73" t="s">
        <v>4</v>
      </c>
      <c r="C11" s="332" t="s">
        <v>5</v>
      </c>
      <c r="D11" s="333"/>
      <c r="E11" s="333"/>
      <c r="F11" s="334"/>
      <c r="G11" s="74">
        <f t="shared" si="0"/>
        <v>22389.378707706928</v>
      </c>
      <c r="H11" s="75">
        <v>5763.6995735168457</v>
      </c>
      <c r="I11" s="76">
        <v>542.58529806137085</v>
      </c>
      <c r="J11" s="76">
        <v>628.62307423353195</v>
      </c>
      <c r="K11" s="76">
        <v>1473.1206212043762</v>
      </c>
      <c r="L11" s="76">
        <v>2054.2032160758972</v>
      </c>
      <c r="M11" s="76">
        <v>1652.6492471694946</v>
      </c>
      <c r="N11" s="124">
        <f t="shared" si="1"/>
        <v>12114.881030261517</v>
      </c>
      <c r="O11" s="75">
        <v>5039.1887950897217</v>
      </c>
      <c r="P11" s="76">
        <v>456.46940362453461</v>
      </c>
      <c r="Q11" s="76">
        <v>733.7746570110321</v>
      </c>
      <c r="R11" s="76">
        <v>1067.114307641983</v>
      </c>
      <c r="S11" s="76">
        <v>1144.7488453388214</v>
      </c>
      <c r="T11" s="76">
        <v>1833.2016687393188</v>
      </c>
      <c r="U11" s="124">
        <f t="shared" si="2"/>
        <v>10274.497677445412</v>
      </c>
    </row>
    <row r="12" spans="1:21" s="18" customFormat="1">
      <c r="A12" s="85">
        <v>2</v>
      </c>
      <c r="B12" s="86"/>
      <c r="C12" s="86" t="s">
        <v>6</v>
      </c>
      <c r="D12" s="87" t="s">
        <v>7</v>
      </c>
      <c r="E12" s="88"/>
      <c r="F12" s="89"/>
      <c r="G12" s="90">
        <f t="shared" si="0"/>
        <v>11986.346294254065</v>
      </c>
      <c r="H12" s="91">
        <v>1889.1706855297089</v>
      </c>
      <c r="I12" s="92">
        <v>430.95203542709351</v>
      </c>
      <c r="J12" s="92">
        <v>535.16707175970078</v>
      </c>
      <c r="K12" s="92">
        <v>1266.4505148530006</v>
      </c>
      <c r="L12" s="92">
        <v>1489.7461361885071</v>
      </c>
      <c r="M12" s="92">
        <v>1040.9376137256622</v>
      </c>
      <c r="N12" s="125">
        <f t="shared" si="1"/>
        <v>6652.4240574836731</v>
      </c>
      <c r="O12" s="91">
        <v>1633.9997577667236</v>
      </c>
      <c r="P12" s="92">
        <v>388.373894572258</v>
      </c>
      <c r="Q12" s="92">
        <v>521.79567182064056</v>
      </c>
      <c r="R12" s="92">
        <v>764.18631502985954</v>
      </c>
      <c r="S12" s="92">
        <v>830.47644674777985</v>
      </c>
      <c r="T12" s="92">
        <v>1195.0901508331299</v>
      </c>
      <c r="U12" s="125">
        <f t="shared" si="2"/>
        <v>5333.9222367703915</v>
      </c>
    </row>
    <row r="13" spans="1:21">
      <c r="A13" s="37">
        <v>3</v>
      </c>
      <c r="B13" s="17"/>
      <c r="C13" s="16"/>
      <c r="D13" s="38" t="s">
        <v>8</v>
      </c>
      <c r="E13" s="39" t="s">
        <v>9</v>
      </c>
      <c r="F13" s="40"/>
      <c r="G13" s="111">
        <f t="shared" si="0"/>
        <v>3563.2693208405981</v>
      </c>
      <c r="H13" s="26">
        <v>26.369513967772946</v>
      </c>
      <c r="I13" s="7">
        <v>18.757248456589878</v>
      </c>
      <c r="J13" s="7">
        <v>160.51966874860227</v>
      </c>
      <c r="K13" s="7">
        <v>569.18252666294575</v>
      </c>
      <c r="L13" s="7">
        <v>967.60482838749886</v>
      </c>
      <c r="M13" s="7">
        <v>687.24284261465073</v>
      </c>
      <c r="N13" s="126">
        <f t="shared" si="1"/>
        <v>2429.6766288380604</v>
      </c>
      <c r="O13" s="26">
        <v>9.7386051312205382</v>
      </c>
      <c r="P13" s="7">
        <v>13.348010507004801</v>
      </c>
      <c r="Q13" s="7">
        <v>112.61108040541876</v>
      </c>
      <c r="R13" s="7">
        <v>212.84853666799609</v>
      </c>
      <c r="S13" s="7">
        <v>363.96298068366013</v>
      </c>
      <c r="T13" s="7">
        <v>421.08347860723734</v>
      </c>
      <c r="U13" s="126">
        <f t="shared" si="2"/>
        <v>1133.5926920025377</v>
      </c>
    </row>
    <row r="14" spans="1:21">
      <c r="A14" s="37">
        <v>4</v>
      </c>
      <c r="B14" s="41"/>
      <c r="C14" s="16"/>
      <c r="D14" s="38" t="s">
        <v>10</v>
      </c>
      <c r="E14" s="39" t="s">
        <v>11</v>
      </c>
      <c r="F14" s="40"/>
      <c r="G14" s="111">
        <f t="shared" si="0"/>
        <v>542.44462443783414</v>
      </c>
      <c r="H14" s="26">
        <v>225.34592869132757</v>
      </c>
      <c r="I14" s="7">
        <v>32.108495931141078</v>
      </c>
      <c r="J14" s="7">
        <v>0.53463982831453905</v>
      </c>
      <c r="K14" s="7">
        <v>0.94790245249168947</v>
      </c>
      <c r="L14" s="7">
        <v>0.9079885883256793</v>
      </c>
      <c r="M14" s="7">
        <v>0.60672214778605849</v>
      </c>
      <c r="N14" s="126">
        <f t="shared" si="1"/>
        <v>260.45167763938662</v>
      </c>
      <c r="O14" s="26">
        <v>225.12921930104494</v>
      </c>
      <c r="P14" s="7">
        <v>42.232086507603526</v>
      </c>
      <c r="Q14" s="7">
        <v>2.50536457169801</v>
      </c>
      <c r="R14" s="7">
        <v>9.5988931469619274</v>
      </c>
      <c r="S14" s="7">
        <v>2.1161540038883686</v>
      </c>
      <c r="T14" s="7">
        <v>0.41122926725074649</v>
      </c>
      <c r="U14" s="126">
        <f t="shared" si="2"/>
        <v>281.99294679844752</v>
      </c>
    </row>
    <row r="15" spans="1:21">
      <c r="A15" s="37">
        <v>5</v>
      </c>
      <c r="B15" s="41"/>
      <c r="C15" s="16"/>
      <c r="D15" s="8"/>
      <c r="E15" s="17" t="s">
        <v>12</v>
      </c>
      <c r="F15" s="42" t="s">
        <v>13</v>
      </c>
      <c r="G15" s="111">
        <f t="shared" si="0"/>
        <v>529.79812689151731</v>
      </c>
      <c r="H15" s="26">
        <v>225.34592869132757</v>
      </c>
      <c r="I15" s="7">
        <v>32.10562258400023</v>
      </c>
      <c r="J15" s="7">
        <v>0.45229663388454355</v>
      </c>
      <c r="K15" s="7">
        <v>0.84608260146342218</v>
      </c>
      <c r="L15" s="7">
        <v>0.85094652627594769</v>
      </c>
      <c r="M15" s="7">
        <v>0.54800524807069451</v>
      </c>
      <c r="N15" s="126">
        <f t="shared" si="1"/>
        <v>260.14888228502241</v>
      </c>
      <c r="O15" s="26">
        <v>225.12921930104494</v>
      </c>
      <c r="P15" s="7">
        <v>42.130598653107882</v>
      </c>
      <c r="Q15" s="7">
        <v>0.63371091708540916</v>
      </c>
      <c r="R15" s="7">
        <v>1.1485387878492475</v>
      </c>
      <c r="S15" s="7">
        <v>0.50003648223355412</v>
      </c>
      <c r="T15" s="7">
        <v>0.10714046517387033</v>
      </c>
      <c r="U15" s="126">
        <f t="shared" si="2"/>
        <v>269.6492446064949</v>
      </c>
    </row>
    <row r="16" spans="1:21">
      <c r="A16" s="37">
        <v>6</v>
      </c>
      <c r="B16" s="41"/>
      <c r="C16" s="16"/>
      <c r="D16" s="8"/>
      <c r="E16" s="17" t="s">
        <v>14</v>
      </c>
      <c r="F16" s="42" t="s">
        <v>15</v>
      </c>
      <c r="G16" s="111">
        <f t="shared" si="0"/>
        <v>2.420239089304232</v>
      </c>
      <c r="H16" s="26">
        <v>0</v>
      </c>
      <c r="I16" s="7">
        <v>0</v>
      </c>
      <c r="J16" s="7">
        <v>0</v>
      </c>
      <c r="K16" s="7">
        <v>0</v>
      </c>
      <c r="L16" s="7">
        <v>0</v>
      </c>
      <c r="M16" s="7">
        <v>0</v>
      </c>
      <c r="N16" s="126">
        <f t="shared" si="1"/>
        <v>0</v>
      </c>
      <c r="O16" s="26">
        <v>0</v>
      </c>
      <c r="P16" s="7">
        <v>2.8345332728349604E-2</v>
      </c>
      <c r="Q16" s="7">
        <v>0.43501046905294061</v>
      </c>
      <c r="R16" s="7">
        <v>1.5818545357324183</v>
      </c>
      <c r="S16" s="7">
        <v>0.31353010353632271</v>
      </c>
      <c r="T16" s="7">
        <v>6.1498648254200816E-2</v>
      </c>
      <c r="U16" s="126">
        <f t="shared" si="2"/>
        <v>2.420239089304232</v>
      </c>
    </row>
    <row r="17" spans="1:21">
      <c r="A17" s="37">
        <v>7</v>
      </c>
      <c r="B17" s="41"/>
      <c r="C17" s="16"/>
      <c r="D17" s="8"/>
      <c r="E17" s="17" t="s">
        <v>16</v>
      </c>
      <c r="F17" s="42" t="s">
        <v>17</v>
      </c>
      <c r="G17" s="111">
        <f t="shared" si="0"/>
        <v>6.5876614503031306</v>
      </c>
      <c r="H17" s="26">
        <v>0</v>
      </c>
      <c r="I17" s="7">
        <v>1.8827226995199453E-3</v>
      </c>
      <c r="J17" s="7">
        <v>6.1033136815240141E-2</v>
      </c>
      <c r="K17" s="7">
        <v>6.5245989899267443E-2</v>
      </c>
      <c r="L17" s="7">
        <v>2.9958902203361504E-2</v>
      </c>
      <c r="M17" s="7">
        <v>3.611112561338814E-2</v>
      </c>
      <c r="N17" s="126">
        <f t="shared" si="1"/>
        <v>0.19423187723077717</v>
      </c>
      <c r="O17" s="26">
        <v>0</v>
      </c>
      <c r="P17" s="7">
        <v>4.9759102199459448E-2</v>
      </c>
      <c r="Q17" s="7">
        <v>0.90072351740673184</v>
      </c>
      <c r="R17" s="7">
        <v>4.4092574995011091</v>
      </c>
      <c r="S17" s="7">
        <v>0.84762447327375412</v>
      </c>
      <c r="T17" s="7">
        <v>0.18606498069129884</v>
      </c>
      <c r="U17" s="126">
        <f t="shared" si="2"/>
        <v>6.3934295730723534</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3.6385963629854814</v>
      </c>
      <c r="H19" s="26">
        <v>0</v>
      </c>
      <c r="I19" s="7">
        <v>9.8988740683125798E-4</v>
      </c>
      <c r="J19" s="7">
        <v>2.1310056166839786E-2</v>
      </c>
      <c r="K19" s="7">
        <v>3.6573866695107426E-2</v>
      </c>
      <c r="L19" s="7">
        <v>2.7083168613899034E-2</v>
      </c>
      <c r="M19" s="7">
        <v>2.2605799375014612E-2</v>
      </c>
      <c r="N19" s="126">
        <f t="shared" si="1"/>
        <v>0.10856277825769212</v>
      </c>
      <c r="O19" s="26">
        <v>0</v>
      </c>
      <c r="P19" s="7">
        <v>2.3383374311379157E-2</v>
      </c>
      <c r="Q19" s="7">
        <v>0.53591961623169482</v>
      </c>
      <c r="R19" s="7">
        <v>2.459242507815361</v>
      </c>
      <c r="S19" s="7">
        <v>0.45496293227188289</v>
      </c>
      <c r="T19" s="7">
        <v>5.6525154097471386E-2</v>
      </c>
      <c r="U19" s="126">
        <f t="shared" si="2"/>
        <v>3.5300335847277893</v>
      </c>
    </row>
    <row r="20" spans="1:21">
      <c r="A20" s="37">
        <v>10</v>
      </c>
      <c r="B20" s="41"/>
      <c r="C20" s="16"/>
      <c r="D20" s="38" t="s">
        <v>22</v>
      </c>
      <c r="E20" s="39" t="s">
        <v>23</v>
      </c>
      <c r="F20" s="40"/>
      <c r="G20" s="111">
        <f t="shared" si="0"/>
        <v>1129.4316689372063</v>
      </c>
      <c r="H20" s="26">
        <v>83.54956242442131</v>
      </c>
      <c r="I20" s="7">
        <v>40.646602630615234</v>
      </c>
      <c r="J20" s="7">
        <v>42.758256375789642</v>
      </c>
      <c r="K20" s="7">
        <v>304.24710333347321</v>
      </c>
      <c r="L20" s="7">
        <v>87.570343017578125</v>
      </c>
      <c r="M20" s="7">
        <v>5.6022701263427734</v>
      </c>
      <c r="N20" s="126">
        <f t="shared" si="1"/>
        <v>564.37413790822029</v>
      </c>
      <c r="O20" s="26">
        <v>76.632904976606369</v>
      </c>
      <c r="P20" s="7">
        <v>37.194000244140625</v>
      </c>
      <c r="Q20" s="7">
        <v>58.558063924312592</v>
      </c>
      <c r="R20" s="7">
        <v>307.68063354492188</v>
      </c>
      <c r="S20" s="7">
        <v>79.343108415603638</v>
      </c>
      <c r="T20" s="7">
        <v>5.6488199234008789</v>
      </c>
      <c r="U20" s="126">
        <f t="shared" si="2"/>
        <v>565.05753102898598</v>
      </c>
    </row>
    <row r="21" spans="1:21">
      <c r="A21" s="37">
        <v>11</v>
      </c>
      <c r="B21" s="41"/>
      <c r="C21" s="16"/>
      <c r="D21" s="38" t="s">
        <v>24</v>
      </c>
      <c r="E21" s="39" t="s">
        <v>25</v>
      </c>
      <c r="F21" s="40"/>
      <c r="G21" s="111">
        <f t="shared" si="0"/>
        <v>2378.8739723917097</v>
      </c>
      <c r="H21" s="26">
        <v>591.65713489055634</v>
      </c>
      <c r="I21" s="7">
        <v>42.813059020787477</v>
      </c>
      <c r="J21" s="7">
        <v>28.250641655176878</v>
      </c>
      <c r="K21" s="7">
        <v>51.51267771050334</v>
      </c>
      <c r="L21" s="7">
        <v>134.78748625516891</v>
      </c>
      <c r="M21" s="7">
        <v>253.10674649477005</v>
      </c>
      <c r="N21" s="126">
        <f t="shared" si="1"/>
        <v>1102.127746026963</v>
      </c>
      <c r="O21" s="26">
        <v>279.81333863735199</v>
      </c>
      <c r="P21" s="7">
        <v>39.054518701508641</v>
      </c>
      <c r="Q21" s="7">
        <v>50.166124608367682</v>
      </c>
      <c r="R21" s="7">
        <v>50.212066125124693</v>
      </c>
      <c r="S21" s="7">
        <v>190.6608249694109</v>
      </c>
      <c r="T21" s="7">
        <v>666.83935332298279</v>
      </c>
      <c r="U21" s="126">
        <f t="shared" si="2"/>
        <v>1276.7462263647467</v>
      </c>
    </row>
    <row r="22" spans="1:21">
      <c r="A22" s="37">
        <v>12</v>
      </c>
      <c r="B22" s="41"/>
      <c r="C22" s="16"/>
      <c r="D22" s="38" t="s">
        <v>26</v>
      </c>
      <c r="E22" s="39" t="s">
        <v>27</v>
      </c>
      <c r="F22" s="40"/>
      <c r="G22" s="111">
        <f t="shared" si="0"/>
        <v>218.32305263137096</v>
      </c>
      <c r="H22" s="26">
        <v>70.122030238650041</v>
      </c>
      <c r="I22" s="7">
        <v>41.350830518640578</v>
      </c>
      <c r="J22" s="7">
        <v>1.8430277827428654</v>
      </c>
      <c r="K22" s="7">
        <v>1.1945772464969195</v>
      </c>
      <c r="L22" s="7">
        <v>1.3142074053175747</v>
      </c>
      <c r="M22" s="7">
        <v>0.24823962440132163</v>
      </c>
      <c r="N22" s="126">
        <f t="shared" si="1"/>
        <v>116.0729128162493</v>
      </c>
      <c r="O22" s="26">
        <v>64.970855080784531</v>
      </c>
      <c r="P22" s="7">
        <v>32.655472048558295</v>
      </c>
      <c r="Q22" s="7">
        <v>2.6035128867952153</v>
      </c>
      <c r="R22" s="7">
        <v>0.8125592329306528</v>
      </c>
      <c r="S22" s="7">
        <v>0.6697283023968339</v>
      </c>
      <c r="T22" s="7">
        <v>0.5380122636561282</v>
      </c>
      <c r="U22" s="126">
        <f t="shared" si="2"/>
        <v>102.25013981512166</v>
      </c>
    </row>
    <row r="23" spans="1:21">
      <c r="A23" s="37">
        <v>13</v>
      </c>
      <c r="B23" s="41"/>
      <c r="C23" s="16"/>
      <c r="D23" s="8"/>
      <c r="E23" s="17" t="s">
        <v>12</v>
      </c>
      <c r="F23" s="42" t="s">
        <v>28</v>
      </c>
      <c r="G23" s="111">
        <f t="shared" si="0"/>
        <v>23.430099310320657</v>
      </c>
      <c r="H23" s="26">
        <v>0</v>
      </c>
      <c r="I23" s="7">
        <v>10.940637586638331</v>
      </c>
      <c r="J23" s="7">
        <v>0.52393453638796927</v>
      </c>
      <c r="K23" s="7">
        <v>0.31258034734491957</v>
      </c>
      <c r="L23" s="7">
        <v>0.18386765327886678</v>
      </c>
      <c r="M23" s="7">
        <v>0</v>
      </c>
      <c r="N23" s="126">
        <f t="shared" si="1"/>
        <v>11.961020123650087</v>
      </c>
      <c r="O23" s="26">
        <v>0</v>
      </c>
      <c r="P23" s="7">
        <v>10.380286698928103</v>
      </c>
      <c r="Q23" s="7">
        <v>0.68842781540297437</v>
      </c>
      <c r="R23" s="7">
        <v>0.26467966615746263</v>
      </c>
      <c r="S23" s="7">
        <v>0.13568500618202961</v>
      </c>
      <c r="T23" s="7">
        <v>0</v>
      </c>
      <c r="U23" s="126">
        <f t="shared" si="2"/>
        <v>11.469079186670569</v>
      </c>
    </row>
    <row r="24" spans="1:21">
      <c r="A24" s="37">
        <v>14</v>
      </c>
      <c r="B24" s="17"/>
      <c r="C24" s="16"/>
      <c r="D24" s="8"/>
      <c r="E24" s="17" t="s">
        <v>14</v>
      </c>
      <c r="F24" s="42" t="s">
        <v>29</v>
      </c>
      <c r="G24" s="111">
        <f t="shared" si="0"/>
        <v>1.6298118092308869</v>
      </c>
      <c r="H24" s="26">
        <v>0.47102001300663687</v>
      </c>
      <c r="I24" s="7">
        <v>0.21987397017073818</v>
      </c>
      <c r="J24" s="7">
        <v>6.0922550801478792E-2</v>
      </c>
      <c r="K24" s="7">
        <v>0.11078658505721251</v>
      </c>
      <c r="L24" s="7">
        <v>9.5138506265357137E-2</v>
      </c>
      <c r="M24" s="7">
        <v>0</v>
      </c>
      <c r="N24" s="126">
        <f t="shared" si="1"/>
        <v>0.95774162530142348</v>
      </c>
      <c r="O24" s="26">
        <v>0.36224257832509466</v>
      </c>
      <c r="P24" s="7">
        <v>0.1285026446566917</v>
      </c>
      <c r="Q24" s="7">
        <v>4.3463936788612045E-2</v>
      </c>
      <c r="R24" s="7">
        <v>7.5845126455533318E-2</v>
      </c>
      <c r="S24" s="7">
        <v>6.2015897703531664E-2</v>
      </c>
      <c r="T24" s="7">
        <v>0</v>
      </c>
      <c r="U24" s="126">
        <f t="shared" si="2"/>
        <v>0.67207018392946338</v>
      </c>
    </row>
    <row r="25" spans="1:21">
      <c r="A25" s="37">
        <v>15</v>
      </c>
      <c r="B25" s="17"/>
      <c r="C25" s="16"/>
      <c r="D25" s="8"/>
      <c r="E25" s="17" t="s">
        <v>16</v>
      </c>
      <c r="F25" s="42" t="s">
        <v>30</v>
      </c>
      <c r="G25" s="111">
        <f t="shared" si="0"/>
        <v>137.71055434141272</v>
      </c>
      <c r="H25" s="26">
        <v>46.248371124267578</v>
      </c>
      <c r="I25" s="7">
        <v>30.096715070074424</v>
      </c>
      <c r="J25" s="7">
        <v>1.2020665865056799</v>
      </c>
      <c r="K25" s="7">
        <v>0.25545026507825241</v>
      </c>
      <c r="L25" s="7">
        <v>9.6737010031574755E-2</v>
      </c>
      <c r="M25" s="7">
        <v>0</v>
      </c>
      <c r="N25" s="126">
        <f t="shared" si="1"/>
        <v>77.899340055957509</v>
      </c>
      <c r="O25" s="26">
        <v>35.548412322998047</v>
      </c>
      <c r="P25" s="7">
        <v>22.080018728738651</v>
      </c>
      <c r="Q25" s="7">
        <v>1.81017730604799</v>
      </c>
      <c r="R25" s="7">
        <v>0.31861390653284616</v>
      </c>
      <c r="S25" s="7">
        <v>5.3992021137673873E-2</v>
      </c>
      <c r="T25" s="7">
        <v>0</v>
      </c>
      <c r="U25" s="126">
        <f t="shared" si="2"/>
        <v>59.811214285455208</v>
      </c>
    </row>
    <row r="26" spans="1:21">
      <c r="A26" s="37">
        <v>16</v>
      </c>
      <c r="B26" s="17"/>
      <c r="C26" s="16"/>
      <c r="D26" s="8"/>
      <c r="E26" s="17" t="s">
        <v>18</v>
      </c>
      <c r="F26" s="42" t="s">
        <v>31</v>
      </c>
      <c r="G26" s="111">
        <f t="shared" si="0"/>
        <v>55.552586327277822</v>
      </c>
      <c r="H26" s="26">
        <v>23.402636967599392</v>
      </c>
      <c r="I26" s="7">
        <v>9.3604230904020369E-2</v>
      </c>
      <c r="J26" s="7">
        <v>5.6104068178683519E-2</v>
      </c>
      <c r="K26" s="7">
        <v>0.515760094858706</v>
      </c>
      <c r="L26" s="7">
        <v>0.93846421228954569</v>
      </c>
      <c r="M26" s="7">
        <v>0.24823962440132163</v>
      </c>
      <c r="N26" s="126">
        <f t="shared" si="1"/>
        <v>25.254809198231669</v>
      </c>
      <c r="O26" s="26">
        <v>29.060201346874237</v>
      </c>
      <c r="P26" s="7">
        <v>6.66637581307441E-2</v>
      </c>
      <c r="Q26" s="7">
        <v>6.1443814891390502E-2</v>
      </c>
      <c r="R26" s="7">
        <v>0.15342053514905274</v>
      </c>
      <c r="S26" s="7">
        <v>0.41803541034460068</v>
      </c>
      <c r="T26" s="7">
        <v>0.5380122636561282</v>
      </c>
      <c r="U26" s="126">
        <f t="shared" si="2"/>
        <v>30.297777129046153</v>
      </c>
    </row>
    <row r="27" spans="1:21">
      <c r="A27" s="37">
        <v>17</v>
      </c>
      <c r="B27" s="17"/>
      <c r="C27" s="16"/>
      <c r="D27" s="38" t="s">
        <v>32</v>
      </c>
      <c r="E27" s="39" t="s">
        <v>33</v>
      </c>
      <c r="F27" s="40"/>
      <c r="G27" s="111">
        <f t="shared" si="0"/>
        <v>386.94295748695731</v>
      </c>
      <c r="H27" s="26">
        <v>117.90507526695728</v>
      </c>
      <c r="I27" s="7">
        <v>42.224264800548553</v>
      </c>
      <c r="J27" s="7">
        <v>24.548761695623398</v>
      </c>
      <c r="K27" s="7">
        <v>29.969273515045643</v>
      </c>
      <c r="L27" s="7">
        <v>22.48193196952343</v>
      </c>
      <c r="M27" s="7">
        <v>7.5168375074863434</v>
      </c>
      <c r="N27" s="126">
        <f t="shared" si="1"/>
        <v>244.64614475518465</v>
      </c>
      <c r="O27" s="26">
        <v>79.997957706451416</v>
      </c>
      <c r="P27" s="7">
        <v>18.626460984349251</v>
      </c>
      <c r="Q27" s="7">
        <v>14.052472982555628</v>
      </c>
      <c r="R27" s="7">
        <v>12.650079056620598</v>
      </c>
      <c r="S27" s="7">
        <v>8.5273483693599701</v>
      </c>
      <c r="T27" s="7">
        <v>8.4424936324357986</v>
      </c>
      <c r="U27" s="126">
        <f t="shared" si="2"/>
        <v>142.29681273177266</v>
      </c>
    </row>
    <row r="28" spans="1:21">
      <c r="A28" s="37">
        <v>18</v>
      </c>
      <c r="B28" s="12"/>
      <c r="C28" s="12"/>
      <c r="D28" s="38" t="s">
        <v>34</v>
      </c>
      <c r="E28" s="39" t="s">
        <v>35</v>
      </c>
      <c r="F28" s="43"/>
      <c r="G28" s="111">
        <f t="shared" si="0"/>
        <v>149.50436511868611</v>
      </c>
      <c r="H28" s="26">
        <v>24.623889633454382</v>
      </c>
      <c r="I28" s="7">
        <v>12.043239537626505</v>
      </c>
      <c r="J28" s="7">
        <v>12.197821781039238</v>
      </c>
      <c r="K28" s="7">
        <v>9.9612248949706554</v>
      </c>
      <c r="L28" s="7">
        <v>13.008993490599096</v>
      </c>
      <c r="M28" s="7">
        <v>9.3423028867691755</v>
      </c>
      <c r="N28" s="126">
        <f t="shared" si="1"/>
        <v>81.177472224459052</v>
      </c>
      <c r="O28" s="26">
        <v>27.188421917846426</v>
      </c>
      <c r="P28" s="7">
        <v>7.3699246530886739</v>
      </c>
      <c r="Q28" s="7">
        <v>12.122212692629546</v>
      </c>
      <c r="R28" s="7">
        <v>5.5075891707092524</v>
      </c>
      <c r="S28" s="7">
        <v>8.5827894806861877</v>
      </c>
      <c r="T28" s="7">
        <v>7.5559549792669713</v>
      </c>
      <c r="U28" s="126">
        <f t="shared" si="2"/>
        <v>68.326892894227058</v>
      </c>
    </row>
    <row r="29" spans="1:21">
      <c r="A29" s="37">
        <v>19</v>
      </c>
      <c r="B29" s="17"/>
      <c r="C29" s="16"/>
      <c r="D29" s="38" t="s">
        <v>36</v>
      </c>
      <c r="E29" s="39" t="s">
        <v>37</v>
      </c>
      <c r="F29" s="40"/>
      <c r="G29" s="111">
        <f t="shared" si="0"/>
        <v>72.422261070925742</v>
      </c>
      <c r="H29" s="26">
        <v>0.16067578422371298</v>
      </c>
      <c r="I29" s="7">
        <v>1.7421726607717574</v>
      </c>
      <c r="J29" s="7">
        <v>3.3502790248021483</v>
      </c>
      <c r="K29" s="7">
        <v>20.777635626494884</v>
      </c>
      <c r="L29" s="7">
        <v>19.564773917198181</v>
      </c>
      <c r="M29" s="7">
        <v>2.9800208546221256</v>
      </c>
      <c r="N29" s="126">
        <f t="shared" si="1"/>
        <v>48.57555786811281</v>
      </c>
      <c r="O29" s="26">
        <v>0.23188118287362158</v>
      </c>
      <c r="P29" s="7">
        <v>0.28372498613316566</v>
      </c>
      <c r="Q29" s="7">
        <v>2.7803804455325007</v>
      </c>
      <c r="R29" s="7">
        <v>6.4532491825520992</v>
      </c>
      <c r="S29" s="7">
        <v>10.690467737615108</v>
      </c>
      <c r="T29" s="7">
        <v>3.4069996681064367</v>
      </c>
      <c r="U29" s="126">
        <f t="shared" si="2"/>
        <v>23.846703202812932</v>
      </c>
    </row>
    <row r="30" spans="1:21">
      <c r="A30" s="37">
        <v>20</v>
      </c>
      <c r="B30" s="17"/>
      <c r="C30" s="16"/>
      <c r="D30" s="38" t="s">
        <v>38</v>
      </c>
      <c r="E30" s="39" t="s">
        <v>39</v>
      </c>
      <c r="F30" s="40"/>
      <c r="G30" s="111">
        <f t="shared" si="0"/>
        <v>1.8866199018375482</v>
      </c>
      <c r="H30" s="26">
        <v>0</v>
      </c>
      <c r="I30" s="7">
        <v>0.48172584327403456</v>
      </c>
      <c r="J30" s="7">
        <v>3.8140446384204552E-2</v>
      </c>
      <c r="K30" s="7">
        <v>0.24340557504910976</v>
      </c>
      <c r="L30" s="7">
        <v>0.52387547958642244</v>
      </c>
      <c r="M30" s="7">
        <v>6.8639694130979478E-2</v>
      </c>
      <c r="N30" s="126">
        <f t="shared" si="1"/>
        <v>1.3557870384247508</v>
      </c>
      <c r="O30" s="26">
        <v>0</v>
      </c>
      <c r="P30" s="7">
        <v>5.8533894218271598E-2</v>
      </c>
      <c r="Q30" s="7">
        <v>5.3048062254674733E-2</v>
      </c>
      <c r="R30" s="7">
        <v>6.5189977671252564E-2</v>
      </c>
      <c r="S30" s="7">
        <v>0.27311662677675486</v>
      </c>
      <c r="T30" s="7">
        <v>8.09443024918437E-2</v>
      </c>
      <c r="U30" s="126">
        <f t="shared" si="2"/>
        <v>0.53083286341279745</v>
      </c>
    </row>
    <row r="31" spans="1:21">
      <c r="A31" s="37">
        <v>21</v>
      </c>
      <c r="B31" s="17"/>
      <c r="C31" s="16"/>
      <c r="D31" s="38" t="s">
        <v>40</v>
      </c>
      <c r="E31" s="39" t="s">
        <v>41</v>
      </c>
      <c r="F31" s="40"/>
      <c r="G31" s="111">
        <f t="shared" si="0"/>
        <v>2988.6383330369135</v>
      </c>
      <c r="H31" s="26">
        <v>694.59669497353025</v>
      </c>
      <c r="I31" s="7">
        <v>102.26078085915651</v>
      </c>
      <c r="J31" s="7">
        <v>224.42761178361252</v>
      </c>
      <c r="K31" s="7">
        <v>234.62343234941363</v>
      </c>
      <c r="L31" s="7">
        <v>187.97397618740797</v>
      </c>
      <c r="M31" s="7">
        <v>38.885117989033461</v>
      </c>
      <c r="N31" s="126">
        <f t="shared" si="1"/>
        <v>1482.7676141421543</v>
      </c>
      <c r="O31" s="26">
        <v>839.91871987143531</v>
      </c>
      <c r="P31" s="7">
        <v>140.4808145056013</v>
      </c>
      <c r="Q31" s="7">
        <v>235.55677124066278</v>
      </c>
      <c r="R31" s="7">
        <v>128.5009986795485</v>
      </c>
      <c r="S31" s="7">
        <v>126.57219161093235</v>
      </c>
      <c r="T31" s="7">
        <v>34.841222986578941</v>
      </c>
      <c r="U31" s="126">
        <f t="shared" si="2"/>
        <v>1505.8707188947592</v>
      </c>
    </row>
    <row r="32" spans="1:21">
      <c r="A32" s="37">
        <v>22</v>
      </c>
      <c r="B32" s="17"/>
      <c r="C32" s="16"/>
      <c r="D32" s="38"/>
      <c r="E32" s="17" t="s">
        <v>12</v>
      </c>
      <c r="F32" s="42" t="s">
        <v>42</v>
      </c>
      <c r="G32" s="111">
        <f t="shared" si="0"/>
        <v>2925.5915464300197</v>
      </c>
      <c r="H32" s="26">
        <v>693.24351960420609</v>
      </c>
      <c r="I32" s="7">
        <v>96.140422287164256</v>
      </c>
      <c r="J32" s="7">
        <v>219.1358452513814</v>
      </c>
      <c r="K32" s="7">
        <v>228.24273477494717</v>
      </c>
      <c r="L32" s="7">
        <v>180.33654874563217</v>
      </c>
      <c r="M32" s="7">
        <v>36.166234567761421</v>
      </c>
      <c r="N32" s="126">
        <f t="shared" si="1"/>
        <v>1453.2653052310925</v>
      </c>
      <c r="O32" s="26">
        <v>838.75648087263107</v>
      </c>
      <c r="P32" s="7">
        <v>135.44434243254364</v>
      </c>
      <c r="Q32" s="7">
        <v>230.39260832034051</v>
      </c>
      <c r="R32" s="7">
        <v>122.72147430479527</v>
      </c>
      <c r="S32" s="7">
        <v>116.44104677438736</v>
      </c>
      <c r="T32" s="7">
        <v>28.570288494229317</v>
      </c>
      <c r="U32" s="126">
        <f t="shared" si="2"/>
        <v>1472.3262411989272</v>
      </c>
    </row>
    <row r="33" spans="1:21">
      <c r="A33" s="37">
        <v>23</v>
      </c>
      <c r="B33" s="17"/>
      <c r="C33" s="16"/>
      <c r="D33" s="8"/>
      <c r="E33" s="17" t="s">
        <v>14</v>
      </c>
      <c r="F33" s="42" t="s">
        <v>43</v>
      </c>
      <c r="G33" s="111">
        <f t="shared" si="0"/>
        <v>0</v>
      </c>
      <c r="H33" s="26">
        <v>0</v>
      </c>
      <c r="I33" s="7">
        <v>0</v>
      </c>
      <c r="J33" s="7">
        <v>0</v>
      </c>
      <c r="K33" s="7">
        <v>0</v>
      </c>
      <c r="L33" s="7">
        <v>0</v>
      </c>
      <c r="M33" s="7">
        <v>0</v>
      </c>
      <c r="N33" s="126">
        <f t="shared" si="1"/>
        <v>0</v>
      </c>
      <c r="O33" s="26">
        <v>0</v>
      </c>
      <c r="P33" s="7">
        <v>0</v>
      </c>
      <c r="Q33" s="7">
        <v>0</v>
      </c>
      <c r="R33" s="7">
        <v>0</v>
      </c>
      <c r="S33" s="7">
        <v>0</v>
      </c>
      <c r="T33" s="7">
        <v>0</v>
      </c>
      <c r="U33" s="126">
        <f t="shared" si="2"/>
        <v>0</v>
      </c>
    </row>
    <row r="34" spans="1:21">
      <c r="A34" s="37">
        <v>24</v>
      </c>
      <c r="B34" s="17"/>
      <c r="C34" s="16"/>
      <c r="D34" s="8"/>
      <c r="E34" s="17" t="s">
        <v>16</v>
      </c>
      <c r="F34" s="42" t="s">
        <v>44</v>
      </c>
      <c r="G34" s="111">
        <f t="shared" si="0"/>
        <v>0</v>
      </c>
      <c r="H34" s="26">
        <v>0</v>
      </c>
      <c r="I34" s="7">
        <v>0</v>
      </c>
      <c r="J34" s="7">
        <v>0</v>
      </c>
      <c r="K34" s="7">
        <v>0</v>
      </c>
      <c r="L34" s="7">
        <v>0</v>
      </c>
      <c r="M34" s="7">
        <v>0</v>
      </c>
      <c r="N34" s="126">
        <f t="shared" si="1"/>
        <v>0</v>
      </c>
      <c r="O34" s="26">
        <v>0</v>
      </c>
      <c r="P34" s="7">
        <v>0</v>
      </c>
      <c r="Q34" s="7">
        <v>0</v>
      </c>
      <c r="R34" s="7">
        <v>0</v>
      </c>
      <c r="S34" s="7">
        <v>0</v>
      </c>
      <c r="T34" s="7">
        <v>0</v>
      </c>
      <c r="U34" s="126">
        <f t="shared" si="2"/>
        <v>0</v>
      </c>
    </row>
    <row r="35" spans="1:21">
      <c r="A35" s="37">
        <v>25</v>
      </c>
      <c r="B35" s="17"/>
      <c r="C35" s="16"/>
      <c r="D35" s="8"/>
      <c r="E35" s="17" t="s">
        <v>18</v>
      </c>
      <c r="F35" s="42" t="s">
        <v>45</v>
      </c>
      <c r="G35" s="111">
        <f t="shared" si="0"/>
        <v>0</v>
      </c>
      <c r="H35" s="26">
        <v>0</v>
      </c>
      <c r="I35" s="7">
        <v>0</v>
      </c>
      <c r="J35" s="7">
        <v>0</v>
      </c>
      <c r="K35" s="7">
        <v>0</v>
      </c>
      <c r="L35" s="7">
        <v>0</v>
      </c>
      <c r="M35" s="7">
        <v>0</v>
      </c>
      <c r="N35" s="126">
        <f t="shared" si="1"/>
        <v>0</v>
      </c>
      <c r="O35" s="26">
        <v>0</v>
      </c>
      <c r="P35" s="7">
        <v>0</v>
      </c>
      <c r="Q35" s="7">
        <v>0</v>
      </c>
      <c r="R35" s="7">
        <v>0</v>
      </c>
      <c r="S35" s="7">
        <v>0</v>
      </c>
      <c r="T35" s="7">
        <v>0</v>
      </c>
      <c r="U35" s="126">
        <f t="shared" si="2"/>
        <v>0</v>
      </c>
    </row>
    <row r="36" spans="1:21">
      <c r="A36" s="37">
        <v>26</v>
      </c>
      <c r="B36" s="17"/>
      <c r="C36" s="16"/>
      <c r="D36" s="8"/>
      <c r="E36" s="17" t="s">
        <v>20</v>
      </c>
      <c r="F36" s="42" t="s">
        <v>46</v>
      </c>
      <c r="G36" s="111">
        <f t="shared" si="0"/>
        <v>0</v>
      </c>
      <c r="H36" s="26">
        <v>0</v>
      </c>
      <c r="I36" s="7">
        <v>0</v>
      </c>
      <c r="J36" s="7">
        <v>0</v>
      </c>
      <c r="K36" s="7">
        <v>0</v>
      </c>
      <c r="L36" s="7">
        <v>0</v>
      </c>
      <c r="M36" s="7">
        <v>0</v>
      </c>
      <c r="N36" s="126">
        <f t="shared" si="1"/>
        <v>0</v>
      </c>
      <c r="O36" s="26">
        <v>0</v>
      </c>
      <c r="P36" s="7">
        <v>0</v>
      </c>
      <c r="Q36" s="7">
        <v>0</v>
      </c>
      <c r="R36" s="7">
        <v>0</v>
      </c>
      <c r="S36" s="7">
        <v>0</v>
      </c>
      <c r="T36" s="7">
        <v>0</v>
      </c>
      <c r="U36" s="126">
        <f t="shared" si="2"/>
        <v>0</v>
      </c>
    </row>
    <row r="37" spans="1:21">
      <c r="A37" s="37">
        <v>27</v>
      </c>
      <c r="B37" s="17"/>
      <c r="C37" s="16"/>
      <c r="D37" s="8"/>
      <c r="E37" s="17" t="s">
        <v>47</v>
      </c>
      <c r="F37" s="42" t="s">
        <v>393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v>
      </c>
      <c r="H38" s="26">
        <v>0</v>
      </c>
      <c r="I38" s="7">
        <v>0</v>
      </c>
      <c r="J38" s="7">
        <v>0</v>
      </c>
      <c r="K38" s="7">
        <v>0</v>
      </c>
      <c r="L38" s="7">
        <v>0</v>
      </c>
      <c r="M38" s="7">
        <v>0</v>
      </c>
      <c r="N38" s="126">
        <f t="shared" si="1"/>
        <v>0</v>
      </c>
      <c r="O38" s="26">
        <v>0</v>
      </c>
      <c r="P38" s="7">
        <v>0</v>
      </c>
      <c r="Q38" s="7">
        <v>0</v>
      </c>
      <c r="R38" s="7">
        <v>0</v>
      </c>
      <c r="S38" s="7">
        <v>0</v>
      </c>
      <c r="T38" s="7">
        <v>0</v>
      </c>
      <c r="U38" s="126">
        <f t="shared" si="2"/>
        <v>0</v>
      </c>
    </row>
    <row r="39" spans="1:21">
      <c r="A39" s="37">
        <v>29</v>
      </c>
      <c r="B39" s="17"/>
      <c r="C39" s="16"/>
      <c r="D39" s="38"/>
      <c r="E39" s="17" t="s">
        <v>394</v>
      </c>
      <c r="F39" s="42" t="s">
        <v>50</v>
      </c>
      <c r="G39" s="111">
        <f t="shared" si="0"/>
        <v>19.43792081848369</v>
      </c>
      <c r="H39" s="26">
        <v>0</v>
      </c>
      <c r="I39" s="7">
        <v>0</v>
      </c>
      <c r="J39" s="7">
        <v>2.414022185257636E-2</v>
      </c>
      <c r="K39" s="7">
        <v>1.4218681249767542</v>
      </c>
      <c r="L39" s="7">
        <v>4.5972615107893944</v>
      </c>
      <c r="M39" s="7">
        <v>2.2636993899941444</v>
      </c>
      <c r="N39" s="126">
        <f t="shared" si="1"/>
        <v>8.3069692476128694</v>
      </c>
      <c r="O39" s="26">
        <v>0</v>
      </c>
      <c r="P39" s="7">
        <v>0</v>
      </c>
      <c r="Q39" s="7">
        <v>5.6516400130931288E-2</v>
      </c>
      <c r="R39" s="7">
        <v>1.1178147234022617</v>
      </c>
      <c r="S39" s="7">
        <v>5.8561897650361061</v>
      </c>
      <c r="T39" s="7">
        <v>4.1004306823015213</v>
      </c>
      <c r="U39" s="126">
        <f t="shared" si="2"/>
        <v>11.13095157087082</v>
      </c>
    </row>
    <row r="40" spans="1:21">
      <c r="A40" s="37">
        <v>30</v>
      </c>
      <c r="B40" s="17"/>
      <c r="C40" s="16"/>
      <c r="D40" s="12"/>
      <c r="E40" s="17" t="s">
        <v>395</v>
      </c>
      <c r="F40" s="42" t="s">
        <v>51</v>
      </c>
      <c r="G40" s="111">
        <f t="shared" si="0"/>
        <v>6.4911508161458187</v>
      </c>
      <c r="H40" s="26">
        <v>0.36902524274773896</v>
      </c>
      <c r="I40" s="7">
        <v>0.68826667126268148</v>
      </c>
      <c r="J40" s="7">
        <v>0.24461075267754495</v>
      </c>
      <c r="K40" s="7">
        <v>0.57334322563838214</v>
      </c>
      <c r="L40" s="7">
        <v>0.28220384707674384</v>
      </c>
      <c r="M40" s="7">
        <v>0.45518518262542784</v>
      </c>
      <c r="N40" s="126">
        <f t="shared" si="1"/>
        <v>2.6126349220285192</v>
      </c>
      <c r="O40" s="26">
        <v>0.31156246364116669</v>
      </c>
      <c r="P40" s="7">
        <v>8.7522976449690759E-2</v>
      </c>
      <c r="Q40" s="7">
        <v>1.2722868855344132</v>
      </c>
      <c r="R40" s="7">
        <v>4.4904138369020075E-2</v>
      </c>
      <c r="S40" s="7">
        <v>0.67470550967846066</v>
      </c>
      <c r="T40" s="7">
        <v>1.4875339204445481</v>
      </c>
      <c r="U40" s="126">
        <f t="shared" si="2"/>
        <v>3.8785158941172995</v>
      </c>
    </row>
    <row r="41" spans="1:21">
      <c r="A41" s="37">
        <v>31</v>
      </c>
      <c r="B41" s="17"/>
      <c r="C41" s="16"/>
      <c r="D41" s="12"/>
      <c r="E41" s="17" t="s">
        <v>396</v>
      </c>
      <c r="F41" s="42" t="s">
        <v>52</v>
      </c>
      <c r="G41" s="111">
        <f t="shared" si="0"/>
        <v>0</v>
      </c>
      <c r="H41" s="26">
        <v>0</v>
      </c>
      <c r="I41" s="7">
        <v>0</v>
      </c>
      <c r="J41" s="7">
        <v>0</v>
      </c>
      <c r="K41" s="7">
        <v>0</v>
      </c>
      <c r="L41" s="7">
        <v>0</v>
      </c>
      <c r="M41" s="7">
        <v>0</v>
      </c>
      <c r="N41" s="126">
        <f t="shared" si="1"/>
        <v>0</v>
      </c>
      <c r="O41" s="26">
        <v>0</v>
      </c>
      <c r="P41" s="7">
        <v>0</v>
      </c>
      <c r="Q41" s="7">
        <v>0</v>
      </c>
      <c r="R41" s="7">
        <v>0</v>
      </c>
      <c r="S41" s="7">
        <v>0</v>
      </c>
      <c r="T41" s="7">
        <v>0</v>
      </c>
      <c r="U41" s="126">
        <f t="shared" si="2"/>
        <v>0</v>
      </c>
    </row>
    <row r="42" spans="1:21">
      <c r="A42" s="37">
        <v>32</v>
      </c>
      <c r="B42" s="17"/>
      <c r="C42" s="16"/>
      <c r="D42" s="38"/>
      <c r="E42" s="17" t="s">
        <v>397</v>
      </c>
      <c r="F42" s="42" t="s">
        <v>53</v>
      </c>
      <c r="G42" s="111">
        <f t="shared" ref="G42:G73" si="3">N42+U42</f>
        <v>37.117696404457092</v>
      </c>
      <c r="H42" s="26">
        <v>0.98413729667663574</v>
      </c>
      <c r="I42" s="7">
        <v>5.4320907592773438</v>
      </c>
      <c r="J42" s="7">
        <v>5.0230140686035156</v>
      </c>
      <c r="K42" s="7">
        <v>4.3854899406433105</v>
      </c>
      <c r="L42" s="7">
        <v>2.7579684257507324</v>
      </c>
      <c r="M42" s="7">
        <v>0</v>
      </c>
      <c r="N42" s="126">
        <f t="shared" ref="N42:N73" si="4">SUM(H42:M42)</f>
        <v>18.582700490951538</v>
      </c>
      <c r="O42" s="26">
        <v>0.85067665576934814</v>
      </c>
      <c r="P42" s="7">
        <v>4.9489431381225586</v>
      </c>
      <c r="Q42" s="7">
        <v>3.8353495597839355</v>
      </c>
      <c r="R42" s="7">
        <v>4.6168060302734375</v>
      </c>
      <c r="S42" s="7">
        <v>3.6002516746520996</v>
      </c>
      <c r="T42" s="7">
        <v>0.6829688549041748</v>
      </c>
      <c r="U42" s="126">
        <f t="shared" ref="U42:U73" si="5">SUM(O42:T42)</f>
        <v>18.534995913505554</v>
      </c>
    </row>
    <row r="43" spans="1:21">
      <c r="A43" s="37">
        <v>33</v>
      </c>
      <c r="B43" s="17"/>
      <c r="C43" s="16"/>
      <c r="D43" s="38" t="s">
        <v>54</v>
      </c>
      <c r="E43" s="39" t="s">
        <v>55</v>
      </c>
      <c r="F43" s="42"/>
      <c r="G43" s="111">
        <f t="shared" si="3"/>
        <v>28.975186446259613</v>
      </c>
      <c r="H43" s="26">
        <v>8.32028377027018</v>
      </c>
      <c r="I43" s="7">
        <v>5.5240812631091103</v>
      </c>
      <c r="J43" s="7">
        <v>0.43649108047247864</v>
      </c>
      <c r="K43" s="7">
        <v>0.65200633577478584</v>
      </c>
      <c r="L43" s="7">
        <v>1.0788387364154914</v>
      </c>
      <c r="M43" s="7">
        <v>0.57292211984167807</v>
      </c>
      <c r="N43" s="126">
        <f t="shared" si="4"/>
        <v>16.584623305883724</v>
      </c>
      <c r="O43" s="26">
        <v>6.4790175562375225</v>
      </c>
      <c r="P43" s="7">
        <v>3.5506778233684599</v>
      </c>
      <c r="Q43" s="7">
        <v>0.36462603908148594</v>
      </c>
      <c r="R43" s="7">
        <v>0.50896571854536887</v>
      </c>
      <c r="S43" s="7">
        <v>0.82945790709345601</v>
      </c>
      <c r="T43" s="7">
        <v>0.65781809604959562</v>
      </c>
      <c r="U43" s="126">
        <f t="shared" si="5"/>
        <v>12.390563140375889</v>
      </c>
    </row>
    <row r="44" spans="1:21">
      <c r="A44" s="37">
        <v>34</v>
      </c>
      <c r="B44" s="17"/>
      <c r="C44" s="16"/>
      <c r="D44" s="8"/>
      <c r="E44" s="17" t="s">
        <v>12</v>
      </c>
      <c r="F44" s="42" t="s">
        <v>56</v>
      </c>
      <c r="G44" s="111">
        <f t="shared" si="3"/>
        <v>28.975186446259613</v>
      </c>
      <c r="H44" s="26">
        <v>8.32028377027018</v>
      </c>
      <c r="I44" s="7">
        <v>5.5240812631091103</v>
      </c>
      <c r="J44" s="7">
        <v>0.43649108047247864</v>
      </c>
      <c r="K44" s="7">
        <v>0.65200633577478584</v>
      </c>
      <c r="L44" s="7">
        <v>1.0788387364154914</v>
      </c>
      <c r="M44" s="7">
        <v>0.57292211984167807</v>
      </c>
      <c r="N44" s="126">
        <f t="shared" si="4"/>
        <v>16.584623305883724</v>
      </c>
      <c r="O44" s="26">
        <v>6.4790175562375225</v>
      </c>
      <c r="P44" s="7">
        <v>3.5506778233684599</v>
      </c>
      <c r="Q44" s="7">
        <v>0.36462603908148594</v>
      </c>
      <c r="R44" s="7">
        <v>0.50896571854536887</v>
      </c>
      <c r="S44" s="7">
        <v>0.82945790709345601</v>
      </c>
      <c r="T44" s="7">
        <v>0.65781809604959562</v>
      </c>
      <c r="U44" s="126">
        <f t="shared" si="5"/>
        <v>12.390563140375889</v>
      </c>
    </row>
    <row r="45" spans="1:21">
      <c r="A45" s="37">
        <v>35</v>
      </c>
      <c r="B45" s="17"/>
      <c r="C45" s="16"/>
      <c r="D45" s="8"/>
      <c r="E45" s="17" t="s">
        <v>14</v>
      </c>
      <c r="F45" s="42" t="s">
        <v>57</v>
      </c>
      <c r="G45" s="111">
        <f t="shared" si="3"/>
        <v>0</v>
      </c>
      <c r="H45" s="26">
        <v>0</v>
      </c>
      <c r="I45" s="7">
        <v>0</v>
      </c>
      <c r="J45" s="7">
        <v>0</v>
      </c>
      <c r="K45" s="7">
        <v>0</v>
      </c>
      <c r="L45" s="7">
        <v>0</v>
      </c>
      <c r="M45" s="7">
        <v>0</v>
      </c>
      <c r="N45" s="126">
        <f t="shared" si="4"/>
        <v>0</v>
      </c>
      <c r="O45" s="26">
        <v>0</v>
      </c>
      <c r="P45" s="7">
        <v>0</v>
      </c>
      <c r="Q45" s="7">
        <v>0</v>
      </c>
      <c r="R45" s="7">
        <v>0</v>
      </c>
      <c r="S45" s="7">
        <v>0</v>
      </c>
      <c r="T45" s="7">
        <v>0</v>
      </c>
      <c r="U45" s="126">
        <f t="shared" si="5"/>
        <v>0</v>
      </c>
    </row>
    <row r="46" spans="1:21">
      <c r="A46" s="37">
        <v>36</v>
      </c>
      <c r="B46" s="10"/>
      <c r="C46" s="16"/>
      <c r="D46" s="8"/>
      <c r="E46" s="17" t="s">
        <v>16</v>
      </c>
      <c r="F46" s="42" t="s">
        <v>58</v>
      </c>
      <c r="G46" s="111">
        <f t="shared" si="3"/>
        <v>0</v>
      </c>
      <c r="H46" s="26">
        <v>0</v>
      </c>
      <c r="I46" s="7">
        <v>0</v>
      </c>
      <c r="J46" s="7">
        <v>0</v>
      </c>
      <c r="K46" s="7">
        <v>0</v>
      </c>
      <c r="L46" s="7">
        <v>0</v>
      </c>
      <c r="M46" s="7">
        <v>0</v>
      </c>
      <c r="N46" s="126">
        <f t="shared" si="4"/>
        <v>0</v>
      </c>
      <c r="O46" s="26">
        <v>0</v>
      </c>
      <c r="P46" s="7">
        <v>0</v>
      </c>
      <c r="Q46" s="7">
        <v>0</v>
      </c>
      <c r="R46" s="7">
        <v>0</v>
      </c>
      <c r="S46" s="7">
        <v>0</v>
      </c>
      <c r="T46" s="7">
        <v>0</v>
      </c>
      <c r="U46" s="126">
        <f t="shared" si="5"/>
        <v>0</v>
      </c>
    </row>
    <row r="47" spans="1:21">
      <c r="A47" s="37">
        <v>37</v>
      </c>
      <c r="B47" s="10"/>
      <c r="C47" s="11"/>
      <c r="D47" s="38" t="s">
        <v>59</v>
      </c>
      <c r="E47" s="9" t="s">
        <v>60</v>
      </c>
      <c r="F47" s="44"/>
      <c r="G47" s="111">
        <f t="shared" si="3"/>
        <v>525.63398569822311</v>
      </c>
      <c r="H47" s="26">
        <v>46.519937545061111</v>
      </c>
      <c r="I47" s="7">
        <v>90.999535411596298</v>
      </c>
      <c r="J47" s="7">
        <v>36.26173235476017</v>
      </c>
      <c r="K47" s="7">
        <v>43.138679057359695</v>
      </c>
      <c r="L47" s="7">
        <v>52.928893566131592</v>
      </c>
      <c r="M47" s="7">
        <v>34.764950230717659</v>
      </c>
      <c r="N47" s="126">
        <f t="shared" si="4"/>
        <v>304.61372816562653</v>
      </c>
      <c r="O47" s="26">
        <v>23.898895442485809</v>
      </c>
      <c r="P47" s="7">
        <v>53.519679218530655</v>
      </c>
      <c r="Q47" s="7">
        <v>30.422012269496918</v>
      </c>
      <c r="R47" s="7">
        <v>29.347556203603745</v>
      </c>
      <c r="S47" s="7">
        <v>38.24825519323349</v>
      </c>
      <c r="T47" s="7">
        <v>45.583859205245972</v>
      </c>
      <c r="U47" s="126">
        <f t="shared" si="5"/>
        <v>221.02025753259659</v>
      </c>
    </row>
    <row r="48" spans="1:21">
      <c r="A48" s="93">
        <v>38</v>
      </c>
      <c r="B48" s="94"/>
      <c r="C48" s="95" t="s">
        <v>61</v>
      </c>
      <c r="D48" s="96" t="s">
        <v>62</v>
      </c>
      <c r="E48" s="97"/>
      <c r="F48" s="98"/>
      <c r="G48" s="99">
        <f t="shared" si="3"/>
        <v>4601.5536608546972</v>
      </c>
      <c r="H48" s="100">
        <v>1163.8051506280899</v>
      </c>
      <c r="I48" s="101">
        <v>102.2911673784256</v>
      </c>
      <c r="J48" s="101">
        <v>90.794514834880829</v>
      </c>
      <c r="K48" s="101">
        <v>198.59937709569931</v>
      </c>
      <c r="L48" s="101">
        <v>539.24017977714539</v>
      </c>
      <c r="M48" s="101">
        <v>554.55321717262268</v>
      </c>
      <c r="N48" s="127">
        <f t="shared" si="4"/>
        <v>2649.2836068868637</v>
      </c>
      <c r="O48" s="100">
        <v>915.75349307060242</v>
      </c>
      <c r="P48" s="101">
        <v>56.454669311642647</v>
      </c>
      <c r="Q48" s="101">
        <v>64.237322479486465</v>
      </c>
      <c r="R48" s="101">
        <v>87.056510329246521</v>
      </c>
      <c r="S48" s="101">
        <v>292.72521209716797</v>
      </c>
      <c r="T48" s="101">
        <v>536.0428466796875</v>
      </c>
      <c r="U48" s="127">
        <f t="shared" si="5"/>
        <v>1952.2700539678335</v>
      </c>
    </row>
    <row r="49" spans="1:21">
      <c r="A49" s="37">
        <v>39</v>
      </c>
      <c r="B49" s="17"/>
      <c r="C49" s="16"/>
      <c r="D49" s="38" t="s">
        <v>8</v>
      </c>
      <c r="E49" s="45" t="s">
        <v>63</v>
      </c>
      <c r="F49" s="40"/>
      <c r="G49" s="111">
        <f t="shared" si="3"/>
        <v>4596.6292301118374</v>
      </c>
      <c r="H49" s="26">
        <v>1162.7406281232834</v>
      </c>
      <c r="I49" s="7">
        <v>102.12877967953682</v>
      </c>
      <c r="J49" s="7">
        <v>90.608354985713959</v>
      </c>
      <c r="K49" s="7">
        <v>198.22413647174835</v>
      </c>
      <c r="L49" s="7">
        <v>538.62725830078125</v>
      </c>
      <c r="M49" s="7">
        <v>554.28136396408081</v>
      </c>
      <c r="N49" s="126">
        <f t="shared" si="4"/>
        <v>2646.6105215251446</v>
      </c>
      <c r="O49" s="26">
        <v>914.87282919883728</v>
      </c>
      <c r="P49" s="7">
        <v>56.312581539154053</v>
      </c>
      <c r="Q49" s="7">
        <v>64.075866281986237</v>
      </c>
      <c r="R49" s="7">
        <v>86.758190214633942</v>
      </c>
      <c r="S49" s="7">
        <v>292.25208806991577</v>
      </c>
      <c r="T49" s="7">
        <v>535.74715328216553</v>
      </c>
      <c r="U49" s="126">
        <f t="shared" si="5"/>
        <v>1950.0187085866928</v>
      </c>
    </row>
    <row r="50" spans="1:21">
      <c r="A50" s="37">
        <v>40</v>
      </c>
      <c r="B50" s="17"/>
      <c r="C50" s="16"/>
      <c r="D50" s="38" t="s">
        <v>10</v>
      </c>
      <c r="E50" s="45" t="s">
        <v>64</v>
      </c>
      <c r="F50" s="40"/>
      <c r="G50" s="111">
        <f t="shared" si="3"/>
        <v>4.3881323124805931</v>
      </c>
      <c r="H50" s="26">
        <v>1.0152629474177957</v>
      </c>
      <c r="I50" s="7">
        <v>8.3095302426954731E-2</v>
      </c>
      <c r="J50" s="7">
        <v>0.17083791672484949</v>
      </c>
      <c r="K50" s="7">
        <v>0.35760696430224925</v>
      </c>
      <c r="L50" s="7">
        <v>0.57146243657916784</v>
      </c>
      <c r="M50" s="7">
        <v>0.25188725930638611</v>
      </c>
      <c r="N50" s="126">
        <f t="shared" si="4"/>
        <v>2.4501528267574031</v>
      </c>
      <c r="O50" s="26">
        <v>0.86140283104032278</v>
      </c>
      <c r="P50" s="7">
        <v>4.5467494812328368E-2</v>
      </c>
      <c r="Q50" s="7">
        <v>0.13182130077620968</v>
      </c>
      <c r="R50" s="7">
        <v>0.24789035657886416</v>
      </c>
      <c r="S50" s="7">
        <v>0.39227624121122062</v>
      </c>
      <c r="T50" s="7">
        <v>0.2591212613042444</v>
      </c>
      <c r="U50" s="126">
        <f t="shared" si="5"/>
        <v>1.93797948572319</v>
      </c>
    </row>
    <row r="51" spans="1:21">
      <c r="A51" s="37">
        <v>41</v>
      </c>
      <c r="B51" s="17"/>
      <c r="C51" s="16"/>
      <c r="D51" s="38" t="s">
        <v>22</v>
      </c>
      <c r="E51" s="45" t="s">
        <v>65</v>
      </c>
      <c r="F51" s="40"/>
      <c r="G51" s="111">
        <f t="shared" si="3"/>
        <v>0.53630990051806293</v>
      </c>
      <c r="H51" s="26">
        <v>4.9265402247328893E-2</v>
      </c>
      <c r="I51" s="7">
        <v>7.9289911347586894E-2</v>
      </c>
      <c r="J51" s="7">
        <v>1.5318424631004746E-2</v>
      </c>
      <c r="K51" s="7">
        <v>1.7640862895859755E-2</v>
      </c>
      <c r="L51" s="7">
        <v>4.1464485504548065E-2</v>
      </c>
      <c r="M51" s="7">
        <v>1.9989583066490013E-2</v>
      </c>
      <c r="N51" s="126">
        <f t="shared" si="4"/>
        <v>0.22296866969281837</v>
      </c>
      <c r="O51" s="26">
        <v>1.9235834128267015E-2</v>
      </c>
      <c r="P51" s="7">
        <v>9.662324585224269E-2</v>
      </c>
      <c r="Q51" s="7">
        <v>2.9632930358275189E-2</v>
      </c>
      <c r="R51" s="7">
        <v>5.0428893677235465E-2</v>
      </c>
      <c r="S51" s="7">
        <v>8.0849402074818499E-2</v>
      </c>
      <c r="T51" s="7">
        <v>3.6570924734405708E-2</v>
      </c>
      <c r="U51" s="126">
        <f t="shared" si="5"/>
        <v>0.31334123082524457</v>
      </c>
    </row>
    <row r="52" spans="1:21">
      <c r="A52" s="93">
        <v>42</v>
      </c>
      <c r="B52" s="94"/>
      <c r="C52" s="95" t="s">
        <v>66</v>
      </c>
      <c r="D52" s="96" t="s">
        <v>67</v>
      </c>
      <c r="E52" s="97"/>
      <c r="F52" s="98"/>
      <c r="G52" s="99">
        <f t="shared" si="3"/>
        <v>350.73857450485229</v>
      </c>
      <c r="H52" s="100">
        <v>0</v>
      </c>
      <c r="I52" s="101">
        <v>0</v>
      </c>
      <c r="J52" s="101">
        <v>0</v>
      </c>
      <c r="K52" s="101">
        <v>0</v>
      </c>
      <c r="L52" s="101">
        <v>0</v>
      </c>
      <c r="M52" s="101">
        <v>0</v>
      </c>
      <c r="N52" s="127">
        <f t="shared" si="4"/>
        <v>0</v>
      </c>
      <c r="O52" s="100">
        <v>0</v>
      </c>
      <c r="P52" s="101">
        <v>0</v>
      </c>
      <c r="Q52" s="101">
        <v>145.53807681798935</v>
      </c>
      <c r="R52" s="101">
        <v>205.20049768686295</v>
      </c>
      <c r="S52" s="101">
        <v>0</v>
      </c>
      <c r="T52" s="101">
        <v>0</v>
      </c>
      <c r="U52" s="127">
        <f t="shared" si="5"/>
        <v>350.73857450485229</v>
      </c>
    </row>
    <row r="53" spans="1:21">
      <c r="A53" s="93">
        <v>49</v>
      </c>
      <c r="B53" s="94"/>
      <c r="C53" s="95" t="s">
        <v>68</v>
      </c>
      <c r="D53" s="96" t="s">
        <v>69</v>
      </c>
      <c r="E53" s="97"/>
      <c r="F53" s="98"/>
      <c r="G53" s="99">
        <f t="shared" si="3"/>
        <v>4999.2691035270691</v>
      </c>
      <c r="H53" s="100">
        <v>2604.504478931427</v>
      </c>
      <c r="I53" s="101">
        <v>0</v>
      </c>
      <c r="J53" s="101">
        <v>0</v>
      </c>
      <c r="K53" s="101">
        <v>0</v>
      </c>
      <c r="L53" s="101">
        <v>0</v>
      </c>
      <c r="M53" s="101">
        <v>0</v>
      </c>
      <c r="N53" s="127">
        <f t="shared" si="4"/>
        <v>2604.504478931427</v>
      </c>
      <c r="O53" s="100">
        <v>2394.7646245956421</v>
      </c>
      <c r="P53" s="101">
        <v>0</v>
      </c>
      <c r="Q53" s="101">
        <v>0</v>
      </c>
      <c r="R53" s="101">
        <v>0</v>
      </c>
      <c r="S53" s="101">
        <v>0</v>
      </c>
      <c r="T53" s="101">
        <v>0</v>
      </c>
      <c r="U53" s="127">
        <f t="shared" si="5"/>
        <v>2394.7646245956421</v>
      </c>
    </row>
    <row r="54" spans="1:21">
      <c r="A54" s="37">
        <v>50</v>
      </c>
      <c r="B54" s="17"/>
      <c r="C54" s="16"/>
      <c r="D54" s="38" t="s">
        <v>8</v>
      </c>
      <c r="E54" s="47" t="s">
        <v>70</v>
      </c>
      <c r="F54" s="40"/>
      <c r="G54" s="111">
        <f t="shared" si="3"/>
        <v>1985.9309549331665</v>
      </c>
      <c r="H54" s="26">
        <v>983.03420257568359</v>
      </c>
      <c r="I54" s="7">
        <v>0</v>
      </c>
      <c r="J54" s="7">
        <v>0</v>
      </c>
      <c r="K54" s="7">
        <v>0</v>
      </c>
      <c r="L54" s="7">
        <v>0</v>
      </c>
      <c r="M54" s="7">
        <v>0</v>
      </c>
      <c r="N54" s="126">
        <f t="shared" si="4"/>
        <v>983.03420257568359</v>
      </c>
      <c r="O54" s="26">
        <v>1002.8967523574829</v>
      </c>
      <c r="P54" s="7">
        <v>0</v>
      </c>
      <c r="Q54" s="7">
        <v>0</v>
      </c>
      <c r="R54" s="7">
        <v>0</v>
      </c>
      <c r="S54" s="7">
        <v>0</v>
      </c>
      <c r="T54" s="7">
        <v>0</v>
      </c>
      <c r="U54" s="126">
        <f t="shared" si="5"/>
        <v>1002.8967523574829</v>
      </c>
    </row>
    <row r="55" spans="1:21">
      <c r="A55" s="37">
        <v>51</v>
      </c>
      <c r="B55" s="10"/>
      <c r="C55" s="16"/>
      <c r="D55" s="38" t="s">
        <v>10</v>
      </c>
      <c r="E55" s="47" t="s">
        <v>71</v>
      </c>
      <c r="F55" s="40"/>
      <c r="G55" s="111">
        <f t="shared" si="3"/>
        <v>1683.8557217717171</v>
      </c>
      <c r="H55" s="26">
        <v>838.50223922729492</v>
      </c>
      <c r="I55" s="7">
        <v>0</v>
      </c>
      <c r="J55" s="7">
        <v>0</v>
      </c>
      <c r="K55" s="7">
        <v>0</v>
      </c>
      <c r="L55" s="7">
        <v>0</v>
      </c>
      <c r="M55" s="7">
        <v>0</v>
      </c>
      <c r="N55" s="126">
        <f t="shared" si="4"/>
        <v>838.50223922729492</v>
      </c>
      <c r="O55" s="26">
        <v>845.35348254442215</v>
      </c>
      <c r="P55" s="7">
        <v>0</v>
      </c>
      <c r="Q55" s="7">
        <v>0</v>
      </c>
      <c r="R55" s="7">
        <v>0</v>
      </c>
      <c r="S55" s="7">
        <v>0</v>
      </c>
      <c r="T55" s="7">
        <v>0</v>
      </c>
      <c r="U55" s="126">
        <f t="shared" si="5"/>
        <v>845.35348254442215</v>
      </c>
    </row>
    <row r="56" spans="1:21">
      <c r="A56" s="37">
        <v>52</v>
      </c>
      <c r="B56" s="17"/>
      <c r="C56" s="11"/>
      <c r="D56" s="38" t="s">
        <v>22</v>
      </c>
      <c r="E56" s="47" t="s">
        <v>72</v>
      </c>
      <c r="F56" s="43"/>
      <c r="G56" s="111">
        <f t="shared" si="3"/>
        <v>912.58608484268188</v>
      </c>
      <c r="H56" s="26">
        <v>542.33213901519775</v>
      </c>
      <c r="I56" s="7">
        <v>0</v>
      </c>
      <c r="J56" s="7">
        <v>0</v>
      </c>
      <c r="K56" s="7">
        <v>0</v>
      </c>
      <c r="L56" s="7">
        <v>0</v>
      </c>
      <c r="M56" s="7">
        <v>0</v>
      </c>
      <c r="N56" s="126">
        <f t="shared" si="4"/>
        <v>542.33213901519775</v>
      </c>
      <c r="O56" s="26">
        <v>370.25394582748413</v>
      </c>
      <c r="P56" s="7">
        <v>0</v>
      </c>
      <c r="Q56" s="7">
        <v>0</v>
      </c>
      <c r="R56" s="7">
        <v>0</v>
      </c>
      <c r="S56" s="7">
        <v>0</v>
      </c>
      <c r="T56" s="7">
        <v>0</v>
      </c>
      <c r="U56" s="126">
        <f t="shared" si="5"/>
        <v>370.25394582748413</v>
      </c>
    </row>
    <row r="57" spans="1:21">
      <c r="A57" s="37">
        <v>53</v>
      </c>
      <c r="B57" s="12"/>
      <c r="C57" s="12"/>
      <c r="D57" s="38" t="s">
        <v>24</v>
      </c>
      <c r="E57" s="13" t="s">
        <v>73</v>
      </c>
      <c r="F57" s="43"/>
      <c r="G57" s="111">
        <f t="shared" si="3"/>
        <v>416.8963371515274</v>
      </c>
      <c r="H57" s="26">
        <v>240.63581573963165</v>
      </c>
      <c r="I57" s="7">
        <v>0</v>
      </c>
      <c r="J57" s="7">
        <v>0</v>
      </c>
      <c r="K57" s="7">
        <v>0</v>
      </c>
      <c r="L57" s="7">
        <v>0</v>
      </c>
      <c r="M57" s="7">
        <v>0</v>
      </c>
      <c r="N57" s="126">
        <f t="shared" si="4"/>
        <v>240.63581573963165</v>
      </c>
      <c r="O57" s="26">
        <v>176.26052141189575</v>
      </c>
      <c r="P57" s="7">
        <v>0</v>
      </c>
      <c r="Q57" s="7">
        <v>0</v>
      </c>
      <c r="R57" s="7">
        <v>0</v>
      </c>
      <c r="S57" s="7">
        <v>0</v>
      </c>
      <c r="T57" s="7">
        <v>0</v>
      </c>
      <c r="U57" s="126">
        <f t="shared" si="5"/>
        <v>176.26052141189575</v>
      </c>
    </row>
    <row r="58" spans="1:21">
      <c r="A58" s="93">
        <v>54</v>
      </c>
      <c r="B58" s="94"/>
      <c r="C58" s="95" t="s">
        <v>74</v>
      </c>
      <c r="D58" s="96" t="s">
        <v>75</v>
      </c>
      <c r="E58" s="97"/>
      <c r="F58" s="98"/>
      <c r="G58" s="99">
        <f t="shared" si="3"/>
        <v>451.47113619372249</v>
      </c>
      <c r="H58" s="100">
        <v>106.21934428811073</v>
      </c>
      <c r="I58" s="101">
        <v>9.3421094343066216</v>
      </c>
      <c r="J58" s="101">
        <v>2.6614579041488469</v>
      </c>
      <c r="K58" s="101">
        <v>8.0707216430455446</v>
      </c>
      <c r="L58" s="101">
        <v>25.21693480014801</v>
      </c>
      <c r="M58" s="101">
        <v>57.158358335494995</v>
      </c>
      <c r="N58" s="127">
        <f t="shared" si="4"/>
        <v>208.66892640525475</v>
      </c>
      <c r="O58" s="100">
        <v>94.670969486236572</v>
      </c>
      <c r="P58" s="101">
        <v>11.640839215368032</v>
      </c>
      <c r="Q58" s="101">
        <v>2.2036092872731388</v>
      </c>
      <c r="R58" s="101">
        <v>10.670977188274264</v>
      </c>
      <c r="S58" s="101">
        <v>21.547192141413689</v>
      </c>
      <c r="T58" s="101">
        <v>102.06862246990204</v>
      </c>
      <c r="U58" s="127">
        <f t="shared" si="5"/>
        <v>242.80220978846774</v>
      </c>
    </row>
    <row r="59" spans="1:21">
      <c r="A59" s="37">
        <v>55</v>
      </c>
      <c r="B59" s="17"/>
      <c r="C59" s="16"/>
      <c r="D59" s="38" t="s">
        <v>8</v>
      </c>
      <c r="E59" s="45" t="s">
        <v>76</v>
      </c>
      <c r="F59" s="40"/>
      <c r="G59" s="111">
        <f t="shared" si="3"/>
        <v>348.30061841441784</v>
      </c>
      <c r="H59" s="26">
        <v>100.65561567246914</v>
      </c>
      <c r="I59" s="7">
        <v>6.1708434270694852</v>
      </c>
      <c r="J59" s="7">
        <v>0.47943923861021176</v>
      </c>
      <c r="K59" s="7">
        <v>2.1101939503569156</v>
      </c>
      <c r="L59" s="7">
        <v>8.5574022009968758</v>
      </c>
      <c r="M59" s="7">
        <v>44.047373175621033</v>
      </c>
      <c r="N59" s="126">
        <f t="shared" si="4"/>
        <v>162.02086766512366</v>
      </c>
      <c r="O59" s="26">
        <v>88.853103026747704</v>
      </c>
      <c r="P59" s="7">
        <v>8.1488408325240016</v>
      </c>
      <c r="Q59" s="7">
        <v>0.58942478691460565</v>
      </c>
      <c r="R59" s="7">
        <v>3.5755785657092929</v>
      </c>
      <c r="S59" s="7">
        <v>7.234195489436388</v>
      </c>
      <c r="T59" s="7">
        <v>77.878608047962189</v>
      </c>
      <c r="U59" s="126">
        <f t="shared" si="5"/>
        <v>186.27975074929418</v>
      </c>
    </row>
    <row r="60" spans="1:21">
      <c r="A60" s="37">
        <v>56</v>
      </c>
      <c r="B60" s="17"/>
      <c r="C60" s="16"/>
      <c r="D60" s="38" t="s">
        <v>10</v>
      </c>
      <c r="E60" s="45" t="s">
        <v>77</v>
      </c>
      <c r="F60" s="40"/>
      <c r="G60" s="111">
        <f t="shared" si="3"/>
        <v>1.0610762301657815</v>
      </c>
      <c r="H60" s="26">
        <v>0.15298129071015865</v>
      </c>
      <c r="I60" s="7">
        <v>6.26294750982197E-2</v>
      </c>
      <c r="J60" s="7">
        <v>1.430917944162502E-2</v>
      </c>
      <c r="K60" s="7">
        <v>2.8826594440033659E-2</v>
      </c>
      <c r="L60" s="7">
        <v>8.8465973967686296E-2</v>
      </c>
      <c r="M60" s="7">
        <v>0.10111205349676311</v>
      </c>
      <c r="N60" s="126">
        <f t="shared" si="4"/>
        <v>0.44832456715448643</v>
      </c>
      <c r="O60" s="26">
        <v>0.23274287232197821</v>
      </c>
      <c r="P60" s="7">
        <v>7.2757896356051788E-2</v>
      </c>
      <c r="Q60" s="7">
        <v>1.9086139542196179E-2</v>
      </c>
      <c r="R60" s="7">
        <v>4.3307480329531245E-2</v>
      </c>
      <c r="S60" s="7">
        <v>9.7751819994300604E-2</v>
      </c>
      <c r="T60" s="7">
        <v>0.147105454467237</v>
      </c>
      <c r="U60" s="126">
        <f t="shared" si="5"/>
        <v>0.61275166301129502</v>
      </c>
    </row>
    <row r="61" spans="1:21">
      <c r="A61" s="37">
        <v>57</v>
      </c>
      <c r="B61" s="17"/>
      <c r="C61" s="16"/>
      <c r="D61" s="38" t="s">
        <v>22</v>
      </c>
      <c r="E61" s="45" t="s">
        <v>78</v>
      </c>
      <c r="F61" s="40"/>
      <c r="G61" s="111">
        <f t="shared" si="3"/>
        <v>0</v>
      </c>
      <c r="H61" s="26">
        <v>0</v>
      </c>
      <c r="I61" s="7">
        <v>0</v>
      </c>
      <c r="J61" s="7">
        <v>0</v>
      </c>
      <c r="K61" s="7">
        <v>0</v>
      </c>
      <c r="L61" s="7">
        <v>0</v>
      </c>
      <c r="M61" s="7">
        <v>0</v>
      </c>
      <c r="N61" s="126">
        <f t="shared" si="4"/>
        <v>0</v>
      </c>
      <c r="O61" s="26">
        <v>0</v>
      </c>
      <c r="P61" s="7">
        <v>0</v>
      </c>
      <c r="Q61" s="7">
        <v>0</v>
      </c>
      <c r="R61" s="7">
        <v>0</v>
      </c>
      <c r="S61" s="7">
        <v>0</v>
      </c>
      <c r="T61" s="7">
        <v>0</v>
      </c>
      <c r="U61" s="126">
        <f t="shared" si="5"/>
        <v>0</v>
      </c>
    </row>
    <row r="62" spans="1:21">
      <c r="A62" s="37">
        <v>58</v>
      </c>
      <c r="B62" s="14"/>
      <c r="C62" s="16"/>
      <c r="D62" s="38" t="s">
        <v>24</v>
      </c>
      <c r="E62" s="45" t="s">
        <v>79</v>
      </c>
      <c r="F62" s="40"/>
      <c r="G62" s="111">
        <f t="shared" si="3"/>
        <v>97.713775553187588</v>
      </c>
      <c r="H62" s="26">
        <v>5.2004207127029076</v>
      </c>
      <c r="I62" s="7">
        <v>3.0414625776465982</v>
      </c>
      <c r="J62" s="7">
        <v>2.1244993670843542</v>
      </c>
      <c r="K62" s="7">
        <v>5.8338793125003576</v>
      </c>
      <c r="L62" s="7">
        <v>16.25180897989776</v>
      </c>
      <c r="M62" s="7">
        <v>11.781741219339892</v>
      </c>
      <c r="N62" s="126">
        <f t="shared" si="4"/>
        <v>44.23381216917187</v>
      </c>
      <c r="O62" s="26">
        <v>5.0585750746540725</v>
      </c>
      <c r="P62" s="7">
        <v>3.2045841244980693</v>
      </c>
      <c r="Q62" s="7">
        <v>1.492422939511016</v>
      </c>
      <c r="R62" s="7">
        <v>6.873004410212161</v>
      </c>
      <c r="S62" s="7">
        <v>13.824532617931254</v>
      </c>
      <c r="T62" s="7">
        <v>23.026844217209145</v>
      </c>
      <c r="U62" s="126">
        <f t="shared" si="5"/>
        <v>53.479963384015718</v>
      </c>
    </row>
    <row r="63" spans="1:21">
      <c r="A63" s="37">
        <v>59</v>
      </c>
      <c r="B63" s="12"/>
      <c r="C63" s="14"/>
      <c r="D63" s="38" t="s">
        <v>26</v>
      </c>
      <c r="E63" s="14" t="s">
        <v>80</v>
      </c>
      <c r="F63" s="48"/>
      <c r="G63" s="111">
        <f t="shared" si="3"/>
        <v>4.3956728185439715</v>
      </c>
      <c r="H63" s="26">
        <v>0.2103298770962283</v>
      </c>
      <c r="I63" s="7">
        <v>6.7174293624702841E-2</v>
      </c>
      <c r="J63" s="7">
        <v>4.3210124182223808E-2</v>
      </c>
      <c r="K63" s="7">
        <v>9.782190241094213E-2</v>
      </c>
      <c r="L63" s="7">
        <v>0.31925726833287627</v>
      </c>
      <c r="M63" s="7">
        <v>1.2281302642077208</v>
      </c>
      <c r="N63" s="126">
        <f t="shared" si="4"/>
        <v>1.9659237298546941</v>
      </c>
      <c r="O63" s="26">
        <v>0.52655013336334378</v>
      </c>
      <c r="P63" s="7">
        <v>0.21465664327843115</v>
      </c>
      <c r="Q63" s="7">
        <v>0.10267541409848491</v>
      </c>
      <c r="R63" s="7">
        <v>0.17908712255302817</v>
      </c>
      <c r="S63" s="7">
        <v>0.3907121829688549</v>
      </c>
      <c r="T63" s="7">
        <v>1.0160675924271345</v>
      </c>
      <c r="U63" s="126">
        <f t="shared" si="5"/>
        <v>2.4297490886892774</v>
      </c>
    </row>
    <row r="64" spans="1:21">
      <c r="A64" s="72">
        <v>60</v>
      </c>
      <c r="B64" s="73" t="s">
        <v>81</v>
      </c>
      <c r="C64" s="77" t="s">
        <v>82</v>
      </c>
      <c r="D64" s="78"/>
      <c r="E64" s="78"/>
      <c r="F64" s="79"/>
      <c r="G64" s="74">
        <f t="shared" si="3"/>
        <v>42018.603431940079</v>
      </c>
      <c r="H64" s="75">
        <v>993.2496509552002</v>
      </c>
      <c r="I64" s="76">
        <v>299.81885135173798</v>
      </c>
      <c r="J64" s="76">
        <v>629.1503210067749</v>
      </c>
      <c r="K64" s="76">
        <v>2980.5757675170898</v>
      </c>
      <c r="L64" s="76">
        <v>9918.6492156982422</v>
      </c>
      <c r="M64" s="76">
        <v>7559.8411254882813</v>
      </c>
      <c r="N64" s="124">
        <f t="shared" si="4"/>
        <v>22381.284932017326</v>
      </c>
      <c r="O64" s="75">
        <v>770.17268037796021</v>
      </c>
      <c r="P64" s="76">
        <v>206.36074602603912</v>
      </c>
      <c r="Q64" s="76">
        <v>597.51049160957336</v>
      </c>
      <c r="R64" s="76">
        <v>2662.9552764892578</v>
      </c>
      <c r="S64" s="76">
        <v>7263.859130859375</v>
      </c>
      <c r="T64" s="76">
        <v>8136.4601745605469</v>
      </c>
      <c r="U64" s="124">
        <f t="shared" si="5"/>
        <v>19637.318499922752</v>
      </c>
    </row>
    <row r="65" spans="1:21">
      <c r="A65" s="93">
        <v>61</v>
      </c>
      <c r="B65" s="94"/>
      <c r="C65" s="95" t="s">
        <v>6</v>
      </c>
      <c r="D65" s="96" t="s">
        <v>83</v>
      </c>
      <c r="E65" s="97"/>
      <c r="F65" s="98"/>
      <c r="G65" s="99">
        <f t="shared" si="3"/>
        <v>8390.7618916332722</v>
      </c>
      <c r="H65" s="100">
        <v>47.843693614006042</v>
      </c>
      <c r="I65" s="101">
        <v>53.755437046289444</v>
      </c>
      <c r="J65" s="101">
        <v>156.57209086418152</v>
      </c>
      <c r="K65" s="101">
        <v>618.19731998443604</v>
      </c>
      <c r="L65" s="101">
        <v>1936.2169361114502</v>
      </c>
      <c r="M65" s="101">
        <v>1085.1481657028198</v>
      </c>
      <c r="N65" s="127">
        <f t="shared" si="4"/>
        <v>3897.7336433231831</v>
      </c>
      <c r="O65" s="100">
        <v>25.65400967001915</v>
      </c>
      <c r="P65" s="101">
        <v>45.117931216955185</v>
      </c>
      <c r="Q65" s="101">
        <v>188.04715996980667</v>
      </c>
      <c r="R65" s="101">
        <v>1185.9473066329956</v>
      </c>
      <c r="S65" s="101">
        <v>2135.1662788391113</v>
      </c>
      <c r="T65" s="101">
        <v>913.09556198120117</v>
      </c>
      <c r="U65" s="127">
        <f t="shared" si="5"/>
        <v>4493.0282483100891</v>
      </c>
    </row>
    <row r="66" spans="1:21">
      <c r="A66" s="37">
        <v>62</v>
      </c>
      <c r="B66" s="17"/>
      <c r="C66" s="16"/>
      <c r="D66" s="38" t="s">
        <v>8</v>
      </c>
      <c r="E66" s="49" t="s">
        <v>84</v>
      </c>
      <c r="F66" s="40"/>
      <c r="G66" s="111">
        <f t="shared" si="3"/>
        <v>820.98125182115473</v>
      </c>
      <c r="H66" s="26">
        <v>0</v>
      </c>
      <c r="I66" s="7">
        <v>0.65702056512236595</v>
      </c>
      <c r="J66" s="7">
        <v>3.3001786470413208</v>
      </c>
      <c r="K66" s="7">
        <v>56.416930928826332</v>
      </c>
      <c r="L66" s="7">
        <v>283.57965385913849</v>
      </c>
      <c r="M66" s="7">
        <v>126.02285006642342</v>
      </c>
      <c r="N66" s="126">
        <f t="shared" si="4"/>
        <v>469.97663406655192</v>
      </c>
      <c r="O66" s="26">
        <v>0</v>
      </c>
      <c r="P66" s="7">
        <v>0.103443797910586</v>
      </c>
      <c r="Q66" s="7">
        <v>6.0512319579720497</v>
      </c>
      <c r="R66" s="7">
        <v>86.070259690284729</v>
      </c>
      <c r="S66" s="7">
        <v>197.9337118268013</v>
      </c>
      <c r="T66" s="7">
        <v>60.84597048163414</v>
      </c>
      <c r="U66" s="126">
        <f t="shared" si="5"/>
        <v>351.0046177546028</v>
      </c>
    </row>
    <row r="67" spans="1:21">
      <c r="A67" s="37">
        <v>63</v>
      </c>
      <c r="B67" s="17"/>
      <c r="C67" s="16"/>
      <c r="D67" s="38" t="s">
        <v>10</v>
      </c>
      <c r="E67" s="49" t="s">
        <v>85</v>
      </c>
      <c r="F67" s="40"/>
      <c r="G67" s="111">
        <f t="shared" si="3"/>
        <v>133.33923101890832</v>
      </c>
      <c r="H67" s="26">
        <v>0</v>
      </c>
      <c r="I67" s="7">
        <v>0</v>
      </c>
      <c r="J67" s="7">
        <v>1.1476482367143035</v>
      </c>
      <c r="K67" s="7">
        <v>8.682169683277607</v>
      </c>
      <c r="L67" s="7">
        <v>45.602482736110687</v>
      </c>
      <c r="M67" s="7">
        <v>28.430512338876724</v>
      </c>
      <c r="N67" s="126">
        <f t="shared" si="4"/>
        <v>83.862812994979322</v>
      </c>
      <c r="O67" s="26">
        <v>0</v>
      </c>
      <c r="P67" s="7">
        <v>0</v>
      </c>
      <c r="Q67" s="7">
        <v>1.0137809291481972</v>
      </c>
      <c r="R67" s="7">
        <v>3.7106432449072599</v>
      </c>
      <c r="S67" s="7">
        <v>40.504486002027988</v>
      </c>
      <c r="T67" s="7">
        <v>4.2475078478455544</v>
      </c>
      <c r="U67" s="126">
        <f t="shared" si="5"/>
        <v>49.476418023929</v>
      </c>
    </row>
    <row r="68" spans="1:21">
      <c r="A68" s="37">
        <v>64</v>
      </c>
      <c r="B68" s="17"/>
      <c r="C68" s="16"/>
      <c r="D68" s="38" t="s">
        <v>22</v>
      </c>
      <c r="E68" s="49" t="s">
        <v>86</v>
      </c>
      <c r="F68" s="40"/>
      <c r="G68" s="111">
        <f t="shared" si="3"/>
        <v>325.3745682053268</v>
      </c>
      <c r="H68" s="26">
        <v>0</v>
      </c>
      <c r="I68" s="7">
        <v>0</v>
      </c>
      <c r="J68" s="7">
        <v>3.7108271792531013</v>
      </c>
      <c r="K68" s="7">
        <v>27.129926592111588</v>
      </c>
      <c r="L68" s="7">
        <v>89.993718504905701</v>
      </c>
      <c r="M68" s="7">
        <v>63.712330520153046</v>
      </c>
      <c r="N68" s="126">
        <f t="shared" si="4"/>
        <v>184.54680279642344</v>
      </c>
      <c r="O68" s="26">
        <v>0</v>
      </c>
      <c r="P68" s="7">
        <v>0</v>
      </c>
      <c r="Q68" s="7">
        <v>2.7374905683100224</v>
      </c>
      <c r="R68" s="7">
        <v>36.226407259702682</v>
      </c>
      <c r="S68" s="7">
        <v>61.899692118167877</v>
      </c>
      <c r="T68" s="7">
        <v>39.964175462722778</v>
      </c>
      <c r="U68" s="126">
        <f t="shared" si="5"/>
        <v>140.82776540890336</v>
      </c>
    </row>
    <row r="69" spans="1:21">
      <c r="A69" s="37">
        <v>65</v>
      </c>
      <c r="B69" s="17"/>
      <c r="C69" s="16"/>
      <c r="D69" s="38" t="s">
        <v>24</v>
      </c>
      <c r="E69" s="49" t="s">
        <v>87</v>
      </c>
      <c r="F69" s="40"/>
      <c r="G69" s="111">
        <f t="shared" si="3"/>
        <v>370.16763974353671</v>
      </c>
      <c r="H69" s="26">
        <v>0</v>
      </c>
      <c r="I69" s="7">
        <v>0</v>
      </c>
      <c r="J69" s="7">
        <v>3.9762587249279022</v>
      </c>
      <c r="K69" s="7">
        <v>26.834087491035461</v>
      </c>
      <c r="L69" s="7">
        <v>134.63350969552994</v>
      </c>
      <c r="M69" s="7">
        <v>52.534460961818695</v>
      </c>
      <c r="N69" s="126">
        <f t="shared" si="4"/>
        <v>217.978316873312</v>
      </c>
      <c r="O69" s="26">
        <v>1.2715686559677124</v>
      </c>
      <c r="P69" s="7">
        <v>2.0016093254089355</v>
      </c>
      <c r="Q69" s="7">
        <v>3.4999101273715496</v>
      </c>
      <c r="R69" s="7">
        <v>29.038039952516556</v>
      </c>
      <c r="S69" s="7">
        <v>65.773953914642334</v>
      </c>
      <c r="T69" s="7">
        <v>50.604240894317627</v>
      </c>
      <c r="U69" s="126">
        <f t="shared" si="5"/>
        <v>152.18932287022471</v>
      </c>
    </row>
    <row r="70" spans="1:21">
      <c r="A70" s="37">
        <v>66</v>
      </c>
      <c r="B70" s="17"/>
      <c r="C70" s="16"/>
      <c r="D70" s="38" t="s">
        <v>26</v>
      </c>
      <c r="E70" s="49" t="s">
        <v>88</v>
      </c>
      <c r="F70" s="40"/>
      <c r="G70" s="111">
        <f t="shared" si="3"/>
        <v>699.74205414787866</v>
      </c>
      <c r="H70" s="26">
        <v>0</v>
      </c>
      <c r="I70" s="7">
        <v>11.577676671557128</v>
      </c>
      <c r="J70" s="7">
        <v>26.648753330111504</v>
      </c>
      <c r="K70" s="7">
        <v>165.94218045473099</v>
      </c>
      <c r="L70" s="7">
        <v>165.17027735710144</v>
      </c>
      <c r="M70" s="7">
        <v>84.031566083431244</v>
      </c>
      <c r="N70" s="126">
        <f t="shared" si="4"/>
        <v>453.3704538969323</v>
      </c>
      <c r="O70" s="26">
        <v>0</v>
      </c>
      <c r="P70" s="7">
        <v>4.8276057795155793</v>
      </c>
      <c r="Q70" s="7">
        <v>22.595064103603363</v>
      </c>
      <c r="R70" s="7">
        <v>79.849244698882103</v>
      </c>
      <c r="S70" s="7">
        <v>107.69455796480179</v>
      </c>
      <c r="T70" s="7">
        <v>31.405127704143524</v>
      </c>
      <c r="U70" s="126">
        <f t="shared" si="5"/>
        <v>246.37160025094636</v>
      </c>
    </row>
    <row r="71" spans="1:21">
      <c r="A71" s="37">
        <v>67</v>
      </c>
      <c r="B71" s="17"/>
      <c r="C71" s="16"/>
      <c r="D71" s="38" t="s">
        <v>32</v>
      </c>
      <c r="E71" s="49" t="s">
        <v>89</v>
      </c>
      <c r="F71" s="40"/>
      <c r="G71" s="111">
        <f t="shared" si="3"/>
        <v>99.109713496174663</v>
      </c>
      <c r="H71" s="26">
        <v>0</v>
      </c>
      <c r="I71" s="7">
        <v>0</v>
      </c>
      <c r="J71" s="7">
        <v>0.1893635387532413</v>
      </c>
      <c r="K71" s="7">
        <v>7.7793193161487579</v>
      </c>
      <c r="L71" s="7">
        <v>36.998078882694244</v>
      </c>
      <c r="M71" s="7">
        <v>17.74304011464119</v>
      </c>
      <c r="N71" s="126">
        <f t="shared" si="4"/>
        <v>62.709801852237433</v>
      </c>
      <c r="O71" s="26">
        <v>0</v>
      </c>
      <c r="P71" s="7">
        <v>0</v>
      </c>
      <c r="Q71" s="7">
        <v>1.8641041535884142</v>
      </c>
      <c r="R71" s="7">
        <v>6.2029802799224854</v>
      </c>
      <c r="S71" s="7">
        <v>15.784676134586334</v>
      </c>
      <c r="T71" s="7">
        <v>12.548151075839996</v>
      </c>
      <c r="U71" s="126">
        <f t="shared" si="5"/>
        <v>36.39991164393723</v>
      </c>
    </row>
    <row r="72" spans="1:21">
      <c r="A72" s="37">
        <v>68</v>
      </c>
      <c r="B72" s="17"/>
      <c r="C72" s="16"/>
      <c r="D72" s="38" t="s">
        <v>34</v>
      </c>
      <c r="E72" s="49" t="s">
        <v>90</v>
      </c>
      <c r="F72" s="40"/>
      <c r="G72" s="111">
        <f t="shared" si="3"/>
        <v>431.40167642571032</v>
      </c>
      <c r="H72" s="26">
        <v>0</v>
      </c>
      <c r="I72" s="7">
        <v>0</v>
      </c>
      <c r="J72" s="7">
        <v>5.5771546065807343</v>
      </c>
      <c r="K72" s="7">
        <v>23.175813555717468</v>
      </c>
      <c r="L72" s="7">
        <v>192.30862283706665</v>
      </c>
      <c r="M72" s="7">
        <v>74.116550981998444</v>
      </c>
      <c r="N72" s="126">
        <f t="shared" si="4"/>
        <v>295.1781419813633</v>
      </c>
      <c r="O72" s="26">
        <v>0.6357843279838562</v>
      </c>
      <c r="P72" s="7">
        <v>1.0008046627044678</v>
      </c>
      <c r="Q72" s="7">
        <v>1.4738448951393366</v>
      </c>
      <c r="R72" s="7">
        <v>15.116668492555618</v>
      </c>
      <c r="S72" s="7">
        <v>77.412035465240479</v>
      </c>
      <c r="T72" s="7">
        <v>40.584396600723267</v>
      </c>
      <c r="U72" s="126">
        <f t="shared" si="5"/>
        <v>136.22353444434702</v>
      </c>
    </row>
    <row r="73" spans="1:21">
      <c r="A73" s="37">
        <v>69</v>
      </c>
      <c r="B73" s="17"/>
      <c r="C73" s="16"/>
      <c r="D73" s="38" t="s">
        <v>36</v>
      </c>
      <c r="E73" s="49" t="s">
        <v>91</v>
      </c>
      <c r="F73" s="40"/>
      <c r="G73" s="111">
        <f t="shared" si="3"/>
        <v>188.05896248668432</v>
      </c>
      <c r="H73" s="26">
        <v>0</v>
      </c>
      <c r="I73" s="7">
        <v>0</v>
      </c>
      <c r="J73" s="7">
        <v>1.6351870410144329</v>
      </c>
      <c r="K73" s="7">
        <v>19.389446966350079</v>
      </c>
      <c r="L73" s="7">
        <v>60.030379682779312</v>
      </c>
      <c r="M73" s="7">
        <v>22.896790355443954</v>
      </c>
      <c r="N73" s="126">
        <f t="shared" si="4"/>
        <v>103.95180404558778</v>
      </c>
      <c r="O73" s="26">
        <v>0</v>
      </c>
      <c r="P73" s="7">
        <v>0</v>
      </c>
      <c r="Q73" s="7">
        <v>0.75069773197174072</v>
      </c>
      <c r="R73" s="7">
        <v>21.802045304328203</v>
      </c>
      <c r="S73" s="7">
        <v>44.65535332262516</v>
      </c>
      <c r="T73" s="7">
        <v>16.89906208217144</v>
      </c>
      <c r="U73" s="126">
        <f t="shared" si="5"/>
        <v>84.107158441096544</v>
      </c>
    </row>
    <row r="74" spans="1:21">
      <c r="A74" s="37">
        <v>70</v>
      </c>
      <c r="B74" s="17"/>
      <c r="C74" s="16"/>
      <c r="D74" s="38" t="s">
        <v>38</v>
      </c>
      <c r="E74" s="49" t="s">
        <v>92</v>
      </c>
      <c r="F74" s="40"/>
      <c r="G74" s="111">
        <f t="shared" ref="G74:G105" si="6">N74+U74</f>
        <v>591.15481428452767</v>
      </c>
      <c r="H74" s="26">
        <v>0</v>
      </c>
      <c r="I74" s="7">
        <v>0</v>
      </c>
      <c r="J74" s="7">
        <v>0.12274832720868289</v>
      </c>
      <c r="K74" s="7">
        <v>1.713148036506027</v>
      </c>
      <c r="L74" s="7">
        <v>1.8003547275438905</v>
      </c>
      <c r="M74" s="7">
        <v>1.6575447591021657</v>
      </c>
      <c r="N74" s="126">
        <f t="shared" ref="N74:N105" si="7">SUM(H74:M74)</f>
        <v>5.2937958503607661</v>
      </c>
      <c r="O74" s="26">
        <v>0</v>
      </c>
      <c r="P74" s="7">
        <v>0</v>
      </c>
      <c r="Q74" s="7">
        <v>14.60831381380558</v>
      </c>
      <c r="R74" s="7">
        <v>192.53850388526917</v>
      </c>
      <c r="S74" s="7">
        <v>257.7837837934494</v>
      </c>
      <c r="T74" s="7">
        <v>120.93041694164276</v>
      </c>
      <c r="U74" s="126">
        <f t="shared" ref="U74:U105" si="8">SUM(O74:T74)</f>
        <v>585.86101843416691</v>
      </c>
    </row>
    <row r="75" spans="1:21">
      <c r="A75" s="37">
        <v>71</v>
      </c>
      <c r="B75" s="17"/>
      <c r="C75" s="16"/>
      <c r="D75" s="38" t="s">
        <v>40</v>
      </c>
      <c r="E75" s="49" t="s">
        <v>93</v>
      </c>
      <c r="F75" s="40"/>
      <c r="G75" s="111">
        <f t="shared" si="6"/>
        <v>589.34940386703238</v>
      </c>
      <c r="H75" s="26">
        <v>0</v>
      </c>
      <c r="I75" s="7">
        <v>0</v>
      </c>
      <c r="J75" s="7">
        <v>0</v>
      </c>
      <c r="K75" s="7">
        <v>0</v>
      </c>
      <c r="L75" s="7">
        <v>0</v>
      </c>
      <c r="M75" s="7">
        <v>0</v>
      </c>
      <c r="N75" s="126">
        <f t="shared" si="7"/>
        <v>0</v>
      </c>
      <c r="O75" s="26">
        <v>0</v>
      </c>
      <c r="P75" s="7">
        <v>0</v>
      </c>
      <c r="Q75" s="7">
        <v>9.8411979614757001</v>
      </c>
      <c r="R75" s="7">
        <v>226.66479402780533</v>
      </c>
      <c r="S75" s="7">
        <v>257.69575011730194</v>
      </c>
      <c r="T75" s="7">
        <v>95.147661760449409</v>
      </c>
      <c r="U75" s="126">
        <f t="shared" si="8"/>
        <v>589.34940386703238</v>
      </c>
    </row>
    <row r="76" spans="1:21">
      <c r="A76" s="37">
        <v>72</v>
      </c>
      <c r="B76" s="17"/>
      <c r="C76" s="16"/>
      <c r="D76" s="38" t="s">
        <v>54</v>
      </c>
      <c r="E76" s="49" t="s">
        <v>94</v>
      </c>
      <c r="F76" s="40"/>
      <c r="G76" s="111">
        <f t="shared" si="6"/>
        <v>114.02865546487737</v>
      </c>
      <c r="H76" s="26">
        <v>0</v>
      </c>
      <c r="I76" s="7">
        <v>0</v>
      </c>
      <c r="J76" s="7">
        <v>0</v>
      </c>
      <c r="K76" s="7">
        <v>0</v>
      </c>
      <c r="L76" s="7">
        <v>0</v>
      </c>
      <c r="M76" s="7">
        <v>0</v>
      </c>
      <c r="N76" s="126">
        <f t="shared" si="7"/>
        <v>0</v>
      </c>
      <c r="O76" s="26">
        <v>0</v>
      </c>
      <c r="P76" s="7">
        <v>0</v>
      </c>
      <c r="Q76" s="7">
        <v>0.48970117710996419</v>
      </c>
      <c r="R76" s="7">
        <v>22.34090667963028</v>
      </c>
      <c r="S76" s="7">
        <v>62.653311029076576</v>
      </c>
      <c r="T76" s="7">
        <v>28.544736579060555</v>
      </c>
      <c r="U76" s="126">
        <f t="shared" si="8"/>
        <v>114.02865546487737</v>
      </c>
    </row>
    <row r="77" spans="1:21">
      <c r="A77" s="37">
        <v>73</v>
      </c>
      <c r="B77" s="17"/>
      <c r="C77" s="16"/>
      <c r="D77" s="38" t="s">
        <v>59</v>
      </c>
      <c r="E77" s="49" t="s">
        <v>95</v>
      </c>
      <c r="F77" s="40"/>
      <c r="G77" s="111">
        <f t="shared" si="6"/>
        <v>182.66656719893217</v>
      </c>
      <c r="H77" s="26">
        <v>0</v>
      </c>
      <c r="I77" s="7">
        <v>0</v>
      </c>
      <c r="J77" s="7">
        <v>0</v>
      </c>
      <c r="K77" s="7">
        <v>0</v>
      </c>
      <c r="L77" s="7">
        <v>0</v>
      </c>
      <c r="M77" s="7">
        <v>0</v>
      </c>
      <c r="N77" s="126">
        <f t="shared" si="7"/>
        <v>0</v>
      </c>
      <c r="O77" s="26">
        <v>1.2715686559677124</v>
      </c>
      <c r="P77" s="7">
        <v>2.0016093254089355</v>
      </c>
      <c r="Q77" s="7">
        <v>9.4395407065749168</v>
      </c>
      <c r="R77" s="7">
        <v>54.77739442884922</v>
      </c>
      <c r="S77" s="7">
        <v>75.199523270130157</v>
      </c>
      <c r="T77" s="7">
        <v>39.976930812001228</v>
      </c>
      <c r="U77" s="126">
        <f t="shared" si="8"/>
        <v>182.66656719893217</v>
      </c>
    </row>
    <row r="78" spans="1:21">
      <c r="A78" s="37">
        <v>74</v>
      </c>
      <c r="B78" s="17"/>
      <c r="C78" s="16"/>
      <c r="D78" s="38" t="s">
        <v>96</v>
      </c>
      <c r="E78" s="49" t="s">
        <v>97</v>
      </c>
      <c r="F78" s="40"/>
      <c r="G78" s="111">
        <f t="shared" si="6"/>
        <v>308.27802991401404</v>
      </c>
      <c r="H78" s="26">
        <v>0</v>
      </c>
      <c r="I78" s="7">
        <v>0</v>
      </c>
      <c r="J78" s="7">
        <v>6.2697021579369903</v>
      </c>
      <c r="K78" s="7">
        <v>5.3609332777559757</v>
      </c>
      <c r="L78" s="7">
        <v>84.452352106571198</v>
      </c>
      <c r="M78" s="7">
        <v>212.19504237174988</v>
      </c>
      <c r="N78" s="126">
        <f t="shared" si="7"/>
        <v>308.27802991401404</v>
      </c>
      <c r="O78" s="26">
        <v>0</v>
      </c>
      <c r="P78" s="7">
        <v>0</v>
      </c>
      <c r="Q78" s="7">
        <v>0</v>
      </c>
      <c r="R78" s="7">
        <v>0</v>
      </c>
      <c r="S78" s="7">
        <v>0</v>
      </c>
      <c r="T78" s="7">
        <v>0</v>
      </c>
      <c r="U78" s="126">
        <f t="shared" si="8"/>
        <v>0</v>
      </c>
    </row>
    <row r="79" spans="1:21">
      <c r="A79" s="37">
        <v>75</v>
      </c>
      <c r="B79" s="17"/>
      <c r="C79" s="16"/>
      <c r="D79" s="38" t="s">
        <v>98</v>
      </c>
      <c r="E79" s="49" t="s">
        <v>99</v>
      </c>
      <c r="F79" s="40"/>
      <c r="G79" s="111">
        <f t="shared" si="6"/>
        <v>63.863647949765436</v>
      </c>
      <c r="H79" s="26">
        <v>0</v>
      </c>
      <c r="I79" s="7">
        <v>0</v>
      </c>
      <c r="J79" s="7">
        <v>0.129408651846461</v>
      </c>
      <c r="K79" s="7">
        <v>5.4073318187147379</v>
      </c>
      <c r="L79" s="7">
        <v>22.177108734846115</v>
      </c>
      <c r="M79" s="7">
        <v>19.617812037467957</v>
      </c>
      <c r="N79" s="126">
        <f t="shared" si="7"/>
        <v>47.331661242875271</v>
      </c>
      <c r="O79" s="26">
        <v>0.6357843279838562</v>
      </c>
      <c r="P79" s="7">
        <v>1.0008046627044678</v>
      </c>
      <c r="Q79" s="7">
        <v>0.10364754218608141</v>
      </c>
      <c r="R79" s="7">
        <v>1.6980732418596745</v>
      </c>
      <c r="S79" s="7">
        <v>8.8219839558005333</v>
      </c>
      <c r="T79" s="7">
        <v>4.2716929763555527</v>
      </c>
      <c r="U79" s="126">
        <f t="shared" si="8"/>
        <v>16.531986706890166</v>
      </c>
    </row>
    <row r="80" spans="1:21">
      <c r="A80" s="37">
        <v>76</v>
      </c>
      <c r="B80" s="17"/>
      <c r="C80" s="16"/>
      <c r="D80" s="38" t="s">
        <v>100</v>
      </c>
      <c r="E80" s="49" t="s">
        <v>101</v>
      </c>
      <c r="F80" s="40"/>
      <c r="G80" s="111">
        <f t="shared" si="6"/>
        <v>392.698754793033</v>
      </c>
      <c r="H80" s="26">
        <v>13.6345882602036</v>
      </c>
      <c r="I80" s="7">
        <v>6.2893555890768766</v>
      </c>
      <c r="J80" s="7">
        <v>15.373374164104462</v>
      </c>
      <c r="K80" s="7">
        <v>27.868128806352615</v>
      </c>
      <c r="L80" s="7">
        <v>113.54514980316162</v>
      </c>
      <c r="M80" s="7">
        <v>54.200144469738007</v>
      </c>
      <c r="N80" s="126">
        <f t="shared" si="7"/>
        <v>230.91074109263718</v>
      </c>
      <c r="O80" s="26">
        <v>5.9814264327287674</v>
      </c>
      <c r="P80" s="7">
        <v>4.928352314978838</v>
      </c>
      <c r="Q80" s="7">
        <v>10.950576633214951</v>
      </c>
      <c r="R80" s="7">
        <v>25.31414532661438</v>
      </c>
      <c r="S80" s="7">
        <v>69.320223569869995</v>
      </c>
      <c r="T80" s="7">
        <v>45.293289422988892</v>
      </c>
      <c r="U80" s="126">
        <f t="shared" si="8"/>
        <v>161.78801370039582</v>
      </c>
    </row>
    <row r="81" spans="1:21">
      <c r="A81" s="37">
        <v>77</v>
      </c>
      <c r="B81" s="10"/>
      <c r="C81" s="16"/>
      <c r="D81" s="38" t="s">
        <v>102</v>
      </c>
      <c r="E81" s="49" t="s">
        <v>103</v>
      </c>
      <c r="F81" s="40"/>
      <c r="G81" s="111">
        <f t="shared" si="6"/>
        <v>274.35433146357536</v>
      </c>
      <c r="H81" s="26">
        <v>12.271513625979424</v>
      </c>
      <c r="I81" s="7">
        <v>16.709467530250549</v>
      </c>
      <c r="J81" s="7">
        <v>31.123702317476273</v>
      </c>
      <c r="K81" s="7">
        <v>42.410181045532227</v>
      </c>
      <c r="L81" s="7">
        <v>49.339574486017227</v>
      </c>
      <c r="M81" s="7">
        <v>21.271809458732605</v>
      </c>
      <c r="N81" s="126">
        <f t="shared" si="7"/>
        <v>173.1262484639883</v>
      </c>
      <c r="O81" s="26">
        <v>5.0976018384099007</v>
      </c>
      <c r="P81" s="7">
        <v>12.237304821610451</v>
      </c>
      <c r="Q81" s="7">
        <v>21.201530195772648</v>
      </c>
      <c r="R81" s="7">
        <v>22.458449825644493</v>
      </c>
      <c r="S81" s="7">
        <v>24.053436249494553</v>
      </c>
      <c r="T81" s="7">
        <v>16.179760068655014</v>
      </c>
      <c r="U81" s="126">
        <f t="shared" si="8"/>
        <v>101.22808299958706</v>
      </c>
    </row>
    <row r="82" spans="1:21">
      <c r="A82" s="37">
        <v>78</v>
      </c>
      <c r="B82" s="12"/>
      <c r="C82" s="11"/>
      <c r="D82" s="50"/>
      <c r="E82" s="9" t="s">
        <v>104</v>
      </c>
      <c r="F82" s="46"/>
      <c r="G82" s="111">
        <f t="shared" si="6"/>
        <v>2806.1926025003195</v>
      </c>
      <c r="H82" s="26">
        <v>21.937592953443527</v>
      </c>
      <c r="I82" s="7">
        <v>18.521918803453445</v>
      </c>
      <c r="J82" s="7">
        <v>57.367786169052124</v>
      </c>
      <c r="K82" s="7">
        <v>200.08771878480911</v>
      </c>
      <c r="L82" s="7">
        <v>656.58574414253235</v>
      </c>
      <c r="M82" s="7">
        <v>306.71767163276672</v>
      </c>
      <c r="N82" s="126">
        <f t="shared" si="7"/>
        <v>1261.2184324860573</v>
      </c>
      <c r="O82" s="26">
        <v>10.760275050997734</v>
      </c>
      <c r="P82" s="7">
        <v>17.016395851969719</v>
      </c>
      <c r="Q82" s="7">
        <v>81.426532164216042</v>
      </c>
      <c r="R82" s="7">
        <v>362.13874113559723</v>
      </c>
      <c r="S82" s="7">
        <v>767.97976136207581</v>
      </c>
      <c r="T82" s="7">
        <v>305.65246444940567</v>
      </c>
      <c r="U82" s="126">
        <f t="shared" si="8"/>
        <v>1544.9741700142622</v>
      </c>
    </row>
    <row r="83" spans="1:21">
      <c r="A83" s="93">
        <v>79</v>
      </c>
      <c r="B83" s="94"/>
      <c r="C83" s="95" t="s">
        <v>61</v>
      </c>
      <c r="D83" s="96" t="s">
        <v>105</v>
      </c>
      <c r="E83" s="97"/>
      <c r="F83" s="98"/>
      <c r="G83" s="99">
        <f t="shared" si="6"/>
        <v>113.74707981385291</v>
      </c>
      <c r="H83" s="100">
        <v>1.5773195028305054</v>
      </c>
      <c r="I83" s="101">
        <v>3.3706812858581543</v>
      </c>
      <c r="J83" s="101">
        <v>8.1041300408542156</v>
      </c>
      <c r="K83" s="101">
        <v>9.1578500401228666</v>
      </c>
      <c r="L83" s="101">
        <v>22.038120724260807</v>
      </c>
      <c r="M83" s="101">
        <v>14.900599867105484</v>
      </c>
      <c r="N83" s="127">
        <f t="shared" si="7"/>
        <v>59.148701461032033</v>
      </c>
      <c r="O83" s="100">
        <v>1.0410988330841064</v>
      </c>
      <c r="P83" s="101">
        <v>1.5502913594245911</v>
      </c>
      <c r="Q83" s="101">
        <v>2.5614029169082642</v>
      </c>
      <c r="R83" s="101">
        <v>14.507250614464283</v>
      </c>
      <c r="S83" s="101">
        <v>22.844228908419609</v>
      </c>
      <c r="T83" s="101">
        <v>12.09410572052002</v>
      </c>
      <c r="U83" s="127">
        <f t="shared" si="8"/>
        <v>54.598378352820873</v>
      </c>
    </row>
    <row r="84" spans="1:21">
      <c r="A84" s="93">
        <v>80</v>
      </c>
      <c r="B84" s="94"/>
      <c r="C84" s="95" t="s">
        <v>66</v>
      </c>
      <c r="D84" s="96" t="s">
        <v>106</v>
      </c>
      <c r="E84" s="97"/>
      <c r="F84" s="98"/>
      <c r="G84" s="99">
        <f t="shared" si="6"/>
        <v>4403.6723340265453</v>
      </c>
      <c r="H84" s="100">
        <v>6.1598907187581062</v>
      </c>
      <c r="I84" s="101">
        <v>2.1441800072789192</v>
      </c>
      <c r="J84" s="101">
        <v>9.8711975514888763</v>
      </c>
      <c r="K84" s="101">
        <v>180.81436228752136</v>
      </c>
      <c r="L84" s="101">
        <v>1050.8678598403931</v>
      </c>
      <c r="M84" s="101">
        <v>738.17858695983887</v>
      </c>
      <c r="N84" s="127">
        <f t="shared" si="7"/>
        <v>1988.0360773652792</v>
      </c>
      <c r="O84" s="100">
        <v>6.8512372113764286</v>
      </c>
      <c r="P84" s="101">
        <v>4.8547173961997032</v>
      </c>
      <c r="Q84" s="101">
        <v>16.438165694475174</v>
      </c>
      <c r="R84" s="101">
        <v>189.11572682857513</v>
      </c>
      <c r="S84" s="101">
        <v>1102.0802974700928</v>
      </c>
      <c r="T84" s="101">
        <v>1096.2961120605469</v>
      </c>
      <c r="U84" s="127">
        <f t="shared" si="8"/>
        <v>2415.6362566612661</v>
      </c>
    </row>
    <row r="85" spans="1:21">
      <c r="A85" s="93">
        <v>81</v>
      </c>
      <c r="B85" s="94"/>
      <c r="C85" s="95" t="s">
        <v>68</v>
      </c>
      <c r="D85" s="96" t="s">
        <v>107</v>
      </c>
      <c r="E85" s="97"/>
      <c r="F85" s="98"/>
      <c r="G85" s="99">
        <f t="shared" si="6"/>
        <v>371.00594490393996</v>
      </c>
      <c r="H85" s="100">
        <v>21.337885990738869</v>
      </c>
      <c r="I85" s="101">
        <v>6.1205114275217056</v>
      </c>
      <c r="J85" s="101">
        <v>7.9234366789460182</v>
      </c>
      <c r="K85" s="101">
        <v>47.841200202703476</v>
      </c>
      <c r="L85" s="101">
        <v>79.001855790615082</v>
      </c>
      <c r="M85" s="101">
        <v>48.728167295455933</v>
      </c>
      <c r="N85" s="127">
        <f t="shared" si="7"/>
        <v>210.95305738598108</v>
      </c>
      <c r="O85" s="100">
        <v>9.8328471779823303</v>
      </c>
      <c r="P85" s="101">
        <v>3.7483732961118221</v>
      </c>
      <c r="Q85" s="101">
        <v>10.375875435769558</v>
      </c>
      <c r="R85" s="101">
        <v>24.337116748094559</v>
      </c>
      <c r="S85" s="101">
        <v>52.84007716178894</v>
      </c>
      <c r="T85" s="101">
        <v>58.91859769821167</v>
      </c>
      <c r="U85" s="127">
        <f t="shared" si="8"/>
        <v>160.05288751795888</v>
      </c>
    </row>
    <row r="86" spans="1:21">
      <c r="A86" s="93">
        <v>82</v>
      </c>
      <c r="B86" s="94"/>
      <c r="C86" s="95" t="s">
        <v>74</v>
      </c>
      <c r="D86" s="96" t="s">
        <v>108</v>
      </c>
      <c r="E86" s="97"/>
      <c r="F86" s="98"/>
      <c r="G86" s="99">
        <f t="shared" si="6"/>
        <v>60.181990532056261</v>
      </c>
      <c r="H86" s="100">
        <v>1.6063406583270989E-3</v>
      </c>
      <c r="I86" s="101">
        <v>3.2496797299245372E-2</v>
      </c>
      <c r="J86" s="101">
        <v>9.8992669880390167</v>
      </c>
      <c r="K86" s="101">
        <v>18.586488023400307</v>
      </c>
      <c r="L86" s="101">
        <v>15.543494924902916</v>
      </c>
      <c r="M86" s="101">
        <v>5.989718072116375</v>
      </c>
      <c r="N86" s="127">
        <f t="shared" si="7"/>
        <v>50.053071146416187</v>
      </c>
      <c r="O86" s="100">
        <v>2.0449510457183351E-3</v>
      </c>
      <c r="P86" s="101">
        <v>7.6018116269551683E-2</v>
      </c>
      <c r="Q86" s="101">
        <v>2.6406701151281595</v>
      </c>
      <c r="R86" s="101">
        <v>3.7280314192175865</v>
      </c>
      <c r="S86" s="101">
        <v>1.3612319808453321</v>
      </c>
      <c r="T86" s="101">
        <v>2.3209228031337261</v>
      </c>
      <c r="U86" s="127">
        <f t="shared" si="8"/>
        <v>10.128919385640074</v>
      </c>
    </row>
    <row r="87" spans="1:21">
      <c r="A87" s="37">
        <v>83</v>
      </c>
      <c r="B87" s="17"/>
      <c r="C87" s="16"/>
      <c r="D87" s="38" t="s">
        <v>8</v>
      </c>
      <c r="E87" s="49" t="s">
        <v>109</v>
      </c>
      <c r="F87" s="40"/>
      <c r="G87" s="111">
        <f t="shared" si="6"/>
        <v>0</v>
      </c>
      <c r="H87" s="26">
        <v>0</v>
      </c>
      <c r="I87" s="7">
        <v>0</v>
      </c>
      <c r="J87" s="7">
        <v>0</v>
      </c>
      <c r="K87" s="7">
        <v>0</v>
      </c>
      <c r="L87" s="7">
        <v>0</v>
      </c>
      <c r="M87" s="7">
        <v>0</v>
      </c>
      <c r="N87" s="126">
        <f t="shared" si="7"/>
        <v>0</v>
      </c>
      <c r="O87" s="26">
        <v>0</v>
      </c>
      <c r="P87" s="7">
        <v>0</v>
      </c>
      <c r="Q87" s="7">
        <v>0</v>
      </c>
      <c r="R87" s="7">
        <v>0</v>
      </c>
      <c r="S87" s="7">
        <v>0</v>
      </c>
      <c r="T87" s="7">
        <v>0</v>
      </c>
      <c r="U87" s="126">
        <f t="shared" si="8"/>
        <v>0</v>
      </c>
    </row>
    <row r="88" spans="1:21">
      <c r="A88" s="37">
        <v>84</v>
      </c>
      <c r="B88" s="17"/>
      <c r="C88" s="16"/>
      <c r="D88" s="38" t="s">
        <v>10</v>
      </c>
      <c r="E88" s="49" t="s">
        <v>110</v>
      </c>
      <c r="F88" s="40"/>
      <c r="G88" s="111">
        <f t="shared" si="6"/>
        <v>0</v>
      </c>
      <c r="H88" s="26">
        <v>0</v>
      </c>
      <c r="I88" s="7">
        <v>0</v>
      </c>
      <c r="J88" s="7">
        <v>0</v>
      </c>
      <c r="K88" s="7">
        <v>0</v>
      </c>
      <c r="L88" s="7">
        <v>0</v>
      </c>
      <c r="M88" s="7">
        <v>0</v>
      </c>
      <c r="N88" s="126">
        <f t="shared" si="7"/>
        <v>0</v>
      </c>
      <c r="O88" s="26">
        <v>0</v>
      </c>
      <c r="P88" s="7">
        <v>0</v>
      </c>
      <c r="Q88" s="7">
        <v>0</v>
      </c>
      <c r="R88" s="7">
        <v>0</v>
      </c>
      <c r="S88" s="7">
        <v>0</v>
      </c>
      <c r="T88" s="7">
        <v>0</v>
      </c>
      <c r="U88" s="126">
        <f t="shared" si="8"/>
        <v>0</v>
      </c>
    </row>
    <row r="89" spans="1:21">
      <c r="A89" s="37">
        <v>85</v>
      </c>
      <c r="B89" s="17"/>
      <c r="C89" s="16"/>
      <c r="D89" s="38" t="s">
        <v>22</v>
      </c>
      <c r="E89" s="49" t="s">
        <v>111</v>
      </c>
      <c r="F89" s="40"/>
      <c r="G89" s="111">
        <f t="shared" si="6"/>
        <v>0.67635595798492432</v>
      </c>
      <c r="H89" s="26">
        <v>0</v>
      </c>
      <c r="I89" s="7">
        <v>0</v>
      </c>
      <c r="J89" s="7">
        <v>0</v>
      </c>
      <c r="K89" s="7">
        <v>0</v>
      </c>
      <c r="L89" s="7">
        <v>0</v>
      </c>
      <c r="M89" s="7">
        <v>0</v>
      </c>
      <c r="N89" s="126">
        <f t="shared" si="7"/>
        <v>0</v>
      </c>
      <c r="O89" s="26">
        <v>0</v>
      </c>
      <c r="P89" s="7">
        <v>0</v>
      </c>
      <c r="Q89" s="7">
        <v>0</v>
      </c>
      <c r="R89" s="7">
        <v>0.67635595798492432</v>
      </c>
      <c r="S89" s="7">
        <v>0</v>
      </c>
      <c r="T89" s="7">
        <v>0</v>
      </c>
      <c r="U89" s="126">
        <f t="shared" si="8"/>
        <v>0.67635595798492432</v>
      </c>
    </row>
    <row r="90" spans="1:21">
      <c r="A90" s="37">
        <v>86</v>
      </c>
      <c r="B90" s="17"/>
      <c r="C90" s="16"/>
      <c r="D90" s="38" t="s">
        <v>24</v>
      </c>
      <c r="E90" s="49" t="s">
        <v>112</v>
      </c>
      <c r="F90" s="40"/>
      <c r="G90" s="111">
        <f t="shared" si="6"/>
        <v>35.785593250533566</v>
      </c>
      <c r="H90" s="26">
        <v>0</v>
      </c>
      <c r="I90" s="7">
        <v>0</v>
      </c>
      <c r="J90" s="7">
        <v>3.701723450794816</v>
      </c>
      <c r="K90" s="7">
        <v>13.832544319331646</v>
      </c>
      <c r="L90" s="7">
        <v>13.240628816187382</v>
      </c>
      <c r="M90" s="7">
        <v>2.514906844124198</v>
      </c>
      <c r="N90" s="126">
        <f t="shared" si="7"/>
        <v>33.289803430438042</v>
      </c>
      <c r="O90" s="26">
        <v>0</v>
      </c>
      <c r="P90" s="7">
        <v>0</v>
      </c>
      <c r="Q90" s="7">
        <v>0.45225676824338734</v>
      </c>
      <c r="R90" s="7">
        <v>0.98052420746535063</v>
      </c>
      <c r="S90" s="7">
        <v>0.5154579714871943</v>
      </c>
      <c r="T90" s="7">
        <v>0.54755087289959192</v>
      </c>
      <c r="U90" s="126">
        <f t="shared" si="8"/>
        <v>2.4957898200955242</v>
      </c>
    </row>
    <row r="91" spans="1:21">
      <c r="A91" s="37">
        <v>87</v>
      </c>
      <c r="B91" s="17"/>
      <c r="C91" s="16"/>
      <c r="D91" s="38" t="s">
        <v>26</v>
      </c>
      <c r="E91" s="49" t="s">
        <v>113</v>
      </c>
      <c r="F91" s="40"/>
      <c r="G91" s="111">
        <f t="shared" si="6"/>
        <v>22.851299311606454</v>
      </c>
      <c r="H91" s="26">
        <v>1.6063406583270989E-3</v>
      </c>
      <c r="I91" s="7">
        <v>0</v>
      </c>
      <c r="J91" s="7">
        <v>6.0744761936366558</v>
      </c>
      <c r="K91" s="7">
        <v>4.4988068081438541</v>
      </c>
      <c r="L91" s="7">
        <v>2.3028668910264969</v>
      </c>
      <c r="M91" s="7">
        <v>3.4748113341629505</v>
      </c>
      <c r="N91" s="126">
        <f t="shared" si="7"/>
        <v>16.352567567628284</v>
      </c>
      <c r="O91" s="26">
        <v>2.0449510457183351E-3</v>
      </c>
      <c r="P91" s="7">
        <v>0</v>
      </c>
      <c r="Q91" s="7">
        <v>2.0690583512187004</v>
      </c>
      <c r="R91" s="7">
        <v>1.8084824606776237</v>
      </c>
      <c r="S91" s="7">
        <v>0.84577400516718626</v>
      </c>
      <c r="T91" s="7">
        <v>1.7733719758689404</v>
      </c>
      <c r="U91" s="126">
        <f t="shared" si="8"/>
        <v>6.4987317439781691</v>
      </c>
    </row>
    <row r="92" spans="1:21">
      <c r="A92" s="37">
        <v>88</v>
      </c>
      <c r="B92" s="17"/>
      <c r="C92" s="16"/>
      <c r="D92" s="38" t="s">
        <v>32</v>
      </c>
      <c r="E92" s="49" t="s">
        <v>114</v>
      </c>
      <c r="F92" s="40"/>
      <c r="G92" s="111">
        <f t="shared" si="6"/>
        <v>0</v>
      </c>
      <c r="H92" s="26">
        <v>0</v>
      </c>
      <c r="I92" s="7">
        <v>0</v>
      </c>
      <c r="J92" s="7">
        <v>0</v>
      </c>
      <c r="K92" s="7">
        <v>0</v>
      </c>
      <c r="L92" s="7">
        <v>0</v>
      </c>
      <c r="M92" s="7">
        <v>0</v>
      </c>
      <c r="N92" s="126">
        <f t="shared" si="7"/>
        <v>0</v>
      </c>
      <c r="O92" s="26">
        <v>0</v>
      </c>
      <c r="P92" s="7">
        <v>0</v>
      </c>
      <c r="Q92" s="7">
        <v>0</v>
      </c>
      <c r="R92" s="7">
        <v>0</v>
      </c>
      <c r="S92" s="7">
        <v>0</v>
      </c>
      <c r="T92" s="7">
        <v>0</v>
      </c>
      <c r="U92" s="126">
        <f t="shared" si="8"/>
        <v>0</v>
      </c>
    </row>
    <row r="93" spans="1:21">
      <c r="A93" s="37">
        <v>89</v>
      </c>
      <c r="B93" s="17"/>
      <c r="C93" s="16"/>
      <c r="D93" s="38" t="s">
        <v>34</v>
      </c>
      <c r="E93" s="49" t="s">
        <v>115</v>
      </c>
      <c r="F93" s="40"/>
      <c r="G93" s="111">
        <f t="shared" si="6"/>
        <v>0.86874301156058209</v>
      </c>
      <c r="H93" s="26">
        <v>0</v>
      </c>
      <c r="I93" s="7">
        <v>3.2496797299245372E-2</v>
      </c>
      <c r="J93" s="7">
        <v>0.1230678546562558</v>
      </c>
      <c r="K93" s="7">
        <v>0.25513650145148858</v>
      </c>
      <c r="L93" s="7">
        <v>0</v>
      </c>
      <c r="M93" s="7">
        <v>0</v>
      </c>
      <c r="N93" s="126">
        <f t="shared" si="7"/>
        <v>0.41070115340698976</v>
      </c>
      <c r="O93" s="26">
        <v>0</v>
      </c>
      <c r="P93" s="7">
        <v>7.6018116269551683E-2</v>
      </c>
      <c r="Q93" s="7">
        <v>0.11935508325404953</v>
      </c>
      <c r="R93" s="7">
        <v>0.26266865862999111</v>
      </c>
      <c r="S93" s="7">
        <v>0</v>
      </c>
      <c r="T93" s="7">
        <v>0</v>
      </c>
      <c r="U93" s="126">
        <f t="shared" si="8"/>
        <v>0.45804185815359233</v>
      </c>
    </row>
    <row r="94" spans="1:21">
      <c r="A94" s="37">
        <v>90</v>
      </c>
      <c r="B94" s="17"/>
      <c r="C94" s="16"/>
      <c r="D94" s="38" t="s">
        <v>36</v>
      </c>
      <c r="E94" s="49" t="s">
        <v>116</v>
      </c>
      <c r="F94" s="40"/>
      <c r="G94" s="111">
        <f t="shared" si="6"/>
        <v>0</v>
      </c>
      <c r="H94" s="26">
        <v>0</v>
      </c>
      <c r="I94" s="7">
        <v>0</v>
      </c>
      <c r="J94" s="7">
        <v>0</v>
      </c>
      <c r="K94" s="7">
        <v>0</v>
      </c>
      <c r="L94" s="7">
        <v>0</v>
      </c>
      <c r="M94" s="7">
        <v>0</v>
      </c>
      <c r="N94" s="126">
        <f t="shared" si="7"/>
        <v>0</v>
      </c>
      <c r="O94" s="26">
        <v>0</v>
      </c>
      <c r="P94" s="7">
        <v>0</v>
      </c>
      <c r="Q94" s="7">
        <v>0</v>
      </c>
      <c r="R94" s="7">
        <v>0</v>
      </c>
      <c r="S94" s="7">
        <v>0</v>
      </c>
      <c r="T94" s="7">
        <v>0</v>
      </c>
      <c r="U94" s="126">
        <f t="shared" si="8"/>
        <v>0</v>
      </c>
    </row>
    <row r="95" spans="1:21">
      <c r="A95" s="37">
        <v>91</v>
      </c>
      <c r="B95" s="17"/>
      <c r="C95" s="16"/>
      <c r="D95" s="38" t="s">
        <v>38</v>
      </c>
      <c r="E95" s="49" t="s">
        <v>117</v>
      </c>
      <c r="F95" s="40"/>
      <c r="G95" s="111">
        <f t="shared" si="6"/>
        <v>0</v>
      </c>
      <c r="H95" s="26">
        <v>0</v>
      </c>
      <c r="I95" s="7">
        <v>0</v>
      </c>
      <c r="J95" s="7">
        <v>0</v>
      </c>
      <c r="K95" s="7">
        <v>0</v>
      </c>
      <c r="L95" s="7">
        <v>0</v>
      </c>
      <c r="M95" s="7">
        <v>0</v>
      </c>
      <c r="N95" s="126">
        <f t="shared" si="7"/>
        <v>0</v>
      </c>
      <c r="O95" s="26">
        <v>0</v>
      </c>
      <c r="P95" s="7">
        <v>0</v>
      </c>
      <c r="Q95" s="7">
        <v>0</v>
      </c>
      <c r="R95" s="7">
        <v>0</v>
      </c>
      <c r="S95" s="7">
        <v>0</v>
      </c>
      <c r="T95" s="7">
        <v>0</v>
      </c>
      <c r="U95" s="126">
        <f t="shared" si="8"/>
        <v>0</v>
      </c>
    </row>
    <row r="96" spans="1:21">
      <c r="A96" s="37">
        <v>92</v>
      </c>
      <c r="B96" s="17"/>
      <c r="C96" s="16"/>
      <c r="D96" s="38" t="s">
        <v>40</v>
      </c>
      <c r="E96" s="49" t="s">
        <v>118</v>
      </c>
      <c r="F96" s="40"/>
      <c r="G96" s="111">
        <f t="shared" si="6"/>
        <v>0</v>
      </c>
      <c r="H96" s="26">
        <v>0</v>
      </c>
      <c r="I96" s="7">
        <v>0</v>
      </c>
      <c r="J96" s="7">
        <v>0</v>
      </c>
      <c r="K96" s="7">
        <v>0</v>
      </c>
      <c r="L96" s="7">
        <v>0</v>
      </c>
      <c r="M96" s="7">
        <v>0</v>
      </c>
      <c r="N96" s="126">
        <f t="shared" si="7"/>
        <v>0</v>
      </c>
      <c r="O96" s="26">
        <v>0</v>
      </c>
      <c r="P96" s="7">
        <v>0</v>
      </c>
      <c r="Q96" s="7">
        <v>0</v>
      </c>
      <c r="R96" s="7">
        <v>0</v>
      </c>
      <c r="S96" s="7">
        <v>0</v>
      </c>
      <c r="T96" s="7">
        <v>0</v>
      </c>
      <c r="U96" s="126">
        <f t="shared" si="8"/>
        <v>0</v>
      </c>
    </row>
    <row r="97" spans="1:21">
      <c r="A97" s="37">
        <v>93</v>
      </c>
      <c r="B97" s="17"/>
      <c r="C97" s="16"/>
      <c r="D97" s="38" t="s">
        <v>54</v>
      </c>
      <c r="E97" s="49" t="s">
        <v>119</v>
      </c>
      <c r="F97" s="40"/>
      <c r="G97" s="111">
        <f t="shared" si="6"/>
        <v>0</v>
      </c>
      <c r="H97" s="26">
        <v>0</v>
      </c>
      <c r="I97" s="7">
        <v>0</v>
      </c>
      <c r="J97" s="7">
        <v>0</v>
      </c>
      <c r="K97" s="7">
        <v>0</v>
      </c>
      <c r="L97" s="7">
        <v>0</v>
      </c>
      <c r="M97" s="7">
        <v>0</v>
      </c>
      <c r="N97" s="126">
        <f t="shared" si="7"/>
        <v>0</v>
      </c>
      <c r="O97" s="26">
        <v>0</v>
      </c>
      <c r="P97" s="7">
        <v>0</v>
      </c>
      <c r="Q97" s="7">
        <v>0</v>
      </c>
      <c r="R97" s="7">
        <v>0</v>
      </c>
      <c r="S97" s="7">
        <v>0</v>
      </c>
      <c r="T97" s="7">
        <v>0</v>
      </c>
      <c r="U97" s="126">
        <f t="shared" si="8"/>
        <v>0</v>
      </c>
    </row>
    <row r="98" spans="1:21">
      <c r="A98" s="93">
        <v>94</v>
      </c>
      <c r="B98" s="102"/>
      <c r="C98" s="95" t="s">
        <v>120</v>
      </c>
      <c r="D98" s="96" t="s">
        <v>121</v>
      </c>
      <c r="E98" s="97"/>
      <c r="F98" s="98"/>
      <c r="G98" s="99">
        <f t="shared" si="6"/>
        <v>1005.8134418614209</v>
      </c>
      <c r="H98" s="100">
        <v>10.738892078399658</v>
      </c>
      <c r="I98" s="101">
        <v>10.804971389472485</v>
      </c>
      <c r="J98" s="101">
        <v>27.727347612380981</v>
      </c>
      <c r="K98" s="101">
        <v>31.13318444788456</v>
      </c>
      <c r="L98" s="101">
        <v>72.470906257629395</v>
      </c>
      <c r="M98" s="101">
        <v>319.637451171875</v>
      </c>
      <c r="N98" s="127">
        <f t="shared" si="7"/>
        <v>472.51275295764208</v>
      </c>
      <c r="O98" s="100">
        <v>7.0644999817013741</v>
      </c>
      <c r="P98" s="101">
        <v>6.0434432700276375</v>
      </c>
      <c r="Q98" s="101">
        <v>13.115714561194181</v>
      </c>
      <c r="R98" s="101">
        <v>18.368484988808632</v>
      </c>
      <c r="S98" s="101">
        <v>55.277598798274994</v>
      </c>
      <c r="T98" s="101">
        <v>433.43094730377197</v>
      </c>
      <c r="U98" s="127">
        <f t="shared" si="8"/>
        <v>533.30068890377879</v>
      </c>
    </row>
    <row r="99" spans="1:21">
      <c r="A99" s="37">
        <v>95</v>
      </c>
      <c r="B99" s="10"/>
      <c r="C99" s="11"/>
      <c r="D99" s="38" t="s">
        <v>8</v>
      </c>
      <c r="E99" s="49" t="s">
        <v>122</v>
      </c>
      <c r="F99" s="51"/>
      <c r="G99" s="111">
        <f t="shared" si="6"/>
        <v>778.75924043729901</v>
      </c>
      <c r="H99" s="26">
        <v>0</v>
      </c>
      <c r="I99" s="7">
        <v>0</v>
      </c>
      <c r="J99" s="7">
        <v>0.4764290452003479</v>
      </c>
      <c r="K99" s="7">
        <v>0.67031889967620373</v>
      </c>
      <c r="L99" s="7">
        <v>44.103897631168365</v>
      </c>
      <c r="M99" s="7">
        <v>284.5869208574295</v>
      </c>
      <c r="N99" s="126">
        <f t="shared" si="7"/>
        <v>329.83756643347442</v>
      </c>
      <c r="O99" s="26">
        <v>0</v>
      </c>
      <c r="P99" s="7">
        <v>0</v>
      </c>
      <c r="Q99" s="7">
        <v>0</v>
      </c>
      <c r="R99" s="7">
        <v>0.59959365986287594</v>
      </c>
      <c r="S99" s="7">
        <v>39.266649335622787</v>
      </c>
      <c r="T99" s="7">
        <v>409.05543100833893</v>
      </c>
      <c r="U99" s="126">
        <f t="shared" si="8"/>
        <v>448.92167400382459</v>
      </c>
    </row>
    <row r="100" spans="1:21">
      <c r="A100" s="37">
        <v>96</v>
      </c>
      <c r="B100" s="10"/>
      <c r="C100" s="11"/>
      <c r="D100" s="38" t="s">
        <v>10</v>
      </c>
      <c r="E100" s="49" t="s">
        <v>123</v>
      </c>
      <c r="F100" s="51"/>
      <c r="G100" s="111">
        <f t="shared" si="6"/>
        <v>53.671236720718298</v>
      </c>
      <c r="H100" s="26">
        <v>0</v>
      </c>
      <c r="I100" s="7">
        <v>0</v>
      </c>
      <c r="J100" s="7">
        <v>6.0899445816176012E-3</v>
      </c>
      <c r="K100" s="7">
        <v>0.80288816709071398</v>
      </c>
      <c r="L100" s="7">
        <v>7.4588800184428692</v>
      </c>
      <c r="M100" s="7">
        <v>25.979593634605408</v>
      </c>
      <c r="N100" s="126">
        <f t="shared" si="7"/>
        <v>34.247451764720608</v>
      </c>
      <c r="O100" s="26">
        <v>0</v>
      </c>
      <c r="P100" s="7">
        <v>0</v>
      </c>
      <c r="Q100" s="7">
        <v>4.4766726314264815E-3</v>
      </c>
      <c r="R100" s="7">
        <v>0.13373404089361429</v>
      </c>
      <c r="S100" s="7">
        <v>2.8425848931074142</v>
      </c>
      <c r="T100" s="7">
        <v>16.442989349365234</v>
      </c>
      <c r="U100" s="126">
        <f t="shared" si="8"/>
        <v>19.423784955997689</v>
      </c>
    </row>
    <row r="101" spans="1:21">
      <c r="A101" s="37">
        <v>97</v>
      </c>
      <c r="B101" s="10"/>
      <c r="C101" s="11"/>
      <c r="D101" s="38" t="s">
        <v>22</v>
      </c>
      <c r="E101" s="49" t="s">
        <v>124</v>
      </c>
      <c r="F101" s="51"/>
      <c r="G101" s="111">
        <f t="shared" si="6"/>
        <v>92.603022024035454</v>
      </c>
      <c r="H101" s="26">
        <v>5.9654468819499016</v>
      </c>
      <c r="I101" s="7">
        <v>5.6261046808212996</v>
      </c>
      <c r="J101" s="7">
        <v>17.604164317250252</v>
      </c>
      <c r="K101" s="7">
        <v>20.279709041118622</v>
      </c>
      <c r="L101" s="7">
        <v>5.6336764916777611</v>
      </c>
      <c r="M101" s="7">
        <v>2.8439043648540974</v>
      </c>
      <c r="N101" s="126">
        <f t="shared" si="7"/>
        <v>57.953005777671933</v>
      </c>
      <c r="O101" s="26">
        <v>4.8158093634992838</v>
      </c>
      <c r="P101" s="7">
        <v>3.4994596540927887</v>
      </c>
      <c r="Q101" s="7">
        <v>8.9320857599377632</v>
      </c>
      <c r="R101" s="7">
        <v>10.475129729136825</v>
      </c>
      <c r="S101" s="7">
        <v>5.6416175793856382</v>
      </c>
      <c r="T101" s="7">
        <v>1.2859141603112221</v>
      </c>
      <c r="U101" s="126">
        <f t="shared" si="8"/>
        <v>34.650016246363521</v>
      </c>
    </row>
    <row r="102" spans="1:21">
      <c r="A102" s="37">
        <v>98</v>
      </c>
      <c r="B102" s="17"/>
      <c r="C102" s="11"/>
      <c r="D102" s="38" t="s">
        <v>24</v>
      </c>
      <c r="E102" s="49" t="s">
        <v>125</v>
      </c>
      <c r="F102" s="51"/>
      <c r="G102" s="111">
        <f t="shared" si="6"/>
        <v>2.860665601270739</v>
      </c>
      <c r="H102" s="26">
        <v>0</v>
      </c>
      <c r="I102" s="7">
        <v>0</v>
      </c>
      <c r="J102" s="7">
        <v>4.3671207502484322E-2</v>
      </c>
      <c r="K102" s="7">
        <v>0.48933447245508432</v>
      </c>
      <c r="L102" s="7">
        <v>0.76797214243561029</v>
      </c>
      <c r="M102" s="7">
        <v>0.19519771728664637</v>
      </c>
      <c r="N102" s="126">
        <f t="shared" si="7"/>
        <v>1.4961755396798253</v>
      </c>
      <c r="O102" s="26">
        <v>0</v>
      </c>
      <c r="P102" s="7">
        <v>0</v>
      </c>
      <c r="Q102" s="7">
        <v>8.0474463349673897E-2</v>
      </c>
      <c r="R102" s="7">
        <v>0.50705237267538905</v>
      </c>
      <c r="S102" s="7">
        <v>0.60152689181268215</v>
      </c>
      <c r="T102" s="7">
        <v>0.17543633375316858</v>
      </c>
      <c r="U102" s="126">
        <f t="shared" si="8"/>
        <v>1.3644900615909137</v>
      </c>
    </row>
    <row r="103" spans="1:21">
      <c r="A103" s="37">
        <v>99</v>
      </c>
      <c r="B103" s="12"/>
      <c r="C103" s="12"/>
      <c r="D103" s="38" t="s">
        <v>26</v>
      </c>
      <c r="E103" s="49" t="s">
        <v>126</v>
      </c>
      <c r="F103" s="43"/>
      <c r="G103" s="111">
        <f t="shared" si="6"/>
        <v>0</v>
      </c>
      <c r="H103" s="26">
        <v>0</v>
      </c>
      <c r="I103" s="7">
        <v>0</v>
      </c>
      <c r="J103" s="7">
        <v>0</v>
      </c>
      <c r="K103" s="7">
        <v>0</v>
      </c>
      <c r="L103" s="7">
        <v>0</v>
      </c>
      <c r="M103" s="7">
        <v>0</v>
      </c>
      <c r="N103" s="126">
        <f t="shared" si="7"/>
        <v>0</v>
      </c>
      <c r="O103" s="26">
        <v>0</v>
      </c>
      <c r="P103" s="7">
        <v>0</v>
      </c>
      <c r="Q103" s="7">
        <v>0</v>
      </c>
      <c r="R103" s="7">
        <v>0</v>
      </c>
      <c r="S103" s="7">
        <v>0</v>
      </c>
      <c r="T103" s="7">
        <v>0</v>
      </c>
      <c r="U103" s="126">
        <f t="shared" si="8"/>
        <v>0</v>
      </c>
    </row>
    <row r="104" spans="1:21">
      <c r="A104" s="37">
        <v>100</v>
      </c>
      <c r="B104" s="12"/>
      <c r="C104" s="12"/>
      <c r="D104" s="38" t="s">
        <v>32</v>
      </c>
      <c r="E104" s="15" t="s">
        <v>127</v>
      </c>
      <c r="F104" s="43"/>
      <c r="G104" s="111">
        <f t="shared" si="6"/>
        <v>0</v>
      </c>
      <c r="H104" s="26">
        <v>0</v>
      </c>
      <c r="I104" s="7">
        <v>0</v>
      </c>
      <c r="J104" s="7">
        <v>0</v>
      </c>
      <c r="K104" s="7">
        <v>0</v>
      </c>
      <c r="L104" s="7">
        <v>0</v>
      </c>
      <c r="M104" s="7">
        <v>0</v>
      </c>
      <c r="N104" s="126">
        <f t="shared" si="7"/>
        <v>0</v>
      </c>
      <c r="O104" s="26">
        <v>0</v>
      </c>
      <c r="P104" s="7">
        <v>0</v>
      </c>
      <c r="Q104" s="7">
        <v>0</v>
      </c>
      <c r="R104" s="7">
        <v>0</v>
      </c>
      <c r="S104" s="7">
        <v>0</v>
      </c>
      <c r="T104" s="7">
        <v>0</v>
      </c>
      <c r="U104" s="126">
        <f t="shared" si="8"/>
        <v>0</v>
      </c>
    </row>
    <row r="105" spans="1:21">
      <c r="A105" s="37">
        <v>101</v>
      </c>
      <c r="B105" s="12"/>
      <c r="C105" s="12"/>
      <c r="D105" s="38" t="s">
        <v>34</v>
      </c>
      <c r="E105" s="15" t="s">
        <v>128</v>
      </c>
      <c r="F105" s="43"/>
      <c r="G105" s="111">
        <f t="shared" si="6"/>
        <v>77.919300463981926</v>
      </c>
      <c r="H105" s="26">
        <v>4.7734453715384007</v>
      </c>
      <c r="I105" s="7">
        <v>5.1788668297231197</v>
      </c>
      <c r="J105" s="7">
        <v>9.5969931781291962</v>
      </c>
      <c r="K105" s="7">
        <v>8.8909331858158112</v>
      </c>
      <c r="L105" s="7">
        <v>14.506482005119324</v>
      </c>
      <c r="M105" s="7">
        <v>6.0318398624658585</v>
      </c>
      <c r="N105" s="126">
        <f t="shared" si="7"/>
        <v>48.97856043279171</v>
      </c>
      <c r="O105" s="26">
        <v>2.2486908286809921</v>
      </c>
      <c r="P105" s="7">
        <v>2.5439837463200092</v>
      </c>
      <c r="Q105" s="7">
        <v>4.0986775578930974</v>
      </c>
      <c r="R105" s="7">
        <v>6.6529751233756542</v>
      </c>
      <c r="S105" s="7">
        <v>6.9252238646149635</v>
      </c>
      <c r="T105" s="7">
        <v>6.4711889103055</v>
      </c>
      <c r="U105" s="126">
        <f t="shared" si="8"/>
        <v>28.940740031190217</v>
      </c>
    </row>
    <row r="106" spans="1:21">
      <c r="A106" s="93">
        <v>102</v>
      </c>
      <c r="B106" s="94"/>
      <c r="C106" s="95" t="s">
        <v>129</v>
      </c>
      <c r="D106" s="96" t="s">
        <v>130</v>
      </c>
      <c r="E106" s="97"/>
      <c r="F106" s="98"/>
      <c r="G106" s="99">
        <f t="shared" ref="G106:G130" si="9">N106+U106</f>
        <v>0.58061254024505615</v>
      </c>
      <c r="H106" s="100">
        <v>0</v>
      </c>
      <c r="I106" s="101">
        <v>0</v>
      </c>
      <c r="J106" s="101">
        <v>0</v>
      </c>
      <c r="K106" s="101">
        <v>0</v>
      </c>
      <c r="L106" s="101">
        <v>0</v>
      </c>
      <c r="M106" s="101">
        <v>0</v>
      </c>
      <c r="N106" s="127">
        <f t="shared" ref="N106:N130" si="10">SUM(H106:M106)</f>
        <v>0</v>
      </c>
      <c r="O106" s="100">
        <v>0</v>
      </c>
      <c r="P106" s="101">
        <v>0</v>
      </c>
      <c r="Q106" s="101">
        <v>0</v>
      </c>
      <c r="R106" s="101">
        <v>0</v>
      </c>
      <c r="S106" s="101">
        <v>0</v>
      </c>
      <c r="T106" s="101">
        <v>0.58061254024505615</v>
      </c>
      <c r="U106" s="127">
        <f t="shared" ref="U106:U130" si="11">SUM(O106:T106)</f>
        <v>0.58061254024505615</v>
      </c>
    </row>
    <row r="107" spans="1:21">
      <c r="A107" s="93">
        <v>110</v>
      </c>
      <c r="B107" s="94"/>
      <c r="C107" s="95" t="s">
        <v>131</v>
      </c>
      <c r="D107" s="96" t="s">
        <v>132</v>
      </c>
      <c r="E107" s="97"/>
      <c r="F107" s="98"/>
      <c r="G107" s="99">
        <f t="shared" si="9"/>
        <v>17559.333779096603</v>
      </c>
      <c r="H107" s="100">
        <v>156.45831504464149</v>
      </c>
      <c r="I107" s="101">
        <v>68.386982887983322</v>
      </c>
      <c r="J107" s="101">
        <v>200.40931832790375</v>
      </c>
      <c r="K107" s="101">
        <v>1353.8957805633545</v>
      </c>
      <c r="L107" s="101">
        <v>4499.1140937805176</v>
      </c>
      <c r="M107" s="101">
        <v>3396.2969360351563</v>
      </c>
      <c r="N107" s="127">
        <f t="shared" si="10"/>
        <v>9674.5614266395569</v>
      </c>
      <c r="O107" s="100">
        <v>169.58015549182892</v>
      </c>
      <c r="P107" s="101">
        <v>59.316441059112549</v>
      </c>
      <c r="Q107" s="101">
        <v>208.34733378887177</v>
      </c>
      <c r="R107" s="101">
        <v>795.41190505027771</v>
      </c>
      <c r="S107" s="101">
        <v>2636.2712030410767</v>
      </c>
      <c r="T107" s="101">
        <v>4015.8453140258789</v>
      </c>
      <c r="U107" s="127">
        <f t="shared" si="11"/>
        <v>7884.7723524570465</v>
      </c>
    </row>
    <row r="108" spans="1:21">
      <c r="A108" s="37">
        <v>111</v>
      </c>
      <c r="B108" s="10"/>
      <c r="C108" s="16"/>
      <c r="D108" s="38" t="s">
        <v>8</v>
      </c>
      <c r="E108" s="49" t="s">
        <v>133</v>
      </c>
      <c r="F108" s="40"/>
      <c r="G108" s="111">
        <f t="shared" si="9"/>
        <v>730.13438507169485</v>
      </c>
      <c r="H108" s="26">
        <v>11.783159077167511</v>
      </c>
      <c r="I108" s="7">
        <v>32.838191747665405</v>
      </c>
      <c r="J108" s="7">
        <v>39.973163768649101</v>
      </c>
      <c r="K108" s="7">
        <v>66.517683111131191</v>
      </c>
      <c r="L108" s="7">
        <v>115.28214699029922</v>
      </c>
      <c r="M108" s="7">
        <v>93.115524411201477</v>
      </c>
      <c r="N108" s="126">
        <f t="shared" si="10"/>
        <v>359.50986910611391</v>
      </c>
      <c r="O108" s="26">
        <v>12.643607147037983</v>
      </c>
      <c r="P108" s="7">
        <v>20.484527975320816</v>
      </c>
      <c r="Q108" s="7">
        <v>48.83382510393858</v>
      </c>
      <c r="R108" s="7">
        <v>97.087147578597069</v>
      </c>
      <c r="S108" s="7">
        <v>96.75963169336319</v>
      </c>
      <c r="T108" s="7">
        <v>94.815776467323303</v>
      </c>
      <c r="U108" s="126">
        <f t="shared" si="11"/>
        <v>370.62451596558094</v>
      </c>
    </row>
    <row r="109" spans="1:21">
      <c r="A109" s="37">
        <v>112</v>
      </c>
      <c r="B109" s="17"/>
      <c r="C109" s="11"/>
      <c r="D109" s="52" t="s">
        <v>10</v>
      </c>
      <c r="E109" s="49" t="s">
        <v>134</v>
      </c>
      <c r="F109" s="51"/>
      <c r="G109" s="111">
        <f t="shared" si="9"/>
        <v>1083.1421187752276</v>
      </c>
      <c r="H109" s="26">
        <v>5.7290477852802724E-2</v>
      </c>
      <c r="I109" s="7">
        <v>0.26645725732669234</v>
      </c>
      <c r="J109" s="7">
        <v>4.4840517044067383</v>
      </c>
      <c r="K109" s="7">
        <v>50.545834243297577</v>
      </c>
      <c r="L109" s="7">
        <v>262.80549538135529</v>
      </c>
      <c r="M109" s="7">
        <v>242.80792856216431</v>
      </c>
      <c r="N109" s="126">
        <f t="shared" si="10"/>
        <v>560.9670576264034</v>
      </c>
      <c r="O109" s="26">
        <v>5.5211778846569359E-2</v>
      </c>
      <c r="P109" s="7">
        <v>8.0955931101925671E-2</v>
      </c>
      <c r="Q109" s="7">
        <v>8.0164311528205872</v>
      </c>
      <c r="R109" s="7">
        <v>43.615952052175999</v>
      </c>
      <c r="S109" s="7">
        <v>191.08210909366608</v>
      </c>
      <c r="T109" s="7">
        <v>279.32440114021301</v>
      </c>
      <c r="U109" s="126">
        <f t="shared" si="11"/>
        <v>522.17506114882417</v>
      </c>
    </row>
    <row r="110" spans="1:21">
      <c r="A110" s="37">
        <v>113</v>
      </c>
      <c r="B110" s="17"/>
      <c r="C110" s="16"/>
      <c r="D110" s="38" t="s">
        <v>22</v>
      </c>
      <c r="E110" s="49" t="s">
        <v>135</v>
      </c>
      <c r="F110" s="40"/>
      <c r="G110" s="111">
        <f t="shared" si="9"/>
        <v>8855.5352506861091</v>
      </c>
      <c r="H110" s="26">
        <v>20.380982272326946</v>
      </c>
      <c r="I110" s="7">
        <v>3.6919378265738487</v>
      </c>
      <c r="J110" s="7">
        <v>45.225975543260574</v>
      </c>
      <c r="K110" s="7">
        <v>820.43321371078491</v>
      </c>
      <c r="L110" s="7">
        <v>2710.9758167266846</v>
      </c>
      <c r="M110" s="7">
        <v>1706.0061140060425</v>
      </c>
      <c r="N110" s="126">
        <f t="shared" si="10"/>
        <v>5306.7140400856733</v>
      </c>
      <c r="O110" s="26">
        <v>5.6685102470219135</v>
      </c>
      <c r="P110" s="7">
        <v>3.0386225916445255</v>
      </c>
      <c r="Q110" s="7">
        <v>37.320659354329109</v>
      </c>
      <c r="R110" s="7">
        <v>281.02076387405396</v>
      </c>
      <c r="S110" s="7">
        <v>1235.8082265853882</v>
      </c>
      <c r="T110" s="7">
        <v>1985.964427947998</v>
      </c>
      <c r="U110" s="126">
        <f t="shared" si="11"/>
        <v>3548.8212106004357</v>
      </c>
    </row>
    <row r="111" spans="1:21">
      <c r="A111" s="37">
        <v>114</v>
      </c>
      <c r="B111" s="17"/>
      <c r="C111" s="16"/>
      <c r="D111" s="38" t="s">
        <v>24</v>
      </c>
      <c r="E111" s="49" t="s">
        <v>136</v>
      </c>
      <c r="F111" s="40"/>
      <c r="G111" s="111">
        <f t="shared" si="9"/>
        <v>5528.1872415021062</v>
      </c>
      <c r="H111" s="26">
        <v>70.704777434468269</v>
      </c>
      <c r="I111" s="7">
        <v>21.825476631522179</v>
      </c>
      <c r="J111" s="7">
        <v>76.262717992067337</v>
      </c>
      <c r="K111" s="7">
        <v>323.55534225702286</v>
      </c>
      <c r="L111" s="7">
        <v>1158.420485496521</v>
      </c>
      <c r="M111" s="7">
        <v>1080.8759469985962</v>
      </c>
      <c r="N111" s="126">
        <f t="shared" si="10"/>
        <v>2731.6447468101978</v>
      </c>
      <c r="O111" s="26">
        <v>91.585916429758072</v>
      </c>
      <c r="P111" s="7">
        <v>25.5986622646451</v>
      </c>
      <c r="Q111" s="7">
        <v>81.818227469921112</v>
      </c>
      <c r="R111" s="7">
        <v>289.89390796422958</v>
      </c>
      <c r="S111" s="7">
        <v>949.7768030166626</v>
      </c>
      <c r="T111" s="7">
        <v>1357.8689775466919</v>
      </c>
      <c r="U111" s="126">
        <f t="shared" si="11"/>
        <v>2796.5424946919084</v>
      </c>
    </row>
    <row r="112" spans="1:21">
      <c r="A112" s="37">
        <v>115</v>
      </c>
      <c r="B112" s="14"/>
      <c r="C112" s="16"/>
      <c r="D112" s="38" t="s">
        <v>26</v>
      </c>
      <c r="E112" s="49" t="s">
        <v>137</v>
      </c>
      <c r="F112" s="40"/>
      <c r="G112" s="111">
        <f t="shared" si="9"/>
        <v>503.37663492932916</v>
      </c>
      <c r="H112" s="26">
        <v>19.578774653375149</v>
      </c>
      <c r="I112" s="7">
        <v>3.4579167813062668</v>
      </c>
      <c r="J112" s="7">
        <v>17.955402031540871</v>
      </c>
      <c r="K112" s="7">
        <v>45.102733880281448</v>
      </c>
      <c r="L112" s="7">
        <v>83.575797080993652</v>
      </c>
      <c r="M112" s="7">
        <v>71.499953150749207</v>
      </c>
      <c r="N112" s="126">
        <f t="shared" si="10"/>
        <v>241.17057757824659</v>
      </c>
      <c r="O112" s="26">
        <v>37.891341760754585</v>
      </c>
      <c r="P112" s="7">
        <v>5.4529891461133957</v>
      </c>
      <c r="Q112" s="7">
        <v>16.625291954725981</v>
      </c>
      <c r="R112" s="7">
        <v>43.446874856948853</v>
      </c>
      <c r="S112" s="7">
        <v>71.178342252969742</v>
      </c>
      <c r="T112" s="7">
        <v>87.611217379570007</v>
      </c>
      <c r="U112" s="126">
        <f t="shared" si="11"/>
        <v>262.20605735108256</v>
      </c>
    </row>
    <row r="113" spans="1:21">
      <c r="A113" s="37">
        <v>116</v>
      </c>
      <c r="B113" s="17"/>
      <c r="C113" s="12"/>
      <c r="D113" s="38" t="s">
        <v>32</v>
      </c>
      <c r="E113" s="14" t="s">
        <v>138</v>
      </c>
      <c r="F113" s="43"/>
      <c r="G113" s="111">
        <f t="shared" si="9"/>
        <v>858.95819607470185</v>
      </c>
      <c r="H113" s="26">
        <v>33.953337169252336</v>
      </c>
      <c r="I113" s="7">
        <v>6.3070042857434601</v>
      </c>
      <c r="J113" s="7">
        <v>16.508008718490601</v>
      </c>
      <c r="K113" s="7">
        <v>47.740928091108799</v>
      </c>
      <c r="L113" s="7">
        <v>168.05438655614853</v>
      </c>
      <c r="M113" s="7">
        <v>201.99149775505066</v>
      </c>
      <c r="N113" s="126">
        <f t="shared" si="10"/>
        <v>474.55516257579438</v>
      </c>
      <c r="O113" s="26">
        <v>21.735571842640638</v>
      </c>
      <c r="P113" s="7">
        <v>4.6606828190851957</v>
      </c>
      <c r="Q113" s="7">
        <v>15.732900523580611</v>
      </c>
      <c r="R113" s="7">
        <v>40.347272478044033</v>
      </c>
      <c r="S113" s="7">
        <v>91.666139021515846</v>
      </c>
      <c r="T113" s="7">
        <v>210.26046681404114</v>
      </c>
      <c r="U113" s="126">
        <f t="shared" si="11"/>
        <v>384.40303349890746</v>
      </c>
    </row>
    <row r="114" spans="1:21">
      <c r="A114" s="93">
        <v>117</v>
      </c>
      <c r="B114" s="94"/>
      <c r="C114" s="95" t="s">
        <v>4</v>
      </c>
      <c r="D114" s="96" t="s">
        <v>139</v>
      </c>
      <c r="E114" s="97"/>
      <c r="F114" s="98"/>
      <c r="G114" s="99">
        <f t="shared" si="9"/>
        <v>3945.9340885281563</v>
      </c>
      <c r="H114" s="100">
        <v>35.999371930956841</v>
      </c>
      <c r="I114" s="101">
        <v>24.817704930901527</v>
      </c>
      <c r="J114" s="101">
        <v>56.300241559743881</v>
      </c>
      <c r="K114" s="101">
        <v>196.59006226062775</v>
      </c>
      <c r="L114" s="101">
        <v>1061.3063769340515</v>
      </c>
      <c r="M114" s="101">
        <v>1066.3426065444946</v>
      </c>
      <c r="N114" s="127">
        <f t="shared" si="10"/>
        <v>2441.3563641607761</v>
      </c>
      <c r="O114" s="100">
        <v>24.976635083556175</v>
      </c>
      <c r="P114" s="101">
        <v>10.287660866975784</v>
      </c>
      <c r="Q114" s="101">
        <v>27.623656287789345</v>
      </c>
      <c r="R114" s="101">
        <v>141.58619070053101</v>
      </c>
      <c r="S114" s="101">
        <v>541.34336376190186</v>
      </c>
      <c r="T114" s="101">
        <v>758.76021766662598</v>
      </c>
      <c r="U114" s="127">
        <f t="shared" si="11"/>
        <v>1504.5777243673801</v>
      </c>
    </row>
    <row r="115" spans="1:21">
      <c r="A115" s="37">
        <v>118</v>
      </c>
      <c r="B115" s="17"/>
      <c r="C115" s="16"/>
      <c r="D115" s="38" t="s">
        <v>8</v>
      </c>
      <c r="E115" s="49" t="s">
        <v>140</v>
      </c>
      <c r="F115" s="40"/>
      <c r="G115" s="111">
        <f t="shared" si="9"/>
        <v>1976.7303284909576</v>
      </c>
      <c r="H115" s="26">
        <v>6.3564895018935204</v>
      </c>
      <c r="I115" s="7">
        <v>5.260471023619175</v>
      </c>
      <c r="J115" s="7">
        <v>22.122422471642494</v>
      </c>
      <c r="K115" s="7">
        <v>67.038117825984955</v>
      </c>
      <c r="L115" s="7">
        <v>474.2042601108551</v>
      </c>
      <c r="M115" s="7">
        <v>665.74256229400635</v>
      </c>
      <c r="N115" s="126">
        <f t="shared" si="10"/>
        <v>1240.7243232280016</v>
      </c>
      <c r="O115" s="26">
        <v>6.8096475563943386</v>
      </c>
      <c r="P115" s="7">
        <v>1.4069126043468714</v>
      </c>
      <c r="Q115" s="7">
        <v>10.278119504451752</v>
      </c>
      <c r="R115" s="7">
        <v>53.799593687057495</v>
      </c>
      <c r="S115" s="7">
        <v>275.2150821685791</v>
      </c>
      <c r="T115" s="7">
        <v>388.49664974212646</v>
      </c>
      <c r="U115" s="126">
        <f t="shared" si="11"/>
        <v>736.00600526295602</v>
      </c>
    </row>
    <row r="116" spans="1:21">
      <c r="A116" s="37">
        <v>119</v>
      </c>
      <c r="B116" s="10"/>
      <c r="C116" s="16"/>
      <c r="D116" s="38" t="s">
        <v>10</v>
      </c>
      <c r="E116" s="49" t="s">
        <v>141</v>
      </c>
      <c r="F116" s="40"/>
      <c r="G116" s="111">
        <f t="shared" si="9"/>
        <v>1324.5432662181556</v>
      </c>
      <c r="H116" s="26">
        <v>10.388003898784518</v>
      </c>
      <c r="I116" s="7">
        <v>8.3332457952201366</v>
      </c>
      <c r="J116" s="7">
        <v>18.403534181416035</v>
      </c>
      <c r="K116" s="7">
        <v>69.236425787210464</v>
      </c>
      <c r="L116" s="7">
        <v>290.59602224826813</v>
      </c>
      <c r="M116" s="7">
        <v>280.69206428527832</v>
      </c>
      <c r="N116" s="126">
        <f t="shared" si="10"/>
        <v>677.6492961961776</v>
      </c>
      <c r="O116" s="26">
        <v>6.6432463098317385</v>
      </c>
      <c r="P116" s="7">
        <v>4.1804262474179268</v>
      </c>
      <c r="Q116" s="7">
        <v>12.414011016488075</v>
      </c>
      <c r="R116" s="7">
        <v>75.304927319288254</v>
      </c>
      <c r="S116" s="7">
        <v>227.11156558990479</v>
      </c>
      <c r="T116" s="7">
        <v>321.23979353904724</v>
      </c>
      <c r="U116" s="126">
        <f t="shared" si="11"/>
        <v>646.89397002197802</v>
      </c>
    </row>
    <row r="117" spans="1:21">
      <c r="A117" s="37">
        <v>120</v>
      </c>
      <c r="B117" s="17"/>
      <c r="C117" s="11"/>
      <c r="D117" s="38" t="s">
        <v>22</v>
      </c>
      <c r="E117" s="9" t="s">
        <v>142</v>
      </c>
      <c r="F117" s="46"/>
      <c r="G117" s="111">
        <f t="shared" si="9"/>
        <v>644.66046377643943</v>
      </c>
      <c r="H117" s="26">
        <v>19.254877105355263</v>
      </c>
      <c r="I117" s="7">
        <v>11.223989129066467</v>
      </c>
      <c r="J117" s="7">
        <v>15.774285368621349</v>
      </c>
      <c r="K117" s="7">
        <v>60.315514445304871</v>
      </c>
      <c r="L117" s="7">
        <v>296.50609517097473</v>
      </c>
      <c r="M117" s="7">
        <v>119.90798425674438</v>
      </c>
      <c r="N117" s="126">
        <f t="shared" si="10"/>
        <v>522.98274547606707</v>
      </c>
      <c r="O117" s="26">
        <v>11.523741662502289</v>
      </c>
      <c r="P117" s="7">
        <v>4.7003221549093723</v>
      </c>
      <c r="Q117" s="7">
        <v>4.9315251111984253</v>
      </c>
      <c r="R117" s="7">
        <v>12.48166923224926</v>
      </c>
      <c r="S117" s="7">
        <v>39.016716480255127</v>
      </c>
      <c r="T117" s="7">
        <v>49.023743659257889</v>
      </c>
      <c r="U117" s="126">
        <f t="shared" si="11"/>
        <v>121.67771830037236</v>
      </c>
    </row>
    <row r="118" spans="1:21">
      <c r="A118" s="93">
        <v>121</v>
      </c>
      <c r="B118" s="94"/>
      <c r="C118" s="95" t="s">
        <v>143</v>
      </c>
      <c r="D118" s="96" t="s">
        <v>144</v>
      </c>
      <c r="E118" s="97"/>
      <c r="F118" s="98"/>
      <c r="G118" s="99">
        <f t="shared" si="9"/>
        <v>2542.4951419532299</v>
      </c>
      <c r="H118" s="100">
        <v>40.026577234268188</v>
      </c>
      <c r="I118" s="101">
        <v>61.816094130277634</v>
      </c>
      <c r="J118" s="101">
        <v>92.055011838674545</v>
      </c>
      <c r="K118" s="101">
        <v>362.09256505966187</v>
      </c>
      <c r="L118" s="101">
        <v>680.24072217941284</v>
      </c>
      <c r="M118" s="101">
        <v>382.32502627372742</v>
      </c>
      <c r="N118" s="127">
        <f t="shared" si="10"/>
        <v>1618.5559967160225</v>
      </c>
      <c r="O118" s="100">
        <v>34.61316254734993</v>
      </c>
      <c r="P118" s="101">
        <v>30.165911450982094</v>
      </c>
      <c r="Q118" s="101">
        <v>61.022089704871178</v>
      </c>
      <c r="R118" s="101">
        <v>142.84742796421051</v>
      </c>
      <c r="S118" s="101">
        <v>325.54682326316833</v>
      </c>
      <c r="T118" s="101">
        <v>329.74373030662537</v>
      </c>
      <c r="U118" s="127">
        <f t="shared" si="11"/>
        <v>923.93914523720741</v>
      </c>
    </row>
    <row r="119" spans="1:21">
      <c r="A119" s="37">
        <v>122</v>
      </c>
      <c r="B119" s="17"/>
      <c r="C119" s="16"/>
      <c r="D119" s="38" t="s">
        <v>8</v>
      </c>
      <c r="E119" s="49" t="s">
        <v>145</v>
      </c>
      <c r="F119" s="40"/>
      <c r="G119" s="111">
        <f t="shared" si="9"/>
        <v>457.3551483140327</v>
      </c>
      <c r="H119" s="26">
        <v>2.3309538583271205</v>
      </c>
      <c r="I119" s="7">
        <v>11.29206482693553</v>
      </c>
      <c r="J119" s="7">
        <v>13.168649330735207</v>
      </c>
      <c r="K119" s="7">
        <v>34.857325747609138</v>
      </c>
      <c r="L119" s="7">
        <v>123.12672221660614</v>
      </c>
      <c r="M119" s="7">
        <v>100.81629377603531</v>
      </c>
      <c r="N119" s="126">
        <f t="shared" si="10"/>
        <v>285.59200975624844</v>
      </c>
      <c r="O119" s="26">
        <v>2.3736843857914209</v>
      </c>
      <c r="P119" s="7">
        <v>2.8442744975909591</v>
      </c>
      <c r="Q119" s="7">
        <v>6.7087166253477335</v>
      </c>
      <c r="R119" s="7">
        <v>19.599407777190208</v>
      </c>
      <c r="S119" s="7">
        <v>62.369274109601974</v>
      </c>
      <c r="T119" s="7">
        <v>77.867781162261963</v>
      </c>
      <c r="U119" s="126">
        <f t="shared" si="11"/>
        <v>171.76313855778426</v>
      </c>
    </row>
    <row r="120" spans="1:21">
      <c r="A120" s="37">
        <v>123</v>
      </c>
      <c r="B120" s="17"/>
      <c r="C120" s="16"/>
      <c r="D120" s="38" t="s">
        <v>10</v>
      </c>
      <c r="E120" s="49" t="s">
        <v>146</v>
      </c>
      <c r="F120" s="40"/>
      <c r="G120" s="111">
        <f t="shared" si="9"/>
        <v>1319.573817868717</v>
      </c>
      <c r="H120" s="26">
        <v>4.1973958155140281</v>
      </c>
      <c r="I120" s="7">
        <v>36.500115677714348</v>
      </c>
      <c r="J120" s="7">
        <v>55.413504421710968</v>
      </c>
      <c r="K120" s="7">
        <v>256.13519477844238</v>
      </c>
      <c r="L120" s="7">
        <v>409.29478883743286</v>
      </c>
      <c r="M120" s="7">
        <v>137.84984290599823</v>
      </c>
      <c r="N120" s="126">
        <f t="shared" si="10"/>
        <v>899.39084243681282</v>
      </c>
      <c r="O120" s="26">
        <v>3.3572979774326086</v>
      </c>
      <c r="P120" s="7">
        <v>11.685758247971535</v>
      </c>
      <c r="Q120" s="7">
        <v>35.06777335703373</v>
      </c>
      <c r="R120" s="7">
        <v>83.558827191591263</v>
      </c>
      <c r="S120" s="7">
        <v>169.56821930408478</v>
      </c>
      <c r="T120" s="7">
        <v>116.94509935379028</v>
      </c>
      <c r="U120" s="126">
        <f t="shared" si="11"/>
        <v>420.1829754319042</v>
      </c>
    </row>
    <row r="121" spans="1:21">
      <c r="A121" s="37">
        <v>124</v>
      </c>
      <c r="B121" s="10"/>
      <c r="C121" s="16"/>
      <c r="D121" s="38" t="s">
        <v>22</v>
      </c>
      <c r="E121" s="49" t="s">
        <v>147</v>
      </c>
      <c r="F121" s="40"/>
      <c r="G121" s="111">
        <f t="shared" si="9"/>
        <v>101.14345490536653</v>
      </c>
      <c r="H121" s="26">
        <v>1.0254686537664384</v>
      </c>
      <c r="I121" s="7">
        <v>3.9484401531517506</v>
      </c>
      <c r="J121" s="7">
        <v>4.6659634672105312</v>
      </c>
      <c r="K121" s="7">
        <v>15.388794049620628</v>
      </c>
      <c r="L121" s="7">
        <v>11.817583590745926</v>
      </c>
      <c r="M121" s="7">
        <v>13.328771680593491</v>
      </c>
      <c r="N121" s="126">
        <f t="shared" si="10"/>
        <v>50.175021595088765</v>
      </c>
      <c r="O121" s="26">
        <v>1.6851983042433858</v>
      </c>
      <c r="P121" s="7">
        <v>8.9180462099611759</v>
      </c>
      <c r="Q121" s="7">
        <v>5.6347047537565231</v>
      </c>
      <c r="R121" s="7">
        <v>9.2894398607313633</v>
      </c>
      <c r="S121" s="7">
        <v>12.255479961633682</v>
      </c>
      <c r="T121" s="7">
        <v>13.18556421995163</v>
      </c>
      <c r="U121" s="126">
        <f t="shared" si="11"/>
        <v>50.96843331027776</v>
      </c>
    </row>
    <row r="122" spans="1:21">
      <c r="A122" s="37">
        <v>125</v>
      </c>
      <c r="B122" s="17"/>
      <c r="C122" s="11"/>
      <c r="D122" s="50"/>
      <c r="E122" s="9" t="s">
        <v>148</v>
      </c>
      <c r="F122" s="46"/>
      <c r="G122" s="111">
        <f t="shared" si="9"/>
        <v>664.42271773517132</v>
      </c>
      <c r="H122" s="26">
        <v>32.472759947180748</v>
      </c>
      <c r="I122" s="7">
        <v>10.075473614037037</v>
      </c>
      <c r="J122" s="7">
        <v>18.806894190609455</v>
      </c>
      <c r="K122" s="7">
        <v>55.711257457733154</v>
      </c>
      <c r="L122" s="7">
        <v>136.0016325712204</v>
      </c>
      <c r="M122" s="7">
        <v>130.33009672164917</v>
      </c>
      <c r="N122" s="126">
        <f t="shared" si="10"/>
        <v>383.39811450242996</v>
      </c>
      <c r="O122" s="26">
        <v>27.196981087327003</v>
      </c>
      <c r="P122" s="7">
        <v>6.7178330272436142</v>
      </c>
      <c r="Q122" s="7">
        <v>13.610893830657005</v>
      </c>
      <c r="R122" s="7">
        <v>30.399749636650085</v>
      </c>
      <c r="S122" s="7">
        <v>81.353853225708008</v>
      </c>
      <c r="T122" s="7">
        <v>121.74529242515564</v>
      </c>
      <c r="U122" s="126">
        <f t="shared" si="11"/>
        <v>281.02460323274136</v>
      </c>
    </row>
    <row r="123" spans="1:21">
      <c r="A123" s="93">
        <v>126</v>
      </c>
      <c r="B123" s="94"/>
      <c r="C123" s="95" t="s">
        <v>149</v>
      </c>
      <c r="D123" s="96" t="s">
        <v>150</v>
      </c>
      <c r="E123" s="97"/>
      <c r="F123" s="98"/>
      <c r="G123" s="99">
        <f t="shared" si="9"/>
        <v>2074.1635711267591</v>
      </c>
      <c r="H123" s="100">
        <v>41.517084002494812</v>
      </c>
      <c r="I123" s="101">
        <v>21.337356984615326</v>
      </c>
      <c r="J123" s="101">
        <v>30.808361798524857</v>
      </c>
      <c r="K123" s="101">
        <v>127.34005689620972</v>
      </c>
      <c r="L123" s="101">
        <v>446.73627138137817</v>
      </c>
      <c r="M123" s="101">
        <v>443.775057554245</v>
      </c>
      <c r="N123" s="127">
        <f t="shared" si="10"/>
        <v>1111.5141886174679</v>
      </c>
      <c r="O123" s="100">
        <v>24.685696333646774</v>
      </c>
      <c r="P123" s="101">
        <v>7.9397459402680397</v>
      </c>
      <c r="Q123" s="101">
        <v>37.515950828790665</v>
      </c>
      <c r="R123" s="101">
        <v>116.91206359863281</v>
      </c>
      <c r="S123" s="101">
        <v>344.81382179260254</v>
      </c>
      <c r="T123" s="101">
        <v>430.78210401535034</v>
      </c>
      <c r="U123" s="127">
        <f t="shared" si="11"/>
        <v>962.64938250929117</v>
      </c>
    </row>
    <row r="124" spans="1:21">
      <c r="A124" s="37">
        <v>127</v>
      </c>
      <c r="B124" s="12"/>
      <c r="C124" s="12"/>
      <c r="D124" s="38" t="s">
        <v>8</v>
      </c>
      <c r="E124" s="49" t="s">
        <v>151</v>
      </c>
      <c r="F124" s="40"/>
      <c r="G124" s="111">
        <f t="shared" si="9"/>
        <v>1868.0517483353615</v>
      </c>
      <c r="H124" s="26">
        <v>24.039156131446362</v>
      </c>
      <c r="I124" s="7">
        <v>18.853514537215233</v>
      </c>
      <c r="J124" s="7">
        <v>27.603369072079659</v>
      </c>
      <c r="K124" s="7">
        <v>119.61522138118744</v>
      </c>
      <c r="L124" s="7">
        <v>410.01796054840088</v>
      </c>
      <c r="M124" s="7">
        <v>384.52835774421692</v>
      </c>
      <c r="N124" s="126">
        <f t="shared" si="10"/>
        <v>984.65757941454649</v>
      </c>
      <c r="O124" s="26">
        <v>16.503440469503403</v>
      </c>
      <c r="P124" s="7">
        <v>6.5284305885434151</v>
      </c>
      <c r="Q124" s="7">
        <v>32.57236310839653</v>
      </c>
      <c r="R124" s="7">
        <v>104.15585148334503</v>
      </c>
      <c r="S124" s="7">
        <v>321.11628293991089</v>
      </c>
      <c r="T124" s="7">
        <v>402.51780033111572</v>
      </c>
      <c r="U124" s="126">
        <f t="shared" si="11"/>
        <v>883.39416892081499</v>
      </c>
    </row>
    <row r="125" spans="1:21">
      <c r="A125" s="37">
        <v>128</v>
      </c>
      <c r="B125" s="17"/>
      <c r="C125" s="16"/>
      <c r="D125" s="52" t="s">
        <v>10</v>
      </c>
      <c r="E125" s="49" t="s">
        <v>152</v>
      </c>
      <c r="F125" s="40"/>
      <c r="G125" s="111">
        <f t="shared" si="9"/>
        <v>18.029554128646851</v>
      </c>
      <c r="H125" s="26">
        <v>0</v>
      </c>
      <c r="I125" s="7">
        <v>0</v>
      </c>
      <c r="J125" s="7">
        <v>0</v>
      </c>
      <c r="K125" s="7">
        <v>0</v>
      </c>
      <c r="L125" s="7">
        <v>1.7315404415130615</v>
      </c>
      <c r="M125" s="7">
        <v>16.298013687133789</v>
      </c>
      <c r="N125" s="126">
        <f t="shared" si="10"/>
        <v>18.029554128646851</v>
      </c>
      <c r="O125" s="26">
        <v>0</v>
      </c>
      <c r="P125" s="7">
        <v>0</v>
      </c>
      <c r="Q125" s="7">
        <v>0</v>
      </c>
      <c r="R125" s="7">
        <v>0</v>
      </c>
      <c r="S125" s="7">
        <v>0</v>
      </c>
      <c r="T125" s="7">
        <v>0</v>
      </c>
      <c r="U125" s="126">
        <f t="shared" si="11"/>
        <v>0</v>
      </c>
    </row>
    <row r="126" spans="1:21">
      <c r="A126" s="37">
        <v>129</v>
      </c>
      <c r="B126" s="10"/>
      <c r="C126" s="16"/>
      <c r="D126" s="38" t="s">
        <v>22</v>
      </c>
      <c r="E126" s="15" t="s">
        <v>153</v>
      </c>
      <c r="F126" s="43"/>
      <c r="G126" s="111">
        <f t="shared" si="9"/>
        <v>5.4476120688195806</v>
      </c>
      <c r="H126" s="26">
        <v>0</v>
      </c>
      <c r="I126" s="7">
        <v>0.12406078341882676</v>
      </c>
      <c r="J126" s="7">
        <v>0.12272092793136835</v>
      </c>
      <c r="K126" s="7">
        <v>0.21332657581660897</v>
      </c>
      <c r="L126" s="7">
        <v>0.92739329859614372</v>
      </c>
      <c r="M126" s="7">
        <v>0.99492077343165874</v>
      </c>
      <c r="N126" s="126">
        <f t="shared" si="10"/>
        <v>2.3824223591946065</v>
      </c>
      <c r="O126" s="26">
        <v>0</v>
      </c>
      <c r="P126" s="7">
        <v>7.3061424074694514E-2</v>
      </c>
      <c r="Q126" s="7">
        <v>8.7909458525246009E-2</v>
      </c>
      <c r="R126" s="7">
        <v>0.61937213607598096</v>
      </c>
      <c r="S126" s="7">
        <v>1.2846105000935495</v>
      </c>
      <c r="T126" s="7">
        <v>1.0002361908555031</v>
      </c>
      <c r="U126" s="126">
        <f t="shared" si="11"/>
        <v>3.0651897096249741</v>
      </c>
    </row>
    <row r="127" spans="1:21">
      <c r="A127" s="37">
        <v>130</v>
      </c>
      <c r="B127" s="17"/>
      <c r="C127" s="11"/>
      <c r="D127" s="38" t="s">
        <v>24</v>
      </c>
      <c r="E127" s="9" t="s">
        <v>422</v>
      </c>
      <c r="F127" s="46"/>
      <c r="G127" s="111">
        <f t="shared" si="9"/>
        <v>179.79653825052083</v>
      </c>
      <c r="H127" s="26">
        <v>17.477928891777992</v>
      </c>
      <c r="I127" s="7">
        <v>2.3597813881933689</v>
      </c>
      <c r="J127" s="7">
        <v>3.0822718050330877</v>
      </c>
      <c r="K127" s="7">
        <v>7.5115131065249443</v>
      </c>
      <c r="L127" s="7">
        <v>34.059368669986725</v>
      </c>
      <c r="M127" s="7">
        <v>41.953757703304291</v>
      </c>
      <c r="N127" s="126">
        <f t="shared" si="10"/>
        <v>106.44462156482041</v>
      </c>
      <c r="O127" s="26">
        <v>8.1822547391057014</v>
      </c>
      <c r="P127" s="7">
        <v>1.3382536442950368</v>
      </c>
      <c r="Q127" s="7">
        <v>4.5228801323100924</v>
      </c>
      <c r="R127" s="7">
        <v>10.782304614782333</v>
      </c>
      <c r="S127" s="7">
        <v>21.632799878716469</v>
      </c>
      <c r="T127" s="7">
        <v>26.893423676490784</v>
      </c>
      <c r="U127" s="126">
        <f t="shared" si="11"/>
        <v>73.351916685700417</v>
      </c>
    </row>
    <row r="128" spans="1:21">
      <c r="A128" s="37">
        <v>131</v>
      </c>
      <c r="B128" s="12"/>
      <c r="C128" s="12"/>
      <c r="D128" s="38" t="s">
        <v>26</v>
      </c>
      <c r="E128" s="15" t="s">
        <v>154</v>
      </c>
      <c r="F128" s="43"/>
      <c r="G128" s="111">
        <f t="shared" si="9"/>
        <v>0</v>
      </c>
      <c r="H128" s="26">
        <v>0</v>
      </c>
      <c r="I128" s="7">
        <v>0</v>
      </c>
      <c r="J128" s="7">
        <v>0</v>
      </c>
      <c r="K128" s="7">
        <v>0</v>
      </c>
      <c r="L128" s="7">
        <v>0</v>
      </c>
      <c r="M128" s="7">
        <v>0</v>
      </c>
      <c r="N128" s="126">
        <f t="shared" si="10"/>
        <v>0</v>
      </c>
      <c r="O128" s="26">
        <v>0</v>
      </c>
      <c r="P128" s="7">
        <v>0</v>
      </c>
      <c r="Q128" s="7">
        <v>0</v>
      </c>
      <c r="R128" s="7">
        <v>0</v>
      </c>
      <c r="S128" s="7">
        <v>0</v>
      </c>
      <c r="T128" s="7">
        <v>0</v>
      </c>
      <c r="U128" s="126">
        <f t="shared" si="11"/>
        <v>0</v>
      </c>
    </row>
    <row r="129" spans="1:21">
      <c r="A129" s="37">
        <v>132</v>
      </c>
      <c r="B129" s="12"/>
      <c r="C129" s="12"/>
      <c r="D129" s="38" t="s">
        <v>32</v>
      </c>
      <c r="E129" s="15" t="s">
        <v>155</v>
      </c>
      <c r="F129" s="43"/>
      <c r="G129" s="111">
        <f t="shared" si="9"/>
        <v>2.8381113465875387</v>
      </c>
      <c r="H129" s="26">
        <v>0</v>
      </c>
      <c r="I129" s="7">
        <v>0</v>
      </c>
      <c r="J129" s="7">
        <v>0</v>
      </c>
      <c r="K129" s="7">
        <v>0</v>
      </c>
      <c r="L129" s="7">
        <v>0</v>
      </c>
      <c r="M129" s="7">
        <v>0</v>
      </c>
      <c r="N129" s="126">
        <f t="shared" si="10"/>
        <v>0</v>
      </c>
      <c r="O129" s="26">
        <v>0</v>
      </c>
      <c r="P129" s="7">
        <v>0</v>
      </c>
      <c r="Q129" s="7">
        <v>0.3327979298774153</v>
      </c>
      <c r="R129" s="7">
        <v>1.3545358665287495</v>
      </c>
      <c r="S129" s="7">
        <v>0.78013726859353483</v>
      </c>
      <c r="T129" s="7">
        <v>0.37064028158783913</v>
      </c>
      <c r="U129" s="126">
        <f t="shared" si="11"/>
        <v>2.8381113465875387</v>
      </c>
    </row>
    <row r="130" spans="1:21">
      <c r="A130" s="93">
        <v>133</v>
      </c>
      <c r="B130" s="94"/>
      <c r="C130" s="95" t="s">
        <v>156</v>
      </c>
      <c r="D130" s="96" t="s">
        <v>157</v>
      </c>
      <c r="E130" s="97"/>
      <c r="F130" s="98"/>
      <c r="G130" s="99">
        <f t="shared" si="9"/>
        <v>213.2320279031992</v>
      </c>
      <c r="H130" s="100">
        <v>3.6097543798387051</v>
      </c>
      <c r="I130" s="101">
        <v>1.5858073569834232</v>
      </c>
      <c r="J130" s="101">
        <v>4.4783628024160862</v>
      </c>
      <c r="K130" s="101">
        <v>15.091676294803619</v>
      </c>
      <c r="L130" s="101">
        <v>33.223324358463287</v>
      </c>
      <c r="M130" s="101">
        <v>44.708685457706451</v>
      </c>
      <c r="N130" s="127">
        <f t="shared" si="10"/>
        <v>102.69761065021157</v>
      </c>
      <c r="O130" s="100">
        <v>3.4755010828375816</v>
      </c>
      <c r="P130" s="101">
        <v>2.2036454640328884</v>
      </c>
      <c r="Q130" s="101">
        <v>4.2478155866265297</v>
      </c>
      <c r="R130" s="101">
        <v>9.2694422751665115</v>
      </c>
      <c r="S130" s="101">
        <v>26.91258242726326</v>
      </c>
      <c r="T130" s="101">
        <v>64.425430417060852</v>
      </c>
      <c r="U130" s="127">
        <f t="shared" si="11"/>
        <v>110.53441725298762</v>
      </c>
    </row>
    <row r="131" spans="1:21">
      <c r="A131" s="93">
        <v>134</v>
      </c>
      <c r="B131" s="94"/>
      <c r="C131" s="95" t="s">
        <v>158</v>
      </c>
      <c r="D131" s="96" t="s">
        <v>159</v>
      </c>
      <c r="E131" s="97"/>
      <c r="F131" s="98"/>
      <c r="G131" s="99">
        <f t="shared" ref="G131:G157" si="12">N131+U131</f>
        <v>101.15749042853713</v>
      </c>
      <c r="H131" s="100">
        <v>0</v>
      </c>
      <c r="I131" s="101">
        <v>3.3616874888539314</v>
      </c>
      <c r="J131" s="101">
        <v>5.4710280783474445</v>
      </c>
      <c r="K131" s="101">
        <v>6.1079373732209206</v>
      </c>
      <c r="L131" s="101">
        <v>12.128787668421865</v>
      </c>
      <c r="M131" s="101">
        <v>13.176129274070263</v>
      </c>
      <c r="N131" s="127">
        <f t="shared" ref="N131:N157" si="13">SUM(H131:M131)</f>
        <v>40.245569882914424</v>
      </c>
      <c r="O131" s="100">
        <v>0</v>
      </c>
      <c r="P131" s="101">
        <v>5.2217499148100615</v>
      </c>
      <c r="Q131" s="101">
        <v>14.6555041000247</v>
      </c>
      <c r="R131" s="101">
        <v>9.2487255334854126</v>
      </c>
      <c r="S131" s="101">
        <v>12.200215209275484</v>
      </c>
      <c r="T131" s="101">
        <v>19.585725788027048</v>
      </c>
      <c r="U131" s="127">
        <f>SUM(O131:T131)</f>
        <v>60.911920545622706</v>
      </c>
    </row>
    <row r="132" spans="1:21">
      <c r="A132" s="37">
        <v>135</v>
      </c>
      <c r="B132" s="17"/>
      <c r="C132" s="16"/>
      <c r="D132" s="38" t="s">
        <v>8</v>
      </c>
      <c r="E132" s="49" t="s">
        <v>160</v>
      </c>
      <c r="F132" s="40"/>
      <c r="G132" s="111">
        <f t="shared" si="12"/>
        <v>10.771840039262315</v>
      </c>
      <c r="H132" s="26">
        <v>0</v>
      </c>
      <c r="I132" s="7">
        <v>0.31555486808065325</v>
      </c>
      <c r="J132" s="7">
        <v>0.12066793290432543</v>
      </c>
      <c r="K132" s="7">
        <v>0.12637869967147708</v>
      </c>
      <c r="L132" s="7">
        <v>2.2196271414868534</v>
      </c>
      <c r="M132" s="7">
        <v>1.8844353370368481</v>
      </c>
      <c r="N132" s="126">
        <f t="shared" si="13"/>
        <v>4.6666639791801572</v>
      </c>
      <c r="O132" s="26">
        <v>0</v>
      </c>
      <c r="P132" s="7">
        <v>0.17867822095286101</v>
      </c>
      <c r="Q132" s="7">
        <v>0.18530155575717799</v>
      </c>
      <c r="R132" s="7">
        <v>0.57488127588294446</v>
      </c>
      <c r="S132" s="7">
        <v>2.4236527658067644</v>
      </c>
      <c r="T132" s="7">
        <v>2.7426622416824102</v>
      </c>
      <c r="U132" s="126">
        <f t="shared" ref="U132:U157" si="14">SUM(O132:T132)</f>
        <v>6.1051760600821581</v>
      </c>
    </row>
    <row r="133" spans="1:21">
      <c r="A133" s="37">
        <v>136</v>
      </c>
      <c r="B133" s="10"/>
      <c r="C133" s="16"/>
      <c r="D133" s="38" t="s">
        <v>10</v>
      </c>
      <c r="E133" s="49" t="s">
        <v>161</v>
      </c>
      <c r="F133" s="40"/>
      <c r="G133" s="111">
        <f t="shared" si="12"/>
        <v>3.6625902056694031</v>
      </c>
      <c r="H133" s="26">
        <v>0</v>
      </c>
      <c r="I133" s="7">
        <v>0</v>
      </c>
      <c r="J133" s="7">
        <v>0</v>
      </c>
      <c r="K133" s="7">
        <v>0</v>
      </c>
      <c r="L133" s="7">
        <v>0</v>
      </c>
      <c r="M133" s="7">
        <v>0.60586839914321899</v>
      </c>
      <c r="N133" s="126">
        <f t="shared" si="13"/>
        <v>0.60586839914321899</v>
      </c>
      <c r="O133" s="26">
        <v>0</v>
      </c>
      <c r="P133" s="7">
        <v>0</v>
      </c>
      <c r="Q133" s="7">
        <v>0</v>
      </c>
      <c r="R133" s="7">
        <v>0</v>
      </c>
      <c r="S133" s="7">
        <v>0.75763475894927979</v>
      </c>
      <c r="T133" s="7">
        <v>2.2990870475769043</v>
      </c>
      <c r="U133" s="126">
        <f t="shared" si="14"/>
        <v>3.0567218065261841</v>
      </c>
    </row>
    <row r="134" spans="1:21">
      <c r="A134" s="37">
        <v>137</v>
      </c>
      <c r="B134" s="10"/>
      <c r="C134" s="11"/>
      <c r="D134" s="52" t="s">
        <v>22</v>
      </c>
      <c r="E134" s="49" t="s">
        <v>162</v>
      </c>
      <c r="F134" s="51"/>
      <c r="G134" s="111">
        <f t="shared" si="12"/>
        <v>4.0344418287277222</v>
      </c>
      <c r="H134" s="26">
        <v>0</v>
      </c>
      <c r="I134" s="7">
        <v>0</v>
      </c>
      <c r="J134" s="7">
        <v>0</v>
      </c>
      <c r="K134" s="7">
        <v>0</v>
      </c>
      <c r="L134" s="7">
        <v>2.4587399959564209</v>
      </c>
      <c r="M134" s="7">
        <v>0.61129367351531982</v>
      </c>
      <c r="N134" s="126">
        <f t="shared" si="13"/>
        <v>3.0700336694717407</v>
      </c>
      <c r="O134" s="26">
        <v>0</v>
      </c>
      <c r="P134" s="7">
        <v>0</v>
      </c>
      <c r="Q134" s="7">
        <v>0</v>
      </c>
      <c r="R134" s="7">
        <v>0</v>
      </c>
      <c r="S134" s="7">
        <v>0.38379561901092529</v>
      </c>
      <c r="T134" s="7">
        <v>0.58061254024505615</v>
      </c>
      <c r="U134" s="126">
        <f t="shared" si="14"/>
        <v>0.96440815925598145</v>
      </c>
    </row>
    <row r="135" spans="1:21">
      <c r="A135" s="37">
        <v>138</v>
      </c>
      <c r="B135" s="10"/>
      <c r="C135" s="11"/>
      <c r="D135" s="52" t="s">
        <v>24</v>
      </c>
      <c r="E135" s="49" t="s">
        <v>163</v>
      </c>
      <c r="F135" s="51"/>
      <c r="G135" s="111">
        <f t="shared" si="12"/>
        <v>2.0573188662528992</v>
      </c>
      <c r="H135" s="26">
        <v>0</v>
      </c>
      <c r="I135" s="7">
        <v>0</v>
      </c>
      <c r="J135" s="7">
        <v>0</v>
      </c>
      <c r="K135" s="7">
        <v>0</v>
      </c>
      <c r="L135" s="7">
        <v>0.94714474678039551</v>
      </c>
      <c r="M135" s="7">
        <v>0.58966630697250366</v>
      </c>
      <c r="N135" s="126">
        <f t="shared" si="13"/>
        <v>1.5368110537528992</v>
      </c>
      <c r="O135" s="26">
        <v>0</v>
      </c>
      <c r="P135" s="7">
        <v>0</v>
      </c>
      <c r="Q135" s="7">
        <v>0</v>
      </c>
      <c r="R135" s="7">
        <v>0</v>
      </c>
      <c r="S135" s="7">
        <v>0</v>
      </c>
      <c r="T135" s="7">
        <v>0.5205078125</v>
      </c>
      <c r="U135" s="126">
        <f t="shared" si="14"/>
        <v>0.5205078125</v>
      </c>
    </row>
    <row r="136" spans="1:21">
      <c r="A136" s="37">
        <v>139</v>
      </c>
      <c r="B136" s="17"/>
      <c r="C136" s="11"/>
      <c r="D136" s="50"/>
      <c r="E136" s="9" t="s">
        <v>164</v>
      </c>
      <c r="F136" s="46"/>
      <c r="G136" s="111">
        <f t="shared" si="12"/>
        <v>80.631300512701273</v>
      </c>
      <c r="H136" s="26">
        <v>0</v>
      </c>
      <c r="I136" s="7">
        <v>3.0461326576769352</v>
      </c>
      <c r="J136" s="7">
        <v>5.3503602221608162</v>
      </c>
      <c r="K136" s="7">
        <v>5.9815586842596531</v>
      </c>
      <c r="L136" s="7">
        <v>6.503276027739048</v>
      </c>
      <c r="M136" s="7">
        <v>9.4848659913986921</v>
      </c>
      <c r="N136" s="126">
        <f t="shared" si="13"/>
        <v>30.366193583235145</v>
      </c>
      <c r="O136" s="26">
        <v>0</v>
      </c>
      <c r="P136" s="7">
        <v>5.0430717431008816</v>
      </c>
      <c r="Q136" s="7">
        <v>14.470202296972275</v>
      </c>
      <c r="R136" s="7">
        <v>8.6738442219793797</v>
      </c>
      <c r="S136" s="7">
        <v>8.6351316776126623</v>
      </c>
      <c r="T136" s="7">
        <v>13.44285698980093</v>
      </c>
      <c r="U136" s="126">
        <f t="shared" si="14"/>
        <v>50.265106929466128</v>
      </c>
    </row>
    <row r="137" spans="1:21">
      <c r="A137" s="93">
        <v>140</v>
      </c>
      <c r="B137" s="94"/>
      <c r="C137" s="95" t="s">
        <v>165</v>
      </c>
      <c r="D137" s="96" t="s">
        <v>166</v>
      </c>
      <c r="E137" s="97"/>
      <c r="F137" s="98"/>
      <c r="G137" s="99">
        <f t="shared" si="12"/>
        <v>1236.5241187028587</v>
      </c>
      <c r="H137" s="100">
        <v>627.9792423248291</v>
      </c>
      <c r="I137" s="101">
        <v>42.284938007593155</v>
      </c>
      <c r="J137" s="101">
        <v>19.530523538589478</v>
      </c>
      <c r="K137" s="101">
        <v>13.727342642843723</v>
      </c>
      <c r="L137" s="101">
        <v>9.7606087327003479</v>
      </c>
      <c r="M137" s="101">
        <v>0.63393408060073853</v>
      </c>
      <c r="N137" s="127">
        <f t="shared" si="13"/>
        <v>713.91658932715654</v>
      </c>
      <c r="O137" s="100">
        <v>462.39575171470642</v>
      </c>
      <c r="P137" s="101">
        <v>29.834824226796627</v>
      </c>
      <c r="Q137" s="101">
        <v>10.919154521077871</v>
      </c>
      <c r="R137" s="101">
        <v>11.675619073212147</v>
      </c>
      <c r="S137" s="101">
        <v>7.2015672996640205</v>
      </c>
      <c r="T137" s="101">
        <v>0.58061254024505615</v>
      </c>
      <c r="U137" s="127">
        <f t="shared" si="14"/>
        <v>522.60752937570214</v>
      </c>
    </row>
    <row r="138" spans="1:21">
      <c r="A138" s="37">
        <v>141</v>
      </c>
      <c r="B138" s="17"/>
      <c r="C138" s="16"/>
      <c r="D138" s="38" t="s">
        <v>8</v>
      </c>
      <c r="E138" s="45" t="s">
        <v>167</v>
      </c>
      <c r="F138" s="53"/>
      <c r="G138" s="111">
        <f t="shared" si="12"/>
        <v>162.91789784256252</v>
      </c>
      <c r="H138" s="26">
        <v>107.50476896762848</v>
      </c>
      <c r="I138" s="7">
        <v>1.8101562364026904</v>
      </c>
      <c r="J138" s="7">
        <v>0.10576769034378231</v>
      </c>
      <c r="K138" s="7">
        <v>8.5660519311204553E-2</v>
      </c>
      <c r="L138" s="7">
        <v>6.0198895516805351E-2</v>
      </c>
      <c r="M138" s="7">
        <v>0</v>
      </c>
      <c r="N138" s="126">
        <f t="shared" si="13"/>
        <v>109.56655230920296</v>
      </c>
      <c r="O138" s="26">
        <v>52.931756526231766</v>
      </c>
      <c r="P138" s="7">
        <v>0.22349294065497816</v>
      </c>
      <c r="Q138" s="7">
        <v>9.3027609109412879E-2</v>
      </c>
      <c r="R138" s="7">
        <v>6.4622466714354232E-2</v>
      </c>
      <c r="S138" s="7">
        <v>3.8445990649051964E-2</v>
      </c>
      <c r="T138" s="7">
        <v>0</v>
      </c>
      <c r="U138" s="126">
        <f t="shared" si="14"/>
        <v>53.351345533359563</v>
      </c>
    </row>
    <row r="139" spans="1:21">
      <c r="A139" s="37">
        <v>142</v>
      </c>
      <c r="B139" s="17"/>
      <c r="C139" s="16"/>
      <c r="D139" s="38" t="s">
        <v>10</v>
      </c>
      <c r="E139" s="45" t="s">
        <v>168</v>
      </c>
      <c r="F139" s="53"/>
      <c r="G139" s="111">
        <f t="shared" si="12"/>
        <v>1.4084775047376752</v>
      </c>
      <c r="H139" s="26">
        <v>0.90121728600934148</v>
      </c>
      <c r="I139" s="7">
        <v>0</v>
      </c>
      <c r="J139" s="7">
        <v>0</v>
      </c>
      <c r="K139" s="7">
        <v>0</v>
      </c>
      <c r="L139" s="7">
        <v>0</v>
      </c>
      <c r="M139" s="7">
        <v>0</v>
      </c>
      <c r="N139" s="126">
        <f t="shared" si="13"/>
        <v>0.90121728600934148</v>
      </c>
      <c r="O139" s="26">
        <v>0.50726021872833371</v>
      </c>
      <c r="P139" s="7">
        <v>0</v>
      </c>
      <c r="Q139" s="7">
        <v>0</v>
      </c>
      <c r="R139" s="7">
        <v>0</v>
      </c>
      <c r="S139" s="7">
        <v>0</v>
      </c>
      <c r="T139" s="7">
        <v>0</v>
      </c>
      <c r="U139" s="126">
        <f t="shared" si="14"/>
        <v>0.50726021872833371</v>
      </c>
    </row>
    <row r="140" spans="1:21">
      <c r="A140" s="37">
        <v>143</v>
      </c>
      <c r="B140" s="17"/>
      <c r="C140" s="16"/>
      <c r="D140" s="38" t="s">
        <v>22</v>
      </c>
      <c r="E140" s="45" t="s">
        <v>169</v>
      </c>
      <c r="F140" s="53"/>
      <c r="G140" s="111">
        <f t="shared" si="12"/>
        <v>55.842840239405632</v>
      </c>
      <c r="H140" s="26">
        <v>31.759231984615326</v>
      </c>
      <c r="I140" s="7">
        <v>1.2304530250839889</v>
      </c>
      <c r="J140" s="7">
        <v>1.4696942484006286</v>
      </c>
      <c r="K140" s="7">
        <v>1.5270238793455064</v>
      </c>
      <c r="L140" s="7">
        <v>1.1987200239673257</v>
      </c>
      <c r="M140" s="7">
        <v>0</v>
      </c>
      <c r="N140" s="126">
        <f t="shared" si="13"/>
        <v>37.185123161412776</v>
      </c>
      <c r="O140" s="26">
        <v>14.19588914513588</v>
      </c>
      <c r="P140" s="7">
        <v>2.1831315942108631</v>
      </c>
      <c r="Q140" s="7">
        <v>0.33803517464548349</v>
      </c>
      <c r="R140" s="7">
        <v>1.1225232435390353</v>
      </c>
      <c r="S140" s="7">
        <v>0.81813792046159506</v>
      </c>
      <c r="T140" s="7">
        <v>0</v>
      </c>
      <c r="U140" s="126">
        <f t="shared" si="14"/>
        <v>18.657717077992857</v>
      </c>
    </row>
    <row r="141" spans="1:21">
      <c r="A141" s="37">
        <v>144</v>
      </c>
      <c r="B141" s="17"/>
      <c r="C141" s="16"/>
      <c r="D141" s="38" t="s">
        <v>24</v>
      </c>
      <c r="E141" s="45" t="s">
        <v>170</v>
      </c>
      <c r="F141" s="53"/>
      <c r="G141" s="111">
        <f t="shared" si="12"/>
        <v>491.05403469083831</v>
      </c>
      <c r="H141" s="26">
        <v>241.50757050514221</v>
      </c>
      <c r="I141" s="7">
        <v>28.304252624511719</v>
      </c>
      <c r="J141" s="7">
        <v>13.073431476950645</v>
      </c>
      <c r="K141" s="7">
        <v>8.2186613082885742</v>
      </c>
      <c r="L141" s="7">
        <v>5.2794416397809982</v>
      </c>
      <c r="M141" s="7">
        <v>0.63393408060073853</v>
      </c>
      <c r="N141" s="126">
        <f t="shared" si="13"/>
        <v>297.01729163527489</v>
      </c>
      <c r="O141" s="26">
        <v>163.31653892993927</v>
      </c>
      <c r="P141" s="7">
        <v>15.342202700674534</v>
      </c>
      <c r="Q141" s="7">
        <v>6.2525982186198235</v>
      </c>
      <c r="R141" s="7">
        <v>6.5861747320741415</v>
      </c>
      <c r="S141" s="7">
        <v>1.9586159340105951</v>
      </c>
      <c r="T141" s="7">
        <v>0.58061254024505615</v>
      </c>
      <c r="U141" s="126">
        <f t="shared" si="14"/>
        <v>194.03674305556342</v>
      </c>
    </row>
    <row r="142" spans="1:21">
      <c r="A142" s="37">
        <v>145</v>
      </c>
      <c r="B142" s="17"/>
      <c r="C142" s="16"/>
      <c r="D142" s="38" t="s">
        <v>26</v>
      </c>
      <c r="E142" s="45" t="s">
        <v>171</v>
      </c>
      <c r="F142" s="53"/>
      <c r="G142" s="111">
        <f t="shared" si="12"/>
        <v>49.264719551171765</v>
      </c>
      <c r="H142" s="26">
        <v>19.735823348164558</v>
      </c>
      <c r="I142" s="7">
        <v>0.26241309894248843</v>
      </c>
      <c r="J142" s="7">
        <v>0.18354328232817352</v>
      </c>
      <c r="K142" s="7">
        <v>0.10404656783794053</v>
      </c>
      <c r="L142" s="7">
        <v>0.27916420553810894</v>
      </c>
      <c r="M142" s="7">
        <v>0</v>
      </c>
      <c r="N142" s="126">
        <f t="shared" si="13"/>
        <v>20.56499050281127</v>
      </c>
      <c r="O142" s="26">
        <v>27.049971550703049</v>
      </c>
      <c r="P142" s="7">
        <v>1.4198957271873951</v>
      </c>
      <c r="Q142" s="7">
        <v>0.21987269772216678</v>
      </c>
      <c r="R142" s="7">
        <v>4.5353199056989979E-3</v>
      </c>
      <c r="S142" s="7">
        <v>5.453752842186077E-3</v>
      </c>
      <c r="T142" s="7">
        <v>0</v>
      </c>
      <c r="U142" s="126">
        <f t="shared" si="14"/>
        <v>28.699729048360496</v>
      </c>
    </row>
    <row r="143" spans="1:21">
      <c r="A143" s="37">
        <v>146</v>
      </c>
      <c r="B143" s="17"/>
      <c r="C143" s="16"/>
      <c r="D143" s="38" t="s">
        <v>32</v>
      </c>
      <c r="E143" s="54" t="s">
        <v>172</v>
      </c>
      <c r="F143" s="53"/>
      <c r="G143" s="111">
        <f t="shared" si="12"/>
        <v>476.03617405472323</v>
      </c>
      <c r="H143" s="26">
        <v>226.57063961029053</v>
      </c>
      <c r="I143" s="7">
        <v>10.677662417292595</v>
      </c>
      <c r="J143" s="7">
        <v>4.6980872750282288</v>
      </c>
      <c r="K143" s="7">
        <v>3.7919503785669804</v>
      </c>
      <c r="L143" s="7">
        <v>2.9430840406566858</v>
      </c>
      <c r="M143" s="7">
        <v>0</v>
      </c>
      <c r="N143" s="126">
        <f t="shared" si="13"/>
        <v>248.68142372183502</v>
      </c>
      <c r="O143" s="26">
        <v>204.39435148239136</v>
      </c>
      <c r="P143" s="7">
        <v>10.666100984439254</v>
      </c>
      <c r="Q143" s="7">
        <v>4.0156208206899464</v>
      </c>
      <c r="R143" s="7">
        <v>3.8977631395682693</v>
      </c>
      <c r="S143" s="7">
        <v>4.3809139057993889</v>
      </c>
      <c r="T143" s="7">
        <v>0</v>
      </c>
      <c r="U143" s="126">
        <f t="shared" si="14"/>
        <v>227.35475033288822</v>
      </c>
    </row>
    <row r="144" spans="1:21">
      <c r="A144" s="93">
        <v>147</v>
      </c>
      <c r="B144" s="94"/>
      <c r="C144" s="103" t="s">
        <v>173</v>
      </c>
      <c r="D144" s="96" t="s">
        <v>174</v>
      </c>
      <c r="E144" s="97"/>
      <c r="F144" s="98"/>
      <c r="G144" s="99">
        <f t="shared" si="12"/>
        <v>0</v>
      </c>
      <c r="H144" s="100">
        <v>0</v>
      </c>
      <c r="I144" s="101">
        <v>0</v>
      </c>
      <c r="J144" s="101">
        <v>0</v>
      </c>
      <c r="K144" s="101">
        <v>0</v>
      </c>
      <c r="L144" s="101">
        <v>0</v>
      </c>
      <c r="M144" s="101">
        <v>0</v>
      </c>
      <c r="N144" s="127">
        <f t="shared" si="13"/>
        <v>0</v>
      </c>
      <c r="O144" s="100">
        <v>0</v>
      </c>
      <c r="P144" s="101">
        <v>0</v>
      </c>
      <c r="Q144" s="101">
        <v>0</v>
      </c>
      <c r="R144" s="101">
        <v>0</v>
      </c>
      <c r="S144" s="101">
        <v>0</v>
      </c>
      <c r="T144" s="101">
        <v>0</v>
      </c>
      <c r="U144" s="127">
        <f t="shared" si="14"/>
        <v>0</v>
      </c>
    </row>
    <row r="145" spans="1:21">
      <c r="A145" s="72">
        <v>151</v>
      </c>
      <c r="B145" s="80" t="s">
        <v>175</v>
      </c>
      <c r="C145" s="81" t="s">
        <v>176</v>
      </c>
      <c r="D145" s="82"/>
      <c r="E145" s="82"/>
      <c r="F145" s="83"/>
      <c r="G145" s="74">
        <f t="shared" si="12"/>
        <v>5366.5818915963173</v>
      </c>
      <c r="H145" s="75">
        <v>521.01754593849182</v>
      </c>
      <c r="I145" s="76">
        <v>296.55344247817993</v>
      </c>
      <c r="J145" s="76">
        <v>1078.5416088104248</v>
      </c>
      <c r="K145" s="76">
        <v>1084.8860182762146</v>
      </c>
      <c r="L145" s="76">
        <v>640.7039966583252</v>
      </c>
      <c r="M145" s="76">
        <v>236.55094945430756</v>
      </c>
      <c r="N145" s="124">
        <f t="shared" si="13"/>
        <v>3858.2535616159439</v>
      </c>
      <c r="O145" s="75">
        <v>292.87623345851898</v>
      </c>
      <c r="P145" s="76">
        <v>108.27687722444534</v>
      </c>
      <c r="Q145" s="76">
        <v>396.87219321727753</v>
      </c>
      <c r="R145" s="76">
        <v>315.89136731624603</v>
      </c>
      <c r="S145" s="76">
        <v>226.06952977180481</v>
      </c>
      <c r="T145" s="76">
        <v>168.34212899208069</v>
      </c>
      <c r="U145" s="124">
        <f t="shared" si="14"/>
        <v>1508.3283299803734</v>
      </c>
    </row>
    <row r="146" spans="1:21">
      <c r="A146" s="93">
        <v>152</v>
      </c>
      <c r="B146" s="95"/>
      <c r="C146" s="95" t="s">
        <v>6</v>
      </c>
      <c r="D146" s="96" t="s">
        <v>177</v>
      </c>
      <c r="E146" s="104"/>
      <c r="F146" s="105"/>
      <c r="G146" s="99">
        <f t="shared" si="12"/>
        <v>3851.3561844527721</v>
      </c>
      <c r="H146" s="100">
        <v>486.8883855342865</v>
      </c>
      <c r="I146" s="101">
        <v>263.59496378898621</v>
      </c>
      <c r="J146" s="101">
        <v>596.28422474861145</v>
      </c>
      <c r="K146" s="101">
        <v>668.73424673080444</v>
      </c>
      <c r="L146" s="101">
        <v>495.39426970481873</v>
      </c>
      <c r="M146" s="101">
        <v>203.71082586050034</v>
      </c>
      <c r="N146" s="127">
        <f t="shared" si="13"/>
        <v>2714.6069163680077</v>
      </c>
      <c r="O146" s="100">
        <v>265.50988733768463</v>
      </c>
      <c r="P146" s="101">
        <v>90.379362374544144</v>
      </c>
      <c r="Q146" s="101">
        <v>238.99378108978271</v>
      </c>
      <c r="R146" s="101">
        <v>217.19999134540558</v>
      </c>
      <c r="S146" s="101">
        <v>175.809197306633</v>
      </c>
      <c r="T146" s="101">
        <v>148.85704863071442</v>
      </c>
      <c r="U146" s="127">
        <f t="shared" si="14"/>
        <v>1136.7492680847645</v>
      </c>
    </row>
    <row r="147" spans="1:21">
      <c r="A147" s="37">
        <v>153</v>
      </c>
      <c r="B147" s="17"/>
      <c r="C147" s="16"/>
      <c r="D147" s="38" t="s">
        <v>8</v>
      </c>
      <c r="E147" s="49" t="s">
        <v>178</v>
      </c>
      <c r="F147" s="55"/>
      <c r="G147" s="111">
        <f t="shared" si="12"/>
        <v>1428.9815942570567</v>
      </c>
      <c r="H147" s="26">
        <v>44.371556639671326</v>
      </c>
      <c r="I147" s="7">
        <v>77.057923406362534</v>
      </c>
      <c r="J147" s="7">
        <v>297.60883969068527</v>
      </c>
      <c r="K147" s="7">
        <v>313.27421787381172</v>
      </c>
      <c r="L147" s="7">
        <v>215.79316410422325</v>
      </c>
      <c r="M147" s="7">
        <v>52.431593134999275</v>
      </c>
      <c r="N147" s="126">
        <f t="shared" si="13"/>
        <v>1000.5372948497534</v>
      </c>
      <c r="O147" s="26">
        <v>18.464635424315929</v>
      </c>
      <c r="P147" s="7">
        <v>29.502007201313972</v>
      </c>
      <c r="Q147" s="7">
        <v>130.59436470270157</v>
      </c>
      <c r="R147" s="7">
        <v>116.31311567127705</v>
      </c>
      <c r="S147" s="7">
        <v>100.52323092520237</v>
      </c>
      <c r="T147" s="7">
        <v>33.046945482492447</v>
      </c>
      <c r="U147" s="126">
        <f t="shared" si="14"/>
        <v>428.44429940730333</v>
      </c>
    </row>
    <row r="148" spans="1:21">
      <c r="A148" s="37">
        <v>154</v>
      </c>
      <c r="B148" s="17"/>
      <c r="C148" s="16"/>
      <c r="D148" s="38" t="s">
        <v>10</v>
      </c>
      <c r="E148" s="49" t="s">
        <v>179</v>
      </c>
      <c r="F148" s="40"/>
      <c r="G148" s="111">
        <f t="shared" si="12"/>
        <v>152.820685679093</v>
      </c>
      <c r="H148" s="26">
        <v>40.195110097527504</v>
      </c>
      <c r="I148" s="7">
        <v>18.546964541077614</v>
      </c>
      <c r="J148" s="7">
        <v>19.354347728192806</v>
      </c>
      <c r="K148" s="7">
        <v>15.388886377215385</v>
      </c>
      <c r="L148" s="7">
        <v>19.07746447622776</v>
      </c>
      <c r="M148" s="7">
        <v>8.4941780716180801</v>
      </c>
      <c r="N148" s="126">
        <f t="shared" si="13"/>
        <v>121.05695129185915</v>
      </c>
      <c r="O148" s="26">
        <v>14.86002679541707</v>
      </c>
      <c r="P148" s="7">
        <v>2.562053807079792</v>
      </c>
      <c r="Q148" s="7">
        <v>3.8656826820224524</v>
      </c>
      <c r="R148" s="7">
        <v>1.7601198218762875</v>
      </c>
      <c r="S148" s="7">
        <v>2.5723638795316219</v>
      </c>
      <c r="T148" s="7">
        <v>6.1434874013066292</v>
      </c>
      <c r="U148" s="126">
        <f t="shared" si="14"/>
        <v>31.763734387233853</v>
      </c>
    </row>
    <row r="149" spans="1:21">
      <c r="A149" s="37">
        <v>155</v>
      </c>
      <c r="B149" s="17"/>
      <c r="C149" s="16"/>
      <c r="D149" s="38" t="s">
        <v>22</v>
      </c>
      <c r="E149" s="49" t="s">
        <v>180</v>
      </c>
      <c r="F149" s="40"/>
      <c r="G149" s="111">
        <f t="shared" si="12"/>
        <v>200.61771655268967</v>
      </c>
      <c r="H149" s="26">
        <v>20.859326686710119</v>
      </c>
      <c r="I149" s="7">
        <v>11.094419457018375</v>
      </c>
      <c r="J149" s="7">
        <v>15.267708621919155</v>
      </c>
      <c r="K149" s="7">
        <v>26.347580775618553</v>
      </c>
      <c r="L149" s="7">
        <v>34.860781013965607</v>
      </c>
      <c r="M149" s="7">
        <v>27.233608156442642</v>
      </c>
      <c r="N149" s="126">
        <f t="shared" si="13"/>
        <v>135.66342471167445</v>
      </c>
      <c r="O149" s="26">
        <v>13.669778220355511</v>
      </c>
      <c r="P149" s="7">
        <v>1.5261166375130415</v>
      </c>
      <c r="Q149" s="7">
        <v>3.6695661135017872</v>
      </c>
      <c r="R149" s="7">
        <v>4.4269184209406376</v>
      </c>
      <c r="S149" s="7">
        <v>6.2871653512120247</v>
      </c>
      <c r="T149" s="7">
        <v>35.374747097492218</v>
      </c>
      <c r="U149" s="126">
        <f t="shared" si="14"/>
        <v>64.95429184101522</v>
      </c>
    </row>
    <row r="150" spans="1:21">
      <c r="A150" s="37">
        <v>156</v>
      </c>
      <c r="B150" s="17"/>
      <c r="C150" s="16"/>
      <c r="D150" s="38" t="s">
        <v>24</v>
      </c>
      <c r="E150" s="49" t="s">
        <v>181</v>
      </c>
      <c r="F150" s="40"/>
      <c r="G150" s="111">
        <f t="shared" si="12"/>
        <v>203.49194254726171</v>
      </c>
      <c r="H150" s="26">
        <v>38.301356136798859</v>
      </c>
      <c r="I150" s="7">
        <v>18.218920305371284</v>
      </c>
      <c r="J150" s="7">
        <v>11.138970676809549</v>
      </c>
      <c r="K150" s="7">
        <v>18.297838613390923</v>
      </c>
      <c r="L150" s="7">
        <v>17.424481455236673</v>
      </c>
      <c r="M150" s="7">
        <v>7.9272390604019165</v>
      </c>
      <c r="N150" s="126">
        <f t="shared" si="13"/>
        <v>111.3088062480092</v>
      </c>
      <c r="O150" s="26">
        <v>22.670511439442635</v>
      </c>
      <c r="P150" s="7">
        <v>8.3903832212090492</v>
      </c>
      <c r="Q150" s="7">
        <v>26.585746169090271</v>
      </c>
      <c r="R150" s="7">
        <v>14.908335920423269</v>
      </c>
      <c r="S150" s="7">
        <v>9.0133977420628071</v>
      </c>
      <c r="T150" s="7">
        <v>10.614761807024479</v>
      </c>
      <c r="U150" s="126">
        <f t="shared" si="14"/>
        <v>92.18313629925251</v>
      </c>
    </row>
    <row r="151" spans="1:21">
      <c r="A151" s="37">
        <v>157</v>
      </c>
      <c r="B151" s="17"/>
      <c r="C151" s="16"/>
      <c r="D151" s="38" t="s">
        <v>26</v>
      </c>
      <c r="E151" s="49" t="s">
        <v>182</v>
      </c>
      <c r="F151" s="40"/>
      <c r="G151" s="111">
        <f t="shared" si="12"/>
        <v>724.06073091737926</v>
      </c>
      <c r="H151" s="26">
        <v>145.1611379981041</v>
      </c>
      <c r="I151" s="7">
        <v>83.535106539726257</v>
      </c>
      <c r="J151" s="7">
        <v>144.34271031618118</v>
      </c>
      <c r="K151" s="7">
        <v>116.24199312925339</v>
      </c>
      <c r="L151" s="7">
        <v>61.896634504199028</v>
      </c>
      <c r="M151" s="7">
        <v>17.13508078455925</v>
      </c>
      <c r="N151" s="126">
        <f t="shared" si="13"/>
        <v>568.3126632720232</v>
      </c>
      <c r="O151" s="26">
        <v>64.025451730936766</v>
      </c>
      <c r="P151" s="7">
        <v>22.69961563218385</v>
      </c>
      <c r="Q151" s="7">
        <v>26.439202101901174</v>
      </c>
      <c r="R151" s="7">
        <v>20.737760393880308</v>
      </c>
      <c r="S151" s="7">
        <v>14.92215390689671</v>
      </c>
      <c r="T151" s="7">
        <v>6.9238838795572519</v>
      </c>
      <c r="U151" s="126">
        <f t="shared" si="14"/>
        <v>155.74806764535606</v>
      </c>
    </row>
    <row r="152" spans="1:21">
      <c r="A152" s="37">
        <v>158</v>
      </c>
      <c r="B152" s="12"/>
      <c r="C152" s="12"/>
      <c r="D152" s="52" t="s">
        <v>32</v>
      </c>
      <c r="E152" s="49" t="s">
        <v>183</v>
      </c>
      <c r="F152" s="43"/>
      <c r="G152" s="111">
        <f t="shared" si="12"/>
        <v>0</v>
      </c>
      <c r="H152" s="26">
        <v>0</v>
      </c>
      <c r="I152" s="7">
        <v>0</v>
      </c>
      <c r="J152" s="7">
        <v>0</v>
      </c>
      <c r="K152" s="7">
        <v>0</v>
      </c>
      <c r="L152" s="7">
        <v>0</v>
      </c>
      <c r="M152" s="7">
        <v>0</v>
      </c>
      <c r="N152" s="126">
        <f t="shared" si="13"/>
        <v>0</v>
      </c>
      <c r="O152" s="26">
        <v>0</v>
      </c>
      <c r="P152" s="7">
        <v>0</v>
      </c>
      <c r="Q152" s="7">
        <v>0</v>
      </c>
      <c r="R152" s="7">
        <v>0</v>
      </c>
      <c r="S152" s="7">
        <v>0</v>
      </c>
      <c r="T152" s="7">
        <v>0</v>
      </c>
      <c r="U152" s="126">
        <f t="shared" si="14"/>
        <v>0</v>
      </c>
    </row>
    <row r="153" spans="1:21">
      <c r="A153" s="37">
        <v>159</v>
      </c>
      <c r="B153" s="10"/>
      <c r="C153" s="11"/>
      <c r="D153" s="38" t="s">
        <v>34</v>
      </c>
      <c r="E153" s="49" t="s">
        <v>184</v>
      </c>
      <c r="F153" s="51"/>
      <c r="G153" s="111">
        <f t="shared" si="12"/>
        <v>1141.3835200667381</v>
      </c>
      <c r="H153" s="26">
        <v>197.99990177154541</v>
      </c>
      <c r="I153" s="7">
        <v>55.141624450683594</v>
      </c>
      <c r="J153" s="7">
        <v>108.5716547369957</v>
      </c>
      <c r="K153" s="7">
        <v>179.18370914459229</v>
      </c>
      <c r="L153" s="7">
        <v>146.3417649269104</v>
      </c>
      <c r="M153" s="7">
        <v>90.489127278327942</v>
      </c>
      <c r="N153" s="126">
        <f t="shared" si="13"/>
        <v>777.72778230905533</v>
      </c>
      <c r="O153" s="26">
        <v>131.81947845220566</v>
      </c>
      <c r="P153" s="7">
        <v>25.699187040328979</v>
      </c>
      <c r="Q153" s="7">
        <v>47.839221507310867</v>
      </c>
      <c r="R153" s="7">
        <v>59.053737550973892</v>
      </c>
      <c r="S153" s="7">
        <v>42.490888237953186</v>
      </c>
      <c r="T153" s="7">
        <v>56.753224968910217</v>
      </c>
      <c r="U153" s="126">
        <f t="shared" si="14"/>
        <v>363.6557377576828</v>
      </c>
    </row>
    <row r="154" spans="1:21">
      <c r="A154" s="93">
        <v>160</v>
      </c>
      <c r="B154" s="94"/>
      <c r="C154" s="95" t="s">
        <v>61</v>
      </c>
      <c r="D154" s="96" t="s">
        <v>185</v>
      </c>
      <c r="E154" s="97"/>
      <c r="F154" s="98"/>
      <c r="G154" s="99">
        <f t="shared" si="12"/>
        <v>1515.2256958335638</v>
      </c>
      <c r="H154" s="100">
        <v>34.129160851240158</v>
      </c>
      <c r="I154" s="101">
        <v>32.958483338356018</v>
      </c>
      <c r="J154" s="101">
        <v>482.25738596916199</v>
      </c>
      <c r="K154" s="101">
        <v>416.15177142620087</v>
      </c>
      <c r="L154" s="101">
        <v>145.30970370769501</v>
      </c>
      <c r="M154" s="101">
        <v>32.840121448040009</v>
      </c>
      <c r="N154" s="127">
        <f t="shared" si="13"/>
        <v>1143.646626740694</v>
      </c>
      <c r="O154" s="100">
        <v>27.366342842578888</v>
      </c>
      <c r="P154" s="101">
        <v>17.897515580058098</v>
      </c>
      <c r="Q154" s="101">
        <v>157.87841194868088</v>
      </c>
      <c r="R154" s="101">
        <v>98.691392004489899</v>
      </c>
      <c r="S154" s="101">
        <v>50.26032429933548</v>
      </c>
      <c r="T154" s="101">
        <v>19.485082417726517</v>
      </c>
      <c r="U154" s="127">
        <f t="shared" si="14"/>
        <v>371.57906909286976</v>
      </c>
    </row>
    <row r="155" spans="1:21">
      <c r="A155" s="37">
        <v>161</v>
      </c>
      <c r="B155" s="17"/>
      <c r="C155" s="16"/>
      <c r="D155" s="38" t="s">
        <v>8</v>
      </c>
      <c r="E155" s="49" t="s">
        <v>186</v>
      </c>
      <c r="F155" s="40"/>
      <c r="G155" s="111">
        <f t="shared" si="12"/>
        <v>609.59281407669187</v>
      </c>
      <c r="H155" s="26">
        <v>0</v>
      </c>
      <c r="I155" s="7">
        <v>6.5567586123943329</v>
      </c>
      <c r="J155" s="7">
        <v>211.66742634773254</v>
      </c>
      <c r="K155" s="7">
        <v>139.49860996007919</v>
      </c>
      <c r="L155" s="7">
        <v>65.433121055364609</v>
      </c>
      <c r="M155" s="7">
        <v>23.841376006603241</v>
      </c>
      <c r="N155" s="126">
        <f t="shared" si="13"/>
        <v>446.99729198217392</v>
      </c>
      <c r="O155" s="26">
        <v>0</v>
      </c>
      <c r="P155" s="7">
        <v>3.5796998329460621</v>
      </c>
      <c r="Q155" s="7">
        <v>83.908034145832062</v>
      </c>
      <c r="R155" s="7">
        <v>34.152745306491852</v>
      </c>
      <c r="S155" s="7">
        <v>27.00580158829689</v>
      </c>
      <c r="T155" s="7">
        <v>13.94924122095108</v>
      </c>
      <c r="U155" s="126">
        <f t="shared" si="14"/>
        <v>162.59552209451795</v>
      </c>
    </row>
    <row r="156" spans="1:21">
      <c r="A156" s="37">
        <v>162</v>
      </c>
      <c r="B156" s="17"/>
      <c r="C156" s="16"/>
      <c r="D156" s="38" t="s">
        <v>10</v>
      </c>
      <c r="E156" s="49" t="s">
        <v>187</v>
      </c>
      <c r="F156" s="55"/>
      <c r="G156" s="111">
        <f t="shared" si="12"/>
        <v>905.63291513174772</v>
      </c>
      <c r="H156" s="26">
        <v>34.129160851240158</v>
      </c>
      <c r="I156" s="7">
        <v>26.40172603726387</v>
      </c>
      <c r="J156" s="7">
        <v>270.58995950222015</v>
      </c>
      <c r="K156" s="7">
        <v>276.65318500995636</v>
      </c>
      <c r="L156" s="7">
        <v>79.876582860946655</v>
      </c>
      <c r="M156" s="7">
        <v>8.9987466484308243</v>
      </c>
      <c r="N156" s="126">
        <f t="shared" si="13"/>
        <v>696.64936091005802</v>
      </c>
      <c r="O156" s="26">
        <v>27.366342842578888</v>
      </c>
      <c r="P156" s="7">
        <v>14.317815028131008</v>
      </c>
      <c r="Q156" s="7">
        <v>73.97038471698761</v>
      </c>
      <c r="R156" s="7">
        <v>64.538646370172501</v>
      </c>
      <c r="S156" s="7">
        <v>23.254524633288383</v>
      </c>
      <c r="T156" s="7">
        <v>5.535840630531311</v>
      </c>
      <c r="U156" s="126">
        <f t="shared" si="14"/>
        <v>208.9835542216897</v>
      </c>
    </row>
    <row r="157" spans="1:21" ht="12.6" thickBot="1">
      <c r="A157" s="56">
        <v>163</v>
      </c>
      <c r="B157" s="57"/>
      <c r="C157" s="58"/>
      <c r="D157" s="59" t="s">
        <v>22</v>
      </c>
      <c r="E157" s="60" t="s">
        <v>188</v>
      </c>
      <c r="F157" s="61"/>
      <c r="G157" s="114">
        <f t="shared" si="12"/>
        <v>0</v>
      </c>
      <c r="H157" s="27">
        <v>0</v>
      </c>
      <c r="I157" s="28">
        <v>0</v>
      </c>
      <c r="J157" s="28">
        <v>0</v>
      </c>
      <c r="K157" s="28">
        <v>0</v>
      </c>
      <c r="L157" s="28">
        <v>0</v>
      </c>
      <c r="M157" s="28">
        <v>0</v>
      </c>
      <c r="N157" s="128">
        <f t="shared" si="13"/>
        <v>0</v>
      </c>
      <c r="O157" s="27">
        <v>0</v>
      </c>
      <c r="P157" s="28">
        <v>0</v>
      </c>
      <c r="Q157" s="28">
        <v>0</v>
      </c>
      <c r="R157" s="28">
        <v>0</v>
      </c>
      <c r="S157" s="28">
        <v>0</v>
      </c>
      <c r="T157" s="28">
        <v>0</v>
      </c>
      <c r="U157" s="128">
        <f t="shared" si="14"/>
        <v>0</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U157"/>
  <sheetViews>
    <sheetView workbookViewId="0">
      <pane xSplit="6" ySplit="9" topLeftCell="G10" activePane="bottomRight" state="frozen"/>
      <selection activeCell="C4" sqref="C4"/>
      <selection pane="topRight" activeCell="C4" sqref="C4"/>
      <selection pane="bottomLeft" activeCell="C4" sqref="C4"/>
      <selection pane="bottomRight" activeCell="C4" sqref="C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433</v>
      </c>
    </row>
    <row r="2" spans="1:21" ht="13.8">
      <c r="A2" s="1" t="s">
        <v>193</v>
      </c>
      <c r="C2" s="84" t="s">
        <v>415</v>
      </c>
      <c r="E2" s="84"/>
      <c r="F2" s="84"/>
      <c r="G2" s="6"/>
      <c r="H2" s="6"/>
    </row>
    <row r="3" spans="1:21" ht="13.8">
      <c r="A3" s="1" t="s">
        <v>194</v>
      </c>
      <c r="C3" s="328">
        <v>2016</v>
      </c>
      <c r="D3" s="328"/>
      <c r="E3" s="129"/>
    </row>
    <row r="4" spans="1:21" ht="12.6" thickBot="1">
      <c r="B4" s="6"/>
      <c r="C4" s="6"/>
    </row>
    <row r="5" spans="1:21" s="18" customFormat="1">
      <c r="A5" s="30"/>
      <c r="B5" s="31"/>
      <c r="C5" s="31"/>
      <c r="D5" s="31"/>
      <c r="E5" s="31"/>
      <c r="F5" s="32" t="s">
        <v>195</v>
      </c>
      <c r="G5" s="112" t="s">
        <v>190</v>
      </c>
      <c r="H5" s="329" t="s">
        <v>191</v>
      </c>
      <c r="I5" s="330"/>
      <c r="J5" s="330"/>
      <c r="K5" s="330"/>
      <c r="L5" s="330"/>
      <c r="M5" s="330"/>
      <c r="N5" s="331"/>
      <c r="O5" s="329" t="s">
        <v>192</v>
      </c>
      <c r="P5" s="330"/>
      <c r="Q5" s="330"/>
      <c r="R5" s="330"/>
      <c r="S5" s="330"/>
      <c r="T5" s="330"/>
      <c r="U5" s="331"/>
    </row>
    <row r="6" spans="1:21" s="18" customFormat="1" ht="12.6" thickBot="1">
      <c r="A6" s="33"/>
      <c r="B6" s="21"/>
      <c r="C6" s="21"/>
      <c r="D6" s="21"/>
      <c r="E6" s="21"/>
      <c r="F6" s="34" t="s">
        <v>196</v>
      </c>
      <c r="G6" s="113" t="s">
        <v>1</v>
      </c>
      <c r="H6" s="24" t="s">
        <v>424</v>
      </c>
      <c r="I6" s="20" t="s">
        <v>197</v>
      </c>
      <c r="J6" s="20" t="s">
        <v>198</v>
      </c>
      <c r="K6" s="20" t="s">
        <v>200</v>
      </c>
      <c r="L6" s="20" t="s">
        <v>201</v>
      </c>
      <c r="M6" s="20" t="s">
        <v>199</v>
      </c>
      <c r="N6" s="120" t="s">
        <v>1</v>
      </c>
      <c r="O6" s="24" t="s">
        <v>424</v>
      </c>
      <c r="P6" s="20" t="s">
        <v>197</v>
      </c>
      <c r="Q6" s="20" t="s">
        <v>198</v>
      </c>
      <c r="R6" s="20" t="s">
        <v>200</v>
      </c>
      <c r="S6" s="20" t="s">
        <v>201</v>
      </c>
      <c r="T6" s="20" t="s">
        <v>199</v>
      </c>
      <c r="U6" s="120" t="s">
        <v>1</v>
      </c>
    </row>
    <row r="7" spans="1:21" ht="12.9" thickTop="1" thickBot="1">
      <c r="A7" s="69" t="s">
        <v>0</v>
      </c>
      <c r="B7" s="70"/>
      <c r="C7" s="70"/>
      <c r="D7" s="70"/>
      <c r="E7" s="70"/>
      <c r="F7" s="71"/>
      <c r="G7" s="152">
        <f>N7+U7</f>
        <v>641775.7829785347</v>
      </c>
      <c r="H7" s="149">
        <v>29831.340776443481</v>
      </c>
      <c r="I7" s="150">
        <v>57407.460113525391</v>
      </c>
      <c r="J7" s="150">
        <v>83243.519634246826</v>
      </c>
      <c r="K7" s="150">
        <v>90845.366920471191</v>
      </c>
      <c r="L7" s="150">
        <v>49291.288787841797</v>
      </c>
      <c r="M7" s="150">
        <v>9920.046980381012</v>
      </c>
      <c r="N7" s="151">
        <f>SUM(H7:M7)</f>
        <v>320539.0232129097</v>
      </c>
      <c r="O7" s="149">
        <v>28232.161659240723</v>
      </c>
      <c r="P7" s="150">
        <v>54601.308193206787</v>
      </c>
      <c r="Q7" s="150">
        <v>80170.541519165039</v>
      </c>
      <c r="R7" s="150">
        <v>91387.431129455566</v>
      </c>
      <c r="S7" s="150">
        <v>52703.968635559082</v>
      </c>
      <c r="T7" s="150">
        <v>14141.348628997803</v>
      </c>
      <c r="U7" s="151">
        <f>SUM(O7:T7)</f>
        <v>321236.759765625</v>
      </c>
    </row>
    <row r="8" spans="1:21" ht="12.9" thickTop="1" thickBot="1">
      <c r="A8" s="69"/>
      <c r="B8" s="70"/>
      <c r="C8" s="70"/>
      <c r="D8" s="70"/>
      <c r="E8" s="70"/>
      <c r="F8" s="71"/>
      <c r="G8" s="152"/>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41" si="0">N10+U10</f>
        <v>4375350.4913635254</v>
      </c>
      <c r="H10" s="67">
        <v>176617.14591217041</v>
      </c>
      <c r="I10" s="68">
        <v>34362.916928291321</v>
      </c>
      <c r="J10" s="68">
        <v>142357.23710250854</v>
      </c>
      <c r="K10" s="68">
        <v>359392.54364013672</v>
      </c>
      <c r="L10" s="68">
        <v>854624.38430786133</v>
      </c>
      <c r="M10" s="68">
        <v>842355.02236938477</v>
      </c>
      <c r="N10" s="123">
        <f t="shared" ref="N10:N41" si="1">SUM(H10:M10)</f>
        <v>2409709.2502603531</v>
      </c>
      <c r="O10" s="67">
        <v>136392.02259635925</v>
      </c>
      <c r="P10" s="68">
        <v>25200.374821662903</v>
      </c>
      <c r="Q10" s="68">
        <v>75066.081485748291</v>
      </c>
      <c r="R10" s="68">
        <v>215928.39199066162</v>
      </c>
      <c r="S10" s="68">
        <v>545306.60641479492</v>
      </c>
      <c r="T10" s="68">
        <v>967747.76379394531</v>
      </c>
      <c r="U10" s="123">
        <f t="shared" ref="U10:U41" si="2">SUM(O10:T10)</f>
        <v>1965641.2411031723</v>
      </c>
    </row>
    <row r="11" spans="1:21" s="19" customFormat="1" ht="15" customHeight="1">
      <c r="A11" s="72">
        <v>1</v>
      </c>
      <c r="B11" s="73" t="s">
        <v>4</v>
      </c>
      <c r="C11" s="332" t="s">
        <v>5</v>
      </c>
      <c r="D11" s="333"/>
      <c r="E11" s="333"/>
      <c r="F11" s="334"/>
      <c r="G11" s="74">
        <f t="shared" si="0"/>
        <v>880091.35822457075</v>
      </c>
      <c r="H11" s="75">
        <v>131295.92583084106</v>
      </c>
      <c r="I11" s="76">
        <v>14136.543289959431</v>
      </c>
      <c r="J11" s="76">
        <v>31538.101939320564</v>
      </c>
      <c r="K11" s="76">
        <v>85624.596509933472</v>
      </c>
      <c r="L11" s="76">
        <v>106141.37873458862</v>
      </c>
      <c r="M11" s="76">
        <v>125679.26601409912</v>
      </c>
      <c r="N11" s="124">
        <f t="shared" si="1"/>
        <v>494415.81231874228</v>
      </c>
      <c r="O11" s="75">
        <v>102186.89292144775</v>
      </c>
      <c r="P11" s="76">
        <v>12290.306054592133</v>
      </c>
      <c r="Q11" s="76">
        <v>29090.311154603958</v>
      </c>
      <c r="R11" s="76">
        <v>49679.093175888062</v>
      </c>
      <c r="S11" s="76">
        <v>54591.443821907043</v>
      </c>
      <c r="T11" s="76">
        <v>137837.49877738953</v>
      </c>
      <c r="U11" s="124">
        <f t="shared" si="2"/>
        <v>385675.54590582848</v>
      </c>
    </row>
    <row r="12" spans="1:21" s="18" customFormat="1">
      <c r="A12" s="85">
        <v>2</v>
      </c>
      <c r="B12" s="86"/>
      <c r="C12" s="86" t="s">
        <v>6</v>
      </c>
      <c r="D12" s="87" t="s">
        <v>7</v>
      </c>
      <c r="E12" s="88"/>
      <c r="F12" s="89"/>
      <c r="G12" s="90">
        <f t="shared" si="0"/>
        <v>465794.22473239899</v>
      </c>
      <c r="H12" s="91">
        <v>30212.28487175703</v>
      </c>
      <c r="I12" s="92">
        <v>11128.196769624949</v>
      </c>
      <c r="J12" s="92">
        <v>26914.904539227486</v>
      </c>
      <c r="K12" s="92">
        <v>75767.581755161285</v>
      </c>
      <c r="L12" s="92">
        <v>75576.097333908081</v>
      </c>
      <c r="M12" s="92">
        <v>63627.925864219666</v>
      </c>
      <c r="N12" s="125">
        <f t="shared" si="1"/>
        <v>283226.9911338985</v>
      </c>
      <c r="O12" s="91">
        <v>21134.297768473625</v>
      </c>
      <c r="P12" s="92">
        <v>9893.5166973173618</v>
      </c>
      <c r="Q12" s="92">
        <v>19344.446980714798</v>
      </c>
      <c r="R12" s="92">
        <v>34568.117964029312</v>
      </c>
      <c r="S12" s="92">
        <v>34944.219976902008</v>
      </c>
      <c r="T12" s="92">
        <v>62682.634211063385</v>
      </c>
      <c r="U12" s="125">
        <f t="shared" si="2"/>
        <v>182567.23359850049</v>
      </c>
    </row>
    <row r="13" spans="1:21">
      <c r="A13" s="37">
        <v>3</v>
      </c>
      <c r="B13" s="17"/>
      <c r="C13" s="16"/>
      <c r="D13" s="38" t="s">
        <v>8</v>
      </c>
      <c r="E13" s="39" t="s">
        <v>9</v>
      </c>
      <c r="F13" s="40"/>
      <c r="G13" s="111">
        <f t="shared" si="0"/>
        <v>193290.23012545891</v>
      </c>
      <c r="H13" s="26">
        <v>1130.5661308076233</v>
      </c>
      <c r="I13" s="7">
        <v>985.46175099164248</v>
      </c>
      <c r="J13" s="7">
        <v>9182.8858258724213</v>
      </c>
      <c r="K13" s="7">
        <v>24464.536761760712</v>
      </c>
      <c r="L13" s="7">
        <v>49824.867001056671</v>
      </c>
      <c r="M13" s="7">
        <v>42191.524680614471</v>
      </c>
      <c r="N13" s="126">
        <f t="shared" si="1"/>
        <v>127779.84215110354</v>
      </c>
      <c r="O13" s="26">
        <v>782.98372128978372</v>
      </c>
      <c r="P13" s="7">
        <v>685.94952660799026</v>
      </c>
      <c r="Q13" s="7">
        <v>5986.5682843923569</v>
      </c>
      <c r="R13" s="7">
        <v>11265.906136631966</v>
      </c>
      <c r="S13" s="7">
        <v>19395.305425405502</v>
      </c>
      <c r="T13" s="7">
        <v>27393.674880027771</v>
      </c>
      <c r="U13" s="126">
        <f t="shared" si="2"/>
        <v>65510.38797435537</v>
      </c>
    </row>
    <row r="14" spans="1:21">
      <c r="A14" s="37">
        <v>4</v>
      </c>
      <c r="B14" s="41"/>
      <c r="C14" s="16"/>
      <c r="D14" s="38" t="s">
        <v>10</v>
      </c>
      <c r="E14" s="39" t="s">
        <v>11</v>
      </c>
      <c r="F14" s="40"/>
      <c r="G14" s="111">
        <f t="shared" si="0"/>
        <v>5242.8380345141049</v>
      </c>
      <c r="H14" s="26">
        <v>1805.4705207324587</v>
      </c>
      <c r="I14" s="7">
        <v>86.931798031786457</v>
      </c>
      <c r="J14" s="7">
        <v>69.854010832030326</v>
      </c>
      <c r="K14" s="7">
        <v>56.337737469933927</v>
      </c>
      <c r="L14" s="7">
        <v>43.860160934738815</v>
      </c>
      <c r="M14" s="7">
        <v>50.437937611714005</v>
      </c>
      <c r="N14" s="126">
        <f t="shared" si="1"/>
        <v>2112.8921656126622</v>
      </c>
      <c r="O14" s="26">
        <v>2260.8324908949435</v>
      </c>
      <c r="P14" s="7">
        <v>177.92295552929863</v>
      </c>
      <c r="Q14" s="7">
        <v>152.43137844093144</v>
      </c>
      <c r="R14" s="7">
        <v>200.56877833604813</v>
      </c>
      <c r="S14" s="7">
        <v>144.06748134642839</v>
      </c>
      <c r="T14" s="7">
        <v>194.12278435379267</v>
      </c>
      <c r="U14" s="126">
        <f t="shared" si="2"/>
        <v>3129.9458689014427</v>
      </c>
    </row>
    <row r="15" spans="1:21">
      <c r="A15" s="37">
        <v>5</v>
      </c>
      <c r="B15" s="41"/>
      <c r="C15" s="16"/>
      <c r="D15" s="8"/>
      <c r="E15" s="17" t="s">
        <v>12</v>
      </c>
      <c r="F15" s="42" t="s">
        <v>13</v>
      </c>
      <c r="G15" s="111">
        <f t="shared" si="0"/>
        <v>4670.6362852843013</v>
      </c>
      <c r="H15" s="26">
        <v>1805.4705207324587</v>
      </c>
      <c r="I15" s="7">
        <v>85.723408503690735</v>
      </c>
      <c r="J15" s="7">
        <v>59.137551716994494</v>
      </c>
      <c r="K15" s="7">
        <v>49.519379124045372</v>
      </c>
      <c r="L15" s="7">
        <v>40.955241343006492</v>
      </c>
      <c r="M15" s="7">
        <v>45.81027195462957</v>
      </c>
      <c r="N15" s="126">
        <f t="shared" si="1"/>
        <v>2086.6163733748253</v>
      </c>
      <c r="O15" s="26">
        <v>2260.8324908949435</v>
      </c>
      <c r="P15" s="7">
        <v>175.40203081723303</v>
      </c>
      <c r="Q15" s="7">
        <v>39.592599416151643</v>
      </c>
      <c r="R15" s="7">
        <v>24.993879820220172</v>
      </c>
      <c r="S15" s="7">
        <v>33.445524146780372</v>
      </c>
      <c r="T15" s="7">
        <v>49.753386814147234</v>
      </c>
      <c r="U15" s="126">
        <f t="shared" si="2"/>
        <v>2584.0199119094759</v>
      </c>
    </row>
    <row r="16" spans="1:21">
      <c r="A16" s="37">
        <v>6</v>
      </c>
      <c r="B16" s="41"/>
      <c r="C16" s="16"/>
      <c r="D16" s="8"/>
      <c r="E16" s="17" t="s">
        <v>14</v>
      </c>
      <c r="F16" s="42" t="s">
        <v>15</v>
      </c>
      <c r="G16" s="111">
        <f t="shared" si="0"/>
        <v>110.56687022984261</v>
      </c>
      <c r="H16" s="26">
        <v>0</v>
      </c>
      <c r="I16" s="7">
        <v>0</v>
      </c>
      <c r="J16" s="7">
        <v>0</v>
      </c>
      <c r="K16" s="7">
        <v>0</v>
      </c>
      <c r="L16" s="7">
        <v>0</v>
      </c>
      <c r="M16" s="7">
        <v>0</v>
      </c>
      <c r="N16" s="126">
        <f t="shared" si="1"/>
        <v>0</v>
      </c>
      <c r="O16" s="26">
        <v>0</v>
      </c>
      <c r="P16" s="7">
        <v>0.70408856548601761</v>
      </c>
      <c r="Q16" s="7">
        <v>26.984280955977738</v>
      </c>
      <c r="R16" s="7">
        <v>32.847263915464282</v>
      </c>
      <c r="S16" s="7">
        <v>20.167444153688848</v>
      </c>
      <c r="T16" s="7">
        <v>29.863792639225721</v>
      </c>
      <c r="U16" s="126">
        <f t="shared" si="2"/>
        <v>110.56687022984261</v>
      </c>
    </row>
    <row r="17" spans="1:21">
      <c r="A17" s="37">
        <v>7</v>
      </c>
      <c r="B17" s="41"/>
      <c r="C17" s="16"/>
      <c r="D17" s="8"/>
      <c r="E17" s="17" t="s">
        <v>16</v>
      </c>
      <c r="F17" s="42" t="s">
        <v>17</v>
      </c>
      <c r="G17" s="111">
        <f t="shared" si="0"/>
        <v>313.75762683864741</v>
      </c>
      <c r="H17" s="26">
        <v>0</v>
      </c>
      <c r="I17" s="7">
        <v>0.79198358903522603</v>
      </c>
      <c r="J17" s="7">
        <v>8.1102998456917703</v>
      </c>
      <c r="K17" s="7">
        <v>4.1314845196902752</v>
      </c>
      <c r="L17" s="7">
        <v>1.5021154859568924</v>
      </c>
      <c r="M17" s="7">
        <v>2.8689842690801015</v>
      </c>
      <c r="N17" s="126">
        <f t="shared" si="1"/>
        <v>17.404867709454265</v>
      </c>
      <c r="O17" s="26">
        <v>0</v>
      </c>
      <c r="P17" s="7">
        <v>1.2359993223217316</v>
      </c>
      <c r="Q17" s="7">
        <v>53.126379460096359</v>
      </c>
      <c r="R17" s="7">
        <v>91.830581717193127</v>
      </c>
      <c r="S17" s="7">
        <v>61.414131548255682</v>
      </c>
      <c r="T17" s="7">
        <v>88.745667081326246</v>
      </c>
      <c r="U17" s="126">
        <f t="shared" si="2"/>
        <v>296.35275912919315</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147.87724663900735</v>
      </c>
      <c r="H19" s="26">
        <v>0</v>
      </c>
      <c r="I19" s="7">
        <v>0.41640465542877791</v>
      </c>
      <c r="J19" s="7">
        <v>2.606159360424499</v>
      </c>
      <c r="K19" s="7">
        <v>2.686874960840214</v>
      </c>
      <c r="L19" s="7">
        <v>1.4028025936277118</v>
      </c>
      <c r="M19" s="7">
        <v>1.7586814946334925</v>
      </c>
      <c r="N19" s="126">
        <f t="shared" si="1"/>
        <v>8.8709230649546953</v>
      </c>
      <c r="O19" s="26">
        <v>0</v>
      </c>
      <c r="P19" s="7">
        <v>0.58083519473439083</v>
      </c>
      <c r="Q19" s="7">
        <v>32.72811847133562</v>
      </c>
      <c r="R19" s="7">
        <v>50.897054024040699</v>
      </c>
      <c r="S19" s="7">
        <v>29.040383122861385</v>
      </c>
      <c r="T19" s="7">
        <v>25.759932761080563</v>
      </c>
      <c r="U19" s="126">
        <f t="shared" si="2"/>
        <v>139.00632357405266</v>
      </c>
    </row>
    <row r="20" spans="1:21">
      <c r="A20" s="37">
        <v>10</v>
      </c>
      <c r="B20" s="41"/>
      <c r="C20" s="16"/>
      <c r="D20" s="38" t="s">
        <v>22</v>
      </c>
      <c r="E20" s="39" t="s">
        <v>23</v>
      </c>
      <c r="F20" s="40"/>
      <c r="G20" s="111">
        <f t="shared" si="0"/>
        <v>78520.874957135879</v>
      </c>
      <c r="H20" s="26">
        <v>1023.9954384565353</v>
      </c>
      <c r="I20" s="7">
        <v>292.57662839442492</v>
      </c>
      <c r="J20" s="7">
        <v>8348.5217481600121</v>
      </c>
      <c r="K20" s="7">
        <v>39313.068521231413</v>
      </c>
      <c r="L20" s="7">
        <v>6919.9163038544357</v>
      </c>
      <c r="M20" s="7">
        <v>258.88706976175308</v>
      </c>
      <c r="N20" s="126">
        <f t="shared" si="1"/>
        <v>56156.965709858574</v>
      </c>
      <c r="O20" s="26">
        <v>971.41014623641968</v>
      </c>
      <c r="P20" s="7">
        <v>271.74679508432746</v>
      </c>
      <c r="Q20" s="7">
        <v>4790.2268304824829</v>
      </c>
      <c r="R20" s="7">
        <v>14759.881150694564</v>
      </c>
      <c r="S20" s="7">
        <v>1538.3207431137562</v>
      </c>
      <c r="T20" s="7">
        <v>32.323581665754318</v>
      </c>
      <c r="U20" s="126">
        <f t="shared" si="2"/>
        <v>22363.909247277305</v>
      </c>
    </row>
    <row r="21" spans="1:21">
      <c r="A21" s="37">
        <v>11</v>
      </c>
      <c r="B21" s="41"/>
      <c r="C21" s="16"/>
      <c r="D21" s="38" t="s">
        <v>24</v>
      </c>
      <c r="E21" s="39" t="s">
        <v>25</v>
      </c>
      <c r="F21" s="40"/>
      <c r="G21" s="111">
        <f t="shared" si="0"/>
        <v>89667.11794391647</v>
      </c>
      <c r="H21" s="26">
        <v>13321.724950373173</v>
      </c>
      <c r="I21" s="7">
        <v>1848.8345356695354</v>
      </c>
      <c r="J21" s="7">
        <v>1579.890603851527</v>
      </c>
      <c r="K21" s="7">
        <v>3321.8305370211601</v>
      </c>
      <c r="L21" s="7">
        <v>7982.6430869400501</v>
      </c>
      <c r="M21" s="7">
        <v>15296.328200161457</v>
      </c>
      <c r="N21" s="126">
        <f t="shared" si="1"/>
        <v>43351.251914016902</v>
      </c>
      <c r="O21" s="26">
        <v>7101.7802099138498</v>
      </c>
      <c r="P21" s="7">
        <v>1385.8764127269387</v>
      </c>
      <c r="Q21" s="7">
        <v>1597.9291658140719</v>
      </c>
      <c r="R21" s="7">
        <v>2644.925725325942</v>
      </c>
      <c r="S21" s="7">
        <v>7581.8349681198597</v>
      </c>
      <c r="T21" s="7">
        <v>26003.519547998905</v>
      </c>
      <c r="U21" s="126">
        <f t="shared" si="2"/>
        <v>46315.866029899567</v>
      </c>
    </row>
    <row r="22" spans="1:21">
      <c r="A22" s="37">
        <v>12</v>
      </c>
      <c r="B22" s="41"/>
      <c r="C22" s="16"/>
      <c r="D22" s="38" t="s">
        <v>26</v>
      </c>
      <c r="E22" s="39" t="s">
        <v>27</v>
      </c>
      <c r="F22" s="40"/>
      <c r="G22" s="111">
        <f t="shared" si="0"/>
        <v>10680.455268134159</v>
      </c>
      <c r="H22" s="26">
        <v>2925.6974711680086</v>
      </c>
      <c r="I22" s="7">
        <v>549.20263482630253</v>
      </c>
      <c r="J22" s="7">
        <v>261.21110848058015</v>
      </c>
      <c r="K22" s="7">
        <v>668.73397259786725</v>
      </c>
      <c r="L22" s="7">
        <v>1048.9100506678224</v>
      </c>
      <c r="M22" s="7">
        <v>412.23719945177436</v>
      </c>
      <c r="N22" s="126">
        <f t="shared" si="1"/>
        <v>5865.9924371923553</v>
      </c>
      <c r="O22" s="26">
        <v>2901.2518618384784</v>
      </c>
      <c r="P22" s="7">
        <v>621.13539066538215</v>
      </c>
      <c r="Q22" s="7">
        <v>216.16504717711359</v>
      </c>
      <c r="R22" s="7">
        <v>237.70232739672065</v>
      </c>
      <c r="S22" s="7">
        <v>388.90588977281004</v>
      </c>
      <c r="T22" s="7">
        <v>449.30231409129919</v>
      </c>
      <c r="U22" s="126">
        <f t="shared" si="2"/>
        <v>4814.462830941804</v>
      </c>
    </row>
    <row r="23" spans="1:21">
      <c r="A23" s="37">
        <v>13</v>
      </c>
      <c r="B23" s="41"/>
      <c r="C23" s="16"/>
      <c r="D23" s="8"/>
      <c r="E23" s="17" t="s">
        <v>12</v>
      </c>
      <c r="F23" s="42" t="s">
        <v>28</v>
      </c>
      <c r="G23" s="111">
        <f t="shared" si="0"/>
        <v>402.41283979869331</v>
      </c>
      <c r="H23" s="26">
        <v>0.24992978572845459</v>
      </c>
      <c r="I23" s="7">
        <v>124.18744747503661</v>
      </c>
      <c r="J23" s="7">
        <v>23.183104760857532</v>
      </c>
      <c r="K23" s="7">
        <v>13.009905556915328</v>
      </c>
      <c r="L23" s="7">
        <v>7.0447937907301821</v>
      </c>
      <c r="M23" s="7">
        <v>0</v>
      </c>
      <c r="N23" s="126">
        <f t="shared" si="1"/>
        <v>167.6751813692681</v>
      </c>
      <c r="O23" s="26">
        <v>0.4341510534286499</v>
      </c>
      <c r="P23" s="7">
        <v>179.72057681437582</v>
      </c>
      <c r="Q23" s="7">
        <v>31.861159451480489</v>
      </c>
      <c r="R23" s="7">
        <v>15.701088611735031</v>
      </c>
      <c r="S23" s="7">
        <v>6.1637298311688937</v>
      </c>
      <c r="T23" s="7">
        <v>0.85695266723632813</v>
      </c>
      <c r="U23" s="126">
        <f t="shared" si="2"/>
        <v>234.73765842942521</v>
      </c>
    </row>
    <row r="24" spans="1:21">
      <c r="A24" s="37">
        <v>14</v>
      </c>
      <c r="B24" s="17"/>
      <c r="C24" s="16"/>
      <c r="D24" s="8"/>
      <c r="E24" s="17" t="s">
        <v>14</v>
      </c>
      <c r="F24" s="42" t="s">
        <v>29</v>
      </c>
      <c r="G24" s="111">
        <f t="shared" si="0"/>
        <v>70.57526239931758</v>
      </c>
      <c r="H24" s="26">
        <v>14.879973993869498</v>
      </c>
      <c r="I24" s="7">
        <v>9.0998614280833863</v>
      </c>
      <c r="J24" s="7">
        <v>4.1646062999207061</v>
      </c>
      <c r="K24" s="7">
        <v>4.7438997569261119</v>
      </c>
      <c r="L24" s="7">
        <v>4.0143232292030007</v>
      </c>
      <c r="M24" s="7">
        <v>0</v>
      </c>
      <c r="N24" s="126">
        <f t="shared" si="1"/>
        <v>36.902664708002703</v>
      </c>
      <c r="O24" s="26">
        <v>12.372298472881084</v>
      </c>
      <c r="P24" s="7">
        <v>11.677595094835851</v>
      </c>
      <c r="Q24" s="7">
        <v>2.7959010059566936</v>
      </c>
      <c r="R24" s="7">
        <v>3.8545995249878615</v>
      </c>
      <c r="S24" s="7">
        <v>2.6323641341878101</v>
      </c>
      <c r="T24" s="7">
        <v>0.33983945846557617</v>
      </c>
      <c r="U24" s="126">
        <f t="shared" si="2"/>
        <v>33.672597691314877</v>
      </c>
    </row>
    <row r="25" spans="1:21">
      <c r="A25" s="37">
        <v>15</v>
      </c>
      <c r="B25" s="17"/>
      <c r="C25" s="16"/>
      <c r="D25" s="8"/>
      <c r="E25" s="17" t="s">
        <v>16</v>
      </c>
      <c r="F25" s="42" t="s">
        <v>30</v>
      </c>
      <c r="G25" s="111">
        <f t="shared" si="0"/>
        <v>5889.2260695580935</v>
      </c>
      <c r="H25" s="26">
        <v>2583.4359076023102</v>
      </c>
      <c r="I25" s="7">
        <v>300.24070297239814</v>
      </c>
      <c r="J25" s="7">
        <v>47.688703049678224</v>
      </c>
      <c r="K25" s="7">
        <v>8.1293688614887287</v>
      </c>
      <c r="L25" s="7">
        <v>3.2390500720750879</v>
      </c>
      <c r="M25" s="7">
        <v>0.93411046266555786</v>
      </c>
      <c r="N25" s="126">
        <f t="shared" si="1"/>
        <v>2943.6678430206157</v>
      </c>
      <c r="O25" s="26">
        <v>2482.9909384250641</v>
      </c>
      <c r="P25" s="7">
        <v>369.5148213901557</v>
      </c>
      <c r="Q25" s="7">
        <v>74.696519049106428</v>
      </c>
      <c r="R25" s="7">
        <v>16.396311329086529</v>
      </c>
      <c r="S25" s="7">
        <v>1.9596363440646201</v>
      </c>
      <c r="T25" s="7">
        <v>0</v>
      </c>
      <c r="U25" s="126">
        <f t="shared" si="2"/>
        <v>2945.5582265374774</v>
      </c>
    </row>
    <row r="26" spans="1:21">
      <c r="A26" s="37">
        <v>16</v>
      </c>
      <c r="B26" s="17"/>
      <c r="C26" s="16"/>
      <c r="D26" s="8"/>
      <c r="E26" s="17" t="s">
        <v>18</v>
      </c>
      <c r="F26" s="42" t="s">
        <v>31</v>
      </c>
      <c r="G26" s="111">
        <f t="shared" si="0"/>
        <v>4318.2410460182582</v>
      </c>
      <c r="H26" s="26">
        <v>327.13154935836792</v>
      </c>
      <c r="I26" s="7">
        <v>115.67461888492107</v>
      </c>
      <c r="J26" s="7">
        <v>186.17469871882349</v>
      </c>
      <c r="K26" s="7">
        <v>642.85081985220313</v>
      </c>
      <c r="L26" s="7">
        <v>1034.6118364371359</v>
      </c>
      <c r="M26" s="7">
        <v>411.30308690294623</v>
      </c>
      <c r="N26" s="126">
        <f t="shared" si="1"/>
        <v>2717.7466101543978</v>
      </c>
      <c r="O26" s="26">
        <v>405.4545464515686</v>
      </c>
      <c r="P26" s="7">
        <v>60.222396682947874</v>
      </c>
      <c r="Q26" s="7">
        <v>106.81147061334923</v>
      </c>
      <c r="R26" s="7">
        <v>201.7503240024671</v>
      </c>
      <c r="S26" s="7">
        <v>378.15017662476748</v>
      </c>
      <c r="T26" s="7">
        <v>448.10552148876013</v>
      </c>
      <c r="U26" s="126">
        <f t="shared" si="2"/>
        <v>1600.4944358638604</v>
      </c>
    </row>
    <row r="27" spans="1:21">
      <c r="A27" s="37">
        <v>17</v>
      </c>
      <c r="B27" s="17"/>
      <c r="C27" s="16"/>
      <c r="D27" s="38" t="s">
        <v>32</v>
      </c>
      <c r="E27" s="39" t="s">
        <v>33</v>
      </c>
      <c r="F27" s="40"/>
      <c r="G27" s="111">
        <f t="shared" si="0"/>
        <v>10521.404841907322</v>
      </c>
      <c r="H27" s="26">
        <v>1732.5568121671677</v>
      </c>
      <c r="I27" s="7">
        <v>757.00112792104483</v>
      </c>
      <c r="J27" s="7">
        <v>991.67957815527916</v>
      </c>
      <c r="K27" s="7">
        <v>1224.6134425997734</v>
      </c>
      <c r="L27" s="7">
        <v>837.74707195162773</v>
      </c>
      <c r="M27" s="7">
        <v>508.14229214191437</v>
      </c>
      <c r="N27" s="126">
        <f t="shared" si="1"/>
        <v>6051.7403249368072</v>
      </c>
      <c r="O27" s="26">
        <v>1319.5694289654493</v>
      </c>
      <c r="P27" s="7">
        <v>573.29149464517832</v>
      </c>
      <c r="Q27" s="7">
        <v>801.33233190327883</v>
      </c>
      <c r="R27" s="7">
        <v>659.01801669597626</v>
      </c>
      <c r="S27" s="7">
        <v>488.1336652636528</v>
      </c>
      <c r="T27" s="7">
        <v>628.31957949697971</v>
      </c>
      <c r="U27" s="126">
        <f t="shared" si="2"/>
        <v>4469.6645169705153</v>
      </c>
    </row>
    <row r="28" spans="1:21">
      <c r="A28" s="37">
        <v>18</v>
      </c>
      <c r="B28" s="12"/>
      <c r="C28" s="12"/>
      <c r="D28" s="38" t="s">
        <v>34</v>
      </c>
      <c r="E28" s="39" t="s">
        <v>35</v>
      </c>
      <c r="F28" s="43"/>
      <c r="G28" s="111">
        <f t="shared" si="0"/>
        <v>7225.7315945848823</v>
      </c>
      <c r="H28" s="26">
        <v>886.77135818451643</v>
      </c>
      <c r="I28" s="7">
        <v>456.2216298058629</v>
      </c>
      <c r="J28" s="7">
        <v>519.00016839057207</v>
      </c>
      <c r="K28" s="7">
        <v>844.65633475780487</v>
      </c>
      <c r="L28" s="7">
        <v>780.57648971676826</v>
      </c>
      <c r="M28" s="7">
        <v>703.22087626159191</v>
      </c>
      <c r="N28" s="126">
        <f t="shared" si="1"/>
        <v>4190.4468571171165</v>
      </c>
      <c r="O28" s="26">
        <v>521.32234663516283</v>
      </c>
      <c r="P28" s="7">
        <v>351.26689600199461</v>
      </c>
      <c r="Q28" s="7">
        <v>388.66901826858521</v>
      </c>
      <c r="R28" s="7">
        <v>467.83892530202866</v>
      </c>
      <c r="S28" s="7">
        <v>466.78679868578911</v>
      </c>
      <c r="T28" s="7">
        <v>839.4007525742054</v>
      </c>
      <c r="U28" s="126">
        <f t="shared" si="2"/>
        <v>3035.2847374677658</v>
      </c>
    </row>
    <row r="29" spans="1:21">
      <c r="A29" s="37">
        <v>19</v>
      </c>
      <c r="B29" s="17"/>
      <c r="C29" s="16"/>
      <c r="D29" s="38" t="s">
        <v>36</v>
      </c>
      <c r="E29" s="39" t="s">
        <v>37</v>
      </c>
      <c r="F29" s="40"/>
      <c r="G29" s="111">
        <f t="shared" si="0"/>
        <v>8998.9907815021288</v>
      </c>
      <c r="H29" s="26">
        <v>19.333951250941027</v>
      </c>
      <c r="I29" s="7">
        <v>18.861104134470224</v>
      </c>
      <c r="J29" s="7">
        <v>343.94684432819486</v>
      </c>
      <c r="K29" s="7">
        <v>1555.4349003136158</v>
      </c>
      <c r="L29" s="7">
        <v>2829.9096032679081</v>
      </c>
      <c r="M29" s="7">
        <v>723.87072412669659</v>
      </c>
      <c r="N29" s="126">
        <f t="shared" si="1"/>
        <v>5491.3571274218266</v>
      </c>
      <c r="O29" s="26">
        <v>15.706700495880796</v>
      </c>
      <c r="P29" s="7">
        <v>21.823100267443806</v>
      </c>
      <c r="Q29" s="7">
        <v>301.53224194981158</v>
      </c>
      <c r="R29" s="7">
        <v>955.76812501996756</v>
      </c>
      <c r="S29" s="7">
        <v>1136.5246682316065</v>
      </c>
      <c r="T29" s="7">
        <v>1076.278818115592</v>
      </c>
      <c r="U29" s="126">
        <f t="shared" si="2"/>
        <v>3507.6336540803022</v>
      </c>
    </row>
    <row r="30" spans="1:21">
      <c r="A30" s="37">
        <v>20</v>
      </c>
      <c r="B30" s="17"/>
      <c r="C30" s="16"/>
      <c r="D30" s="38" t="s">
        <v>38</v>
      </c>
      <c r="E30" s="39" t="s">
        <v>39</v>
      </c>
      <c r="F30" s="40"/>
      <c r="G30" s="111">
        <f t="shared" si="0"/>
        <v>212.84817546233535</v>
      </c>
      <c r="H30" s="26">
        <v>0</v>
      </c>
      <c r="I30" s="7">
        <v>2.9093085667991545</v>
      </c>
      <c r="J30" s="7">
        <v>4.959993441181723</v>
      </c>
      <c r="K30" s="7">
        <v>16.4849056256935</v>
      </c>
      <c r="L30" s="7">
        <v>76.573155913501978</v>
      </c>
      <c r="M30" s="7">
        <v>20.331272359471768</v>
      </c>
      <c r="N30" s="126">
        <f t="shared" si="1"/>
        <v>121.25863590664812</v>
      </c>
      <c r="O30" s="26">
        <v>0</v>
      </c>
      <c r="P30" s="7">
        <v>3.4252557261497714</v>
      </c>
      <c r="Q30" s="7">
        <v>5.9039783906482626</v>
      </c>
      <c r="R30" s="7">
        <v>11.76182337035425</v>
      </c>
      <c r="S30" s="7">
        <v>36.525678645819426</v>
      </c>
      <c r="T30" s="7">
        <v>33.972803422715515</v>
      </c>
      <c r="U30" s="126">
        <f t="shared" si="2"/>
        <v>91.589539555687224</v>
      </c>
    </row>
    <row r="31" spans="1:21">
      <c r="A31" s="37">
        <v>21</v>
      </c>
      <c r="B31" s="17"/>
      <c r="C31" s="16"/>
      <c r="D31" s="38" t="s">
        <v>40</v>
      </c>
      <c r="E31" s="39" t="s">
        <v>41</v>
      </c>
      <c r="F31" s="40"/>
      <c r="G31" s="111">
        <f t="shared" si="0"/>
        <v>17645.741150390997</v>
      </c>
      <c r="H31" s="26">
        <v>2495.5819840999902</v>
      </c>
      <c r="I31" s="7">
        <v>1256.6132083730772</v>
      </c>
      <c r="J31" s="7">
        <v>1666.2186971306801</v>
      </c>
      <c r="K31" s="7">
        <v>1543.7397384643555</v>
      </c>
      <c r="L31" s="7">
        <v>1876.8801109194756</v>
      </c>
      <c r="M31" s="7">
        <v>550.61498086899519</v>
      </c>
      <c r="N31" s="126">
        <f t="shared" si="1"/>
        <v>9389.6487198565737</v>
      </c>
      <c r="O31" s="26">
        <v>2519.2204787867959</v>
      </c>
      <c r="P31" s="7">
        <v>1096.2432791792671</v>
      </c>
      <c r="Q31" s="7">
        <v>1063.5250321899075</v>
      </c>
      <c r="R31" s="7">
        <v>1002.9004263328388</v>
      </c>
      <c r="S31" s="7">
        <v>1475.4408032819629</v>
      </c>
      <c r="T31" s="7">
        <v>1098.7624107636511</v>
      </c>
      <c r="U31" s="126">
        <f t="shared" si="2"/>
        <v>8256.0924305344233</v>
      </c>
    </row>
    <row r="32" spans="1:21">
      <c r="A32" s="37">
        <v>22</v>
      </c>
      <c r="B32" s="17"/>
      <c r="C32" s="16"/>
      <c r="D32" s="38"/>
      <c r="E32" s="17" t="s">
        <v>12</v>
      </c>
      <c r="F32" s="42" t="s">
        <v>42</v>
      </c>
      <c r="G32" s="111">
        <f t="shared" si="0"/>
        <v>2722.3346857130527</v>
      </c>
      <c r="H32" s="26">
        <v>96.278296589851379</v>
      </c>
      <c r="I32" s="7">
        <v>27.467670612037182</v>
      </c>
      <c r="J32" s="7">
        <v>216.54967111349106</v>
      </c>
      <c r="K32" s="7">
        <v>251.20151329040527</v>
      </c>
      <c r="L32" s="7">
        <v>273.23068988323212</v>
      </c>
      <c r="M32" s="7">
        <v>142.79941511154175</v>
      </c>
      <c r="N32" s="126">
        <f t="shared" si="1"/>
        <v>1007.5272566005588</v>
      </c>
      <c r="O32" s="26">
        <v>549.72172170877457</v>
      </c>
      <c r="P32" s="7">
        <v>83.007508181035519</v>
      </c>
      <c r="Q32" s="7">
        <v>303.73565679788589</v>
      </c>
      <c r="R32" s="7">
        <v>288.94510914385319</v>
      </c>
      <c r="S32" s="7">
        <v>222.46781143546104</v>
      </c>
      <c r="T32" s="7">
        <v>266.92962184548378</v>
      </c>
      <c r="U32" s="126">
        <f t="shared" si="2"/>
        <v>1714.807429112494</v>
      </c>
    </row>
    <row r="33" spans="1:21">
      <c r="A33" s="37">
        <v>23</v>
      </c>
      <c r="B33" s="17"/>
      <c r="C33" s="16"/>
      <c r="D33" s="8"/>
      <c r="E33" s="17" t="s">
        <v>14</v>
      </c>
      <c r="F33" s="42" t="s">
        <v>43</v>
      </c>
      <c r="G33" s="111">
        <f t="shared" si="0"/>
        <v>0</v>
      </c>
      <c r="H33" s="26">
        <v>0</v>
      </c>
      <c r="I33" s="7">
        <v>0</v>
      </c>
      <c r="J33" s="7">
        <v>0</v>
      </c>
      <c r="K33" s="7">
        <v>0</v>
      </c>
      <c r="L33" s="7">
        <v>0</v>
      </c>
      <c r="M33" s="7">
        <v>0</v>
      </c>
      <c r="N33" s="126">
        <f t="shared" si="1"/>
        <v>0</v>
      </c>
      <c r="O33" s="26">
        <v>0</v>
      </c>
      <c r="P33" s="7">
        <v>0</v>
      </c>
      <c r="Q33" s="7">
        <v>0</v>
      </c>
      <c r="R33" s="7">
        <v>0</v>
      </c>
      <c r="S33" s="7">
        <v>0</v>
      </c>
      <c r="T33" s="7">
        <v>0</v>
      </c>
      <c r="U33" s="126">
        <f t="shared" si="2"/>
        <v>0</v>
      </c>
    </row>
    <row r="34" spans="1:21">
      <c r="A34" s="37">
        <v>24</v>
      </c>
      <c r="B34" s="17"/>
      <c r="C34" s="16"/>
      <c r="D34" s="8"/>
      <c r="E34" s="17" t="s">
        <v>16</v>
      </c>
      <c r="F34" s="42" t="s">
        <v>44</v>
      </c>
      <c r="G34" s="111">
        <f t="shared" si="0"/>
        <v>2.3016100525856018</v>
      </c>
      <c r="H34" s="26">
        <v>0</v>
      </c>
      <c r="I34" s="7">
        <v>0</v>
      </c>
      <c r="J34" s="7">
        <v>0.37941151857376099</v>
      </c>
      <c r="K34" s="7">
        <v>0</v>
      </c>
      <c r="L34" s="7">
        <v>0</v>
      </c>
      <c r="M34" s="7">
        <v>0.84267175197601318</v>
      </c>
      <c r="N34" s="126">
        <f t="shared" si="1"/>
        <v>1.2220832705497742</v>
      </c>
      <c r="O34" s="26">
        <v>0</v>
      </c>
      <c r="P34" s="7">
        <v>0</v>
      </c>
      <c r="Q34" s="7">
        <v>0</v>
      </c>
      <c r="R34" s="7">
        <v>0</v>
      </c>
      <c r="S34" s="7">
        <v>0</v>
      </c>
      <c r="T34" s="7">
        <v>1.0795267820358276</v>
      </c>
      <c r="U34" s="126">
        <f t="shared" si="2"/>
        <v>1.0795267820358276</v>
      </c>
    </row>
    <row r="35" spans="1:21">
      <c r="A35" s="37">
        <v>25</v>
      </c>
      <c r="B35" s="17"/>
      <c r="C35" s="16"/>
      <c r="D35" s="8"/>
      <c r="E35" s="17" t="s">
        <v>18</v>
      </c>
      <c r="F35" s="42" t="s">
        <v>45</v>
      </c>
      <c r="G35" s="111">
        <f t="shared" si="0"/>
        <v>276.79183804243803</v>
      </c>
      <c r="H35" s="26">
        <v>0</v>
      </c>
      <c r="I35" s="7">
        <v>2.1681696660816669</v>
      </c>
      <c r="J35" s="7">
        <v>16.893366813659668</v>
      </c>
      <c r="K35" s="7">
        <v>45.874918222427368</v>
      </c>
      <c r="L35" s="7">
        <v>81.973848283290863</v>
      </c>
      <c r="M35" s="7">
        <v>32.900570131838322</v>
      </c>
      <c r="N35" s="126">
        <f t="shared" si="1"/>
        <v>179.81087311729789</v>
      </c>
      <c r="O35" s="26">
        <v>0</v>
      </c>
      <c r="P35" s="7">
        <v>3.339636217802763</v>
      </c>
      <c r="Q35" s="7">
        <v>4.8540839552879333</v>
      </c>
      <c r="R35" s="7">
        <v>20.22430682182312</v>
      </c>
      <c r="S35" s="7">
        <v>43.248461216688156</v>
      </c>
      <c r="T35" s="7">
        <v>25.31447671353817</v>
      </c>
      <c r="U35" s="126">
        <f t="shared" si="2"/>
        <v>96.980964925140142</v>
      </c>
    </row>
    <row r="36" spans="1:21">
      <c r="A36" s="37">
        <v>26</v>
      </c>
      <c r="B36" s="17"/>
      <c r="C36" s="16"/>
      <c r="D36" s="8"/>
      <c r="E36" s="17" t="s">
        <v>20</v>
      </c>
      <c r="F36" s="42" t="s">
        <v>46</v>
      </c>
      <c r="G36" s="111">
        <f t="shared" si="0"/>
        <v>0.50173000828363001</v>
      </c>
      <c r="H36" s="26">
        <v>8.1239044666290283E-3</v>
      </c>
      <c r="I36" s="7">
        <v>2.3052818141877651E-3</v>
      </c>
      <c r="J36" s="7">
        <v>1.0557596571743488E-2</v>
      </c>
      <c r="K36" s="7">
        <v>4.0594480931758881E-2</v>
      </c>
      <c r="L36" s="7">
        <v>0.11695817112922668</v>
      </c>
      <c r="M36" s="7">
        <v>8.477327972650528E-2</v>
      </c>
      <c r="N36" s="126">
        <f t="shared" si="1"/>
        <v>0.26331271464005113</v>
      </c>
      <c r="O36" s="26">
        <v>7.5238645076751709E-3</v>
      </c>
      <c r="P36" s="7">
        <v>1.16566545329988E-3</v>
      </c>
      <c r="Q36" s="7">
        <v>9.3851257115602493E-3</v>
      </c>
      <c r="R36" s="7">
        <v>3.0403705313801765E-2</v>
      </c>
      <c r="S36" s="7">
        <v>0.11380831152200699</v>
      </c>
      <c r="T36" s="7">
        <v>7.6130621135234833E-2</v>
      </c>
      <c r="U36" s="126">
        <f t="shared" si="2"/>
        <v>0.23841729364357889</v>
      </c>
    </row>
    <row r="37" spans="1:21">
      <c r="A37" s="37">
        <v>27</v>
      </c>
      <c r="B37" s="17"/>
      <c r="C37" s="16"/>
      <c r="D37" s="8"/>
      <c r="E37" s="17" t="s">
        <v>47</v>
      </c>
      <c r="F37" s="42" t="s">
        <v>393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v>
      </c>
      <c r="H38" s="26">
        <v>0</v>
      </c>
      <c r="I38" s="7">
        <v>0</v>
      </c>
      <c r="J38" s="7">
        <v>0</v>
      </c>
      <c r="K38" s="7">
        <v>0</v>
      </c>
      <c r="L38" s="7">
        <v>0</v>
      </c>
      <c r="M38" s="7">
        <v>0</v>
      </c>
      <c r="N38" s="126">
        <f t="shared" si="1"/>
        <v>0</v>
      </c>
      <c r="O38" s="26">
        <v>0</v>
      </c>
      <c r="P38" s="7">
        <v>0</v>
      </c>
      <c r="Q38" s="7">
        <v>0</v>
      </c>
      <c r="R38" s="7">
        <v>0</v>
      </c>
      <c r="S38" s="7">
        <v>0</v>
      </c>
      <c r="T38" s="7">
        <v>0</v>
      </c>
      <c r="U38" s="126">
        <f t="shared" si="2"/>
        <v>0</v>
      </c>
    </row>
    <row r="39" spans="1:21">
      <c r="A39" s="37">
        <v>29</v>
      </c>
      <c r="B39" s="17"/>
      <c r="C39" s="16"/>
      <c r="D39" s="38"/>
      <c r="E39" s="17" t="s">
        <v>394</v>
      </c>
      <c r="F39" s="42" t="s">
        <v>50</v>
      </c>
      <c r="G39" s="111">
        <f t="shared" si="0"/>
        <v>1667.6460860906518</v>
      </c>
      <c r="H39" s="26">
        <v>0</v>
      </c>
      <c r="I39" s="7">
        <v>0</v>
      </c>
      <c r="J39" s="7">
        <v>2.2820004729437642</v>
      </c>
      <c r="K39" s="7">
        <v>124.6409016745165</v>
      </c>
      <c r="L39" s="7">
        <v>386.17579890787601</v>
      </c>
      <c r="M39" s="7">
        <v>190.24061708524823</v>
      </c>
      <c r="N39" s="126">
        <f t="shared" si="1"/>
        <v>703.33931814058451</v>
      </c>
      <c r="O39" s="26">
        <v>0</v>
      </c>
      <c r="P39" s="7">
        <v>0</v>
      </c>
      <c r="Q39" s="7">
        <v>5.5199152540881187</v>
      </c>
      <c r="R39" s="7">
        <v>117.7689542369917</v>
      </c>
      <c r="S39" s="7">
        <v>499.79446665942669</v>
      </c>
      <c r="T39" s="7">
        <v>341.22343179956079</v>
      </c>
      <c r="U39" s="126">
        <f t="shared" si="2"/>
        <v>964.3067679500673</v>
      </c>
    </row>
    <row r="40" spans="1:21">
      <c r="A40" s="37">
        <v>30</v>
      </c>
      <c r="B40" s="17"/>
      <c r="C40" s="16"/>
      <c r="D40" s="12"/>
      <c r="E40" s="17" t="s">
        <v>395</v>
      </c>
      <c r="F40" s="42" t="s">
        <v>51</v>
      </c>
      <c r="G40" s="111">
        <f t="shared" si="0"/>
        <v>10268.609417480708</v>
      </c>
      <c r="H40" s="26">
        <v>2302.7133921357454</v>
      </c>
      <c r="I40" s="7">
        <v>923.99266067612916</v>
      </c>
      <c r="J40" s="7">
        <v>1062.8426655642688</v>
      </c>
      <c r="K40" s="7">
        <v>619.52464760094881</v>
      </c>
      <c r="L40" s="7">
        <v>763.79227918386459</v>
      </c>
      <c r="M40" s="7">
        <v>96.529922127723694</v>
      </c>
      <c r="N40" s="126">
        <f t="shared" si="1"/>
        <v>5769.3955672886805</v>
      </c>
      <c r="O40" s="26">
        <v>1913.9280744927819</v>
      </c>
      <c r="P40" s="7">
        <v>878.62839088373585</v>
      </c>
      <c r="Q40" s="7">
        <v>624.02302375435829</v>
      </c>
      <c r="R40" s="7">
        <v>375.71140944818035</v>
      </c>
      <c r="S40" s="7">
        <v>434.39892809896264</v>
      </c>
      <c r="T40" s="7">
        <v>272.52402351400815</v>
      </c>
      <c r="U40" s="126">
        <f t="shared" si="2"/>
        <v>4499.2138501920272</v>
      </c>
    </row>
    <row r="41" spans="1:21">
      <c r="A41" s="37">
        <v>31</v>
      </c>
      <c r="B41" s="17"/>
      <c r="C41" s="16"/>
      <c r="D41" s="12"/>
      <c r="E41" s="17" t="s">
        <v>396</v>
      </c>
      <c r="F41" s="42" t="s">
        <v>52</v>
      </c>
      <c r="G41" s="111">
        <f t="shared" si="0"/>
        <v>0.31827223300933838</v>
      </c>
      <c r="H41" s="26">
        <v>0</v>
      </c>
      <c r="I41" s="7">
        <v>0</v>
      </c>
      <c r="J41" s="7">
        <v>0</v>
      </c>
      <c r="K41" s="7">
        <v>0</v>
      </c>
      <c r="L41" s="7">
        <v>0</v>
      </c>
      <c r="M41" s="7">
        <v>0.31827223300933838</v>
      </c>
      <c r="N41" s="126">
        <f t="shared" si="1"/>
        <v>0.31827223300933838</v>
      </c>
      <c r="O41" s="26">
        <v>0</v>
      </c>
      <c r="P41" s="7">
        <v>0</v>
      </c>
      <c r="Q41" s="7">
        <v>0</v>
      </c>
      <c r="R41" s="7">
        <v>0</v>
      </c>
      <c r="S41" s="7">
        <v>0</v>
      </c>
      <c r="T41" s="7">
        <v>0</v>
      </c>
      <c r="U41" s="126">
        <f t="shared" si="2"/>
        <v>0</v>
      </c>
    </row>
    <row r="42" spans="1:21">
      <c r="A42" s="37">
        <v>32</v>
      </c>
      <c r="B42" s="17"/>
      <c r="C42" s="16"/>
      <c r="D42" s="38"/>
      <c r="E42" s="17" t="s">
        <v>397</v>
      </c>
      <c r="F42" s="42" t="s">
        <v>53</v>
      </c>
      <c r="G42" s="111">
        <f t="shared" ref="G42:G73" si="3">N42+U42</f>
        <v>2707.2373620849103</v>
      </c>
      <c r="H42" s="26">
        <v>96.582133449614048</v>
      </c>
      <c r="I42" s="7">
        <v>302.98236644268036</v>
      </c>
      <c r="J42" s="7">
        <v>367.26099252700806</v>
      </c>
      <c r="K42" s="7">
        <v>502.45715862512589</v>
      </c>
      <c r="L42" s="7">
        <v>371.59045946598053</v>
      </c>
      <c r="M42" s="7">
        <v>86.898737072944641</v>
      </c>
      <c r="N42" s="126">
        <f t="shared" ref="N42:N73" si="4">SUM(H42:M42)</f>
        <v>1727.7718475833535</v>
      </c>
      <c r="O42" s="26">
        <v>55.563137551769614</v>
      </c>
      <c r="P42" s="7">
        <v>131.26660323143005</v>
      </c>
      <c r="Q42" s="7">
        <v>125.38295978307724</v>
      </c>
      <c r="R42" s="7">
        <v>200.22028696537018</v>
      </c>
      <c r="S42" s="7">
        <v>275.41733515262604</v>
      </c>
      <c r="T42" s="7">
        <v>191.61519181728363</v>
      </c>
      <c r="U42" s="126">
        <f t="shared" ref="U42:U73" si="5">SUM(O42:T42)</f>
        <v>979.46551450155675</v>
      </c>
    </row>
    <row r="43" spans="1:21">
      <c r="A43" s="37">
        <v>33</v>
      </c>
      <c r="B43" s="17"/>
      <c r="C43" s="16"/>
      <c r="D43" s="38" t="s">
        <v>54</v>
      </c>
      <c r="E43" s="39" t="s">
        <v>55</v>
      </c>
      <c r="F43" s="42"/>
      <c r="G43" s="111">
        <f t="shared" si="3"/>
        <v>464.86413698059914</v>
      </c>
      <c r="H43" s="26">
        <v>124.9893069856189</v>
      </c>
      <c r="I43" s="7">
        <v>34.880413058242993</v>
      </c>
      <c r="J43" s="7">
        <v>8.7518906661425717</v>
      </c>
      <c r="K43" s="7">
        <v>8.9089484391151927</v>
      </c>
      <c r="L43" s="7">
        <v>15.222835482069058</v>
      </c>
      <c r="M43" s="7">
        <v>9.5851047350442968</v>
      </c>
      <c r="N43" s="126">
        <f t="shared" si="4"/>
        <v>202.33849936623301</v>
      </c>
      <c r="O43" s="26">
        <v>161.51548624009592</v>
      </c>
      <c r="P43" s="7">
        <v>44.252270995522849</v>
      </c>
      <c r="Q43" s="7">
        <v>9.390218689077301</v>
      </c>
      <c r="R43" s="7">
        <v>12.234906933532329</v>
      </c>
      <c r="S43" s="7">
        <v>17.206954967754427</v>
      </c>
      <c r="T43" s="7">
        <v>17.925799788383301</v>
      </c>
      <c r="U43" s="126">
        <f t="shared" si="5"/>
        <v>262.52563761436613</v>
      </c>
    </row>
    <row r="44" spans="1:21">
      <c r="A44" s="37">
        <v>34</v>
      </c>
      <c r="B44" s="17"/>
      <c r="C44" s="16"/>
      <c r="D44" s="8"/>
      <c r="E44" s="17" t="s">
        <v>12</v>
      </c>
      <c r="F44" s="42" t="s">
        <v>56</v>
      </c>
      <c r="G44" s="111">
        <f t="shared" si="3"/>
        <v>463.68580420476792</v>
      </c>
      <c r="H44" s="26">
        <v>124.9893069856189</v>
      </c>
      <c r="I44" s="7">
        <v>34.880413058242993</v>
      </c>
      <c r="J44" s="7">
        <v>8.7518906661425717</v>
      </c>
      <c r="K44" s="7">
        <v>8.9089484391151927</v>
      </c>
      <c r="L44" s="7">
        <v>14.851624817558331</v>
      </c>
      <c r="M44" s="7">
        <v>9.5851047350442968</v>
      </c>
      <c r="N44" s="126">
        <f t="shared" si="4"/>
        <v>201.96728870172228</v>
      </c>
      <c r="O44" s="26">
        <v>161.51548624009592</v>
      </c>
      <c r="P44" s="7">
        <v>44.252270995522849</v>
      </c>
      <c r="Q44" s="7">
        <v>8.9418407221965026</v>
      </c>
      <c r="R44" s="7">
        <v>11.876162789092632</v>
      </c>
      <c r="S44" s="7">
        <v>17.206954967754427</v>
      </c>
      <c r="T44" s="7">
        <v>17.925799788383301</v>
      </c>
      <c r="U44" s="126">
        <f t="shared" si="5"/>
        <v>261.71851550304564</v>
      </c>
    </row>
    <row r="45" spans="1:21">
      <c r="A45" s="37">
        <v>35</v>
      </c>
      <c r="B45" s="17"/>
      <c r="C45" s="16"/>
      <c r="D45" s="8"/>
      <c r="E45" s="17" t="s">
        <v>14</v>
      </c>
      <c r="F45" s="42" t="s">
        <v>57</v>
      </c>
      <c r="G45" s="111">
        <f t="shared" si="3"/>
        <v>0.80712211132049561</v>
      </c>
      <c r="H45" s="26">
        <v>0</v>
      </c>
      <c r="I45" s="7">
        <v>0</v>
      </c>
      <c r="J45" s="7">
        <v>0</v>
      </c>
      <c r="K45" s="7">
        <v>0</v>
      </c>
      <c r="L45" s="7">
        <v>0</v>
      </c>
      <c r="M45" s="7">
        <v>0</v>
      </c>
      <c r="N45" s="126">
        <f t="shared" si="4"/>
        <v>0</v>
      </c>
      <c r="O45" s="26">
        <v>0</v>
      </c>
      <c r="P45" s="7">
        <v>0</v>
      </c>
      <c r="Q45" s="7">
        <v>0.44837796688079834</v>
      </c>
      <c r="R45" s="7">
        <v>0.35874414443969727</v>
      </c>
      <c r="S45" s="7">
        <v>0</v>
      </c>
      <c r="T45" s="7">
        <v>0</v>
      </c>
      <c r="U45" s="126">
        <f t="shared" si="5"/>
        <v>0.80712211132049561</v>
      </c>
    </row>
    <row r="46" spans="1:21">
      <c r="A46" s="37">
        <v>36</v>
      </c>
      <c r="B46" s="10"/>
      <c r="C46" s="16"/>
      <c r="D46" s="8"/>
      <c r="E46" s="17" t="s">
        <v>16</v>
      </c>
      <c r="F46" s="42" t="s">
        <v>58</v>
      </c>
      <c r="G46" s="111">
        <f t="shared" si="3"/>
        <v>0.37121066451072693</v>
      </c>
      <c r="H46" s="26">
        <v>0</v>
      </c>
      <c r="I46" s="7">
        <v>0</v>
      </c>
      <c r="J46" s="7">
        <v>0</v>
      </c>
      <c r="K46" s="7">
        <v>0</v>
      </c>
      <c r="L46" s="7">
        <v>0.37121066451072693</v>
      </c>
      <c r="M46" s="7">
        <v>0</v>
      </c>
      <c r="N46" s="126">
        <f t="shared" si="4"/>
        <v>0.37121066451072693</v>
      </c>
      <c r="O46" s="26">
        <v>0</v>
      </c>
      <c r="P46" s="7">
        <v>0</v>
      </c>
      <c r="Q46" s="7">
        <v>0</v>
      </c>
      <c r="R46" s="7">
        <v>0</v>
      </c>
      <c r="S46" s="7">
        <v>0</v>
      </c>
      <c r="T46" s="7">
        <v>0</v>
      </c>
      <c r="U46" s="126">
        <f t="shared" si="5"/>
        <v>0</v>
      </c>
    </row>
    <row r="47" spans="1:21">
      <c r="A47" s="37">
        <v>37</v>
      </c>
      <c r="B47" s="10"/>
      <c r="C47" s="11"/>
      <c r="D47" s="38" t="s">
        <v>59</v>
      </c>
      <c r="E47" s="9" t="s">
        <v>60</v>
      </c>
      <c r="F47" s="44"/>
      <c r="G47" s="111">
        <f t="shared" si="3"/>
        <v>43323.126498520374</v>
      </c>
      <c r="H47" s="26">
        <v>4745.5967478752136</v>
      </c>
      <c r="I47" s="7">
        <v>4838.7027595490217</v>
      </c>
      <c r="J47" s="7">
        <v>3937.9844859689474</v>
      </c>
      <c r="K47" s="7">
        <v>2749.2357432246208</v>
      </c>
      <c r="L47" s="7">
        <v>3338.9927119016647</v>
      </c>
      <c r="M47" s="7">
        <v>2902.7430886030197</v>
      </c>
      <c r="N47" s="126">
        <f t="shared" si="4"/>
        <v>22513.255537122488</v>
      </c>
      <c r="O47" s="26">
        <v>2578.7046156972647</v>
      </c>
      <c r="P47" s="7">
        <v>4660.5834234654903</v>
      </c>
      <c r="Q47" s="7">
        <v>4030.7727259248495</v>
      </c>
      <c r="R47" s="7">
        <v>2349.6109211742878</v>
      </c>
      <c r="S47" s="7">
        <v>2275.1656777858734</v>
      </c>
      <c r="T47" s="7">
        <v>4915.0335973501205</v>
      </c>
      <c r="U47" s="126">
        <f t="shared" si="5"/>
        <v>20809.870961397886</v>
      </c>
    </row>
    <row r="48" spans="1:21">
      <c r="A48" s="93">
        <v>38</v>
      </c>
      <c r="B48" s="94"/>
      <c r="C48" s="95" t="s">
        <v>61</v>
      </c>
      <c r="D48" s="96" t="s">
        <v>62</v>
      </c>
      <c r="E48" s="97"/>
      <c r="F48" s="98"/>
      <c r="G48" s="99">
        <f t="shared" si="3"/>
        <v>239040.79054048657</v>
      </c>
      <c r="H48" s="100">
        <v>26805.352637946606</v>
      </c>
      <c r="I48" s="101">
        <v>2656.1880415380001</v>
      </c>
      <c r="J48" s="101">
        <v>4205.7374311685562</v>
      </c>
      <c r="K48" s="101">
        <v>9112.1146047115326</v>
      </c>
      <c r="L48" s="101">
        <v>28902.51655960083</v>
      </c>
      <c r="M48" s="101">
        <v>54357.000106811523</v>
      </c>
      <c r="N48" s="127">
        <f t="shared" si="4"/>
        <v>126038.90938177705</v>
      </c>
      <c r="O48" s="100">
        <v>23316.65552598238</v>
      </c>
      <c r="P48" s="101">
        <v>2037.8095390200615</v>
      </c>
      <c r="Q48" s="101">
        <v>2745.6464103460312</v>
      </c>
      <c r="R48" s="101">
        <v>5278.91339635849</v>
      </c>
      <c r="S48" s="101">
        <v>17563.950591087341</v>
      </c>
      <c r="T48" s="101">
        <v>62058.905695915222</v>
      </c>
      <c r="U48" s="127">
        <f t="shared" si="5"/>
        <v>113001.88115870953</v>
      </c>
    </row>
    <row r="49" spans="1:21">
      <c r="A49" s="37">
        <v>39</v>
      </c>
      <c r="B49" s="17"/>
      <c r="C49" s="16"/>
      <c r="D49" s="38" t="s">
        <v>8</v>
      </c>
      <c r="E49" s="45" t="s">
        <v>63</v>
      </c>
      <c r="F49" s="40"/>
      <c r="G49" s="111">
        <f t="shared" si="3"/>
        <v>238566.30796381831</v>
      </c>
      <c r="H49" s="26">
        <v>26760.75687712431</v>
      </c>
      <c r="I49" s="7">
        <v>2639.2507885396481</v>
      </c>
      <c r="J49" s="7">
        <v>4181.0182327032089</v>
      </c>
      <c r="K49" s="7">
        <v>9067.8248958587646</v>
      </c>
      <c r="L49" s="7">
        <v>28820.892091751099</v>
      </c>
      <c r="M49" s="7">
        <v>54314.426372528076</v>
      </c>
      <c r="N49" s="126">
        <f t="shared" si="4"/>
        <v>125784.16925850511</v>
      </c>
      <c r="O49" s="26">
        <v>23296.28698271513</v>
      </c>
      <c r="P49" s="7">
        <v>2024.7543388605118</v>
      </c>
      <c r="Q49" s="7">
        <v>2729.6322252750397</v>
      </c>
      <c r="R49" s="7">
        <v>5247.0373005867004</v>
      </c>
      <c r="S49" s="7">
        <v>17500.329371929169</v>
      </c>
      <c r="T49" s="7">
        <v>61984.098485946655</v>
      </c>
      <c r="U49" s="126">
        <f t="shared" si="5"/>
        <v>112782.13870531321</v>
      </c>
    </row>
    <row r="50" spans="1:21">
      <c r="A50" s="37">
        <v>40</v>
      </c>
      <c r="B50" s="17"/>
      <c r="C50" s="16"/>
      <c r="D50" s="38" t="s">
        <v>10</v>
      </c>
      <c r="E50" s="45" t="s">
        <v>64</v>
      </c>
      <c r="F50" s="40"/>
      <c r="G50" s="111">
        <f t="shared" si="3"/>
        <v>202.98594846877677</v>
      </c>
      <c r="H50" s="26">
        <v>19.608728465333115</v>
      </c>
      <c r="I50" s="7">
        <v>6.1131885386275826</v>
      </c>
      <c r="J50" s="7">
        <v>11.351748687215149</v>
      </c>
      <c r="K50" s="7">
        <v>25.349284881493077</v>
      </c>
      <c r="L50" s="7">
        <v>35.356973025482148</v>
      </c>
      <c r="M50" s="7">
        <v>17.621234603226185</v>
      </c>
      <c r="N50" s="126">
        <f t="shared" si="4"/>
        <v>115.40115820137726</v>
      </c>
      <c r="O50" s="26">
        <v>16.337875221477589</v>
      </c>
      <c r="P50" s="7">
        <v>3.3530732767248992</v>
      </c>
      <c r="Q50" s="7">
        <v>7.7172560590552166</v>
      </c>
      <c r="R50" s="7">
        <v>14.996971985558048</v>
      </c>
      <c r="S50" s="7">
        <v>19.884523625019938</v>
      </c>
      <c r="T50" s="7">
        <v>25.295090099563822</v>
      </c>
      <c r="U50" s="126">
        <f t="shared" si="5"/>
        <v>87.584790267399512</v>
      </c>
    </row>
    <row r="51" spans="1:21">
      <c r="A51" s="37">
        <v>41</v>
      </c>
      <c r="B51" s="17"/>
      <c r="C51" s="16"/>
      <c r="D51" s="38" t="s">
        <v>22</v>
      </c>
      <c r="E51" s="45" t="s">
        <v>65</v>
      </c>
      <c r="F51" s="40"/>
      <c r="G51" s="111">
        <f t="shared" si="3"/>
        <v>271.49801704288984</v>
      </c>
      <c r="H51" s="26">
        <v>24.986728489755478</v>
      </c>
      <c r="I51" s="7">
        <v>10.824035919096787</v>
      </c>
      <c r="J51" s="7">
        <v>13.367397314636037</v>
      </c>
      <c r="K51" s="7">
        <v>18.940439835656434</v>
      </c>
      <c r="L51" s="7">
        <v>46.268380387686193</v>
      </c>
      <c r="M51" s="7">
        <v>24.951246137614362</v>
      </c>
      <c r="N51" s="126">
        <f t="shared" si="4"/>
        <v>139.33822808444529</v>
      </c>
      <c r="O51" s="26">
        <v>4.030476862564683</v>
      </c>
      <c r="P51" s="7">
        <v>9.7022239973084652</v>
      </c>
      <c r="Q51" s="7">
        <v>8.2969380613358226</v>
      </c>
      <c r="R51" s="7">
        <v>16.879110172158107</v>
      </c>
      <c r="S51" s="7">
        <v>43.736767377471551</v>
      </c>
      <c r="T51" s="7">
        <v>49.514272487605922</v>
      </c>
      <c r="U51" s="126">
        <f t="shared" si="5"/>
        <v>132.15978895844455</v>
      </c>
    </row>
    <row r="52" spans="1:21">
      <c r="A52" s="93">
        <v>42</v>
      </c>
      <c r="B52" s="94"/>
      <c r="C52" s="95" t="s">
        <v>66</v>
      </c>
      <c r="D52" s="96" t="s">
        <v>67</v>
      </c>
      <c r="E52" s="97"/>
      <c r="F52" s="98"/>
      <c r="G52" s="99">
        <f t="shared" si="3"/>
        <v>15671.263322770596</v>
      </c>
      <c r="H52" s="100">
        <v>0</v>
      </c>
      <c r="I52" s="101">
        <v>0</v>
      </c>
      <c r="J52" s="101">
        <v>0</v>
      </c>
      <c r="K52" s="101">
        <v>0</v>
      </c>
      <c r="L52" s="101">
        <v>0</v>
      </c>
      <c r="M52" s="101">
        <v>0</v>
      </c>
      <c r="N52" s="127">
        <f t="shared" si="4"/>
        <v>0</v>
      </c>
      <c r="O52" s="100">
        <v>0</v>
      </c>
      <c r="P52" s="101">
        <v>0</v>
      </c>
      <c r="Q52" s="101">
        <v>6609.0442158579826</v>
      </c>
      <c r="R52" s="101">
        <v>9062.2191069126129</v>
      </c>
      <c r="S52" s="101">
        <v>0</v>
      </c>
      <c r="T52" s="101">
        <v>0</v>
      </c>
      <c r="U52" s="127">
        <f t="shared" si="5"/>
        <v>15671.263322770596</v>
      </c>
    </row>
    <row r="53" spans="1:21">
      <c r="A53" s="93">
        <v>49</v>
      </c>
      <c r="B53" s="94"/>
      <c r="C53" s="95" t="s">
        <v>68</v>
      </c>
      <c r="D53" s="96" t="s">
        <v>69</v>
      </c>
      <c r="E53" s="97"/>
      <c r="F53" s="98"/>
      <c r="G53" s="99">
        <f t="shared" si="3"/>
        <v>128904.49275007844</v>
      </c>
      <c r="H53" s="100">
        <v>72153.838739395142</v>
      </c>
      <c r="I53" s="101">
        <v>0</v>
      </c>
      <c r="J53" s="101">
        <v>0</v>
      </c>
      <c r="K53" s="101">
        <v>0</v>
      </c>
      <c r="L53" s="101">
        <v>0.43015438318252563</v>
      </c>
      <c r="M53" s="101">
        <v>0</v>
      </c>
      <c r="N53" s="127">
        <f t="shared" si="4"/>
        <v>72154.268893778324</v>
      </c>
      <c r="O53" s="100">
        <v>56749.799384117126</v>
      </c>
      <c r="P53" s="101">
        <v>0</v>
      </c>
      <c r="Q53" s="101">
        <v>0.42447218298912048</v>
      </c>
      <c r="R53" s="101">
        <v>0</v>
      </c>
      <c r="S53" s="101">
        <v>0</v>
      </c>
      <c r="T53" s="101">
        <v>0</v>
      </c>
      <c r="U53" s="127">
        <f t="shared" si="5"/>
        <v>56750.223856300116</v>
      </c>
    </row>
    <row r="54" spans="1:21">
      <c r="A54" s="37">
        <v>50</v>
      </c>
      <c r="B54" s="17"/>
      <c r="C54" s="16"/>
      <c r="D54" s="38" t="s">
        <v>8</v>
      </c>
      <c r="E54" s="47" t="s">
        <v>70</v>
      </c>
      <c r="F54" s="40"/>
      <c r="G54" s="111">
        <f t="shared" si="3"/>
        <v>58460.482249587774</v>
      </c>
      <c r="H54" s="26">
        <v>32337.748538970947</v>
      </c>
      <c r="I54" s="7">
        <v>0</v>
      </c>
      <c r="J54" s="7">
        <v>0</v>
      </c>
      <c r="K54" s="7">
        <v>0</v>
      </c>
      <c r="L54" s="7">
        <v>0</v>
      </c>
      <c r="M54" s="7">
        <v>0</v>
      </c>
      <c r="N54" s="126">
        <f t="shared" si="4"/>
        <v>32337.748538970947</v>
      </c>
      <c r="O54" s="26">
        <v>26122.309238433838</v>
      </c>
      <c r="P54" s="7">
        <v>0</v>
      </c>
      <c r="Q54" s="7">
        <v>0.42447218298912048</v>
      </c>
      <c r="R54" s="7">
        <v>0</v>
      </c>
      <c r="S54" s="7">
        <v>0</v>
      </c>
      <c r="T54" s="7">
        <v>0</v>
      </c>
      <c r="U54" s="126">
        <f t="shared" si="5"/>
        <v>26122.733710616827</v>
      </c>
    </row>
    <row r="55" spans="1:21">
      <c r="A55" s="37">
        <v>51</v>
      </c>
      <c r="B55" s="10"/>
      <c r="C55" s="16"/>
      <c r="D55" s="38" t="s">
        <v>10</v>
      </c>
      <c r="E55" s="47" t="s">
        <v>71</v>
      </c>
      <c r="F55" s="40"/>
      <c r="G55" s="111">
        <f t="shared" si="3"/>
        <v>38492.978437542915</v>
      </c>
      <c r="H55" s="26">
        <v>21458.641977190971</v>
      </c>
      <c r="I55" s="7">
        <v>0</v>
      </c>
      <c r="J55" s="7">
        <v>0</v>
      </c>
      <c r="K55" s="7">
        <v>0</v>
      </c>
      <c r="L55" s="7">
        <v>0</v>
      </c>
      <c r="M55" s="7">
        <v>0</v>
      </c>
      <c r="N55" s="126">
        <f t="shared" si="4"/>
        <v>21458.641977190971</v>
      </c>
      <c r="O55" s="26">
        <v>17034.336460351944</v>
      </c>
      <c r="P55" s="7">
        <v>0</v>
      </c>
      <c r="Q55" s="7">
        <v>0</v>
      </c>
      <c r="R55" s="7">
        <v>0</v>
      </c>
      <c r="S55" s="7">
        <v>0</v>
      </c>
      <c r="T55" s="7">
        <v>0</v>
      </c>
      <c r="U55" s="126">
        <f t="shared" si="5"/>
        <v>17034.336460351944</v>
      </c>
    </row>
    <row r="56" spans="1:21">
      <c r="A56" s="37">
        <v>52</v>
      </c>
      <c r="B56" s="17"/>
      <c r="C56" s="11"/>
      <c r="D56" s="38" t="s">
        <v>22</v>
      </c>
      <c r="E56" s="47" t="s">
        <v>72</v>
      </c>
      <c r="F56" s="43"/>
      <c r="G56" s="111">
        <f t="shared" si="3"/>
        <v>19412.611910104752</v>
      </c>
      <c r="H56" s="26">
        <v>11619.358654260635</v>
      </c>
      <c r="I56" s="7">
        <v>0</v>
      </c>
      <c r="J56" s="7">
        <v>0</v>
      </c>
      <c r="K56" s="7">
        <v>0</v>
      </c>
      <c r="L56" s="7">
        <v>0</v>
      </c>
      <c r="M56" s="7">
        <v>0</v>
      </c>
      <c r="N56" s="126">
        <f t="shared" si="4"/>
        <v>11619.358654260635</v>
      </c>
      <c r="O56" s="26">
        <v>7793.2532558441162</v>
      </c>
      <c r="P56" s="7">
        <v>0</v>
      </c>
      <c r="Q56" s="7">
        <v>0</v>
      </c>
      <c r="R56" s="7">
        <v>0</v>
      </c>
      <c r="S56" s="7">
        <v>0</v>
      </c>
      <c r="T56" s="7">
        <v>0</v>
      </c>
      <c r="U56" s="126">
        <f t="shared" si="5"/>
        <v>7793.2532558441162</v>
      </c>
    </row>
    <row r="57" spans="1:21">
      <c r="A57" s="37">
        <v>53</v>
      </c>
      <c r="B57" s="12"/>
      <c r="C57" s="12"/>
      <c r="D57" s="38" t="s">
        <v>24</v>
      </c>
      <c r="E57" s="13" t="s">
        <v>73</v>
      </c>
      <c r="F57" s="43"/>
      <c r="G57" s="111">
        <f t="shared" si="3"/>
        <v>12538.419540822506</v>
      </c>
      <c r="H57" s="26">
        <v>6738.0898883342743</v>
      </c>
      <c r="I57" s="7">
        <v>0</v>
      </c>
      <c r="J57" s="7">
        <v>0</v>
      </c>
      <c r="K57" s="7">
        <v>0</v>
      </c>
      <c r="L57" s="7">
        <v>0.43015438318252563</v>
      </c>
      <c r="M57" s="7">
        <v>0</v>
      </c>
      <c r="N57" s="126">
        <f t="shared" si="4"/>
        <v>6738.5200427174568</v>
      </c>
      <c r="O57" s="26">
        <v>5799.8994981050491</v>
      </c>
      <c r="P57" s="7">
        <v>0</v>
      </c>
      <c r="Q57" s="7">
        <v>0</v>
      </c>
      <c r="R57" s="7">
        <v>0</v>
      </c>
      <c r="S57" s="7">
        <v>0</v>
      </c>
      <c r="T57" s="7">
        <v>0</v>
      </c>
      <c r="U57" s="126">
        <f t="shared" si="5"/>
        <v>5799.8994981050491</v>
      </c>
    </row>
    <row r="58" spans="1:21">
      <c r="A58" s="93">
        <v>54</v>
      </c>
      <c r="B58" s="94"/>
      <c r="C58" s="95" t="s">
        <v>74</v>
      </c>
      <c r="D58" s="96" t="s">
        <v>75</v>
      </c>
      <c r="E58" s="97"/>
      <c r="F58" s="98"/>
      <c r="G58" s="99">
        <f t="shared" si="3"/>
        <v>30680.596961577889</v>
      </c>
      <c r="H58" s="100">
        <v>2124.448458337225</v>
      </c>
      <c r="I58" s="101">
        <v>352.1587980305776</v>
      </c>
      <c r="J58" s="101">
        <v>417.46014625020325</v>
      </c>
      <c r="K58" s="101">
        <v>744.90160285681486</v>
      </c>
      <c r="L58" s="101">
        <v>1662.333948969841</v>
      </c>
      <c r="M58" s="101">
        <v>7694.3447533920407</v>
      </c>
      <c r="N58" s="127">
        <f t="shared" si="4"/>
        <v>12995.647707836702</v>
      </c>
      <c r="O58" s="100">
        <v>986.1424929141067</v>
      </c>
      <c r="P58" s="101">
        <v>358.97954770922661</v>
      </c>
      <c r="Q58" s="101">
        <v>390.75086701847613</v>
      </c>
      <c r="R58" s="101">
        <v>769.84318128228188</v>
      </c>
      <c r="S58" s="101">
        <v>2083.275081962347</v>
      </c>
      <c r="T58" s="101">
        <v>13095.958082854748</v>
      </c>
      <c r="U58" s="127">
        <f t="shared" si="5"/>
        <v>17684.949253741186</v>
      </c>
    </row>
    <row r="59" spans="1:21">
      <c r="A59" s="37">
        <v>55</v>
      </c>
      <c r="B59" s="17"/>
      <c r="C59" s="16"/>
      <c r="D59" s="38" t="s">
        <v>8</v>
      </c>
      <c r="E59" s="45" t="s">
        <v>76</v>
      </c>
      <c r="F59" s="40"/>
      <c r="G59" s="111">
        <f t="shared" si="3"/>
        <v>24986.665875956998</v>
      </c>
      <c r="H59" s="26">
        <v>1923.0848695895402</v>
      </c>
      <c r="I59" s="7">
        <v>237.42639875714667</v>
      </c>
      <c r="J59" s="7">
        <v>231.85505915177055</v>
      </c>
      <c r="K59" s="7">
        <v>384.2530005350709</v>
      </c>
      <c r="L59" s="7">
        <v>959.99844393134117</v>
      </c>
      <c r="M59" s="7">
        <v>6631.6385020464659</v>
      </c>
      <c r="N59" s="126">
        <f t="shared" si="4"/>
        <v>10368.256274011335</v>
      </c>
      <c r="O59" s="26">
        <v>883.98818876384757</v>
      </c>
      <c r="P59" s="7">
        <v>276.82132327882573</v>
      </c>
      <c r="Q59" s="7">
        <v>184.24989707302302</v>
      </c>
      <c r="R59" s="7">
        <v>414.19099749624729</v>
      </c>
      <c r="S59" s="7">
        <v>1497.5967423468828</v>
      </c>
      <c r="T59" s="7">
        <v>11361.562452986836</v>
      </c>
      <c r="U59" s="126">
        <f t="shared" si="5"/>
        <v>14618.409601945663</v>
      </c>
    </row>
    <row r="60" spans="1:21">
      <c r="A60" s="37">
        <v>56</v>
      </c>
      <c r="B60" s="17"/>
      <c r="C60" s="16"/>
      <c r="D60" s="38" t="s">
        <v>10</v>
      </c>
      <c r="E60" s="45" t="s">
        <v>77</v>
      </c>
      <c r="F60" s="40"/>
      <c r="G60" s="111">
        <f t="shared" si="3"/>
        <v>132.11425333712396</v>
      </c>
      <c r="H60" s="26">
        <v>14.464832135854522</v>
      </c>
      <c r="I60" s="7">
        <v>2.167333671306551</v>
      </c>
      <c r="J60" s="7">
        <v>2.9004080675076693</v>
      </c>
      <c r="K60" s="7">
        <v>5.1788764703087509</v>
      </c>
      <c r="L60" s="7">
        <v>10.057044556830078</v>
      </c>
      <c r="M60" s="7">
        <v>14.956565018743277</v>
      </c>
      <c r="N60" s="126">
        <f t="shared" si="4"/>
        <v>49.725059920550848</v>
      </c>
      <c r="O60" s="26">
        <v>11.442805389553541</v>
      </c>
      <c r="P60" s="7">
        <v>2.9788102216261905</v>
      </c>
      <c r="Q60" s="7">
        <v>4.3404438468860462</v>
      </c>
      <c r="R60" s="7">
        <v>7.5334215043112636</v>
      </c>
      <c r="S60" s="7">
        <v>17.838011733721942</v>
      </c>
      <c r="T60" s="7">
        <v>38.255700720474124</v>
      </c>
      <c r="U60" s="126">
        <f t="shared" si="5"/>
        <v>82.389193416573107</v>
      </c>
    </row>
    <row r="61" spans="1:21">
      <c r="A61" s="37">
        <v>57</v>
      </c>
      <c r="B61" s="17"/>
      <c r="C61" s="16"/>
      <c r="D61" s="38" t="s">
        <v>22</v>
      </c>
      <c r="E61" s="45" t="s">
        <v>78</v>
      </c>
      <c r="F61" s="40"/>
      <c r="G61" s="111">
        <f t="shared" si="3"/>
        <v>1.5839096009731293</v>
      </c>
      <c r="H61" s="26">
        <v>0</v>
      </c>
      <c r="I61" s="7">
        <v>0</v>
      </c>
      <c r="J61" s="7">
        <v>0</v>
      </c>
      <c r="K61" s="7">
        <v>0</v>
      </c>
      <c r="L61" s="7">
        <v>0.61842691898345947</v>
      </c>
      <c r="M61" s="7">
        <v>0.39161714911460876</v>
      </c>
      <c r="N61" s="126">
        <f t="shared" si="4"/>
        <v>1.0100440680980682</v>
      </c>
      <c r="O61" s="26">
        <v>0</v>
      </c>
      <c r="P61" s="7">
        <v>0</v>
      </c>
      <c r="Q61" s="7">
        <v>0</v>
      </c>
      <c r="R61" s="7">
        <v>0</v>
      </c>
      <c r="S61" s="7">
        <v>0.57386553287506104</v>
      </c>
      <c r="T61" s="7">
        <v>0</v>
      </c>
      <c r="U61" s="126">
        <f t="shared" si="5"/>
        <v>0.57386553287506104</v>
      </c>
    </row>
    <row r="62" spans="1:21">
      <c r="A62" s="37">
        <v>58</v>
      </c>
      <c r="B62" s="14"/>
      <c r="C62" s="16"/>
      <c r="D62" s="38" t="s">
        <v>24</v>
      </c>
      <c r="E62" s="45" t="s">
        <v>79</v>
      </c>
      <c r="F62" s="40"/>
      <c r="G62" s="111">
        <f t="shared" si="3"/>
        <v>3480.9894738698204</v>
      </c>
      <c r="H62" s="26">
        <v>71.467694906488759</v>
      </c>
      <c r="I62" s="7">
        <v>101.06587955285795</v>
      </c>
      <c r="J62" s="7">
        <v>162.27779074362479</v>
      </c>
      <c r="K62" s="7">
        <v>306.02579065039754</v>
      </c>
      <c r="L62" s="7">
        <v>572.88091964554042</v>
      </c>
      <c r="M62" s="7">
        <v>577.13977613160387</v>
      </c>
      <c r="N62" s="126">
        <f t="shared" si="4"/>
        <v>1790.8578516305133</v>
      </c>
      <c r="O62" s="26">
        <v>10.442456111952197</v>
      </c>
      <c r="P62" s="7">
        <v>68.256795492488891</v>
      </c>
      <c r="Q62" s="7">
        <v>180.06332153454423</v>
      </c>
      <c r="R62" s="7">
        <v>289.40805333387107</v>
      </c>
      <c r="S62" s="7">
        <v>433.67008911538869</v>
      </c>
      <c r="T62" s="7">
        <v>708.29090665106196</v>
      </c>
      <c r="U62" s="126">
        <f t="shared" si="5"/>
        <v>1690.131622239307</v>
      </c>
    </row>
    <row r="63" spans="1:21">
      <c r="A63" s="37">
        <v>59</v>
      </c>
      <c r="B63" s="12"/>
      <c r="C63" s="14"/>
      <c r="D63" s="38" t="s">
        <v>26</v>
      </c>
      <c r="E63" s="14" t="s">
        <v>80</v>
      </c>
      <c r="F63" s="48"/>
      <c r="G63" s="111">
        <f t="shared" si="3"/>
        <v>2079.2435427427408</v>
      </c>
      <c r="H63" s="26">
        <v>115.43107650458114</v>
      </c>
      <c r="I63" s="7">
        <v>11.49919595872052</v>
      </c>
      <c r="J63" s="7">
        <v>20.426897991448641</v>
      </c>
      <c r="K63" s="7">
        <v>49.443948095664382</v>
      </c>
      <c r="L63" s="7">
        <v>118.7791108302772</v>
      </c>
      <c r="M63" s="7">
        <v>470.2183652035892</v>
      </c>
      <c r="N63" s="126">
        <f t="shared" si="4"/>
        <v>785.79859458428109</v>
      </c>
      <c r="O63" s="26">
        <v>80.269057272234932</v>
      </c>
      <c r="P63" s="7">
        <v>10.922616540454328</v>
      </c>
      <c r="Q63" s="7">
        <v>22.097204325720668</v>
      </c>
      <c r="R63" s="7">
        <v>58.71068961545825</v>
      </c>
      <c r="S63" s="7">
        <v>133.59636051952839</v>
      </c>
      <c r="T63" s="7">
        <v>987.84901988506317</v>
      </c>
      <c r="U63" s="126">
        <f t="shared" si="5"/>
        <v>1293.4449481584597</v>
      </c>
    </row>
    <row r="64" spans="1:21">
      <c r="A64" s="72">
        <v>60</v>
      </c>
      <c r="B64" s="73" t="s">
        <v>81</v>
      </c>
      <c r="C64" s="77" t="s">
        <v>82</v>
      </c>
      <c r="D64" s="78"/>
      <c r="E64" s="78"/>
      <c r="F64" s="79"/>
      <c r="G64" s="74">
        <f t="shared" si="3"/>
        <v>3150399.5255873203</v>
      </c>
      <c r="H64" s="75">
        <v>31320.437678337097</v>
      </c>
      <c r="I64" s="76">
        <v>10395.591346979141</v>
      </c>
      <c r="J64" s="76">
        <v>42830.289571762085</v>
      </c>
      <c r="K64" s="76">
        <v>205316.56597137451</v>
      </c>
      <c r="L64" s="76">
        <v>694365.94924926758</v>
      </c>
      <c r="M64" s="76">
        <v>689533.25708007813</v>
      </c>
      <c r="N64" s="124">
        <f t="shared" si="4"/>
        <v>1673762.0908977985</v>
      </c>
      <c r="O64" s="75">
        <v>24675.306951522827</v>
      </c>
      <c r="P64" s="76">
        <v>7889.7374715805054</v>
      </c>
      <c r="Q64" s="76">
        <v>28695.304794311523</v>
      </c>
      <c r="R64" s="76">
        <v>146821.67372894287</v>
      </c>
      <c r="S64" s="76">
        <v>468485.92407226563</v>
      </c>
      <c r="T64" s="76">
        <v>800069.48767089844</v>
      </c>
      <c r="U64" s="124">
        <f t="shared" si="5"/>
        <v>1476637.4346895218</v>
      </c>
    </row>
    <row r="65" spans="1:21">
      <c r="A65" s="93">
        <v>61</v>
      </c>
      <c r="B65" s="94"/>
      <c r="C65" s="95" t="s">
        <v>6</v>
      </c>
      <c r="D65" s="96" t="s">
        <v>83</v>
      </c>
      <c r="E65" s="97"/>
      <c r="F65" s="98"/>
      <c r="G65" s="99">
        <f t="shared" si="3"/>
        <v>585930.08958625793</v>
      </c>
      <c r="H65" s="100">
        <v>2436.5633804798126</v>
      </c>
      <c r="I65" s="101">
        <v>3641.5223672389984</v>
      </c>
      <c r="J65" s="101">
        <v>6989.2128114700317</v>
      </c>
      <c r="K65" s="101">
        <v>42160.364526748657</v>
      </c>
      <c r="L65" s="101">
        <v>150789.28179168701</v>
      </c>
      <c r="M65" s="101">
        <v>111305.58977508545</v>
      </c>
      <c r="N65" s="127">
        <f t="shared" si="4"/>
        <v>317322.53465270996</v>
      </c>
      <c r="O65" s="100">
        <v>1739.9408954381943</v>
      </c>
      <c r="P65" s="101">
        <v>2565.2902623414993</v>
      </c>
      <c r="Q65" s="101">
        <v>6217.0509600639343</v>
      </c>
      <c r="R65" s="101">
        <v>48643.541278839111</v>
      </c>
      <c r="S65" s="101">
        <v>126974.01921844482</v>
      </c>
      <c r="T65" s="101">
        <v>82467.71231842041</v>
      </c>
      <c r="U65" s="127">
        <f t="shared" si="5"/>
        <v>268607.55493354797</v>
      </c>
    </row>
    <row r="66" spans="1:21">
      <c r="A66" s="37">
        <v>62</v>
      </c>
      <c r="B66" s="17"/>
      <c r="C66" s="16"/>
      <c r="D66" s="38" t="s">
        <v>8</v>
      </c>
      <c r="E66" s="49" t="s">
        <v>84</v>
      </c>
      <c r="F66" s="40"/>
      <c r="G66" s="111">
        <f t="shared" si="3"/>
        <v>31913.19686406618</v>
      </c>
      <c r="H66" s="26">
        <v>24.330983400344849</v>
      </c>
      <c r="I66" s="7">
        <v>42.285101131536067</v>
      </c>
      <c r="J66" s="7">
        <v>390.04989141225815</v>
      </c>
      <c r="K66" s="7">
        <v>4179.1995766162872</v>
      </c>
      <c r="L66" s="7">
        <v>11300.384255409241</v>
      </c>
      <c r="M66" s="7">
        <v>5888.9138832092285</v>
      </c>
      <c r="N66" s="126">
        <f t="shared" si="4"/>
        <v>21825.163691178896</v>
      </c>
      <c r="O66" s="26">
        <v>38.301879674196243</v>
      </c>
      <c r="P66" s="7">
        <v>51.662091698963195</v>
      </c>
      <c r="Q66" s="7">
        <v>276.99728612601757</v>
      </c>
      <c r="R66" s="7">
        <v>1982.5880088806152</v>
      </c>
      <c r="S66" s="7">
        <v>4795.3673324584961</v>
      </c>
      <c r="T66" s="7">
        <v>2943.116574048996</v>
      </c>
      <c r="U66" s="126">
        <f t="shared" si="5"/>
        <v>10088.033172887284</v>
      </c>
    </row>
    <row r="67" spans="1:21">
      <c r="A67" s="37">
        <v>63</v>
      </c>
      <c r="B67" s="17"/>
      <c r="C67" s="16"/>
      <c r="D67" s="38" t="s">
        <v>10</v>
      </c>
      <c r="E67" s="49" t="s">
        <v>85</v>
      </c>
      <c r="F67" s="40"/>
      <c r="G67" s="111">
        <f t="shared" si="3"/>
        <v>10877.97978746146</v>
      </c>
      <c r="H67" s="26">
        <v>3.1389995217323303</v>
      </c>
      <c r="I67" s="7">
        <v>1.0352262258529663</v>
      </c>
      <c r="J67" s="7">
        <v>34.26429533585906</v>
      </c>
      <c r="K67" s="7">
        <v>1105.3914582431316</v>
      </c>
      <c r="L67" s="7">
        <v>4448.8740034103394</v>
      </c>
      <c r="M67" s="7">
        <v>2441.0719872713089</v>
      </c>
      <c r="N67" s="126">
        <f t="shared" si="4"/>
        <v>8033.7759700082242</v>
      </c>
      <c r="O67" s="26">
        <v>5.4237204790115356</v>
      </c>
      <c r="P67" s="7">
        <v>2.0453252792358398</v>
      </c>
      <c r="Q67" s="7">
        <v>29.348459046334028</v>
      </c>
      <c r="R67" s="7">
        <v>378.29257665574551</v>
      </c>
      <c r="S67" s="7">
        <v>1343.6282548904419</v>
      </c>
      <c r="T67" s="7">
        <v>1085.4654811024666</v>
      </c>
      <c r="U67" s="126">
        <f t="shared" si="5"/>
        <v>2844.2038174532354</v>
      </c>
    </row>
    <row r="68" spans="1:21">
      <c r="A68" s="37">
        <v>64</v>
      </c>
      <c r="B68" s="17"/>
      <c r="C68" s="16"/>
      <c r="D68" s="38" t="s">
        <v>22</v>
      </c>
      <c r="E68" s="49" t="s">
        <v>86</v>
      </c>
      <c r="F68" s="40"/>
      <c r="G68" s="111">
        <f t="shared" si="3"/>
        <v>30057.403126910329</v>
      </c>
      <c r="H68" s="26">
        <v>13.197564244270325</v>
      </c>
      <c r="I68" s="7">
        <v>6.7363253831863403</v>
      </c>
      <c r="J68" s="7">
        <v>130.64725615084171</v>
      </c>
      <c r="K68" s="7">
        <v>2039.5489549636841</v>
      </c>
      <c r="L68" s="7">
        <v>9029.4873051643372</v>
      </c>
      <c r="M68" s="7">
        <v>6730.8940699100494</v>
      </c>
      <c r="N68" s="126">
        <f t="shared" si="4"/>
        <v>17950.511475816369</v>
      </c>
      <c r="O68" s="26">
        <v>9.0231325626373291</v>
      </c>
      <c r="P68" s="7">
        <v>5.5692441463470459</v>
      </c>
      <c r="Q68" s="7">
        <v>87.958763778209686</v>
      </c>
      <c r="R68" s="7">
        <v>1377.6611950397491</v>
      </c>
      <c r="S68" s="7">
        <v>5616.3251171112061</v>
      </c>
      <c r="T68" s="7">
        <v>5010.3541984558105</v>
      </c>
      <c r="U68" s="126">
        <f t="shared" si="5"/>
        <v>12106.89165109396</v>
      </c>
    </row>
    <row r="69" spans="1:21">
      <c r="A69" s="37">
        <v>65</v>
      </c>
      <c r="B69" s="17"/>
      <c r="C69" s="16"/>
      <c r="D69" s="38" t="s">
        <v>24</v>
      </c>
      <c r="E69" s="49" t="s">
        <v>87</v>
      </c>
      <c r="F69" s="40"/>
      <c r="G69" s="111">
        <f t="shared" si="3"/>
        <v>49026.117589086294</v>
      </c>
      <c r="H69" s="26">
        <v>93.254780054092407</v>
      </c>
      <c r="I69" s="7">
        <v>70.800681352615356</v>
      </c>
      <c r="J69" s="7">
        <v>335.51226669549942</v>
      </c>
      <c r="K69" s="7">
        <v>3365.3599185943604</v>
      </c>
      <c r="L69" s="7">
        <v>13278.171894073486</v>
      </c>
      <c r="M69" s="7">
        <v>10249.73221540451</v>
      </c>
      <c r="N69" s="126">
        <f t="shared" si="4"/>
        <v>27392.831756174564</v>
      </c>
      <c r="O69" s="26">
        <v>30.523973941802979</v>
      </c>
      <c r="P69" s="7">
        <v>25.028347253799438</v>
      </c>
      <c r="Q69" s="7">
        <v>252.42034223675728</v>
      </c>
      <c r="R69" s="7">
        <v>2662.8851146697998</v>
      </c>
      <c r="S69" s="7">
        <v>9354.1228103637695</v>
      </c>
      <c r="T69" s="7">
        <v>9308.3052444458008</v>
      </c>
      <c r="U69" s="126">
        <f t="shared" si="5"/>
        <v>21633.28583291173</v>
      </c>
    </row>
    <row r="70" spans="1:21">
      <c r="A70" s="37">
        <v>66</v>
      </c>
      <c r="B70" s="17"/>
      <c r="C70" s="16"/>
      <c r="D70" s="38" t="s">
        <v>26</v>
      </c>
      <c r="E70" s="49" t="s">
        <v>88</v>
      </c>
      <c r="F70" s="40"/>
      <c r="G70" s="111">
        <f t="shared" si="3"/>
        <v>89628.514791164547</v>
      </c>
      <c r="H70" s="26">
        <v>0</v>
      </c>
      <c r="I70" s="7">
        <v>223.54399717226624</v>
      </c>
      <c r="J70" s="7">
        <v>717.24511629343033</v>
      </c>
      <c r="K70" s="7">
        <v>11949.38541996479</v>
      </c>
      <c r="L70" s="7">
        <v>33557.478219032288</v>
      </c>
      <c r="M70" s="7">
        <v>16893.650171756744</v>
      </c>
      <c r="N70" s="126">
        <f t="shared" si="4"/>
        <v>63341.302924219519</v>
      </c>
      <c r="O70" s="26">
        <v>0</v>
      </c>
      <c r="P70" s="7">
        <v>133.53323656320572</v>
      </c>
      <c r="Q70" s="7">
        <v>394.4126161634922</v>
      </c>
      <c r="R70" s="7">
        <v>3712.8004773855209</v>
      </c>
      <c r="S70" s="7">
        <v>12577.607972621918</v>
      </c>
      <c r="T70" s="7">
        <v>9468.8575642108917</v>
      </c>
      <c r="U70" s="126">
        <f t="shared" si="5"/>
        <v>26287.211866945028</v>
      </c>
    </row>
    <row r="71" spans="1:21">
      <c r="A71" s="37">
        <v>67</v>
      </c>
      <c r="B71" s="17"/>
      <c r="C71" s="16"/>
      <c r="D71" s="38" t="s">
        <v>32</v>
      </c>
      <c r="E71" s="49" t="s">
        <v>89</v>
      </c>
      <c r="F71" s="40"/>
      <c r="G71" s="111">
        <f t="shared" si="3"/>
        <v>13548.195473268628</v>
      </c>
      <c r="H71" s="26">
        <v>3.7611101865768433</v>
      </c>
      <c r="I71" s="7">
        <v>2.5561259984970093</v>
      </c>
      <c r="J71" s="7">
        <v>38.299693189561367</v>
      </c>
      <c r="K71" s="7">
        <v>724.87348282337189</v>
      </c>
      <c r="L71" s="7">
        <v>3674.5440526008606</v>
      </c>
      <c r="M71" s="7">
        <v>2576.5483250617981</v>
      </c>
      <c r="N71" s="126">
        <f t="shared" si="4"/>
        <v>7020.5827898606658</v>
      </c>
      <c r="O71" s="26">
        <v>7.0689308643341064</v>
      </c>
      <c r="P71" s="7">
        <v>3.0860055685043335</v>
      </c>
      <c r="Q71" s="7">
        <v>33.387988679111004</v>
      </c>
      <c r="R71" s="7">
        <v>581.89518630504608</v>
      </c>
      <c r="S71" s="7">
        <v>3012.2191486358643</v>
      </c>
      <c r="T71" s="7">
        <v>2889.9554233551025</v>
      </c>
      <c r="U71" s="126">
        <f t="shared" si="5"/>
        <v>6527.6126834079623</v>
      </c>
    </row>
    <row r="72" spans="1:21">
      <c r="A72" s="37">
        <v>68</v>
      </c>
      <c r="B72" s="17"/>
      <c r="C72" s="16"/>
      <c r="D72" s="38" t="s">
        <v>34</v>
      </c>
      <c r="E72" s="49" t="s">
        <v>90</v>
      </c>
      <c r="F72" s="40"/>
      <c r="G72" s="111">
        <f t="shared" si="3"/>
        <v>103236.1865645498</v>
      </c>
      <c r="H72" s="26">
        <v>52.297683358192444</v>
      </c>
      <c r="I72" s="7">
        <v>33.197128176689148</v>
      </c>
      <c r="J72" s="7">
        <v>432.74541859328747</v>
      </c>
      <c r="K72" s="7">
        <v>6441.4781692028046</v>
      </c>
      <c r="L72" s="7">
        <v>36452.458414077759</v>
      </c>
      <c r="M72" s="7">
        <v>26379.092231750488</v>
      </c>
      <c r="N72" s="126">
        <f t="shared" si="4"/>
        <v>69791.269045159221</v>
      </c>
      <c r="O72" s="26">
        <v>47.503794103860855</v>
      </c>
      <c r="P72" s="7">
        <v>29.570512056350708</v>
      </c>
      <c r="Q72" s="7">
        <v>226.42173519730568</v>
      </c>
      <c r="R72" s="7">
        <v>3420.8547151088715</v>
      </c>
      <c r="S72" s="7">
        <v>16743.161744117737</v>
      </c>
      <c r="T72" s="7">
        <v>12977.405018806458</v>
      </c>
      <c r="U72" s="126">
        <f t="shared" si="5"/>
        <v>33444.917519390583</v>
      </c>
    </row>
    <row r="73" spans="1:21">
      <c r="A73" s="37">
        <v>69</v>
      </c>
      <c r="B73" s="17"/>
      <c r="C73" s="16"/>
      <c r="D73" s="38" t="s">
        <v>36</v>
      </c>
      <c r="E73" s="49" t="s">
        <v>91</v>
      </c>
      <c r="F73" s="40"/>
      <c r="G73" s="111">
        <f t="shared" si="3"/>
        <v>5889.58005002141</v>
      </c>
      <c r="H73" s="26">
        <v>5.4540891647338867</v>
      </c>
      <c r="I73" s="7">
        <v>10.022273063659668</v>
      </c>
      <c r="J73" s="7">
        <v>78.549550592899323</v>
      </c>
      <c r="K73" s="7">
        <v>400.55304354429245</v>
      </c>
      <c r="L73" s="7">
        <v>1715.7697615623474</v>
      </c>
      <c r="M73" s="7">
        <v>1874.6438101530075</v>
      </c>
      <c r="N73" s="126">
        <f t="shared" si="4"/>
        <v>4084.9925280809402</v>
      </c>
      <c r="O73" s="26">
        <v>10.371466517448425</v>
      </c>
      <c r="P73" s="7">
        <v>10.808464407920837</v>
      </c>
      <c r="Q73" s="7">
        <v>47.67422342300415</v>
      </c>
      <c r="R73" s="7">
        <v>273.00096440315247</v>
      </c>
      <c r="S73" s="7">
        <v>632.36762198805809</v>
      </c>
      <c r="T73" s="7">
        <v>830.36478120088577</v>
      </c>
      <c r="U73" s="126">
        <f t="shared" si="5"/>
        <v>1804.5875219404697</v>
      </c>
    </row>
    <row r="74" spans="1:21">
      <c r="A74" s="37">
        <v>70</v>
      </c>
      <c r="B74" s="17"/>
      <c r="C74" s="16"/>
      <c r="D74" s="38" t="s">
        <v>38</v>
      </c>
      <c r="E74" s="49" t="s">
        <v>92</v>
      </c>
      <c r="F74" s="40"/>
      <c r="G74" s="111">
        <f t="shared" ref="G74:G105" si="6">N74+U74</f>
        <v>45980.308786342852</v>
      </c>
      <c r="H74" s="26">
        <v>0</v>
      </c>
      <c r="I74" s="7">
        <v>0.51345938444137573</v>
      </c>
      <c r="J74" s="7">
        <v>7.144343632273376</v>
      </c>
      <c r="K74" s="7">
        <v>40.859195835888386</v>
      </c>
      <c r="L74" s="7">
        <v>79.548927143216133</v>
      </c>
      <c r="M74" s="7">
        <v>48.337006241083145</v>
      </c>
      <c r="N74" s="126">
        <f t="shared" ref="N74:N105" si="7">SUM(H74:M74)</f>
        <v>176.40293223690242</v>
      </c>
      <c r="O74" s="26">
        <v>12.325392842292786</v>
      </c>
      <c r="P74" s="7">
        <v>6.6928517818450928</v>
      </c>
      <c r="Q74" s="7">
        <v>394.08441686630249</v>
      </c>
      <c r="R74" s="7">
        <v>13463.362171173096</v>
      </c>
      <c r="S74" s="7">
        <v>22921.204510688782</v>
      </c>
      <c r="T74" s="7">
        <v>9006.2365107536316</v>
      </c>
      <c r="U74" s="126">
        <f t="shared" ref="U74:U105" si="8">SUM(O74:T74)</f>
        <v>45803.905854105949</v>
      </c>
    </row>
    <row r="75" spans="1:21">
      <c r="A75" s="37">
        <v>71</v>
      </c>
      <c r="B75" s="17"/>
      <c r="C75" s="16"/>
      <c r="D75" s="38" t="s">
        <v>40</v>
      </c>
      <c r="E75" s="49" t="s">
        <v>93</v>
      </c>
      <c r="F75" s="40"/>
      <c r="G75" s="111">
        <f t="shared" si="6"/>
        <v>25591.189605265856</v>
      </c>
      <c r="H75" s="26">
        <v>0</v>
      </c>
      <c r="I75" s="7">
        <v>0</v>
      </c>
      <c r="J75" s="7">
        <v>0</v>
      </c>
      <c r="K75" s="7">
        <v>0</v>
      </c>
      <c r="L75" s="7">
        <v>0</v>
      </c>
      <c r="M75" s="7">
        <v>0</v>
      </c>
      <c r="N75" s="126">
        <f t="shared" si="7"/>
        <v>0</v>
      </c>
      <c r="O75" s="26">
        <v>4.6011152267456055</v>
      </c>
      <c r="P75" s="7">
        <v>2.8879737854003906</v>
      </c>
      <c r="Q75" s="7">
        <v>280.51987329125404</v>
      </c>
      <c r="R75" s="7">
        <v>6394.0080466270447</v>
      </c>
      <c r="S75" s="7">
        <v>13469.055906772614</v>
      </c>
      <c r="T75" s="7">
        <v>5440.1166895627975</v>
      </c>
      <c r="U75" s="126">
        <f t="shared" si="8"/>
        <v>25591.189605265856</v>
      </c>
    </row>
    <row r="76" spans="1:21">
      <c r="A76" s="37">
        <v>72</v>
      </c>
      <c r="B76" s="17"/>
      <c r="C76" s="16"/>
      <c r="D76" s="38" t="s">
        <v>54</v>
      </c>
      <c r="E76" s="49" t="s">
        <v>94</v>
      </c>
      <c r="F76" s="40"/>
      <c r="G76" s="111">
        <f t="shared" si="6"/>
        <v>5422.7011937275529</v>
      </c>
      <c r="H76" s="26">
        <v>0</v>
      </c>
      <c r="I76" s="7">
        <v>0</v>
      </c>
      <c r="J76" s="7">
        <v>0</v>
      </c>
      <c r="K76" s="7">
        <v>0</v>
      </c>
      <c r="L76" s="7">
        <v>0</v>
      </c>
      <c r="M76" s="7">
        <v>0</v>
      </c>
      <c r="N76" s="126">
        <f t="shared" si="7"/>
        <v>0</v>
      </c>
      <c r="O76" s="26">
        <v>0</v>
      </c>
      <c r="P76" s="7">
        <v>0.16819368302822113</v>
      </c>
      <c r="Q76" s="7">
        <v>40.073791198432446</v>
      </c>
      <c r="R76" s="7">
        <v>840.47439444065094</v>
      </c>
      <c r="S76" s="7">
        <v>3063.2900383472443</v>
      </c>
      <c r="T76" s="7">
        <v>1478.694776058197</v>
      </c>
      <c r="U76" s="126">
        <f t="shared" si="8"/>
        <v>5422.7011937275529</v>
      </c>
    </row>
    <row r="77" spans="1:21">
      <c r="A77" s="37">
        <v>73</v>
      </c>
      <c r="B77" s="17"/>
      <c r="C77" s="16"/>
      <c r="D77" s="38" t="s">
        <v>59</v>
      </c>
      <c r="E77" s="49" t="s">
        <v>95</v>
      </c>
      <c r="F77" s="40"/>
      <c r="G77" s="111">
        <f t="shared" si="6"/>
        <v>14460.958214014769</v>
      </c>
      <c r="H77" s="26">
        <v>0</v>
      </c>
      <c r="I77" s="7">
        <v>0</v>
      </c>
      <c r="J77" s="7">
        <v>0</v>
      </c>
      <c r="K77" s="7">
        <v>0</v>
      </c>
      <c r="L77" s="7">
        <v>0</v>
      </c>
      <c r="M77" s="7">
        <v>0</v>
      </c>
      <c r="N77" s="126">
        <f t="shared" si="7"/>
        <v>0</v>
      </c>
      <c r="O77" s="26">
        <v>75.812692552804947</v>
      </c>
      <c r="P77" s="7">
        <v>56.568317174911499</v>
      </c>
      <c r="Q77" s="7">
        <v>364.08671575784683</v>
      </c>
      <c r="R77" s="7">
        <v>3219.4055092334747</v>
      </c>
      <c r="S77" s="7">
        <v>7802.9172780513763</v>
      </c>
      <c r="T77" s="7">
        <v>2942.1677012443542</v>
      </c>
      <c r="U77" s="126">
        <f t="shared" si="8"/>
        <v>14460.958214014769</v>
      </c>
    </row>
    <row r="78" spans="1:21">
      <c r="A78" s="37">
        <v>74</v>
      </c>
      <c r="B78" s="17"/>
      <c r="C78" s="16"/>
      <c r="D78" s="38" t="s">
        <v>96</v>
      </c>
      <c r="E78" s="49" t="s">
        <v>97</v>
      </c>
      <c r="F78" s="40"/>
      <c r="G78" s="111">
        <f t="shared" si="6"/>
        <v>18266.890592452139</v>
      </c>
      <c r="H78" s="26">
        <v>3.7825380563735962</v>
      </c>
      <c r="I78" s="7">
        <v>0.9674302339553833</v>
      </c>
      <c r="J78" s="7">
        <v>26.507039483636618</v>
      </c>
      <c r="K78" s="7">
        <v>158.02518910169601</v>
      </c>
      <c r="L78" s="7">
        <v>3532.0611705780029</v>
      </c>
      <c r="M78" s="7">
        <v>14545.547224998474</v>
      </c>
      <c r="N78" s="126">
        <f t="shared" si="7"/>
        <v>18266.890592452139</v>
      </c>
      <c r="O78" s="26">
        <v>0</v>
      </c>
      <c r="P78" s="7">
        <v>0</v>
      </c>
      <c r="Q78" s="7">
        <v>0</v>
      </c>
      <c r="R78" s="7">
        <v>0</v>
      </c>
      <c r="S78" s="7">
        <v>0</v>
      </c>
      <c r="T78" s="7">
        <v>0</v>
      </c>
      <c r="U78" s="126">
        <f t="shared" si="8"/>
        <v>0</v>
      </c>
    </row>
    <row r="79" spans="1:21">
      <c r="A79" s="37">
        <v>75</v>
      </c>
      <c r="B79" s="17"/>
      <c r="C79" s="16"/>
      <c r="D79" s="38" t="s">
        <v>98</v>
      </c>
      <c r="E79" s="49" t="s">
        <v>99</v>
      </c>
      <c r="F79" s="40"/>
      <c r="G79" s="111">
        <f t="shared" si="6"/>
        <v>7603.5400002468377</v>
      </c>
      <c r="H79" s="26">
        <v>12.120883464813232</v>
      </c>
      <c r="I79" s="7">
        <v>8.520412802696228</v>
      </c>
      <c r="J79" s="7">
        <v>17.111878823488951</v>
      </c>
      <c r="K79" s="7">
        <v>284.77253723144531</v>
      </c>
      <c r="L79" s="7">
        <v>2110.5080160498619</v>
      </c>
      <c r="M79" s="7">
        <v>3463.4558886289597</v>
      </c>
      <c r="N79" s="126">
        <f t="shared" si="7"/>
        <v>5896.4896170012653</v>
      </c>
      <c r="O79" s="26">
        <v>2.5997772216796875</v>
      </c>
      <c r="P79" s="7">
        <v>3.5172395706176758</v>
      </c>
      <c r="Q79" s="7">
        <v>9.5443729739636183</v>
      </c>
      <c r="R79" s="7">
        <v>109.46348658949137</v>
      </c>
      <c r="S79" s="7">
        <v>611.44118791818619</v>
      </c>
      <c r="T79" s="7">
        <v>970.48431897163391</v>
      </c>
      <c r="U79" s="126">
        <f t="shared" si="8"/>
        <v>1707.0503832455724</v>
      </c>
    </row>
    <row r="80" spans="1:21">
      <c r="A80" s="37">
        <v>76</v>
      </c>
      <c r="B80" s="17"/>
      <c r="C80" s="16"/>
      <c r="D80" s="38" t="s">
        <v>100</v>
      </c>
      <c r="E80" s="49" t="s">
        <v>101</v>
      </c>
      <c r="F80" s="40"/>
      <c r="G80" s="111">
        <f t="shared" si="6"/>
        <v>24804.404239051044</v>
      </c>
      <c r="H80" s="26">
        <v>189.80470572412014</v>
      </c>
      <c r="I80" s="7">
        <v>272.82730714976788</v>
      </c>
      <c r="J80" s="7">
        <v>599.43496644496918</v>
      </c>
      <c r="K80" s="7">
        <v>1952.4382781982422</v>
      </c>
      <c r="L80" s="7">
        <v>6412.4305953979492</v>
      </c>
      <c r="M80" s="7">
        <v>4633.2698373794556</v>
      </c>
      <c r="N80" s="126">
        <f t="shared" si="7"/>
        <v>14060.205690294504</v>
      </c>
      <c r="O80" s="26">
        <v>112.71712721139193</v>
      </c>
      <c r="P80" s="7">
        <v>131.4807655364275</v>
      </c>
      <c r="Q80" s="7">
        <v>453.11145186424255</v>
      </c>
      <c r="R80" s="7">
        <v>1412.0715974569321</v>
      </c>
      <c r="S80" s="7">
        <v>4840.8996424674988</v>
      </c>
      <c r="T80" s="7">
        <v>3793.917964220047</v>
      </c>
      <c r="U80" s="126">
        <f t="shared" si="8"/>
        <v>10744.19854875654</v>
      </c>
    </row>
    <row r="81" spans="1:21">
      <c r="A81" s="37">
        <v>77</v>
      </c>
      <c r="B81" s="10"/>
      <c r="C81" s="16"/>
      <c r="D81" s="38" t="s">
        <v>102</v>
      </c>
      <c r="E81" s="49" t="s">
        <v>103</v>
      </c>
      <c r="F81" s="40"/>
      <c r="G81" s="111">
        <f t="shared" si="6"/>
        <v>23808.821414381266</v>
      </c>
      <c r="H81" s="26">
        <v>745.58912974596024</v>
      </c>
      <c r="I81" s="7">
        <v>1454.6368351578712</v>
      </c>
      <c r="J81" s="7">
        <v>1820.5463378429413</v>
      </c>
      <c r="K81" s="7">
        <v>2294.792219042778</v>
      </c>
      <c r="L81" s="7">
        <v>3792.4564030766487</v>
      </c>
      <c r="M81" s="7">
        <v>2361.4505537748337</v>
      </c>
      <c r="N81" s="126">
        <f t="shared" si="7"/>
        <v>12469.471478641033</v>
      </c>
      <c r="O81" s="26">
        <v>619.79362115263939</v>
      </c>
      <c r="P81" s="7">
        <v>1064.1146744787693</v>
      </c>
      <c r="Q81" s="7">
        <v>1577.0874849259853</v>
      </c>
      <c r="R81" s="7">
        <v>2571.3227298259735</v>
      </c>
      <c r="S81" s="7">
        <v>3432.901397228241</v>
      </c>
      <c r="T81" s="7">
        <v>2074.130028128624</v>
      </c>
      <c r="U81" s="126">
        <f t="shared" si="8"/>
        <v>11339.349935740232</v>
      </c>
    </row>
    <row r="82" spans="1:21">
      <c r="A82" s="37">
        <v>78</v>
      </c>
      <c r="B82" s="12"/>
      <c r="C82" s="11"/>
      <c r="D82" s="50"/>
      <c r="E82" s="9" t="s">
        <v>104</v>
      </c>
      <c r="F82" s="46"/>
      <c r="G82" s="111">
        <f t="shared" si="6"/>
        <v>85814.104196637869</v>
      </c>
      <c r="H82" s="26">
        <v>1289.8308789432049</v>
      </c>
      <c r="I82" s="7">
        <v>1513.8800678253174</v>
      </c>
      <c r="J82" s="7">
        <v>2361.1547248363495</v>
      </c>
      <c r="K82" s="7">
        <v>7223.6870307922363</v>
      </c>
      <c r="L82" s="7">
        <v>21405.111873626709</v>
      </c>
      <c r="M82" s="7">
        <v>13218.982320785522</v>
      </c>
      <c r="N82" s="126">
        <f t="shared" si="7"/>
        <v>47012.64689680934</v>
      </c>
      <c r="O82" s="26">
        <v>763.87429535388947</v>
      </c>
      <c r="P82" s="7">
        <v>1038.5570372343063</v>
      </c>
      <c r="Q82" s="7">
        <v>1749.9215694665909</v>
      </c>
      <c r="R82" s="7">
        <v>6243.4545583724976</v>
      </c>
      <c r="S82" s="7">
        <v>16757.510705947876</v>
      </c>
      <c r="T82" s="7">
        <v>12248.139133453369</v>
      </c>
      <c r="U82" s="126">
        <f t="shared" si="8"/>
        <v>38801.457299828529</v>
      </c>
    </row>
    <row r="83" spans="1:21">
      <c r="A83" s="93">
        <v>79</v>
      </c>
      <c r="B83" s="94"/>
      <c r="C83" s="95" t="s">
        <v>61</v>
      </c>
      <c r="D83" s="96" t="s">
        <v>105</v>
      </c>
      <c r="E83" s="97"/>
      <c r="F83" s="98"/>
      <c r="G83" s="99">
        <f t="shared" si="6"/>
        <v>11307.551682484802</v>
      </c>
      <c r="H83" s="100">
        <v>96.137488398700953</v>
      </c>
      <c r="I83" s="101">
        <v>148.77025601267815</v>
      </c>
      <c r="J83" s="101">
        <v>383.2376550398767</v>
      </c>
      <c r="K83" s="101">
        <v>816.94023796916008</v>
      </c>
      <c r="L83" s="101">
        <v>2556.8271346092224</v>
      </c>
      <c r="M83" s="101">
        <v>1870.6370394825935</v>
      </c>
      <c r="N83" s="127">
        <f t="shared" si="7"/>
        <v>5872.5498115122318</v>
      </c>
      <c r="O83" s="100">
        <v>102.75410264357924</v>
      </c>
      <c r="P83" s="101">
        <v>93.224015682935715</v>
      </c>
      <c r="Q83" s="101">
        <v>209.80146472295746</v>
      </c>
      <c r="R83" s="101">
        <v>858.81579148769379</v>
      </c>
      <c r="S83" s="101">
        <v>2115.1411774158478</v>
      </c>
      <c r="T83" s="101">
        <v>2055.265319019556</v>
      </c>
      <c r="U83" s="127">
        <f t="shared" si="8"/>
        <v>5435.00187097257</v>
      </c>
    </row>
    <row r="84" spans="1:21">
      <c r="A84" s="93">
        <v>80</v>
      </c>
      <c r="B84" s="94"/>
      <c r="C84" s="95" t="s">
        <v>66</v>
      </c>
      <c r="D84" s="96" t="s">
        <v>106</v>
      </c>
      <c r="E84" s="97"/>
      <c r="F84" s="98"/>
      <c r="G84" s="99">
        <f t="shared" si="6"/>
        <v>199060.53515010141</v>
      </c>
      <c r="H84" s="100">
        <v>135.14700745046139</v>
      </c>
      <c r="I84" s="101">
        <v>169.06841035559773</v>
      </c>
      <c r="J84" s="101">
        <v>933.80655235052109</v>
      </c>
      <c r="K84" s="101">
        <v>9655.5236792564392</v>
      </c>
      <c r="L84" s="101">
        <v>44471.612113952637</v>
      </c>
      <c r="M84" s="101">
        <v>30852.416313171387</v>
      </c>
      <c r="N84" s="127">
        <f t="shared" si="7"/>
        <v>86217.574076537043</v>
      </c>
      <c r="O84" s="100">
        <v>19.593068981543183</v>
      </c>
      <c r="P84" s="101">
        <v>71.53585597127676</v>
      </c>
      <c r="Q84" s="101">
        <v>799.54716068506241</v>
      </c>
      <c r="R84" s="101">
        <v>10865.128386974335</v>
      </c>
      <c r="S84" s="101">
        <v>48687.556350708008</v>
      </c>
      <c r="T84" s="101">
        <v>52399.600250244141</v>
      </c>
      <c r="U84" s="127">
        <f t="shared" si="8"/>
        <v>112842.96107356437</v>
      </c>
    </row>
    <row r="85" spans="1:21">
      <c r="A85" s="93">
        <v>81</v>
      </c>
      <c r="B85" s="94"/>
      <c r="C85" s="95" t="s">
        <v>68</v>
      </c>
      <c r="D85" s="96" t="s">
        <v>107</v>
      </c>
      <c r="E85" s="97"/>
      <c r="F85" s="98"/>
      <c r="G85" s="99">
        <f t="shared" si="6"/>
        <v>21940.360862076283</v>
      </c>
      <c r="H85" s="100">
        <v>622.30489408969879</v>
      </c>
      <c r="I85" s="101">
        <v>329.38841581344604</v>
      </c>
      <c r="J85" s="101">
        <v>848.49535471200943</v>
      </c>
      <c r="K85" s="101">
        <v>1370.7644549608231</v>
      </c>
      <c r="L85" s="101">
        <v>2473.0246646404266</v>
      </c>
      <c r="M85" s="101">
        <v>2813.6804559230804</v>
      </c>
      <c r="N85" s="127">
        <f t="shared" si="7"/>
        <v>8457.6582401394844</v>
      </c>
      <c r="O85" s="100">
        <v>893.49901008605957</v>
      </c>
      <c r="P85" s="101">
        <v>583.9396465420723</v>
      </c>
      <c r="Q85" s="101">
        <v>1451.4708351492882</v>
      </c>
      <c r="R85" s="101">
        <v>2140.4994966983795</v>
      </c>
      <c r="S85" s="101">
        <v>3181.218727350235</v>
      </c>
      <c r="T85" s="101">
        <v>5232.0749061107635</v>
      </c>
      <c r="U85" s="127">
        <f t="shared" si="8"/>
        <v>13482.702621936798</v>
      </c>
    </row>
    <row r="86" spans="1:21">
      <c r="A86" s="93">
        <v>82</v>
      </c>
      <c r="B86" s="94"/>
      <c r="C86" s="95" t="s">
        <v>74</v>
      </c>
      <c r="D86" s="96" t="s">
        <v>108</v>
      </c>
      <c r="E86" s="97"/>
      <c r="F86" s="98"/>
      <c r="G86" s="99">
        <f t="shared" si="6"/>
        <v>12716.574152157933</v>
      </c>
      <c r="H86" s="100">
        <v>0.10508079211285803</v>
      </c>
      <c r="I86" s="101">
        <v>3.1969313622685149</v>
      </c>
      <c r="J86" s="101">
        <v>1782.5022663474083</v>
      </c>
      <c r="K86" s="101">
        <v>4029.7240853905678</v>
      </c>
      <c r="L86" s="101">
        <v>3185.7660666406155</v>
      </c>
      <c r="M86" s="101">
        <v>842.04413951933384</v>
      </c>
      <c r="N86" s="127">
        <f t="shared" si="7"/>
        <v>9843.3385700523067</v>
      </c>
      <c r="O86" s="100">
        <v>0.27399149199482054</v>
      </c>
      <c r="P86" s="101">
        <v>82.479879475591588</v>
      </c>
      <c r="Q86" s="101">
        <v>545.76827911287546</v>
      </c>
      <c r="R86" s="101">
        <v>932.58903357386589</v>
      </c>
      <c r="S86" s="101">
        <v>819.51490020751953</v>
      </c>
      <c r="T86" s="101">
        <v>492.60949824377894</v>
      </c>
      <c r="U86" s="127">
        <f t="shared" si="8"/>
        <v>2873.2355821056262</v>
      </c>
    </row>
    <row r="87" spans="1:21">
      <c r="A87" s="37">
        <v>83</v>
      </c>
      <c r="B87" s="17"/>
      <c r="C87" s="16"/>
      <c r="D87" s="38" t="s">
        <v>8</v>
      </c>
      <c r="E87" s="49" t="s">
        <v>109</v>
      </c>
      <c r="F87" s="40"/>
      <c r="G87" s="111">
        <f t="shared" si="6"/>
        <v>0</v>
      </c>
      <c r="H87" s="26">
        <v>0</v>
      </c>
      <c r="I87" s="7">
        <v>0</v>
      </c>
      <c r="J87" s="7">
        <v>0</v>
      </c>
      <c r="K87" s="7">
        <v>0</v>
      </c>
      <c r="L87" s="7">
        <v>0</v>
      </c>
      <c r="M87" s="7">
        <v>0</v>
      </c>
      <c r="N87" s="126">
        <f t="shared" si="7"/>
        <v>0</v>
      </c>
      <c r="O87" s="26">
        <v>0</v>
      </c>
      <c r="P87" s="7">
        <v>0</v>
      </c>
      <c r="Q87" s="7">
        <v>0</v>
      </c>
      <c r="R87" s="7">
        <v>0</v>
      </c>
      <c r="S87" s="7">
        <v>0</v>
      </c>
      <c r="T87" s="7">
        <v>0</v>
      </c>
      <c r="U87" s="126">
        <f t="shared" si="8"/>
        <v>0</v>
      </c>
    </row>
    <row r="88" spans="1:21">
      <c r="A88" s="37">
        <v>84</v>
      </c>
      <c r="B88" s="17"/>
      <c r="C88" s="16"/>
      <c r="D88" s="38" t="s">
        <v>10</v>
      </c>
      <c r="E88" s="49" t="s">
        <v>110</v>
      </c>
      <c r="F88" s="40"/>
      <c r="G88" s="111">
        <f t="shared" si="6"/>
        <v>2.6327442228794098</v>
      </c>
      <c r="H88" s="26">
        <v>0</v>
      </c>
      <c r="I88" s="7">
        <v>0</v>
      </c>
      <c r="J88" s="7">
        <v>0.89995676279067993</v>
      </c>
      <c r="K88" s="7">
        <v>0.39783334732055664</v>
      </c>
      <c r="L88" s="7">
        <v>0.52730482816696167</v>
      </c>
      <c r="M88" s="7">
        <v>0</v>
      </c>
      <c r="N88" s="126">
        <f t="shared" si="7"/>
        <v>1.8250949382781982</v>
      </c>
      <c r="O88" s="26">
        <v>0</v>
      </c>
      <c r="P88" s="7">
        <v>0</v>
      </c>
      <c r="Q88" s="7">
        <v>0.42938235402107239</v>
      </c>
      <c r="R88" s="7">
        <v>0</v>
      </c>
      <c r="S88" s="7">
        <v>0</v>
      </c>
      <c r="T88" s="7">
        <v>0.37826693058013916</v>
      </c>
      <c r="U88" s="126">
        <f t="shared" si="8"/>
        <v>0.80764928460121155</v>
      </c>
    </row>
    <row r="89" spans="1:21">
      <c r="A89" s="37">
        <v>85</v>
      </c>
      <c r="B89" s="17"/>
      <c r="C89" s="16"/>
      <c r="D89" s="38" t="s">
        <v>22</v>
      </c>
      <c r="E89" s="49" t="s">
        <v>111</v>
      </c>
      <c r="F89" s="40"/>
      <c r="G89" s="111">
        <f t="shared" si="6"/>
        <v>133.11366486549377</v>
      </c>
      <c r="H89" s="26">
        <v>0</v>
      </c>
      <c r="I89" s="7">
        <v>1.0704768896102905</v>
      </c>
      <c r="J89" s="7">
        <v>12.812454223632813</v>
      </c>
      <c r="K89" s="7">
        <v>34.188716888427734</v>
      </c>
      <c r="L89" s="7">
        <v>17.865993499755859</v>
      </c>
      <c r="M89" s="7">
        <v>10.011674880981445</v>
      </c>
      <c r="N89" s="126">
        <f t="shared" si="7"/>
        <v>75.949316382408142</v>
      </c>
      <c r="O89" s="26">
        <v>0</v>
      </c>
      <c r="P89" s="7">
        <v>1.0091809034347534</v>
      </c>
      <c r="Q89" s="7">
        <v>7.1653118133544922</v>
      </c>
      <c r="R89" s="7">
        <v>18.717973709106445</v>
      </c>
      <c r="S89" s="7">
        <v>16.494503021240234</v>
      </c>
      <c r="T89" s="7">
        <v>13.777379035949707</v>
      </c>
      <c r="U89" s="126">
        <f t="shared" si="8"/>
        <v>57.164348483085632</v>
      </c>
    </row>
    <row r="90" spans="1:21">
      <c r="A90" s="37">
        <v>86</v>
      </c>
      <c r="B90" s="17"/>
      <c r="C90" s="16"/>
      <c r="D90" s="38" t="s">
        <v>24</v>
      </c>
      <c r="E90" s="49" t="s">
        <v>112</v>
      </c>
      <c r="F90" s="40"/>
      <c r="G90" s="111">
        <f t="shared" si="6"/>
        <v>8008.6251500351354</v>
      </c>
      <c r="H90" s="26">
        <v>0</v>
      </c>
      <c r="I90" s="7">
        <v>0</v>
      </c>
      <c r="J90" s="7">
        <v>747.91016357764602</v>
      </c>
      <c r="K90" s="7">
        <v>2650.9151638746262</v>
      </c>
      <c r="L90" s="7">
        <v>2833.6826316416264</v>
      </c>
      <c r="M90" s="7">
        <v>543.1547012925148</v>
      </c>
      <c r="N90" s="126">
        <f t="shared" si="7"/>
        <v>6775.6626603864133</v>
      </c>
      <c r="O90" s="26">
        <v>0</v>
      </c>
      <c r="P90" s="7">
        <v>0</v>
      </c>
      <c r="Q90" s="7">
        <v>147.07548721879721</v>
      </c>
      <c r="R90" s="7">
        <v>412.41863059252501</v>
      </c>
      <c r="S90" s="7">
        <v>496.59420238435268</v>
      </c>
      <c r="T90" s="7">
        <v>176.87416945304722</v>
      </c>
      <c r="U90" s="126">
        <f t="shared" si="8"/>
        <v>1232.9624896487221</v>
      </c>
    </row>
    <row r="91" spans="1:21">
      <c r="A91" s="37">
        <v>87</v>
      </c>
      <c r="B91" s="17"/>
      <c r="C91" s="16"/>
      <c r="D91" s="38" t="s">
        <v>26</v>
      </c>
      <c r="E91" s="49" t="s">
        <v>113</v>
      </c>
      <c r="F91" s="40"/>
      <c r="G91" s="111">
        <f t="shared" si="6"/>
        <v>4291.315320247566</v>
      </c>
      <c r="H91" s="26">
        <v>0.10508079211285803</v>
      </c>
      <c r="I91" s="7">
        <v>0</v>
      </c>
      <c r="J91" s="7">
        <v>1015.5322261750698</v>
      </c>
      <c r="K91" s="7">
        <v>1329.7385846972466</v>
      </c>
      <c r="L91" s="7">
        <v>332.61513263732195</v>
      </c>
      <c r="M91" s="7">
        <v>288.8777684867382</v>
      </c>
      <c r="N91" s="126">
        <f t="shared" si="7"/>
        <v>2966.8687927884894</v>
      </c>
      <c r="O91" s="26">
        <v>0.27399149199482054</v>
      </c>
      <c r="P91" s="7">
        <v>0</v>
      </c>
      <c r="Q91" s="7">
        <v>296.6870791465044</v>
      </c>
      <c r="R91" s="7">
        <v>420.03368003666401</v>
      </c>
      <c r="S91" s="7">
        <v>305.87208364158869</v>
      </c>
      <c r="T91" s="7">
        <v>301.57969314232469</v>
      </c>
      <c r="U91" s="126">
        <f t="shared" si="8"/>
        <v>1324.4465274590766</v>
      </c>
    </row>
    <row r="92" spans="1:21">
      <c r="A92" s="37">
        <v>88</v>
      </c>
      <c r="B92" s="17"/>
      <c r="C92" s="16"/>
      <c r="D92" s="38" t="s">
        <v>32</v>
      </c>
      <c r="E92" s="49" t="s">
        <v>114</v>
      </c>
      <c r="F92" s="40"/>
      <c r="G92" s="111">
        <f t="shared" si="6"/>
        <v>0</v>
      </c>
      <c r="H92" s="26">
        <v>0</v>
      </c>
      <c r="I92" s="7">
        <v>0</v>
      </c>
      <c r="J92" s="7">
        <v>0</v>
      </c>
      <c r="K92" s="7">
        <v>0</v>
      </c>
      <c r="L92" s="7">
        <v>0</v>
      </c>
      <c r="M92" s="7">
        <v>0</v>
      </c>
      <c r="N92" s="126">
        <f t="shared" si="7"/>
        <v>0</v>
      </c>
      <c r="O92" s="26">
        <v>0</v>
      </c>
      <c r="P92" s="7">
        <v>0</v>
      </c>
      <c r="Q92" s="7">
        <v>0</v>
      </c>
      <c r="R92" s="7">
        <v>0</v>
      </c>
      <c r="S92" s="7">
        <v>0</v>
      </c>
      <c r="T92" s="7">
        <v>0</v>
      </c>
      <c r="U92" s="126">
        <f t="shared" si="8"/>
        <v>0</v>
      </c>
    </row>
    <row r="93" spans="1:21">
      <c r="A93" s="37">
        <v>89</v>
      </c>
      <c r="B93" s="17"/>
      <c r="C93" s="16"/>
      <c r="D93" s="38" t="s">
        <v>34</v>
      </c>
      <c r="E93" s="49" t="s">
        <v>115</v>
      </c>
      <c r="F93" s="40"/>
      <c r="G93" s="111">
        <f t="shared" si="6"/>
        <v>277.16009632700298</v>
      </c>
      <c r="H93" s="26">
        <v>0</v>
      </c>
      <c r="I93" s="7">
        <v>1.6157125235768035</v>
      </c>
      <c r="J93" s="7">
        <v>4.947164228418842</v>
      </c>
      <c r="K93" s="7">
        <v>14.073672545608133</v>
      </c>
      <c r="L93" s="7">
        <v>0</v>
      </c>
      <c r="M93" s="7">
        <v>0</v>
      </c>
      <c r="N93" s="126">
        <f t="shared" si="7"/>
        <v>20.636549297603779</v>
      </c>
      <c r="O93" s="26">
        <v>0</v>
      </c>
      <c r="P93" s="7">
        <v>81.470701313970494</v>
      </c>
      <c r="Q93" s="7">
        <v>94.411020954023115</v>
      </c>
      <c r="R93" s="7">
        <v>80.641824761405587</v>
      </c>
      <c r="S93" s="7">
        <v>0</v>
      </c>
      <c r="T93" s="7">
        <v>0</v>
      </c>
      <c r="U93" s="126">
        <f t="shared" si="8"/>
        <v>256.5235470293992</v>
      </c>
    </row>
    <row r="94" spans="1:21">
      <c r="A94" s="37">
        <v>90</v>
      </c>
      <c r="B94" s="17"/>
      <c r="C94" s="16"/>
      <c r="D94" s="38" t="s">
        <v>36</v>
      </c>
      <c r="E94" s="49" t="s">
        <v>116</v>
      </c>
      <c r="F94" s="40"/>
      <c r="G94" s="111">
        <f t="shared" si="6"/>
        <v>0</v>
      </c>
      <c r="H94" s="26">
        <v>0</v>
      </c>
      <c r="I94" s="7">
        <v>0</v>
      </c>
      <c r="J94" s="7">
        <v>0</v>
      </c>
      <c r="K94" s="7">
        <v>0</v>
      </c>
      <c r="L94" s="7">
        <v>0</v>
      </c>
      <c r="M94" s="7">
        <v>0</v>
      </c>
      <c r="N94" s="126">
        <f t="shared" si="7"/>
        <v>0</v>
      </c>
      <c r="O94" s="26">
        <v>0</v>
      </c>
      <c r="P94" s="7">
        <v>0</v>
      </c>
      <c r="Q94" s="7">
        <v>0</v>
      </c>
      <c r="R94" s="7">
        <v>0</v>
      </c>
      <c r="S94" s="7">
        <v>0</v>
      </c>
      <c r="T94" s="7">
        <v>0</v>
      </c>
      <c r="U94" s="126">
        <f t="shared" si="8"/>
        <v>0</v>
      </c>
    </row>
    <row r="95" spans="1:21">
      <c r="A95" s="37">
        <v>91</v>
      </c>
      <c r="B95" s="17"/>
      <c r="C95" s="16"/>
      <c r="D95" s="38" t="s">
        <v>38</v>
      </c>
      <c r="E95" s="49" t="s">
        <v>117</v>
      </c>
      <c r="F95" s="40"/>
      <c r="G95" s="111">
        <f t="shared" si="6"/>
        <v>0</v>
      </c>
      <c r="H95" s="26">
        <v>0</v>
      </c>
      <c r="I95" s="7">
        <v>0</v>
      </c>
      <c r="J95" s="7">
        <v>0</v>
      </c>
      <c r="K95" s="7">
        <v>0</v>
      </c>
      <c r="L95" s="7">
        <v>0</v>
      </c>
      <c r="M95" s="7">
        <v>0</v>
      </c>
      <c r="N95" s="126">
        <f t="shared" si="7"/>
        <v>0</v>
      </c>
      <c r="O95" s="26">
        <v>0</v>
      </c>
      <c r="P95" s="7">
        <v>0</v>
      </c>
      <c r="Q95" s="7">
        <v>0</v>
      </c>
      <c r="R95" s="7">
        <v>0</v>
      </c>
      <c r="S95" s="7">
        <v>0</v>
      </c>
      <c r="T95" s="7">
        <v>0</v>
      </c>
      <c r="U95" s="126">
        <f t="shared" si="8"/>
        <v>0</v>
      </c>
    </row>
    <row r="96" spans="1:21">
      <c r="A96" s="37">
        <v>92</v>
      </c>
      <c r="B96" s="17"/>
      <c r="C96" s="16"/>
      <c r="D96" s="38" t="s">
        <v>40</v>
      </c>
      <c r="E96" s="49" t="s">
        <v>118</v>
      </c>
      <c r="F96" s="40"/>
      <c r="G96" s="111">
        <f t="shared" si="6"/>
        <v>3.7271572053432465</v>
      </c>
      <c r="H96" s="26">
        <v>0</v>
      </c>
      <c r="I96" s="7">
        <v>0.5107419490814209</v>
      </c>
      <c r="J96" s="7">
        <v>0.40030708909034729</v>
      </c>
      <c r="K96" s="7">
        <v>0.41009855270385742</v>
      </c>
      <c r="L96" s="7">
        <v>1.0749530792236328</v>
      </c>
      <c r="M96" s="7">
        <v>0</v>
      </c>
      <c r="N96" s="126">
        <f t="shared" si="7"/>
        <v>2.3961006700992584</v>
      </c>
      <c r="O96" s="26">
        <v>0</v>
      </c>
      <c r="P96" s="7">
        <v>0</v>
      </c>
      <c r="Q96" s="7">
        <v>0</v>
      </c>
      <c r="R96" s="7">
        <v>0.77694165706634521</v>
      </c>
      <c r="S96" s="7">
        <v>0.55411487817764282</v>
      </c>
      <c r="T96" s="7">
        <v>0</v>
      </c>
      <c r="U96" s="126">
        <f t="shared" si="8"/>
        <v>1.331056535243988</v>
      </c>
    </row>
    <row r="97" spans="1:21">
      <c r="A97" s="37">
        <v>93</v>
      </c>
      <c r="B97" s="17"/>
      <c r="C97" s="16"/>
      <c r="D97" s="38" t="s">
        <v>54</v>
      </c>
      <c r="E97" s="49" t="s">
        <v>119</v>
      </c>
      <c r="F97" s="40"/>
      <c r="G97" s="111">
        <f t="shared" si="6"/>
        <v>0</v>
      </c>
      <c r="H97" s="26">
        <v>0</v>
      </c>
      <c r="I97" s="7">
        <v>0</v>
      </c>
      <c r="J97" s="7">
        <v>0</v>
      </c>
      <c r="K97" s="7">
        <v>0</v>
      </c>
      <c r="L97" s="7">
        <v>0</v>
      </c>
      <c r="M97" s="7">
        <v>0</v>
      </c>
      <c r="N97" s="126">
        <f t="shared" si="7"/>
        <v>0</v>
      </c>
      <c r="O97" s="26">
        <v>0</v>
      </c>
      <c r="P97" s="7">
        <v>0</v>
      </c>
      <c r="Q97" s="7">
        <v>0</v>
      </c>
      <c r="R97" s="7">
        <v>0</v>
      </c>
      <c r="S97" s="7">
        <v>0</v>
      </c>
      <c r="T97" s="7">
        <v>0</v>
      </c>
      <c r="U97" s="126">
        <f t="shared" si="8"/>
        <v>0</v>
      </c>
    </row>
    <row r="98" spans="1:21">
      <c r="A98" s="93">
        <v>94</v>
      </c>
      <c r="B98" s="102"/>
      <c r="C98" s="95" t="s">
        <v>120</v>
      </c>
      <c r="D98" s="96" t="s">
        <v>121</v>
      </c>
      <c r="E98" s="97"/>
      <c r="F98" s="98"/>
      <c r="G98" s="99">
        <f t="shared" si="6"/>
        <v>176029.79852950573</v>
      </c>
      <c r="H98" s="100">
        <v>407.72789037227631</v>
      </c>
      <c r="I98" s="101">
        <v>865.33287984132767</v>
      </c>
      <c r="J98" s="101">
        <v>2349.8141593933105</v>
      </c>
      <c r="K98" s="101">
        <v>2818.4455413818359</v>
      </c>
      <c r="L98" s="101">
        <v>10626.445550441742</v>
      </c>
      <c r="M98" s="101">
        <v>52260.966583251953</v>
      </c>
      <c r="N98" s="127">
        <f t="shared" si="7"/>
        <v>69328.732604682446</v>
      </c>
      <c r="O98" s="100">
        <v>352.44544050097466</v>
      </c>
      <c r="P98" s="101">
        <v>449.35914960503578</v>
      </c>
      <c r="Q98" s="101">
        <v>1225.7147872447968</v>
      </c>
      <c r="R98" s="101">
        <v>1796.2841320633888</v>
      </c>
      <c r="S98" s="101">
        <v>10178.365862369537</v>
      </c>
      <c r="T98" s="101">
        <v>92698.896553039551</v>
      </c>
      <c r="U98" s="127">
        <f t="shared" si="8"/>
        <v>106701.06592482328</v>
      </c>
    </row>
    <row r="99" spans="1:21">
      <c r="A99" s="37">
        <v>95</v>
      </c>
      <c r="B99" s="10"/>
      <c r="C99" s="11"/>
      <c r="D99" s="38" t="s">
        <v>8</v>
      </c>
      <c r="E99" s="49" t="s">
        <v>122</v>
      </c>
      <c r="F99" s="51"/>
      <c r="G99" s="111">
        <f t="shared" si="6"/>
        <v>148403.02637460828</v>
      </c>
      <c r="H99" s="26">
        <v>0</v>
      </c>
      <c r="I99" s="7">
        <v>0.9201350212097168</v>
      </c>
      <c r="J99" s="7">
        <v>13.795040130615234</v>
      </c>
      <c r="K99" s="7">
        <v>178.44542780518532</v>
      </c>
      <c r="L99" s="7">
        <v>7137.0074596405029</v>
      </c>
      <c r="M99" s="7">
        <v>46016.060866355896</v>
      </c>
      <c r="N99" s="126">
        <f t="shared" si="7"/>
        <v>53346.228928953409</v>
      </c>
      <c r="O99" s="26">
        <v>0</v>
      </c>
      <c r="P99" s="7">
        <v>0.49053671956062317</v>
      </c>
      <c r="Q99" s="7">
        <v>3.0431491136550903</v>
      </c>
      <c r="R99" s="7">
        <v>124.00442001223564</v>
      </c>
      <c r="S99" s="7">
        <v>7737.9487891197205</v>
      </c>
      <c r="T99" s="7">
        <v>87191.310550689697</v>
      </c>
      <c r="U99" s="126">
        <f t="shared" si="8"/>
        <v>95056.797445654869</v>
      </c>
    </row>
    <row r="100" spans="1:21">
      <c r="A100" s="37">
        <v>96</v>
      </c>
      <c r="B100" s="10"/>
      <c r="C100" s="11"/>
      <c r="D100" s="38" t="s">
        <v>10</v>
      </c>
      <c r="E100" s="49" t="s">
        <v>123</v>
      </c>
      <c r="F100" s="51"/>
      <c r="G100" s="111">
        <f t="shared" si="6"/>
        <v>12116.05277650489</v>
      </c>
      <c r="H100" s="26">
        <v>0</v>
      </c>
      <c r="I100" s="7">
        <v>0</v>
      </c>
      <c r="J100" s="7">
        <v>5.0073252443689853</v>
      </c>
      <c r="K100" s="7">
        <v>136.72862854599953</v>
      </c>
      <c r="L100" s="7">
        <v>1131.7590664625168</v>
      </c>
      <c r="M100" s="7">
        <v>5429.6541047096252</v>
      </c>
      <c r="N100" s="126">
        <f t="shared" si="7"/>
        <v>6703.1491249625105</v>
      </c>
      <c r="O100" s="26">
        <v>0</v>
      </c>
      <c r="P100" s="7">
        <v>1.0406804084777832</v>
      </c>
      <c r="Q100" s="7">
        <v>4.180138181312941</v>
      </c>
      <c r="R100" s="7">
        <v>91.604091223329306</v>
      </c>
      <c r="S100" s="7">
        <v>728.72789269685745</v>
      </c>
      <c r="T100" s="7">
        <v>4587.350849032402</v>
      </c>
      <c r="U100" s="126">
        <f t="shared" si="8"/>
        <v>5412.9036515423795</v>
      </c>
    </row>
    <row r="101" spans="1:21">
      <c r="A101" s="37">
        <v>97</v>
      </c>
      <c r="B101" s="10"/>
      <c r="C101" s="11"/>
      <c r="D101" s="38" t="s">
        <v>22</v>
      </c>
      <c r="E101" s="49" t="s">
        <v>124</v>
      </c>
      <c r="F101" s="51"/>
      <c r="G101" s="111">
        <f t="shared" si="6"/>
        <v>9640.4500531256199</v>
      </c>
      <c r="H101" s="26">
        <v>252.38153427839279</v>
      </c>
      <c r="I101" s="7">
        <v>460.87542560696602</v>
      </c>
      <c r="J101" s="7">
        <v>1705.366140961647</v>
      </c>
      <c r="K101" s="7">
        <v>1793.0591650009155</v>
      </c>
      <c r="L101" s="7">
        <v>1287.4865426421165</v>
      </c>
      <c r="M101" s="7">
        <v>443.52291069924831</v>
      </c>
      <c r="N101" s="126">
        <f t="shared" si="7"/>
        <v>5942.6917191892862</v>
      </c>
      <c r="O101" s="26">
        <v>187.85673007369041</v>
      </c>
      <c r="P101" s="7">
        <v>253.20122754573822</v>
      </c>
      <c r="Q101" s="7">
        <v>989.76760399341583</v>
      </c>
      <c r="R101" s="7">
        <v>1027.9748809933662</v>
      </c>
      <c r="S101" s="7">
        <v>808.87505489587784</v>
      </c>
      <c r="T101" s="7">
        <v>430.08283643424511</v>
      </c>
      <c r="U101" s="126">
        <f t="shared" si="8"/>
        <v>3697.7583339363337</v>
      </c>
    </row>
    <row r="102" spans="1:21">
      <c r="A102" s="37">
        <v>98</v>
      </c>
      <c r="B102" s="17"/>
      <c r="C102" s="11"/>
      <c r="D102" s="38" t="s">
        <v>24</v>
      </c>
      <c r="E102" s="49" t="s">
        <v>125</v>
      </c>
      <c r="F102" s="51"/>
      <c r="G102" s="111">
        <f t="shared" si="6"/>
        <v>553.93830319447443</v>
      </c>
      <c r="H102" s="26">
        <v>0</v>
      </c>
      <c r="I102" s="7">
        <v>0.50390249490737915</v>
      </c>
      <c r="J102" s="7">
        <v>8.2888543517328799</v>
      </c>
      <c r="K102" s="7">
        <v>75.410049349069595</v>
      </c>
      <c r="L102" s="7">
        <v>111.96342805027962</v>
      </c>
      <c r="M102" s="7">
        <v>28.335498197004199</v>
      </c>
      <c r="N102" s="126">
        <f t="shared" si="7"/>
        <v>224.50173244299367</v>
      </c>
      <c r="O102" s="26">
        <v>0</v>
      </c>
      <c r="P102" s="7">
        <v>0</v>
      </c>
      <c r="Q102" s="7">
        <v>25.423433066345751</v>
      </c>
      <c r="R102" s="7">
        <v>134.29909966140985</v>
      </c>
      <c r="S102" s="7">
        <v>126.01865144073963</v>
      </c>
      <c r="T102" s="7">
        <v>43.69538658298552</v>
      </c>
      <c r="U102" s="126">
        <f t="shared" si="8"/>
        <v>329.43657075148076</v>
      </c>
    </row>
    <row r="103" spans="1:21">
      <c r="A103" s="37">
        <v>99</v>
      </c>
      <c r="B103" s="12"/>
      <c r="C103" s="12"/>
      <c r="D103" s="38" t="s">
        <v>26</v>
      </c>
      <c r="E103" s="49" t="s">
        <v>126</v>
      </c>
      <c r="F103" s="43"/>
      <c r="G103" s="111">
        <f t="shared" si="6"/>
        <v>3.3863217532634735</v>
      </c>
      <c r="H103" s="26">
        <v>0</v>
      </c>
      <c r="I103" s="7">
        <v>0</v>
      </c>
      <c r="J103" s="7">
        <v>0</v>
      </c>
      <c r="K103" s="7">
        <v>0.81093990802764893</v>
      </c>
      <c r="L103" s="7">
        <v>0</v>
      </c>
      <c r="M103" s="7">
        <v>0.46052885055541992</v>
      </c>
      <c r="N103" s="126">
        <f t="shared" si="7"/>
        <v>1.2714687585830688</v>
      </c>
      <c r="O103" s="26">
        <v>0</v>
      </c>
      <c r="P103" s="7">
        <v>0.52160143852233887</v>
      </c>
      <c r="Q103" s="7">
        <v>0.39674451947212219</v>
      </c>
      <c r="R103" s="7">
        <v>0</v>
      </c>
      <c r="S103" s="7">
        <v>0.52410238981246948</v>
      </c>
      <c r="T103" s="7">
        <v>0.67240464687347412</v>
      </c>
      <c r="U103" s="126">
        <f t="shared" si="8"/>
        <v>2.1148529946804047</v>
      </c>
    </row>
    <row r="104" spans="1:21">
      <c r="A104" s="37">
        <v>100</v>
      </c>
      <c r="B104" s="12"/>
      <c r="C104" s="12"/>
      <c r="D104" s="38" t="s">
        <v>32</v>
      </c>
      <c r="E104" s="15" t="s">
        <v>127</v>
      </c>
      <c r="F104" s="43"/>
      <c r="G104" s="111">
        <f t="shared" si="6"/>
        <v>0</v>
      </c>
      <c r="H104" s="26">
        <v>0</v>
      </c>
      <c r="I104" s="7">
        <v>0</v>
      </c>
      <c r="J104" s="7">
        <v>0</v>
      </c>
      <c r="K104" s="7">
        <v>0</v>
      </c>
      <c r="L104" s="7">
        <v>0</v>
      </c>
      <c r="M104" s="7">
        <v>0</v>
      </c>
      <c r="N104" s="126">
        <f t="shared" si="7"/>
        <v>0</v>
      </c>
      <c r="O104" s="26">
        <v>0</v>
      </c>
      <c r="P104" s="7">
        <v>0</v>
      </c>
      <c r="Q104" s="7">
        <v>0</v>
      </c>
      <c r="R104" s="7">
        <v>0</v>
      </c>
      <c r="S104" s="7">
        <v>0</v>
      </c>
      <c r="T104" s="7">
        <v>0</v>
      </c>
      <c r="U104" s="126">
        <f t="shared" si="8"/>
        <v>0</v>
      </c>
    </row>
    <row r="105" spans="1:21">
      <c r="A105" s="37">
        <v>101</v>
      </c>
      <c r="B105" s="12"/>
      <c r="C105" s="12"/>
      <c r="D105" s="38" t="s">
        <v>34</v>
      </c>
      <c r="E105" s="15" t="s">
        <v>128</v>
      </c>
      <c r="F105" s="43"/>
      <c r="G105" s="111">
        <f t="shared" si="6"/>
        <v>5312.9487623721361</v>
      </c>
      <c r="H105" s="26">
        <v>155.34635971486568</v>
      </c>
      <c r="I105" s="7">
        <v>403.03343930840492</v>
      </c>
      <c r="J105" s="7">
        <v>617.3567798435688</v>
      </c>
      <c r="K105" s="7">
        <v>633.99128782749176</v>
      </c>
      <c r="L105" s="7">
        <v>958.22923475503922</v>
      </c>
      <c r="M105" s="7">
        <v>342.93489402532578</v>
      </c>
      <c r="N105" s="126">
        <f t="shared" si="7"/>
        <v>3110.8919954746962</v>
      </c>
      <c r="O105" s="26">
        <v>164.58872009813786</v>
      </c>
      <c r="P105" s="7">
        <v>194.10510875284672</v>
      </c>
      <c r="Q105" s="7">
        <v>202.90373323857784</v>
      </c>
      <c r="R105" s="7">
        <v>418.40167056024075</v>
      </c>
      <c r="S105" s="7">
        <v>776.27141034603119</v>
      </c>
      <c r="T105" s="7">
        <v>445.78612390160561</v>
      </c>
      <c r="U105" s="126">
        <f t="shared" si="8"/>
        <v>2202.05676689744</v>
      </c>
    </row>
    <row r="106" spans="1:21">
      <c r="A106" s="93">
        <v>102</v>
      </c>
      <c r="B106" s="94"/>
      <c r="C106" s="95" t="s">
        <v>129</v>
      </c>
      <c r="D106" s="96" t="s">
        <v>130</v>
      </c>
      <c r="E106" s="97"/>
      <c r="F106" s="98"/>
      <c r="G106" s="99">
        <f t="shared" ref="G106:G130" si="9">N106+U106</f>
        <v>56.068384885787964</v>
      </c>
      <c r="H106" s="100">
        <v>0</v>
      </c>
      <c r="I106" s="101">
        <v>1.5419042110443115</v>
      </c>
      <c r="J106" s="101">
        <v>11.283295631408691</v>
      </c>
      <c r="K106" s="101">
        <v>2.9298210144042969</v>
      </c>
      <c r="L106" s="101">
        <v>5.7252209186553955</v>
      </c>
      <c r="M106" s="101">
        <v>11.069836378097534</v>
      </c>
      <c r="N106" s="127">
        <f t="shared" ref="N106:N130" si="10">SUM(H106:M106)</f>
        <v>32.550078153610229</v>
      </c>
      <c r="O106" s="100">
        <v>0</v>
      </c>
      <c r="P106" s="101">
        <v>3.4782052040100098</v>
      </c>
      <c r="Q106" s="101">
        <v>1.5939459800720215</v>
      </c>
      <c r="R106" s="101">
        <v>0.94451910257339478</v>
      </c>
      <c r="S106" s="101">
        <v>1.9219692945480347</v>
      </c>
      <c r="T106" s="101">
        <v>15.579667150974274</v>
      </c>
      <c r="U106" s="127">
        <f t="shared" ref="U106:U130" si="11">SUM(O106:T106)</f>
        <v>23.518306732177734</v>
      </c>
    </row>
    <row r="107" spans="1:21">
      <c r="A107" s="93">
        <v>110</v>
      </c>
      <c r="B107" s="94"/>
      <c r="C107" s="95" t="s">
        <v>131</v>
      </c>
      <c r="D107" s="96" t="s">
        <v>132</v>
      </c>
      <c r="E107" s="97"/>
      <c r="F107" s="98"/>
      <c r="G107" s="99">
        <f t="shared" si="9"/>
        <v>1392715.2714655101</v>
      </c>
      <c r="H107" s="100">
        <v>2005.8002830147743</v>
      </c>
      <c r="I107" s="101">
        <v>936.30752274394035</v>
      </c>
      <c r="J107" s="101">
        <v>13133.366100311279</v>
      </c>
      <c r="K107" s="101">
        <v>84486.733180999756</v>
      </c>
      <c r="L107" s="101">
        <v>319964.87113952637</v>
      </c>
      <c r="M107" s="101">
        <v>318226.82211303711</v>
      </c>
      <c r="N107" s="127">
        <f t="shared" si="10"/>
        <v>738753.90033963323</v>
      </c>
      <c r="O107" s="100">
        <v>924.27835232019424</v>
      </c>
      <c r="P107" s="101">
        <v>768.82488667964935</v>
      </c>
      <c r="Q107" s="101">
        <v>7272.223052740097</v>
      </c>
      <c r="R107" s="101">
        <v>48941.35697555542</v>
      </c>
      <c r="S107" s="101">
        <v>190111.58298492432</v>
      </c>
      <c r="T107" s="101">
        <v>405943.10487365723</v>
      </c>
      <c r="U107" s="127">
        <f t="shared" si="11"/>
        <v>653961.3711258769</v>
      </c>
    </row>
    <row r="108" spans="1:21">
      <c r="A108" s="37">
        <v>111</v>
      </c>
      <c r="B108" s="10"/>
      <c r="C108" s="16"/>
      <c r="D108" s="38" t="s">
        <v>8</v>
      </c>
      <c r="E108" s="49" t="s">
        <v>133</v>
      </c>
      <c r="F108" s="40"/>
      <c r="G108" s="111">
        <f t="shared" si="9"/>
        <v>18107.926598231774</v>
      </c>
      <c r="H108" s="26">
        <v>92.593633805401623</v>
      </c>
      <c r="I108" s="7">
        <v>311.21591424755752</v>
      </c>
      <c r="J108" s="7">
        <v>1260.7847656011581</v>
      </c>
      <c r="K108" s="7">
        <v>1253.8108016252518</v>
      </c>
      <c r="L108" s="7">
        <v>2067.7672984004021</v>
      </c>
      <c r="M108" s="7">
        <v>1724.8657675981522</v>
      </c>
      <c r="N108" s="126">
        <f t="shared" si="10"/>
        <v>6711.0381812779233</v>
      </c>
      <c r="O108" s="26">
        <v>30.356209926772863</v>
      </c>
      <c r="P108" s="7">
        <v>284.15487992763519</v>
      </c>
      <c r="Q108" s="7">
        <v>1311.6679487377405</v>
      </c>
      <c r="R108" s="7">
        <v>3097.3624912500381</v>
      </c>
      <c r="S108" s="7">
        <v>3390.6159362792969</v>
      </c>
      <c r="T108" s="7">
        <v>3282.7309508323669</v>
      </c>
      <c r="U108" s="126">
        <f t="shared" si="11"/>
        <v>11396.888416953851</v>
      </c>
    </row>
    <row r="109" spans="1:21">
      <c r="A109" s="37">
        <v>112</v>
      </c>
      <c r="B109" s="17"/>
      <c r="C109" s="11"/>
      <c r="D109" s="52" t="s">
        <v>10</v>
      </c>
      <c r="E109" s="49" t="s">
        <v>134</v>
      </c>
      <c r="F109" s="51"/>
      <c r="G109" s="111">
        <f t="shared" si="9"/>
        <v>76251.862034576712</v>
      </c>
      <c r="H109" s="26">
        <v>4.5874616331420839</v>
      </c>
      <c r="I109" s="7">
        <v>7.4212202120106667</v>
      </c>
      <c r="J109" s="7">
        <v>300.70940311253071</v>
      </c>
      <c r="K109" s="7">
        <v>2983.4355636835098</v>
      </c>
      <c r="L109" s="7">
        <v>13215.821521520615</v>
      </c>
      <c r="M109" s="7">
        <v>13873.085025787354</v>
      </c>
      <c r="N109" s="126">
        <f t="shared" si="10"/>
        <v>30385.060195949161</v>
      </c>
      <c r="O109" s="26">
        <v>5.2216298328712583</v>
      </c>
      <c r="P109" s="7">
        <v>5.5982815525494516</v>
      </c>
      <c r="Q109" s="7">
        <v>222.64226606115699</v>
      </c>
      <c r="R109" s="7">
        <v>3023.803424179554</v>
      </c>
      <c r="S109" s="7">
        <v>14216.150819540024</v>
      </c>
      <c r="T109" s="7">
        <v>28393.385417461395</v>
      </c>
      <c r="U109" s="126">
        <f t="shared" si="11"/>
        <v>45866.801838627551</v>
      </c>
    </row>
    <row r="110" spans="1:21">
      <c r="A110" s="37">
        <v>113</v>
      </c>
      <c r="B110" s="17"/>
      <c r="C110" s="16"/>
      <c r="D110" s="38" t="s">
        <v>22</v>
      </c>
      <c r="E110" s="49" t="s">
        <v>135</v>
      </c>
      <c r="F110" s="40"/>
      <c r="G110" s="111">
        <f t="shared" si="9"/>
        <v>653596.96169089247</v>
      </c>
      <c r="H110" s="26">
        <v>40.069348143413663</v>
      </c>
      <c r="I110" s="7">
        <v>65.637882243841887</v>
      </c>
      <c r="J110" s="7">
        <v>5103.5600793361664</v>
      </c>
      <c r="K110" s="7">
        <v>40206.583404541016</v>
      </c>
      <c r="L110" s="7">
        <v>146474.63768386841</v>
      </c>
      <c r="M110" s="7">
        <v>148277.59674835205</v>
      </c>
      <c r="N110" s="126">
        <f t="shared" si="10"/>
        <v>340168.0851464849</v>
      </c>
      <c r="O110" s="26">
        <v>71.848494243808091</v>
      </c>
      <c r="P110" s="7">
        <v>54.865541020408273</v>
      </c>
      <c r="Q110" s="7">
        <v>2201.5522639155388</v>
      </c>
      <c r="R110" s="7">
        <v>21185.647833347321</v>
      </c>
      <c r="S110" s="7">
        <v>93299.758340835571</v>
      </c>
      <c r="T110" s="7">
        <v>196615.20407104492</v>
      </c>
      <c r="U110" s="126">
        <f t="shared" si="11"/>
        <v>313428.87654440757</v>
      </c>
    </row>
    <row r="111" spans="1:21">
      <c r="A111" s="37">
        <v>114</v>
      </c>
      <c r="B111" s="17"/>
      <c r="C111" s="16"/>
      <c r="D111" s="38" t="s">
        <v>24</v>
      </c>
      <c r="E111" s="49" t="s">
        <v>136</v>
      </c>
      <c r="F111" s="40"/>
      <c r="G111" s="111">
        <f t="shared" si="9"/>
        <v>547614.00632166117</v>
      </c>
      <c r="H111" s="26">
        <v>761.79053626954556</v>
      </c>
      <c r="I111" s="7">
        <v>276.23243240267038</v>
      </c>
      <c r="J111" s="7">
        <v>3801.5539942383766</v>
      </c>
      <c r="K111" s="7">
        <v>33505.776539802551</v>
      </c>
      <c r="L111" s="7">
        <v>143274.07493019104</v>
      </c>
      <c r="M111" s="7">
        <v>133686.38100814819</v>
      </c>
      <c r="N111" s="126">
        <f t="shared" si="10"/>
        <v>315305.80944105238</v>
      </c>
      <c r="O111" s="26">
        <v>289.24778254330158</v>
      </c>
      <c r="P111" s="7">
        <v>181.55437602102757</v>
      </c>
      <c r="Q111" s="7">
        <v>1659.2998834252357</v>
      </c>
      <c r="R111" s="7">
        <v>15857.067336559296</v>
      </c>
      <c r="S111" s="7">
        <v>66883.298654556274</v>
      </c>
      <c r="T111" s="7">
        <v>147437.72884750366</v>
      </c>
      <c r="U111" s="126">
        <f t="shared" si="11"/>
        <v>232308.1968806088</v>
      </c>
    </row>
    <row r="112" spans="1:21">
      <c r="A112" s="37">
        <v>115</v>
      </c>
      <c r="B112" s="14"/>
      <c r="C112" s="16"/>
      <c r="D112" s="38" t="s">
        <v>26</v>
      </c>
      <c r="E112" s="49" t="s">
        <v>137</v>
      </c>
      <c r="F112" s="40"/>
      <c r="G112" s="111">
        <f t="shared" si="9"/>
        <v>32459.983490422368</v>
      </c>
      <c r="H112" s="26">
        <v>658.2963450551033</v>
      </c>
      <c r="I112" s="7">
        <v>161.18281622231007</v>
      </c>
      <c r="J112" s="7">
        <v>1531.4530283212662</v>
      </c>
      <c r="K112" s="7">
        <v>3680.1033868789673</v>
      </c>
      <c r="L112" s="7">
        <v>5618.9670248031616</v>
      </c>
      <c r="M112" s="7">
        <v>4955.7193956375122</v>
      </c>
      <c r="N112" s="126">
        <f t="shared" si="10"/>
        <v>16605.721996918321</v>
      </c>
      <c r="O112" s="26">
        <v>343.99374362826347</v>
      </c>
      <c r="P112" s="7">
        <v>148.37156787514687</v>
      </c>
      <c r="Q112" s="7">
        <v>1073.6778133511543</v>
      </c>
      <c r="R112" s="7">
        <v>2860.6381245851517</v>
      </c>
      <c r="S112" s="7">
        <v>4295.2707757949829</v>
      </c>
      <c r="T112" s="7">
        <v>7132.3094682693481</v>
      </c>
      <c r="U112" s="126">
        <f t="shared" si="11"/>
        <v>15854.261493504047</v>
      </c>
    </row>
    <row r="113" spans="1:21">
      <c r="A113" s="37">
        <v>116</v>
      </c>
      <c r="B113" s="17"/>
      <c r="C113" s="12"/>
      <c r="D113" s="38" t="s">
        <v>32</v>
      </c>
      <c r="E113" s="14" t="s">
        <v>138</v>
      </c>
      <c r="F113" s="43"/>
      <c r="G113" s="111">
        <f t="shared" si="9"/>
        <v>64684.528316423297</v>
      </c>
      <c r="H113" s="26">
        <v>448.46297231316566</v>
      </c>
      <c r="I113" s="7">
        <v>114.61726479232311</v>
      </c>
      <c r="J113" s="7">
        <v>1135.3051116466522</v>
      </c>
      <c r="K113" s="7">
        <v>2857.0248513221741</v>
      </c>
      <c r="L113" s="7">
        <v>9313.6011734008789</v>
      </c>
      <c r="M113" s="7">
        <v>15709.175503730774</v>
      </c>
      <c r="N113" s="126">
        <f t="shared" si="10"/>
        <v>29578.186877205968</v>
      </c>
      <c r="O113" s="26">
        <v>183.61048498749733</v>
      </c>
      <c r="P113" s="7">
        <v>94.280233502388</v>
      </c>
      <c r="Q113" s="7">
        <v>803.38297337293625</v>
      </c>
      <c r="R113" s="7">
        <v>2916.836963891983</v>
      </c>
      <c r="S113" s="7">
        <v>8026.489218711853</v>
      </c>
      <c r="T113" s="7">
        <v>23081.741564750671</v>
      </c>
      <c r="U113" s="126">
        <f t="shared" si="11"/>
        <v>35106.341439217329</v>
      </c>
    </row>
    <row r="114" spans="1:21">
      <c r="A114" s="93">
        <v>117</v>
      </c>
      <c r="B114" s="94"/>
      <c r="C114" s="95" t="s">
        <v>4</v>
      </c>
      <c r="D114" s="96" t="s">
        <v>139</v>
      </c>
      <c r="E114" s="97"/>
      <c r="F114" s="98"/>
      <c r="G114" s="99">
        <f t="shared" si="9"/>
        <v>256876.35124663264</v>
      </c>
      <c r="H114" s="100">
        <v>712.23931903392076</v>
      </c>
      <c r="I114" s="101">
        <v>617.43682430684566</v>
      </c>
      <c r="J114" s="101">
        <v>3121.1542966365814</v>
      </c>
      <c r="K114" s="101">
        <v>8562.2598428726196</v>
      </c>
      <c r="L114" s="101">
        <v>55106.295262336731</v>
      </c>
      <c r="M114" s="101">
        <v>92111.173973083496</v>
      </c>
      <c r="N114" s="127">
        <f t="shared" si="10"/>
        <v>160230.55951827019</v>
      </c>
      <c r="O114" s="100">
        <v>805.13626177608967</v>
      </c>
      <c r="P114" s="101">
        <v>480.37760552763939</v>
      </c>
      <c r="Q114" s="101">
        <v>1714.8855065703392</v>
      </c>
      <c r="R114" s="101">
        <v>6718.1669402122498</v>
      </c>
      <c r="S114" s="101">
        <v>25630.820308685303</v>
      </c>
      <c r="T114" s="101">
        <v>61296.40510559082</v>
      </c>
      <c r="U114" s="127">
        <f t="shared" si="11"/>
        <v>96645.791728362441</v>
      </c>
    </row>
    <row r="115" spans="1:21">
      <c r="A115" s="37">
        <v>118</v>
      </c>
      <c r="B115" s="17"/>
      <c r="C115" s="16"/>
      <c r="D115" s="38" t="s">
        <v>8</v>
      </c>
      <c r="E115" s="49" t="s">
        <v>140</v>
      </c>
      <c r="F115" s="40"/>
      <c r="G115" s="111">
        <f t="shared" si="9"/>
        <v>166792.10392204672</v>
      </c>
      <c r="H115" s="26">
        <v>48.203266593627632</v>
      </c>
      <c r="I115" s="7">
        <v>72.063715666532516</v>
      </c>
      <c r="J115" s="7">
        <v>1088.3867804408073</v>
      </c>
      <c r="K115" s="7">
        <v>4003.5592656135559</v>
      </c>
      <c r="L115" s="7">
        <v>34662.698497772217</v>
      </c>
      <c r="M115" s="7">
        <v>68823.13618850708</v>
      </c>
      <c r="N115" s="126">
        <f t="shared" si="10"/>
        <v>108698.04771459382</v>
      </c>
      <c r="O115" s="26">
        <v>59.004770365543664</v>
      </c>
      <c r="P115" s="7">
        <v>48.971933752298355</v>
      </c>
      <c r="Q115" s="7">
        <v>472.65877369791269</v>
      </c>
      <c r="R115" s="7">
        <v>2158.7038908004761</v>
      </c>
      <c r="S115" s="7">
        <v>13316.057550430298</v>
      </c>
      <c r="T115" s="7">
        <v>42038.659288406372</v>
      </c>
      <c r="U115" s="126">
        <f t="shared" si="11"/>
        <v>58094.056207452901</v>
      </c>
    </row>
    <row r="116" spans="1:21">
      <c r="A116" s="37">
        <v>119</v>
      </c>
      <c r="B116" s="10"/>
      <c r="C116" s="16"/>
      <c r="D116" s="38" t="s">
        <v>10</v>
      </c>
      <c r="E116" s="49" t="s">
        <v>141</v>
      </c>
      <c r="F116" s="40"/>
      <c r="G116" s="111">
        <f t="shared" si="9"/>
        <v>78325.674449492246</v>
      </c>
      <c r="H116" s="26">
        <v>591.65876245498657</v>
      </c>
      <c r="I116" s="7">
        <v>391.23568318784237</v>
      </c>
      <c r="J116" s="7">
        <v>1627.4948024749756</v>
      </c>
      <c r="K116" s="7">
        <v>3714.6817889213562</v>
      </c>
      <c r="L116" s="7">
        <v>18242.805264949799</v>
      </c>
      <c r="M116" s="7">
        <v>21042.484127044678</v>
      </c>
      <c r="N116" s="126">
        <f t="shared" si="10"/>
        <v>45610.360429033637</v>
      </c>
      <c r="O116" s="26">
        <v>675.87351274862885</v>
      </c>
      <c r="P116" s="7">
        <v>314.96024426817894</v>
      </c>
      <c r="Q116" s="7">
        <v>1023.6816385686398</v>
      </c>
      <c r="R116" s="7">
        <v>3963.4401804208755</v>
      </c>
      <c r="S116" s="7">
        <v>10750.996572971344</v>
      </c>
      <c r="T116" s="7">
        <v>15986.361871480942</v>
      </c>
      <c r="U116" s="126">
        <f t="shared" si="11"/>
        <v>32715.314020458609</v>
      </c>
    </row>
    <row r="117" spans="1:21">
      <c r="A117" s="37">
        <v>120</v>
      </c>
      <c r="B117" s="17"/>
      <c r="C117" s="11"/>
      <c r="D117" s="38" t="s">
        <v>22</v>
      </c>
      <c r="E117" s="9" t="s">
        <v>142</v>
      </c>
      <c r="F117" s="46"/>
      <c r="G117" s="111">
        <f t="shared" si="9"/>
        <v>11758.572196057066</v>
      </c>
      <c r="H117" s="26">
        <v>72.377287307754159</v>
      </c>
      <c r="I117" s="7">
        <v>154.13744181767106</v>
      </c>
      <c r="J117" s="7">
        <v>405.2727245092392</v>
      </c>
      <c r="K117" s="7">
        <v>844.0187269449234</v>
      </c>
      <c r="L117" s="7">
        <v>2200.7905521392822</v>
      </c>
      <c r="M117" s="7">
        <v>2245.5535477399826</v>
      </c>
      <c r="N117" s="126">
        <f t="shared" si="10"/>
        <v>5922.1502804588526</v>
      </c>
      <c r="O117" s="26">
        <v>70.257972799241543</v>
      </c>
      <c r="P117" s="7">
        <v>116.44541931152344</v>
      </c>
      <c r="Q117" s="7">
        <v>218.54511450231075</v>
      </c>
      <c r="R117" s="7">
        <v>596.02268373966217</v>
      </c>
      <c r="S117" s="7">
        <v>1563.766281247139</v>
      </c>
      <c r="T117" s="7">
        <v>3271.3844439983368</v>
      </c>
      <c r="U117" s="126">
        <f t="shared" si="11"/>
        <v>5836.4219155982137</v>
      </c>
    </row>
    <row r="118" spans="1:21">
      <c r="A118" s="93">
        <v>121</v>
      </c>
      <c r="B118" s="94"/>
      <c r="C118" s="95" t="s">
        <v>143</v>
      </c>
      <c r="D118" s="96" t="s">
        <v>144</v>
      </c>
      <c r="E118" s="97"/>
      <c r="F118" s="98"/>
      <c r="G118" s="99">
        <f t="shared" si="9"/>
        <v>270813.90585567802</v>
      </c>
      <c r="H118" s="100">
        <v>2678.9769642204046</v>
      </c>
      <c r="I118" s="101">
        <v>1240.1679304614663</v>
      </c>
      <c r="J118" s="101">
        <v>7308.0117812156677</v>
      </c>
      <c r="K118" s="101">
        <v>37588.043272972107</v>
      </c>
      <c r="L118" s="101">
        <v>70989.833699226379</v>
      </c>
      <c r="M118" s="101">
        <v>44487.530256271362</v>
      </c>
      <c r="N118" s="127">
        <f t="shared" si="10"/>
        <v>164292.56390436739</v>
      </c>
      <c r="O118" s="100">
        <v>2012.1148688495159</v>
      </c>
      <c r="P118" s="101">
        <v>899.19939827919006</v>
      </c>
      <c r="Q118" s="101">
        <v>3745.3564309775829</v>
      </c>
      <c r="R118" s="101">
        <v>14030.013119697571</v>
      </c>
      <c r="S118" s="101">
        <v>34068.465126991272</v>
      </c>
      <c r="T118" s="101">
        <v>51766.193006515503</v>
      </c>
      <c r="U118" s="127">
        <f t="shared" si="11"/>
        <v>106521.34195131063</v>
      </c>
    </row>
    <row r="119" spans="1:21">
      <c r="A119" s="37">
        <v>122</v>
      </c>
      <c r="B119" s="17"/>
      <c r="C119" s="16"/>
      <c r="D119" s="38" t="s">
        <v>8</v>
      </c>
      <c r="E119" s="49" t="s">
        <v>145</v>
      </c>
      <c r="F119" s="40"/>
      <c r="G119" s="111">
        <f t="shared" si="9"/>
        <v>44324.976351882331</v>
      </c>
      <c r="H119" s="26">
        <v>39.894345158478245</v>
      </c>
      <c r="I119" s="7">
        <v>67.148374841548502</v>
      </c>
      <c r="J119" s="7">
        <v>803.32024244219065</v>
      </c>
      <c r="K119" s="7">
        <v>3039.3259498476982</v>
      </c>
      <c r="L119" s="7">
        <v>10187.007246851921</v>
      </c>
      <c r="M119" s="7">
        <v>10784.609081268311</v>
      </c>
      <c r="N119" s="126">
        <f t="shared" si="10"/>
        <v>24921.305240410147</v>
      </c>
      <c r="O119" s="26">
        <v>26.251704037422314</v>
      </c>
      <c r="P119" s="7">
        <v>52.829524734988809</v>
      </c>
      <c r="Q119" s="7">
        <v>452.03277652524412</v>
      </c>
      <c r="R119" s="7">
        <v>1567.6261255517602</v>
      </c>
      <c r="S119" s="7">
        <v>5430.4954490065575</v>
      </c>
      <c r="T119" s="7">
        <v>11874.435531616211</v>
      </c>
      <c r="U119" s="126">
        <f t="shared" si="11"/>
        <v>19403.671111472184</v>
      </c>
    </row>
    <row r="120" spans="1:21">
      <c r="A120" s="37">
        <v>123</v>
      </c>
      <c r="B120" s="17"/>
      <c r="C120" s="16"/>
      <c r="D120" s="38" t="s">
        <v>10</v>
      </c>
      <c r="E120" s="49" t="s">
        <v>146</v>
      </c>
      <c r="F120" s="40"/>
      <c r="G120" s="111">
        <f t="shared" si="9"/>
        <v>136414.21781917545</v>
      </c>
      <c r="H120" s="26">
        <v>338.73949161055498</v>
      </c>
      <c r="I120" s="7">
        <v>291.36667065322399</v>
      </c>
      <c r="J120" s="7">
        <v>3341.7218293249607</v>
      </c>
      <c r="K120" s="7">
        <v>26733.84416103363</v>
      </c>
      <c r="L120" s="7">
        <v>44968.953514099121</v>
      </c>
      <c r="M120" s="7">
        <v>17419.468705177307</v>
      </c>
      <c r="N120" s="126">
        <f t="shared" si="10"/>
        <v>93094.094371898798</v>
      </c>
      <c r="O120" s="26">
        <v>195.61136763542891</v>
      </c>
      <c r="P120" s="7">
        <v>385.37906050682068</v>
      </c>
      <c r="Q120" s="7">
        <v>1745.2229789942503</v>
      </c>
      <c r="R120" s="7">
        <v>7866.6510820388794</v>
      </c>
      <c r="S120" s="7">
        <v>17250.143203735352</v>
      </c>
      <c r="T120" s="7">
        <v>15877.115754365921</v>
      </c>
      <c r="U120" s="126">
        <f t="shared" si="11"/>
        <v>43320.123447276652</v>
      </c>
    </row>
    <row r="121" spans="1:21">
      <c r="A121" s="37">
        <v>124</v>
      </c>
      <c r="B121" s="10"/>
      <c r="C121" s="16"/>
      <c r="D121" s="38" t="s">
        <v>22</v>
      </c>
      <c r="E121" s="49" t="s">
        <v>147</v>
      </c>
      <c r="F121" s="40"/>
      <c r="G121" s="111">
        <f t="shared" si="9"/>
        <v>5556.3134217648767</v>
      </c>
      <c r="H121" s="26">
        <v>100.09577171504498</v>
      </c>
      <c r="I121" s="7">
        <v>213.44790296256542</v>
      </c>
      <c r="J121" s="7">
        <v>487.88715942949057</v>
      </c>
      <c r="K121" s="7">
        <v>473.41171959042549</v>
      </c>
      <c r="L121" s="7">
        <v>796.79817274212837</v>
      </c>
      <c r="M121" s="7">
        <v>633.31491810083389</v>
      </c>
      <c r="N121" s="126">
        <f t="shared" si="10"/>
        <v>2704.9556445404887</v>
      </c>
      <c r="O121" s="26">
        <v>71.069762913044542</v>
      </c>
      <c r="P121" s="7">
        <v>124.00833388417959</v>
      </c>
      <c r="Q121" s="7">
        <v>332.83970541879535</v>
      </c>
      <c r="R121" s="7">
        <v>565.17397357523441</v>
      </c>
      <c r="S121" s="7">
        <v>754.36927101016045</v>
      </c>
      <c r="T121" s="7">
        <v>1003.8967304229736</v>
      </c>
      <c r="U121" s="126">
        <f t="shared" si="11"/>
        <v>2851.357777224388</v>
      </c>
    </row>
    <row r="122" spans="1:21">
      <c r="A122" s="37">
        <v>125</v>
      </c>
      <c r="B122" s="17"/>
      <c r="C122" s="11"/>
      <c r="D122" s="50"/>
      <c r="E122" s="9" t="s">
        <v>148</v>
      </c>
      <c r="F122" s="46"/>
      <c r="G122" s="111">
        <f t="shared" si="9"/>
        <v>84518.400275811553</v>
      </c>
      <c r="H122" s="26">
        <v>2200.2473303675652</v>
      </c>
      <c r="I122" s="7">
        <v>668.20498999208212</v>
      </c>
      <c r="J122" s="7">
        <v>2675.0826027989388</v>
      </c>
      <c r="K122" s="7">
        <v>7341.4613761901855</v>
      </c>
      <c r="L122" s="7">
        <v>15037.075308799744</v>
      </c>
      <c r="M122" s="7">
        <v>15650.139265060425</v>
      </c>
      <c r="N122" s="126">
        <f t="shared" si="10"/>
        <v>43572.21087320894</v>
      </c>
      <c r="O122" s="26">
        <v>1719.1819963008165</v>
      </c>
      <c r="P122" s="7">
        <v>336.98249319940805</v>
      </c>
      <c r="Q122" s="7">
        <v>1215.2609268724918</v>
      </c>
      <c r="R122" s="7">
        <v>4030.5619779825211</v>
      </c>
      <c r="S122" s="7">
        <v>10633.456082820892</v>
      </c>
      <c r="T122" s="7">
        <v>23010.745925426483</v>
      </c>
      <c r="U122" s="126">
        <f t="shared" si="11"/>
        <v>40946.189402602613</v>
      </c>
    </row>
    <row r="123" spans="1:21">
      <c r="A123" s="93">
        <v>126</v>
      </c>
      <c r="B123" s="94"/>
      <c r="C123" s="95" t="s">
        <v>149</v>
      </c>
      <c r="D123" s="96" t="s">
        <v>150</v>
      </c>
      <c r="E123" s="97"/>
      <c r="F123" s="98"/>
      <c r="G123" s="99">
        <f t="shared" si="9"/>
        <v>156037.70495790243</v>
      </c>
      <c r="H123" s="100">
        <v>638.98711964488029</v>
      </c>
      <c r="I123" s="101">
        <v>762.56189930438995</v>
      </c>
      <c r="J123" s="101">
        <v>3894.0542004108429</v>
      </c>
      <c r="K123" s="101">
        <v>11672.562117099762</v>
      </c>
      <c r="L123" s="101">
        <v>31046.128704071045</v>
      </c>
      <c r="M123" s="101">
        <v>31342.63956451416</v>
      </c>
      <c r="N123" s="127">
        <f t="shared" si="10"/>
        <v>79356.93360504508</v>
      </c>
      <c r="O123" s="100">
        <v>345.99176594614983</v>
      </c>
      <c r="P123" s="101">
        <v>453.64872294664383</v>
      </c>
      <c r="Q123" s="101">
        <v>3115.258757174015</v>
      </c>
      <c r="R123" s="101">
        <v>9512.977591753006</v>
      </c>
      <c r="S123" s="101">
        <v>23774.655814170837</v>
      </c>
      <c r="T123" s="101">
        <v>39478.238700866699</v>
      </c>
      <c r="U123" s="127">
        <f t="shared" si="11"/>
        <v>76680.771352857351</v>
      </c>
    </row>
    <row r="124" spans="1:21">
      <c r="A124" s="37">
        <v>127</v>
      </c>
      <c r="B124" s="12"/>
      <c r="C124" s="12"/>
      <c r="D124" s="38" t="s">
        <v>8</v>
      </c>
      <c r="E124" s="49" t="s">
        <v>151</v>
      </c>
      <c r="F124" s="40"/>
      <c r="G124" s="111">
        <f t="shared" si="9"/>
        <v>124117.60941673815</v>
      </c>
      <c r="H124" s="26">
        <v>465.55264291167259</v>
      </c>
      <c r="I124" s="7">
        <v>687.68861429393291</v>
      </c>
      <c r="J124" s="7">
        <v>3500.2962246239185</v>
      </c>
      <c r="K124" s="7">
        <v>10016.715530872345</v>
      </c>
      <c r="L124" s="7">
        <v>25542.243187904358</v>
      </c>
      <c r="M124" s="7">
        <v>24051.650040626526</v>
      </c>
      <c r="N124" s="126">
        <f t="shared" si="10"/>
        <v>64264.146241232753</v>
      </c>
      <c r="O124" s="26">
        <v>234.63809423148632</v>
      </c>
      <c r="P124" s="7">
        <v>389.76746635138988</v>
      </c>
      <c r="Q124" s="7">
        <v>2419.4322332143784</v>
      </c>
      <c r="R124" s="7">
        <v>7419.1277391910553</v>
      </c>
      <c r="S124" s="7">
        <v>19150.59290599823</v>
      </c>
      <c r="T124" s="7">
        <v>30239.90473651886</v>
      </c>
      <c r="U124" s="126">
        <f t="shared" si="11"/>
        <v>59853.4631755054</v>
      </c>
    </row>
    <row r="125" spans="1:21">
      <c r="A125" s="37">
        <v>128</v>
      </c>
      <c r="B125" s="17"/>
      <c r="C125" s="16"/>
      <c r="D125" s="52" t="s">
        <v>10</v>
      </c>
      <c r="E125" s="49" t="s">
        <v>152</v>
      </c>
      <c r="F125" s="40"/>
      <c r="G125" s="111">
        <f t="shared" si="9"/>
        <v>525.08038467168808</v>
      </c>
      <c r="H125" s="26">
        <v>0</v>
      </c>
      <c r="I125" s="7">
        <v>0</v>
      </c>
      <c r="J125" s="7">
        <v>0.38335222005844116</v>
      </c>
      <c r="K125" s="7">
        <v>7.6175036430358887</v>
      </c>
      <c r="L125" s="7">
        <v>144.73065185546875</v>
      </c>
      <c r="M125" s="7">
        <v>372.348876953125</v>
      </c>
      <c r="N125" s="126">
        <f t="shared" si="10"/>
        <v>525.08038467168808</v>
      </c>
      <c r="O125" s="26">
        <v>0</v>
      </c>
      <c r="P125" s="7">
        <v>0</v>
      </c>
      <c r="Q125" s="7">
        <v>0</v>
      </c>
      <c r="R125" s="7">
        <v>0</v>
      </c>
      <c r="S125" s="7">
        <v>0</v>
      </c>
      <c r="T125" s="7">
        <v>0</v>
      </c>
      <c r="U125" s="126">
        <f t="shared" si="11"/>
        <v>0</v>
      </c>
    </row>
    <row r="126" spans="1:21">
      <c r="A126" s="37">
        <v>129</v>
      </c>
      <c r="B126" s="10"/>
      <c r="C126" s="16"/>
      <c r="D126" s="38" t="s">
        <v>22</v>
      </c>
      <c r="E126" s="15" t="s">
        <v>153</v>
      </c>
      <c r="F126" s="43"/>
      <c r="G126" s="111">
        <f t="shared" si="9"/>
        <v>1933.9481570464559</v>
      </c>
      <c r="H126" s="26">
        <v>0</v>
      </c>
      <c r="I126" s="7">
        <v>4.1112851416692138</v>
      </c>
      <c r="J126" s="7">
        <v>24.252084803767502</v>
      </c>
      <c r="K126" s="7">
        <v>133.10594163648784</v>
      </c>
      <c r="L126" s="7">
        <v>487.08608700335026</v>
      </c>
      <c r="M126" s="7">
        <v>570.02607794851065</v>
      </c>
      <c r="N126" s="126">
        <f t="shared" si="10"/>
        <v>1218.5814765337855</v>
      </c>
      <c r="O126" s="26">
        <v>0</v>
      </c>
      <c r="P126" s="7">
        <v>4.3711384809575975</v>
      </c>
      <c r="Q126" s="7">
        <v>14.802497911266983</v>
      </c>
      <c r="R126" s="7">
        <v>44.708116381894797</v>
      </c>
      <c r="S126" s="7">
        <v>178.60377871710807</v>
      </c>
      <c r="T126" s="7">
        <v>472.88114902144298</v>
      </c>
      <c r="U126" s="126">
        <f t="shared" si="11"/>
        <v>715.36668051267043</v>
      </c>
    </row>
    <row r="127" spans="1:21">
      <c r="A127" s="37">
        <v>130</v>
      </c>
      <c r="B127" s="17"/>
      <c r="C127" s="11"/>
      <c r="D127" s="38" t="s">
        <v>24</v>
      </c>
      <c r="E127" s="9" t="s">
        <v>422</v>
      </c>
      <c r="F127" s="46"/>
      <c r="G127" s="111">
        <f t="shared" si="9"/>
        <v>27647.594382852316</v>
      </c>
      <c r="H127" s="26">
        <v>173.43448136001825</v>
      </c>
      <c r="I127" s="7">
        <v>70.761977203190327</v>
      </c>
      <c r="J127" s="7">
        <v>369.12264239788055</v>
      </c>
      <c r="K127" s="7">
        <v>1515.1233347654343</v>
      </c>
      <c r="L127" s="7">
        <v>4872.069394826889</v>
      </c>
      <c r="M127" s="7">
        <v>6348.6140456199646</v>
      </c>
      <c r="N127" s="126">
        <f t="shared" si="10"/>
        <v>13349.125876173377</v>
      </c>
      <c r="O127" s="26">
        <v>111.35367547720671</v>
      </c>
      <c r="P127" s="7">
        <v>59.510107330977917</v>
      </c>
      <c r="Q127" s="7">
        <v>392.2209877371788</v>
      </c>
      <c r="R127" s="7">
        <v>1291.0078603029251</v>
      </c>
      <c r="S127" s="7">
        <v>3952.5669959783554</v>
      </c>
      <c r="T127" s="7">
        <v>8491.8088798522949</v>
      </c>
      <c r="U127" s="126">
        <f t="shared" si="11"/>
        <v>14298.468506678939</v>
      </c>
    </row>
    <row r="128" spans="1:21">
      <c r="A128" s="37">
        <v>131</v>
      </c>
      <c r="B128" s="12"/>
      <c r="C128" s="12"/>
      <c r="D128" s="38" t="s">
        <v>26</v>
      </c>
      <c r="E128" s="15" t="s">
        <v>154</v>
      </c>
      <c r="F128" s="43"/>
      <c r="G128" s="111">
        <f t="shared" si="9"/>
        <v>0</v>
      </c>
      <c r="H128" s="26">
        <v>0</v>
      </c>
      <c r="I128" s="7">
        <v>0</v>
      </c>
      <c r="J128" s="7">
        <v>0</v>
      </c>
      <c r="K128" s="7">
        <v>0</v>
      </c>
      <c r="L128" s="7">
        <v>0</v>
      </c>
      <c r="M128" s="7">
        <v>0</v>
      </c>
      <c r="N128" s="126">
        <f t="shared" si="10"/>
        <v>0</v>
      </c>
      <c r="O128" s="26">
        <v>0</v>
      </c>
      <c r="P128" s="7">
        <v>0</v>
      </c>
      <c r="Q128" s="7">
        <v>0</v>
      </c>
      <c r="R128" s="7">
        <v>0</v>
      </c>
      <c r="S128" s="7">
        <v>0</v>
      </c>
      <c r="T128" s="7">
        <v>0</v>
      </c>
      <c r="U128" s="126">
        <f t="shared" si="11"/>
        <v>0</v>
      </c>
    </row>
    <row r="129" spans="1:21">
      <c r="A129" s="37">
        <v>132</v>
      </c>
      <c r="B129" s="12"/>
      <c r="C129" s="12"/>
      <c r="D129" s="38" t="s">
        <v>32</v>
      </c>
      <c r="E129" s="15" t="s">
        <v>155</v>
      </c>
      <c r="F129" s="43"/>
      <c r="G129" s="111">
        <f t="shared" si="9"/>
        <v>1813.4733868204057</v>
      </c>
      <c r="H129" s="26">
        <v>0</v>
      </c>
      <c r="I129" s="7">
        <v>0</v>
      </c>
      <c r="J129" s="7">
        <v>0</v>
      </c>
      <c r="K129" s="7">
        <v>0</v>
      </c>
      <c r="L129" s="7">
        <v>0</v>
      </c>
      <c r="M129" s="7">
        <v>0</v>
      </c>
      <c r="N129" s="126">
        <f t="shared" si="10"/>
        <v>0</v>
      </c>
      <c r="O129" s="26">
        <v>0</v>
      </c>
      <c r="P129" s="7">
        <v>0</v>
      </c>
      <c r="Q129" s="7">
        <v>288.80309652164578</v>
      </c>
      <c r="R129" s="7">
        <v>758.13335511833429</v>
      </c>
      <c r="S129" s="7">
        <v>492.89217132329941</v>
      </c>
      <c r="T129" s="7">
        <v>273.64476385712624</v>
      </c>
      <c r="U129" s="126">
        <f t="shared" si="11"/>
        <v>1813.4733868204057</v>
      </c>
    </row>
    <row r="130" spans="1:21">
      <c r="A130" s="93">
        <v>133</v>
      </c>
      <c r="B130" s="94"/>
      <c r="C130" s="95" t="s">
        <v>156</v>
      </c>
      <c r="D130" s="96" t="s">
        <v>157</v>
      </c>
      <c r="E130" s="97"/>
      <c r="F130" s="98"/>
      <c r="G130" s="99">
        <f t="shared" si="9"/>
        <v>13145.767082393169</v>
      </c>
      <c r="H130" s="100">
        <v>214.7587615288794</v>
      </c>
      <c r="I130" s="101">
        <v>50.97988598421216</v>
      </c>
      <c r="J130" s="101">
        <v>286.57800798490644</v>
      </c>
      <c r="K130" s="101">
        <v>905.08387580513954</v>
      </c>
      <c r="L130" s="101">
        <v>2005.4782133698463</v>
      </c>
      <c r="M130" s="101">
        <v>2486.2007114887238</v>
      </c>
      <c r="N130" s="127">
        <f t="shared" si="10"/>
        <v>5949.0794561617076</v>
      </c>
      <c r="O130" s="100">
        <v>213.65885218605399</v>
      </c>
      <c r="P130" s="101">
        <v>26.629429467022419</v>
      </c>
      <c r="Q130" s="101">
        <v>153.75447382032871</v>
      </c>
      <c r="R130" s="101">
        <v>602.78164386749268</v>
      </c>
      <c r="S130" s="101">
        <v>1487.9807925224304</v>
      </c>
      <c r="T130" s="101">
        <v>4711.8824343681335</v>
      </c>
      <c r="U130" s="127">
        <f t="shared" si="11"/>
        <v>7196.6876262314618</v>
      </c>
    </row>
    <row r="131" spans="1:21">
      <c r="A131" s="93">
        <v>134</v>
      </c>
      <c r="B131" s="94"/>
      <c r="C131" s="95" t="s">
        <v>158</v>
      </c>
      <c r="D131" s="96" t="s">
        <v>159</v>
      </c>
      <c r="E131" s="97"/>
      <c r="F131" s="98"/>
      <c r="G131" s="99">
        <f t="shared" ref="G131:G157" si="12">N131+U131</f>
        <v>6861.6497021550313</v>
      </c>
      <c r="H131" s="100">
        <v>0</v>
      </c>
      <c r="I131" s="101">
        <v>71.594870132394135</v>
      </c>
      <c r="J131" s="101">
        <v>232.37573525309563</v>
      </c>
      <c r="K131" s="101">
        <v>546.9281849116087</v>
      </c>
      <c r="L131" s="101">
        <v>718.37861654162407</v>
      </c>
      <c r="M131" s="101">
        <v>877.91916963458061</v>
      </c>
      <c r="N131" s="127">
        <f t="shared" ref="N131:N157" si="13">SUM(H131:M131)</f>
        <v>2447.1965764733031</v>
      </c>
      <c r="O131" s="100">
        <v>0</v>
      </c>
      <c r="P131" s="101">
        <v>110.03008529171348</v>
      </c>
      <c r="Q131" s="101">
        <v>791.54204699397087</v>
      </c>
      <c r="R131" s="101">
        <v>988.94140991568565</v>
      </c>
      <c r="S131" s="101">
        <v>1056.9756593108177</v>
      </c>
      <c r="T131" s="101">
        <v>1466.9639241695404</v>
      </c>
      <c r="U131" s="127">
        <f>SUM(O131:T131)</f>
        <v>4414.4531256817281</v>
      </c>
    </row>
    <row r="132" spans="1:21">
      <c r="A132" s="37">
        <v>135</v>
      </c>
      <c r="B132" s="17"/>
      <c r="C132" s="16"/>
      <c r="D132" s="38" t="s">
        <v>8</v>
      </c>
      <c r="E132" s="49" t="s">
        <v>160</v>
      </c>
      <c r="F132" s="40"/>
      <c r="G132" s="111">
        <f t="shared" si="12"/>
        <v>1005.1173389480682</v>
      </c>
      <c r="H132" s="26">
        <v>0</v>
      </c>
      <c r="I132" s="7">
        <v>5.6714972847839817</v>
      </c>
      <c r="J132" s="7">
        <v>7.9242114297812805</v>
      </c>
      <c r="K132" s="7">
        <v>28.789176038466394</v>
      </c>
      <c r="L132" s="7">
        <v>142.39514810219407</v>
      </c>
      <c r="M132" s="7">
        <v>183.48438867926598</v>
      </c>
      <c r="N132" s="126">
        <f t="shared" si="13"/>
        <v>368.2644215344917</v>
      </c>
      <c r="O132" s="26">
        <v>0</v>
      </c>
      <c r="P132" s="7">
        <v>3.7572285848436877</v>
      </c>
      <c r="Q132" s="7">
        <v>9.0044587044976652</v>
      </c>
      <c r="R132" s="7">
        <v>32.35404035449028</v>
      </c>
      <c r="S132" s="7">
        <v>240.11804750561714</v>
      </c>
      <c r="T132" s="7">
        <v>351.61914226412773</v>
      </c>
      <c r="U132" s="126">
        <f t="shared" ref="U132:U157" si="14">SUM(O132:T132)</f>
        <v>636.85291741357651</v>
      </c>
    </row>
    <row r="133" spans="1:21">
      <c r="A133" s="37">
        <v>136</v>
      </c>
      <c r="B133" s="10"/>
      <c r="C133" s="16"/>
      <c r="D133" s="38" t="s">
        <v>10</v>
      </c>
      <c r="E133" s="49" t="s">
        <v>161</v>
      </c>
      <c r="F133" s="40"/>
      <c r="G133" s="111">
        <f t="shared" si="12"/>
        <v>258.04689145088196</v>
      </c>
      <c r="H133" s="26">
        <v>0</v>
      </c>
      <c r="I133" s="7">
        <v>0</v>
      </c>
      <c r="J133" s="7">
        <v>2.2021739482879639</v>
      </c>
      <c r="K133" s="7">
        <v>6.6139945983886719</v>
      </c>
      <c r="L133" s="7">
        <v>26.634401321411133</v>
      </c>
      <c r="M133" s="7">
        <v>97.126388549804688</v>
      </c>
      <c r="N133" s="126">
        <f t="shared" si="13"/>
        <v>132.57695841789246</v>
      </c>
      <c r="O133" s="26">
        <v>0</v>
      </c>
      <c r="P133" s="7">
        <v>0</v>
      </c>
      <c r="Q133" s="7">
        <v>1.1555925607681274</v>
      </c>
      <c r="R133" s="7">
        <v>1.9135082960128784</v>
      </c>
      <c r="S133" s="7">
        <v>12.848700523376465</v>
      </c>
      <c r="T133" s="7">
        <v>109.55213165283203</v>
      </c>
      <c r="U133" s="126">
        <f t="shared" si="14"/>
        <v>125.4699330329895</v>
      </c>
    </row>
    <row r="134" spans="1:21">
      <c r="A134" s="37">
        <v>137</v>
      </c>
      <c r="B134" s="10"/>
      <c r="C134" s="11"/>
      <c r="D134" s="52" t="s">
        <v>22</v>
      </c>
      <c r="E134" s="49" t="s">
        <v>162</v>
      </c>
      <c r="F134" s="51"/>
      <c r="G134" s="111">
        <f t="shared" si="12"/>
        <v>122.16897663474083</v>
      </c>
      <c r="H134" s="26">
        <v>0</v>
      </c>
      <c r="I134" s="7">
        <v>0</v>
      </c>
      <c r="J134" s="7">
        <v>0.46189182996749878</v>
      </c>
      <c r="K134" s="7">
        <v>15.501949429512024</v>
      </c>
      <c r="L134" s="7">
        <v>52.297294616699219</v>
      </c>
      <c r="M134" s="7">
        <v>34.74420166015625</v>
      </c>
      <c r="N134" s="126">
        <f t="shared" si="13"/>
        <v>103.00533753633499</v>
      </c>
      <c r="O134" s="26">
        <v>0</v>
      </c>
      <c r="P134" s="7">
        <v>0</v>
      </c>
      <c r="Q134" s="7">
        <v>0.35384050011634827</v>
      </c>
      <c r="R134" s="7">
        <v>0.63676917552947998</v>
      </c>
      <c r="S134" s="7">
        <v>4.6324925422668457</v>
      </c>
      <c r="T134" s="7">
        <v>13.540536880493164</v>
      </c>
      <c r="U134" s="126">
        <f t="shared" si="14"/>
        <v>19.163639098405838</v>
      </c>
    </row>
    <row r="135" spans="1:21">
      <c r="A135" s="37">
        <v>138</v>
      </c>
      <c r="B135" s="10"/>
      <c r="C135" s="11"/>
      <c r="D135" s="52" t="s">
        <v>24</v>
      </c>
      <c r="E135" s="49" t="s">
        <v>163</v>
      </c>
      <c r="F135" s="51"/>
      <c r="G135" s="111">
        <f t="shared" si="12"/>
        <v>19.226240128278732</v>
      </c>
      <c r="H135" s="26">
        <v>0</v>
      </c>
      <c r="I135" s="7">
        <v>0</v>
      </c>
      <c r="J135" s="7">
        <v>0.44722729921340942</v>
      </c>
      <c r="K135" s="7">
        <v>1.1742571592330933</v>
      </c>
      <c r="L135" s="7">
        <v>4.7224552631378174</v>
      </c>
      <c r="M135" s="7">
        <v>3.1696876883506775</v>
      </c>
      <c r="N135" s="126">
        <f t="shared" si="13"/>
        <v>9.5136274099349976</v>
      </c>
      <c r="O135" s="26">
        <v>0</v>
      </c>
      <c r="P135" s="7">
        <v>0</v>
      </c>
      <c r="Q135" s="7">
        <v>0.75836491584777832</v>
      </c>
      <c r="R135" s="7">
        <v>0</v>
      </c>
      <c r="S135" s="7">
        <v>1.7566958963871002</v>
      </c>
      <c r="T135" s="7">
        <v>7.1975519061088562</v>
      </c>
      <c r="U135" s="126">
        <f t="shared" si="14"/>
        <v>9.7126127183437347</v>
      </c>
    </row>
    <row r="136" spans="1:21">
      <c r="A136" s="37">
        <v>139</v>
      </c>
      <c r="B136" s="17"/>
      <c r="C136" s="11"/>
      <c r="D136" s="50"/>
      <c r="E136" s="9" t="s">
        <v>164</v>
      </c>
      <c r="F136" s="46"/>
      <c r="G136" s="111">
        <f t="shared" si="12"/>
        <v>5457.090296395123</v>
      </c>
      <c r="H136" s="26">
        <v>0</v>
      </c>
      <c r="I136" s="7">
        <v>65.923373784869909</v>
      </c>
      <c r="J136" s="7">
        <v>221.34023122116923</v>
      </c>
      <c r="K136" s="7">
        <v>494.84880816936493</v>
      </c>
      <c r="L136" s="7">
        <v>492.32931959629059</v>
      </c>
      <c r="M136" s="7">
        <v>559.39450991153717</v>
      </c>
      <c r="N136" s="126">
        <f t="shared" si="13"/>
        <v>1833.8362426832318</v>
      </c>
      <c r="O136" s="26">
        <v>0</v>
      </c>
      <c r="P136" s="7">
        <v>106.2728546410799</v>
      </c>
      <c r="Q136" s="7">
        <v>780.26979650557041</v>
      </c>
      <c r="R136" s="7">
        <v>954.03708916902542</v>
      </c>
      <c r="S136" s="7">
        <v>797.61973577737808</v>
      </c>
      <c r="T136" s="7">
        <v>985.05457761883736</v>
      </c>
      <c r="U136" s="126">
        <f t="shared" si="14"/>
        <v>3623.2540537118912</v>
      </c>
    </row>
    <row r="137" spans="1:21">
      <c r="A137" s="93">
        <v>140</v>
      </c>
      <c r="B137" s="94"/>
      <c r="C137" s="95" t="s">
        <v>165</v>
      </c>
      <c r="D137" s="96" t="s">
        <v>166</v>
      </c>
      <c r="E137" s="97"/>
      <c r="F137" s="98"/>
      <c r="G137" s="99">
        <f t="shared" si="12"/>
        <v>46893.564630270004</v>
      </c>
      <c r="H137" s="100">
        <v>21371.689961433411</v>
      </c>
      <c r="I137" s="101">
        <v>1556.7135456800461</v>
      </c>
      <c r="J137" s="101">
        <v>1555.5575642585754</v>
      </c>
      <c r="K137" s="101">
        <v>697.34727787971497</v>
      </c>
      <c r="L137" s="101">
        <v>425.9181949198246</v>
      </c>
      <c r="M137" s="101">
        <v>42.820470690727234</v>
      </c>
      <c r="N137" s="127">
        <f t="shared" si="13"/>
        <v>25650.047014862299</v>
      </c>
      <c r="O137" s="100">
        <v>17265.620373725891</v>
      </c>
      <c r="P137" s="101">
        <v>1300.6841543018818</v>
      </c>
      <c r="Q137" s="101">
        <v>1450.4678045511246</v>
      </c>
      <c r="R137" s="101">
        <v>789.63470327854156</v>
      </c>
      <c r="S137" s="101">
        <v>394.21508008241653</v>
      </c>
      <c r="T137" s="101">
        <v>42.895499467849731</v>
      </c>
      <c r="U137" s="127">
        <f t="shared" si="14"/>
        <v>21243.517615407705</v>
      </c>
    </row>
    <row r="138" spans="1:21">
      <c r="A138" s="37">
        <v>141</v>
      </c>
      <c r="B138" s="17"/>
      <c r="C138" s="16"/>
      <c r="D138" s="38" t="s">
        <v>8</v>
      </c>
      <c r="E138" s="45" t="s">
        <v>167</v>
      </c>
      <c r="F138" s="53"/>
      <c r="G138" s="111">
        <f t="shared" si="12"/>
        <v>3457.7040185835212</v>
      </c>
      <c r="H138" s="26">
        <v>1891.0263435840607</v>
      </c>
      <c r="I138" s="7">
        <v>12.457902571186423</v>
      </c>
      <c r="J138" s="7">
        <v>8.7460432616062462</v>
      </c>
      <c r="K138" s="7">
        <v>8.0529336840845644</v>
      </c>
      <c r="L138" s="7">
        <v>4.6907210648059845</v>
      </c>
      <c r="M138" s="7">
        <v>1.1719509363174438</v>
      </c>
      <c r="N138" s="126">
        <f t="shared" si="13"/>
        <v>1926.1458951020613</v>
      </c>
      <c r="O138" s="26">
        <v>1490.2466853260994</v>
      </c>
      <c r="P138" s="7">
        <v>13.488194618374109</v>
      </c>
      <c r="Q138" s="7">
        <v>14.251357793807983</v>
      </c>
      <c r="R138" s="7">
        <v>7.4604889512993395</v>
      </c>
      <c r="S138" s="7">
        <v>5.6473686122335494</v>
      </c>
      <c r="T138" s="7">
        <v>0.46402817964553833</v>
      </c>
      <c r="U138" s="126">
        <f t="shared" si="14"/>
        <v>1531.5581234814599</v>
      </c>
    </row>
    <row r="139" spans="1:21">
      <c r="A139" s="37">
        <v>142</v>
      </c>
      <c r="B139" s="17"/>
      <c r="C139" s="16"/>
      <c r="D139" s="38" t="s">
        <v>10</v>
      </c>
      <c r="E139" s="45" t="s">
        <v>168</v>
      </c>
      <c r="F139" s="53"/>
      <c r="G139" s="111">
        <f t="shared" si="12"/>
        <v>104.47390405833721</v>
      </c>
      <c r="H139" s="26">
        <v>62.896610206924379</v>
      </c>
      <c r="I139" s="7">
        <v>0.5045849084854126</v>
      </c>
      <c r="J139" s="7">
        <v>0.85468804836273193</v>
      </c>
      <c r="K139" s="7">
        <v>0.40981632471084595</v>
      </c>
      <c r="L139" s="7">
        <v>0</v>
      </c>
      <c r="M139" s="7">
        <v>0</v>
      </c>
      <c r="N139" s="126">
        <f t="shared" si="13"/>
        <v>64.665699488483369</v>
      </c>
      <c r="O139" s="26">
        <v>39.437739559449255</v>
      </c>
      <c r="P139" s="7">
        <v>0</v>
      </c>
      <c r="Q139" s="7">
        <v>0</v>
      </c>
      <c r="R139" s="7">
        <v>0</v>
      </c>
      <c r="S139" s="7">
        <v>0</v>
      </c>
      <c r="T139" s="7">
        <v>0.37046501040458679</v>
      </c>
      <c r="U139" s="126">
        <f t="shared" si="14"/>
        <v>39.808204569853842</v>
      </c>
    </row>
    <row r="140" spans="1:21">
      <c r="A140" s="37">
        <v>143</v>
      </c>
      <c r="B140" s="17"/>
      <c r="C140" s="16"/>
      <c r="D140" s="38" t="s">
        <v>22</v>
      </c>
      <c r="E140" s="45" t="s">
        <v>169</v>
      </c>
      <c r="F140" s="53"/>
      <c r="G140" s="111">
        <f t="shared" si="12"/>
        <v>928.14801004528999</v>
      </c>
      <c r="H140" s="26">
        <v>322.82619023323059</v>
      </c>
      <c r="I140" s="7">
        <v>34.035485029220581</v>
      </c>
      <c r="J140" s="7">
        <v>59.442260004580021</v>
      </c>
      <c r="K140" s="7">
        <v>57.362725973129272</v>
      </c>
      <c r="L140" s="7">
        <v>35.864752203226089</v>
      </c>
      <c r="M140" s="7">
        <v>0.48893767595291138</v>
      </c>
      <c r="N140" s="126">
        <f t="shared" si="13"/>
        <v>510.02035111933947</v>
      </c>
      <c r="O140" s="26">
        <v>216.85687911510468</v>
      </c>
      <c r="P140" s="7">
        <v>30.62112981826067</v>
      </c>
      <c r="Q140" s="7">
        <v>62.055016972124577</v>
      </c>
      <c r="R140" s="7">
        <v>68.556680675595999</v>
      </c>
      <c r="S140" s="7">
        <v>39.573924165219069</v>
      </c>
      <c r="T140" s="7">
        <v>0.46402817964553833</v>
      </c>
      <c r="U140" s="126">
        <f t="shared" si="14"/>
        <v>418.12765892595053</v>
      </c>
    </row>
    <row r="141" spans="1:21">
      <c r="A141" s="37">
        <v>144</v>
      </c>
      <c r="B141" s="17"/>
      <c r="C141" s="16"/>
      <c r="D141" s="38" t="s">
        <v>24</v>
      </c>
      <c r="E141" s="45" t="s">
        <v>170</v>
      </c>
      <c r="F141" s="53"/>
      <c r="G141" s="111">
        <f t="shared" si="12"/>
        <v>25153.378149211407</v>
      </c>
      <c r="H141" s="26">
        <v>10703.372669935226</v>
      </c>
      <c r="I141" s="7">
        <v>1117.7506607174873</v>
      </c>
      <c r="J141" s="7">
        <v>1239.1675304472446</v>
      </c>
      <c r="K141" s="7">
        <v>489.23722144961357</v>
      </c>
      <c r="L141" s="7">
        <v>123.77959245443344</v>
      </c>
      <c r="M141" s="7">
        <v>18.820403933525085</v>
      </c>
      <c r="N141" s="126">
        <f t="shared" si="13"/>
        <v>13692.128078937531</v>
      </c>
      <c r="O141" s="26">
        <v>8634.1354312896729</v>
      </c>
      <c r="P141" s="7">
        <v>938.42521941661835</v>
      </c>
      <c r="Q141" s="7">
        <v>1143.4620385169983</v>
      </c>
      <c r="R141" s="7">
        <v>589.51059904694557</v>
      </c>
      <c r="S141" s="7">
        <v>136.48347583413124</v>
      </c>
      <c r="T141" s="7">
        <v>19.233306169509888</v>
      </c>
      <c r="U141" s="126">
        <f t="shared" si="14"/>
        <v>11461.250070273876</v>
      </c>
    </row>
    <row r="142" spans="1:21">
      <c r="A142" s="37">
        <v>145</v>
      </c>
      <c r="B142" s="17"/>
      <c r="C142" s="16"/>
      <c r="D142" s="38" t="s">
        <v>26</v>
      </c>
      <c r="E142" s="45" t="s">
        <v>171</v>
      </c>
      <c r="F142" s="53"/>
      <c r="G142" s="111">
        <f t="shared" si="12"/>
        <v>1523.1257433519058</v>
      </c>
      <c r="H142" s="26">
        <v>644.1543276309967</v>
      </c>
      <c r="I142" s="7">
        <v>7.9239126252941787</v>
      </c>
      <c r="J142" s="7">
        <v>11.662581556942314</v>
      </c>
      <c r="K142" s="7">
        <v>5.2998467358993366</v>
      </c>
      <c r="L142" s="7">
        <v>19.301504185423255</v>
      </c>
      <c r="M142" s="7">
        <v>11.169589996337891</v>
      </c>
      <c r="N142" s="126">
        <f t="shared" si="13"/>
        <v>699.51176273089368</v>
      </c>
      <c r="O142" s="26">
        <v>787.68727588653564</v>
      </c>
      <c r="P142" s="7">
        <v>9.1584436520934105</v>
      </c>
      <c r="Q142" s="7">
        <v>8.6937023047357798</v>
      </c>
      <c r="R142" s="7">
        <v>3.6538121246558148</v>
      </c>
      <c r="S142" s="7">
        <v>3.2389095710823312</v>
      </c>
      <c r="T142" s="7">
        <v>11.18183708190918</v>
      </c>
      <c r="U142" s="126">
        <f t="shared" si="14"/>
        <v>823.61398062101216</v>
      </c>
    </row>
    <row r="143" spans="1:21">
      <c r="A143" s="37">
        <v>146</v>
      </c>
      <c r="B143" s="17"/>
      <c r="C143" s="16"/>
      <c r="D143" s="38" t="s">
        <v>32</v>
      </c>
      <c r="E143" s="54" t="s">
        <v>172</v>
      </c>
      <c r="F143" s="53"/>
      <c r="G143" s="111">
        <f t="shared" si="12"/>
        <v>15726.734841160476</v>
      </c>
      <c r="H143" s="26">
        <v>7747.4135835170746</v>
      </c>
      <c r="I143" s="7">
        <v>384.04100030660629</v>
      </c>
      <c r="J143" s="7">
        <v>235.68448390066624</v>
      </c>
      <c r="K143" s="7">
        <v>136.984744168818</v>
      </c>
      <c r="L143" s="7">
        <v>242.28163289278746</v>
      </c>
      <c r="M143" s="7">
        <v>11.169589996337891</v>
      </c>
      <c r="N143" s="126">
        <f t="shared" si="13"/>
        <v>8757.5750347822905</v>
      </c>
      <c r="O143" s="26">
        <v>6097.2566628456116</v>
      </c>
      <c r="P143" s="7">
        <v>308.99113357067108</v>
      </c>
      <c r="Q143" s="7">
        <v>222.00566719472408</v>
      </c>
      <c r="R143" s="7">
        <v>120.45310448110104</v>
      </c>
      <c r="S143" s="7">
        <v>209.2714012041688</v>
      </c>
      <c r="T143" s="7">
        <v>11.18183708190918</v>
      </c>
      <c r="U143" s="126">
        <f t="shared" si="14"/>
        <v>6969.1598063781857</v>
      </c>
    </row>
    <row r="144" spans="1:21">
      <c r="A144" s="93">
        <v>147</v>
      </c>
      <c r="B144" s="94"/>
      <c r="C144" s="103" t="s">
        <v>173</v>
      </c>
      <c r="D144" s="96" t="s">
        <v>174</v>
      </c>
      <c r="E144" s="97"/>
      <c r="F144" s="98"/>
      <c r="G144" s="99">
        <f t="shared" si="12"/>
        <v>14.326561361551285</v>
      </c>
      <c r="H144" s="100">
        <v>0</v>
      </c>
      <c r="I144" s="101">
        <v>1.0078049898147583</v>
      </c>
      <c r="J144" s="101">
        <v>0.8405347466468811</v>
      </c>
      <c r="K144" s="101">
        <v>2.9211711883544922</v>
      </c>
      <c r="L144" s="101">
        <v>0.35540840029716492</v>
      </c>
      <c r="M144" s="101">
        <v>1.7465246915817261</v>
      </c>
      <c r="N144" s="127">
        <f t="shared" si="13"/>
        <v>6.8714440166950226</v>
      </c>
      <c r="O144" s="100">
        <v>0</v>
      </c>
      <c r="P144" s="101">
        <v>1.036112904548645</v>
      </c>
      <c r="Q144" s="101">
        <v>0.86907446384429932</v>
      </c>
      <c r="R144" s="101">
        <v>0</v>
      </c>
      <c r="S144" s="101">
        <v>3.4930284023284912</v>
      </c>
      <c r="T144" s="101">
        <v>2.0569015741348267</v>
      </c>
      <c r="U144" s="127">
        <f t="shared" si="14"/>
        <v>7.4551173448562622</v>
      </c>
    </row>
    <row r="145" spans="1:21">
      <c r="A145" s="72">
        <v>151</v>
      </c>
      <c r="B145" s="80" t="s">
        <v>175</v>
      </c>
      <c r="C145" s="81" t="s">
        <v>176</v>
      </c>
      <c r="D145" s="82"/>
      <c r="E145" s="82"/>
      <c r="F145" s="83"/>
      <c r="G145" s="74">
        <f t="shared" si="12"/>
        <v>344859.59024178982</v>
      </c>
      <c r="H145" s="75">
        <v>14000.786499738693</v>
      </c>
      <c r="I145" s="76">
        <v>9830.7817811965942</v>
      </c>
      <c r="J145" s="76">
        <v>67988.844884872437</v>
      </c>
      <c r="K145" s="76">
        <v>68451.37219619751</v>
      </c>
      <c r="L145" s="76">
        <v>54117.047735214233</v>
      </c>
      <c r="M145" s="76">
        <v>27142.506469726563</v>
      </c>
      <c r="N145" s="124">
        <f t="shared" si="13"/>
        <v>241531.33956694603</v>
      </c>
      <c r="O145" s="75">
        <v>9529.8196185827255</v>
      </c>
      <c r="P145" s="76">
        <v>5020.3309409618378</v>
      </c>
      <c r="Q145" s="76">
        <v>17280.462213516235</v>
      </c>
      <c r="R145" s="76">
        <v>19427.62531375885</v>
      </c>
      <c r="S145" s="76">
        <v>22229.241054534912</v>
      </c>
      <c r="T145" s="76">
        <v>29840.771533489227</v>
      </c>
      <c r="U145" s="124">
        <f t="shared" si="14"/>
        <v>103328.25067484379</v>
      </c>
    </row>
    <row r="146" spans="1:21">
      <c r="A146" s="93">
        <v>152</v>
      </c>
      <c r="B146" s="95"/>
      <c r="C146" s="95" t="s">
        <v>6</v>
      </c>
      <c r="D146" s="96" t="s">
        <v>177</v>
      </c>
      <c r="E146" s="104"/>
      <c r="F146" s="105"/>
      <c r="G146" s="99">
        <f t="shared" si="12"/>
        <v>263554.3950830698</v>
      </c>
      <c r="H146" s="100">
        <v>13063.645801544189</v>
      </c>
      <c r="I146" s="101">
        <v>8705.6191203594208</v>
      </c>
      <c r="J146" s="101">
        <v>46593.103688240051</v>
      </c>
      <c r="K146" s="101">
        <v>45471.794536590576</v>
      </c>
      <c r="L146" s="101">
        <v>42484.928203582764</v>
      </c>
      <c r="M146" s="101">
        <v>23933.876794815063</v>
      </c>
      <c r="N146" s="127">
        <f t="shared" si="13"/>
        <v>180252.96814513206</v>
      </c>
      <c r="O146" s="100">
        <v>9047.9201231002808</v>
      </c>
      <c r="P146" s="101">
        <v>4350.9770246744156</v>
      </c>
      <c r="Q146" s="101">
        <v>11539.587887048721</v>
      </c>
      <c r="R146" s="101">
        <v>13280.454006671906</v>
      </c>
      <c r="S146" s="101">
        <v>17609.883361816406</v>
      </c>
      <c r="T146" s="101">
        <v>27472.604534626007</v>
      </c>
      <c r="U146" s="127">
        <f t="shared" si="14"/>
        <v>83301.426937937737</v>
      </c>
    </row>
    <row r="147" spans="1:21">
      <c r="A147" s="37">
        <v>153</v>
      </c>
      <c r="B147" s="17"/>
      <c r="C147" s="16"/>
      <c r="D147" s="38" t="s">
        <v>8</v>
      </c>
      <c r="E147" s="49" t="s">
        <v>178</v>
      </c>
      <c r="F147" s="55"/>
      <c r="G147" s="111">
        <f t="shared" si="12"/>
        <v>119416.44140172005</v>
      </c>
      <c r="H147" s="26">
        <v>2442.3539048135281</v>
      </c>
      <c r="I147" s="7">
        <v>2517.0798400640488</v>
      </c>
      <c r="J147" s="7">
        <v>28006.272854804993</v>
      </c>
      <c r="K147" s="7">
        <v>23658.773382663727</v>
      </c>
      <c r="L147" s="7">
        <v>20452.739657402039</v>
      </c>
      <c r="M147" s="7">
        <v>8667.6267337799072</v>
      </c>
      <c r="N147" s="126">
        <f t="shared" si="13"/>
        <v>85744.846373528242</v>
      </c>
      <c r="O147" s="26">
        <v>1659.5587848722935</v>
      </c>
      <c r="P147" s="7">
        <v>1602.5466150045395</v>
      </c>
      <c r="Q147" s="7">
        <v>7402.4851562976837</v>
      </c>
      <c r="R147" s="7">
        <v>7866.5377156734467</v>
      </c>
      <c r="S147" s="7">
        <v>8702.4948828220367</v>
      </c>
      <c r="T147" s="7">
        <v>6437.9718735218048</v>
      </c>
      <c r="U147" s="126">
        <f t="shared" si="14"/>
        <v>33671.595028191805</v>
      </c>
    </row>
    <row r="148" spans="1:21">
      <c r="A148" s="37">
        <v>154</v>
      </c>
      <c r="B148" s="17"/>
      <c r="C148" s="16"/>
      <c r="D148" s="38" t="s">
        <v>10</v>
      </c>
      <c r="E148" s="49" t="s">
        <v>179</v>
      </c>
      <c r="F148" s="40"/>
      <c r="G148" s="111">
        <f t="shared" si="12"/>
        <v>3519.5962396571413</v>
      </c>
      <c r="H148" s="26">
        <v>108.71059723664075</v>
      </c>
      <c r="I148" s="7">
        <v>46.654307287186384</v>
      </c>
      <c r="J148" s="7">
        <v>580.25215584039688</v>
      </c>
      <c r="K148" s="7">
        <v>822.06426712870598</v>
      </c>
      <c r="L148" s="7">
        <v>677.38714388012886</v>
      </c>
      <c r="M148" s="7">
        <v>133.42921033501625</v>
      </c>
      <c r="N148" s="126">
        <f t="shared" si="13"/>
        <v>2368.4976817080751</v>
      </c>
      <c r="O148" s="26">
        <v>103.96891804598272</v>
      </c>
      <c r="P148" s="7">
        <v>41.68094121851027</v>
      </c>
      <c r="Q148" s="7">
        <v>312.93144082278013</v>
      </c>
      <c r="R148" s="7">
        <v>296.24658814072609</v>
      </c>
      <c r="S148" s="7">
        <v>211.79096664488316</v>
      </c>
      <c r="T148" s="7">
        <v>184.4797030761838</v>
      </c>
      <c r="U148" s="126">
        <f t="shared" si="14"/>
        <v>1151.0985579490662</v>
      </c>
    </row>
    <row r="149" spans="1:21">
      <c r="A149" s="37">
        <v>155</v>
      </c>
      <c r="B149" s="17"/>
      <c r="C149" s="16"/>
      <c r="D149" s="38" t="s">
        <v>22</v>
      </c>
      <c r="E149" s="49" t="s">
        <v>180</v>
      </c>
      <c r="F149" s="40"/>
      <c r="G149" s="111">
        <f t="shared" si="12"/>
        <v>50142.832269862294</v>
      </c>
      <c r="H149" s="26">
        <v>1111.7426348924637</v>
      </c>
      <c r="I149" s="7">
        <v>596.16605804860592</v>
      </c>
      <c r="J149" s="7">
        <v>2798.7334332466125</v>
      </c>
      <c r="K149" s="7">
        <v>5683.5063190460205</v>
      </c>
      <c r="L149" s="7">
        <v>8922.2378082275391</v>
      </c>
      <c r="M149" s="7">
        <v>9169.0277166366577</v>
      </c>
      <c r="N149" s="126">
        <f t="shared" si="13"/>
        <v>28281.413970097899</v>
      </c>
      <c r="O149" s="26">
        <v>712.3438218832016</v>
      </c>
      <c r="P149" s="7">
        <v>239.51212722063065</v>
      </c>
      <c r="Q149" s="7">
        <v>593.02174732089043</v>
      </c>
      <c r="R149" s="7">
        <v>1048.7075690627098</v>
      </c>
      <c r="S149" s="7">
        <v>4094.3665859699249</v>
      </c>
      <c r="T149" s="7">
        <v>15173.466448307037</v>
      </c>
      <c r="U149" s="126">
        <f t="shared" si="14"/>
        <v>21861.418299764395</v>
      </c>
    </row>
    <row r="150" spans="1:21">
      <c r="A150" s="37">
        <v>156</v>
      </c>
      <c r="B150" s="17"/>
      <c r="C150" s="16"/>
      <c r="D150" s="38" t="s">
        <v>24</v>
      </c>
      <c r="E150" s="49" t="s">
        <v>181</v>
      </c>
      <c r="F150" s="40"/>
      <c r="G150" s="111">
        <f t="shared" si="12"/>
        <v>6261.2940953373909</v>
      </c>
      <c r="H150" s="26">
        <v>524.90403694659472</v>
      </c>
      <c r="I150" s="7">
        <v>125.50837276130915</v>
      </c>
      <c r="J150" s="7">
        <v>889.08112651109695</v>
      </c>
      <c r="K150" s="7">
        <v>617.83640670776367</v>
      </c>
      <c r="L150" s="7">
        <v>808.94355356693268</v>
      </c>
      <c r="M150" s="7">
        <v>558.00149375200272</v>
      </c>
      <c r="N150" s="126">
        <f t="shared" si="13"/>
        <v>3524.2749902456999</v>
      </c>
      <c r="O150" s="26">
        <v>579.81653605401516</v>
      </c>
      <c r="P150" s="7">
        <v>152.53526911139488</v>
      </c>
      <c r="Q150" s="7">
        <v>343.80259439349174</v>
      </c>
      <c r="R150" s="7">
        <v>513.64328399300575</v>
      </c>
      <c r="S150" s="7">
        <v>550.01307195425034</v>
      </c>
      <c r="T150" s="7">
        <v>597.20834958553314</v>
      </c>
      <c r="U150" s="126">
        <f t="shared" si="14"/>
        <v>2737.019105091691</v>
      </c>
    </row>
    <row r="151" spans="1:21">
      <c r="A151" s="37">
        <v>157</v>
      </c>
      <c r="B151" s="17"/>
      <c r="C151" s="16"/>
      <c r="D151" s="38" t="s">
        <v>26</v>
      </c>
      <c r="E151" s="49" t="s">
        <v>182</v>
      </c>
      <c r="F151" s="40"/>
      <c r="G151" s="111">
        <f t="shared" si="12"/>
        <v>33062.947497010231</v>
      </c>
      <c r="H151" s="26">
        <v>4117.5372849702835</v>
      </c>
      <c r="I151" s="7">
        <v>3856.866074681282</v>
      </c>
      <c r="J151" s="7">
        <v>6160.7240016460419</v>
      </c>
      <c r="K151" s="7">
        <v>5254.135942697525</v>
      </c>
      <c r="L151" s="7">
        <v>3499.1084067821503</v>
      </c>
      <c r="M151" s="7">
        <v>1370.3827298879623</v>
      </c>
      <c r="N151" s="126">
        <f t="shared" si="13"/>
        <v>24258.754440665245</v>
      </c>
      <c r="O151" s="26">
        <v>2272.1033909022808</v>
      </c>
      <c r="P151" s="7">
        <v>1554.7754253149033</v>
      </c>
      <c r="Q151" s="7">
        <v>1266.0364443659782</v>
      </c>
      <c r="R151" s="7">
        <v>993.93577429652214</v>
      </c>
      <c r="S151" s="7">
        <v>1305.4269335269928</v>
      </c>
      <c r="T151" s="7">
        <v>1411.9150879383087</v>
      </c>
      <c r="U151" s="126">
        <f t="shared" si="14"/>
        <v>8804.193056344986</v>
      </c>
    </row>
    <row r="152" spans="1:21">
      <c r="A152" s="37">
        <v>158</v>
      </c>
      <c r="B152" s="12"/>
      <c r="C152" s="12"/>
      <c r="D152" s="52" t="s">
        <v>32</v>
      </c>
      <c r="E152" s="49" t="s">
        <v>183</v>
      </c>
      <c r="F152" s="43"/>
      <c r="G152" s="111">
        <f t="shared" si="12"/>
        <v>199.99998044967651</v>
      </c>
      <c r="H152" s="26">
        <v>9.4371604919433594</v>
      </c>
      <c r="I152" s="7">
        <v>20.412220001220703</v>
      </c>
      <c r="J152" s="7">
        <v>26.638278961181641</v>
      </c>
      <c r="K152" s="7">
        <v>25.009521484375</v>
      </c>
      <c r="L152" s="7">
        <v>27.227180480957031</v>
      </c>
      <c r="M152" s="7">
        <v>10.374119758605957</v>
      </c>
      <c r="N152" s="126">
        <f t="shared" si="13"/>
        <v>119.09848117828369</v>
      </c>
      <c r="O152" s="26">
        <v>9.9100399017333984</v>
      </c>
      <c r="P152" s="7">
        <v>18.722740173339844</v>
      </c>
      <c r="Q152" s="7">
        <v>14.920299530029297</v>
      </c>
      <c r="R152" s="7">
        <v>13.397799491882324</v>
      </c>
      <c r="S152" s="7">
        <v>16.390560150146484</v>
      </c>
      <c r="T152" s="7">
        <v>7.5600600242614746</v>
      </c>
      <c r="U152" s="126">
        <f t="shared" si="14"/>
        <v>80.901499271392822</v>
      </c>
    </row>
    <row r="153" spans="1:21">
      <c r="A153" s="37">
        <v>159</v>
      </c>
      <c r="B153" s="10"/>
      <c r="C153" s="11"/>
      <c r="D153" s="38" t="s">
        <v>34</v>
      </c>
      <c r="E153" s="49" t="s">
        <v>184</v>
      </c>
      <c r="F153" s="51"/>
      <c r="G153" s="111">
        <f t="shared" si="12"/>
        <v>50951.282327651978</v>
      </c>
      <c r="H153" s="26">
        <v>4748.9603041410446</v>
      </c>
      <c r="I153" s="7">
        <v>1542.9322437644005</v>
      </c>
      <c r="J153" s="7">
        <v>8131.4006156921387</v>
      </c>
      <c r="K153" s="7">
        <v>9410.4688601493835</v>
      </c>
      <c r="L153" s="7">
        <v>8097.2851510047913</v>
      </c>
      <c r="M153" s="7">
        <v>4025.0343662500381</v>
      </c>
      <c r="N153" s="126">
        <f t="shared" si="13"/>
        <v>35956.081541001797</v>
      </c>
      <c r="O153" s="26">
        <v>3710.218673825264</v>
      </c>
      <c r="P153" s="7">
        <v>741.20392388105392</v>
      </c>
      <c r="Q153" s="7">
        <v>1606.3902593851089</v>
      </c>
      <c r="R153" s="7">
        <v>2547.9852048158646</v>
      </c>
      <c r="S153" s="7">
        <v>2729.4006276130676</v>
      </c>
      <c r="T153" s="7">
        <v>3660.0020971298218</v>
      </c>
      <c r="U153" s="126">
        <f t="shared" si="14"/>
        <v>14995.200786650181</v>
      </c>
    </row>
    <row r="154" spans="1:21">
      <c r="A154" s="93">
        <v>160</v>
      </c>
      <c r="B154" s="94"/>
      <c r="C154" s="95" t="s">
        <v>61</v>
      </c>
      <c r="D154" s="96" t="s">
        <v>185</v>
      </c>
      <c r="E154" s="97"/>
      <c r="F154" s="98"/>
      <c r="G154" s="99">
        <f t="shared" si="12"/>
        <v>81305.195158153772</v>
      </c>
      <c r="H154" s="100">
        <v>937.1402959227562</v>
      </c>
      <c r="I154" s="101">
        <v>1125.1629241108894</v>
      </c>
      <c r="J154" s="101">
        <v>21395.741062164307</v>
      </c>
      <c r="K154" s="101">
        <v>22979.577952384949</v>
      </c>
      <c r="L154" s="101">
        <v>11632.118104457855</v>
      </c>
      <c r="M154" s="101">
        <v>3208.6300565004349</v>
      </c>
      <c r="N154" s="127">
        <f t="shared" si="13"/>
        <v>61278.370395541191</v>
      </c>
      <c r="O154" s="100">
        <v>481.89963394403458</v>
      </c>
      <c r="P154" s="101">
        <v>669.35396507382393</v>
      </c>
      <c r="Q154" s="101">
        <v>5740.8746213912964</v>
      </c>
      <c r="R154" s="101">
        <v>6147.1714999675751</v>
      </c>
      <c r="S154" s="101">
        <v>4619.3573536872864</v>
      </c>
      <c r="T154" s="101">
        <v>2368.1676885485649</v>
      </c>
      <c r="U154" s="127">
        <f t="shared" si="14"/>
        <v>20026.824762612581</v>
      </c>
    </row>
    <row r="155" spans="1:21">
      <c r="A155" s="37">
        <v>161</v>
      </c>
      <c r="B155" s="17"/>
      <c r="C155" s="16"/>
      <c r="D155" s="38" t="s">
        <v>8</v>
      </c>
      <c r="E155" s="49" t="s">
        <v>186</v>
      </c>
      <c r="F155" s="40"/>
      <c r="G155" s="111">
        <f t="shared" si="12"/>
        <v>36941.77003287524</v>
      </c>
      <c r="H155" s="26">
        <v>0</v>
      </c>
      <c r="I155" s="7">
        <v>108.36808773875237</v>
      </c>
      <c r="J155" s="7">
        <v>7711.6132237911224</v>
      </c>
      <c r="K155" s="7">
        <v>9489.5473051071167</v>
      </c>
      <c r="L155" s="7">
        <v>6163.2986707687378</v>
      </c>
      <c r="M155" s="7">
        <v>2301.5586436390877</v>
      </c>
      <c r="N155" s="126">
        <f t="shared" si="13"/>
        <v>25774.385931044817</v>
      </c>
      <c r="O155" s="26">
        <v>0</v>
      </c>
      <c r="P155" s="7">
        <v>98.329885564744473</v>
      </c>
      <c r="Q155" s="7">
        <v>3273.5806080102921</v>
      </c>
      <c r="R155" s="7">
        <v>3287.0929660797119</v>
      </c>
      <c r="S155" s="7">
        <v>2797.6828951835632</v>
      </c>
      <c r="T155" s="7">
        <v>1710.6977469921112</v>
      </c>
      <c r="U155" s="126">
        <f t="shared" si="14"/>
        <v>11167.384101830423</v>
      </c>
    </row>
    <row r="156" spans="1:21">
      <c r="A156" s="37">
        <v>162</v>
      </c>
      <c r="B156" s="17"/>
      <c r="C156" s="16"/>
      <c r="D156" s="38" t="s">
        <v>10</v>
      </c>
      <c r="E156" s="49" t="s">
        <v>187</v>
      </c>
      <c r="F156" s="55"/>
      <c r="G156" s="111">
        <f t="shared" si="12"/>
        <v>38563.42471639812</v>
      </c>
      <c r="H156" s="26">
        <v>853.17421740293503</v>
      </c>
      <c r="I156" s="7">
        <v>640.79922705888748</v>
      </c>
      <c r="J156" s="7">
        <v>11961.70650434494</v>
      </c>
      <c r="K156" s="7">
        <v>12023.337614536285</v>
      </c>
      <c r="L156" s="7">
        <v>4991.652655184269</v>
      </c>
      <c r="M156" s="7">
        <v>842.39178378880024</v>
      </c>
      <c r="N156" s="126">
        <f t="shared" si="13"/>
        <v>31313.062002316117</v>
      </c>
      <c r="O156" s="26">
        <v>397.43896681070328</v>
      </c>
      <c r="P156" s="7">
        <v>265.35547475516796</v>
      </c>
      <c r="Q156" s="7">
        <v>1963.5208785533905</v>
      </c>
      <c r="R156" s="7">
        <v>2416.969716668129</v>
      </c>
      <c r="S156" s="7">
        <v>1597.0556479096413</v>
      </c>
      <c r="T156" s="7">
        <v>610.02202938497066</v>
      </c>
      <c r="U156" s="126">
        <f t="shared" si="14"/>
        <v>7250.3627140820026</v>
      </c>
    </row>
    <row r="157" spans="1:21" ht="12.6" thickBot="1">
      <c r="A157" s="56">
        <v>163</v>
      </c>
      <c r="B157" s="57"/>
      <c r="C157" s="58"/>
      <c r="D157" s="59" t="s">
        <v>22</v>
      </c>
      <c r="E157" s="60" t="s">
        <v>188</v>
      </c>
      <c r="F157" s="61"/>
      <c r="G157" s="114">
        <f t="shared" si="12"/>
        <v>5800.0008170623332</v>
      </c>
      <c r="H157" s="27">
        <v>83.96605484560132</v>
      </c>
      <c r="I157" s="28">
        <v>375.99560964852571</v>
      </c>
      <c r="J157" s="28">
        <v>1722.4219108819962</v>
      </c>
      <c r="K157" s="28">
        <v>1466.6927156448364</v>
      </c>
      <c r="L157" s="28">
        <v>477.16684770584106</v>
      </c>
      <c r="M157" s="28">
        <v>64.679610108956695</v>
      </c>
      <c r="N157" s="128">
        <f t="shared" si="13"/>
        <v>4190.9227488357574</v>
      </c>
      <c r="O157" s="27">
        <v>84.460674745030701</v>
      </c>
      <c r="P157" s="28">
        <v>305.66860994696617</v>
      </c>
      <c r="Q157" s="28">
        <v>503.77313882112503</v>
      </c>
      <c r="R157" s="28">
        <v>443.10894939303398</v>
      </c>
      <c r="S157" s="28">
        <v>224.61877575144172</v>
      </c>
      <c r="T157" s="28">
        <v>47.44791956897825</v>
      </c>
      <c r="U157" s="128">
        <f t="shared" si="14"/>
        <v>1609.0780682265759</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U157"/>
  <sheetViews>
    <sheetView workbookViewId="0">
      <pane xSplit="6" ySplit="9" topLeftCell="G10" activePane="bottomRight" state="frozen"/>
      <selection activeCell="C4" sqref="C4"/>
      <selection pane="topRight" activeCell="C4" sqref="C4"/>
      <selection pane="bottomLeft" activeCell="C4" sqref="C4"/>
      <selection pane="bottomRight" activeCell="C4" sqref="C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433</v>
      </c>
    </row>
    <row r="2" spans="1:21" ht="13.8">
      <c r="A2" s="1" t="s">
        <v>193</v>
      </c>
      <c r="C2" s="167" t="s">
        <v>418</v>
      </c>
      <c r="E2" s="167"/>
      <c r="F2" s="167"/>
      <c r="G2" s="6"/>
      <c r="H2" s="6"/>
    </row>
    <row r="3" spans="1:21" ht="13.8">
      <c r="A3" s="1" t="s">
        <v>194</v>
      </c>
      <c r="C3" s="328">
        <v>2016</v>
      </c>
      <c r="D3" s="328"/>
      <c r="E3" s="129"/>
    </row>
    <row r="4" spans="1:21" ht="12.6" thickBot="1">
      <c r="B4" s="6"/>
      <c r="C4" s="6"/>
    </row>
    <row r="5" spans="1:21" s="18" customFormat="1">
      <c r="A5" s="30"/>
      <c r="B5" s="31"/>
      <c r="C5" s="31"/>
      <c r="D5" s="31"/>
      <c r="E5" s="31"/>
      <c r="F5" s="32" t="s">
        <v>195</v>
      </c>
      <c r="G5" s="112" t="s">
        <v>190</v>
      </c>
      <c r="H5" s="329" t="s">
        <v>191</v>
      </c>
      <c r="I5" s="330"/>
      <c r="J5" s="330"/>
      <c r="K5" s="330"/>
      <c r="L5" s="330"/>
      <c r="M5" s="330"/>
      <c r="N5" s="331"/>
      <c r="O5" s="329" t="s">
        <v>192</v>
      </c>
      <c r="P5" s="330"/>
      <c r="Q5" s="330"/>
      <c r="R5" s="330"/>
      <c r="S5" s="330"/>
      <c r="T5" s="330"/>
      <c r="U5" s="331"/>
    </row>
    <row r="6" spans="1:21" s="18" customFormat="1" ht="12.6" thickBot="1">
      <c r="A6" s="33"/>
      <c r="B6" s="21"/>
      <c r="C6" s="21"/>
      <c r="D6" s="21"/>
      <c r="E6" s="21"/>
      <c r="F6" s="34" t="s">
        <v>196</v>
      </c>
      <c r="G6" s="113" t="s">
        <v>1</v>
      </c>
      <c r="H6" s="24" t="s">
        <v>424</v>
      </c>
      <c r="I6" s="20" t="s">
        <v>197</v>
      </c>
      <c r="J6" s="20" t="s">
        <v>198</v>
      </c>
      <c r="K6" s="20" t="s">
        <v>200</v>
      </c>
      <c r="L6" s="20" t="s">
        <v>201</v>
      </c>
      <c r="M6" s="20" t="s">
        <v>199</v>
      </c>
      <c r="N6" s="120" t="s">
        <v>1</v>
      </c>
      <c r="O6" s="24" t="s">
        <v>424</v>
      </c>
      <c r="P6" s="20" t="s">
        <v>197</v>
      </c>
      <c r="Q6" s="20" t="s">
        <v>198</v>
      </c>
      <c r="R6" s="20" t="s">
        <v>200</v>
      </c>
      <c r="S6" s="20" t="s">
        <v>201</v>
      </c>
      <c r="T6" s="20" t="s">
        <v>199</v>
      </c>
      <c r="U6" s="120" t="s">
        <v>1</v>
      </c>
    </row>
    <row r="7" spans="1:21" ht="12.9" thickTop="1" thickBot="1">
      <c r="A7" s="69" t="s">
        <v>0</v>
      </c>
      <c r="B7" s="70"/>
      <c r="C7" s="70"/>
      <c r="D7" s="70"/>
      <c r="E7" s="70"/>
      <c r="F7" s="71"/>
      <c r="G7" s="152">
        <f>N7+U7</f>
        <v>1846266.6172595024</v>
      </c>
      <c r="H7" s="149">
        <v>92354.345569610596</v>
      </c>
      <c r="I7" s="150">
        <v>188377.74921607971</v>
      </c>
      <c r="J7" s="150">
        <v>261005.80895233154</v>
      </c>
      <c r="K7" s="150">
        <v>250932.15179443359</v>
      </c>
      <c r="L7" s="150">
        <v>128398.34896087646</v>
      </c>
      <c r="M7" s="150">
        <v>29652.106358528137</v>
      </c>
      <c r="N7" s="151">
        <f>SUM(H7:M7)</f>
        <v>950720.51085186005</v>
      </c>
      <c r="O7" s="149">
        <v>84363.834238052368</v>
      </c>
      <c r="P7" s="150">
        <v>171515.94059944153</v>
      </c>
      <c r="Q7" s="150">
        <v>241259.19399261475</v>
      </c>
      <c r="R7" s="150">
        <v>239739.12684631348</v>
      </c>
      <c r="S7" s="150">
        <v>125916.15977478027</v>
      </c>
      <c r="T7" s="150">
        <v>32751.850956439972</v>
      </c>
      <c r="U7" s="151">
        <f>SUM(O7:T7)</f>
        <v>895546.10640764236</v>
      </c>
    </row>
    <row r="8" spans="1:21" ht="12.9" thickTop="1" thickBot="1">
      <c r="A8" s="69"/>
      <c r="B8" s="70"/>
      <c r="C8" s="70"/>
      <c r="D8" s="70"/>
      <c r="E8" s="70"/>
      <c r="F8" s="71"/>
      <c r="G8" s="152"/>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41" si="0">N10+U10</f>
        <v>12778950.374103546</v>
      </c>
      <c r="H10" s="67">
        <v>866562.51094055176</v>
      </c>
      <c r="I10" s="68">
        <v>130314.09250068665</v>
      </c>
      <c r="J10" s="68">
        <v>396890.84827041626</v>
      </c>
      <c r="K10" s="68">
        <v>994602.62915420532</v>
      </c>
      <c r="L10" s="68">
        <v>2200525.0115661621</v>
      </c>
      <c r="M10" s="68">
        <v>2390941.5883483887</v>
      </c>
      <c r="N10" s="123">
        <f t="shared" ref="N10:N41" si="1">SUM(H10:M10)</f>
        <v>6979836.6807804108</v>
      </c>
      <c r="O10" s="67">
        <v>869445.20710945129</v>
      </c>
      <c r="P10" s="68">
        <v>116935.00786304474</v>
      </c>
      <c r="Q10" s="68">
        <v>311502.8226556778</v>
      </c>
      <c r="R10" s="68">
        <v>549567.47001075745</v>
      </c>
      <c r="S10" s="68">
        <v>1573038.4522247314</v>
      </c>
      <c r="T10" s="68">
        <v>2378624.7334594727</v>
      </c>
      <c r="U10" s="123">
        <f t="shared" ref="U10:U41" si="2">SUM(O10:T10)</f>
        <v>5799113.6933231354</v>
      </c>
    </row>
    <row r="11" spans="1:21" s="19" customFormat="1" ht="15" customHeight="1">
      <c r="A11" s="72">
        <v>1</v>
      </c>
      <c r="B11" s="73" t="s">
        <v>4</v>
      </c>
      <c r="C11" s="332" t="s">
        <v>5</v>
      </c>
      <c r="D11" s="333"/>
      <c r="E11" s="333"/>
      <c r="F11" s="334"/>
      <c r="G11" s="74">
        <f t="shared" si="0"/>
        <v>3387922.9372501373</v>
      </c>
      <c r="H11" s="75">
        <v>726030.1944732666</v>
      </c>
      <c r="I11" s="76">
        <v>48107.784996986389</v>
      </c>
      <c r="J11" s="76">
        <v>59580.125564813614</v>
      </c>
      <c r="K11" s="76">
        <v>176474.71608018875</v>
      </c>
      <c r="L11" s="76">
        <v>294473.23583126068</v>
      </c>
      <c r="M11" s="76">
        <v>399054.76239204407</v>
      </c>
      <c r="N11" s="124">
        <f t="shared" si="1"/>
        <v>1703720.8193385601</v>
      </c>
      <c r="O11" s="75">
        <v>723377.89703369141</v>
      </c>
      <c r="P11" s="76">
        <v>54772.951047897339</v>
      </c>
      <c r="Q11" s="76">
        <v>95823.624138116837</v>
      </c>
      <c r="R11" s="76">
        <v>124693.51709294319</v>
      </c>
      <c r="S11" s="76">
        <v>230680.16353011131</v>
      </c>
      <c r="T11" s="76">
        <v>454853.96506881714</v>
      </c>
      <c r="U11" s="124">
        <f t="shared" si="2"/>
        <v>1684202.1179115772</v>
      </c>
    </row>
    <row r="12" spans="1:21" s="18" customFormat="1">
      <c r="A12" s="85">
        <v>2</v>
      </c>
      <c r="B12" s="86"/>
      <c r="C12" s="86" t="s">
        <v>6</v>
      </c>
      <c r="D12" s="87" t="s">
        <v>7</v>
      </c>
      <c r="E12" s="88"/>
      <c r="F12" s="89"/>
      <c r="G12" s="90">
        <f t="shared" si="0"/>
        <v>1564620.8322912455</v>
      </c>
      <c r="H12" s="91">
        <v>130721.08414161205</v>
      </c>
      <c r="I12" s="92">
        <v>39120.250552177429</v>
      </c>
      <c r="J12" s="92">
        <v>54503.782530546188</v>
      </c>
      <c r="K12" s="92">
        <v>165866.41689062119</v>
      </c>
      <c r="L12" s="92">
        <v>235366.53576946259</v>
      </c>
      <c r="M12" s="92">
        <v>218042.00725078583</v>
      </c>
      <c r="N12" s="125">
        <f t="shared" si="1"/>
        <v>843620.07713520527</v>
      </c>
      <c r="O12" s="91">
        <v>153683.87731587887</v>
      </c>
      <c r="P12" s="92">
        <v>43767.727090954781</v>
      </c>
      <c r="Q12" s="92">
        <v>56030.309172153473</v>
      </c>
      <c r="R12" s="92">
        <v>84367.918268442154</v>
      </c>
      <c r="S12" s="92">
        <v>160186.96941399574</v>
      </c>
      <c r="T12" s="92">
        <v>222963.95389461517</v>
      </c>
      <c r="U12" s="125">
        <f t="shared" si="2"/>
        <v>721000.75515604019</v>
      </c>
    </row>
    <row r="13" spans="1:21">
      <c r="A13" s="37">
        <v>3</v>
      </c>
      <c r="B13" s="17"/>
      <c r="C13" s="16"/>
      <c r="D13" s="38" t="s">
        <v>8</v>
      </c>
      <c r="E13" s="39" t="s">
        <v>9</v>
      </c>
      <c r="F13" s="40"/>
      <c r="G13" s="111">
        <f t="shared" si="0"/>
        <v>551528.80207862239</v>
      </c>
      <c r="H13" s="26">
        <v>1896.9208559640683</v>
      </c>
      <c r="I13" s="7">
        <v>1844.3928164429963</v>
      </c>
      <c r="J13" s="7">
        <v>20928.822345942259</v>
      </c>
      <c r="K13" s="7">
        <v>90107.64332139492</v>
      </c>
      <c r="L13" s="7">
        <v>139728.9567284584</v>
      </c>
      <c r="M13" s="7">
        <v>100060.55541610718</v>
      </c>
      <c r="N13" s="126">
        <f t="shared" si="1"/>
        <v>354567.29148430983</v>
      </c>
      <c r="O13" s="26">
        <v>2570.4629836999811</v>
      </c>
      <c r="P13" s="7">
        <v>3385.2624254841357</v>
      </c>
      <c r="Q13" s="7">
        <v>20399.960323810577</v>
      </c>
      <c r="R13" s="7">
        <v>41078.194980114698</v>
      </c>
      <c r="S13" s="7">
        <v>65721.022686302662</v>
      </c>
      <c r="T13" s="7">
        <v>63806.607194900513</v>
      </c>
      <c r="U13" s="126">
        <f t="shared" si="2"/>
        <v>196961.51059431257</v>
      </c>
    </row>
    <row r="14" spans="1:21">
      <c r="A14" s="37">
        <v>4</v>
      </c>
      <c r="B14" s="41"/>
      <c r="C14" s="16"/>
      <c r="D14" s="38" t="s">
        <v>10</v>
      </c>
      <c r="E14" s="39" t="s">
        <v>11</v>
      </c>
      <c r="F14" s="40"/>
      <c r="G14" s="111">
        <f t="shared" si="0"/>
        <v>17200.077689703437</v>
      </c>
      <c r="H14" s="26">
        <v>5780.206599129946</v>
      </c>
      <c r="I14" s="7">
        <v>524.81768451491371</v>
      </c>
      <c r="J14" s="7">
        <v>34.74353991728276</v>
      </c>
      <c r="K14" s="7">
        <v>42.86189860291779</v>
      </c>
      <c r="L14" s="7">
        <v>35.701623214408755</v>
      </c>
      <c r="M14" s="7">
        <v>63.848973628133535</v>
      </c>
      <c r="N14" s="126">
        <f t="shared" si="1"/>
        <v>6482.1803190076025</v>
      </c>
      <c r="O14" s="26">
        <v>6942.7965262357611</v>
      </c>
      <c r="P14" s="7">
        <v>1114.7377683608793</v>
      </c>
      <c r="Q14" s="7">
        <v>485.37349599041045</v>
      </c>
      <c r="R14" s="7">
        <v>760.7245592083782</v>
      </c>
      <c r="S14" s="7">
        <v>1006.8882697047666</v>
      </c>
      <c r="T14" s="7">
        <v>407.37675119563937</v>
      </c>
      <c r="U14" s="126">
        <f t="shared" si="2"/>
        <v>10717.897370695835</v>
      </c>
    </row>
    <row r="15" spans="1:21">
      <c r="A15" s="37">
        <v>5</v>
      </c>
      <c r="B15" s="41"/>
      <c r="C15" s="16"/>
      <c r="D15" s="8"/>
      <c r="E15" s="17" t="s">
        <v>12</v>
      </c>
      <c r="F15" s="42" t="s">
        <v>13</v>
      </c>
      <c r="G15" s="111">
        <f t="shared" si="0"/>
        <v>15078.612435020623</v>
      </c>
      <c r="H15" s="26">
        <v>5780.206599129946</v>
      </c>
      <c r="I15" s="7">
        <v>523.26160984160379</v>
      </c>
      <c r="J15" s="7">
        <v>29.37999623361975</v>
      </c>
      <c r="K15" s="7">
        <v>37.65776106249541</v>
      </c>
      <c r="L15" s="7">
        <v>33.29499039426446</v>
      </c>
      <c r="M15" s="7">
        <v>58.202287513762712</v>
      </c>
      <c r="N15" s="126">
        <f t="shared" si="1"/>
        <v>6462.0032441756921</v>
      </c>
      <c r="O15" s="26">
        <v>6942.7965262357611</v>
      </c>
      <c r="P15" s="7">
        <v>1110.2187977351714</v>
      </c>
      <c r="Q15" s="7">
        <v>119.53972509689629</v>
      </c>
      <c r="R15" s="7">
        <v>103.09606416523457</v>
      </c>
      <c r="S15" s="7">
        <v>231.9240686497651</v>
      </c>
      <c r="T15" s="7">
        <v>109.03400896210223</v>
      </c>
      <c r="U15" s="126">
        <f t="shared" si="2"/>
        <v>8616.6091908449307</v>
      </c>
    </row>
    <row r="16" spans="1:21">
      <c r="A16" s="37">
        <v>6</v>
      </c>
      <c r="B16" s="41"/>
      <c r="C16" s="16"/>
      <c r="D16" s="8"/>
      <c r="E16" s="17" t="s">
        <v>14</v>
      </c>
      <c r="F16" s="42" t="s">
        <v>15</v>
      </c>
      <c r="G16" s="111">
        <f t="shared" si="0"/>
        <v>405.17196380390669</v>
      </c>
      <c r="H16" s="26">
        <v>0</v>
      </c>
      <c r="I16" s="7">
        <v>0</v>
      </c>
      <c r="J16" s="7">
        <v>0</v>
      </c>
      <c r="K16" s="7">
        <v>0</v>
      </c>
      <c r="L16" s="7">
        <v>0</v>
      </c>
      <c r="M16" s="7">
        <v>0</v>
      </c>
      <c r="N16" s="126">
        <f t="shared" si="1"/>
        <v>0</v>
      </c>
      <c r="O16" s="26">
        <v>0</v>
      </c>
      <c r="P16" s="7">
        <v>1.262146273831604</v>
      </c>
      <c r="Q16" s="7">
        <v>85.397238010074943</v>
      </c>
      <c r="R16" s="7">
        <v>119.31380519084632</v>
      </c>
      <c r="S16" s="7">
        <v>140.3650041630026</v>
      </c>
      <c r="T16" s="7">
        <v>58.833770166151226</v>
      </c>
      <c r="U16" s="126">
        <f t="shared" si="2"/>
        <v>405.17196380390669</v>
      </c>
    </row>
    <row r="17" spans="1:21">
      <c r="A17" s="37">
        <v>7</v>
      </c>
      <c r="B17" s="41"/>
      <c r="C17" s="16"/>
      <c r="D17" s="8"/>
      <c r="E17" s="17" t="s">
        <v>16</v>
      </c>
      <c r="F17" s="42" t="s">
        <v>17</v>
      </c>
      <c r="G17" s="111">
        <f t="shared" si="0"/>
        <v>1160.6848600629601</v>
      </c>
      <c r="H17" s="26">
        <v>0</v>
      </c>
      <c r="I17" s="7">
        <v>1.0198527488391846</v>
      </c>
      <c r="J17" s="7">
        <v>4.095453810528852</v>
      </c>
      <c r="K17" s="7">
        <v>3.2414616814930923</v>
      </c>
      <c r="L17" s="7">
        <v>1.2440829140832648</v>
      </c>
      <c r="M17" s="7">
        <v>3.5365474704885855</v>
      </c>
      <c r="N17" s="126">
        <f t="shared" si="1"/>
        <v>13.137398625432979</v>
      </c>
      <c r="O17" s="26">
        <v>0</v>
      </c>
      <c r="P17" s="7">
        <v>2.2156471055932343</v>
      </c>
      <c r="Q17" s="7">
        <v>179.41064236778766</v>
      </c>
      <c r="R17" s="7">
        <v>346.85082519985735</v>
      </c>
      <c r="S17" s="7">
        <v>434.68095772620291</v>
      </c>
      <c r="T17" s="7">
        <v>184.38938903808594</v>
      </c>
      <c r="U17" s="126">
        <f t="shared" si="2"/>
        <v>1147.5474614375271</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555.60847307849326</v>
      </c>
      <c r="H19" s="26">
        <v>0</v>
      </c>
      <c r="I19" s="7">
        <v>0.53621237791958265</v>
      </c>
      <c r="J19" s="7">
        <v>1.2680898312246427</v>
      </c>
      <c r="K19" s="7">
        <v>1.9626752315380145</v>
      </c>
      <c r="L19" s="7">
        <v>1.1625502664828673</v>
      </c>
      <c r="M19" s="7">
        <v>2.1101373492274433</v>
      </c>
      <c r="N19" s="126">
        <f t="shared" si="1"/>
        <v>7.0396650563925505</v>
      </c>
      <c r="O19" s="26">
        <v>0</v>
      </c>
      <c r="P19" s="7">
        <v>1.041202435415471</v>
      </c>
      <c r="Q19" s="7">
        <v>101.02589366026223</v>
      </c>
      <c r="R19" s="7">
        <v>191.4639034406282</v>
      </c>
      <c r="S19" s="7">
        <v>199.91822450282052</v>
      </c>
      <c r="T19" s="7">
        <v>55.119583982974291</v>
      </c>
      <c r="U19" s="126">
        <f t="shared" si="2"/>
        <v>548.56880802210071</v>
      </c>
    </row>
    <row r="20" spans="1:21">
      <c r="A20" s="37">
        <v>10</v>
      </c>
      <c r="B20" s="41"/>
      <c r="C20" s="16"/>
      <c r="D20" s="38" t="s">
        <v>22</v>
      </c>
      <c r="E20" s="39" t="s">
        <v>23</v>
      </c>
      <c r="F20" s="40"/>
      <c r="G20" s="111">
        <f t="shared" si="0"/>
        <v>74904.400438252836</v>
      </c>
      <c r="H20" s="26">
        <v>2270.6962904781103</v>
      </c>
      <c r="I20" s="7">
        <v>1638.6045119017363</v>
      </c>
      <c r="J20" s="7">
        <v>5964.8708554208279</v>
      </c>
      <c r="K20" s="7">
        <v>33856.17998278141</v>
      </c>
      <c r="L20" s="7">
        <v>9114.2035050392151</v>
      </c>
      <c r="M20" s="7">
        <v>206.24510011449456</v>
      </c>
      <c r="N20" s="126">
        <f t="shared" si="1"/>
        <v>53050.800245735794</v>
      </c>
      <c r="O20" s="26">
        <v>2088.8403320163488</v>
      </c>
      <c r="P20" s="7">
        <v>1625.7996504306793</v>
      </c>
      <c r="Q20" s="7">
        <v>3895.7497914433479</v>
      </c>
      <c r="R20" s="7">
        <v>12179.779521942139</v>
      </c>
      <c r="S20" s="7">
        <v>2035.2989357635379</v>
      </c>
      <c r="T20" s="7">
        <v>28.131960920989513</v>
      </c>
      <c r="U20" s="126">
        <f t="shared" si="2"/>
        <v>21853.600192517042</v>
      </c>
    </row>
    <row r="21" spans="1:21">
      <c r="A21" s="37">
        <v>11</v>
      </c>
      <c r="B21" s="41"/>
      <c r="C21" s="16"/>
      <c r="D21" s="38" t="s">
        <v>24</v>
      </c>
      <c r="E21" s="39" t="s">
        <v>25</v>
      </c>
      <c r="F21" s="40"/>
      <c r="G21" s="111">
        <f t="shared" si="0"/>
        <v>524698.09492280893</v>
      </c>
      <c r="H21" s="26">
        <v>67920.86132568121</v>
      </c>
      <c r="I21" s="7">
        <v>9034.2577887922525</v>
      </c>
      <c r="J21" s="7">
        <v>6786.1874564737082</v>
      </c>
      <c r="K21" s="7">
        <v>14749.435527801514</v>
      </c>
      <c r="L21" s="7">
        <v>48322.436185628176</v>
      </c>
      <c r="M21" s="7">
        <v>83432.960866928101</v>
      </c>
      <c r="N21" s="126">
        <f t="shared" si="1"/>
        <v>230246.13915130496</v>
      </c>
      <c r="O21" s="26">
        <v>87762.876693964005</v>
      </c>
      <c r="P21" s="7">
        <v>9599.0427749119699</v>
      </c>
      <c r="Q21" s="7">
        <v>9580.0122933574021</v>
      </c>
      <c r="R21" s="7">
        <v>10869.273187113926</v>
      </c>
      <c r="S21" s="7">
        <v>56972.562029451132</v>
      </c>
      <c r="T21" s="7">
        <v>119668.18879270554</v>
      </c>
      <c r="U21" s="126">
        <f t="shared" si="2"/>
        <v>294451.95577150397</v>
      </c>
    </row>
    <row r="22" spans="1:21">
      <c r="A22" s="37">
        <v>12</v>
      </c>
      <c r="B22" s="41"/>
      <c r="C22" s="16"/>
      <c r="D22" s="38" t="s">
        <v>26</v>
      </c>
      <c r="E22" s="39" t="s">
        <v>27</v>
      </c>
      <c r="F22" s="40"/>
      <c r="G22" s="111">
        <f t="shared" si="0"/>
        <v>52089.018928519916</v>
      </c>
      <c r="H22" s="26">
        <v>21058.13745637238</v>
      </c>
      <c r="I22" s="7">
        <v>1388.2110187448561</v>
      </c>
      <c r="J22" s="7">
        <v>518.8090182421729</v>
      </c>
      <c r="K22" s="7">
        <v>954.12098016869277</v>
      </c>
      <c r="L22" s="7">
        <v>1579.9533755560406</v>
      </c>
      <c r="M22" s="7">
        <v>1311.3399031920708</v>
      </c>
      <c r="N22" s="126">
        <f t="shared" si="1"/>
        <v>26810.571752276213</v>
      </c>
      <c r="O22" s="26">
        <v>19413.491104856133</v>
      </c>
      <c r="P22" s="7">
        <v>2102.9618981704116</v>
      </c>
      <c r="Q22" s="7">
        <v>850.74678666051477</v>
      </c>
      <c r="R22" s="7">
        <v>556.33335611014627</v>
      </c>
      <c r="S22" s="7">
        <v>1354.18026791804</v>
      </c>
      <c r="T22" s="7">
        <v>1000.7337625284563</v>
      </c>
      <c r="U22" s="126">
        <f t="shared" si="2"/>
        <v>25278.447176243702</v>
      </c>
    </row>
    <row r="23" spans="1:21">
      <c r="A23" s="37">
        <v>13</v>
      </c>
      <c r="B23" s="41"/>
      <c r="C23" s="16"/>
      <c r="D23" s="8"/>
      <c r="E23" s="17" t="s">
        <v>12</v>
      </c>
      <c r="F23" s="42" t="s">
        <v>28</v>
      </c>
      <c r="G23" s="111">
        <f t="shared" si="0"/>
        <v>1639.1442769267305</v>
      </c>
      <c r="H23" s="26">
        <v>0</v>
      </c>
      <c r="I23" s="7">
        <v>600.81131109036505</v>
      </c>
      <c r="J23" s="7">
        <v>28.53623493341729</v>
      </c>
      <c r="K23" s="7">
        <v>21.743539403891191</v>
      </c>
      <c r="L23" s="7">
        <v>52.715652803541161</v>
      </c>
      <c r="M23" s="7">
        <v>0</v>
      </c>
      <c r="N23" s="126">
        <f t="shared" si="1"/>
        <v>703.80673823121469</v>
      </c>
      <c r="O23" s="26">
        <v>0</v>
      </c>
      <c r="P23" s="7">
        <v>826.36795801669359</v>
      </c>
      <c r="Q23" s="7">
        <v>92.299034989438951</v>
      </c>
      <c r="R23" s="7">
        <v>12.224389434210025</v>
      </c>
      <c r="S23" s="7">
        <v>4.4461562551732641</v>
      </c>
      <c r="T23" s="7">
        <v>0</v>
      </c>
      <c r="U23" s="126">
        <f t="shared" si="2"/>
        <v>935.33753869551583</v>
      </c>
    </row>
    <row r="24" spans="1:21">
      <c r="A24" s="37">
        <v>14</v>
      </c>
      <c r="B24" s="17"/>
      <c r="C24" s="16"/>
      <c r="D24" s="8"/>
      <c r="E24" s="17" t="s">
        <v>14</v>
      </c>
      <c r="F24" s="42" t="s">
        <v>29</v>
      </c>
      <c r="G24" s="111">
        <f t="shared" si="0"/>
        <v>128.53747451938398</v>
      </c>
      <c r="H24" s="26">
        <v>31.528339033189695</v>
      </c>
      <c r="I24" s="7">
        <v>13.917667669913499</v>
      </c>
      <c r="J24" s="7">
        <v>2.4638350210298086</v>
      </c>
      <c r="K24" s="7">
        <v>5.7394533295009751</v>
      </c>
      <c r="L24" s="7">
        <v>16.497053412356763</v>
      </c>
      <c r="M24" s="7">
        <v>0</v>
      </c>
      <c r="N24" s="126">
        <f t="shared" si="1"/>
        <v>70.146348465990741</v>
      </c>
      <c r="O24" s="26">
        <v>37.083141022711061</v>
      </c>
      <c r="P24" s="7">
        <v>13.1139483373845</v>
      </c>
      <c r="Q24" s="7">
        <v>5.1565939348511165</v>
      </c>
      <c r="R24" s="7">
        <v>1.8373039613798028</v>
      </c>
      <c r="S24" s="7">
        <v>1.2001387970667565</v>
      </c>
      <c r="T24" s="7">
        <v>0</v>
      </c>
      <c r="U24" s="126">
        <f t="shared" si="2"/>
        <v>58.391126053393236</v>
      </c>
    </row>
    <row r="25" spans="1:21">
      <c r="A25" s="37">
        <v>15</v>
      </c>
      <c r="B25" s="17"/>
      <c r="C25" s="16"/>
      <c r="D25" s="8"/>
      <c r="E25" s="17" t="s">
        <v>16</v>
      </c>
      <c r="F25" s="42" t="s">
        <v>30</v>
      </c>
      <c r="G25" s="111">
        <f t="shared" si="0"/>
        <v>31174.397902017787</v>
      </c>
      <c r="H25" s="26">
        <v>13386.67439353466</v>
      </c>
      <c r="I25" s="7">
        <v>528.75914990250021</v>
      </c>
      <c r="J25" s="7">
        <v>143.48720864934148</v>
      </c>
      <c r="K25" s="7">
        <v>76.316039835553966</v>
      </c>
      <c r="L25" s="7">
        <v>516.00649965177763</v>
      </c>
      <c r="M25" s="7">
        <v>888.3934326171875</v>
      </c>
      <c r="N25" s="126">
        <f t="shared" si="1"/>
        <v>15539.636724191021</v>
      </c>
      <c r="O25" s="26">
        <v>13862.007887005806</v>
      </c>
      <c r="P25" s="7">
        <v>864.49292157776654</v>
      </c>
      <c r="Q25" s="7">
        <v>378.58204222802306</v>
      </c>
      <c r="R25" s="7">
        <v>167.97482260527613</v>
      </c>
      <c r="S25" s="7">
        <v>323.9329393769367</v>
      </c>
      <c r="T25" s="7">
        <v>37.770565032958984</v>
      </c>
      <c r="U25" s="126">
        <f t="shared" si="2"/>
        <v>15634.761177826767</v>
      </c>
    </row>
    <row r="26" spans="1:21">
      <c r="A26" s="37">
        <v>16</v>
      </c>
      <c r="B26" s="17"/>
      <c r="C26" s="16"/>
      <c r="D26" s="8"/>
      <c r="E26" s="17" t="s">
        <v>18</v>
      </c>
      <c r="F26" s="42" t="s">
        <v>31</v>
      </c>
      <c r="G26" s="111">
        <f t="shared" si="0"/>
        <v>19146.939146868768</v>
      </c>
      <c r="H26" s="26">
        <v>7639.9347017258406</v>
      </c>
      <c r="I26" s="7">
        <v>244.72288333205506</v>
      </c>
      <c r="J26" s="7">
        <v>344.32175497245044</v>
      </c>
      <c r="K26" s="7">
        <v>850.32192014274187</v>
      </c>
      <c r="L26" s="7">
        <v>994.73423251300119</v>
      </c>
      <c r="M26" s="7">
        <v>422.94648583367234</v>
      </c>
      <c r="N26" s="126">
        <f t="shared" si="1"/>
        <v>10496.981978519761</v>
      </c>
      <c r="O26" s="26">
        <v>5514.3999571502209</v>
      </c>
      <c r="P26" s="7">
        <v>398.98711182922125</v>
      </c>
      <c r="Q26" s="7">
        <v>374.70908615505323</v>
      </c>
      <c r="R26" s="7">
        <v>374.29685536934994</v>
      </c>
      <c r="S26" s="7">
        <v>1024.6009641643614</v>
      </c>
      <c r="T26" s="7">
        <v>962.96319368080003</v>
      </c>
      <c r="U26" s="126">
        <f t="shared" si="2"/>
        <v>8649.9571683490067</v>
      </c>
    </row>
    <row r="27" spans="1:21">
      <c r="A27" s="37">
        <v>17</v>
      </c>
      <c r="B27" s="17"/>
      <c r="C27" s="16"/>
      <c r="D27" s="38" t="s">
        <v>32</v>
      </c>
      <c r="E27" s="39" t="s">
        <v>33</v>
      </c>
      <c r="F27" s="40"/>
      <c r="G27" s="111">
        <f t="shared" si="0"/>
        <v>52040.335373047739</v>
      </c>
      <c r="H27" s="26">
        <v>8275.935037791729</v>
      </c>
      <c r="I27" s="7">
        <v>4585.737197458744</v>
      </c>
      <c r="J27" s="7">
        <v>3292.9728073999286</v>
      </c>
      <c r="K27" s="7">
        <v>2950.0119883045554</v>
      </c>
      <c r="L27" s="7">
        <v>3643.8722240030766</v>
      </c>
      <c r="M27" s="7">
        <v>1732.6858201622963</v>
      </c>
      <c r="N27" s="126">
        <f t="shared" si="1"/>
        <v>24481.21507512033</v>
      </c>
      <c r="O27" s="26">
        <v>10058.054738126695</v>
      </c>
      <c r="P27" s="7">
        <v>4073.7685283049941</v>
      </c>
      <c r="Q27" s="7">
        <v>3408.2767261490226</v>
      </c>
      <c r="R27" s="7">
        <v>2346.2264484241605</v>
      </c>
      <c r="S27" s="7">
        <v>4156.9013098962605</v>
      </c>
      <c r="T27" s="7">
        <v>3515.8925470262766</v>
      </c>
      <c r="U27" s="126">
        <f t="shared" si="2"/>
        <v>27559.120297927409</v>
      </c>
    </row>
    <row r="28" spans="1:21">
      <c r="A28" s="37">
        <v>18</v>
      </c>
      <c r="B28" s="12"/>
      <c r="C28" s="12"/>
      <c r="D28" s="38" t="s">
        <v>34</v>
      </c>
      <c r="E28" s="39" t="s">
        <v>35</v>
      </c>
      <c r="F28" s="43"/>
      <c r="G28" s="111">
        <f t="shared" si="0"/>
        <v>39477.691815882921</v>
      </c>
      <c r="H28" s="26">
        <v>3892.971141576767</v>
      </c>
      <c r="I28" s="7">
        <v>2793.7721705585718</v>
      </c>
      <c r="J28" s="7">
        <v>1945.2462243437767</v>
      </c>
      <c r="K28" s="7">
        <v>1795.0283308923244</v>
      </c>
      <c r="L28" s="7">
        <v>2945.1781763732433</v>
      </c>
      <c r="M28" s="7">
        <v>2229.6485989093781</v>
      </c>
      <c r="N28" s="126">
        <f t="shared" si="1"/>
        <v>15601.844642654061</v>
      </c>
      <c r="O28" s="26">
        <v>4733.3414615541697</v>
      </c>
      <c r="P28" s="7">
        <v>3430.2612160146236</v>
      </c>
      <c r="Q28" s="7">
        <v>2521.4542477205396</v>
      </c>
      <c r="R28" s="7">
        <v>1934.5274301990867</v>
      </c>
      <c r="S28" s="7">
        <v>4766.8590975403786</v>
      </c>
      <c r="T28" s="7">
        <v>6489.4037202000618</v>
      </c>
      <c r="U28" s="126">
        <f t="shared" si="2"/>
        <v>23875.84717322886</v>
      </c>
    </row>
    <row r="29" spans="1:21">
      <c r="A29" s="37">
        <v>19</v>
      </c>
      <c r="B29" s="17"/>
      <c r="C29" s="16"/>
      <c r="D29" s="38" t="s">
        <v>36</v>
      </c>
      <c r="E29" s="39" t="s">
        <v>37</v>
      </c>
      <c r="F29" s="40"/>
      <c r="G29" s="111">
        <f t="shared" si="0"/>
        <v>59640.125903429871</v>
      </c>
      <c r="H29" s="26">
        <v>649.60408355190884</v>
      </c>
      <c r="I29" s="7">
        <v>238.26978019904345</v>
      </c>
      <c r="J29" s="7">
        <v>3021.0006324350834</v>
      </c>
      <c r="K29" s="7">
        <v>10239.750712521374</v>
      </c>
      <c r="L29" s="7">
        <v>11496.143700316548</v>
      </c>
      <c r="M29" s="7">
        <v>6281.2702104300261</v>
      </c>
      <c r="N29" s="126">
        <f t="shared" si="1"/>
        <v>31926.039119453984</v>
      </c>
      <c r="O29" s="26">
        <v>701.42269187333295</v>
      </c>
      <c r="P29" s="7">
        <v>360.93827564595267</v>
      </c>
      <c r="Q29" s="7">
        <v>3413.9363527428359</v>
      </c>
      <c r="R29" s="7">
        <v>6692.9360559657216</v>
      </c>
      <c r="S29" s="7">
        <v>9301.2912576571107</v>
      </c>
      <c r="T29" s="7">
        <v>7243.5621500909328</v>
      </c>
      <c r="U29" s="126">
        <f t="shared" si="2"/>
        <v>27714.086783975887</v>
      </c>
    </row>
    <row r="30" spans="1:21">
      <c r="A30" s="37">
        <v>20</v>
      </c>
      <c r="B30" s="17"/>
      <c r="C30" s="16"/>
      <c r="D30" s="38" t="s">
        <v>38</v>
      </c>
      <c r="E30" s="39" t="s">
        <v>39</v>
      </c>
      <c r="F30" s="40"/>
      <c r="G30" s="111">
        <f t="shared" si="0"/>
        <v>1346.4812958944822</v>
      </c>
      <c r="H30" s="26">
        <v>0</v>
      </c>
      <c r="I30" s="7">
        <v>33.33057359023951</v>
      </c>
      <c r="J30" s="7">
        <v>42.839896824036259</v>
      </c>
      <c r="K30" s="7">
        <v>85.216231555794366</v>
      </c>
      <c r="L30" s="7">
        <v>247.65973629802465</v>
      </c>
      <c r="M30" s="7">
        <v>204.1994356168434</v>
      </c>
      <c r="N30" s="126">
        <f t="shared" si="1"/>
        <v>613.24587388493819</v>
      </c>
      <c r="O30" s="26">
        <v>0</v>
      </c>
      <c r="P30" s="7">
        <v>52.70227717619855</v>
      </c>
      <c r="Q30" s="7">
        <v>58.479377987154294</v>
      </c>
      <c r="R30" s="7">
        <v>64.533368107862771</v>
      </c>
      <c r="S30" s="7">
        <v>278.60841482831165</v>
      </c>
      <c r="T30" s="7">
        <v>278.91198391001672</v>
      </c>
      <c r="U30" s="126">
        <f t="shared" si="2"/>
        <v>733.23542200954398</v>
      </c>
    </row>
    <row r="31" spans="1:21">
      <c r="A31" s="37">
        <v>21</v>
      </c>
      <c r="B31" s="17"/>
      <c r="C31" s="16"/>
      <c r="D31" s="38" t="s">
        <v>40</v>
      </c>
      <c r="E31" s="39" t="s">
        <v>41</v>
      </c>
      <c r="F31" s="40"/>
      <c r="G31" s="111">
        <f t="shared" si="0"/>
        <v>74821.136983282864</v>
      </c>
      <c r="H31" s="26">
        <v>4517.0574875175953</v>
      </c>
      <c r="I31" s="7">
        <v>6275.6868770122528</v>
      </c>
      <c r="J31" s="7">
        <v>5048.2792882919312</v>
      </c>
      <c r="K31" s="7">
        <v>6221.9063647985458</v>
      </c>
      <c r="L31" s="7">
        <v>9030.1209748983383</v>
      </c>
      <c r="M31" s="7">
        <v>6997.3965545296669</v>
      </c>
      <c r="N31" s="126">
        <f t="shared" si="1"/>
        <v>38090.44754704833</v>
      </c>
      <c r="O31" s="26">
        <v>6219.3626568615437</v>
      </c>
      <c r="P31" s="7">
        <v>6456.0997879505157</v>
      </c>
      <c r="Q31" s="7">
        <v>4104.9287476241589</v>
      </c>
      <c r="R31" s="7">
        <v>4225.2725131884217</v>
      </c>
      <c r="S31" s="7">
        <v>7847.6883834004402</v>
      </c>
      <c r="T31" s="7">
        <v>7877.3373472094536</v>
      </c>
      <c r="U31" s="126">
        <f t="shared" si="2"/>
        <v>36730.689436234534</v>
      </c>
    </row>
    <row r="32" spans="1:21">
      <c r="A32" s="37">
        <v>22</v>
      </c>
      <c r="B32" s="17"/>
      <c r="C32" s="16"/>
      <c r="D32" s="38"/>
      <c r="E32" s="17" t="s">
        <v>12</v>
      </c>
      <c r="F32" s="42" t="s">
        <v>42</v>
      </c>
      <c r="G32" s="111">
        <f t="shared" si="0"/>
        <v>25470.944184422493</v>
      </c>
      <c r="H32" s="26">
        <v>2263.534337669611</v>
      </c>
      <c r="I32" s="7">
        <v>3114.3238767683506</v>
      </c>
      <c r="J32" s="7">
        <v>1155.7457749322057</v>
      </c>
      <c r="K32" s="7">
        <v>1816.1434769406915</v>
      </c>
      <c r="L32" s="7">
        <v>1991.5688435137272</v>
      </c>
      <c r="M32" s="7">
        <v>875.56896083801985</v>
      </c>
      <c r="N32" s="126">
        <f t="shared" si="1"/>
        <v>11216.885270662606</v>
      </c>
      <c r="O32" s="26">
        <v>4122.4659425616264</v>
      </c>
      <c r="P32" s="7">
        <v>4014.4070709645748</v>
      </c>
      <c r="Q32" s="7">
        <v>1373.0034394264221</v>
      </c>
      <c r="R32" s="7">
        <v>1296.4721870571375</v>
      </c>
      <c r="S32" s="7">
        <v>2059.8157567083836</v>
      </c>
      <c r="T32" s="7">
        <v>1387.8945170417428</v>
      </c>
      <c r="U32" s="126">
        <f t="shared" si="2"/>
        <v>14254.058913759887</v>
      </c>
    </row>
    <row r="33" spans="1:21">
      <c r="A33" s="37">
        <v>23</v>
      </c>
      <c r="B33" s="17"/>
      <c r="C33" s="16"/>
      <c r="D33" s="8"/>
      <c r="E33" s="17" t="s">
        <v>14</v>
      </c>
      <c r="F33" s="42" t="s">
        <v>43</v>
      </c>
      <c r="G33" s="111">
        <f t="shared" si="0"/>
        <v>0</v>
      </c>
      <c r="H33" s="26">
        <v>0</v>
      </c>
      <c r="I33" s="7">
        <v>0</v>
      </c>
      <c r="J33" s="7">
        <v>0</v>
      </c>
      <c r="K33" s="7">
        <v>0</v>
      </c>
      <c r="L33" s="7">
        <v>0</v>
      </c>
      <c r="M33" s="7">
        <v>0</v>
      </c>
      <c r="N33" s="126">
        <f t="shared" si="1"/>
        <v>0</v>
      </c>
      <c r="O33" s="26">
        <v>0</v>
      </c>
      <c r="P33" s="7">
        <v>0</v>
      </c>
      <c r="Q33" s="7">
        <v>0</v>
      </c>
      <c r="R33" s="7">
        <v>0</v>
      </c>
      <c r="S33" s="7">
        <v>0</v>
      </c>
      <c r="T33" s="7">
        <v>0</v>
      </c>
      <c r="U33" s="126">
        <f t="shared" si="2"/>
        <v>0</v>
      </c>
    </row>
    <row r="34" spans="1:21">
      <c r="A34" s="37">
        <v>24</v>
      </c>
      <c r="B34" s="17"/>
      <c r="C34" s="16"/>
      <c r="D34" s="8"/>
      <c r="E34" s="17" t="s">
        <v>16</v>
      </c>
      <c r="F34" s="42" t="s">
        <v>44</v>
      </c>
      <c r="G34" s="111">
        <f t="shared" si="0"/>
        <v>0</v>
      </c>
      <c r="H34" s="26">
        <v>0</v>
      </c>
      <c r="I34" s="7">
        <v>0</v>
      </c>
      <c r="J34" s="7">
        <v>0</v>
      </c>
      <c r="K34" s="7">
        <v>0</v>
      </c>
      <c r="L34" s="7">
        <v>0</v>
      </c>
      <c r="M34" s="7">
        <v>0</v>
      </c>
      <c r="N34" s="126">
        <f t="shared" si="1"/>
        <v>0</v>
      </c>
      <c r="O34" s="26">
        <v>0</v>
      </c>
      <c r="P34" s="7">
        <v>0</v>
      </c>
      <c r="Q34" s="7">
        <v>0</v>
      </c>
      <c r="R34" s="7">
        <v>0</v>
      </c>
      <c r="S34" s="7">
        <v>0</v>
      </c>
      <c r="T34" s="7">
        <v>0</v>
      </c>
      <c r="U34" s="126">
        <f t="shared" si="2"/>
        <v>0</v>
      </c>
    </row>
    <row r="35" spans="1:21">
      <c r="A35" s="37">
        <v>25</v>
      </c>
      <c r="B35" s="17"/>
      <c r="C35" s="16"/>
      <c r="D35" s="8"/>
      <c r="E35" s="17" t="s">
        <v>18</v>
      </c>
      <c r="F35" s="42" t="s">
        <v>45</v>
      </c>
      <c r="G35" s="111">
        <f t="shared" si="0"/>
        <v>0</v>
      </c>
      <c r="H35" s="26">
        <v>0</v>
      </c>
      <c r="I35" s="7">
        <v>0</v>
      </c>
      <c r="J35" s="7">
        <v>0</v>
      </c>
      <c r="K35" s="7">
        <v>0</v>
      </c>
      <c r="L35" s="7">
        <v>0</v>
      </c>
      <c r="M35" s="7">
        <v>0</v>
      </c>
      <c r="N35" s="126">
        <f t="shared" si="1"/>
        <v>0</v>
      </c>
      <c r="O35" s="26">
        <v>0</v>
      </c>
      <c r="P35" s="7">
        <v>0</v>
      </c>
      <c r="Q35" s="7">
        <v>0</v>
      </c>
      <c r="R35" s="7">
        <v>0</v>
      </c>
      <c r="S35" s="7">
        <v>0</v>
      </c>
      <c r="T35" s="7">
        <v>0</v>
      </c>
      <c r="U35" s="126">
        <f t="shared" si="2"/>
        <v>0</v>
      </c>
    </row>
    <row r="36" spans="1:21">
      <c r="A36" s="37">
        <v>26</v>
      </c>
      <c r="B36" s="17"/>
      <c r="C36" s="16"/>
      <c r="D36" s="8"/>
      <c r="E36" s="17" t="s">
        <v>20</v>
      </c>
      <c r="F36" s="42" t="s">
        <v>46</v>
      </c>
      <c r="G36" s="111">
        <f t="shared" si="0"/>
        <v>6228.3238049198117</v>
      </c>
      <c r="H36" s="26">
        <v>713.55225614988012</v>
      </c>
      <c r="I36" s="7">
        <v>415.09960889423382</v>
      </c>
      <c r="J36" s="7">
        <v>468.13688094471581</v>
      </c>
      <c r="K36" s="7">
        <v>559.96818167809397</v>
      </c>
      <c r="L36" s="7">
        <v>588.0982315633446</v>
      </c>
      <c r="M36" s="7">
        <v>396.26003707293421</v>
      </c>
      <c r="N36" s="126">
        <f t="shared" si="1"/>
        <v>3141.1151963032025</v>
      </c>
      <c r="O36" s="26">
        <v>680.00548483978491</v>
      </c>
      <c r="P36" s="7">
        <v>402.02584339282475</v>
      </c>
      <c r="Q36" s="7">
        <v>524.3829748647986</v>
      </c>
      <c r="R36" s="7">
        <v>507.00971247255802</v>
      </c>
      <c r="S36" s="7">
        <v>568.60748832300305</v>
      </c>
      <c r="T36" s="7">
        <v>405.17710472363979</v>
      </c>
      <c r="U36" s="126">
        <f t="shared" si="2"/>
        <v>3087.2086086166091</v>
      </c>
    </row>
    <row r="37" spans="1:21">
      <c r="A37" s="37">
        <v>27</v>
      </c>
      <c r="B37" s="17"/>
      <c r="C37" s="16"/>
      <c r="D37" s="8"/>
      <c r="E37" s="17" t="s">
        <v>47</v>
      </c>
      <c r="F37" s="42" t="s">
        <v>393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v>
      </c>
      <c r="H38" s="26">
        <v>0</v>
      </c>
      <c r="I38" s="7">
        <v>0</v>
      </c>
      <c r="J38" s="7">
        <v>0</v>
      </c>
      <c r="K38" s="7">
        <v>0</v>
      </c>
      <c r="L38" s="7">
        <v>0</v>
      </c>
      <c r="M38" s="7">
        <v>0</v>
      </c>
      <c r="N38" s="126">
        <f t="shared" si="1"/>
        <v>0</v>
      </c>
      <c r="O38" s="26">
        <v>0</v>
      </c>
      <c r="P38" s="7">
        <v>0</v>
      </c>
      <c r="Q38" s="7">
        <v>0</v>
      </c>
      <c r="R38" s="7">
        <v>0</v>
      </c>
      <c r="S38" s="7">
        <v>0</v>
      </c>
      <c r="T38" s="7">
        <v>0</v>
      </c>
      <c r="U38" s="126">
        <f t="shared" si="2"/>
        <v>0</v>
      </c>
    </row>
    <row r="39" spans="1:21">
      <c r="A39" s="37">
        <v>29</v>
      </c>
      <c r="B39" s="17"/>
      <c r="C39" s="16"/>
      <c r="D39" s="38"/>
      <c r="E39" s="17" t="s">
        <v>394</v>
      </c>
      <c r="F39" s="42" t="s">
        <v>50</v>
      </c>
      <c r="G39" s="111">
        <f t="shared" si="0"/>
        <v>7914.6967567065731</v>
      </c>
      <c r="H39" s="26">
        <v>0</v>
      </c>
      <c r="I39" s="7">
        <v>0</v>
      </c>
      <c r="J39" s="7">
        <v>151.49056452419609</v>
      </c>
      <c r="K39" s="7">
        <v>493.3491750061512</v>
      </c>
      <c r="L39" s="7">
        <v>1724.0932301431894</v>
      </c>
      <c r="M39" s="7">
        <v>2360.0142116248608</v>
      </c>
      <c r="N39" s="126">
        <f t="shared" si="1"/>
        <v>4728.9471812983975</v>
      </c>
      <c r="O39" s="26">
        <v>0</v>
      </c>
      <c r="P39" s="7">
        <v>0</v>
      </c>
      <c r="Q39" s="7">
        <v>115.82516610063612</v>
      </c>
      <c r="R39" s="7">
        <v>473.42716410011053</v>
      </c>
      <c r="S39" s="7">
        <v>1223.7104588150978</v>
      </c>
      <c r="T39" s="7">
        <v>1372.7867863923311</v>
      </c>
      <c r="U39" s="126">
        <f t="shared" si="2"/>
        <v>3185.7495754081756</v>
      </c>
    </row>
    <row r="40" spans="1:21">
      <c r="A40" s="37">
        <v>30</v>
      </c>
      <c r="B40" s="17"/>
      <c r="C40" s="16"/>
      <c r="D40" s="12"/>
      <c r="E40" s="17" t="s">
        <v>395</v>
      </c>
      <c r="F40" s="42" t="s">
        <v>51</v>
      </c>
      <c r="G40" s="111">
        <f t="shared" si="0"/>
        <v>27613.817344329087</v>
      </c>
      <c r="H40" s="26">
        <v>1183.5344109684229</v>
      </c>
      <c r="I40" s="7">
        <v>1259.6147117931396</v>
      </c>
      <c r="J40" s="7">
        <v>2192.5471380092204</v>
      </c>
      <c r="K40" s="7">
        <v>2608.073288021842</v>
      </c>
      <c r="L40" s="7">
        <v>3531.6835487689823</v>
      </c>
      <c r="M40" s="7">
        <v>3135.6429526833817</v>
      </c>
      <c r="N40" s="126">
        <f t="shared" si="1"/>
        <v>13911.096050244989</v>
      </c>
      <c r="O40" s="26">
        <v>1177.6111418940127</v>
      </c>
      <c r="P40" s="7">
        <v>1287.2170159555972</v>
      </c>
      <c r="Q40" s="7">
        <v>1643.0296262856573</v>
      </c>
      <c r="R40" s="7">
        <v>1522.4123279671185</v>
      </c>
      <c r="S40" s="7">
        <v>3462.7110977247357</v>
      </c>
      <c r="T40" s="7">
        <v>4609.7400842569768</v>
      </c>
      <c r="U40" s="126">
        <f t="shared" si="2"/>
        <v>13702.721294084098</v>
      </c>
    </row>
    <row r="41" spans="1:21">
      <c r="A41" s="37">
        <v>31</v>
      </c>
      <c r="B41" s="17"/>
      <c r="C41" s="16"/>
      <c r="D41" s="12"/>
      <c r="E41" s="17" t="s">
        <v>396</v>
      </c>
      <c r="F41" s="42" t="s">
        <v>52</v>
      </c>
      <c r="G41" s="111">
        <f t="shared" si="0"/>
        <v>0</v>
      </c>
      <c r="H41" s="26">
        <v>0</v>
      </c>
      <c r="I41" s="7">
        <v>0</v>
      </c>
      <c r="J41" s="7">
        <v>0</v>
      </c>
      <c r="K41" s="7">
        <v>0</v>
      </c>
      <c r="L41" s="7">
        <v>0</v>
      </c>
      <c r="M41" s="7">
        <v>0</v>
      </c>
      <c r="N41" s="126">
        <f t="shared" si="1"/>
        <v>0</v>
      </c>
      <c r="O41" s="26">
        <v>0</v>
      </c>
      <c r="P41" s="7">
        <v>0</v>
      </c>
      <c r="Q41" s="7">
        <v>0</v>
      </c>
      <c r="R41" s="7">
        <v>0</v>
      </c>
      <c r="S41" s="7">
        <v>0</v>
      </c>
      <c r="T41" s="7">
        <v>0</v>
      </c>
      <c r="U41" s="126">
        <f t="shared" si="2"/>
        <v>0</v>
      </c>
    </row>
    <row r="42" spans="1:21">
      <c r="A42" s="37">
        <v>32</v>
      </c>
      <c r="B42" s="17"/>
      <c r="C42" s="16"/>
      <c r="D42" s="38"/>
      <c r="E42" s="17" t="s">
        <v>397</v>
      </c>
      <c r="F42" s="42" t="s">
        <v>53</v>
      </c>
      <c r="G42" s="111">
        <f t="shared" ref="G42:G73" si="3">N42+U42</f>
        <v>7593.3552149832249</v>
      </c>
      <c r="H42" s="26">
        <v>356.43660150468349</v>
      </c>
      <c r="I42" s="7">
        <v>1486.6486303210258</v>
      </c>
      <c r="J42" s="7">
        <v>1080.358827650547</v>
      </c>
      <c r="K42" s="7">
        <v>744.37206044793129</v>
      </c>
      <c r="L42" s="7">
        <v>1194.677727907896</v>
      </c>
      <c r="M42" s="7">
        <v>229.91006710380316</v>
      </c>
      <c r="N42" s="126">
        <f t="shared" ref="N42:N73" si="4">SUM(H42:M42)</f>
        <v>5092.4039149358869</v>
      </c>
      <c r="O42" s="26">
        <v>239.28014817088842</v>
      </c>
      <c r="P42" s="7">
        <v>752.4500829577446</v>
      </c>
      <c r="Q42" s="7">
        <v>448.68745386600494</v>
      </c>
      <c r="R42" s="7">
        <v>425.95108851790428</v>
      </c>
      <c r="S42" s="7">
        <v>532.843684643507</v>
      </c>
      <c r="T42" s="7">
        <v>101.73884189128876</v>
      </c>
      <c r="U42" s="126">
        <f t="shared" ref="U42:U73" si="5">SUM(O42:T42)</f>
        <v>2500.951300047338</v>
      </c>
    </row>
    <row r="43" spans="1:21">
      <c r="A43" s="37">
        <v>33</v>
      </c>
      <c r="B43" s="17"/>
      <c r="C43" s="16"/>
      <c r="D43" s="38" t="s">
        <v>54</v>
      </c>
      <c r="E43" s="39" t="s">
        <v>55</v>
      </c>
      <c r="F43" s="42"/>
      <c r="G43" s="111">
        <f t="shared" si="3"/>
        <v>718.40028496976538</v>
      </c>
      <c r="H43" s="26">
        <v>91.245394052941265</v>
      </c>
      <c r="I43" s="7">
        <v>20.037044072072604</v>
      </c>
      <c r="J43" s="7">
        <v>4.9529274080668984</v>
      </c>
      <c r="K43" s="7">
        <v>19.844075092241837</v>
      </c>
      <c r="L43" s="7">
        <v>60.936206783859234</v>
      </c>
      <c r="M43" s="7">
        <v>121.27835610377952</v>
      </c>
      <c r="N43" s="126">
        <f t="shared" si="4"/>
        <v>318.29400351296135</v>
      </c>
      <c r="O43" s="26">
        <v>207.05329396667366</v>
      </c>
      <c r="P43" s="7">
        <v>32.405279948681709</v>
      </c>
      <c r="Q43" s="7">
        <v>8.9623662304493337</v>
      </c>
      <c r="R43" s="7">
        <v>10.168872713499695</v>
      </c>
      <c r="S43" s="7">
        <v>64.158881001592817</v>
      </c>
      <c r="T43" s="7">
        <v>77.357587595906807</v>
      </c>
      <c r="U43" s="126">
        <f t="shared" si="5"/>
        <v>400.10628145680403</v>
      </c>
    </row>
    <row r="44" spans="1:21">
      <c r="A44" s="37">
        <v>34</v>
      </c>
      <c r="B44" s="17"/>
      <c r="C44" s="16"/>
      <c r="D44" s="8"/>
      <c r="E44" s="17" t="s">
        <v>12</v>
      </c>
      <c r="F44" s="42" t="s">
        <v>56</v>
      </c>
      <c r="G44" s="111">
        <f t="shared" si="3"/>
        <v>718.40028496976538</v>
      </c>
      <c r="H44" s="26">
        <v>91.245394052941265</v>
      </c>
      <c r="I44" s="7">
        <v>20.037044072072604</v>
      </c>
      <c r="J44" s="7">
        <v>4.9529274080668984</v>
      </c>
      <c r="K44" s="7">
        <v>19.844075092241837</v>
      </c>
      <c r="L44" s="7">
        <v>60.936206783859234</v>
      </c>
      <c r="M44" s="7">
        <v>121.27835610377952</v>
      </c>
      <c r="N44" s="126">
        <f t="shared" si="4"/>
        <v>318.29400351296135</v>
      </c>
      <c r="O44" s="26">
        <v>207.05329396667366</v>
      </c>
      <c r="P44" s="7">
        <v>32.405279948681709</v>
      </c>
      <c r="Q44" s="7">
        <v>8.9623662304493337</v>
      </c>
      <c r="R44" s="7">
        <v>10.168872713499695</v>
      </c>
      <c r="S44" s="7">
        <v>64.158881001592817</v>
      </c>
      <c r="T44" s="7">
        <v>77.357587595906807</v>
      </c>
      <c r="U44" s="126">
        <f t="shared" si="5"/>
        <v>400.10628145680403</v>
      </c>
    </row>
    <row r="45" spans="1:21">
      <c r="A45" s="37">
        <v>35</v>
      </c>
      <c r="B45" s="17"/>
      <c r="C45" s="16"/>
      <c r="D45" s="8"/>
      <c r="E45" s="17" t="s">
        <v>14</v>
      </c>
      <c r="F45" s="42" t="s">
        <v>57</v>
      </c>
      <c r="G45" s="111">
        <f t="shared" si="3"/>
        <v>0</v>
      </c>
      <c r="H45" s="26">
        <v>0</v>
      </c>
      <c r="I45" s="7">
        <v>0</v>
      </c>
      <c r="J45" s="7">
        <v>0</v>
      </c>
      <c r="K45" s="7">
        <v>0</v>
      </c>
      <c r="L45" s="7">
        <v>0</v>
      </c>
      <c r="M45" s="7">
        <v>0</v>
      </c>
      <c r="N45" s="126">
        <f t="shared" si="4"/>
        <v>0</v>
      </c>
      <c r="O45" s="26">
        <v>0</v>
      </c>
      <c r="P45" s="7">
        <v>0</v>
      </c>
      <c r="Q45" s="7">
        <v>0</v>
      </c>
      <c r="R45" s="7">
        <v>0</v>
      </c>
      <c r="S45" s="7">
        <v>0</v>
      </c>
      <c r="T45" s="7">
        <v>0</v>
      </c>
      <c r="U45" s="126">
        <f t="shared" si="5"/>
        <v>0</v>
      </c>
    </row>
    <row r="46" spans="1:21">
      <c r="A46" s="37">
        <v>36</v>
      </c>
      <c r="B46" s="10"/>
      <c r="C46" s="16"/>
      <c r="D46" s="8"/>
      <c r="E46" s="17" t="s">
        <v>16</v>
      </c>
      <c r="F46" s="42" t="s">
        <v>58</v>
      </c>
      <c r="G46" s="111">
        <f t="shared" si="3"/>
        <v>0</v>
      </c>
      <c r="H46" s="26">
        <v>0</v>
      </c>
      <c r="I46" s="7">
        <v>0</v>
      </c>
      <c r="J46" s="7">
        <v>0</v>
      </c>
      <c r="K46" s="7">
        <v>0</v>
      </c>
      <c r="L46" s="7">
        <v>0</v>
      </c>
      <c r="M46" s="7">
        <v>0</v>
      </c>
      <c r="N46" s="126">
        <f t="shared" si="4"/>
        <v>0</v>
      </c>
      <c r="O46" s="26">
        <v>0</v>
      </c>
      <c r="P46" s="7">
        <v>0</v>
      </c>
      <c r="Q46" s="7">
        <v>0</v>
      </c>
      <c r="R46" s="7">
        <v>0</v>
      </c>
      <c r="S46" s="7">
        <v>0</v>
      </c>
      <c r="T46" s="7">
        <v>0</v>
      </c>
      <c r="U46" s="126">
        <f t="shared" si="5"/>
        <v>0</v>
      </c>
    </row>
    <row r="47" spans="1:21">
      <c r="A47" s="37">
        <v>37</v>
      </c>
      <c r="B47" s="10"/>
      <c r="C47" s="11"/>
      <c r="D47" s="38" t="s">
        <v>59</v>
      </c>
      <c r="E47" s="9" t="s">
        <v>60</v>
      </c>
      <c r="F47" s="44"/>
      <c r="G47" s="111">
        <f t="shared" si="3"/>
        <v>116156.26766312495</v>
      </c>
      <c r="H47" s="26">
        <v>14367.448718585074</v>
      </c>
      <c r="I47" s="7">
        <v>10743.133807301521</v>
      </c>
      <c r="J47" s="7">
        <v>6915.0581636726856</v>
      </c>
      <c r="K47" s="7">
        <v>4844.4279535785317</v>
      </c>
      <c r="L47" s="7">
        <v>9161.3681175112724</v>
      </c>
      <c r="M47" s="7">
        <v>15400.575168043375</v>
      </c>
      <c r="N47" s="126">
        <f t="shared" si="4"/>
        <v>61432.01192869246</v>
      </c>
      <c r="O47" s="26">
        <v>12986.171879157424</v>
      </c>
      <c r="P47" s="7">
        <v>11533.747649133205</v>
      </c>
      <c r="Q47" s="7">
        <v>7302.4286169111729</v>
      </c>
      <c r="R47" s="7">
        <v>3649.9449400864542</v>
      </c>
      <c r="S47" s="7">
        <v>6681.5084164813161</v>
      </c>
      <c r="T47" s="7">
        <v>12570.454232662916</v>
      </c>
      <c r="U47" s="126">
        <f t="shared" si="5"/>
        <v>54724.255734432489</v>
      </c>
    </row>
    <row r="48" spans="1:21">
      <c r="A48" s="93">
        <v>38</v>
      </c>
      <c r="B48" s="94"/>
      <c r="C48" s="95" t="s">
        <v>61</v>
      </c>
      <c r="D48" s="96" t="s">
        <v>62</v>
      </c>
      <c r="E48" s="97"/>
      <c r="F48" s="98"/>
      <c r="G48" s="99">
        <f t="shared" si="3"/>
        <v>776170.24547672272</v>
      </c>
      <c r="H48" s="100">
        <v>122337.82665467262</v>
      </c>
      <c r="I48" s="101">
        <v>7968.5414907634258</v>
      </c>
      <c r="J48" s="101">
        <v>4276.9730508625507</v>
      </c>
      <c r="K48" s="101">
        <v>8443.3342326879501</v>
      </c>
      <c r="L48" s="101">
        <v>47556.296657085419</v>
      </c>
      <c r="M48" s="101">
        <v>167445.02394485474</v>
      </c>
      <c r="N48" s="127">
        <f t="shared" si="4"/>
        <v>358027.9960309267</v>
      </c>
      <c r="O48" s="100">
        <v>134259.0901632309</v>
      </c>
      <c r="P48" s="101">
        <v>8882.00202023983</v>
      </c>
      <c r="Q48" s="101">
        <v>4619.4939729571342</v>
      </c>
      <c r="R48" s="101">
        <v>6591.2164185643196</v>
      </c>
      <c r="S48" s="101">
        <v>51996.959309101105</v>
      </c>
      <c r="T48" s="101">
        <v>211793.48756170273</v>
      </c>
      <c r="U48" s="127">
        <f t="shared" si="5"/>
        <v>418142.24944579601</v>
      </c>
    </row>
    <row r="49" spans="1:21">
      <c r="A49" s="37">
        <v>39</v>
      </c>
      <c r="B49" s="17"/>
      <c r="C49" s="16"/>
      <c r="D49" s="38" t="s">
        <v>8</v>
      </c>
      <c r="E49" s="45" t="s">
        <v>63</v>
      </c>
      <c r="F49" s="40"/>
      <c r="G49" s="111">
        <f t="shared" si="3"/>
        <v>775085.89881333709</v>
      </c>
      <c r="H49" s="26">
        <v>122215.15296530724</v>
      </c>
      <c r="I49" s="7">
        <v>7942.1418483257294</v>
      </c>
      <c r="J49" s="7">
        <v>4243.888986736536</v>
      </c>
      <c r="K49" s="7">
        <v>8382.922473937273</v>
      </c>
      <c r="L49" s="7">
        <v>47436.218870639801</v>
      </c>
      <c r="M49" s="7">
        <v>167329.88466358185</v>
      </c>
      <c r="N49" s="126">
        <f t="shared" si="4"/>
        <v>357550.20980852842</v>
      </c>
      <c r="O49" s="26">
        <v>134060.74589896202</v>
      </c>
      <c r="P49" s="7">
        <v>8827.430017977953</v>
      </c>
      <c r="Q49" s="7">
        <v>4582.1170007884502</v>
      </c>
      <c r="R49" s="7">
        <v>6549.6830584108829</v>
      </c>
      <c r="S49" s="7">
        <v>51881.344214200974</v>
      </c>
      <c r="T49" s="7">
        <v>211634.36881446838</v>
      </c>
      <c r="U49" s="126">
        <f t="shared" si="5"/>
        <v>417535.68900480866</v>
      </c>
    </row>
    <row r="50" spans="1:21">
      <c r="A50" s="37">
        <v>40</v>
      </c>
      <c r="B50" s="17"/>
      <c r="C50" s="16"/>
      <c r="D50" s="38" t="s">
        <v>10</v>
      </c>
      <c r="E50" s="45" t="s">
        <v>64</v>
      </c>
      <c r="F50" s="40"/>
      <c r="G50" s="111">
        <f t="shared" si="3"/>
        <v>649.11314194265287</v>
      </c>
      <c r="H50" s="26">
        <v>108.66614797641523</v>
      </c>
      <c r="I50" s="7">
        <v>8.8589514211053029</v>
      </c>
      <c r="J50" s="7">
        <v>22.461685443355236</v>
      </c>
      <c r="K50" s="7">
        <v>36.646815959829837</v>
      </c>
      <c r="L50" s="7">
        <v>76.898668261710554</v>
      </c>
      <c r="M50" s="7">
        <v>73.659021756146103</v>
      </c>
      <c r="N50" s="126">
        <f t="shared" si="4"/>
        <v>327.19129081856227</v>
      </c>
      <c r="O50" s="26">
        <v>125.48066285368986</v>
      </c>
      <c r="P50" s="7">
        <v>8.3527847469667904</v>
      </c>
      <c r="Q50" s="7">
        <v>20.150924227782525</v>
      </c>
      <c r="R50" s="7">
        <v>26.55435958574526</v>
      </c>
      <c r="S50" s="7">
        <v>60.191896472475491</v>
      </c>
      <c r="T50" s="7">
        <v>81.191223237430677</v>
      </c>
      <c r="U50" s="126">
        <f t="shared" si="5"/>
        <v>321.92185112409061</v>
      </c>
    </row>
    <row r="51" spans="1:21">
      <c r="A51" s="37">
        <v>41</v>
      </c>
      <c r="B51" s="17"/>
      <c r="C51" s="16"/>
      <c r="D51" s="38" t="s">
        <v>22</v>
      </c>
      <c r="E51" s="45" t="s">
        <v>65</v>
      </c>
      <c r="F51" s="40"/>
      <c r="G51" s="111">
        <f t="shared" si="3"/>
        <v>435.21737335738726</v>
      </c>
      <c r="H51" s="26">
        <v>14.003726121387444</v>
      </c>
      <c r="I51" s="7">
        <v>17.540583364199847</v>
      </c>
      <c r="J51" s="7">
        <v>10.622305691242218</v>
      </c>
      <c r="K51" s="7">
        <v>23.76499163088738</v>
      </c>
      <c r="L51" s="7">
        <v>43.175953725702129</v>
      </c>
      <c r="M51" s="7">
        <v>41.476088885916397</v>
      </c>
      <c r="N51" s="126">
        <f t="shared" si="4"/>
        <v>150.58364941933542</v>
      </c>
      <c r="O51" s="26">
        <v>72.862168510211632</v>
      </c>
      <c r="P51" s="7">
        <v>46.219540815218352</v>
      </c>
      <c r="Q51" s="7">
        <v>17.226036390144145</v>
      </c>
      <c r="R51" s="7">
        <v>14.978859169175848</v>
      </c>
      <c r="S51" s="7">
        <v>55.422335897164885</v>
      </c>
      <c r="T51" s="7">
        <v>77.924783156136982</v>
      </c>
      <c r="U51" s="126">
        <f t="shared" si="5"/>
        <v>284.63372393805184</v>
      </c>
    </row>
    <row r="52" spans="1:21">
      <c r="A52" s="93">
        <v>42</v>
      </c>
      <c r="B52" s="94"/>
      <c r="C52" s="95" t="s">
        <v>66</v>
      </c>
      <c r="D52" s="96" t="s">
        <v>67</v>
      </c>
      <c r="E52" s="97"/>
      <c r="F52" s="98"/>
      <c r="G52" s="99">
        <f t="shared" si="3"/>
        <v>59380.212013483047</v>
      </c>
      <c r="H52" s="100">
        <v>0</v>
      </c>
      <c r="I52" s="101">
        <v>0</v>
      </c>
      <c r="J52" s="101">
        <v>0</v>
      </c>
      <c r="K52" s="101">
        <v>0</v>
      </c>
      <c r="L52" s="101">
        <v>0</v>
      </c>
      <c r="M52" s="101">
        <v>0</v>
      </c>
      <c r="N52" s="127">
        <f t="shared" si="4"/>
        <v>0</v>
      </c>
      <c r="O52" s="100">
        <v>0</v>
      </c>
      <c r="P52" s="101">
        <v>0</v>
      </c>
      <c r="Q52" s="101">
        <v>31814.230602741241</v>
      </c>
      <c r="R52" s="101">
        <v>27565.981410741806</v>
      </c>
      <c r="S52" s="101">
        <v>0</v>
      </c>
      <c r="T52" s="101">
        <v>0</v>
      </c>
      <c r="U52" s="127">
        <f t="shared" si="5"/>
        <v>59380.212013483047</v>
      </c>
    </row>
    <row r="53" spans="1:21">
      <c r="A53" s="93">
        <v>49</v>
      </c>
      <c r="B53" s="94"/>
      <c r="C53" s="95" t="s">
        <v>68</v>
      </c>
      <c r="D53" s="96" t="s">
        <v>69</v>
      </c>
      <c r="E53" s="97"/>
      <c r="F53" s="98"/>
      <c r="G53" s="99">
        <f t="shared" si="3"/>
        <v>887248.77917766571</v>
      </c>
      <c r="H53" s="100">
        <v>464739.35436248779</v>
      </c>
      <c r="I53" s="101">
        <v>74.201225280761719</v>
      </c>
      <c r="J53" s="101">
        <v>0</v>
      </c>
      <c r="K53" s="101">
        <v>0</v>
      </c>
      <c r="L53" s="101">
        <v>0</v>
      </c>
      <c r="M53" s="101">
        <v>0</v>
      </c>
      <c r="N53" s="127">
        <f t="shared" si="4"/>
        <v>464813.55558776855</v>
      </c>
      <c r="O53" s="100">
        <v>422435.22358989716</v>
      </c>
      <c r="P53" s="101">
        <v>0</v>
      </c>
      <c r="Q53" s="101">
        <v>0</v>
      </c>
      <c r="R53" s="101">
        <v>0</v>
      </c>
      <c r="S53" s="101">
        <v>0</v>
      </c>
      <c r="T53" s="101">
        <v>0</v>
      </c>
      <c r="U53" s="127">
        <f t="shared" si="5"/>
        <v>422435.22358989716</v>
      </c>
    </row>
    <row r="54" spans="1:21">
      <c r="A54" s="37">
        <v>50</v>
      </c>
      <c r="B54" s="17"/>
      <c r="C54" s="16"/>
      <c r="D54" s="38" t="s">
        <v>8</v>
      </c>
      <c r="E54" s="47" t="s">
        <v>70</v>
      </c>
      <c r="F54" s="40"/>
      <c r="G54" s="111">
        <f t="shared" si="3"/>
        <v>442354.26264762878</v>
      </c>
      <c r="H54" s="26">
        <v>237822.04541969299</v>
      </c>
      <c r="I54" s="7">
        <v>0</v>
      </c>
      <c r="J54" s="7">
        <v>0</v>
      </c>
      <c r="K54" s="7">
        <v>0</v>
      </c>
      <c r="L54" s="7">
        <v>0</v>
      </c>
      <c r="M54" s="7">
        <v>0</v>
      </c>
      <c r="N54" s="126">
        <f t="shared" si="4"/>
        <v>237822.04541969299</v>
      </c>
      <c r="O54" s="26">
        <v>204532.21722793579</v>
      </c>
      <c r="P54" s="7">
        <v>0</v>
      </c>
      <c r="Q54" s="7">
        <v>0</v>
      </c>
      <c r="R54" s="7">
        <v>0</v>
      </c>
      <c r="S54" s="7">
        <v>0</v>
      </c>
      <c r="T54" s="7">
        <v>0</v>
      </c>
      <c r="U54" s="126">
        <f t="shared" si="5"/>
        <v>204532.21722793579</v>
      </c>
    </row>
    <row r="55" spans="1:21">
      <c r="A55" s="37">
        <v>51</v>
      </c>
      <c r="B55" s="10"/>
      <c r="C55" s="16"/>
      <c r="D55" s="38" t="s">
        <v>10</v>
      </c>
      <c r="E55" s="47" t="s">
        <v>71</v>
      </c>
      <c r="F55" s="40"/>
      <c r="G55" s="111">
        <f t="shared" si="3"/>
        <v>218714.54064536095</v>
      </c>
      <c r="H55" s="26">
        <v>120710.3742749691</v>
      </c>
      <c r="I55" s="7">
        <v>0</v>
      </c>
      <c r="J55" s="7">
        <v>0</v>
      </c>
      <c r="K55" s="7">
        <v>0</v>
      </c>
      <c r="L55" s="7">
        <v>0</v>
      </c>
      <c r="M55" s="7">
        <v>0</v>
      </c>
      <c r="N55" s="126">
        <f t="shared" si="4"/>
        <v>120710.3742749691</v>
      </c>
      <c r="O55" s="26">
        <v>98004.166370391846</v>
      </c>
      <c r="P55" s="7">
        <v>0</v>
      </c>
      <c r="Q55" s="7">
        <v>0</v>
      </c>
      <c r="R55" s="7">
        <v>0</v>
      </c>
      <c r="S55" s="7">
        <v>0</v>
      </c>
      <c r="T55" s="7">
        <v>0</v>
      </c>
      <c r="U55" s="126">
        <f t="shared" si="5"/>
        <v>98004.166370391846</v>
      </c>
    </row>
    <row r="56" spans="1:21">
      <c r="A56" s="37">
        <v>52</v>
      </c>
      <c r="B56" s="17"/>
      <c r="C56" s="11"/>
      <c r="D56" s="38" t="s">
        <v>22</v>
      </c>
      <c r="E56" s="47" t="s">
        <v>72</v>
      </c>
      <c r="F56" s="43"/>
      <c r="G56" s="111">
        <f t="shared" si="3"/>
        <v>157845.60331082344</v>
      </c>
      <c r="H56" s="26">
        <v>70738.349494695663</v>
      </c>
      <c r="I56" s="7">
        <v>0</v>
      </c>
      <c r="J56" s="7">
        <v>0</v>
      </c>
      <c r="K56" s="7">
        <v>0</v>
      </c>
      <c r="L56" s="7">
        <v>0</v>
      </c>
      <c r="M56" s="7">
        <v>0</v>
      </c>
      <c r="N56" s="126">
        <f t="shared" si="4"/>
        <v>70738.349494695663</v>
      </c>
      <c r="O56" s="26">
        <v>87107.253816127777</v>
      </c>
      <c r="P56" s="7">
        <v>0</v>
      </c>
      <c r="Q56" s="7">
        <v>0</v>
      </c>
      <c r="R56" s="7">
        <v>0</v>
      </c>
      <c r="S56" s="7">
        <v>0</v>
      </c>
      <c r="T56" s="7">
        <v>0</v>
      </c>
      <c r="U56" s="126">
        <f t="shared" si="5"/>
        <v>87107.253816127777</v>
      </c>
    </row>
    <row r="57" spans="1:21">
      <c r="A57" s="37">
        <v>53</v>
      </c>
      <c r="B57" s="12"/>
      <c r="C57" s="12"/>
      <c r="D57" s="38" t="s">
        <v>24</v>
      </c>
      <c r="E57" s="13" t="s">
        <v>73</v>
      </c>
      <c r="F57" s="43"/>
      <c r="G57" s="111">
        <f t="shared" si="3"/>
        <v>68334.363371133804</v>
      </c>
      <c r="H57" s="26">
        <v>35468.575924396515</v>
      </c>
      <c r="I57" s="7">
        <v>74.201225280761719</v>
      </c>
      <c r="J57" s="7">
        <v>0</v>
      </c>
      <c r="K57" s="7">
        <v>0</v>
      </c>
      <c r="L57" s="7">
        <v>0</v>
      </c>
      <c r="M57" s="7">
        <v>0</v>
      </c>
      <c r="N57" s="126">
        <f t="shared" si="4"/>
        <v>35542.777149677277</v>
      </c>
      <c r="O57" s="26">
        <v>32791.586221456528</v>
      </c>
      <c r="P57" s="7">
        <v>0</v>
      </c>
      <c r="Q57" s="7">
        <v>0</v>
      </c>
      <c r="R57" s="7">
        <v>0</v>
      </c>
      <c r="S57" s="7">
        <v>0</v>
      </c>
      <c r="T57" s="7">
        <v>0</v>
      </c>
      <c r="U57" s="126">
        <f t="shared" si="5"/>
        <v>32791.586221456528</v>
      </c>
    </row>
    <row r="58" spans="1:21">
      <c r="A58" s="93">
        <v>54</v>
      </c>
      <c r="B58" s="94"/>
      <c r="C58" s="95" t="s">
        <v>74</v>
      </c>
      <c r="D58" s="96" t="s">
        <v>75</v>
      </c>
      <c r="E58" s="97"/>
      <c r="F58" s="98"/>
      <c r="G58" s="99">
        <f t="shared" si="3"/>
        <v>100502.89512114599</v>
      </c>
      <c r="H58" s="100">
        <v>8231.9470692053437</v>
      </c>
      <c r="I58" s="101">
        <v>944.79252151399851</v>
      </c>
      <c r="J58" s="101">
        <v>799.37074508517981</v>
      </c>
      <c r="K58" s="101">
        <v>2164.958184171468</v>
      </c>
      <c r="L58" s="101">
        <v>11550.404148131609</v>
      </c>
      <c r="M58" s="101">
        <v>13567.738633215427</v>
      </c>
      <c r="N58" s="127">
        <f t="shared" si="4"/>
        <v>37259.211301323026</v>
      </c>
      <c r="O58" s="100">
        <v>12999.692960329354</v>
      </c>
      <c r="P58" s="101">
        <v>2123.2203001379967</v>
      </c>
      <c r="Q58" s="101">
        <v>3359.5916523486376</v>
      </c>
      <c r="R58" s="101">
        <v>6168.4063284397125</v>
      </c>
      <c r="S58" s="101">
        <v>18496.242596238852</v>
      </c>
      <c r="T58" s="101">
        <v>20096.529982328415</v>
      </c>
      <c r="U58" s="127">
        <f t="shared" si="5"/>
        <v>63243.683819822967</v>
      </c>
    </row>
    <row r="59" spans="1:21">
      <c r="A59" s="37">
        <v>55</v>
      </c>
      <c r="B59" s="17"/>
      <c r="C59" s="16"/>
      <c r="D59" s="38" t="s">
        <v>8</v>
      </c>
      <c r="E59" s="45" t="s">
        <v>76</v>
      </c>
      <c r="F59" s="40"/>
      <c r="G59" s="111">
        <f t="shared" si="3"/>
        <v>41989.828578392044</v>
      </c>
      <c r="H59" s="26">
        <v>7027.2036323994398</v>
      </c>
      <c r="I59" s="7">
        <v>443.46722002327442</v>
      </c>
      <c r="J59" s="7">
        <v>146.14715159870684</v>
      </c>
      <c r="K59" s="7">
        <v>359.94701232761145</v>
      </c>
      <c r="L59" s="7">
        <v>2666.5349056124687</v>
      </c>
      <c r="M59" s="7">
        <v>4125.8973715752363</v>
      </c>
      <c r="N59" s="126">
        <f t="shared" si="4"/>
        <v>14769.197293536738</v>
      </c>
      <c r="O59" s="26">
        <v>11460.832607023418</v>
      </c>
      <c r="P59" s="7">
        <v>1139.1410326957703</v>
      </c>
      <c r="Q59" s="7">
        <v>911.47767669707537</v>
      </c>
      <c r="R59" s="7">
        <v>1333.5578749701381</v>
      </c>
      <c r="S59" s="7">
        <v>6742.3825249969959</v>
      </c>
      <c r="T59" s="7">
        <v>5633.2395684719086</v>
      </c>
      <c r="U59" s="126">
        <f t="shared" si="5"/>
        <v>27220.631284855306</v>
      </c>
    </row>
    <row r="60" spans="1:21">
      <c r="A60" s="37">
        <v>56</v>
      </c>
      <c r="B60" s="17"/>
      <c r="C60" s="16"/>
      <c r="D60" s="38" t="s">
        <v>10</v>
      </c>
      <c r="E60" s="45" t="s">
        <v>77</v>
      </c>
      <c r="F60" s="40"/>
      <c r="G60" s="111">
        <f t="shared" si="3"/>
        <v>939.58395446260693</v>
      </c>
      <c r="H60" s="26">
        <v>50.377130248118192</v>
      </c>
      <c r="I60" s="7">
        <v>11.970622101798654</v>
      </c>
      <c r="J60" s="7">
        <v>12.071341153408866</v>
      </c>
      <c r="K60" s="7">
        <v>28.589914866024628</v>
      </c>
      <c r="L60" s="7">
        <v>119.09658862510696</v>
      </c>
      <c r="M60" s="7">
        <v>92.910025972407311</v>
      </c>
      <c r="N60" s="126">
        <f t="shared" si="4"/>
        <v>315.01562296686461</v>
      </c>
      <c r="O60" s="26">
        <v>89.762389182113111</v>
      </c>
      <c r="P60" s="7">
        <v>34.652643395937048</v>
      </c>
      <c r="Q60" s="7">
        <v>41.816329279274214</v>
      </c>
      <c r="R60" s="7">
        <v>75.909767869103234</v>
      </c>
      <c r="S60" s="7">
        <v>193.95467312447727</v>
      </c>
      <c r="T60" s="7">
        <v>188.47252864483744</v>
      </c>
      <c r="U60" s="126">
        <f t="shared" si="5"/>
        <v>624.56833149574231</v>
      </c>
    </row>
    <row r="61" spans="1:21">
      <c r="A61" s="37">
        <v>57</v>
      </c>
      <c r="B61" s="17"/>
      <c r="C61" s="16"/>
      <c r="D61" s="38" t="s">
        <v>22</v>
      </c>
      <c r="E61" s="45" t="s">
        <v>78</v>
      </c>
      <c r="F61" s="40"/>
      <c r="G61" s="111">
        <f t="shared" si="3"/>
        <v>0</v>
      </c>
      <c r="H61" s="26">
        <v>0</v>
      </c>
      <c r="I61" s="7">
        <v>0</v>
      </c>
      <c r="J61" s="7">
        <v>0</v>
      </c>
      <c r="K61" s="7">
        <v>0</v>
      </c>
      <c r="L61" s="7">
        <v>0</v>
      </c>
      <c r="M61" s="7">
        <v>0</v>
      </c>
      <c r="N61" s="126">
        <f t="shared" si="4"/>
        <v>0</v>
      </c>
      <c r="O61" s="26">
        <v>0</v>
      </c>
      <c r="P61" s="7">
        <v>0</v>
      </c>
      <c r="Q61" s="7">
        <v>0</v>
      </c>
      <c r="R61" s="7">
        <v>0</v>
      </c>
      <c r="S61" s="7">
        <v>0</v>
      </c>
      <c r="T61" s="7">
        <v>0</v>
      </c>
      <c r="U61" s="126">
        <f t="shared" si="5"/>
        <v>0</v>
      </c>
    </row>
    <row r="62" spans="1:21">
      <c r="A62" s="37">
        <v>58</v>
      </c>
      <c r="B62" s="14"/>
      <c r="C62" s="16"/>
      <c r="D62" s="38" t="s">
        <v>24</v>
      </c>
      <c r="E62" s="45" t="s">
        <v>79</v>
      </c>
      <c r="F62" s="40"/>
      <c r="G62" s="111">
        <f t="shared" si="3"/>
        <v>1389.2192737887381</v>
      </c>
      <c r="H62" s="26">
        <v>14.668146106414497</v>
      </c>
      <c r="I62" s="7">
        <v>19.482141315937042</v>
      </c>
      <c r="J62" s="7">
        <v>20.480989216826856</v>
      </c>
      <c r="K62" s="7">
        <v>53.387268198188394</v>
      </c>
      <c r="L62" s="7">
        <v>198.99956581555307</v>
      </c>
      <c r="M62" s="7">
        <v>311.73024387657642</v>
      </c>
      <c r="N62" s="126">
        <f t="shared" si="4"/>
        <v>618.74835452949628</v>
      </c>
      <c r="O62" s="26">
        <v>20.887878307024948</v>
      </c>
      <c r="P62" s="7">
        <v>58.703933354467154</v>
      </c>
      <c r="Q62" s="7">
        <v>74.296341795939952</v>
      </c>
      <c r="R62" s="7">
        <v>89.639927042415366</v>
      </c>
      <c r="S62" s="7">
        <v>78.70829444215633</v>
      </c>
      <c r="T62" s="7">
        <v>448.23454431723803</v>
      </c>
      <c r="U62" s="126">
        <f t="shared" si="5"/>
        <v>770.47091925924178</v>
      </c>
    </row>
    <row r="63" spans="1:21">
      <c r="A63" s="37">
        <v>59</v>
      </c>
      <c r="B63" s="12"/>
      <c r="C63" s="14"/>
      <c r="D63" s="38" t="s">
        <v>26</v>
      </c>
      <c r="E63" s="14" t="s">
        <v>80</v>
      </c>
      <c r="F63" s="48"/>
      <c r="G63" s="111">
        <f t="shared" si="3"/>
        <v>56184.264520321973</v>
      </c>
      <c r="H63" s="26">
        <v>1139.6983398115262</v>
      </c>
      <c r="I63" s="7">
        <v>469.87254113890231</v>
      </c>
      <c r="J63" s="7">
        <v>620.67125832941383</v>
      </c>
      <c r="K63" s="7">
        <v>1723.0340429712087</v>
      </c>
      <c r="L63" s="7">
        <v>8565.773182079196</v>
      </c>
      <c r="M63" s="7">
        <v>9037.2012460827827</v>
      </c>
      <c r="N63" s="126">
        <f t="shared" si="4"/>
        <v>21556.25061041303</v>
      </c>
      <c r="O63" s="26">
        <v>1428.2099215742201</v>
      </c>
      <c r="P63" s="7">
        <v>890.72273189015687</v>
      </c>
      <c r="Q63" s="7">
        <v>2332.0012163743377</v>
      </c>
      <c r="R63" s="7">
        <v>4669.2989033190534</v>
      </c>
      <c r="S63" s="7">
        <v>11481.197487235069</v>
      </c>
      <c r="T63" s="7">
        <v>13826.583649516106</v>
      </c>
      <c r="U63" s="126">
        <f t="shared" si="5"/>
        <v>34628.013909908943</v>
      </c>
    </row>
    <row r="64" spans="1:21">
      <c r="A64" s="72">
        <v>60</v>
      </c>
      <c r="B64" s="73" t="s">
        <v>81</v>
      </c>
      <c r="C64" s="77" t="s">
        <v>82</v>
      </c>
      <c r="D64" s="78"/>
      <c r="E64" s="78"/>
      <c r="F64" s="79"/>
      <c r="G64" s="74">
        <f t="shared" si="3"/>
        <v>8024584.4423003197</v>
      </c>
      <c r="H64" s="75">
        <v>99609.930187225342</v>
      </c>
      <c r="I64" s="76">
        <v>30472.256154060364</v>
      </c>
      <c r="J64" s="76">
        <v>113421.97931194305</v>
      </c>
      <c r="K64" s="76">
        <v>557203.44733047485</v>
      </c>
      <c r="L64" s="76">
        <v>1733391.9080352783</v>
      </c>
      <c r="M64" s="76">
        <v>1871093.0196533203</v>
      </c>
      <c r="N64" s="124">
        <f t="shared" si="4"/>
        <v>4405192.5406723022</v>
      </c>
      <c r="O64" s="75">
        <v>104957.21251869202</v>
      </c>
      <c r="P64" s="76">
        <v>28555.532448768616</v>
      </c>
      <c r="Q64" s="76">
        <v>96422.155016422272</v>
      </c>
      <c r="R64" s="76">
        <v>339859.02740097046</v>
      </c>
      <c r="S64" s="76">
        <v>1239471.681427002</v>
      </c>
      <c r="T64" s="76">
        <v>1810126.2928161621</v>
      </c>
      <c r="U64" s="124">
        <f t="shared" si="5"/>
        <v>3619391.9016280174</v>
      </c>
    </row>
    <row r="65" spans="1:21">
      <c r="A65" s="93">
        <v>61</v>
      </c>
      <c r="B65" s="94"/>
      <c r="C65" s="95" t="s">
        <v>6</v>
      </c>
      <c r="D65" s="96" t="s">
        <v>83</v>
      </c>
      <c r="E65" s="97"/>
      <c r="F65" s="98"/>
      <c r="G65" s="99">
        <f t="shared" si="3"/>
        <v>1149751.7490580678</v>
      </c>
      <c r="H65" s="100">
        <v>7076.378719329834</v>
      </c>
      <c r="I65" s="101">
        <v>6815.8914711475372</v>
      </c>
      <c r="J65" s="101">
        <v>20797.685056209564</v>
      </c>
      <c r="K65" s="101">
        <v>101691.39162921906</v>
      </c>
      <c r="L65" s="101">
        <v>287799.55042648315</v>
      </c>
      <c r="M65" s="101">
        <v>173903.86121368408</v>
      </c>
      <c r="N65" s="127">
        <f t="shared" si="4"/>
        <v>598084.75851607323</v>
      </c>
      <c r="O65" s="100">
        <v>4909.4610261917114</v>
      </c>
      <c r="P65" s="101">
        <v>4324.694716989994</v>
      </c>
      <c r="Q65" s="101">
        <v>19039.841863632202</v>
      </c>
      <c r="R65" s="101">
        <v>138855.31925582886</v>
      </c>
      <c r="S65" s="101">
        <v>263934.90548324585</v>
      </c>
      <c r="T65" s="101">
        <v>120602.76819610596</v>
      </c>
      <c r="U65" s="127">
        <f t="shared" si="5"/>
        <v>551666.99054199457</v>
      </c>
    </row>
    <row r="66" spans="1:21">
      <c r="A66" s="37">
        <v>62</v>
      </c>
      <c r="B66" s="17"/>
      <c r="C66" s="16"/>
      <c r="D66" s="38" t="s">
        <v>8</v>
      </c>
      <c r="E66" s="49" t="s">
        <v>84</v>
      </c>
      <c r="F66" s="40"/>
      <c r="G66" s="111">
        <f t="shared" si="3"/>
        <v>134092.04824707215</v>
      </c>
      <c r="H66" s="26">
        <v>106.22005784511566</v>
      </c>
      <c r="I66" s="7">
        <v>135.85168566554785</v>
      </c>
      <c r="J66" s="7">
        <v>2492.4683070033789</v>
      </c>
      <c r="K66" s="7">
        <v>22402.132752180099</v>
      </c>
      <c r="L66" s="7">
        <v>51531.141779899597</v>
      </c>
      <c r="M66" s="7">
        <v>21661.923924446106</v>
      </c>
      <c r="N66" s="126">
        <f t="shared" si="4"/>
        <v>98329.738507039845</v>
      </c>
      <c r="O66" s="26">
        <v>30.773251593112946</v>
      </c>
      <c r="P66" s="7">
        <v>110.74524988536723</v>
      </c>
      <c r="Q66" s="7">
        <v>870.93961239606142</v>
      </c>
      <c r="R66" s="7">
        <v>7635.7432192564011</v>
      </c>
      <c r="S66" s="7">
        <v>18762.756531834602</v>
      </c>
      <c r="T66" s="7">
        <v>8351.3518750667572</v>
      </c>
      <c r="U66" s="126">
        <f t="shared" si="5"/>
        <v>35762.309740032302</v>
      </c>
    </row>
    <row r="67" spans="1:21">
      <c r="A67" s="37">
        <v>63</v>
      </c>
      <c r="B67" s="17"/>
      <c r="C67" s="16"/>
      <c r="D67" s="38" t="s">
        <v>10</v>
      </c>
      <c r="E67" s="49" t="s">
        <v>85</v>
      </c>
      <c r="F67" s="40"/>
      <c r="G67" s="111">
        <f t="shared" si="3"/>
        <v>70702.131023958325</v>
      </c>
      <c r="H67" s="26">
        <v>6.830955982208252</v>
      </c>
      <c r="I67" s="7">
        <v>3.9239425659179688</v>
      </c>
      <c r="J67" s="7">
        <v>495.02471497282386</v>
      </c>
      <c r="K67" s="7">
        <v>6887.8684648275375</v>
      </c>
      <c r="L67" s="7">
        <v>24428.670447349548</v>
      </c>
      <c r="M67" s="7">
        <v>12888.724566698074</v>
      </c>
      <c r="N67" s="126">
        <f t="shared" si="4"/>
        <v>44711.04309239611</v>
      </c>
      <c r="O67" s="26">
        <v>1.5662975311279297</v>
      </c>
      <c r="P67" s="7">
        <v>1.0180767774581909</v>
      </c>
      <c r="Q67" s="7">
        <v>480.1710441596806</v>
      </c>
      <c r="R67" s="7">
        <v>5116.3808395266533</v>
      </c>
      <c r="S67" s="7">
        <v>12434.984189331532</v>
      </c>
      <c r="T67" s="7">
        <v>7956.9674842357635</v>
      </c>
      <c r="U67" s="126">
        <f t="shared" si="5"/>
        <v>25991.087931562215</v>
      </c>
    </row>
    <row r="68" spans="1:21">
      <c r="A68" s="37">
        <v>64</v>
      </c>
      <c r="B68" s="17"/>
      <c r="C68" s="16"/>
      <c r="D68" s="38" t="s">
        <v>22</v>
      </c>
      <c r="E68" s="49" t="s">
        <v>86</v>
      </c>
      <c r="F68" s="40"/>
      <c r="G68" s="111">
        <f t="shared" si="3"/>
        <v>85583.319492407143</v>
      </c>
      <c r="H68" s="26">
        <v>82.650537252426147</v>
      </c>
      <c r="I68" s="7">
        <v>30.133996605873108</v>
      </c>
      <c r="J68" s="7">
        <v>874.18986066058278</v>
      </c>
      <c r="K68" s="7">
        <v>10360.109037160873</v>
      </c>
      <c r="L68" s="7">
        <v>30185.921412944794</v>
      </c>
      <c r="M68" s="7">
        <v>16448.059667825699</v>
      </c>
      <c r="N68" s="126">
        <f t="shared" si="4"/>
        <v>57981.064512450248</v>
      </c>
      <c r="O68" s="26">
        <v>59.582442045211792</v>
      </c>
      <c r="P68" s="7">
        <v>58.570909738540649</v>
      </c>
      <c r="Q68" s="7">
        <v>734.79544753208756</v>
      </c>
      <c r="R68" s="7">
        <v>6258.6085629910231</v>
      </c>
      <c r="S68" s="7">
        <v>12998.528599619865</v>
      </c>
      <c r="T68" s="7">
        <v>7492.1690180301666</v>
      </c>
      <c r="U68" s="126">
        <f t="shared" si="5"/>
        <v>27602.254979956895</v>
      </c>
    </row>
    <row r="69" spans="1:21">
      <c r="A69" s="37">
        <v>65</v>
      </c>
      <c r="B69" s="17"/>
      <c r="C69" s="16"/>
      <c r="D69" s="38" t="s">
        <v>24</v>
      </c>
      <c r="E69" s="49" t="s">
        <v>87</v>
      </c>
      <c r="F69" s="40"/>
      <c r="G69" s="111">
        <f t="shared" si="3"/>
        <v>71643.665095239878</v>
      </c>
      <c r="H69" s="26">
        <v>84.853551387786865</v>
      </c>
      <c r="I69" s="7">
        <v>34.2032790184021</v>
      </c>
      <c r="J69" s="7">
        <v>1456.3473495543003</v>
      </c>
      <c r="K69" s="7">
        <v>8663.1655911803246</v>
      </c>
      <c r="L69" s="7">
        <v>18810.509626150131</v>
      </c>
      <c r="M69" s="7">
        <v>12334.598993062973</v>
      </c>
      <c r="N69" s="126">
        <f t="shared" si="4"/>
        <v>41383.678390353918</v>
      </c>
      <c r="O69" s="26">
        <v>225.28795552253723</v>
      </c>
      <c r="P69" s="7">
        <v>71.179551601409912</v>
      </c>
      <c r="Q69" s="7">
        <v>1279.1735995411873</v>
      </c>
      <c r="R69" s="7">
        <v>6897.7652168273926</v>
      </c>
      <c r="S69" s="7">
        <v>12270.142065763474</v>
      </c>
      <c r="T69" s="7">
        <v>9516.4383156299591</v>
      </c>
      <c r="U69" s="126">
        <f t="shared" si="5"/>
        <v>30259.98670488596</v>
      </c>
    </row>
    <row r="70" spans="1:21">
      <c r="A70" s="37">
        <v>66</v>
      </c>
      <c r="B70" s="17"/>
      <c r="C70" s="16"/>
      <c r="D70" s="38" t="s">
        <v>26</v>
      </c>
      <c r="E70" s="49" t="s">
        <v>88</v>
      </c>
      <c r="F70" s="40"/>
      <c r="G70" s="111">
        <f t="shared" si="3"/>
        <v>42651.334231353365</v>
      </c>
      <c r="H70" s="26">
        <v>0</v>
      </c>
      <c r="I70" s="7">
        <v>166.49156065285206</v>
      </c>
      <c r="J70" s="7">
        <v>572.35529115796089</v>
      </c>
      <c r="K70" s="7">
        <v>4216.9287499189377</v>
      </c>
      <c r="L70" s="7">
        <v>13902.374144554138</v>
      </c>
      <c r="M70" s="7">
        <v>8127.4003703594208</v>
      </c>
      <c r="N70" s="126">
        <f t="shared" si="4"/>
        <v>26985.55011664331</v>
      </c>
      <c r="O70" s="26">
        <v>0</v>
      </c>
      <c r="P70" s="7">
        <v>103.85662666987628</v>
      </c>
      <c r="Q70" s="7">
        <v>471.34876341745257</v>
      </c>
      <c r="R70" s="7">
        <v>2977.3359149098396</v>
      </c>
      <c r="S70" s="7">
        <v>7740.2910966277122</v>
      </c>
      <c r="T70" s="7">
        <v>4372.9517130851746</v>
      </c>
      <c r="U70" s="126">
        <f t="shared" si="5"/>
        <v>15665.784114710055</v>
      </c>
    </row>
    <row r="71" spans="1:21">
      <c r="A71" s="37">
        <v>67</v>
      </c>
      <c r="B71" s="17"/>
      <c r="C71" s="16"/>
      <c r="D71" s="38" t="s">
        <v>32</v>
      </c>
      <c r="E71" s="49" t="s">
        <v>89</v>
      </c>
      <c r="F71" s="40"/>
      <c r="G71" s="111">
        <f t="shared" si="3"/>
        <v>20329.186644602567</v>
      </c>
      <c r="H71" s="26">
        <v>0</v>
      </c>
      <c r="I71" s="7">
        <v>0</v>
      </c>
      <c r="J71" s="7">
        <v>115.73131799139082</v>
      </c>
      <c r="K71" s="7">
        <v>1414.5945893526077</v>
      </c>
      <c r="L71" s="7">
        <v>5672.3255155086517</v>
      </c>
      <c r="M71" s="7">
        <v>3216.651309967041</v>
      </c>
      <c r="N71" s="126">
        <f t="shared" si="4"/>
        <v>10419.302732819691</v>
      </c>
      <c r="O71" s="26">
        <v>50.560497283935547</v>
      </c>
      <c r="P71" s="7">
        <v>60.081825256347656</v>
      </c>
      <c r="Q71" s="7">
        <v>99.771245354786515</v>
      </c>
      <c r="R71" s="7">
        <v>1701.5963464379311</v>
      </c>
      <c r="S71" s="7">
        <v>4120.3492000699043</v>
      </c>
      <c r="T71" s="7">
        <v>3877.5247973799706</v>
      </c>
      <c r="U71" s="126">
        <f t="shared" si="5"/>
        <v>9909.8839117828757</v>
      </c>
    </row>
    <row r="72" spans="1:21">
      <c r="A72" s="37">
        <v>68</v>
      </c>
      <c r="B72" s="17"/>
      <c r="C72" s="16"/>
      <c r="D72" s="38" t="s">
        <v>34</v>
      </c>
      <c r="E72" s="49" t="s">
        <v>90</v>
      </c>
      <c r="F72" s="40"/>
      <c r="G72" s="111">
        <f t="shared" si="3"/>
        <v>119679.9416535832</v>
      </c>
      <c r="H72" s="26">
        <v>105.65127348899841</v>
      </c>
      <c r="I72" s="7">
        <v>51.767543196678162</v>
      </c>
      <c r="J72" s="7">
        <v>516.63460074365139</v>
      </c>
      <c r="K72" s="7">
        <v>10471.007030725479</v>
      </c>
      <c r="L72" s="7">
        <v>48944.436625480652</v>
      </c>
      <c r="M72" s="7">
        <v>28286.201865196228</v>
      </c>
      <c r="N72" s="126">
        <f t="shared" si="4"/>
        <v>88375.698938831687</v>
      </c>
      <c r="O72" s="26">
        <v>75.230449676513672</v>
      </c>
      <c r="P72" s="7">
        <v>35.587458372116089</v>
      </c>
      <c r="Q72" s="7">
        <v>689.53044475987554</v>
      </c>
      <c r="R72" s="7">
        <v>6267.8568973839283</v>
      </c>
      <c r="S72" s="7">
        <v>16028.696173429489</v>
      </c>
      <c r="T72" s="7">
        <v>8207.3412911295891</v>
      </c>
      <c r="U72" s="126">
        <f t="shared" si="5"/>
        <v>31304.242714751512</v>
      </c>
    </row>
    <row r="73" spans="1:21">
      <c r="A73" s="37">
        <v>69</v>
      </c>
      <c r="B73" s="17"/>
      <c r="C73" s="16"/>
      <c r="D73" s="38" t="s">
        <v>36</v>
      </c>
      <c r="E73" s="49" t="s">
        <v>91</v>
      </c>
      <c r="F73" s="40"/>
      <c r="G73" s="111">
        <f t="shared" si="3"/>
        <v>6225.4298201166093</v>
      </c>
      <c r="H73" s="26">
        <v>20.198013544082642</v>
      </c>
      <c r="I73" s="7">
        <v>6.1451988220214844</v>
      </c>
      <c r="J73" s="7">
        <v>67.440126866102219</v>
      </c>
      <c r="K73" s="7">
        <v>439.71542689204216</v>
      </c>
      <c r="L73" s="7">
        <v>1890.4025575518608</v>
      </c>
      <c r="M73" s="7">
        <v>1968.7370762825012</v>
      </c>
      <c r="N73" s="126">
        <f t="shared" si="4"/>
        <v>4392.6383999586105</v>
      </c>
      <c r="O73" s="26">
        <v>11.936856269836426</v>
      </c>
      <c r="P73" s="7">
        <v>6.860804557800293</v>
      </c>
      <c r="Q73" s="7">
        <v>110.46414261311293</v>
      </c>
      <c r="R73" s="7">
        <v>467.80319863185287</v>
      </c>
      <c r="S73" s="7">
        <v>640.47459644824266</v>
      </c>
      <c r="T73" s="7">
        <v>595.25182163715363</v>
      </c>
      <c r="U73" s="126">
        <f t="shared" si="5"/>
        <v>1832.7914201579988</v>
      </c>
    </row>
    <row r="74" spans="1:21">
      <c r="A74" s="37">
        <v>70</v>
      </c>
      <c r="B74" s="17"/>
      <c r="C74" s="16"/>
      <c r="D74" s="38" t="s">
        <v>38</v>
      </c>
      <c r="E74" s="49" t="s">
        <v>92</v>
      </c>
      <c r="F74" s="40"/>
      <c r="G74" s="111">
        <f t="shared" ref="G74:G105" si="6">N74+U74</f>
        <v>114901.11770493025</v>
      </c>
      <c r="H74" s="26">
        <v>0</v>
      </c>
      <c r="I74" s="7">
        <v>0</v>
      </c>
      <c r="J74" s="7">
        <v>5.257758614141494</v>
      </c>
      <c r="K74" s="7">
        <v>30.184302045032382</v>
      </c>
      <c r="L74" s="7">
        <v>66.4877695068717</v>
      </c>
      <c r="M74" s="7">
        <v>73.736046671867371</v>
      </c>
      <c r="N74" s="126">
        <f t="shared" ref="N74:N105" si="7">SUM(H74:M74)</f>
        <v>175.66587683791295</v>
      </c>
      <c r="O74" s="26">
        <v>67.089202284812927</v>
      </c>
      <c r="P74" s="7">
        <v>68.890934348106384</v>
      </c>
      <c r="Q74" s="7">
        <v>3273.4996751248837</v>
      </c>
      <c r="R74" s="7">
        <v>40831.293033838272</v>
      </c>
      <c r="S74" s="7">
        <v>53532.139637470245</v>
      </c>
      <c r="T74" s="7">
        <v>16952.539345026016</v>
      </c>
      <c r="U74" s="126">
        <f t="shared" ref="U74:U105" si="8">SUM(O74:T74)</f>
        <v>114725.45182809234</v>
      </c>
    </row>
    <row r="75" spans="1:21">
      <c r="A75" s="37">
        <v>71</v>
      </c>
      <c r="B75" s="17"/>
      <c r="C75" s="16"/>
      <c r="D75" s="38" t="s">
        <v>40</v>
      </c>
      <c r="E75" s="49" t="s">
        <v>93</v>
      </c>
      <c r="F75" s="40"/>
      <c r="G75" s="111">
        <f t="shared" si="6"/>
        <v>85402.829456068575</v>
      </c>
      <c r="H75" s="26">
        <v>0</v>
      </c>
      <c r="I75" s="7">
        <v>0</v>
      </c>
      <c r="J75" s="7">
        <v>0</v>
      </c>
      <c r="K75" s="7">
        <v>0</v>
      </c>
      <c r="L75" s="7">
        <v>0</v>
      </c>
      <c r="M75" s="7">
        <v>0</v>
      </c>
      <c r="N75" s="126">
        <f t="shared" si="7"/>
        <v>0</v>
      </c>
      <c r="O75" s="26">
        <v>0</v>
      </c>
      <c r="P75" s="7">
        <v>0</v>
      </c>
      <c r="Q75" s="7">
        <v>1188.0307792201638</v>
      </c>
      <c r="R75" s="7">
        <v>25553.90115749836</v>
      </c>
      <c r="S75" s="7">
        <v>44850.244074821472</v>
      </c>
      <c r="T75" s="7">
        <v>13810.65344452858</v>
      </c>
      <c r="U75" s="126">
        <f t="shared" si="8"/>
        <v>85402.829456068575</v>
      </c>
    </row>
    <row r="76" spans="1:21">
      <c r="A76" s="37">
        <v>72</v>
      </c>
      <c r="B76" s="17"/>
      <c r="C76" s="16"/>
      <c r="D76" s="38" t="s">
        <v>54</v>
      </c>
      <c r="E76" s="49" t="s">
        <v>94</v>
      </c>
      <c r="F76" s="40"/>
      <c r="G76" s="111">
        <f t="shared" si="6"/>
        <v>7223.1044965563342</v>
      </c>
      <c r="H76" s="26">
        <v>0</v>
      </c>
      <c r="I76" s="7">
        <v>0</v>
      </c>
      <c r="J76" s="7">
        <v>0</v>
      </c>
      <c r="K76" s="7">
        <v>0</v>
      </c>
      <c r="L76" s="7">
        <v>0</v>
      </c>
      <c r="M76" s="7">
        <v>0</v>
      </c>
      <c r="N76" s="126">
        <f t="shared" si="7"/>
        <v>0</v>
      </c>
      <c r="O76" s="26">
        <v>0</v>
      </c>
      <c r="P76" s="7">
        <v>0</v>
      </c>
      <c r="Q76" s="7">
        <v>31.694048191420734</v>
      </c>
      <c r="R76" s="7">
        <v>923.94056641310453</v>
      </c>
      <c r="S76" s="7">
        <v>4257.8517675697803</v>
      </c>
      <c r="T76" s="7">
        <v>2009.6181143820286</v>
      </c>
      <c r="U76" s="126">
        <f t="shared" si="8"/>
        <v>7223.1044965563342</v>
      </c>
    </row>
    <row r="77" spans="1:21">
      <c r="A77" s="37">
        <v>73</v>
      </c>
      <c r="B77" s="17"/>
      <c r="C77" s="16"/>
      <c r="D77" s="38" t="s">
        <v>59</v>
      </c>
      <c r="E77" s="49" t="s">
        <v>95</v>
      </c>
      <c r="F77" s="40"/>
      <c r="G77" s="111">
        <f t="shared" si="6"/>
        <v>31138.078921511769</v>
      </c>
      <c r="H77" s="26">
        <v>0</v>
      </c>
      <c r="I77" s="7">
        <v>0</v>
      </c>
      <c r="J77" s="7">
        <v>0</v>
      </c>
      <c r="K77" s="7">
        <v>0</v>
      </c>
      <c r="L77" s="7">
        <v>0</v>
      </c>
      <c r="M77" s="7">
        <v>0</v>
      </c>
      <c r="N77" s="126">
        <f t="shared" si="7"/>
        <v>0</v>
      </c>
      <c r="O77" s="26">
        <v>217.4793381690979</v>
      </c>
      <c r="P77" s="7">
        <v>143.00560164451599</v>
      </c>
      <c r="Q77" s="7">
        <v>1094.313931658864</v>
      </c>
      <c r="R77" s="7">
        <v>7979.9456746578217</v>
      </c>
      <c r="S77" s="7">
        <v>16557.898653507233</v>
      </c>
      <c r="T77" s="7">
        <v>5145.4357218742371</v>
      </c>
      <c r="U77" s="126">
        <f t="shared" si="8"/>
        <v>31138.078921511769</v>
      </c>
    </row>
    <row r="78" spans="1:21">
      <c r="A78" s="37">
        <v>74</v>
      </c>
      <c r="B78" s="17"/>
      <c r="C78" s="16"/>
      <c r="D78" s="38" t="s">
        <v>96</v>
      </c>
      <c r="E78" s="49" t="s">
        <v>97</v>
      </c>
      <c r="F78" s="40"/>
      <c r="G78" s="111">
        <f t="shared" si="6"/>
        <v>20900.295056497678</v>
      </c>
      <c r="H78" s="26">
        <v>0</v>
      </c>
      <c r="I78" s="7">
        <v>0</v>
      </c>
      <c r="J78" s="7">
        <v>14.622583569958806</v>
      </c>
      <c r="K78" s="7">
        <v>196.29477104917169</v>
      </c>
      <c r="L78" s="7">
        <v>5907.3795937299728</v>
      </c>
      <c r="M78" s="7">
        <v>14781.998108148575</v>
      </c>
      <c r="N78" s="126">
        <f t="shared" si="7"/>
        <v>20900.295056497678</v>
      </c>
      <c r="O78" s="26">
        <v>0</v>
      </c>
      <c r="P78" s="7">
        <v>0</v>
      </c>
      <c r="Q78" s="7">
        <v>0</v>
      </c>
      <c r="R78" s="7">
        <v>0</v>
      </c>
      <c r="S78" s="7">
        <v>0</v>
      </c>
      <c r="T78" s="7">
        <v>0</v>
      </c>
      <c r="U78" s="126">
        <f t="shared" si="8"/>
        <v>0</v>
      </c>
    </row>
    <row r="79" spans="1:21">
      <c r="A79" s="37">
        <v>75</v>
      </c>
      <c r="B79" s="17"/>
      <c r="C79" s="16"/>
      <c r="D79" s="38" t="s">
        <v>98</v>
      </c>
      <c r="E79" s="49" t="s">
        <v>99</v>
      </c>
      <c r="F79" s="40"/>
      <c r="G79" s="111">
        <f t="shared" si="6"/>
        <v>18371.369512056001</v>
      </c>
      <c r="H79" s="26">
        <v>1.0070697069168091</v>
      </c>
      <c r="I79" s="7">
        <v>0.96236073970794678</v>
      </c>
      <c r="J79" s="7">
        <v>134.56955870613456</v>
      </c>
      <c r="K79" s="7">
        <v>1263.562366515398</v>
      </c>
      <c r="L79" s="7">
        <v>6191.9073156714439</v>
      </c>
      <c r="M79" s="7">
        <v>7072.7327547073364</v>
      </c>
      <c r="N79" s="126">
        <f t="shared" si="7"/>
        <v>14664.741426046938</v>
      </c>
      <c r="O79" s="26">
        <v>28.175239264965057</v>
      </c>
      <c r="P79" s="7">
        <v>20.199887096881866</v>
      </c>
      <c r="Q79" s="7">
        <v>21.336576164700091</v>
      </c>
      <c r="R79" s="7">
        <v>359.42005018144846</v>
      </c>
      <c r="S79" s="7">
        <v>1703.978471159935</v>
      </c>
      <c r="T79" s="7">
        <v>1573.5178621411324</v>
      </c>
      <c r="U79" s="126">
        <f t="shared" si="8"/>
        <v>3706.6280860090628</v>
      </c>
    </row>
    <row r="80" spans="1:21">
      <c r="A80" s="37">
        <v>76</v>
      </c>
      <c r="B80" s="17"/>
      <c r="C80" s="16"/>
      <c r="D80" s="38" t="s">
        <v>100</v>
      </c>
      <c r="E80" s="49" t="s">
        <v>101</v>
      </c>
      <c r="F80" s="40"/>
      <c r="G80" s="111">
        <f t="shared" si="6"/>
        <v>47984.282483398914</v>
      </c>
      <c r="H80" s="26">
        <v>924.81173963844776</v>
      </c>
      <c r="I80" s="7">
        <v>1070.1653748750687</v>
      </c>
      <c r="J80" s="7">
        <v>2656.3428233265877</v>
      </c>
      <c r="K80" s="7">
        <v>6410.8892552256584</v>
      </c>
      <c r="L80" s="7">
        <v>12860.999048113823</v>
      </c>
      <c r="M80" s="7">
        <v>6771.8444530963898</v>
      </c>
      <c r="N80" s="126">
        <f t="shared" si="7"/>
        <v>30695.052694275975</v>
      </c>
      <c r="O80" s="26">
        <v>487.22125451266766</v>
      </c>
      <c r="P80" s="7">
        <v>355.5783206820488</v>
      </c>
      <c r="Q80" s="7">
        <v>1293.8191764503717</v>
      </c>
      <c r="R80" s="7">
        <v>3024.7597817629576</v>
      </c>
      <c r="S80" s="7">
        <v>8141.4523634314537</v>
      </c>
      <c r="T80" s="7">
        <v>3986.3988922834396</v>
      </c>
      <c r="U80" s="126">
        <f t="shared" si="8"/>
        <v>17289.229789122939</v>
      </c>
    </row>
    <row r="81" spans="1:21">
      <c r="A81" s="37">
        <v>77</v>
      </c>
      <c r="B81" s="10"/>
      <c r="C81" s="16"/>
      <c r="D81" s="38" t="s">
        <v>102</v>
      </c>
      <c r="E81" s="49" t="s">
        <v>103</v>
      </c>
      <c r="F81" s="40"/>
      <c r="G81" s="111">
        <f t="shared" si="6"/>
        <v>41357.834604308009</v>
      </c>
      <c r="H81" s="26">
        <v>2509.8221656680107</v>
      </c>
      <c r="I81" s="7">
        <v>2988.5972970724106</v>
      </c>
      <c r="J81" s="7">
        <v>4669.517236828804</v>
      </c>
      <c r="K81" s="7">
        <v>5011.4559042453766</v>
      </c>
      <c r="L81" s="7">
        <v>6388.3835952281952</v>
      </c>
      <c r="M81" s="7">
        <v>3937.6761695146561</v>
      </c>
      <c r="N81" s="126">
        <f t="shared" si="7"/>
        <v>25505.452368557453</v>
      </c>
      <c r="O81" s="26">
        <v>1371.052137747407</v>
      </c>
      <c r="P81" s="7">
        <v>1377.5533336699009</v>
      </c>
      <c r="Q81" s="7">
        <v>2504.6005589962006</v>
      </c>
      <c r="R81" s="7">
        <v>3700.0581896305084</v>
      </c>
      <c r="S81" s="7">
        <v>4466.7792288661003</v>
      </c>
      <c r="T81" s="7">
        <v>2432.3387868404388</v>
      </c>
      <c r="U81" s="126">
        <f t="shared" si="8"/>
        <v>15852.382235750556</v>
      </c>
    </row>
    <row r="82" spans="1:21">
      <c r="A82" s="37">
        <v>78</v>
      </c>
      <c r="B82" s="12"/>
      <c r="C82" s="11"/>
      <c r="D82" s="50"/>
      <c r="E82" s="9" t="s">
        <v>104</v>
      </c>
      <c r="F82" s="46"/>
      <c r="G82" s="111">
        <f t="shared" si="6"/>
        <v>231565.78067593277</v>
      </c>
      <c r="H82" s="26">
        <v>3234.3333368897438</v>
      </c>
      <c r="I82" s="7">
        <v>2327.6490904688835</v>
      </c>
      <c r="J82" s="7">
        <v>6727.1840305328369</v>
      </c>
      <c r="K82" s="7">
        <v>23923.480128765106</v>
      </c>
      <c r="L82" s="7">
        <v>61018.616849899292</v>
      </c>
      <c r="M82" s="7">
        <v>36333.575147628784</v>
      </c>
      <c r="N82" s="126">
        <f t="shared" si="7"/>
        <v>133564.83858418465</v>
      </c>
      <c r="O82" s="26">
        <v>2283.5060644000769</v>
      </c>
      <c r="P82" s="7">
        <v>1911.5660176873207</v>
      </c>
      <c r="Q82" s="7">
        <v>4896.353346824646</v>
      </c>
      <c r="R82" s="7">
        <v>19158.907259225845</v>
      </c>
      <c r="S82" s="7">
        <v>45428.338043212891</v>
      </c>
      <c r="T82" s="7">
        <v>24322.271360397339</v>
      </c>
      <c r="U82" s="126">
        <f t="shared" si="8"/>
        <v>98000.942091748118</v>
      </c>
    </row>
    <row r="83" spans="1:21">
      <c r="A83" s="93">
        <v>79</v>
      </c>
      <c r="B83" s="94"/>
      <c r="C83" s="95" t="s">
        <v>61</v>
      </c>
      <c r="D83" s="96" t="s">
        <v>105</v>
      </c>
      <c r="E83" s="97"/>
      <c r="F83" s="98"/>
      <c r="G83" s="99">
        <f t="shared" si="6"/>
        <v>21034.78572587017</v>
      </c>
      <c r="H83" s="100">
        <v>507.75071796681732</v>
      </c>
      <c r="I83" s="101">
        <v>541.09211820363998</v>
      </c>
      <c r="J83" s="101">
        <v>1517.1635509133339</v>
      </c>
      <c r="K83" s="101">
        <v>1635.8718091249466</v>
      </c>
      <c r="L83" s="101">
        <v>3196.0252179801464</v>
      </c>
      <c r="M83" s="101">
        <v>3215.6618146896362</v>
      </c>
      <c r="N83" s="127">
        <f t="shared" si="7"/>
        <v>10613.56522887852</v>
      </c>
      <c r="O83" s="100">
        <v>772.36052263714373</v>
      </c>
      <c r="P83" s="101">
        <v>367.01551565527916</v>
      </c>
      <c r="Q83" s="101">
        <v>736.05861926078796</v>
      </c>
      <c r="R83" s="101">
        <v>2371.8294195532799</v>
      </c>
      <c r="S83" s="101">
        <v>2881.2022492289543</v>
      </c>
      <c r="T83" s="101">
        <v>3292.7541706562042</v>
      </c>
      <c r="U83" s="127">
        <f t="shared" si="8"/>
        <v>10421.220496991649</v>
      </c>
    </row>
    <row r="84" spans="1:21">
      <c r="A84" s="93">
        <v>80</v>
      </c>
      <c r="B84" s="94"/>
      <c r="C84" s="95" t="s">
        <v>66</v>
      </c>
      <c r="D84" s="96" t="s">
        <v>106</v>
      </c>
      <c r="E84" s="97"/>
      <c r="F84" s="98"/>
      <c r="G84" s="99">
        <f t="shared" si="6"/>
        <v>422816.36363788601</v>
      </c>
      <c r="H84" s="100">
        <v>152.25278172362596</v>
      </c>
      <c r="I84" s="101">
        <v>227.36605057120323</v>
      </c>
      <c r="J84" s="101">
        <v>2075.1714951246977</v>
      </c>
      <c r="K84" s="101">
        <v>11566.736982285976</v>
      </c>
      <c r="L84" s="101">
        <v>69338.552157878876</v>
      </c>
      <c r="M84" s="101">
        <v>112545.83765792847</v>
      </c>
      <c r="N84" s="127">
        <f t="shared" si="7"/>
        <v>195905.91712551285</v>
      </c>
      <c r="O84" s="100">
        <v>267.00271412543952</v>
      </c>
      <c r="P84" s="101">
        <v>604.8395135588944</v>
      </c>
      <c r="Q84" s="101">
        <v>1869.3615179508924</v>
      </c>
      <c r="R84" s="101">
        <v>9043.4435967206955</v>
      </c>
      <c r="S84" s="101">
        <v>77125.74408864975</v>
      </c>
      <c r="T84" s="101">
        <v>138000.05508136749</v>
      </c>
      <c r="U84" s="127">
        <f t="shared" si="8"/>
        <v>226910.44651237316</v>
      </c>
    </row>
    <row r="85" spans="1:21">
      <c r="A85" s="93">
        <v>81</v>
      </c>
      <c r="B85" s="94"/>
      <c r="C85" s="95" t="s">
        <v>68</v>
      </c>
      <c r="D85" s="96" t="s">
        <v>107</v>
      </c>
      <c r="E85" s="97"/>
      <c r="F85" s="98"/>
      <c r="G85" s="99">
        <f t="shared" si="6"/>
        <v>37849.386360108852</v>
      </c>
      <c r="H85" s="100">
        <v>3646.1020318865776</v>
      </c>
      <c r="I85" s="101">
        <v>1213.5664121508598</v>
      </c>
      <c r="J85" s="101">
        <v>1161.5254580378532</v>
      </c>
      <c r="K85" s="101">
        <v>1199.8139228224754</v>
      </c>
      <c r="L85" s="101">
        <v>4363.2835476398468</v>
      </c>
      <c r="M85" s="101">
        <v>6824.692249417305</v>
      </c>
      <c r="N85" s="127">
        <f t="shared" si="7"/>
        <v>18408.983621954918</v>
      </c>
      <c r="O85" s="100">
        <v>3649.7290875911713</v>
      </c>
      <c r="P85" s="101">
        <v>838.26394140720367</v>
      </c>
      <c r="Q85" s="101">
        <v>1505.0554677248001</v>
      </c>
      <c r="R85" s="101">
        <v>1936.2735223174095</v>
      </c>
      <c r="S85" s="101">
        <v>3713.9159458875656</v>
      </c>
      <c r="T85" s="101">
        <v>7797.1647732257843</v>
      </c>
      <c r="U85" s="127">
        <f t="shared" si="8"/>
        <v>19440.402738153934</v>
      </c>
    </row>
    <row r="86" spans="1:21">
      <c r="A86" s="93">
        <v>82</v>
      </c>
      <c r="B86" s="94"/>
      <c r="C86" s="95" t="s">
        <v>74</v>
      </c>
      <c r="D86" s="96" t="s">
        <v>108</v>
      </c>
      <c r="E86" s="97"/>
      <c r="F86" s="98"/>
      <c r="G86" s="99">
        <f t="shared" si="6"/>
        <v>38552.962331507704</v>
      </c>
      <c r="H86" s="100">
        <v>0.74731408276420552</v>
      </c>
      <c r="I86" s="101">
        <v>10.222683691397833</v>
      </c>
      <c r="J86" s="101">
        <v>4855.1221027374268</v>
      </c>
      <c r="K86" s="101">
        <v>12010.085143089294</v>
      </c>
      <c r="L86" s="101">
        <v>9190.6879955530167</v>
      </c>
      <c r="M86" s="101">
        <v>3884.6843551397324</v>
      </c>
      <c r="N86" s="127">
        <f t="shared" si="7"/>
        <v>29951.549594293632</v>
      </c>
      <c r="O86" s="100">
        <v>1.0251674128885497</v>
      </c>
      <c r="P86" s="101">
        <v>9.5401963379699737</v>
      </c>
      <c r="Q86" s="101">
        <v>2797.4140708148479</v>
      </c>
      <c r="R86" s="101">
        <v>2066.3132919818163</v>
      </c>
      <c r="S86" s="101">
        <v>2155.5456887856126</v>
      </c>
      <c r="T86" s="101">
        <v>1571.5743218809366</v>
      </c>
      <c r="U86" s="127">
        <f t="shared" si="8"/>
        <v>8601.412737214072</v>
      </c>
    </row>
    <row r="87" spans="1:21">
      <c r="A87" s="37">
        <v>83</v>
      </c>
      <c r="B87" s="17"/>
      <c r="C87" s="16"/>
      <c r="D87" s="38" t="s">
        <v>8</v>
      </c>
      <c r="E87" s="49" t="s">
        <v>109</v>
      </c>
      <c r="F87" s="40"/>
      <c r="G87" s="111">
        <f t="shared" si="6"/>
        <v>0</v>
      </c>
      <c r="H87" s="26">
        <v>0</v>
      </c>
      <c r="I87" s="7">
        <v>0</v>
      </c>
      <c r="J87" s="7">
        <v>0</v>
      </c>
      <c r="K87" s="7">
        <v>0</v>
      </c>
      <c r="L87" s="7">
        <v>0</v>
      </c>
      <c r="M87" s="7">
        <v>0</v>
      </c>
      <c r="N87" s="126">
        <f t="shared" si="7"/>
        <v>0</v>
      </c>
      <c r="O87" s="26">
        <v>0</v>
      </c>
      <c r="P87" s="7">
        <v>0</v>
      </c>
      <c r="Q87" s="7">
        <v>0</v>
      </c>
      <c r="R87" s="7">
        <v>0</v>
      </c>
      <c r="S87" s="7">
        <v>0</v>
      </c>
      <c r="T87" s="7">
        <v>0</v>
      </c>
      <c r="U87" s="126">
        <f t="shared" si="8"/>
        <v>0</v>
      </c>
    </row>
    <row r="88" spans="1:21">
      <c r="A88" s="37">
        <v>84</v>
      </c>
      <c r="B88" s="17"/>
      <c r="C88" s="16"/>
      <c r="D88" s="38" t="s">
        <v>10</v>
      </c>
      <c r="E88" s="49" t="s">
        <v>110</v>
      </c>
      <c r="F88" s="40"/>
      <c r="G88" s="111">
        <f t="shared" si="6"/>
        <v>0</v>
      </c>
      <c r="H88" s="26">
        <v>0</v>
      </c>
      <c r="I88" s="7">
        <v>0</v>
      </c>
      <c r="J88" s="7">
        <v>0</v>
      </c>
      <c r="K88" s="7">
        <v>0</v>
      </c>
      <c r="L88" s="7">
        <v>0</v>
      </c>
      <c r="M88" s="7">
        <v>0</v>
      </c>
      <c r="N88" s="126">
        <f t="shared" si="7"/>
        <v>0</v>
      </c>
      <c r="O88" s="26">
        <v>0</v>
      </c>
      <c r="P88" s="7">
        <v>0</v>
      </c>
      <c r="Q88" s="7">
        <v>0</v>
      </c>
      <c r="R88" s="7">
        <v>0</v>
      </c>
      <c r="S88" s="7">
        <v>0</v>
      </c>
      <c r="T88" s="7">
        <v>0</v>
      </c>
      <c r="U88" s="126">
        <f t="shared" si="8"/>
        <v>0</v>
      </c>
    </row>
    <row r="89" spans="1:21">
      <c r="A89" s="37">
        <v>85</v>
      </c>
      <c r="B89" s="17"/>
      <c r="C89" s="16"/>
      <c r="D89" s="38" t="s">
        <v>22</v>
      </c>
      <c r="E89" s="49" t="s">
        <v>111</v>
      </c>
      <c r="F89" s="40"/>
      <c r="G89" s="111">
        <f t="shared" si="6"/>
        <v>0</v>
      </c>
      <c r="H89" s="26">
        <v>0</v>
      </c>
      <c r="I89" s="7">
        <v>0</v>
      </c>
      <c r="J89" s="7">
        <v>0</v>
      </c>
      <c r="K89" s="7">
        <v>0</v>
      </c>
      <c r="L89" s="7">
        <v>0</v>
      </c>
      <c r="M89" s="7">
        <v>0</v>
      </c>
      <c r="N89" s="126">
        <f t="shared" si="7"/>
        <v>0</v>
      </c>
      <c r="O89" s="26">
        <v>0</v>
      </c>
      <c r="P89" s="7">
        <v>0</v>
      </c>
      <c r="Q89" s="7">
        <v>0</v>
      </c>
      <c r="R89" s="7">
        <v>0</v>
      </c>
      <c r="S89" s="7">
        <v>0</v>
      </c>
      <c r="T89" s="7">
        <v>0</v>
      </c>
      <c r="U89" s="126">
        <f t="shared" si="8"/>
        <v>0</v>
      </c>
    </row>
    <row r="90" spans="1:21">
      <c r="A90" s="37">
        <v>86</v>
      </c>
      <c r="B90" s="17"/>
      <c r="C90" s="16"/>
      <c r="D90" s="38" t="s">
        <v>24</v>
      </c>
      <c r="E90" s="49" t="s">
        <v>112</v>
      </c>
      <c r="F90" s="40"/>
      <c r="G90" s="111">
        <f t="shared" si="6"/>
        <v>18571.130657460541</v>
      </c>
      <c r="H90" s="26">
        <v>0</v>
      </c>
      <c r="I90" s="7">
        <v>0</v>
      </c>
      <c r="J90" s="7">
        <v>1344.7379566803575</v>
      </c>
      <c r="K90" s="7">
        <v>7183.7990183979273</v>
      </c>
      <c r="L90" s="7">
        <v>6057.9067689478397</v>
      </c>
      <c r="M90" s="7">
        <v>2300.1431770920753</v>
      </c>
      <c r="N90" s="126">
        <f t="shared" si="7"/>
        <v>16886.5869211182</v>
      </c>
      <c r="O90" s="26">
        <v>0</v>
      </c>
      <c r="P90" s="7">
        <v>0</v>
      </c>
      <c r="Q90" s="7">
        <v>131.23744164407253</v>
      </c>
      <c r="R90" s="7">
        <v>375.78385521098971</v>
      </c>
      <c r="S90" s="7">
        <v>671.37299832329154</v>
      </c>
      <c r="T90" s="7">
        <v>506.14944116398692</v>
      </c>
      <c r="U90" s="126">
        <f t="shared" si="8"/>
        <v>1684.5437363423407</v>
      </c>
    </row>
    <row r="91" spans="1:21">
      <c r="A91" s="37">
        <v>87</v>
      </c>
      <c r="B91" s="17"/>
      <c r="C91" s="16"/>
      <c r="D91" s="38" t="s">
        <v>26</v>
      </c>
      <c r="E91" s="49" t="s">
        <v>113</v>
      </c>
      <c r="F91" s="40"/>
      <c r="G91" s="111">
        <f t="shared" si="6"/>
        <v>19610.537743019078</v>
      </c>
      <c r="H91" s="26">
        <v>0.74731408276420552</v>
      </c>
      <c r="I91" s="7">
        <v>0</v>
      </c>
      <c r="J91" s="7">
        <v>3483.020760178566</v>
      </c>
      <c r="K91" s="7">
        <v>4759.817345559597</v>
      </c>
      <c r="L91" s="7">
        <v>3132.7809828072786</v>
      </c>
      <c r="M91" s="7">
        <v>1584.5410522222519</v>
      </c>
      <c r="N91" s="126">
        <f t="shared" si="7"/>
        <v>12960.907454850458</v>
      </c>
      <c r="O91" s="26">
        <v>1.0251674128885497</v>
      </c>
      <c r="P91" s="7">
        <v>0</v>
      </c>
      <c r="Q91" s="7">
        <v>2504.1021070629358</v>
      </c>
      <c r="R91" s="7">
        <v>1594.9054151102901</v>
      </c>
      <c r="S91" s="7">
        <v>1484.1727176457644</v>
      </c>
      <c r="T91" s="7">
        <v>1065.4248809367418</v>
      </c>
      <c r="U91" s="126">
        <f t="shared" si="8"/>
        <v>6649.6302881686206</v>
      </c>
    </row>
    <row r="92" spans="1:21">
      <c r="A92" s="37">
        <v>88</v>
      </c>
      <c r="B92" s="17"/>
      <c r="C92" s="16"/>
      <c r="D92" s="38" t="s">
        <v>32</v>
      </c>
      <c r="E92" s="49" t="s">
        <v>114</v>
      </c>
      <c r="F92" s="40"/>
      <c r="G92" s="111">
        <f t="shared" si="6"/>
        <v>0</v>
      </c>
      <c r="H92" s="26">
        <v>0</v>
      </c>
      <c r="I92" s="7">
        <v>0</v>
      </c>
      <c r="J92" s="7">
        <v>0</v>
      </c>
      <c r="K92" s="7">
        <v>0</v>
      </c>
      <c r="L92" s="7">
        <v>0</v>
      </c>
      <c r="M92" s="7">
        <v>0</v>
      </c>
      <c r="N92" s="126">
        <f t="shared" si="7"/>
        <v>0</v>
      </c>
      <c r="O92" s="26">
        <v>0</v>
      </c>
      <c r="P92" s="7">
        <v>0</v>
      </c>
      <c r="Q92" s="7">
        <v>0</v>
      </c>
      <c r="R92" s="7">
        <v>0</v>
      </c>
      <c r="S92" s="7">
        <v>0</v>
      </c>
      <c r="T92" s="7">
        <v>0</v>
      </c>
      <c r="U92" s="126">
        <f t="shared" si="8"/>
        <v>0</v>
      </c>
    </row>
    <row r="93" spans="1:21">
      <c r="A93" s="37">
        <v>89</v>
      </c>
      <c r="B93" s="17"/>
      <c r="C93" s="16"/>
      <c r="D93" s="38" t="s">
        <v>34</v>
      </c>
      <c r="E93" s="49" t="s">
        <v>115</v>
      </c>
      <c r="F93" s="40"/>
      <c r="G93" s="111">
        <f t="shared" si="6"/>
        <v>371.29364865317621</v>
      </c>
      <c r="H93" s="26">
        <v>0</v>
      </c>
      <c r="I93" s="7">
        <v>10.222683691397833</v>
      </c>
      <c r="J93" s="7">
        <v>27.363305463164579</v>
      </c>
      <c r="K93" s="7">
        <v>66.468895314785186</v>
      </c>
      <c r="L93" s="7">
        <v>0</v>
      </c>
      <c r="M93" s="7">
        <v>0</v>
      </c>
      <c r="N93" s="126">
        <f t="shared" si="7"/>
        <v>104.0548844693476</v>
      </c>
      <c r="O93" s="26">
        <v>0</v>
      </c>
      <c r="P93" s="7">
        <v>9.5401963379699737</v>
      </c>
      <c r="Q93" s="7">
        <v>162.07451489381492</v>
      </c>
      <c r="R93" s="7">
        <v>95.624052952043712</v>
      </c>
      <c r="S93" s="7">
        <v>0</v>
      </c>
      <c r="T93" s="7">
        <v>0</v>
      </c>
      <c r="U93" s="126">
        <f t="shared" si="8"/>
        <v>267.23876418382861</v>
      </c>
    </row>
    <row r="94" spans="1:21">
      <c r="A94" s="37">
        <v>90</v>
      </c>
      <c r="B94" s="17"/>
      <c r="C94" s="16"/>
      <c r="D94" s="38" t="s">
        <v>36</v>
      </c>
      <c r="E94" s="49" t="s">
        <v>116</v>
      </c>
      <c r="F94" s="40"/>
      <c r="G94" s="111">
        <f t="shared" si="6"/>
        <v>0</v>
      </c>
      <c r="H94" s="26">
        <v>0</v>
      </c>
      <c r="I94" s="7">
        <v>0</v>
      </c>
      <c r="J94" s="7">
        <v>0</v>
      </c>
      <c r="K94" s="7">
        <v>0</v>
      </c>
      <c r="L94" s="7">
        <v>0</v>
      </c>
      <c r="M94" s="7">
        <v>0</v>
      </c>
      <c r="N94" s="126">
        <f t="shared" si="7"/>
        <v>0</v>
      </c>
      <c r="O94" s="26">
        <v>0</v>
      </c>
      <c r="P94" s="7">
        <v>0</v>
      </c>
      <c r="Q94" s="7">
        <v>0</v>
      </c>
      <c r="R94" s="7">
        <v>0</v>
      </c>
      <c r="S94" s="7">
        <v>0</v>
      </c>
      <c r="T94" s="7">
        <v>0</v>
      </c>
      <c r="U94" s="126">
        <f t="shared" si="8"/>
        <v>0</v>
      </c>
    </row>
    <row r="95" spans="1:21">
      <c r="A95" s="37">
        <v>91</v>
      </c>
      <c r="B95" s="17"/>
      <c r="C95" s="16"/>
      <c r="D95" s="38" t="s">
        <v>38</v>
      </c>
      <c r="E95" s="49" t="s">
        <v>117</v>
      </c>
      <c r="F95" s="40"/>
      <c r="G95" s="111">
        <f t="shared" si="6"/>
        <v>0</v>
      </c>
      <c r="H95" s="26">
        <v>0</v>
      </c>
      <c r="I95" s="7">
        <v>0</v>
      </c>
      <c r="J95" s="7">
        <v>0</v>
      </c>
      <c r="K95" s="7">
        <v>0</v>
      </c>
      <c r="L95" s="7">
        <v>0</v>
      </c>
      <c r="M95" s="7">
        <v>0</v>
      </c>
      <c r="N95" s="126">
        <f t="shared" si="7"/>
        <v>0</v>
      </c>
      <c r="O95" s="26">
        <v>0</v>
      </c>
      <c r="P95" s="7">
        <v>0</v>
      </c>
      <c r="Q95" s="7">
        <v>0</v>
      </c>
      <c r="R95" s="7">
        <v>0</v>
      </c>
      <c r="S95" s="7">
        <v>0</v>
      </c>
      <c r="T95" s="7">
        <v>0</v>
      </c>
      <c r="U95" s="126">
        <f t="shared" si="8"/>
        <v>0</v>
      </c>
    </row>
    <row r="96" spans="1:21">
      <c r="A96" s="37">
        <v>92</v>
      </c>
      <c r="B96" s="17"/>
      <c r="C96" s="16"/>
      <c r="D96" s="38" t="s">
        <v>40</v>
      </c>
      <c r="E96" s="49" t="s">
        <v>118</v>
      </c>
      <c r="F96" s="40"/>
      <c r="G96" s="111">
        <f t="shared" si="6"/>
        <v>0</v>
      </c>
      <c r="H96" s="26">
        <v>0</v>
      </c>
      <c r="I96" s="7">
        <v>0</v>
      </c>
      <c r="J96" s="7">
        <v>0</v>
      </c>
      <c r="K96" s="7">
        <v>0</v>
      </c>
      <c r="L96" s="7">
        <v>0</v>
      </c>
      <c r="M96" s="7">
        <v>0</v>
      </c>
      <c r="N96" s="126">
        <f t="shared" si="7"/>
        <v>0</v>
      </c>
      <c r="O96" s="26">
        <v>0</v>
      </c>
      <c r="P96" s="7">
        <v>0</v>
      </c>
      <c r="Q96" s="7">
        <v>0</v>
      </c>
      <c r="R96" s="7">
        <v>0</v>
      </c>
      <c r="S96" s="7">
        <v>0</v>
      </c>
      <c r="T96" s="7">
        <v>0</v>
      </c>
      <c r="U96" s="126">
        <f t="shared" si="8"/>
        <v>0</v>
      </c>
    </row>
    <row r="97" spans="1:21">
      <c r="A97" s="37">
        <v>93</v>
      </c>
      <c r="B97" s="17"/>
      <c r="C97" s="16"/>
      <c r="D97" s="38" t="s">
        <v>54</v>
      </c>
      <c r="E97" s="49" t="s">
        <v>119</v>
      </c>
      <c r="F97" s="40"/>
      <c r="G97" s="111">
        <f t="shared" si="6"/>
        <v>0</v>
      </c>
      <c r="H97" s="26">
        <v>0</v>
      </c>
      <c r="I97" s="7">
        <v>0</v>
      </c>
      <c r="J97" s="7">
        <v>0</v>
      </c>
      <c r="K97" s="7">
        <v>0</v>
      </c>
      <c r="L97" s="7">
        <v>0</v>
      </c>
      <c r="M97" s="7">
        <v>0</v>
      </c>
      <c r="N97" s="126">
        <f t="shared" si="7"/>
        <v>0</v>
      </c>
      <c r="O97" s="26">
        <v>0</v>
      </c>
      <c r="P97" s="7">
        <v>0</v>
      </c>
      <c r="Q97" s="7">
        <v>0</v>
      </c>
      <c r="R97" s="7">
        <v>0</v>
      </c>
      <c r="S97" s="7">
        <v>0</v>
      </c>
      <c r="T97" s="7">
        <v>0</v>
      </c>
      <c r="U97" s="126">
        <f t="shared" si="8"/>
        <v>0</v>
      </c>
    </row>
    <row r="98" spans="1:21">
      <c r="A98" s="93">
        <v>94</v>
      </c>
      <c r="B98" s="102"/>
      <c r="C98" s="95" t="s">
        <v>120</v>
      </c>
      <c r="D98" s="96" t="s">
        <v>121</v>
      </c>
      <c r="E98" s="97"/>
      <c r="F98" s="98"/>
      <c r="G98" s="99">
        <f t="shared" si="6"/>
        <v>295480.39198517799</v>
      </c>
      <c r="H98" s="100">
        <v>2903.3000741153955</v>
      </c>
      <c r="I98" s="101">
        <v>5178.3962708711624</v>
      </c>
      <c r="J98" s="101">
        <v>8888.848240852356</v>
      </c>
      <c r="K98" s="101">
        <v>10484.587127625942</v>
      </c>
      <c r="L98" s="101">
        <v>18465.933973073959</v>
      </c>
      <c r="M98" s="101">
        <v>88165.850856781006</v>
      </c>
      <c r="N98" s="127">
        <f t="shared" si="7"/>
        <v>134086.91654331982</v>
      </c>
      <c r="O98" s="100">
        <v>3919.9800269901752</v>
      </c>
      <c r="P98" s="101">
        <v>4492.4466681480408</v>
      </c>
      <c r="Q98" s="101">
        <v>8462.3248343169689</v>
      </c>
      <c r="R98" s="101">
        <v>8017.8375784605742</v>
      </c>
      <c r="S98" s="101">
        <v>20875.831806659698</v>
      </c>
      <c r="T98" s="101">
        <v>115625.05452728271</v>
      </c>
      <c r="U98" s="127">
        <f t="shared" si="8"/>
        <v>161393.47544185817</v>
      </c>
    </row>
    <row r="99" spans="1:21">
      <c r="A99" s="37">
        <v>95</v>
      </c>
      <c r="B99" s="10"/>
      <c r="C99" s="11"/>
      <c r="D99" s="38" t="s">
        <v>8</v>
      </c>
      <c r="E99" s="49" t="s">
        <v>122</v>
      </c>
      <c r="F99" s="51"/>
      <c r="G99" s="111">
        <f t="shared" si="6"/>
        <v>207141.37829465047</v>
      </c>
      <c r="H99" s="26">
        <v>0</v>
      </c>
      <c r="I99" s="7">
        <v>0</v>
      </c>
      <c r="J99" s="7">
        <v>0</v>
      </c>
      <c r="K99" s="7">
        <v>241.55035976693034</v>
      </c>
      <c r="L99" s="7">
        <v>9175.0666561126709</v>
      </c>
      <c r="M99" s="7">
        <v>79164.123405456543</v>
      </c>
      <c r="N99" s="126">
        <f t="shared" si="7"/>
        <v>88580.740421336144</v>
      </c>
      <c r="O99" s="26">
        <v>0</v>
      </c>
      <c r="P99" s="7">
        <v>0</v>
      </c>
      <c r="Q99" s="7">
        <v>0</v>
      </c>
      <c r="R99" s="7">
        <v>379.11167039722204</v>
      </c>
      <c r="S99" s="7">
        <v>11336.118858098984</v>
      </c>
      <c r="T99" s="7">
        <v>106845.40734481812</v>
      </c>
      <c r="U99" s="126">
        <f t="shared" si="8"/>
        <v>118560.63787331432</v>
      </c>
    </row>
    <row r="100" spans="1:21">
      <c r="A100" s="37">
        <v>96</v>
      </c>
      <c r="B100" s="10"/>
      <c r="C100" s="11"/>
      <c r="D100" s="38" t="s">
        <v>10</v>
      </c>
      <c r="E100" s="49" t="s">
        <v>123</v>
      </c>
      <c r="F100" s="51"/>
      <c r="G100" s="111">
        <f t="shared" si="6"/>
        <v>13745.409032330615</v>
      </c>
      <c r="H100" s="26">
        <v>0</v>
      </c>
      <c r="I100" s="7">
        <v>0</v>
      </c>
      <c r="J100" s="7">
        <v>14.895609006984159</v>
      </c>
      <c r="K100" s="7">
        <v>457.0358377546072</v>
      </c>
      <c r="L100" s="7">
        <v>1902.4209232926369</v>
      </c>
      <c r="M100" s="7">
        <v>5244.453821182251</v>
      </c>
      <c r="N100" s="126">
        <f t="shared" si="7"/>
        <v>7618.8061912364792</v>
      </c>
      <c r="O100" s="26">
        <v>0</v>
      </c>
      <c r="P100" s="7">
        <v>0</v>
      </c>
      <c r="Q100" s="7">
        <v>14.693721134215593</v>
      </c>
      <c r="R100" s="7">
        <v>374.59058138355613</v>
      </c>
      <c r="S100" s="7">
        <v>1670.6417876780033</v>
      </c>
      <c r="T100" s="7">
        <v>4066.6767508983612</v>
      </c>
      <c r="U100" s="126">
        <f t="shared" si="8"/>
        <v>6126.6028410941362</v>
      </c>
    </row>
    <row r="101" spans="1:21">
      <c r="A101" s="37">
        <v>97</v>
      </c>
      <c r="B101" s="10"/>
      <c r="C101" s="11"/>
      <c r="D101" s="38" t="s">
        <v>22</v>
      </c>
      <c r="E101" s="49" t="s">
        <v>124</v>
      </c>
      <c r="F101" s="51"/>
      <c r="G101" s="111">
        <f t="shared" si="6"/>
        <v>40925.475523211062</v>
      </c>
      <c r="H101" s="26">
        <v>2095.7186783701181</v>
      </c>
      <c r="I101" s="7">
        <v>2709.8945967555046</v>
      </c>
      <c r="J101" s="7">
        <v>4560.9696629047394</v>
      </c>
      <c r="K101" s="7">
        <v>4283.7183568477631</v>
      </c>
      <c r="L101" s="7">
        <v>3408.3507894873619</v>
      </c>
      <c r="M101" s="7">
        <v>3117.9884849190712</v>
      </c>
      <c r="N101" s="126">
        <f t="shared" si="7"/>
        <v>20176.640569284558</v>
      </c>
      <c r="O101" s="26">
        <v>3013.3725606799126</v>
      </c>
      <c r="P101" s="7">
        <v>2671.7579167932272</v>
      </c>
      <c r="Q101" s="7">
        <v>4306.5533979088068</v>
      </c>
      <c r="R101" s="7">
        <v>2408.0227449908853</v>
      </c>
      <c r="S101" s="7">
        <v>4227.9661816954613</v>
      </c>
      <c r="T101" s="7">
        <v>4121.1621518582106</v>
      </c>
      <c r="U101" s="126">
        <f t="shared" si="8"/>
        <v>20748.834953926504</v>
      </c>
    </row>
    <row r="102" spans="1:21">
      <c r="A102" s="37">
        <v>98</v>
      </c>
      <c r="B102" s="17"/>
      <c r="C102" s="11"/>
      <c r="D102" s="38" t="s">
        <v>24</v>
      </c>
      <c r="E102" s="49" t="s">
        <v>125</v>
      </c>
      <c r="F102" s="51"/>
      <c r="G102" s="111">
        <f t="shared" si="6"/>
        <v>5967.6818896150216</v>
      </c>
      <c r="H102" s="26">
        <v>0</v>
      </c>
      <c r="I102" s="7">
        <v>0</v>
      </c>
      <c r="J102" s="7">
        <v>188.3748368229717</v>
      </c>
      <c r="K102" s="7">
        <v>1396.8107240954414</v>
      </c>
      <c r="L102" s="7">
        <v>791.42454237118363</v>
      </c>
      <c r="M102" s="7">
        <v>98.138045933097601</v>
      </c>
      <c r="N102" s="126">
        <f t="shared" si="7"/>
        <v>2474.7481492226943</v>
      </c>
      <c r="O102" s="26">
        <v>0</v>
      </c>
      <c r="P102" s="7">
        <v>0</v>
      </c>
      <c r="Q102" s="7">
        <v>538.79565007798374</v>
      </c>
      <c r="R102" s="7">
        <v>1867.9064240138978</v>
      </c>
      <c r="S102" s="7">
        <v>969.22614589519799</v>
      </c>
      <c r="T102" s="7">
        <v>117.00552040524781</v>
      </c>
      <c r="U102" s="126">
        <f t="shared" si="8"/>
        <v>3492.9337403923273</v>
      </c>
    </row>
    <row r="103" spans="1:21">
      <c r="A103" s="37">
        <v>99</v>
      </c>
      <c r="B103" s="12"/>
      <c r="C103" s="12"/>
      <c r="D103" s="38" t="s">
        <v>26</v>
      </c>
      <c r="E103" s="49" t="s">
        <v>126</v>
      </c>
      <c r="F103" s="43"/>
      <c r="G103" s="111">
        <f t="shared" si="6"/>
        <v>0</v>
      </c>
      <c r="H103" s="26">
        <v>0</v>
      </c>
      <c r="I103" s="7">
        <v>0</v>
      </c>
      <c r="J103" s="7">
        <v>0</v>
      </c>
      <c r="K103" s="7">
        <v>0</v>
      </c>
      <c r="L103" s="7">
        <v>0</v>
      </c>
      <c r="M103" s="7">
        <v>0</v>
      </c>
      <c r="N103" s="126">
        <f t="shared" si="7"/>
        <v>0</v>
      </c>
      <c r="O103" s="26">
        <v>0</v>
      </c>
      <c r="P103" s="7">
        <v>0</v>
      </c>
      <c r="Q103" s="7">
        <v>0</v>
      </c>
      <c r="R103" s="7">
        <v>0</v>
      </c>
      <c r="S103" s="7">
        <v>0</v>
      </c>
      <c r="T103" s="7">
        <v>0</v>
      </c>
      <c r="U103" s="126">
        <f t="shared" si="8"/>
        <v>0</v>
      </c>
    </row>
    <row r="104" spans="1:21">
      <c r="A104" s="37">
        <v>100</v>
      </c>
      <c r="B104" s="12"/>
      <c r="C104" s="12"/>
      <c r="D104" s="38" t="s">
        <v>32</v>
      </c>
      <c r="E104" s="15" t="s">
        <v>127</v>
      </c>
      <c r="F104" s="43"/>
      <c r="G104" s="111">
        <f t="shared" si="6"/>
        <v>0</v>
      </c>
      <c r="H104" s="26">
        <v>0</v>
      </c>
      <c r="I104" s="7">
        <v>0</v>
      </c>
      <c r="J104" s="7">
        <v>0</v>
      </c>
      <c r="K104" s="7">
        <v>0</v>
      </c>
      <c r="L104" s="7">
        <v>0</v>
      </c>
      <c r="M104" s="7">
        <v>0</v>
      </c>
      <c r="N104" s="126">
        <f t="shared" si="7"/>
        <v>0</v>
      </c>
      <c r="O104" s="26">
        <v>0</v>
      </c>
      <c r="P104" s="7">
        <v>0</v>
      </c>
      <c r="Q104" s="7">
        <v>0</v>
      </c>
      <c r="R104" s="7">
        <v>0</v>
      </c>
      <c r="S104" s="7">
        <v>0</v>
      </c>
      <c r="T104" s="7">
        <v>0</v>
      </c>
      <c r="U104" s="126">
        <f t="shared" si="8"/>
        <v>0</v>
      </c>
    </row>
    <row r="105" spans="1:21">
      <c r="A105" s="37">
        <v>101</v>
      </c>
      <c r="B105" s="12"/>
      <c r="C105" s="12"/>
      <c r="D105" s="38" t="s">
        <v>34</v>
      </c>
      <c r="E105" s="15" t="s">
        <v>128</v>
      </c>
      <c r="F105" s="43"/>
      <c r="G105" s="111">
        <f t="shared" si="6"/>
        <v>27700.439276605844</v>
      </c>
      <c r="H105" s="26">
        <v>807.58130472898483</v>
      </c>
      <c r="I105" s="7">
        <v>2468.5016456320882</v>
      </c>
      <c r="J105" s="7">
        <v>4124.6080943346024</v>
      </c>
      <c r="K105" s="7">
        <v>4105.4716574847698</v>
      </c>
      <c r="L105" s="7">
        <v>3188.6713624894619</v>
      </c>
      <c r="M105" s="7">
        <v>541.14465355873108</v>
      </c>
      <c r="N105" s="126">
        <f t="shared" si="7"/>
        <v>15235.978718228638</v>
      </c>
      <c r="O105" s="26">
        <v>906.60738094896078</v>
      </c>
      <c r="P105" s="7">
        <v>1820.6887490674853</v>
      </c>
      <c r="Q105" s="7">
        <v>3602.2820620536804</v>
      </c>
      <c r="R105" s="7">
        <v>2988.2063894495368</v>
      </c>
      <c r="S105" s="7">
        <v>2671.8785082250834</v>
      </c>
      <c r="T105" s="7">
        <v>474.79746863245964</v>
      </c>
      <c r="U105" s="126">
        <f t="shared" si="8"/>
        <v>12464.460558377206</v>
      </c>
    </row>
    <row r="106" spans="1:21">
      <c r="A106" s="93">
        <v>102</v>
      </c>
      <c r="B106" s="94"/>
      <c r="C106" s="95" t="s">
        <v>129</v>
      </c>
      <c r="D106" s="96" t="s">
        <v>130</v>
      </c>
      <c r="E106" s="97"/>
      <c r="F106" s="98"/>
      <c r="G106" s="99">
        <f t="shared" ref="G106:G130" si="9">N106+U106</f>
        <v>0</v>
      </c>
      <c r="H106" s="100">
        <v>0</v>
      </c>
      <c r="I106" s="101">
        <v>0</v>
      </c>
      <c r="J106" s="101">
        <v>0</v>
      </c>
      <c r="K106" s="101">
        <v>0</v>
      </c>
      <c r="L106" s="101">
        <v>0</v>
      </c>
      <c r="M106" s="101">
        <v>0</v>
      </c>
      <c r="N106" s="127">
        <f t="shared" ref="N106:N130" si="10">SUM(H106:M106)</f>
        <v>0</v>
      </c>
      <c r="O106" s="100">
        <v>0</v>
      </c>
      <c r="P106" s="101">
        <v>0</v>
      </c>
      <c r="Q106" s="101">
        <v>0</v>
      </c>
      <c r="R106" s="101">
        <v>0</v>
      </c>
      <c r="S106" s="101">
        <v>0</v>
      </c>
      <c r="T106" s="101">
        <v>0</v>
      </c>
      <c r="U106" s="127">
        <f t="shared" ref="U106:U130" si="11">SUM(O106:T106)</f>
        <v>0</v>
      </c>
    </row>
    <row r="107" spans="1:21">
      <c r="A107" s="93">
        <v>110</v>
      </c>
      <c r="B107" s="94"/>
      <c r="C107" s="95" t="s">
        <v>131</v>
      </c>
      <c r="D107" s="96" t="s">
        <v>132</v>
      </c>
      <c r="E107" s="97"/>
      <c r="F107" s="98"/>
      <c r="G107" s="99">
        <f t="shared" si="9"/>
        <v>3576797.5929423869</v>
      </c>
      <c r="H107" s="100">
        <v>3042.6444454789162</v>
      </c>
      <c r="I107" s="101">
        <v>2183.9528532624245</v>
      </c>
      <c r="J107" s="101">
        <v>30895.973564863205</v>
      </c>
      <c r="K107" s="101">
        <v>249779.34962558746</v>
      </c>
      <c r="L107" s="101">
        <v>880805.71538543701</v>
      </c>
      <c r="M107" s="101">
        <v>877828.75941467285</v>
      </c>
      <c r="N107" s="127">
        <f t="shared" si="10"/>
        <v>2044536.3952893019</v>
      </c>
      <c r="O107" s="100">
        <v>2403.7734056413174</v>
      </c>
      <c r="P107" s="101">
        <v>2312.2486744523048</v>
      </c>
      <c r="Q107" s="101">
        <v>21454.91329228878</v>
      </c>
      <c r="R107" s="101">
        <v>107390.53729176521</v>
      </c>
      <c r="S107" s="101">
        <v>548917.34620475769</v>
      </c>
      <c r="T107" s="101">
        <v>849782.37878417969</v>
      </c>
      <c r="U107" s="127">
        <f t="shared" si="11"/>
        <v>1532261.197653085</v>
      </c>
    </row>
    <row r="108" spans="1:21">
      <c r="A108" s="37">
        <v>111</v>
      </c>
      <c r="B108" s="10"/>
      <c r="C108" s="16"/>
      <c r="D108" s="38" t="s">
        <v>8</v>
      </c>
      <c r="E108" s="49" t="s">
        <v>133</v>
      </c>
      <c r="F108" s="40"/>
      <c r="G108" s="111">
        <f t="shared" si="9"/>
        <v>121503.18022501189</v>
      </c>
      <c r="H108" s="26">
        <v>628.65615175571293</v>
      </c>
      <c r="I108" s="7">
        <v>1114.0822473019361</v>
      </c>
      <c r="J108" s="7">
        <v>5211.2736139595509</v>
      </c>
      <c r="K108" s="7">
        <v>11837.046748995781</v>
      </c>
      <c r="L108" s="7">
        <v>19124.60368514061</v>
      </c>
      <c r="M108" s="7">
        <v>14033.285244941711</v>
      </c>
      <c r="N108" s="126">
        <f t="shared" si="10"/>
        <v>51948.947692095302</v>
      </c>
      <c r="O108" s="26">
        <v>542.74734566919506</v>
      </c>
      <c r="P108" s="7">
        <v>1146.0680825263262</v>
      </c>
      <c r="Q108" s="7">
        <v>4859.1572503149509</v>
      </c>
      <c r="R108" s="7">
        <v>12162.563562631607</v>
      </c>
      <c r="S108" s="7">
        <v>25965.329715818167</v>
      </c>
      <c r="T108" s="7">
        <v>24878.366575956345</v>
      </c>
      <c r="U108" s="126">
        <f t="shared" si="11"/>
        <v>69554.232532916591</v>
      </c>
    </row>
    <row r="109" spans="1:21">
      <c r="A109" s="37">
        <v>112</v>
      </c>
      <c r="B109" s="17"/>
      <c r="C109" s="11"/>
      <c r="D109" s="52" t="s">
        <v>10</v>
      </c>
      <c r="E109" s="49" t="s">
        <v>134</v>
      </c>
      <c r="F109" s="51"/>
      <c r="G109" s="111">
        <f t="shared" si="9"/>
        <v>166533.49938090856</v>
      </c>
      <c r="H109" s="26">
        <v>216.17993994802237</v>
      </c>
      <c r="I109" s="7">
        <v>86.578618243802339</v>
      </c>
      <c r="J109" s="7">
        <v>1503.8188708052039</v>
      </c>
      <c r="K109" s="7">
        <v>8919.1653364002705</v>
      </c>
      <c r="L109" s="7">
        <v>28950.354485750198</v>
      </c>
      <c r="M109" s="7">
        <v>38485.017421245575</v>
      </c>
      <c r="N109" s="126">
        <f t="shared" si="10"/>
        <v>78161.114672393072</v>
      </c>
      <c r="O109" s="26">
        <v>121.95572610211093</v>
      </c>
      <c r="P109" s="7">
        <v>60.775087866000831</v>
      </c>
      <c r="Q109" s="7">
        <v>1091.5578478462994</v>
      </c>
      <c r="R109" s="7">
        <v>5984.6773208528757</v>
      </c>
      <c r="S109" s="7">
        <v>30893.470439791679</v>
      </c>
      <c r="T109" s="7">
        <v>50219.948286056519</v>
      </c>
      <c r="U109" s="126">
        <f t="shared" si="11"/>
        <v>88372.384708515485</v>
      </c>
    </row>
    <row r="110" spans="1:21">
      <c r="A110" s="37">
        <v>113</v>
      </c>
      <c r="B110" s="17"/>
      <c r="C110" s="16"/>
      <c r="D110" s="38" t="s">
        <v>22</v>
      </c>
      <c r="E110" s="49" t="s">
        <v>135</v>
      </c>
      <c r="F110" s="40"/>
      <c r="G110" s="111">
        <f t="shared" si="9"/>
        <v>2170506.613465027</v>
      </c>
      <c r="H110" s="26">
        <v>766.07500199228525</v>
      </c>
      <c r="I110" s="7">
        <v>161.94219473749399</v>
      </c>
      <c r="J110" s="7">
        <v>15688.460314035416</v>
      </c>
      <c r="K110" s="7">
        <v>176883.07192134857</v>
      </c>
      <c r="L110" s="7">
        <v>590615.3123588562</v>
      </c>
      <c r="M110" s="7">
        <v>545368.33749389648</v>
      </c>
      <c r="N110" s="126">
        <f t="shared" si="10"/>
        <v>1329483.1992848665</v>
      </c>
      <c r="O110" s="26">
        <v>449.10819116886705</v>
      </c>
      <c r="P110" s="7">
        <v>216.47097148932517</v>
      </c>
      <c r="Q110" s="7">
        <v>8885.6333408951759</v>
      </c>
      <c r="R110" s="7">
        <v>56724.512288331985</v>
      </c>
      <c r="S110" s="7">
        <v>301732.78619003296</v>
      </c>
      <c r="T110" s="7">
        <v>473014.90319824219</v>
      </c>
      <c r="U110" s="126">
        <f t="shared" si="11"/>
        <v>841023.4141801605</v>
      </c>
    </row>
    <row r="111" spans="1:21">
      <c r="A111" s="37">
        <v>114</v>
      </c>
      <c r="B111" s="17"/>
      <c r="C111" s="16"/>
      <c r="D111" s="38" t="s">
        <v>24</v>
      </c>
      <c r="E111" s="49" t="s">
        <v>136</v>
      </c>
      <c r="F111" s="40"/>
      <c r="G111" s="111">
        <f t="shared" si="9"/>
        <v>1017940.1760454196</v>
      </c>
      <c r="H111" s="26">
        <v>581.95271787047386</v>
      </c>
      <c r="I111" s="7">
        <v>603.82322895526886</v>
      </c>
      <c r="J111" s="7">
        <v>5989.8679777383804</v>
      </c>
      <c r="K111" s="7">
        <v>45699.942689180374</v>
      </c>
      <c r="L111" s="7">
        <v>226001.69853973389</v>
      </c>
      <c r="M111" s="7">
        <v>250608.79187011719</v>
      </c>
      <c r="N111" s="126">
        <f t="shared" si="10"/>
        <v>529486.07702359557</v>
      </c>
      <c r="O111" s="26">
        <v>515.14254157431424</v>
      </c>
      <c r="P111" s="7">
        <v>632.27619306743145</v>
      </c>
      <c r="Q111" s="7">
        <v>4748.7297755479813</v>
      </c>
      <c r="R111" s="7">
        <v>28676.288709819317</v>
      </c>
      <c r="S111" s="7">
        <v>179724.49510526657</v>
      </c>
      <c r="T111" s="7">
        <v>274157.16669654846</v>
      </c>
      <c r="U111" s="126">
        <f t="shared" si="11"/>
        <v>488454.09902182408</v>
      </c>
    </row>
    <row r="112" spans="1:21">
      <c r="A112" s="37">
        <v>115</v>
      </c>
      <c r="B112" s="14"/>
      <c r="C112" s="16"/>
      <c r="D112" s="38" t="s">
        <v>26</v>
      </c>
      <c r="E112" s="49" t="s">
        <v>137</v>
      </c>
      <c r="F112" s="40"/>
      <c r="G112" s="111">
        <f t="shared" si="9"/>
        <v>30143.703652791679</v>
      </c>
      <c r="H112" s="26">
        <v>699.95110342651606</v>
      </c>
      <c r="I112" s="7">
        <v>158.20732977986336</v>
      </c>
      <c r="J112" s="7">
        <v>1929.645296394825</v>
      </c>
      <c r="K112" s="7">
        <v>3597.7069087922573</v>
      </c>
      <c r="L112" s="7">
        <v>5264.6276798844337</v>
      </c>
      <c r="M112" s="7">
        <v>5032.053777217865</v>
      </c>
      <c r="N112" s="126">
        <f t="shared" si="10"/>
        <v>16682.19209549576</v>
      </c>
      <c r="O112" s="26">
        <v>629.4950278699398</v>
      </c>
      <c r="P112" s="7">
        <v>198.0273330360651</v>
      </c>
      <c r="Q112" s="7">
        <v>1448.3368505686522</v>
      </c>
      <c r="R112" s="7">
        <v>2335.7161453217268</v>
      </c>
      <c r="S112" s="7">
        <v>3612.0918861627579</v>
      </c>
      <c r="T112" s="7">
        <v>5237.8443143367767</v>
      </c>
      <c r="U112" s="126">
        <f t="shared" si="11"/>
        <v>13461.511557295918</v>
      </c>
    </row>
    <row r="113" spans="1:21">
      <c r="A113" s="37">
        <v>116</v>
      </c>
      <c r="B113" s="17"/>
      <c r="C113" s="12"/>
      <c r="D113" s="38" t="s">
        <v>32</v>
      </c>
      <c r="E113" s="14" t="s">
        <v>138</v>
      </c>
      <c r="F113" s="43"/>
      <c r="G113" s="111">
        <f t="shared" si="9"/>
        <v>70170.465018536896</v>
      </c>
      <c r="H113" s="26">
        <v>149.82956367265433</v>
      </c>
      <c r="I113" s="7">
        <v>59.319220881909132</v>
      </c>
      <c r="J113" s="7">
        <v>572.90741029381752</v>
      </c>
      <c r="K113" s="7">
        <v>2842.4107828438282</v>
      </c>
      <c r="L113" s="7">
        <v>10849.15142250061</v>
      </c>
      <c r="M113" s="7">
        <v>24301.31215763092</v>
      </c>
      <c r="N113" s="126">
        <f t="shared" si="10"/>
        <v>38774.93055782374</v>
      </c>
      <c r="O113" s="26">
        <v>145.32458536606282</v>
      </c>
      <c r="P113" s="7">
        <v>58.631013127043843</v>
      </c>
      <c r="Q113" s="7">
        <v>421.49851867556572</v>
      </c>
      <c r="R113" s="7">
        <v>1506.7796904444695</v>
      </c>
      <c r="S113" s="7">
        <v>6989.1697965860367</v>
      </c>
      <c r="T113" s="7">
        <v>22274.130856513977</v>
      </c>
      <c r="U113" s="126">
        <f t="shared" si="11"/>
        <v>31395.534460713156</v>
      </c>
    </row>
    <row r="114" spans="1:21">
      <c r="A114" s="93">
        <v>117</v>
      </c>
      <c r="B114" s="94"/>
      <c r="C114" s="95" t="s">
        <v>4</v>
      </c>
      <c r="D114" s="96" t="s">
        <v>139</v>
      </c>
      <c r="E114" s="97"/>
      <c r="F114" s="98"/>
      <c r="G114" s="99">
        <f t="shared" si="9"/>
        <v>1223538.9405627027</v>
      </c>
      <c r="H114" s="100">
        <v>2851.649908579886</v>
      </c>
      <c r="I114" s="101">
        <v>1271.6051832437515</v>
      </c>
      <c r="J114" s="101">
        <v>3729.3178907036781</v>
      </c>
      <c r="K114" s="101">
        <v>25574.587319850922</v>
      </c>
      <c r="L114" s="101">
        <v>224321.81738090515</v>
      </c>
      <c r="M114" s="101">
        <v>392310.66718673706</v>
      </c>
      <c r="N114" s="127">
        <f t="shared" si="10"/>
        <v>650059.64487002045</v>
      </c>
      <c r="O114" s="100">
        <v>1948.1146875023842</v>
      </c>
      <c r="P114" s="101">
        <v>816.78897047042847</v>
      </c>
      <c r="Q114" s="101">
        <v>3420.4092295765877</v>
      </c>
      <c r="R114" s="101">
        <v>15757.876562952995</v>
      </c>
      <c r="S114" s="101">
        <v>166208.43030834198</v>
      </c>
      <c r="T114" s="101">
        <v>385327.67593383789</v>
      </c>
      <c r="U114" s="127">
        <f t="shared" si="11"/>
        <v>573479.29569268227</v>
      </c>
    </row>
    <row r="115" spans="1:21">
      <c r="A115" s="37">
        <v>118</v>
      </c>
      <c r="B115" s="17"/>
      <c r="C115" s="16"/>
      <c r="D115" s="38" t="s">
        <v>8</v>
      </c>
      <c r="E115" s="49" t="s">
        <v>140</v>
      </c>
      <c r="F115" s="40"/>
      <c r="G115" s="111">
        <f t="shared" si="9"/>
        <v>974066.12607577443</v>
      </c>
      <c r="H115" s="26">
        <v>634.47472015395761</v>
      </c>
      <c r="I115" s="7">
        <v>221.66000996157527</v>
      </c>
      <c r="J115" s="7">
        <v>1477.0178824365139</v>
      </c>
      <c r="K115" s="7">
        <v>14967.072373986244</v>
      </c>
      <c r="L115" s="7">
        <v>173216.38158321381</v>
      </c>
      <c r="M115" s="7">
        <v>333587.07621765137</v>
      </c>
      <c r="N115" s="126">
        <f t="shared" si="10"/>
        <v>524103.68278740346</v>
      </c>
      <c r="O115" s="26">
        <v>503.75346975028515</v>
      </c>
      <c r="P115" s="7">
        <v>161.38943994045258</v>
      </c>
      <c r="Q115" s="7">
        <v>1427.5357260704041</v>
      </c>
      <c r="R115" s="7">
        <v>8247.7341192960739</v>
      </c>
      <c r="S115" s="7">
        <v>124372.63703584671</v>
      </c>
      <c r="T115" s="7">
        <v>315249.39349746704</v>
      </c>
      <c r="U115" s="126">
        <f t="shared" si="11"/>
        <v>449962.44328837097</v>
      </c>
    </row>
    <row r="116" spans="1:21">
      <c r="A116" s="37">
        <v>119</v>
      </c>
      <c r="B116" s="10"/>
      <c r="C116" s="16"/>
      <c r="D116" s="38" t="s">
        <v>10</v>
      </c>
      <c r="E116" s="49" t="s">
        <v>141</v>
      </c>
      <c r="F116" s="40"/>
      <c r="G116" s="111">
        <f t="shared" si="9"/>
        <v>206851.67499146983</v>
      </c>
      <c r="H116" s="26">
        <v>1636.7980104796588</v>
      </c>
      <c r="I116" s="7">
        <v>843.66490365192294</v>
      </c>
      <c r="J116" s="7">
        <v>1888.152346432209</v>
      </c>
      <c r="K116" s="7">
        <v>8565.3213883079588</v>
      </c>
      <c r="L116" s="7">
        <v>40996.309944689274</v>
      </c>
      <c r="M116" s="7">
        <v>46423.230324983597</v>
      </c>
      <c r="N116" s="126">
        <f t="shared" si="10"/>
        <v>100353.47691854462</v>
      </c>
      <c r="O116" s="26">
        <v>1134.8524081259966</v>
      </c>
      <c r="P116" s="7">
        <v>540.99090778827667</v>
      </c>
      <c r="Q116" s="7">
        <v>1785.5994811207056</v>
      </c>
      <c r="R116" s="7">
        <v>6668.2711633890867</v>
      </c>
      <c r="S116" s="7">
        <v>36408.218908548355</v>
      </c>
      <c r="T116" s="7">
        <v>59960.265203952789</v>
      </c>
      <c r="U116" s="126">
        <f t="shared" si="11"/>
        <v>106498.19807292521</v>
      </c>
    </row>
    <row r="117" spans="1:21">
      <c r="A117" s="37">
        <v>120</v>
      </c>
      <c r="B117" s="17"/>
      <c r="C117" s="11"/>
      <c r="D117" s="38" t="s">
        <v>22</v>
      </c>
      <c r="E117" s="9" t="s">
        <v>142</v>
      </c>
      <c r="F117" s="46"/>
      <c r="G117" s="111">
        <f t="shared" si="9"/>
        <v>42621.136164978147</v>
      </c>
      <c r="H117" s="26">
        <v>580.37714778631926</v>
      </c>
      <c r="I117" s="7">
        <v>206.28028498589993</v>
      </c>
      <c r="J117" s="7">
        <v>364.14772570133209</v>
      </c>
      <c r="K117" s="7">
        <v>2042.1942086815834</v>
      </c>
      <c r="L117" s="7">
        <v>10109.125427246094</v>
      </c>
      <c r="M117" s="7">
        <v>12300.363118171692</v>
      </c>
      <c r="N117" s="126">
        <f t="shared" si="10"/>
        <v>25602.48791257292</v>
      </c>
      <c r="O117" s="26">
        <v>309.50875093787909</v>
      </c>
      <c r="P117" s="7">
        <v>114.40861995518208</v>
      </c>
      <c r="Q117" s="7">
        <v>207.27407556772232</v>
      </c>
      <c r="R117" s="7">
        <v>841.87146198749542</v>
      </c>
      <c r="S117" s="7">
        <v>5427.5775119066238</v>
      </c>
      <c r="T117" s="7">
        <v>10118.007832050323</v>
      </c>
      <c r="U117" s="126">
        <f t="shared" si="11"/>
        <v>17018.648252405226</v>
      </c>
    </row>
    <row r="118" spans="1:21">
      <c r="A118" s="93">
        <v>121</v>
      </c>
      <c r="B118" s="94"/>
      <c r="C118" s="95" t="s">
        <v>143</v>
      </c>
      <c r="D118" s="96" t="s">
        <v>144</v>
      </c>
      <c r="E118" s="97"/>
      <c r="F118" s="98"/>
      <c r="G118" s="99">
        <f t="shared" si="9"/>
        <v>640537.24186133593</v>
      </c>
      <c r="H118" s="100">
        <v>7226.7835998088121</v>
      </c>
      <c r="I118" s="101">
        <v>7148.8487318530679</v>
      </c>
      <c r="J118" s="101">
        <v>27110.566218286753</v>
      </c>
      <c r="K118" s="101">
        <v>106076.95885539055</v>
      </c>
      <c r="L118" s="101">
        <v>138857.37428712845</v>
      </c>
      <c r="M118" s="101">
        <v>99159.943843841553</v>
      </c>
      <c r="N118" s="127">
        <f t="shared" si="10"/>
        <v>385580.47553630918</v>
      </c>
      <c r="O118" s="100">
        <v>6964.6305546686053</v>
      </c>
      <c r="P118" s="101">
        <v>9147.0659023299813</v>
      </c>
      <c r="Q118" s="101">
        <v>25844.71154999733</v>
      </c>
      <c r="R118" s="101">
        <v>34121.69541066885</v>
      </c>
      <c r="S118" s="101">
        <v>84692.965413808823</v>
      </c>
      <c r="T118" s="101">
        <v>94185.697493553162</v>
      </c>
      <c r="U118" s="127">
        <f t="shared" si="11"/>
        <v>254956.76632502675</v>
      </c>
    </row>
    <row r="119" spans="1:21">
      <c r="A119" s="37">
        <v>122</v>
      </c>
      <c r="B119" s="17"/>
      <c r="C119" s="16"/>
      <c r="D119" s="38" t="s">
        <v>8</v>
      </c>
      <c r="E119" s="49" t="s">
        <v>145</v>
      </c>
      <c r="F119" s="40"/>
      <c r="G119" s="111">
        <f t="shared" si="9"/>
        <v>72726.574995642004</v>
      </c>
      <c r="H119" s="26">
        <v>251.05506129513378</v>
      </c>
      <c r="I119" s="7">
        <v>276.86642954661511</v>
      </c>
      <c r="J119" s="7">
        <v>1461.0116924066097</v>
      </c>
      <c r="K119" s="7">
        <v>5686.9313023239374</v>
      </c>
      <c r="L119" s="7">
        <v>13560.446388155222</v>
      </c>
      <c r="M119" s="7">
        <v>15462.034541606903</v>
      </c>
      <c r="N119" s="126">
        <f t="shared" si="10"/>
        <v>36698.345415334421</v>
      </c>
      <c r="O119" s="26">
        <v>229.74616099635023</v>
      </c>
      <c r="P119" s="7">
        <v>363.37217717058957</v>
      </c>
      <c r="Q119" s="7">
        <v>1399.7832236504182</v>
      </c>
      <c r="R119" s="7">
        <v>3845.2845479436219</v>
      </c>
      <c r="S119" s="7">
        <v>11898.659379646182</v>
      </c>
      <c r="T119" s="7">
        <v>18291.384090900421</v>
      </c>
      <c r="U119" s="126">
        <f t="shared" si="11"/>
        <v>36028.229580307583</v>
      </c>
    </row>
    <row r="120" spans="1:21">
      <c r="A120" s="37">
        <v>123</v>
      </c>
      <c r="B120" s="17"/>
      <c r="C120" s="16"/>
      <c r="D120" s="38" t="s">
        <v>10</v>
      </c>
      <c r="E120" s="49" t="s">
        <v>146</v>
      </c>
      <c r="F120" s="40"/>
      <c r="G120" s="111">
        <f t="shared" si="9"/>
        <v>335921.01935621537</v>
      </c>
      <c r="H120" s="26">
        <v>2680.041457304731</v>
      </c>
      <c r="I120" s="7">
        <v>3631.7013793736696</v>
      </c>
      <c r="J120" s="7">
        <v>16930.566549390554</v>
      </c>
      <c r="K120" s="7">
        <v>83430.982915639877</v>
      </c>
      <c r="L120" s="7">
        <v>91643.097396850586</v>
      </c>
      <c r="M120" s="7">
        <v>43412.1342253685</v>
      </c>
      <c r="N120" s="126">
        <f t="shared" si="10"/>
        <v>241728.52392392792</v>
      </c>
      <c r="O120" s="26">
        <v>2792.1911604106426</v>
      </c>
      <c r="P120" s="7">
        <v>5582.8796670883894</v>
      </c>
      <c r="Q120" s="7">
        <v>12308.36038915813</v>
      </c>
      <c r="R120" s="7">
        <v>16668.511969536543</v>
      </c>
      <c r="S120" s="7">
        <v>32973.55139708519</v>
      </c>
      <c r="T120" s="7">
        <v>23867.00084900856</v>
      </c>
      <c r="U120" s="126">
        <f t="shared" si="11"/>
        <v>94192.495432287455</v>
      </c>
    </row>
    <row r="121" spans="1:21">
      <c r="A121" s="37">
        <v>124</v>
      </c>
      <c r="B121" s="10"/>
      <c r="C121" s="16"/>
      <c r="D121" s="38" t="s">
        <v>22</v>
      </c>
      <c r="E121" s="49" t="s">
        <v>147</v>
      </c>
      <c r="F121" s="40"/>
      <c r="G121" s="111">
        <f t="shared" si="9"/>
        <v>26094.267336084158</v>
      </c>
      <c r="H121" s="26">
        <v>211.83802398189437</v>
      </c>
      <c r="I121" s="7">
        <v>909.12571724690497</v>
      </c>
      <c r="J121" s="7">
        <v>1939.3973106946796</v>
      </c>
      <c r="K121" s="7">
        <v>1929.237222995609</v>
      </c>
      <c r="L121" s="7">
        <v>2580.2164991945028</v>
      </c>
      <c r="M121" s="7">
        <v>2665.3976890146732</v>
      </c>
      <c r="N121" s="126">
        <f t="shared" si="10"/>
        <v>10235.212463128264</v>
      </c>
      <c r="O121" s="26">
        <v>457.91160644521005</v>
      </c>
      <c r="P121" s="7">
        <v>938.61153636500239</v>
      </c>
      <c r="Q121" s="7">
        <v>4025.2911659991369</v>
      </c>
      <c r="R121" s="7">
        <v>2264.6787292691879</v>
      </c>
      <c r="S121" s="7">
        <v>4434.4644854273647</v>
      </c>
      <c r="T121" s="7">
        <v>3738.0973494499922</v>
      </c>
      <c r="U121" s="126">
        <f t="shared" si="11"/>
        <v>15859.054872955894</v>
      </c>
    </row>
    <row r="122" spans="1:21">
      <c r="A122" s="37">
        <v>125</v>
      </c>
      <c r="B122" s="17"/>
      <c r="C122" s="11"/>
      <c r="D122" s="50"/>
      <c r="E122" s="9" t="s">
        <v>148</v>
      </c>
      <c r="F122" s="46"/>
      <c r="G122" s="111">
        <f t="shared" si="9"/>
        <v>205795.38758833706</v>
      </c>
      <c r="H122" s="26">
        <v>4083.8490420766175</v>
      </c>
      <c r="I122" s="7">
        <v>2331.1551768407226</v>
      </c>
      <c r="J122" s="7">
        <v>6779.5909993723035</v>
      </c>
      <c r="K122" s="7">
        <v>15029.8122138381</v>
      </c>
      <c r="L122" s="7">
        <v>31073.614347755909</v>
      </c>
      <c r="M122" s="7">
        <v>37620.376890420914</v>
      </c>
      <c r="N122" s="126">
        <f t="shared" si="10"/>
        <v>96918.398670304567</v>
      </c>
      <c r="O122" s="26">
        <v>3484.7816329076886</v>
      </c>
      <c r="P122" s="7">
        <v>2262.202176798135</v>
      </c>
      <c r="Q122" s="7">
        <v>8111.2755796387792</v>
      </c>
      <c r="R122" s="7">
        <v>11343.220696054399</v>
      </c>
      <c r="S122" s="7">
        <v>35386.290744364262</v>
      </c>
      <c r="T122" s="7">
        <v>48289.218088269234</v>
      </c>
      <c r="U122" s="126">
        <f t="shared" si="11"/>
        <v>108876.9889180325</v>
      </c>
    </row>
    <row r="123" spans="1:21">
      <c r="A123" s="93">
        <v>126</v>
      </c>
      <c r="B123" s="94"/>
      <c r="C123" s="95" t="s">
        <v>149</v>
      </c>
      <c r="D123" s="96" t="s">
        <v>150</v>
      </c>
      <c r="E123" s="97"/>
      <c r="F123" s="98"/>
      <c r="G123" s="99">
        <f t="shared" si="9"/>
        <v>390990.55514238775</v>
      </c>
      <c r="H123" s="100">
        <v>3743.4927011430264</v>
      </c>
      <c r="I123" s="101">
        <v>2211.790064394474</v>
      </c>
      <c r="J123" s="101">
        <v>9634.8594550490379</v>
      </c>
      <c r="K123" s="101">
        <v>35064.147132992744</v>
      </c>
      <c r="L123" s="101">
        <v>87666.715745449066</v>
      </c>
      <c r="M123" s="101">
        <v>100065.30931091309</v>
      </c>
      <c r="N123" s="127">
        <f t="shared" si="10"/>
        <v>238386.31440994143</v>
      </c>
      <c r="O123" s="100">
        <v>2819.4081267267466</v>
      </c>
      <c r="P123" s="101">
        <v>1815.4095261096954</v>
      </c>
      <c r="Q123" s="101">
        <v>8162.9641258716583</v>
      </c>
      <c r="R123" s="101">
        <v>17110.033981204033</v>
      </c>
      <c r="S123" s="101">
        <v>55479.223903656006</v>
      </c>
      <c r="T123" s="101">
        <v>67217.201068878174</v>
      </c>
      <c r="U123" s="127">
        <f t="shared" si="11"/>
        <v>152604.24073244631</v>
      </c>
    </row>
    <row r="124" spans="1:21">
      <c r="A124" s="37">
        <v>127</v>
      </c>
      <c r="B124" s="12"/>
      <c r="C124" s="12"/>
      <c r="D124" s="38" t="s">
        <v>8</v>
      </c>
      <c r="E124" s="49" t="s">
        <v>151</v>
      </c>
      <c r="F124" s="40"/>
      <c r="G124" s="111">
        <f t="shared" si="9"/>
        <v>337171.65432316065</v>
      </c>
      <c r="H124" s="26">
        <v>2022.2506619095802</v>
      </c>
      <c r="I124" s="7">
        <v>1622.2051604986191</v>
      </c>
      <c r="J124" s="7">
        <v>8481.6963354945183</v>
      </c>
      <c r="K124" s="7">
        <v>32076.871238708496</v>
      </c>
      <c r="L124" s="7">
        <v>80228.498637676239</v>
      </c>
      <c r="M124" s="7">
        <v>82884.523105621338</v>
      </c>
      <c r="N124" s="126">
        <f t="shared" si="10"/>
        <v>207316.04513990879</v>
      </c>
      <c r="O124" s="26">
        <v>1352.7305159270763</v>
      </c>
      <c r="P124" s="7">
        <v>1685.2718801796436</v>
      </c>
      <c r="Q124" s="7">
        <v>5507.9955404400826</v>
      </c>
      <c r="R124" s="7">
        <v>14299.813012242317</v>
      </c>
      <c r="S124" s="7">
        <v>49089.300815105438</v>
      </c>
      <c r="T124" s="7">
        <v>57920.4974193573</v>
      </c>
      <c r="U124" s="126">
        <f t="shared" si="11"/>
        <v>129855.60918325186</v>
      </c>
    </row>
    <row r="125" spans="1:21">
      <c r="A125" s="37">
        <v>128</v>
      </c>
      <c r="B125" s="17"/>
      <c r="C125" s="16"/>
      <c r="D125" s="52" t="s">
        <v>10</v>
      </c>
      <c r="E125" s="49" t="s">
        <v>152</v>
      </c>
      <c r="F125" s="40"/>
      <c r="G125" s="111">
        <f t="shared" si="9"/>
        <v>0</v>
      </c>
      <c r="H125" s="26">
        <v>0</v>
      </c>
      <c r="I125" s="7">
        <v>0</v>
      </c>
      <c r="J125" s="7">
        <v>0</v>
      </c>
      <c r="K125" s="7">
        <v>0</v>
      </c>
      <c r="L125" s="7">
        <v>0</v>
      </c>
      <c r="M125" s="7">
        <v>0</v>
      </c>
      <c r="N125" s="126">
        <f t="shared" si="10"/>
        <v>0</v>
      </c>
      <c r="O125" s="26">
        <v>0</v>
      </c>
      <c r="P125" s="7">
        <v>0</v>
      </c>
      <c r="Q125" s="7">
        <v>0</v>
      </c>
      <c r="R125" s="7">
        <v>0</v>
      </c>
      <c r="S125" s="7">
        <v>0</v>
      </c>
      <c r="T125" s="7">
        <v>0</v>
      </c>
      <c r="U125" s="126">
        <f t="shared" si="11"/>
        <v>0</v>
      </c>
    </row>
    <row r="126" spans="1:21">
      <c r="A126" s="37">
        <v>129</v>
      </c>
      <c r="B126" s="10"/>
      <c r="C126" s="16"/>
      <c r="D126" s="38" t="s">
        <v>22</v>
      </c>
      <c r="E126" s="15" t="s">
        <v>153</v>
      </c>
      <c r="F126" s="43"/>
      <c r="G126" s="111">
        <f t="shared" si="9"/>
        <v>4241.8033549489919</v>
      </c>
      <c r="H126" s="26">
        <v>0</v>
      </c>
      <c r="I126" s="7">
        <v>97.776872148038819</v>
      </c>
      <c r="J126" s="7">
        <v>114.70276429224759</v>
      </c>
      <c r="K126" s="7">
        <v>323.32525709923357</v>
      </c>
      <c r="L126" s="7">
        <v>661.7800009790808</v>
      </c>
      <c r="M126" s="7">
        <v>1433.1144680306315</v>
      </c>
      <c r="N126" s="126">
        <f t="shared" si="10"/>
        <v>2630.6993625492323</v>
      </c>
      <c r="O126" s="26">
        <v>0</v>
      </c>
      <c r="P126" s="7">
        <v>26.883813314372674</v>
      </c>
      <c r="Q126" s="7">
        <v>243.0647110780701</v>
      </c>
      <c r="R126" s="7">
        <v>240.79753502714448</v>
      </c>
      <c r="S126" s="7">
        <v>522.00255913194269</v>
      </c>
      <c r="T126" s="7">
        <v>578.35537384822965</v>
      </c>
      <c r="U126" s="126">
        <f t="shared" si="11"/>
        <v>1611.1039923997596</v>
      </c>
    </row>
    <row r="127" spans="1:21">
      <c r="A127" s="37">
        <v>130</v>
      </c>
      <c r="B127" s="17"/>
      <c r="C127" s="11"/>
      <c r="D127" s="38" t="s">
        <v>24</v>
      </c>
      <c r="E127" s="9" t="s">
        <v>422</v>
      </c>
      <c r="F127" s="46"/>
      <c r="G127" s="111">
        <f t="shared" si="9"/>
        <v>47997.102924697101</v>
      </c>
      <c r="H127" s="26">
        <v>1721.2419672831893</v>
      </c>
      <c r="I127" s="7">
        <v>491.80798958614469</v>
      </c>
      <c r="J127" s="7">
        <v>1038.4602950774133</v>
      </c>
      <c r="K127" s="7">
        <v>2663.9500472471118</v>
      </c>
      <c r="L127" s="7">
        <v>6776.4350069761276</v>
      </c>
      <c r="M127" s="7">
        <v>15747.67399096489</v>
      </c>
      <c r="N127" s="126">
        <f t="shared" si="10"/>
        <v>28439.569297134876</v>
      </c>
      <c r="O127" s="26">
        <v>1466.6775545272976</v>
      </c>
      <c r="P127" s="7">
        <v>103.25389694981277</v>
      </c>
      <c r="Q127" s="7">
        <v>2260.7441354468465</v>
      </c>
      <c r="R127" s="7">
        <v>2251.4790945723653</v>
      </c>
      <c r="S127" s="7">
        <v>5498.5585916042328</v>
      </c>
      <c r="T127" s="7">
        <v>7976.8203544616699</v>
      </c>
      <c r="U127" s="126">
        <f t="shared" si="11"/>
        <v>19557.533627562225</v>
      </c>
    </row>
    <row r="128" spans="1:21">
      <c r="A128" s="37">
        <v>131</v>
      </c>
      <c r="B128" s="12"/>
      <c r="C128" s="12"/>
      <c r="D128" s="38" t="s">
        <v>26</v>
      </c>
      <c r="E128" s="15" t="s">
        <v>154</v>
      </c>
      <c r="F128" s="43"/>
      <c r="G128" s="111">
        <f t="shared" si="9"/>
        <v>0</v>
      </c>
      <c r="H128" s="26">
        <v>0</v>
      </c>
      <c r="I128" s="7">
        <v>0</v>
      </c>
      <c r="J128" s="7">
        <v>0</v>
      </c>
      <c r="K128" s="7">
        <v>0</v>
      </c>
      <c r="L128" s="7">
        <v>0</v>
      </c>
      <c r="M128" s="7">
        <v>0</v>
      </c>
      <c r="N128" s="126">
        <f t="shared" si="10"/>
        <v>0</v>
      </c>
      <c r="O128" s="26">
        <v>0</v>
      </c>
      <c r="P128" s="7">
        <v>0</v>
      </c>
      <c r="Q128" s="7">
        <v>0</v>
      </c>
      <c r="R128" s="7">
        <v>0</v>
      </c>
      <c r="S128" s="7">
        <v>0</v>
      </c>
      <c r="T128" s="7">
        <v>0</v>
      </c>
      <c r="U128" s="126">
        <f t="shared" si="11"/>
        <v>0</v>
      </c>
    </row>
    <row r="129" spans="1:21">
      <c r="A129" s="37">
        <v>132</v>
      </c>
      <c r="B129" s="12"/>
      <c r="C129" s="12"/>
      <c r="D129" s="38" t="s">
        <v>32</v>
      </c>
      <c r="E129" s="15" t="s">
        <v>155</v>
      </c>
      <c r="F129" s="43"/>
      <c r="G129" s="111">
        <f t="shared" si="9"/>
        <v>1579.9924036407319</v>
      </c>
      <c r="H129" s="26">
        <v>0</v>
      </c>
      <c r="I129" s="7">
        <v>0</v>
      </c>
      <c r="J129" s="7">
        <v>0</v>
      </c>
      <c r="K129" s="7">
        <v>0</v>
      </c>
      <c r="L129" s="7">
        <v>0</v>
      </c>
      <c r="M129" s="7">
        <v>0</v>
      </c>
      <c r="N129" s="126">
        <f t="shared" si="10"/>
        <v>0</v>
      </c>
      <c r="O129" s="26">
        <v>0</v>
      </c>
      <c r="P129" s="7">
        <v>0</v>
      </c>
      <c r="Q129" s="7">
        <v>151.15980059627327</v>
      </c>
      <c r="R129" s="7">
        <v>317.94375543203205</v>
      </c>
      <c r="S129" s="7">
        <v>369.36031866667327</v>
      </c>
      <c r="T129" s="7">
        <v>741.52852894575335</v>
      </c>
      <c r="U129" s="126">
        <f t="shared" si="11"/>
        <v>1579.9924036407319</v>
      </c>
    </row>
    <row r="130" spans="1:21">
      <c r="A130" s="93">
        <v>133</v>
      </c>
      <c r="B130" s="94"/>
      <c r="C130" s="95" t="s">
        <v>156</v>
      </c>
      <c r="D130" s="96" t="s">
        <v>157</v>
      </c>
      <c r="E130" s="97"/>
      <c r="F130" s="98"/>
      <c r="G130" s="99">
        <f t="shared" si="9"/>
        <v>19526.886954255402</v>
      </c>
      <c r="H130" s="100">
        <v>1199.5529329329729</v>
      </c>
      <c r="I130" s="101">
        <v>81.966625347733498</v>
      </c>
      <c r="J130" s="101">
        <v>368.34393468499184</v>
      </c>
      <c r="K130" s="101">
        <v>690.31144213676453</v>
      </c>
      <c r="L130" s="101">
        <v>2192.9577106237411</v>
      </c>
      <c r="M130" s="101">
        <v>3916.9481575489044</v>
      </c>
      <c r="N130" s="127">
        <f t="shared" si="10"/>
        <v>8450.0808032751083</v>
      </c>
      <c r="O130" s="100">
        <v>2774.4940716475248</v>
      </c>
      <c r="P130" s="101">
        <v>283.14614812284708</v>
      </c>
      <c r="Q130" s="101">
        <v>474.6360681951046</v>
      </c>
      <c r="R130" s="101">
        <v>559.53769560158253</v>
      </c>
      <c r="S130" s="101">
        <v>2187.8062722086906</v>
      </c>
      <c r="T130" s="101">
        <v>4797.1858952045441</v>
      </c>
      <c r="U130" s="127">
        <f t="shared" si="11"/>
        <v>11076.806150980294</v>
      </c>
    </row>
    <row r="131" spans="1:21">
      <c r="A131" s="93">
        <v>134</v>
      </c>
      <c r="B131" s="94"/>
      <c r="C131" s="95" t="s">
        <v>158</v>
      </c>
      <c r="D131" s="96" t="s">
        <v>159</v>
      </c>
      <c r="E131" s="97"/>
      <c r="F131" s="98"/>
      <c r="G131" s="99">
        <f t="shared" ref="G131:G157" si="12">N131+U131</f>
        <v>51537.080876382068</v>
      </c>
      <c r="H131" s="100">
        <v>0</v>
      </c>
      <c r="I131" s="101">
        <v>127.61763963289559</v>
      </c>
      <c r="J131" s="101">
        <v>238.95866719260812</v>
      </c>
      <c r="K131" s="101">
        <v>854.01189660653472</v>
      </c>
      <c r="L131" s="101">
        <v>6479.3327859938145</v>
      </c>
      <c r="M131" s="101">
        <v>9055.621829688549</v>
      </c>
      <c r="N131" s="127">
        <f t="shared" ref="N131:N157" si="13">SUM(H131:M131)</f>
        <v>16755.542819114402</v>
      </c>
      <c r="O131" s="100">
        <v>0</v>
      </c>
      <c r="P131" s="101">
        <v>113.29085557162762</v>
      </c>
      <c r="Q131" s="101">
        <v>589.0614697933197</v>
      </c>
      <c r="R131" s="101">
        <v>1417.5665710419416</v>
      </c>
      <c r="S131" s="101">
        <v>10810.414641410112</v>
      </c>
      <c r="T131" s="101">
        <v>21851.204519450665</v>
      </c>
      <c r="U131" s="127">
        <f>SUM(O131:T131)</f>
        <v>34781.538057267666</v>
      </c>
    </row>
    <row r="132" spans="1:21">
      <c r="A132" s="37">
        <v>135</v>
      </c>
      <c r="B132" s="17"/>
      <c r="C132" s="16"/>
      <c r="D132" s="38" t="s">
        <v>8</v>
      </c>
      <c r="E132" s="49" t="s">
        <v>160</v>
      </c>
      <c r="F132" s="40"/>
      <c r="G132" s="111">
        <f t="shared" si="12"/>
        <v>27763.798284769291</v>
      </c>
      <c r="H132" s="26">
        <v>0</v>
      </c>
      <c r="I132" s="7">
        <v>26.436545274918899</v>
      </c>
      <c r="J132" s="7">
        <v>26.202987608965486</v>
      </c>
      <c r="K132" s="7">
        <v>104.49225524137728</v>
      </c>
      <c r="L132" s="7">
        <v>2969.3264451185241</v>
      </c>
      <c r="M132" s="7">
        <v>4416.7665105201304</v>
      </c>
      <c r="N132" s="126">
        <f t="shared" si="13"/>
        <v>7543.2247437639162</v>
      </c>
      <c r="O132" s="26">
        <v>0</v>
      </c>
      <c r="P132" s="7">
        <v>19.217026252765208</v>
      </c>
      <c r="Q132" s="7">
        <v>32.246216621249914</v>
      </c>
      <c r="R132" s="7">
        <v>310.4111810985487</v>
      </c>
      <c r="S132" s="7">
        <v>6200.1833299156278</v>
      </c>
      <c r="T132" s="7">
        <v>13658.515787117183</v>
      </c>
      <c r="U132" s="126">
        <f t="shared" ref="U132:U157" si="14">SUM(O132:T132)</f>
        <v>20220.573541005375</v>
      </c>
    </row>
    <row r="133" spans="1:21">
      <c r="A133" s="37">
        <v>136</v>
      </c>
      <c r="B133" s="10"/>
      <c r="C133" s="16"/>
      <c r="D133" s="38" t="s">
        <v>10</v>
      </c>
      <c r="E133" s="49" t="s">
        <v>161</v>
      </c>
      <c r="F133" s="40"/>
      <c r="G133" s="111">
        <f t="shared" si="12"/>
        <v>0</v>
      </c>
      <c r="H133" s="26">
        <v>0</v>
      </c>
      <c r="I133" s="7">
        <v>0</v>
      </c>
      <c r="J133" s="7">
        <v>0</v>
      </c>
      <c r="K133" s="7">
        <v>0</v>
      </c>
      <c r="L133" s="7">
        <v>0</v>
      </c>
      <c r="M133" s="7">
        <v>0</v>
      </c>
      <c r="N133" s="126">
        <f t="shared" si="13"/>
        <v>0</v>
      </c>
      <c r="O133" s="26">
        <v>0</v>
      </c>
      <c r="P133" s="7">
        <v>0</v>
      </c>
      <c r="Q133" s="7">
        <v>0</v>
      </c>
      <c r="R133" s="7">
        <v>0</v>
      </c>
      <c r="S133" s="7">
        <v>0</v>
      </c>
      <c r="T133" s="7">
        <v>0</v>
      </c>
      <c r="U133" s="126">
        <f t="shared" si="14"/>
        <v>0</v>
      </c>
    </row>
    <row r="134" spans="1:21">
      <c r="A134" s="37">
        <v>137</v>
      </c>
      <c r="B134" s="10"/>
      <c r="C134" s="11"/>
      <c r="D134" s="52" t="s">
        <v>22</v>
      </c>
      <c r="E134" s="49" t="s">
        <v>162</v>
      </c>
      <c r="F134" s="51"/>
      <c r="G134" s="111">
        <f t="shared" si="12"/>
        <v>0</v>
      </c>
      <c r="H134" s="26">
        <v>0</v>
      </c>
      <c r="I134" s="7">
        <v>0</v>
      </c>
      <c r="J134" s="7">
        <v>0</v>
      </c>
      <c r="K134" s="7">
        <v>0</v>
      </c>
      <c r="L134" s="7">
        <v>0</v>
      </c>
      <c r="M134" s="7">
        <v>0</v>
      </c>
      <c r="N134" s="126">
        <f t="shared" si="13"/>
        <v>0</v>
      </c>
      <c r="O134" s="26">
        <v>0</v>
      </c>
      <c r="P134" s="7">
        <v>0</v>
      </c>
      <c r="Q134" s="7">
        <v>0</v>
      </c>
      <c r="R134" s="7">
        <v>0</v>
      </c>
      <c r="S134" s="7">
        <v>0</v>
      </c>
      <c r="T134" s="7">
        <v>0</v>
      </c>
      <c r="U134" s="126">
        <f t="shared" si="14"/>
        <v>0</v>
      </c>
    </row>
    <row r="135" spans="1:21">
      <c r="A135" s="37">
        <v>138</v>
      </c>
      <c r="B135" s="10"/>
      <c r="C135" s="11"/>
      <c r="D135" s="52" t="s">
        <v>24</v>
      </c>
      <c r="E135" s="49" t="s">
        <v>163</v>
      </c>
      <c r="F135" s="51"/>
      <c r="G135" s="111">
        <f t="shared" si="12"/>
        <v>0</v>
      </c>
      <c r="H135" s="26">
        <v>0</v>
      </c>
      <c r="I135" s="7">
        <v>0</v>
      </c>
      <c r="J135" s="7">
        <v>0</v>
      </c>
      <c r="K135" s="7">
        <v>0</v>
      </c>
      <c r="L135" s="7">
        <v>0</v>
      </c>
      <c r="M135" s="7">
        <v>0</v>
      </c>
      <c r="N135" s="126">
        <f t="shared" si="13"/>
        <v>0</v>
      </c>
      <c r="O135" s="26">
        <v>0</v>
      </c>
      <c r="P135" s="7">
        <v>0</v>
      </c>
      <c r="Q135" s="7">
        <v>0</v>
      </c>
      <c r="R135" s="7">
        <v>0</v>
      </c>
      <c r="S135" s="7">
        <v>0</v>
      </c>
      <c r="T135" s="7">
        <v>0</v>
      </c>
      <c r="U135" s="126">
        <f t="shared" si="14"/>
        <v>0</v>
      </c>
    </row>
    <row r="136" spans="1:21">
      <c r="A136" s="37">
        <v>139</v>
      </c>
      <c r="B136" s="17"/>
      <c r="C136" s="11"/>
      <c r="D136" s="50"/>
      <c r="E136" s="9" t="s">
        <v>164</v>
      </c>
      <c r="F136" s="46"/>
      <c r="G136" s="111">
        <f t="shared" si="12"/>
        <v>23773.283353146166</v>
      </c>
      <c r="H136" s="26">
        <v>0</v>
      </c>
      <c r="I136" s="7">
        <v>101.18109065294266</v>
      </c>
      <c r="J136" s="7">
        <v>212.75567471981049</v>
      </c>
      <c r="K136" s="7">
        <v>749.51962601393461</v>
      </c>
      <c r="L136" s="7">
        <v>3510.0061005502939</v>
      </c>
      <c r="M136" s="7">
        <v>4638.8558093607426</v>
      </c>
      <c r="N136" s="126">
        <f t="shared" si="13"/>
        <v>9212.3183012977242</v>
      </c>
      <c r="O136" s="26">
        <v>0</v>
      </c>
      <c r="P136" s="7">
        <v>94.073829490691423</v>
      </c>
      <c r="Q136" s="7">
        <v>556.81526581943035</v>
      </c>
      <c r="R136" s="7">
        <v>1107.1554214656353</v>
      </c>
      <c r="S136" s="7">
        <v>4610.2308299392462</v>
      </c>
      <c r="T136" s="7">
        <v>8192.6897051334381</v>
      </c>
      <c r="U136" s="126">
        <f t="shared" si="14"/>
        <v>14560.965051848441</v>
      </c>
    </row>
    <row r="137" spans="1:21">
      <c r="A137" s="93">
        <v>140</v>
      </c>
      <c r="B137" s="94"/>
      <c r="C137" s="95" t="s">
        <v>165</v>
      </c>
      <c r="D137" s="96" t="s">
        <v>166</v>
      </c>
      <c r="E137" s="97"/>
      <c r="F137" s="98"/>
      <c r="G137" s="99">
        <f t="shared" si="12"/>
        <v>156170.42435397208</v>
      </c>
      <c r="H137" s="100">
        <v>67259.273465156555</v>
      </c>
      <c r="I137" s="101">
        <v>3459.9397794008255</v>
      </c>
      <c r="J137" s="101">
        <v>2148.4411654472351</v>
      </c>
      <c r="K137" s="101">
        <v>575.59180960059166</v>
      </c>
      <c r="L137" s="101">
        <v>713.88668623566628</v>
      </c>
      <c r="M137" s="101">
        <v>215.08769226074219</v>
      </c>
      <c r="N137" s="127">
        <f t="shared" si="13"/>
        <v>74372.220598101616</v>
      </c>
      <c r="O137" s="100">
        <v>74527.231323242188</v>
      </c>
      <c r="P137" s="101">
        <v>3430.7807822227478</v>
      </c>
      <c r="Q137" s="101">
        <v>2065.4003251791</v>
      </c>
      <c r="R137" s="101">
        <v>1210.7579707056284</v>
      </c>
      <c r="S137" s="101">
        <v>488.37126803398132</v>
      </c>
      <c r="T137" s="101">
        <v>75.662086486816406</v>
      </c>
      <c r="U137" s="127">
        <f t="shared" si="14"/>
        <v>81798.203755870461</v>
      </c>
    </row>
    <row r="138" spans="1:21">
      <c r="A138" s="37">
        <v>141</v>
      </c>
      <c r="B138" s="17"/>
      <c r="C138" s="16"/>
      <c r="D138" s="38" t="s">
        <v>8</v>
      </c>
      <c r="E138" s="45" t="s">
        <v>167</v>
      </c>
      <c r="F138" s="53"/>
      <c r="G138" s="111">
        <f t="shared" si="12"/>
        <v>2822.6315993566532</v>
      </c>
      <c r="H138" s="26">
        <v>1199.4810770601034</v>
      </c>
      <c r="I138" s="7">
        <v>40.300081393681467</v>
      </c>
      <c r="J138" s="7">
        <v>26.674830419011414</v>
      </c>
      <c r="K138" s="7">
        <v>10.703044948168099</v>
      </c>
      <c r="L138" s="7">
        <v>11.811772628221661</v>
      </c>
      <c r="M138" s="7">
        <v>2.4800543785095215</v>
      </c>
      <c r="N138" s="126">
        <f t="shared" si="13"/>
        <v>1291.4508608276956</v>
      </c>
      <c r="O138" s="26">
        <v>1393.778058193624</v>
      </c>
      <c r="P138" s="7">
        <v>64.172485120594501</v>
      </c>
      <c r="Q138" s="7">
        <v>41.477569751441479</v>
      </c>
      <c r="R138" s="7">
        <v>18.987727290019393</v>
      </c>
      <c r="S138" s="7">
        <v>11.081758133834228</v>
      </c>
      <c r="T138" s="7">
        <v>1.6831400394439697</v>
      </c>
      <c r="U138" s="126">
        <f t="shared" si="14"/>
        <v>1531.1807385289576</v>
      </c>
    </row>
    <row r="139" spans="1:21">
      <c r="A139" s="37">
        <v>142</v>
      </c>
      <c r="B139" s="17"/>
      <c r="C139" s="16"/>
      <c r="D139" s="38" t="s">
        <v>10</v>
      </c>
      <c r="E139" s="45" t="s">
        <v>168</v>
      </c>
      <c r="F139" s="53"/>
      <c r="G139" s="111">
        <f t="shared" si="12"/>
        <v>641.40142814186402</v>
      </c>
      <c r="H139" s="26">
        <v>276.9865466717165</v>
      </c>
      <c r="I139" s="7">
        <v>0</v>
      </c>
      <c r="J139" s="7">
        <v>0</v>
      </c>
      <c r="K139" s="7">
        <v>0</v>
      </c>
      <c r="L139" s="7">
        <v>0</v>
      </c>
      <c r="M139" s="7">
        <v>0</v>
      </c>
      <c r="N139" s="126">
        <f t="shared" si="13"/>
        <v>276.9865466717165</v>
      </c>
      <c r="O139" s="26">
        <v>364.41488147014752</v>
      </c>
      <c r="P139" s="7">
        <v>0</v>
      </c>
      <c r="Q139" s="7">
        <v>0</v>
      </c>
      <c r="R139" s="7">
        <v>0</v>
      </c>
      <c r="S139" s="7">
        <v>0</v>
      </c>
      <c r="T139" s="7">
        <v>0</v>
      </c>
      <c r="U139" s="126">
        <f t="shared" si="14"/>
        <v>364.41488147014752</v>
      </c>
    </row>
    <row r="140" spans="1:21">
      <c r="A140" s="37">
        <v>143</v>
      </c>
      <c r="B140" s="17"/>
      <c r="C140" s="16"/>
      <c r="D140" s="38" t="s">
        <v>22</v>
      </c>
      <c r="E140" s="45" t="s">
        <v>169</v>
      </c>
      <c r="F140" s="53"/>
      <c r="G140" s="111">
        <f t="shared" si="12"/>
        <v>2432.660772299394</v>
      </c>
      <c r="H140" s="26">
        <v>909.5181867480278</v>
      </c>
      <c r="I140" s="7">
        <v>52.556230567395687</v>
      </c>
      <c r="J140" s="7">
        <v>56.768771804869175</v>
      </c>
      <c r="K140" s="7">
        <v>41.93426188826561</v>
      </c>
      <c r="L140" s="7">
        <v>86.765555437654257</v>
      </c>
      <c r="M140" s="7">
        <v>12.837701797485352</v>
      </c>
      <c r="N140" s="126">
        <f t="shared" si="13"/>
        <v>1160.3807082436979</v>
      </c>
      <c r="O140" s="26">
        <v>1001.7668543457985</v>
      </c>
      <c r="P140" s="7">
        <v>48.868243008852005</v>
      </c>
      <c r="Q140" s="7">
        <v>60.504132024943829</v>
      </c>
      <c r="R140" s="7">
        <v>81.122603662312031</v>
      </c>
      <c r="S140" s="7">
        <v>74.847331145778298</v>
      </c>
      <c r="T140" s="7">
        <v>5.1708998680114746</v>
      </c>
      <c r="U140" s="126">
        <f t="shared" si="14"/>
        <v>1272.2800640556961</v>
      </c>
    </row>
    <row r="141" spans="1:21">
      <c r="A141" s="37">
        <v>144</v>
      </c>
      <c r="B141" s="17"/>
      <c r="C141" s="16"/>
      <c r="D141" s="38" t="s">
        <v>24</v>
      </c>
      <c r="E141" s="45" t="s">
        <v>170</v>
      </c>
      <c r="F141" s="53"/>
      <c r="G141" s="111">
        <f t="shared" si="12"/>
        <v>68579.77914727293</v>
      </c>
      <c r="H141" s="26">
        <v>27723.669323205948</v>
      </c>
      <c r="I141" s="7">
        <v>2591.6191337108612</v>
      </c>
      <c r="J141" s="7">
        <v>1640.4605922996998</v>
      </c>
      <c r="K141" s="7">
        <v>401.49023826420307</v>
      </c>
      <c r="L141" s="7">
        <v>217.41593540459871</v>
      </c>
      <c r="M141" s="7">
        <v>58.513286590576172</v>
      </c>
      <c r="N141" s="126">
        <f t="shared" si="13"/>
        <v>32633.168509475887</v>
      </c>
      <c r="O141" s="26">
        <v>31048.669051170349</v>
      </c>
      <c r="P141" s="7">
        <v>2431.3755383789539</v>
      </c>
      <c r="Q141" s="7">
        <v>1425.4015979170799</v>
      </c>
      <c r="R141" s="7">
        <v>872.28901706635952</v>
      </c>
      <c r="S141" s="7">
        <v>146.15517836622894</v>
      </c>
      <c r="T141" s="7">
        <v>22.720254898071289</v>
      </c>
      <c r="U141" s="126">
        <f t="shared" si="14"/>
        <v>35946.610637797043</v>
      </c>
    </row>
    <row r="142" spans="1:21">
      <c r="A142" s="37">
        <v>145</v>
      </c>
      <c r="B142" s="17"/>
      <c r="C142" s="16"/>
      <c r="D142" s="38" t="s">
        <v>26</v>
      </c>
      <c r="E142" s="45" t="s">
        <v>171</v>
      </c>
      <c r="F142" s="53"/>
      <c r="G142" s="111">
        <f t="shared" si="12"/>
        <v>3580.8202368186321</v>
      </c>
      <c r="H142" s="26">
        <v>1280.5346207618713</v>
      </c>
      <c r="I142" s="7">
        <v>20.365732192993164</v>
      </c>
      <c r="J142" s="7">
        <v>16.280222836881876</v>
      </c>
      <c r="K142" s="7">
        <v>4.0573858600109816</v>
      </c>
      <c r="L142" s="7">
        <v>5.6201715562492609</v>
      </c>
      <c r="M142" s="7">
        <v>0.89748108386993408</v>
      </c>
      <c r="N142" s="126">
        <f t="shared" si="13"/>
        <v>1327.7556142918766</v>
      </c>
      <c r="O142" s="26">
        <v>2191.4815717935562</v>
      </c>
      <c r="P142" s="7">
        <v>30.19219958409667</v>
      </c>
      <c r="Q142" s="7">
        <v>20.547959253191948</v>
      </c>
      <c r="R142" s="7">
        <v>6.5880600605159998</v>
      </c>
      <c r="S142" s="7">
        <v>4.0085314956959337</v>
      </c>
      <c r="T142" s="7">
        <v>0.2463003396987915</v>
      </c>
      <c r="U142" s="126">
        <f t="shared" si="14"/>
        <v>2253.0646225267556</v>
      </c>
    </row>
    <row r="143" spans="1:21">
      <c r="A143" s="37">
        <v>146</v>
      </c>
      <c r="B143" s="17"/>
      <c r="C143" s="16"/>
      <c r="D143" s="38" t="s">
        <v>32</v>
      </c>
      <c r="E143" s="54" t="s">
        <v>172</v>
      </c>
      <c r="F143" s="53"/>
      <c r="G143" s="111">
        <f t="shared" si="12"/>
        <v>78113.132155925035</v>
      </c>
      <c r="H143" s="26">
        <v>35869.085024118423</v>
      </c>
      <c r="I143" s="7">
        <v>755.09860472381115</v>
      </c>
      <c r="J143" s="7">
        <v>408.25667710229754</v>
      </c>
      <c r="K143" s="7">
        <v>117.40687235072255</v>
      </c>
      <c r="L143" s="7">
        <v>392.27324022352695</v>
      </c>
      <c r="M143" s="7">
        <v>140.35917663574219</v>
      </c>
      <c r="N143" s="126">
        <f t="shared" si="13"/>
        <v>37682.479595154524</v>
      </c>
      <c r="O143" s="26">
        <v>38527.120584964752</v>
      </c>
      <c r="P143" s="7">
        <v>856.17247575521469</v>
      </c>
      <c r="Q143" s="7">
        <v>517.46898911893368</v>
      </c>
      <c r="R143" s="7">
        <v>231.77055716514587</v>
      </c>
      <c r="S143" s="7">
        <v>252.27846206724644</v>
      </c>
      <c r="T143" s="7">
        <v>45.84149169921875</v>
      </c>
      <c r="U143" s="126">
        <f t="shared" si="14"/>
        <v>40430.652560770512</v>
      </c>
    </row>
    <row r="144" spans="1:21">
      <c r="A144" s="93">
        <v>147</v>
      </c>
      <c r="B144" s="94"/>
      <c r="C144" s="103" t="s">
        <v>173</v>
      </c>
      <c r="D144" s="96" t="s">
        <v>174</v>
      </c>
      <c r="E144" s="97"/>
      <c r="F144" s="98"/>
      <c r="G144" s="99">
        <f t="shared" si="12"/>
        <v>0</v>
      </c>
      <c r="H144" s="100">
        <v>0</v>
      </c>
      <c r="I144" s="101">
        <v>0</v>
      </c>
      <c r="J144" s="101">
        <v>0</v>
      </c>
      <c r="K144" s="101">
        <v>0</v>
      </c>
      <c r="L144" s="101">
        <v>0</v>
      </c>
      <c r="M144" s="101">
        <v>0</v>
      </c>
      <c r="N144" s="127">
        <f t="shared" si="13"/>
        <v>0</v>
      </c>
      <c r="O144" s="100">
        <v>0</v>
      </c>
      <c r="P144" s="101">
        <v>0</v>
      </c>
      <c r="Q144" s="101">
        <v>0</v>
      </c>
      <c r="R144" s="101">
        <v>0</v>
      </c>
      <c r="S144" s="101">
        <v>0</v>
      </c>
      <c r="T144" s="101">
        <v>0</v>
      </c>
      <c r="U144" s="127">
        <f t="shared" si="14"/>
        <v>0</v>
      </c>
    </row>
    <row r="145" spans="1:21">
      <c r="A145" s="72">
        <v>151</v>
      </c>
      <c r="B145" s="80" t="s">
        <v>175</v>
      </c>
      <c r="C145" s="81" t="s">
        <v>176</v>
      </c>
      <c r="D145" s="82"/>
      <c r="E145" s="82"/>
      <c r="F145" s="83"/>
      <c r="G145" s="74">
        <f t="shared" si="12"/>
        <v>1366442.9299025536</v>
      </c>
      <c r="H145" s="75">
        <v>40922.401550769806</v>
      </c>
      <c r="I145" s="76">
        <v>51734.049916267395</v>
      </c>
      <c r="J145" s="76">
        <v>223888.74610328674</v>
      </c>
      <c r="K145" s="76">
        <v>260924.43280601501</v>
      </c>
      <c r="L145" s="76">
        <v>172659.91672134399</v>
      </c>
      <c r="M145" s="76">
        <v>120793.81939220428</v>
      </c>
      <c r="N145" s="124">
        <f t="shared" si="13"/>
        <v>870923.36648988724</v>
      </c>
      <c r="O145" s="75">
        <v>41110.120047569275</v>
      </c>
      <c r="P145" s="76">
        <v>33606.525587320328</v>
      </c>
      <c r="Q145" s="76">
        <v>119257.03547859192</v>
      </c>
      <c r="R145" s="76">
        <v>85014.927004575729</v>
      </c>
      <c r="S145" s="76">
        <v>102886.59426403046</v>
      </c>
      <c r="T145" s="76">
        <v>113644.36103057861</v>
      </c>
      <c r="U145" s="124">
        <f t="shared" si="14"/>
        <v>495519.56341266632</v>
      </c>
    </row>
    <row r="146" spans="1:21">
      <c r="A146" s="93">
        <v>152</v>
      </c>
      <c r="B146" s="95"/>
      <c r="C146" s="95" t="s">
        <v>6</v>
      </c>
      <c r="D146" s="96" t="s">
        <v>177</v>
      </c>
      <c r="E146" s="104"/>
      <c r="F146" s="105"/>
      <c r="G146" s="99">
        <f t="shared" si="12"/>
        <v>1009424.3585270643</v>
      </c>
      <c r="H146" s="100">
        <v>39021.364595532417</v>
      </c>
      <c r="I146" s="101">
        <v>44383.045116186142</v>
      </c>
      <c r="J146" s="101">
        <v>143467.14997386932</v>
      </c>
      <c r="K146" s="101">
        <v>174554.72327852249</v>
      </c>
      <c r="L146" s="101">
        <v>137154.67966270447</v>
      </c>
      <c r="M146" s="101">
        <v>110420.51172065735</v>
      </c>
      <c r="N146" s="127">
        <f t="shared" si="13"/>
        <v>649001.47434747219</v>
      </c>
      <c r="O146" s="100">
        <v>39082.577417612076</v>
      </c>
      <c r="P146" s="101">
        <v>26792.371485948563</v>
      </c>
      <c r="Q146" s="101">
        <v>49965.93211555481</v>
      </c>
      <c r="R146" s="101">
        <v>50964.809800624847</v>
      </c>
      <c r="S146" s="101">
        <v>86567.502017021179</v>
      </c>
      <c r="T146" s="101">
        <v>107049.69134283066</v>
      </c>
      <c r="U146" s="127">
        <f t="shared" si="14"/>
        <v>360422.88417959213</v>
      </c>
    </row>
    <row r="147" spans="1:21">
      <c r="A147" s="37">
        <v>153</v>
      </c>
      <c r="B147" s="17"/>
      <c r="C147" s="16"/>
      <c r="D147" s="38" t="s">
        <v>8</v>
      </c>
      <c r="E147" s="49" t="s">
        <v>178</v>
      </c>
      <c r="F147" s="55"/>
      <c r="G147" s="111">
        <f t="shared" si="12"/>
        <v>385876.23829193413</v>
      </c>
      <c r="H147" s="26">
        <v>5632.6134893149137</v>
      </c>
      <c r="I147" s="7">
        <v>12710.188918173313</v>
      </c>
      <c r="J147" s="7">
        <v>94100.546966552734</v>
      </c>
      <c r="K147" s="7">
        <v>109858.12289965153</v>
      </c>
      <c r="L147" s="7">
        <v>66950.166111469269</v>
      </c>
      <c r="M147" s="7">
        <v>24016.620136022568</v>
      </c>
      <c r="N147" s="126">
        <f t="shared" si="13"/>
        <v>313268.25852118433</v>
      </c>
      <c r="O147" s="26">
        <v>5208.1117181479931</v>
      </c>
      <c r="P147" s="7">
        <v>5838.0943002104759</v>
      </c>
      <c r="Q147" s="7">
        <v>13250.148448526859</v>
      </c>
      <c r="R147" s="7">
        <v>17440.121748268604</v>
      </c>
      <c r="S147" s="7">
        <v>21609.468217074871</v>
      </c>
      <c r="T147" s="7">
        <v>9262.0353385210037</v>
      </c>
      <c r="U147" s="126">
        <f t="shared" si="14"/>
        <v>72607.979770749807</v>
      </c>
    </row>
    <row r="148" spans="1:21">
      <c r="A148" s="37">
        <v>154</v>
      </c>
      <c r="B148" s="17"/>
      <c r="C148" s="16"/>
      <c r="D148" s="38" t="s">
        <v>10</v>
      </c>
      <c r="E148" s="49" t="s">
        <v>179</v>
      </c>
      <c r="F148" s="40"/>
      <c r="G148" s="111">
        <f t="shared" si="12"/>
        <v>37762.496561540989</v>
      </c>
      <c r="H148" s="26">
        <v>1438.24182368326</v>
      </c>
      <c r="I148" s="7">
        <v>2178.3712199004367</v>
      </c>
      <c r="J148" s="7">
        <v>4157.2889549471438</v>
      </c>
      <c r="K148" s="7">
        <v>5351.162902507931</v>
      </c>
      <c r="L148" s="7">
        <v>4337.8542916327715</v>
      </c>
      <c r="M148" s="7">
        <v>3813.4511287510395</v>
      </c>
      <c r="N148" s="126">
        <f t="shared" si="13"/>
        <v>21276.370321422582</v>
      </c>
      <c r="O148" s="26">
        <v>3610.9582693940029</v>
      </c>
      <c r="P148" s="7">
        <v>669.09208117797971</v>
      </c>
      <c r="Q148" s="7">
        <v>2421.1412604376674</v>
      </c>
      <c r="R148" s="7">
        <v>2766.2043261220679</v>
      </c>
      <c r="S148" s="7">
        <v>4507.8727057753131</v>
      </c>
      <c r="T148" s="7">
        <v>2510.8575972113758</v>
      </c>
      <c r="U148" s="126">
        <f t="shared" si="14"/>
        <v>16486.126240118407</v>
      </c>
    </row>
    <row r="149" spans="1:21">
      <c r="A149" s="37">
        <v>155</v>
      </c>
      <c r="B149" s="17"/>
      <c r="C149" s="16"/>
      <c r="D149" s="38" t="s">
        <v>22</v>
      </c>
      <c r="E149" s="49" t="s">
        <v>180</v>
      </c>
      <c r="F149" s="40"/>
      <c r="G149" s="111">
        <f t="shared" si="12"/>
        <v>234252.8043930456</v>
      </c>
      <c r="H149" s="26">
        <v>7509.4694183394313</v>
      </c>
      <c r="I149" s="7">
        <v>4856.1651873886585</v>
      </c>
      <c r="J149" s="7">
        <v>7158.1991575360298</v>
      </c>
      <c r="K149" s="7">
        <v>16660.915368974209</v>
      </c>
      <c r="L149" s="7">
        <v>29743.214086532593</v>
      </c>
      <c r="M149" s="7">
        <v>57471.813834667206</v>
      </c>
      <c r="N149" s="126">
        <f t="shared" si="13"/>
        <v>123399.77705343813</v>
      </c>
      <c r="O149" s="26">
        <v>5404.5507407560945</v>
      </c>
      <c r="P149" s="7">
        <v>1800.380362726748</v>
      </c>
      <c r="Q149" s="7">
        <v>3847.6876329034567</v>
      </c>
      <c r="R149" s="7">
        <v>3740.9875369668007</v>
      </c>
      <c r="S149" s="7">
        <v>28649.830882757902</v>
      </c>
      <c r="T149" s="7">
        <v>67409.590183496475</v>
      </c>
      <c r="U149" s="126">
        <f t="shared" si="14"/>
        <v>110853.02733960748</v>
      </c>
    </row>
    <row r="150" spans="1:21">
      <c r="A150" s="37">
        <v>156</v>
      </c>
      <c r="B150" s="17"/>
      <c r="C150" s="16"/>
      <c r="D150" s="38" t="s">
        <v>24</v>
      </c>
      <c r="E150" s="49" t="s">
        <v>181</v>
      </c>
      <c r="F150" s="40"/>
      <c r="G150" s="111">
        <f t="shared" si="12"/>
        <v>53546.537032313645</v>
      </c>
      <c r="H150" s="26">
        <v>1756.7742302119732</v>
      </c>
      <c r="I150" s="7">
        <v>720.0794054120779</v>
      </c>
      <c r="J150" s="7">
        <v>2499.4863317906857</v>
      </c>
      <c r="K150" s="7">
        <v>3976.9216921925545</v>
      </c>
      <c r="L150" s="7">
        <v>2135.2402980327606</v>
      </c>
      <c r="M150" s="7">
        <v>1672.9562509655952</v>
      </c>
      <c r="N150" s="126">
        <f t="shared" si="13"/>
        <v>12761.458208605647</v>
      </c>
      <c r="O150" s="26">
        <v>2718.9007496014237</v>
      </c>
      <c r="P150" s="7">
        <v>2166.1560719460249</v>
      </c>
      <c r="Q150" s="7">
        <v>13073.099631562829</v>
      </c>
      <c r="R150" s="7">
        <v>10580.13392496109</v>
      </c>
      <c r="S150" s="7">
        <v>7082.8216439932585</v>
      </c>
      <c r="T150" s="7">
        <v>5163.9668016433716</v>
      </c>
      <c r="U150" s="126">
        <f t="shared" si="14"/>
        <v>40785.078823707998</v>
      </c>
    </row>
    <row r="151" spans="1:21">
      <c r="A151" s="37">
        <v>157</v>
      </c>
      <c r="B151" s="17"/>
      <c r="C151" s="16"/>
      <c r="D151" s="38" t="s">
        <v>26</v>
      </c>
      <c r="E151" s="49" t="s">
        <v>182</v>
      </c>
      <c r="F151" s="40"/>
      <c r="G151" s="111">
        <f t="shared" si="12"/>
        <v>91640.46933414042</v>
      </c>
      <c r="H151" s="26">
        <v>10611.79379311204</v>
      </c>
      <c r="I151" s="7">
        <v>13383.285851478577</v>
      </c>
      <c r="J151" s="7">
        <v>12857.795149803162</v>
      </c>
      <c r="K151" s="7">
        <v>10487.153250217438</v>
      </c>
      <c r="L151" s="7">
        <v>7422.2992244958878</v>
      </c>
      <c r="M151" s="7">
        <v>3878.7625521421432</v>
      </c>
      <c r="N151" s="126">
        <f t="shared" si="13"/>
        <v>58641.089821249247</v>
      </c>
      <c r="O151" s="26">
        <v>10791.61494654417</v>
      </c>
      <c r="P151" s="7">
        <v>7284.9140998721123</v>
      </c>
      <c r="Q151" s="7">
        <v>4438.4464026689529</v>
      </c>
      <c r="R151" s="7">
        <v>2994.7247522622347</v>
      </c>
      <c r="S151" s="7">
        <v>3456.7932706773281</v>
      </c>
      <c r="T151" s="7">
        <v>4032.886040866375</v>
      </c>
      <c r="U151" s="126">
        <f t="shared" si="14"/>
        <v>32999.379512891173</v>
      </c>
    </row>
    <row r="152" spans="1:21">
      <c r="A152" s="37">
        <v>158</v>
      </c>
      <c r="B152" s="12"/>
      <c r="C152" s="12"/>
      <c r="D152" s="52" t="s">
        <v>32</v>
      </c>
      <c r="E152" s="49" t="s">
        <v>183</v>
      </c>
      <c r="F152" s="43"/>
      <c r="G152" s="111">
        <f t="shared" si="12"/>
        <v>0</v>
      </c>
      <c r="H152" s="26">
        <v>0</v>
      </c>
      <c r="I152" s="7">
        <v>0</v>
      </c>
      <c r="J152" s="7">
        <v>0</v>
      </c>
      <c r="K152" s="7">
        <v>0</v>
      </c>
      <c r="L152" s="7">
        <v>0</v>
      </c>
      <c r="M152" s="7">
        <v>0</v>
      </c>
      <c r="N152" s="126">
        <f t="shared" si="13"/>
        <v>0</v>
      </c>
      <c r="O152" s="26">
        <v>0</v>
      </c>
      <c r="P152" s="7">
        <v>0</v>
      </c>
      <c r="Q152" s="7">
        <v>0</v>
      </c>
      <c r="R152" s="7">
        <v>0</v>
      </c>
      <c r="S152" s="7">
        <v>0</v>
      </c>
      <c r="T152" s="7">
        <v>0</v>
      </c>
      <c r="U152" s="126">
        <f t="shared" si="14"/>
        <v>0</v>
      </c>
    </row>
    <row r="153" spans="1:21">
      <c r="A153" s="37">
        <v>159</v>
      </c>
      <c r="B153" s="10"/>
      <c r="C153" s="11"/>
      <c r="D153" s="38" t="s">
        <v>34</v>
      </c>
      <c r="E153" s="49" t="s">
        <v>184</v>
      </c>
      <c r="F153" s="51"/>
      <c r="G153" s="111">
        <f t="shared" si="12"/>
        <v>206345.82471171021</v>
      </c>
      <c r="H153" s="26">
        <v>12072.4713139534</v>
      </c>
      <c r="I153" s="7">
        <v>10534.953898906708</v>
      </c>
      <c r="J153" s="7">
        <v>22693.837602853775</v>
      </c>
      <c r="K153" s="7">
        <v>28220.454186081886</v>
      </c>
      <c r="L153" s="7">
        <v>26565.904556035995</v>
      </c>
      <c r="M153" s="7">
        <v>19566.908566594124</v>
      </c>
      <c r="N153" s="126">
        <f t="shared" si="13"/>
        <v>119654.53012442589</v>
      </c>
      <c r="O153" s="26">
        <v>11348.441434085369</v>
      </c>
      <c r="P153" s="7">
        <v>9033.7342968583107</v>
      </c>
      <c r="Q153" s="7">
        <v>12935.409883350134</v>
      </c>
      <c r="R153" s="7">
        <v>13442.637760847807</v>
      </c>
      <c r="S153" s="7">
        <v>21260.71724113822</v>
      </c>
      <c r="T153" s="7">
        <v>18670.353971004486</v>
      </c>
      <c r="U153" s="126">
        <f t="shared" si="14"/>
        <v>86691.294587284327</v>
      </c>
    </row>
    <row r="154" spans="1:21">
      <c r="A154" s="93">
        <v>160</v>
      </c>
      <c r="B154" s="94"/>
      <c r="C154" s="95" t="s">
        <v>61</v>
      </c>
      <c r="D154" s="96" t="s">
        <v>185</v>
      </c>
      <c r="E154" s="97"/>
      <c r="F154" s="98"/>
      <c r="G154" s="99">
        <f t="shared" si="12"/>
        <v>357018.55898550153</v>
      </c>
      <c r="H154" s="100">
        <v>1901.0371015220881</v>
      </c>
      <c r="I154" s="101">
        <v>7351.0034786462784</v>
      </c>
      <c r="J154" s="101">
        <v>80421.586976051331</v>
      </c>
      <c r="K154" s="101">
        <v>86369.708612442017</v>
      </c>
      <c r="L154" s="101">
        <v>35505.235593795776</v>
      </c>
      <c r="M154" s="101">
        <v>10373.307349681854</v>
      </c>
      <c r="N154" s="127">
        <f t="shared" si="13"/>
        <v>221921.87911213934</v>
      </c>
      <c r="O154" s="100">
        <v>2027.541675940156</v>
      </c>
      <c r="P154" s="101">
        <v>6814.1546671390533</v>
      </c>
      <c r="Q154" s="101">
        <v>69291.102812767029</v>
      </c>
      <c r="R154" s="101">
        <v>34050.115220427513</v>
      </c>
      <c r="S154" s="101">
        <v>16319.093330025673</v>
      </c>
      <c r="T154" s="101">
        <v>6594.6721670627594</v>
      </c>
      <c r="U154" s="127">
        <f t="shared" si="14"/>
        <v>135096.67987336218</v>
      </c>
    </row>
    <row r="155" spans="1:21">
      <c r="A155" s="37">
        <v>161</v>
      </c>
      <c r="B155" s="17"/>
      <c r="C155" s="16"/>
      <c r="D155" s="38" t="s">
        <v>8</v>
      </c>
      <c r="E155" s="49" t="s">
        <v>186</v>
      </c>
      <c r="F155" s="40"/>
      <c r="G155" s="111">
        <f t="shared" si="12"/>
        <v>241524.68033802882</v>
      </c>
      <c r="H155" s="26">
        <v>0</v>
      </c>
      <c r="I155" s="7">
        <v>1987.446567427367</v>
      </c>
      <c r="J155" s="7">
        <v>47766.323240995407</v>
      </c>
      <c r="K155" s="7">
        <v>54263.574101209641</v>
      </c>
      <c r="L155" s="7">
        <v>24007.642410755157</v>
      </c>
      <c r="M155" s="7">
        <v>7727.3027679920197</v>
      </c>
      <c r="N155" s="126">
        <f t="shared" si="13"/>
        <v>135752.28908837959</v>
      </c>
      <c r="O155" s="26">
        <v>0</v>
      </c>
      <c r="P155" s="7">
        <v>2651.9756003841758</v>
      </c>
      <c r="Q155" s="7">
        <v>59314.846637308598</v>
      </c>
      <c r="R155" s="7">
        <v>26494.111517846584</v>
      </c>
      <c r="S155" s="7">
        <v>12365.470327168703</v>
      </c>
      <c r="T155" s="7">
        <v>4945.9871669411659</v>
      </c>
      <c r="U155" s="126">
        <f t="shared" si="14"/>
        <v>105772.39124964923</v>
      </c>
    </row>
    <row r="156" spans="1:21">
      <c r="A156" s="37">
        <v>162</v>
      </c>
      <c r="B156" s="17"/>
      <c r="C156" s="16"/>
      <c r="D156" s="38" t="s">
        <v>10</v>
      </c>
      <c r="E156" s="49" t="s">
        <v>187</v>
      </c>
      <c r="F156" s="55"/>
      <c r="G156" s="111">
        <f t="shared" si="12"/>
        <v>85995.878798104823</v>
      </c>
      <c r="H156" s="26">
        <v>1554.1399484872818</v>
      </c>
      <c r="I156" s="7">
        <v>2194.7212912142277</v>
      </c>
      <c r="J156" s="7">
        <v>23374.712748527527</v>
      </c>
      <c r="K156" s="7">
        <v>25895.350542068481</v>
      </c>
      <c r="L156" s="7">
        <v>9983.5781038403511</v>
      </c>
      <c r="M156" s="7">
        <v>2435.4985465034842</v>
      </c>
      <c r="N156" s="126">
        <f t="shared" si="13"/>
        <v>65438.001180641353</v>
      </c>
      <c r="O156" s="26">
        <v>1698.2423970401287</v>
      </c>
      <c r="P156" s="7">
        <v>1503.1027356982231</v>
      </c>
      <c r="Q156" s="7">
        <v>6884.7356803417206</v>
      </c>
      <c r="R156" s="7">
        <v>5690.9592407941818</v>
      </c>
      <c r="S156" s="7">
        <v>3264.0560148954391</v>
      </c>
      <c r="T156" s="7">
        <v>1516.7815486937761</v>
      </c>
      <c r="U156" s="126">
        <f t="shared" si="14"/>
        <v>20557.87761746347</v>
      </c>
    </row>
    <row r="157" spans="1:21" ht="12.6" thickBot="1">
      <c r="A157" s="56">
        <v>163</v>
      </c>
      <c r="B157" s="57"/>
      <c r="C157" s="58"/>
      <c r="D157" s="59" t="s">
        <v>22</v>
      </c>
      <c r="E157" s="60" t="s">
        <v>188</v>
      </c>
      <c r="F157" s="61"/>
      <c r="G157" s="114">
        <f t="shared" si="12"/>
        <v>29498.002608649433</v>
      </c>
      <c r="H157" s="27">
        <v>346.89719904959202</v>
      </c>
      <c r="I157" s="28">
        <v>3168.8358083963394</v>
      </c>
      <c r="J157" s="28">
        <v>9280.5526189804077</v>
      </c>
      <c r="K157" s="28">
        <v>6210.7836399078369</v>
      </c>
      <c r="L157" s="28">
        <v>1514.0141503810883</v>
      </c>
      <c r="M157" s="28">
        <v>210.50598081946373</v>
      </c>
      <c r="N157" s="128">
        <f t="shared" si="13"/>
        <v>20731.589397534728</v>
      </c>
      <c r="O157" s="27">
        <v>329.29926197230816</v>
      </c>
      <c r="P157" s="28">
        <v>2659.0762059092522</v>
      </c>
      <c r="Q157" s="28">
        <v>3091.5230482816696</v>
      </c>
      <c r="R157" s="28">
        <v>1865.0445999503136</v>
      </c>
      <c r="S157" s="28">
        <v>689.56680878996849</v>
      </c>
      <c r="T157" s="28">
        <v>131.90328621119261</v>
      </c>
      <c r="U157" s="128">
        <f t="shared" si="14"/>
        <v>8766.4132111147046</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U157"/>
  <sheetViews>
    <sheetView workbookViewId="0">
      <pane xSplit="6" ySplit="9" topLeftCell="G10" activePane="bottomRight" state="frozen"/>
      <selection activeCell="C4" sqref="C4"/>
      <selection pane="topRight" activeCell="C4" sqref="C4"/>
      <selection pane="bottomLeft" activeCell="C4" sqref="C4"/>
      <selection pane="bottomRight" activeCell="C4" sqref="C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433</v>
      </c>
    </row>
    <row r="2" spans="1:21" ht="13.8">
      <c r="A2" s="1" t="s">
        <v>193</v>
      </c>
      <c r="C2" s="167" t="s">
        <v>416</v>
      </c>
      <c r="E2" s="167"/>
      <c r="F2" s="167"/>
      <c r="G2" s="6"/>
      <c r="H2" s="6"/>
    </row>
    <row r="3" spans="1:21" ht="13.8">
      <c r="A3" s="1" t="s">
        <v>194</v>
      </c>
      <c r="C3" s="328">
        <v>2016</v>
      </c>
      <c r="D3" s="328"/>
      <c r="E3" s="129"/>
    </row>
    <row r="4" spans="1:21" ht="12.6" thickBot="1">
      <c r="B4" s="6"/>
      <c r="C4" s="6"/>
    </row>
    <row r="5" spans="1:21" s="18" customFormat="1">
      <c r="A5" s="30"/>
      <c r="B5" s="31"/>
      <c r="C5" s="31"/>
      <c r="D5" s="31"/>
      <c r="E5" s="31"/>
      <c r="F5" s="32" t="s">
        <v>195</v>
      </c>
      <c r="G5" s="112" t="s">
        <v>190</v>
      </c>
      <c r="H5" s="329" t="s">
        <v>191</v>
      </c>
      <c r="I5" s="330"/>
      <c r="J5" s="330"/>
      <c r="K5" s="330"/>
      <c r="L5" s="330"/>
      <c r="M5" s="330"/>
      <c r="N5" s="331"/>
      <c r="O5" s="329" t="s">
        <v>192</v>
      </c>
      <c r="P5" s="330"/>
      <c r="Q5" s="330"/>
      <c r="R5" s="330"/>
      <c r="S5" s="330"/>
      <c r="T5" s="330"/>
      <c r="U5" s="331"/>
    </row>
    <row r="6" spans="1:21" s="18" customFormat="1" ht="12.6" thickBot="1">
      <c r="A6" s="33"/>
      <c r="B6" s="21"/>
      <c r="C6" s="21"/>
      <c r="D6" s="21"/>
      <c r="E6" s="21"/>
      <c r="F6" s="34" t="s">
        <v>196</v>
      </c>
      <c r="G6" s="113" t="s">
        <v>1</v>
      </c>
      <c r="H6" s="24" t="s">
        <v>424</v>
      </c>
      <c r="I6" s="20" t="s">
        <v>197</v>
      </c>
      <c r="J6" s="20" t="s">
        <v>198</v>
      </c>
      <c r="K6" s="20" t="s">
        <v>200</v>
      </c>
      <c r="L6" s="20" t="s">
        <v>201</v>
      </c>
      <c r="M6" s="20" t="s">
        <v>199</v>
      </c>
      <c r="N6" s="120" t="s">
        <v>1</v>
      </c>
      <c r="O6" s="24" t="s">
        <v>424</v>
      </c>
      <c r="P6" s="20" t="s">
        <v>197</v>
      </c>
      <c r="Q6" s="20" t="s">
        <v>198</v>
      </c>
      <c r="R6" s="20" t="s">
        <v>200</v>
      </c>
      <c r="S6" s="20" t="s">
        <v>201</v>
      </c>
      <c r="T6" s="20" t="s">
        <v>199</v>
      </c>
      <c r="U6" s="120" t="s">
        <v>1</v>
      </c>
    </row>
    <row r="7" spans="1:21" ht="12.9" thickTop="1" thickBot="1">
      <c r="A7" s="69" t="s">
        <v>0</v>
      </c>
      <c r="B7" s="70"/>
      <c r="C7" s="70"/>
      <c r="D7" s="70"/>
      <c r="E7" s="70"/>
      <c r="F7" s="71"/>
      <c r="G7" s="152">
        <f>N7+U7</f>
        <v>994574.48664820194</v>
      </c>
      <c r="H7" s="149">
        <v>82136.686088085175</v>
      </c>
      <c r="I7" s="150">
        <v>133815.84676361084</v>
      </c>
      <c r="J7" s="150">
        <v>136911.48910617828</v>
      </c>
      <c r="K7" s="150">
        <v>97742.977861404419</v>
      </c>
      <c r="L7" s="150">
        <v>37585.05809545517</v>
      </c>
      <c r="M7" s="150">
        <v>7756.1840366125107</v>
      </c>
      <c r="N7" s="151">
        <f>SUM(H7:M7)</f>
        <v>495948.2419513464</v>
      </c>
      <c r="O7" s="149">
        <v>79899.642906904221</v>
      </c>
      <c r="P7" s="150">
        <v>131177.69357395172</v>
      </c>
      <c r="Q7" s="150">
        <v>136082.14200973511</v>
      </c>
      <c r="R7" s="150">
        <v>99619.221962928772</v>
      </c>
      <c r="S7" s="150">
        <v>41910.246335983276</v>
      </c>
      <c r="T7" s="150">
        <v>9937.2979073524475</v>
      </c>
      <c r="U7" s="151">
        <f>SUM(O7:T7)</f>
        <v>498626.24469685555</v>
      </c>
    </row>
    <row r="8" spans="1:21" ht="12.9" thickTop="1" thickBot="1">
      <c r="A8" s="69"/>
      <c r="B8" s="70"/>
      <c r="C8" s="70"/>
      <c r="D8" s="70"/>
      <c r="E8" s="70"/>
      <c r="F8" s="71"/>
      <c r="G8" s="152"/>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41" si="0">N10+U10</f>
        <v>8829260.6278893948</v>
      </c>
      <c r="H10" s="67">
        <v>1506963.4683103561</v>
      </c>
      <c r="I10" s="68">
        <v>285047.86622095108</v>
      </c>
      <c r="J10" s="68">
        <v>503891.04689216614</v>
      </c>
      <c r="K10" s="68">
        <v>750172.96995544434</v>
      </c>
      <c r="L10" s="68">
        <v>828974.47069549561</v>
      </c>
      <c r="M10" s="68">
        <v>757324.73316955566</v>
      </c>
      <c r="N10" s="123">
        <f t="shared" ref="N10:N41" si="1">SUM(H10:M10)</f>
        <v>4632374.555243969</v>
      </c>
      <c r="O10" s="67">
        <v>1280473.5135316849</v>
      </c>
      <c r="P10" s="68">
        <v>270535.40193104744</v>
      </c>
      <c r="Q10" s="68">
        <v>439090.98815345764</v>
      </c>
      <c r="R10" s="68">
        <v>635621.93849182129</v>
      </c>
      <c r="S10" s="68">
        <v>703308.22449493408</v>
      </c>
      <c r="T10" s="68">
        <v>867856.00604248047</v>
      </c>
      <c r="U10" s="123">
        <f t="shared" ref="U10:U41" si="2">SUM(O10:T10)</f>
        <v>4196886.0726454258</v>
      </c>
    </row>
    <row r="11" spans="1:21" s="19" customFormat="1" ht="15" customHeight="1">
      <c r="A11" s="72">
        <v>1</v>
      </c>
      <c r="B11" s="73" t="s">
        <v>4</v>
      </c>
      <c r="C11" s="332" t="s">
        <v>5</v>
      </c>
      <c r="D11" s="333"/>
      <c r="E11" s="333"/>
      <c r="F11" s="334"/>
      <c r="G11" s="74">
        <f t="shared" si="0"/>
        <v>5047028.8760546446</v>
      </c>
      <c r="H11" s="75">
        <v>1277507.4613204002</v>
      </c>
      <c r="I11" s="76">
        <v>177564.30012470484</v>
      </c>
      <c r="J11" s="76">
        <v>217339.45532369614</v>
      </c>
      <c r="K11" s="76">
        <v>415593.04986619949</v>
      </c>
      <c r="L11" s="76">
        <v>306318.27605247498</v>
      </c>
      <c r="M11" s="76">
        <v>230835.50514221191</v>
      </c>
      <c r="N11" s="124">
        <f t="shared" si="1"/>
        <v>2625158.0478296876</v>
      </c>
      <c r="O11" s="75">
        <v>1083705.7282514572</v>
      </c>
      <c r="P11" s="76">
        <v>182994.66650819778</v>
      </c>
      <c r="Q11" s="76">
        <v>292786.63443475962</v>
      </c>
      <c r="R11" s="76">
        <v>403532.8440592289</v>
      </c>
      <c r="S11" s="76">
        <v>226444.04340362549</v>
      </c>
      <c r="T11" s="76">
        <v>232406.91156768799</v>
      </c>
      <c r="U11" s="124">
        <f t="shared" si="2"/>
        <v>2421870.828224957</v>
      </c>
    </row>
    <row r="12" spans="1:21" s="18" customFormat="1">
      <c r="A12" s="85">
        <v>2</v>
      </c>
      <c r="B12" s="86"/>
      <c r="C12" s="86" t="s">
        <v>6</v>
      </c>
      <c r="D12" s="87" t="s">
        <v>7</v>
      </c>
      <c r="E12" s="88"/>
      <c r="F12" s="89"/>
      <c r="G12" s="90">
        <f t="shared" si="0"/>
        <v>2776283.5527054369</v>
      </c>
      <c r="H12" s="91">
        <v>434828.10247033834</v>
      </c>
      <c r="I12" s="92">
        <v>141718.86944466829</v>
      </c>
      <c r="J12" s="92">
        <v>186885.10280513763</v>
      </c>
      <c r="K12" s="92">
        <v>373398.92055749893</v>
      </c>
      <c r="L12" s="92">
        <v>226338.50495052338</v>
      </c>
      <c r="M12" s="92">
        <v>129380.90763950348</v>
      </c>
      <c r="N12" s="125">
        <f t="shared" si="1"/>
        <v>1492550.4078676701</v>
      </c>
      <c r="O12" s="91">
        <v>398898.33126628399</v>
      </c>
      <c r="P12" s="92">
        <v>145453.05244827271</v>
      </c>
      <c r="Q12" s="92">
        <v>165185.0685851872</v>
      </c>
      <c r="R12" s="92">
        <v>279095.73235452175</v>
      </c>
      <c r="S12" s="92">
        <v>163838.04888904095</v>
      </c>
      <c r="T12" s="92">
        <v>131262.9112944603</v>
      </c>
      <c r="U12" s="125">
        <f t="shared" si="2"/>
        <v>1283733.1448377669</v>
      </c>
    </row>
    <row r="13" spans="1:21">
      <c r="A13" s="37">
        <v>3</v>
      </c>
      <c r="B13" s="17"/>
      <c r="C13" s="16"/>
      <c r="D13" s="38" t="s">
        <v>8</v>
      </c>
      <c r="E13" s="39" t="s">
        <v>9</v>
      </c>
      <c r="F13" s="40"/>
      <c r="G13" s="111">
        <f t="shared" si="0"/>
        <v>412735.24326517346</v>
      </c>
      <c r="H13" s="26">
        <v>8791.3097864985466</v>
      </c>
      <c r="I13" s="7">
        <v>4524.1529818671697</v>
      </c>
      <c r="J13" s="7">
        <v>45122.3708561901</v>
      </c>
      <c r="K13" s="7">
        <v>78537.731945950538</v>
      </c>
      <c r="L13" s="7">
        <v>74696.637850865722</v>
      </c>
      <c r="M13" s="7">
        <v>46861.784130401909</v>
      </c>
      <c r="N13" s="126">
        <f t="shared" si="1"/>
        <v>258533.98755177399</v>
      </c>
      <c r="O13" s="26">
        <v>8588.0561821330339</v>
      </c>
      <c r="P13" s="7">
        <v>5264.5862574488565</v>
      </c>
      <c r="Q13" s="7">
        <v>25030.311659595463</v>
      </c>
      <c r="R13" s="7">
        <v>36351.51160449069</v>
      </c>
      <c r="S13" s="7">
        <v>42254.757283758372</v>
      </c>
      <c r="T13" s="7">
        <v>36712.032725973055</v>
      </c>
      <c r="U13" s="126">
        <f t="shared" si="2"/>
        <v>154201.25571339947</v>
      </c>
    </row>
    <row r="14" spans="1:21">
      <c r="A14" s="37">
        <v>4</v>
      </c>
      <c r="B14" s="41"/>
      <c r="C14" s="16"/>
      <c r="D14" s="38" t="s">
        <v>10</v>
      </c>
      <c r="E14" s="39" t="s">
        <v>11</v>
      </c>
      <c r="F14" s="40"/>
      <c r="G14" s="111">
        <f t="shared" si="0"/>
        <v>64593.156336735003</v>
      </c>
      <c r="H14" s="26">
        <v>22816.276051124558</v>
      </c>
      <c r="I14" s="7">
        <v>4140.9989017539774</v>
      </c>
      <c r="J14" s="7">
        <v>141.30731826671399</v>
      </c>
      <c r="K14" s="7">
        <v>279.82697060308419</v>
      </c>
      <c r="L14" s="7">
        <v>243.53402792022098</v>
      </c>
      <c r="M14" s="7">
        <v>51.36168425163487</v>
      </c>
      <c r="N14" s="126">
        <f t="shared" si="1"/>
        <v>27673.304953920189</v>
      </c>
      <c r="O14" s="26">
        <v>25830.061319121392</v>
      </c>
      <c r="P14" s="7">
        <v>7883.1033817047719</v>
      </c>
      <c r="Q14" s="7">
        <v>1724.0348233869299</v>
      </c>
      <c r="R14" s="7">
        <v>901.31797752156854</v>
      </c>
      <c r="S14" s="7">
        <v>340.14187104068696</v>
      </c>
      <c r="T14" s="7">
        <v>241.19201003946364</v>
      </c>
      <c r="U14" s="126">
        <f t="shared" si="2"/>
        <v>36919.851382814813</v>
      </c>
    </row>
    <row r="15" spans="1:21">
      <c r="A15" s="37">
        <v>5</v>
      </c>
      <c r="B15" s="41"/>
      <c r="C15" s="16"/>
      <c r="D15" s="8"/>
      <c r="E15" s="17" t="s">
        <v>12</v>
      </c>
      <c r="F15" s="42" t="s">
        <v>13</v>
      </c>
      <c r="G15" s="111">
        <f t="shared" si="0"/>
        <v>61967.385189374967</v>
      </c>
      <c r="H15" s="26">
        <v>22816.276051124558</v>
      </c>
      <c r="I15" s="7">
        <v>4135.8519969306653</v>
      </c>
      <c r="J15" s="7">
        <v>119.92815303197131</v>
      </c>
      <c r="K15" s="7">
        <v>244.19330807449296</v>
      </c>
      <c r="L15" s="7">
        <v>226.10569056030363</v>
      </c>
      <c r="M15" s="7">
        <v>45.624749237729702</v>
      </c>
      <c r="N15" s="126">
        <f t="shared" si="1"/>
        <v>27587.979948959721</v>
      </c>
      <c r="O15" s="26">
        <v>25830.061319121392</v>
      </c>
      <c r="P15" s="7">
        <v>7844.0153497821884</v>
      </c>
      <c r="Q15" s="7">
        <v>430.89892013021745</v>
      </c>
      <c r="R15" s="7">
        <v>135.71288412017748</v>
      </c>
      <c r="S15" s="7">
        <v>76.297686991747469</v>
      </c>
      <c r="T15" s="7">
        <v>62.419080269522965</v>
      </c>
      <c r="U15" s="126">
        <f t="shared" si="2"/>
        <v>34379.405240415246</v>
      </c>
    </row>
    <row r="16" spans="1:21">
      <c r="A16" s="37">
        <v>6</v>
      </c>
      <c r="B16" s="41"/>
      <c r="C16" s="16"/>
      <c r="D16" s="8"/>
      <c r="E16" s="17" t="s">
        <v>14</v>
      </c>
      <c r="F16" s="42" t="s">
        <v>15</v>
      </c>
      <c r="G16" s="111">
        <f t="shared" si="0"/>
        <v>521.14519297488732</v>
      </c>
      <c r="H16" s="26">
        <v>0</v>
      </c>
      <c r="I16" s="7">
        <v>0</v>
      </c>
      <c r="J16" s="7">
        <v>0</v>
      </c>
      <c r="K16" s="7">
        <v>0</v>
      </c>
      <c r="L16" s="7">
        <v>0</v>
      </c>
      <c r="M16" s="7">
        <v>0</v>
      </c>
      <c r="N16" s="126">
        <f t="shared" si="1"/>
        <v>0</v>
      </c>
      <c r="O16" s="26">
        <v>0</v>
      </c>
      <c r="P16" s="7">
        <v>10.917198537557852</v>
      </c>
      <c r="Q16" s="7">
        <v>294.67483380902559</v>
      </c>
      <c r="R16" s="7">
        <v>129.81748228380457</v>
      </c>
      <c r="S16" s="7">
        <v>50.290639959508553</v>
      </c>
      <c r="T16" s="7">
        <v>35.445038384990767</v>
      </c>
      <c r="U16" s="126">
        <f t="shared" si="2"/>
        <v>521.14519297488732</v>
      </c>
    </row>
    <row r="17" spans="1:21">
      <c r="A17" s="37">
        <v>7</v>
      </c>
      <c r="B17" s="41"/>
      <c r="C17" s="16"/>
      <c r="D17" s="8"/>
      <c r="E17" s="17" t="s">
        <v>16</v>
      </c>
      <c r="F17" s="42" t="s">
        <v>17</v>
      </c>
      <c r="G17" s="111">
        <f t="shared" si="0"/>
        <v>1363.4302236891635</v>
      </c>
      <c r="H17" s="26">
        <v>0</v>
      </c>
      <c r="I17" s="7">
        <v>3.3733351402224798</v>
      </c>
      <c r="J17" s="7">
        <v>15.719177226535976</v>
      </c>
      <c r="K17" s="7">
        <v>23.390033145013149</v>
      </c>
      <c r="L17" s="7">
        <v>8.3206187951655011</v>
      </c>
      <c r="M17" s="7">
        <v>3.2024654267152073</v>
      </c>
      <c r="N17" s="126">
        <f t="shared" si="1"/>
        <v>54.005629733652313</v>
      </c>
      <c r="O17" s="26">
        <v>0</v>
      </c>
      <c r="P17" s="7">
        <v>19.164704965194687</v>
      </c>
      <c r="Q17" s="7">
        <v>628.43924670573324</v>
      </c>
      <c r="R17" s="7">
        <v>407.67534505110234</v>
      </c>
      <c r="S17" s="7">
        <v>142.69965835707262</v>
      </c>
      <c r="T17" s="7">
        <v>111.44563887640834</v>
      </c>
      <c r="U17" s="126">
        <f t="shared" si="2"/>
        <v>1309.4245939555112</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741.19574298939187</v>
      </c>
      <c r="H19" s="26">
        <v>0</v>
      </c>
      <c r="I19" s="7">
        <v>1.7736131072470016</v>
      </c>
      <c r="J19" s="7">
        <v>5.6599884508032119</v>
      </c>
      <c r="K19" s="7">
        <v>12.243634378937713</v>
      </c>
      <c r="L19" s="7">
        <v>9.1077189352145069</v>
      </c>
      <c r="M19" s="7">
        <v>2.5344696560150624</v>
      </c>
      <c r="N19" s="126">
        <f t="shared" si="1"/>
        <v>31.319424528217496</v>
      </c>
      <c r="O19" s="26">
        <v>0</v>
      </c>
      <c r="P19" s="7">
        <v>9.0061016559193376</v>
      </c>
      <c r="Q19" s="7">
        <v>370.02182255592197</v>
      </c>
      <c r="R19" s="7">
        <v>228.11225842125714</v>
      </c>
      <c r="S19" s="7">
        <v>70.853885708609596</v>
      </c>
      <c r="T19" s="7">
        <v>31.882250119466335</v>
      </c>
      <c r="U19" s="126">
        <f t="shared" si="2"/>
        <v>709.87631846117438</v>
      </c>
    </row>
    <row r="20" spans="1:21">
      <c r="A20" s="37">
        <v>10</v>
      </c>
      <c r="B20" s="41"/>
      <c r="C20" s="16"/>
      <c r="D20" s="38" t="s">
        <v>22</v>
      </c>
      <c r="E20" s="39" t="s">
        <v>23</v>
      </c>
      <c r="F20" s="40"/>
      <c r="G20" s="111">
        <f t="shared" si="0"/>
        <v>720880.3452350609</v>
      </c>
      <c r="H20" s="26">
        <v>29262.431867182255</v>
      </c>
      <c r="I20" s="7">
        <v>22386.139973834157</v>
      </c>
      <c r="J20" s="7">
        <v>48176.373219966888</v>
      </c>
      <c r="K20" s="7">
        <v>211908.09863269329</v>
      </c>
      <c r="L20" s="7">
        <v>68750.819304645061</v>
      </c>
      <c r="M20" s="7">
        <v>6467.4896259717643</v>
      </c>
      <c r="N20" s="126">
        <f t="shared" si="1"/>
        <v>386951.35262429342</v>
      </c>
      <c r="O20" s="26">
        <v>28611.510410547256</v>
      </c>
      <c r="P20" s="7">
        <v>21280.406605750322</v>
      </c>
      <c r="Q20" s="7">
        <v>57699.977520138025</v>
      </c>
      <c r="R20" s="7">
        <v>178896.17672494054</v>
      </c>
      <c r="S20" s="7">
        <v>43610.171464204788</v>
      </c>
      <c r="T20" s="7">
        <v>3830.749885186553</v>
      </c>
      <c r="U20" s="126">
        <f t="shared" si="2"/>
        <v>333928.99261076748</v>
      </c>
    </row>
    <row r="21" spans="1:21">
      <c r="A21" s="37">
        <v>11</v>
      </c>
      <c r="B21" s="41"/>
      <c r="C21" s="16"/>
      <c r="D21" s="38" t="s">
        <v>24</v>
      </c>
      <c r="E21" s="39" t="s">
        <v>25</v>
      </c>
      <c r="F21" s="40"/>
      <c r="G21" s="111">
        <f t="shared" si="0"/>
        <v>668547.2027309835</v>
      </c>
      <c r="H21" s="26">
        <v>145661.15382107347</v>
      </c>
      <c r="I21" s="7">
        <v>30206.335495837033</v>
      </c>
      <c r="J21" s="7">
        <v>32838.261381046847</v>
      </c>
      <c r="K21" s="7">
        <v>38403.629050195217</v>
      </c>
      <c r="L21" s="7">
        <v>47500.971142053604</v>
      </c>
      <c r="M21" s="7">
        <v>54933.855685710907</v>
      </c>
      <c r="N21" s="126">
        <f t="shared" si="1"/>
        <v>349544.20657591708</v>
      </c>
      <c r="O21" s="26">
        <v>118550.86965049803</v>
      </c>
      <c r="P21" s="7">
        <v>29482.021209709346</v>
      </c>
      <c r="Q21" s="7">
        <v>30837.284695109352</v>
      </c>
      <c r="R21" s="7">
        <v>29049.710857592523</v>
      </c>
      <c r="S21" s="7">
        <v>45667.605927757919</v>
      </c>
      <c r="T21" s="7">
        <v>65415.503814399242</v>
      </c>
      <c r="U21" s="126">
        <f t="shared" si="2"/>
        <v>319002.99615506642</v>
      </c>
    </row>
    <row r="22" spans="1:21">
      <c r="A22" s="37">
        <v>12</v>
      </c>
      <c r="B22" s="41"/>
      <c r="C22" s="16"/>
      <c r="D22" s="38" t="s">
        <v>26</v>
      </c>
      <c r="E22" s="39" t="s">
        <v>27</v>
      </c>
      <c r="F22" s="40"/>
      <c r="G22" s="111">
        <f t="shared" si="0"/>
        <v>87214.664257098892</v>
      </c>
      <c r="H22" s="26">
        <v>30221.685510571471</v>
      </c>
      <c r="I22" s="7">
        <v>8309.6725718239322</v>
      </c>
      <c r="J22" s="7">
        <v>3063.7611540793441</v>
      </c>
      <c r="K22" s="7">
        <v>2199.7739689508453</v>
      </c>
      <c r="L22" s="7">
        <v>1446.3485815376043</v>
      </c>
      <c r="M22" s="7">
        <v>286.0804374916479</v>
      </c>
      <c r="N22" s="126">
        <f t="shared" si="1"/>
        <v>45527.322224454845</v>
      </c>
      <c r="O22" s="26">
        <v>26383.839412838886</v>
      </c>
      <c r="P22" s="7">
        <v>10598.046658085659</v>
      </c>
      <c r="Q22" s="7">
        <v>2058.4428571981844</v>
      </c>
      <c r="R22" s="7">
        <v>1173.1348841851577</v>
      </c>
      <c r="S22" s="7">
        <v>873.61885148426518</v>
      </c>
      <c r="T22" s="7">
        <v>600.25936885189731</v>
      </c>
      <c r="U22" s="126">
        <f t="shared" si="2"/>
        <v>41687.342032644054</v>
      </c>
    </row>
    <row r="23" spans="1:21">
      <c r="A23" s="37">
        <v>13</v>
      </c>
      <c r="B23" s="41"/>
      <c r="C23" s="16"/>
      <c r="D23" s="8"/>
      <c r="E23" s="17" t="s">
        <v>12</v>
      </c>
      <c r="F23" s="42" t="s">
        <v>28</v>
      </c>
      <c r="G23" s="111">
        <f t="shared" si="0"/>
        <v>7114.5244018076064</v>
      </c>
      <c r="H23" s="26">
        <v>0</v>
      </c>
      <c r="I23" s="7">
        <v>2510.7184727906279</v>
      </c>
      <c r="J23" s="7">
        <v>274.14886306824337</v>
      </c>
      <c r="K23" s="7">
        <v>85.392471363244113</v>
      </c>
      <c r="L23" s="7">
        <v>24.870875469117891</v>
      </c>
      <c r="M23" s="7">
        <v>0</v>
      </c>
      <c r="N23" s="126">
        <f t="shared" si="1"/>
        <v>2895.1306826912332</v>
      </c>
      <c r="O23" s="26">
        <v>0</v>
      </c>
      <c r="P23" s="7">
        <v>3788.0342439521337</v>
      </c>
      <c r="Q23" s="7">
        <v>327.62026049326596</v>
      </c>
      <c r="R23" s="7">
        <v>80.293969876724077</v>
      </c>
      <c r="S23" s="7">
        <v>23.445244794249447</v>
      </c>
      <c r="T23" s="7">
        <v>0</v>
      </c>
      <c r="U23" s="126">
        <f t="shared" si="2"/>
        <v>4219.3937191163732</v>
      </c>
    </row>
    <row r="24" spans="1:21">
      <c r="A24" s="37">
        <v>14</v>
      </c>
      <c r="B24" s="17"/>
      <c r="C24" s="16"/>
      <c r="D24" s="8"/>
      <c r="E24" s="17" t="s">
        <v>14</v>
      </c>
      <c r="F24" s="42" t="s">
        <v>29</v>
      </c>
      <c r="G24" s="111">
        <f t="shared" si="0"/>
        <v>1166.7340088301389</v>
      </c>
      <c r="H24" s="26">
        <v>400.63300982665533</v>
      </c>
      <c r="I24" s="7">
        <v>118.9134428993566</v>
      </c>
      <c r="J24" s="7">
        <v>36.379118961132917</v>
      </c>
      <c r="K24" s="7">
        <v>27.760519339644816</v>
      </c>
      <c r="L24" s="7">
        <v>11.374401167035103</v>
      </c>
      <c r="M24" s="7">
        <v>0</v>
      </c>
      <c r="N24" s="126">
        <f t="shared" si="1"/>
        <v>595.06049219382476</v>
      </c>
      <c r="O24" s="26">
        <v>393.28178963224855</v>
      </c>
      <c r="P24" s="7">
        <v>121.28996909368288</v>
      </c>
      <c r="Q24" s="7">
        <v>26.243014696690807</v>
      </c>
      <c r="R24" s="7">
        <v>20.500223192640988</v>
      </c>
      <c r="S24" s="7">
        <v>10.358520021050936</v>
      </c>
      <c r="T24" s="7">
        <v>0</v>
      </c>
      <c r="U24" s="126">
        <f t="shared" si="2"/>
        <v>571.67351663631416</v>
      </c>
    </row>
    <row r="25" spans="1:21">
      <c r="A25" s="37">
        <v>15</v>
      </c>
      <c r="B25" s="17"/>
      <c r="C25" s="16"/>
      <c r="D25" s="8"/>
      <c r="E25" s="17" t="s">
        <v>16</v>
      </c>
      <c r="F25" s="42" t="s">
        <v>30</v>
      </c>
      <c r="G25" s="111">
        <f t="shared" si="0"/>
        <v>51755.32886090118</v>
      </c>
      <c r="H25" s="26">
        <v>19466.328169494867</v>
      </c>
      <c r="I25" s="7">
        <v>4683.025498249568</v>
      </c>
      <c r="J25" s="7">
        <v>501.73248811734084</v>
      </c>
      <c r="K25" s="7">
        <v>59.792451329314645</v>
      </c>
      <c r="L25" s="7">
        <v>10.649863439730325</v>
      </c>
      <c r="M25" s="7">
        <v>0</v>
      </c>
      <c r="N25" s="126">
        <f t="shared" si="1"/>
        <v>24721.528470630823</v>
      </c>
      <c r="O25" s="26">
        <v>20236.083330214024</v>
      </c>
      <c r="P25" s="7">
        <v>5977.580551154213</v>
      </c>
      <c r="Q25" s="7">
        <v>727.73671035211373</v>
      </c>
      <c r="R25" s="7">
        <v>84.344844520168408</v>
      </c>
      <c r="S25" s="7">
        <v>8.054954029838882</v>
      </c>
      <c r="T25" s="7">
        <v>0</v>
      </c>
      <c r="U25" s="126">
        <f t="shared" si="2"/>
        <v>27033.800390270357</v>
      </c>
    </row>
    <row r="26" spans="1:21">
      <c r="A26" s="37">
        <v>16</v>
      </c>
      <c r="B26" s="17"/>
      <c r="C26" s="16"/>
      <c r="D26" s="8"/>
      <c r="E26" s="17" t="s">
        <v>18</v>
      </c>
      <c r="F26" s="42" t="s">
        <v>31</v>
      </c>
      <c r="G26" s="111">
        <f t="shared" si="0"/>
        <v>27178.076408652356</v>
      </c>
      <c r="H26" s="26">
        <v>10354.724186748266</v>
      </c>
      <c r="I26" s="7">
        <v>997.01511263148859</v>
      </c>
      <c r="J26" s="7">
        <v>2251.5006761178374</v>
      </c>
      <c r="K26" s="7">
        <v>2026.8285655430518</v>
      </c>
      <c r="L26" s="7">
        <v>1399.4534547682852</v>
      </c>
      <c r="M26" s="7">
        <v>286.0804374916479</v>
      </c>
      <c r="N26" s="126">
        <f t="shared" si="1"/>
        <v>17315.602433300577</v>
      </c>
      <c r="O26" s="26">
        <v>5754.4739634040743</v>
      </c>
      <c r="P26" s="7">
        <v>711.14180330652744</v>
      </c>
      <c r="Q26" s="7">
        <v>976.84284934133757</v>
      </c>
      <c r="R26" s="7">
        <v>987.9958439967595</v>
      </c>
      <c r="S26" s="7">
        <v>831.76014645118266</v>
      </c>
      <c r="T26" s="7">
        <v>600.25936885189731</v>
      </c>
      <c r="U26" s="126">
        <f t="shared" si="2"/>
        <v>9862.4739753517788</v>
      </c>
    </row>
    <row r="27" spans="1:21">
      <c r="A27" s="37">
        <v>17</v>
      </c>
      <c r="B27" s="17"/>
      <c r="C27" s="16"/>
      <c r="D27" s="38" t="s">
        <v>32</v>
      </c>
      <c r="E27" s="39" t="s">
        <v>33</v>
      </c>
      <c r="F27" s="40"/>
      <c r="G27" s="111">
        <f t="shared" si="0"/>
        <v>191484.49994654953</v>
      </c>
      <c r="H27" s="26">
        <v>27203.304706640542</v>
      </c>
      <c r="I27" s="7">
        <v>21236.521887660027</v>
      </c>
      <c r="J27" s="7">
        <v>21851.618110716343</v>
      </c>
      <c r="K27" s="7">
        <v>14621.185788631439</v>
      </c>
      <c r="L27" s="7">
        <v>11542.881983697414</v>
      </c>
      <c r="M27" s="7">
        <v>6505.7495377361774</v>
      </c>
      <c r="N27" s="126">
        <f t="shared" si="1"/>
        <v>102961.26201508194</v>
      </c>
      <c r="O27" s="26">
        <v>27500.521797515452</v>
      </c>
      <c r="P27" s="7">
        <v>18525.944873690605</v>
      </c>
      <c r="Q27" s="7">
        <v>16482.688206732273</v>
      </c>
      <c r="R27" s="7">
        <v>9706.1130636632442</v>
      </c>
      <c r="S27" s="7">
        <v>8025.1319983899593</v>
      </c>
      <c r="T27" s="7">
        <v>8282.837991476059</v>
      </c>
      <c r="U27" s="126">
        <f t="shared" si="2"/>
        <v>88523.237931467593</v>
      </c>
    </row>
    <row r="28" spans="1:21">
      <c r="A28" s="37">
        <v>18</v>
      </c>
      <c r="B28" s="12"/>
      <c r="C28" s="12"/>
      <c r="D28" s="38" t="s">
        <v>34</v>
      </c>
      <c r="E28" s="39" t="s">
        <v>35</v>
      </c>
      <c r="F28" s="43"/>
      <c r="G28" s="111">
        <f t="shared" si="0"/>
        <v>9638.9157035015523</v>
      </c>
      <c r="H28" s="26">
        <v>1840.9923319965601</v>
      </c>
      <c r="I28" s="7">
        <v>1192.0985581874847</v>
      </c>
      <c r="J28" s="7">
        <v>1083.0129219386727</v>
      </c>
      <c r="K28" s="7">
        <v>588.31007447838783</v>
      </c>
      <c r="L28" s="7">
        <v>421.99544047564268</v>
      </c>
      <c r="M28" s="7">
        <v>225.02917701005936</v>
      </c>
      <c r="N28" s="126">
        <f t="shared" si="1"/>
        <v>5351.4385040868074</v>
      </c>
      <c r="O28" s="26">
        <v>1696.8358504958451</v>
      </c>
      <c r="P28" s="7">
        <v>866.55843137204647</v>
      </c>
      <c r="Q28" s="7">
        <v>734.16930707730353</v>
      </c>
      <c r="R28" s="7">
        <v>314.04295413196087</v>
      </c>
      <c r="S28" s="7">
        <v>459.4981955550611</v>
      </c>
      <c r="T28" s="7">
        <v>216.37246078252792</v>
      </c>
      <c r="U28" s="126">
        <f t="shared" si="2"/>
        <v>4287.477199414745</v>
      </c>
    </row>
    <row r="29" spans="1:21">
      <c r="A29" s="37">
        <v>19</v>
      </c>
      <c r="B29" s="17"/>
      <c r="C29" s="16"/>
      <c r="D29" s="38" t="s">
        <v>36</v>
      </c>
      <c r="E29" s="39" t="s">
        <v>37</v>
      </c>
      <c r="F29" s="40"/>
      <c r="G29" s="111">
        <f t="shared" si="0"/>
        <v>24275.444553950103</v>
      </c>
      <c r="H29" s="26">
        <v>604.37475597753655</v>
      </c>
      <c r="I29" s="7">
        <v>319.48258985800203</v>
      </c>
      <c r="J29" s="7">
        <v>3294.6578658521175</v>
      </c>
      <c r="K29" s="7">
        <v>3997.9201324731112</v>
      </c>
      <c r="L29" s="7">
        <v>2631.7267791777849</v>
      </c>
      <c r="M29" s="7">
        <v>1356.3320656269789</v>
      </c>
      <c r="N29" s="126">
        <f t="shared" si="1"/>
        <v>12204.494188965531</v>
      </c>
      <c r="O29" s="26">
        <v>378.50002532126382</v>
      </c>
      <c r="P29" s="7">
        <v>222.71651707170531</v>
      </c>
      <c r="Q29" s="7">
        <v>3154.7856624573469</v>
      </c>
      <c r="R29" s="7">
        <v>4014.2535659819841</v>
      </c>
      <c r="S29" s="7">
        <v>3162.361420571804</v>
      </c>
      <c r="T29" s="7">
        <v>1138.3331735804677</v>
      </c>
      <c r="U29" s="126">
        <f t="shared" si="2"/>
        <v>12070.950364984572</v>
      </c>
    </row>
    <row r="30" spans="1:21">
      <c r="A30" s="37">
        <v>20</v>
      </c>
      <c r="B30" s="17"/>
      <c r="C30" s="16"/>
      <c r="D30" s="38" t="s">
        <v>38</v>
      </c>
      <c r="E30" s="39" t="s">
        <v>39</v>
      </c>
      <c r="F30" s="40"/>
      <c r="G30" s="111">
        <f t="shared" si="0"/>
        <v>747.67089328099973</v>
      </c>
      <c r="H30" s="26">
        <v>0</v>
      </c>
      <c r="I30" s="7">
        <v>66.372095077647828</v>
      </c>
      <c r="J30" s="7">
        <v>55.824074142612517</v>
      </c>
      <c r="K30" s="7">
        <v>69.507693763123825</v>
      </c>
      <c r="L30" s="7">
        <v>118.24226512154564</v>
      </c>
      <c r="M30" s="7">
        <v>48.671317252097651</v>
      </c>
      <c r="N30" s="126">
        <f t="shared" si="1"/>
        <v>358.61744535702746</v>
      </c>
      <c r="O30" s="26">
        <v>0</v>
      </c>
      <c r="P30" s="7">
        <v>51.800671192992013</v>
      </c>
      <c r="Q30" s="7">
        <v>62.634213590354193</v>
      </c>
      <c r="R30" s="7">
        <v>75.041908765793778</v>
      </c>
      <c r="S30" s="7">
        <v>158.0037606311962</v>
      </c>
      <c r="T30" s="7">
        <v>41.572893743636087</v>
      </c>
      <c r="U30" s="126">
        <f t="shared" si="2"/>
        <v>389.05344792397227</v>
      </c>
    </row>
    <row r="31" spans="1:21">
      <c r="A31" s="37">
        <v>21</v>
      </c>
      <c r="B31" s="17"/>
      <c r="C31" s="16"/>
      <c r="D31" s="38" t="s">
        <v>40</v>
      </c>
      <c r="E31" s="39" t="s">
        <v>41</v>
      </c>
      <c r="F31" s="40"/>
      <c r="G31" s="111">
        <f t="shared" si="0"/>
        <v>452397.71264311351</v>
      </c>
      <c r="H31" s="26">
        <v>139600.30259876396</v>
      </c>
      <c r="I31" s="7">
        <v>29205.341395944357</v>
      </c>
      <c r="J31" s="7">
        <v>17483.588332995772</v>
      </c>
      <c r="K31" s="7">
        <v>15009.146428650245</v>
      </c>
      <c r="L31" s="7">
        <v>14008.693916559219</v>
      </c>
      <c r="M31" s="7">
        <v>9433.9957372322679</v>
      </c>
      <c r="N31" s="126">
        <f t="shared" si="1"/>
        <v>224741.06841014582</v>
      </c>
      <c r="O31" s="26">
        <v>141729.40000250385</v>
      </c>
      <c r="P31" s="7">
        <v>31135.003993309088</v>
      </c>
      <c r="Q31" s="7">
        <v>15893.982255014358</v>
      </c>
      <c r="R31" s="7">
        <v>12633.853720253333</v>
      </c>
      <c r="S31" s="7">
        <v>14792.24173245579</v>
      </c>
      <c r="T31" s="7">
        <v>11472.162529431283</v>
      </c>
      <c r="U31" s="126">
        <f t="shared" si="2"/>
        <v>227656.64423296769</v>
      </c>
    </row>
    <row r="32" spans="1:21">
      <c r="A32" s="37">
        <v>22</v>
      </c>
      <c r="B32" s="17"/>
      <c r="C32" s="16"/>
      <c r="D32" s="38"/>
      <c r="E32" s="17" t="s">
        <v>12</v>
      </c>
      <c r="F32" s="42" t="s">
        <v>42</v>
      </c>
      <c r="G32" s="111">
        <f t="shared" si="0"/>
        <v>410255.39317198051</v>
      </c>
      <c r="H32" s="26">
        <v>138253.33979740739</v>
      </c>
      <c r="I32" s="7">
        <v>25828.929573732894</v>
      </c>
      <c r="J32" s="7">
        <v>13571.706873722374</v>
      </c>
      <c r="K32" s="7">
        <v>10512.607931867242</v>
      </c>
      <c r="L32" s="7">
        <v>8819.4250156283379</v>
      </c>
      <c r="M32" s="7">
        <v>6751.6413258165121</v>
      </c>
      <c r="N32" s="126">
        <f t="shared" si="1"/>
        <v>203737.65051817475</v>
      </c>
      <c r="O32" s="26">
        <v>140289.07239288092</v>
      </c>
      <c r="P32" s="7">
        <v>27877.781761776656</v>
      </c>
      <c r="Q32" s="7">
        <v>12689.326329559088</v>
      </c>
      <c r="R32" s="7">
        <v>8327.160460665822</v>
      </c>
      <c r="S32" s="7">
        <v>9311.7248627245426</v>
      </c>
      <c r="T32" s="7">
        <v>8022.6768461987376</v>
      </c>
      <c r="U32" s="126">
        <f t="shared" si="2"/>
        <v>206517.74265380576</v>
      </c>
    </row>
    <row r="33" spans="1:21">
      <c r="A33" s="37">
        <v>23</v>
      </c>
      <c r="B33" s="17"/>
      <c r="C33" s="16"/>
      <c r="D33" s="8"/>
      <c r="E33" s="17" t="s">
        <v>14</v>
      </c>
      <c r="F33" s="42" t="s">
        <v>43</v>
      </c>
      <c r="G33" s="111">
        <f t="shared" si="0"/>
        <v>3075.7648000270128</v>
      </c>
      <c r="H33" s="26">
        <v>29.470533363521099</v>
      </c>
      <c r="I33" s="7">
        <v>429.41818302869797</v>
      </c>
      <c r="J33" s="7">
        <v>518.98415458202362</v>
      </c>
      <c r="K33" s="7">
        <v>341.23221653699875</v>
      </c>
      <c r="L33" s="7">
        <v>143.89686781167984</v>
      </c>
      <c r="M33" s="7">
        <v>39.683641642332077</v>
      </c>
      <c r="N33" s="126">
        <f t="shared" si="1"/>
        <v>1502.6855969652534</v>
      </c>
      <c r="O33" s="26">
        <v>33.569450296461582</v>
      </c>
      <c r="P33" s="7">
        <v>472.30768811702728</v>
      </c>
      <c r="Q33" s="7">
        <v>529.77205473184586</v>
      </c>
      <c r="R33" s="7">
        <v>348.81582164764404</v>
      </c>
      <c r="S33" s="7">
        <v>143.20632401108742</v>
      </c>
      <c r="T33" s="7">
        <v>45.407864257693291</v>
      </c>
      <c r="U33" s="126">
        <f t="shared" si="2"/>
        <v>1573.0792030617595</v>
      </c>
    </row>
    <row r="34" spans="1:21">
      <c r="A34" s="37">
        <v>24</v>
      </c>
      <c r="B34" s="17"/>
      <c r="C34" s="16"/>
      <c r="D34" s="8"/>
      <c r="E34" s="17" t="s">
        <v>16</v>
      </c>
      <c r="F34" s="42" t="s">
        <v>44</v>
      </c>
      <c r="G34" s="111">
        <f t="shared" si="0"/>
        <v>0</v>
      </c>
      <c r="H34" s="26">
        <v>0</v>
      </c>
      <c r="I34" s="7">
        <v>0</v>
      </c>
      <c r="J34" s="7">
        <v>0</v>
      </c>
      <c r="K34" s="7">
        <v>0</v>
      </c>
      <c r="L34" s="7">
        <v>0</v>
      </c>
      <c r="M34" s="7">
        <v>0</v>
      </c>
      <c r="N34" s="126">
        <f t="shared" si="1"/>
        <v>0</v>
      </c>
      <c r="O34" s="26">
        <v>0</v>
      </c>
      <c r="P34" s="7">
        <v>0</v>
      </c>
      <c r="Q34" s="7">
        <v>0</v>
      </c>
      <c r="R34" s="7">
        <v>0</v>
      </c>
      <c r="S34" s="7">
        <v>0</v>
      </c>
      <c r="T34" s="7">
        <v>0</v>
      </c>
      <c r="U34" s="126">
        <f t="shared" si="2"/>
        <v>0</v>
      </c>
    </row>
    <row r="35" spans="1:21">
      <c r="A35" s="37">
        <v>25</v>
      </c>
      <c r="B35" s="17"/>
      <c r="C35" s="16"/>
      <c r="D35" s="8"/>
      <c r="E35" s="17" t="s">
        <v>18</v>
      </c>
      <c r="F35" s="42" t="s">
        <v>45</v>
      </c>
      <c r="G35" s="111">
        <f t="shared" si="0"/>
        <v>21293.997686430812</v>
      </c>
      <c r="H35" s="26">
        <v>137.24211934953928</v>
      </c>
      <c r="I35" s="7">
        <v>858.90874037146568</v>
      </c>
      <c r="J35" s="7">
        <v>1857.666668727994</v>
      </c>
      <c r="K35" s="7">
        <v>2838.260388482362</v>
      </c>
      <c r="L35" s="7">
        <v>3593.8045859336853</v>
      </c>
      <c r="M35" s="7">
        <v>1753.4213381260633</v>
      </c>
      <c r="N35" s="126">
        <f t="shared" si="1"/>
        <v>11039.30384099111</v>
      </c>
      <c r="O35" s="26">
        <v>134.54214522987604</v>
      </c>
      <c r="P35" s="7">
        <v>940.90300104022026</v>
      </c>
      <c r="Q35" s="7">
        <v>1221.1244558505714</v>
      </c>
      <c r="R35" s="7">
        <v>2171.1284784078598</v>
      </c>
      <c r="S35" s="7">
        <v>3586.987695068121</v>
      </c>
      <c r="T35" s="7">
        <v>2200.0080698430538</v>
      </c>
      <c r="U35" s="126">
        <f t="shared" si="2"/>
        <v>10254.693845439702</v>
      </c>
    </row>
    <row r="36" spans="1:21">
      <c r="A36" s="37">
        <v>26</v>
      </c>
      <c r="B36" s="17"/>
      <c r="C36" s="16"/>
      <c r="D36" s="8"/>
      <c r="E36" s="17" t="s">
        <v>20</v>
      </c>
      <c r="F36" s="42" t="s">
        <v>46</v>
      </c>
      <c r="G36" s="111">
        <f t="shared" si="0"/>
        <v>4069.0278147025383</v>
      </c>
      <c r="H36" s="26">
        <v>148.00082494012895</v>
      </c>
      <c r="I36" s="7">
        <v>162.52619119407609</v>
      </c>
      <c r="J36" s="7">
        <v>479.64608789421618</v>
      </c>
      <c r="K36" s="7">
        <v>392.24254574859515</v>
      </c>
      <c r="L36" s="7">
        <v>515.99432849674486</v>
      </c>
      <c r="M36" s="7">
        <v>563.74160167877562</v>
      </c>
      <c r="N36" s="126">
        <f t="shared" si="1"/>
        <v>2262.1515799525368</v>
      </c>
      <c r="O36" s="26">
        <v>157.73291793387034</v>
      </c>
      <c r="P36" s="7">
        <v>151.66276117629604</v>
      </c>
      <c r="Q36" s="7">
        <v>369.44845812930726</v>
      </c>
      <c r="R36" s="7">
        <v>261.33831319422461</v>
      </c>
      <c r="S36" s="7">
        <v>384.58237975859083</v>
      </c>
      <c r="T36" s="7">
        <v>482.11140455771238</v>
      </c>
      <c r="U36" s="126">
        <f t="shared" si="2"/>
        <v>1806.8762347500015</v>
      </c>
    </row>
    <row r="37" spans="1:21">
      <c r="A37" s="37">
        <v>27</v>
      </c>
      <c r="B37" s="17"/>
      <c r="C37" s="16"/>
      <c r="D37" s="8"/>
      <c r="E37" s="17" t="s">
        <v>47</v>
      </c>
      <c r="F37" s="42" t="s">
        <v>393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v>
      </c>
      <c r="H38" s="26">
        <v>0</v>
      </c>
      <c r="I38" s="7">
        <v>0</v>
      </c>
      <c r="J38" s="7">
        <v>0</v>
      </c>
      <c r="K38" s="7">
        <v>0</v>
      </c>
      <c r="L38" s="7">
        <v>0</v>
      </c>
      <c r="M38" s="7">
        <v>0</v>
      </c>
      <c r="N38" s="126">
        <f t="shared" si="1"/>
        <v>0</v>
      </c>
      <c r="O38" s="26">
        <v>0</v>
      </c>
      <c r="P38" s="7">
        <v>0</v>
      </c>
      <c r="Q38" s="7">
        <v>0</v>
      </c>
      <c r="R38" s="7">
        <v>0</v>
      </c>
      <c r="S38" s="7">
        <v>0</v>
      </c>
      <c r="T38" s="7">
        <v>0</v>
      </c>
      <c r="U38" s="126">
        <f t="shared" si="2"/>
        <v>0</v>
      </c>
    </row>
    <row r="39" spans="1:21">
      <c r="A39" s="37">
        <v>29</v>
      </c>
      <c r="B39" s="17"/>
      <c r="C39" s="16"/>
      <c r="D39" s="38"/>
      <c r="E39" s="17" t="s">
        <v>394</v>
      </c>
      <c r="F39" s="42" t="s">
        <v>50</v>
      </c>
      <c r="G39" s="111">
        <f t="shared" si="0"/>
        <v>2339.5343093003903</v>
      </c>
      <c r="H39" s="26">
        <v>0</v>
      </c>
      <c r="I39" s="7">
        <v>0</v>
      </c>
      <c r="J39" s="7">
        <v>3.1051276810758281</v>
      </c>
      <c r="K39" s="7">
        <v>165.09392238222063</v>
      </c>
      <c r="L39" s="7">
        <v>523.78124839253724</v>
      </c>
      <c r="M39" s="7">
        <v>259.7767287325114</v>
      </c>
      <c r="N39" s="126">
        <f t="shared" si="1"/>
        <v>951.75702718834509</v>
      </c>
      <c r="O39" s="26">
        <v>0</v>
      </c>
      <c r="P39" s="7">
        <v>0</v>
      </c>
      <c r="Q39" s="7">
        <v>7.6943686592858285</v>
      </c>
      <c r="R39" s="7">
        <v>167.12991674803197</v>
      </c>
      <c r="S39" s="7">
        <v>719.92204154282808</v>
      </c>
      <c r="T39" s="7">
        <v>493.03095516189933</v>
      </c>
      <c r="U39" s="126">
        <f t="shared" si="2"/>
        <v>1387.7772821120452</v>
      </c>
    </row>
    <row r="40" spans="1:21">
      <c r="A40" s="37">
        <v>30</v>
      </c>
      <c r="B40" s="17"/>
      <c r="C40" s="16"/>
      <c r="D40" s="12"/>
      <c r="E40" s="17" t="s">
        <v>395</v>
      </c>
      <c r="F40" s="42" t="s">
        <v>51</v>
      </c>
      <c r="G40" s="111">
        <f t="shared" si="0"/>
        <v>421.28577764821603</v>
      </c>
      <c r="H40" s="26">
        <v>84.567561484160251</v>
      </c>
      <c r="I40" s="7">
        <v>23.350880162499379</v>
      </c>
      <c r="J40" s="7">
        <v>12.299234584439546</v>
      </c>
      <c r="K40" s="7">
        <v>10.492578772711568</v>
      </c>
      <c r="L40" s="7">
        <v>8.0867623664671555</v>
      </c>
      <c r="M40" s="7">
        <v>5.6934378275182098</v>
      </c>
      <c r="N40" s="126">
        <f t="shared" si="1"/>
        <v>144.49045519779611</v>
      </c>
      <c r="O40" s="26">
        <v>146.77860732710906</v>
      </c>
      <c r="P40" s="7">
        <v>47.836069705765112</v>
      </c>
      <c r="Q40" s="7">
        <v>23.739001966758224</v>
      </c>
      <c r="R40" s="7">
        <v>18.375722447846783</v>
      </c>
      <c r="S40" s="7">
        <v>21.471120551024796</v>
      </c>
      <c r="T40" s="7">
        <v>18.594800451915944</v>
      </c>
      <c r="U40" s="126">
        <f t="shared" si="2"/>
        <v>276.79532245041992</v>
      </c>
    </row>
    <row r="41" spans="1:21">
      <c r="A41" s="37">
        <v>31</v>
      </c>
      <c r="B41" s="17"/>
      <c r="C41" s="16"/>
      <c r="D41" s="12"/>
      <c r="E41" s="17" t="s">
        <v>396</v>
      </c>
      <c r="F41" s="42" t="s">
        <v>52</v>
      </c>
      <c r="G41" s="111">
        <f t="shared" si="0"/>
        <v>0</v>
      </c>
      <c r="H41" s="26">
        <v>0</v>
      </c>
      <c r="I41" s="7">
        <v>0</v>
      </c>
      <c r="J41" s="7">
        <v>0</v>
      </c>
      <c r="K41" s="7">
        <v>0</v>
      </c>
      <c r="L41" s="7">
        <v>0</v>
      </c>
      <c r="M41" s="7">
        <v>0</v>
      </c>
      <c r="N41" s="126">
        <f t="shared" si="1"/>
        <v>0</v>
      </c>
      <c r="O41" s="26">
        <v>0</v>
      </c>
      <c r="P41" s="7">
        <v>0</v>
      </c>
      <c r="Q41" s="7">
        <v>0</v>
      </c>
      <c r="R41" s="7">
        <v>0</v>
      </c>
      <c r="S41" s="7">
        <v>0</v>
      </c>
      <c r="T41" s="7">
        <v>0</v>
      </c>
      <c r="U41" s="126">
        <f t="shared" si="2"/>
        <v>0</v>
      </c>
    </row>
    <row r="42" spans="1:21">
      <c r="A42" s="37">
        <v>32</v>
      </c>
      <c r="B42" s="17"/>
      <c r="C42" s="16"/>
      <c r="D42" s="38"/>
      <c r="E42" s="17" t="s">
        <v>397</v>
      </c>
      <c r="F42" s="42" t="s">
        <v>53</v>
      </c>
      <c r="G42" s="111">
        <f t="shared" ref="G42:G73" si="3">N42+U42</f>
        <v>10942.708414567634</v>
      </c>
      <c r="H42" s="26">
        <v>947.68442704156041</v>
      </c>
      <c r="I42" s="7">
        <v>1902.207746386528</v>
      </c>
      <c r="J42" s="7">
        <v>1040.1801351159811</v>
      </c>
      <c r="K42" s="7">
        <v>749.21675319969654</v>
      </c>
      <c r="L42" s="7">
        <v>403.70497127622366</v>
      </c>
      <c r="M42" s="7">
        <v>60.037624448537827</v>
      </c>
      <c r="N42" s="126">
        <f t="shared" ref="N42:N73" si="4">SUM(H42:M42)</f>
        <v>5103.0316574685276</v>
      </c>
      <c r="O42" s="26">
        <v>967.70171432197094</v>
      </c>
      <c r="P42" s="7">
        <v>1644.512753918767</v>
      </c>
      <c r="Q42" s="7">
        <v>1052.8776453435421</v>
      </c>
      <c r="R42" s="7">
        <v>1339.9049329459667</v>
      </c>
      <c r="S42" s="7">
        <v>624.34719220548868</v>
      </c>
      <c r="T42" s="7">
        <v>210.33251836337149</v>
      </c>
      <c r="U42" s="126">
        <f t="shared" ref="U42:U73" si="5">SUM(O42:T42)</f>
        <v>5839.6767570991069</v>
      </c>
    </row>
    <row r="43" spans="1:21">
      <c r="A43" s="37">
        <v>33</v>
      </c>
      <c r="B43" s="17"/>
      <c r="C43" s="16"/>
      <c r="D43" s="38" t="s">
        <v>54</v>
      </c>
      <c r="E43" s="39" t="s">
        <v>55</v>
      </c>
      <c r="F43" s="42"/>
      <c r="G43" s="111">
        <f t="shared" si="3"/>
        <v>4822.832700469804</v>
      </c>
      <c r="H43" s="26">
        <v>1477.5343360074621</v>
      </c>
      <c r="I43" s="7">
        <v>468.31853863275319</v>
      </c>
      <c r="J43" s="7">
        <v>43.816906414082041</v>
      </c>
      <c r="K43" s="7">
        <v>29.405772516925936</v>
      </c>
      <c r="L43" s="7">
        <v>23.313948996568797</v>
      </c>
      <c r="M43" s="7">
        <v>16.573110640412779</v>
      </c>
      <c r="N43" s="126">
        <f t="shared" si="4"/>
        <v>2058.9626132082049</v>
      </c>
      <c r="O43" s="26">
        <v>1981.7360397441953</v>
      </c>
      <c r="P43" s="7">
        <v>648.150904727343</v>
      </c>
      <c r="Q43" s="7">
        <v>44.908030292277545</v>
      </c>
      <c r="R43" s="7">
        <v>30.634366151018185</v>
      </c>
      <c r="S43" s="7">
        <v>30.397903691904503</v>
      </c>
      <c r="T43" s="7">
        <v>28.042842654860578</v>
      </c>
      <c r="U43" s="126">
        <f t="shared" si="5"/>
        <v>2763.8700872615991</v>
      </c>
    </row>
    <row r="44" spans="1:21">
      <c r="A44" s="37">
        <v>34</v>
      </c>
      <c r="B44" s="17"/>
      <c r="C44" s="16"/>
      <c r="D44" s="8"/>
      <c r="E44" s="17" t="s">
        <v>12</v>
      </c>
      <c r="F44" s="42" t="s">
        <v>56</v>
      </c>
      <c r="G44" s="111">
        <f t="shared" si="3"/>
        <v>4822.832700469804</v>
      </c>
      <c r="H44" s="26">
        <v>1477.5343360074621</v>
      </c>
      <c r="I44" s="7">
        <v>468.31853863275319</v>
      </c>
      <c r="J44" s="7">
        <v>43.816906414082041</v>
      </c>
      <c r="K44" s="7">
        <v>29.405772516925936</v>
      </c>
      <c r="L44" s="7">
        <v>23.313948996568797</v>
      </c>
      <c r="M44" s="7">
        <v>16.573110640412779</v>
      </c>
      <c r="N44" s="126">
        <f t="shared" si="4"/>
        <v>2058.9626132082049</v>
      </c>
      <c r="O44" s="26">
        <v>1981.7360397441953</v>
      </c>
      <c r="P44" s="7">
        <v>648.150904727343</v>
      </c>
      <c r="Q44" s="7">
        <v>44.908030292277545</v>
      </c>
      <c r="R44" s="7">
        <v>30.634366151018185</v>
      </c>
      <c r="S44" s="7">
        <v>30.397903691904503</v>
      </c>
      <c r="T44" s="7">
        <v>28.042842654860578</v>
      </c>
      <c r="U44" s="126">
        <f t="shared" si="5"/>
        <v>2763.8700872615991</v>
      </c>
    </row>
    <row r="45" spans="1:21">
      <c r="A45" s="37">
        <v>35</v>
      </c>
      <c r="B45" s="17"/>
      <c r="C45" s="16"/>
      <c r="D45" s="8"/>
      <c r="E45" s="17" t="s">
        <v>14</v>
      </c>
      <c r="F45" s="42" t="s">
        <v>57</v>
      </c>
      <c r="G45" s="111">
        <f t="shared" si="3"/>
        <v>0</v>
      </c>
      <c r="H45" s="26">
        <v>0</v>
      </c>
      <c r="I45" s="7">
        <v>0</v>
      </c>
      <c r="J45" s="7">
        <v>0</v>
      </c>
      <c r="K45" s="7">
        <v>0</v>
      </c>
      <c r="L45" s="7">
        <v>0</v>
      </c>
      <c r="M45" s="7">
        <v>0</v>
      </c>
      <c r="N45" s="126">
        <f t="shared" si="4"/>
        <v>0</v>
      </c>
      <c r="O45" s="26">
        <v>0</v>
      </c>
      <c r="P45" s="7">
        <v>0</v>
      </c>
      <c r="Q45" s="7">
        <v>0</v>
      </c>
      <c r="R45" s="7">
        <v>0</v>
      </c>
      <c r="S45" s="7">
        <v>0</v>
      </c>
      <c r="T45" s="7">
        <v>0</v>
      </c>
      <c r="U45" s="126">
        <f t="shared" si="5"/>
        <v>0</v>
      </c>
    </row>
    <row r="46" spans="1:21">
      <c r="A46" s="37">
        <v>36</v>
      </c>
      <c r="B46" s="10"/>
      <c r="C46" s="16"/>
      <c r="D46" s="8"/>
      <c r="E46" s="17" t="s">
        <v>16</v>
      </c>
      <c r="F46" s="42" t="s">
        <v>58</v>
      </c>
      <c r="G46" s="111">
        <f t="shared" si="3"/>
        <v>0</v>
      </c>
      <c r="H46" s="26">
        <v>0</v>
      </c>
      <c r="I46" s="7">
        <v>0</v>
      </c>
      <c r="J46" s="7">
        <v>0</v>
      </c>
      <c r="K46" s="7">
        <v>0</v>
      </c>
      <c r="L46" s="7">
        <v>0</v>
      </c>
      <c r="M46" s="7">
        <v>0</v>
      </c>
      <c r="N46" s="126">
        <f t="shared" si="4"/>
        <v>0</v>
      </c>
      <c r="O46" s="26">
        <v>0</v>
      </c>
      <c r="P46" s="7">
        <v>0</v>
      </c>
      <c r="Q46" s="7">
        <v>0</v>
      </c>
      <c r="R46" s="7">
        <v>0</v>
      </c>
      <c r="S46" s="7">
        <v>0</v>
      </c>
      <c r="T46" s="7">
        <v>0</v>
      </c>
      <c r="U46" s="126">
        <f t="shared" si="5"/>
        <v>0</v>
      </c>
    </row>
    <row r="47" spans="1:21">
      <c r="A47" s="37">
        <v>37</v>
      </c>
      <c r="B47" s="10"/>
      <c r="C47" s="11"/>
      <c r="D47" s="38" t="s">
        <v>59</v>
      </c>
      <c r="E47" s="9" t="s">
        <v>60</v>
      </c>
      <c r="F47" s="44"/>
      <c r="G47" s="111">
        <f t="shared" si="3"/>
        <v>138945.86652094498</v>
      </c>
      <c r="H47" s="26">
        <v>27348.732858173549</v>
      </c>
      <c r="I47" s="7">
        <v>19663.433926574886</v>
      </c>
      <c r="J47" s="7">
        <v>13730.512304157019</v>
      </c>
      <c r="K47" s="7">
        <v>7754.3858863115311</v>
      </c>
      <c r="L47" s="7">
        <v>4953.337881565094</v>
      </c>
      <c r="M47" s="7">
        <v>3193.9863300919533</v>
      </c>
      <c r="N47" s="126">
        <f t="shared" si="4"/>
        <v>76644.389186874032</v>
      </c>
      <c r="O47" s="26">
        <v>17647.004365269095</v>
      </c>
      <c r="P47" s="7">
        <v>19494.712675176561</v>
      </c>
      <c r="Q47" s="7">
        <v>11461.84999858588</v>
      </c>
      <c r="R47" s="7">
        <v>5949.9400429129601</v>
      </c>
      <c r="S47" s="7">
        <v>4464.1173892319202</v>
      </c>
      <c r="T47" s="7">
        <v>3283.8528628945351</v>
      </c>
      <c r="U47" s="126">
        <f t="shared" si="5"/>
        <v>62301.477334070951</v>
      </c>
    </row>
    <row r="48" spans="1:21">
      <c r="A48" s="93">
        <v>38</v>
      </c>
      <c r="B48" s="94"/>
      <c r="C48" s="95" t="s">
        <v>61</v>
      </c>
      <c r="D48" s="96" t="s">
        <v>62</v>
      </c>
      <c r="E48" s="97"/>
      <c r="F48" s="98"/>
      <c r="G48" s="99">
        <f t="shared" si="3"/>
        <v>934542.25842104852</v>
      </c>
      <c r="H48" s="100">
        <v>249414.35012084246</v>
      </c>
      <c r="I48" s="101">
        <v>25191.509346783161</v>
      </c>
      <c r="J48" s="101">
        <v>24556.208620727062</v>
      </c>
      <c r="K48" s="101">
        <v>35667.344353199005</v>
      </c>
      <c r="L48" s="101">
        <v>70393.193435668945</v>
      </c>
      <c r="M48" s="101">
        <v>86852.697332382202</v>
      </c>
      <c r="N48" s="127">
        <f t="shared" si="4"/>
        <v>492075.30320960283</v>
      </c>
      <c r="O48" s="100">
        <v>226033.59943658113</v>
      </c>
      <c r="P48" s="101">
        <v>28395.146616786718</v>
      </c>
      <c r="Q48" s="101">
        <v>20759.35853625834</v>
      </c>
      <c r="R48" s="101">
        <v>24168.02781188488</v>
      </c>
      <c r="S48" s="101">
        <v>55613.559107542038</v>
      </c>
      <c r="T48" s="101">
        <v>87497.263702392578</v>
      </c>
      <c r="U48" s="127">
        <f t="shared" si="5"/>
        <v>442466.95521144569</v>
      </c>
    </row>
    <row r="49" spans="1:21">
      <c r="A49" s="37">
        <v>39</v>
      </c>
      <c r="B49" s="17"/>
      <c r="C49" s="16"/>
      <c r="D49" s="38" t="s">
        <v>8</v>
      </c>
      <c r="E49" s="45" t="s">
        <v>63</v>
      </c>
      <c r="F49" s="40"/>
      <c r="G49" s="111">
        <f t="shared" si="3"/>
        <v>932731.47905156016</v>
      </c>
      <c r="H49" s="26">
        <v>248799.29475581646</v>
      </c>
      <c r="I49" s="7">
        <v>25072.206357479095</v>
      </c>
      <c r="J49" s="7">
        <v>24484.405843138695</v>
      </c>
      <c r="K49" s="7">
        <v>35590.477634429932</v>
      </c>
      <c r="L49" s="7">
        <v>70329.788698196411</v>
      </c>
      <c r="M49" s="7">
        <v>86785.342205047607</v>
      </c>
      <c r="N49" s="126">
        <f t="shared" si="4"/>
        <v>491061.5154941082</v>
      </c>
      <c r="O49" s="26">
        <v>225509.5772550106</v>
      </c>
      <c r="P49" s="7">
        <v>28344.435648500919</v>
      </c>
      <c r="Q49" s="7">
        <v>20701.031496673822</v>
      </c>
      <c r="R49" s="7">
        <v>24114.646025657654</v>
      </c>
      <c r="S49" s="7">
        <v>55557.104981660843</v>
      </c>
      <c r="T49" s="7">
        <v>87443.16814994812</v>
      </c>
      <c r="U49" s="126">
        <f t="shared" si="5"/>
        <v>441669.96355745196</v>
      </c>
    </row>
    <row r="50" spans="1:21">
      <c r="A50" s="37">
        <v>40</v>
      </c>
      <c r="B50" s="17"/>
      <c r="C50" s="16"/>
      <c r="D50" s="38" t="s">
        <v>10</v>
      </c>
      <c r="E50" s="45" t="s">
        <v>64</v>
      </c>
      <c r="F50" s="40"/>
      <c r="G50" s="111">
        <f t="shared" si="3"/>
        <v>1431.558390000544</v>
      </c>
      <c r="H50" s="26">
        <v>518.27709070370474</v>
      </c>
      <c r="I50" s="7">
        <v>30.699009869276779</v>
      </c>
      <c r="J50" s="7">
        <v>67.102551035408396</v>
      </c>
      <c r="K50" s="7">
        <v>61.585950828623027</v>
      </c>
      <c r="L50" s="7">
        <v>50.414005070924759</v>
      </c>
      <c r="M50" s="7">
        <v>29.187606148305349</v>
      </c>
      <c r="N50" s="126">
        <f t="shared" si="4"/>
        <v>757.26621365624305</v>
      </c>
      <c r="O50" s="26">
        <v>477.32490936103568</v>
      </c>
      <c r="P50" s="7">
        <v>28.858006882408517</v>
      </c>
      <c r="Q50" s="7">
        <v>44.179476425269968</v>
      </c>
      <c r="R50" s="7">
        <v>42.875688359839842</v>
      </c>
      <c r="S50" s="7">
        <v>43.966202928684652</v>
      </c>
      <c r="T50" s="7">
        <v>37.087892387062311</v>
      </c>
      <c r="U50" s="126">
        <f t="shared" si="5"/>
        <v>674.29217634430097</v>
      </c>
    </row>
    <row r="51" spans="1:21">
      <c r="A51" s="37">
        <v>41</v>
      </c>
      <c r="B51" s="17"/>
      <c r="C51" s="16"/>
      <c r="D51" s="38" t="s">
        <v>22</v>
      </c>
      <c r="E51" s="45" t="s">
        <v>65</v>
      </c>
      <c r="F51" s="40"/>
      <c r="G51" s="111">
        <f t="shared" si="3"/>
        <v>379.22484440792778</v>
      </c>
      <c r="H51" s="26">
        <v>96.779158145058318</v>
      </c>
      <c r="I51" s="7">
        <v>88.603810042562145</v>
      </c>
      <c r="J51" s="7">
        <v>4.7002549416756665</v>
      </c>
      <c r="K51" s="7">
        <v>15.281141878367634</v>
      </c>
      <c r="L51" s="7">
        <v>12.990496472848463</v>
      </c>
      <c r="M51" s="7">
        <v>38.16735948913265</v>
      </c>
      <c r="N51" s="126">
        <f t="shared" si="4"/>
        <v>256.52222096964488</v>
      </c>
      <c r="O51" s="26">
        <v>46.699959826210943</v>
      </c>
      <c r="P51" s="7">
        <v>21.853516352719453</v>
      </c>
      <c r="Q51" s="7">
        <v>14.147467483728178</v>
      </c>
      <c r="R51" s="7">
        <v>10.506040906718226</v>
      </c>
      <c r="S51" s="7">
        <v>12.487827187364019</v>
      </c>
      <c r="T51" s="7">
        <v>17.00781168154208</v>
      </c>
      <c r="U51" s="126">
        <f t="shared" si="5"/>
        <v>122.7026234382829</v>
      </c>
    </row>
    <row r="52" spans="1:21">
      <c r="A52" s="93">
        <v>42</v>
      </c>
      <c r="B52" s="94"/>
      <c r="C52" s="95" t="s">
        <v>66</v>
      </c>
      <c r="D52" s="96" t="s">
        <v>67</v>
      </c>
      <c r="E52" s="97"/>
      <c r="F52" s="98"/>
      <c r="G52" s="99">
        <f t="shared" si="3"/>
        <v>197446.15669640899</v>
      </c>
      <c r="H52" s="100">
        <v>0</v>
      </c>
      <c r="I52" s="101">
        <v>0</v>
      </c>
      <c r="J52" s="101">
        <v>0</v>
      </c>
      <c r="K52" s="101">
        <v>0</v>
      </c>
      <c r="L52" s="101">
        <v>0</v>
      </c>
      <c r="M52" s="101">
        <v>0</v>
      </c>
      <c r="N52" s="127">
        <f t="shared" si="4"/>
        <v>0</v>
      </c>
      <c r="O52" s="100">
        <v>0</v>
      </c>
      <c r="P52" s="101">
        <v>0</v>
      </c>
      <c r="Q52" s="101">
        <v>101761.22244718671</v>
      </c>
      <c r="R52" s="101">
        <v>95684.934249222279</v>
      </c>
      <c r="S52" s="101">
        <v>0</v>
      </c>
      <c r="T52" s="101">
        <v>0</v>
      </c>
      <c r="U52" s="127">
        <f t="shared" si="5"/>
        <v>197446.15669640899</v>
      </c>
    </row>
    <row r="53" spans="1:21">
      <c r="A53" s="93">
        <v>49</v>
      </c>
      <c r="B53" s="94"/>
      <c r="C53" s="95" t="s">
        <v>68</v>
      </c>
      <c r="D53" s="96" t="s">
        <v>69</v>
      </c>
      <c r="E53" s="97"/>
      <c r="F53" s="98"/>
      <c r="G53" s="99">
        <f t="shared" si="3"/>
        <v>905443.56363296509</v>
      </c>
      <c r="H53" s="100">
        <v>514607.36366939545</v>
      </c>
      <c r="I53" s="101">
        <v>0</v>
      </c>
      <c r="J53" s="101">
        <v>0</v>
      </c>
      <c r="K53" s="101">
        <v>0</v>
      </c>
      <c r="L53" s="101">
        <v>0</v>
      </c>
      <c r="M53" s="101">
        <v>0</v>
      </c>
      <c r="N53" s="127">
        <f t="shared" si="4"/>
        <v>514607.36366939545</v>
      </c>
      <c r="O53" s="100">
        <v>390836.19996356964</v>
      </c>
      <c r="P53" s="101">
        <v>0</v>
      </c>
      <c r="Q53" s="101">
        <v>0</v>
      </c>
      <c r="R53" s="101">
        <v>0</v>
      </c>
      <c r="S53" s="101">
        <v>0</v>
      </c>
      <c r="T53" s="101">
        <v>0</v>
      </c>
      <c r="U53" s="127">
        <f t="shared" si="5"/>
        <v>390836.19996356964</v>
      </c>
    </row>
    <row r="54" spans="1:21">
      <c r="A54" s="37">
        <v>50</v>
      </c>
      <c r="B54" s="17"/>
      <c r="C54" s="16"/>
      <c r="D54" s="38" t="s">
        <v>8</v>
      </c>
      <c r="E54" s="47" t="s">
        <v>70</v>
      </c>
      <c r="F54" s="40"/>
      <c r="G54" s="111">
        <f t="shared" si="3"/>
        <v>345920.48366999626</v>
      </c>
      <c r="H54" s="26">
        <v>193529.35150551796</v>
      </c>
      <c r="I54" s="7">
        <v>0</v>
      </c>
      <c r="J54" s="7">
        <v>0</v>
      </c>
      <c r="K54" s="7">
        <v>0</v>
      </c>
      <c r="L54" s="7">
        <v>0</v>
      </c>
      <c r="M54" s="7">
        <v>0</v>
      </c>
      <c r="N54" s="126">
        <f t="shared" si="4"/>
        <v>193529.35150551796</v>
      </c>
      <c r="O54" s="26">
        <v>152391.1321644783</v>
      </c>
      <c r="P54" s="7">
        <v>0</v>
      </c>
      <c r="Q54" s="7">
        <v>0</v>
      </c>
      <c r="R54" s="7">
        <v>0</v>
      </c>
      <c r="S54" s="7">
        <v>0</v>
      </c>
      <c r="T54" s="7">
        <v>0</v>
      </c>
      <c r="U54" s="126">
        <f t="shared" si="5"/>
        <v>152391.1321644783</v>
      </c>
    </row>
    <row r="55" spans="1:21">
      <c r="A55" s="37">
        <v>51</v>
      </c>
      <c r="B55" s="10"/>
      <c r="C55" s="16"/>
      <c r="D55" s="38" t="s">
        <v>10</v>
      </c>
      <c r="E55" s="47" t="s">
        <v>71</v>
      </c>
      <c r="F55" s="40"/>
      <c r="G55" s="111">
        <f t="shared" si="3"/>
        <v>329423.37873673439</v>
      </c>
      <c r="H55" s="26">
        <v>190352.4833997488</v>
      </c>
      <c r="I55" s="7">
        <v>0</v>
      </c>
      <c r="J55" s="7">
        <v>0</v>
      </c>
      <c r="K55" s="7">
        <v>0</v>
      </c>
      <c r="L55" s="7">
        <v>0</v>
      </c>
      <c r="M55" s="7">
        <v>0</v>
      </c>
      <c r="N55" s="126">
        <f t="shared" si="4"/>
        <v>190352.4833997488</v>
      </c>
      <c r="O55" s="26">
        <v>139070.89533698559</v>
      </c>
      <c r="P55" s="7">
        <v>0</v>
      </c>
      <c r="Q55" s="7">
        <v>0</v>
      </c>
      <c r="R55" s="7">
        <v>0</v>
      </c>
      <c r="S55" s="7">
        <v>0</v>
      </c>
      <c r="T55" s="7">
        <v>0</v>
      </c>
      <c r="U55" s="126">
        <f t="shared" si="5"/>
        <v>139070.89533698559</v>
      </c>
    </row>
    <row r="56" spans="1:21">
      <c r="A56" s="37">
        <v>52</v>
      </c>
      <c r="B56" s="17"/>
      <c r="C56" s="11"/>
      <c r="D56" s="38" t="s">
        <v>22</v>
      </c>
      <c r="E56" s="47" t="s">
        <v>72</v>
      </c>
      <c r="F56" s="43"/>
      <c r="G56" s="111">
        <f t="shared" si="3"/>
        <v>173379.15821063519</v>
      </c>
      <c r="H56" s="26">
        <v>99783.926618278027</v>
      </c>
      <c r="I56" s="7">
        <v>0</v>
      </c>
      <c r="J56" s="7">
        <v>0</v>
      </c>
      <c r="K56" s="7">
        <v>0</v>
      </c>
      <c r="L56" s="7">
        <v>0</v>
      </c>
      <c r="M56" s="7">
        <v>0</v>
      </c>
      <c r="N56" s="126">
        <f t="shared" si="4"/>
        <v>99783.926618278027</v>
      </c>
      <c r="O56" s="26">
        <v>73595.231592357159</v>
      </c>
      <c r="P56" s="7">
        <v>0</v>
      </c>
      <c r="Q56" s="7">
        <v>0</v>
      </c>
      <c r="R56" s="7">
        <v>0</v>
      </c>
      <c r="S56" s="7">
        <v>0</v>
      </c>
      <c r="T56" s="7">
        <v>0</v>
      </c>
      <c r="U56" s="126">
        <f t="shared" si="5"/>
        <v>73595.231592357159</v>
      </c>
    </row>
    <row r="57" spans="1:21">
      <c r="A57" s="37">
        <v>53</v>
      </c>
      <c r="B57" s="12"/>
      <c r="C57" s="12"/>
      <c r="D57" s="38" t="s">
        <v>24</v>
      </c>
      <c r="E57" s="13" t="s">
        <v>73</v>
      </c>
      <c r="F57" s="43"/>
      <c r="G57" s="111">
        <f t="shared" si="3"/>
        <v>56720.535795092583</v>
      </c>
      <c r="H57" s="26">
        <v>30941.601183891296</v>
      </c>
      <c r="I57" s="7">
        <v>0</v>
      </c>
      <c r="J57" s="7">
        <v>0</v>
      </c>
      <c r="K57" s="7">
        <v>0</v>
      </c>
      <c r="L57" s="7">
        <v>0</v>
      </c>
      <c r="M57" s="7">
        <v>0</v>
      </c>
      <c r="N57" s="126">
        <f t="shared" si="4"/>
        <v>30941.601183891296</v>
      </c>
      <c r="O57" s="26">
        <v>25778.934611201286</v>
      </c>
      <c r="P57" s="7">
        <v>0</v>
      </c>
      <c r="Q57" s="7">
        <v>0</v>
      </c>
      <c r="R57" s="7">
        <v>0</v>
      </c>
      <c r="S57" s="7">
        <v>0</v>
      </c>
      <c r="T57" s="7">
        <v>0</v>
      </c>
      <c r="U57" s="126">
        <f t="shared" si="5"/>
        <v>25778.934611201286</v>
      </c>
    </row>
    <row r="58" spans="1:21">
      <c r="A58" s="93">
        <v>54</v>
      </c>
      <c r="B58" s="94"/>
      <c r="C58" s="95" t="s">
        <v>74</v>
      </c>
      <c r="D58" s="96" t="s">
        <v>75</v>
      </c>
      <c r="E58" s="97"/>
      <c r="F58" s="98"/>
      <c r="G58" s="99">
        <f t="shared" si="3"/>
        <v>233313.32211102592</v>
      </c>
      <c r="H58" s="100">
        <v>78657.62382921204</v>
      </c>
      <c r="I58" s="101">
        <v>10653.922978667542</v>
      </c>
      <c r="J58" s="101">
        <v>5898.1417603129521</v>
      </c>
      <c r="K58" s="101">
        <v>6526.7827864736319</v>
      </c>
      <c r="L58" s="101">
        <v>9586.5812611579895</v>
      </c>
      <c r="M58" s="101">
        <v>14601.897225320339</v>
      </c>
      <c r="N58" s="127">
        <f t="shared" si="4"/>
        <v>125924.94984114449</v>
      </c>
      <c r="O58" s="100">
        <v>67937.601914268918</v>
      </c>
      <c r="P58" s="101">
        <v>9146.4686923259869</v>
      </c>
      <c r="Q58" s="101">
        <v>5080.9839587802999</v>
      </c>
      <c r="R58" s="101">
        <v>4584.1475680693984</v>
      </c>
      <c r="S58" s="101">
        <v>6992.4374072402716</v>
      </c>
      <c r="T58" s="101">
        <v>13646.732729196548</v>
      </c>
      <c r="U58" s="127">
        <f t="shared" si="5"/>
        <v>107388.37226988142</v>
      </c>
    </row>
    <row r="59" spans="1:21">
      <c r="A59" s="37">
        <v>55</v>
      </c>
      <c r="B59" s="17"/>
      <c r="C59" s="16"/>
      <c r="D59" s="38" t="s">
        <v>8</v>
      </c>
      <c r="E59" s="45" t="s">
        <v>76</v>
      </c>
      <c r="F59" s="40"/>
      <c r="G59" s="111">
        <f t="shared" si="3"/>
        <v>214416.90418700781</v>
      </c>
      <c r="H59" s="26">
        <v>77767.455166250467</v>
      </c>
      <c r="I59" s="7">
        <v>10350.145852383226</v>
      </c>
      <c r="J59" s="7">
        <v>4366.6043049413711</v>
      </c>
      <c r="K59" s="7">
        <v>4611.4479014351964</v>
      </c>
      <c r="L59" s="7">
        <v>7794.720224916935</v>
      </c>
      <c r="M59" s="7">
        <v>12238.820033103228</v>
      </c>
      <c r="N59" s="126">
        <f t="shared" si="4"/>
        <v>117129.19348303042</v>
      </c>
      <c r="O59" s="26">
        <v>66051.939302578336</v>
      </c>
      <c r="P59" s="7">
        <v>8676.5798848462291</v>
      </c>
      <c r="Q59" s="7">
        <v>3817.5028588471469</v>
      </c>
      <c r="R59" s="7">
        <v>3012.1008624313399</v>
      </c>
      <c r="S59" s="7">
        <v>4873.3867673445493</v>
      </c>
      <c r="T59" s="7">
        <v>10856.201027929783</v>
      </c>
      <c r="U59" s="126">
        <f t="shared" si="5"/>
        <v>97287.710703977384</v>
      </c>
    </row>
    <row r="60" spans="1:21">
      <c r="A60" s="37">
        <v>56</v>
      </c>
      <c r="B60" s="17"/>
      <c r="C60" s="16"/>
      <c r="D60" s="38" t="s">
        <v>10</v>
      </c>
      <c r="E60" s="45" t="s">
        <v>77</v>
      </c>
      <c r="F60" s="40"/>
      <c r="G60" s="111">
        <f t="shared" si="3"/>
        <v>1194.5448094658204</v>
      </c>
      <c r="H60" s="26">
        <v>148.927691157558</v>
      </c>
      <c r="I60" s="7">
        <v>43.574886163929477</v>
      </c>
      <c r="J60" s="7">
        <v>129.81383537704824</v>
      </c>
      <c r="K60" s="7">
        <v>99.683591366745532</v>
      </c>
      <c r="L60" s="7">
        <v>82.19586081802845</v>
      </c>
      <c r="M60" s="7">
        <v>57.914921100717038</v>
      </c>
      <c r="N60" s="126">
        <f t="shared" si="4"/>
        <v>562.11078598402673</v>
      </c>
      <c r="O60" s="26">
        <v>211.45249032019638</v>
      </c>
      <c r="P60" s="7">
        <v>53.075447481242009</v>
      </c>
      <c r="Q60" s="7">
        <v>91.012994188233279</v>
      </c>
      <c r="R60" s="7">
        <v>89.022432095138356</v>
      </c>
      <c r="S60" s="7">
        <v>94.345489350147545</v>
      </c>
      <c r="T60" s="7">
        <v>93.525170046836138</v>
      </c>
      <c r="U60" s="126">
        <f t="shared" si="5"/>
        <v>632.4340234817937</v>
      </c>
    </row>
    <row r="61" spans="1:21">
      <c r="A61" s="37">
        <v>57</v>
      </c>
      <c r="B61" s="17"/>
      <c r="C61" s="16"/>
      <c r="D61" s="38" t="s">
        <v>22</v>
      </c>
      <c r="E61" s="45" t="s">
        <v>78</v>
      </c>
      <c r="F61" s="40"/>
      <c r="G61" s="111">
        <f t="shared" si="3"/>
        <v>0</v>
      </c>
      <c r="H61" s="26">
        <v>0</v>
      </c>
      <c r="I61" s="7">
        <v>0</v>
      </c>
      <c r="J61" s="7">
        <v>0</v>
      </c>
      <c r="K61" s="7">
        <v>0</v>
      </c>
      <c r="L61" s="7">
        <v>0</v>
      </c>
      <c r="M61" s="7">
        <v>0</v>
      </c>
      <c r="N61" s="126">
        <f t="shared" si="4"/>
        <v>0</v>
      </c>
      <c r="O61" s="26">
        <v>0</v>
      </c>
      <c r="P61" s="7">
        <v>0</v>
      </c>
      <c r="Q61" s="7">
        <v>0</v>
      </c>
      <c r="R61" s="7">
        <v>0</v>
      </c>
      <c r="S61" s="7">
        <v>0</v>
      </c>
      <c r="T61" s="7">
        <v>0</v>
      </c>
      <c r="U61" s="126">
        <f t="shared" si="5"/>
        <v>0</v>
      </c>
    </row>
    <row r="62" spans="1:21">
      <c r="A62" s="37">
        <v>58</v>
      </c>
      <c r="B62" s="14"/>
      <c r="C62" s="16"/>
      <c r="D62" s="38" t="s">
        <v>24</v>
      </c>
      <c r="E62" s="45" t="s">
        <v>79</v>
      </c>
      <c r="F62" s="40"/>
      <c r="G62" s="111">
        <f t="shared" si="3"/>
        <v>1013.709605657612</v>
      </c>
      <c r="H62" s="26">
        <v>11.380083466821816</v>
      </c>
      <c r="I62" s="7">
        <v>31.515212815953419</v>
      </c>
      <c r="J62" s="7">
        <v>199.93351306894328</v>
      </c>
      <c r="K62" s="7">
        <v>94.441529325675219</v>
      </c>
      <c r="L62" s="7">
        <v>30.291784362518229</v>
      </c>
      <c r="M62" s="7">
        <v>13.953333507233765</v>
      </c>
      <c r="N62" s="126">
        <f t="shared" si="4"/>
        <v>381.51545654714573</v>
      </c>
      <c r="O62" s="26">
        <v>77.25077805086039</v>
      </c>
      <c r="P62" s="7">
        <v>65.187316624214873</v>
      </c>
      <c r="Q62" s="7">
        <v>182.42721450631507</v>
      </c>
      <c r="R62" s="7">
        <v>130.88523136731237</v>
      </c>
      <c r="S62" s="7">
        <v>87.924652893329039</v>
      </c>
      <c r="T62" s="7">
        <v>88.518955668434501</v>
      </c>
      <c r="U62" s="126">
        <f t="shared" si="5"/>
        <v>632.19414911046624</v>
      </c>
    </row>
    <row r="63" spans="1:21">
      <c r="A63" s="37">
        <v>59</v>
      </c>
      <c r="B63" s="12"/>
      <c r="C63" s="14"/>
      <c r="D63" s="38" t="s">
        <v>26</v>
      </c>
      <c r="E63" s="14" t="s">
        <v>80</v>
      </c>
      <c r="F63" s="48"/>
      <c r="G63" s="111">
        <f t="shared" si="3"/>
        <v>16688.162714177975</v>
      </c>
      <c r="H63" s="26">
        <v>729.86024535843171</v>
      </c>
      <c r="I63" s="7">
        <v>228.68695296288934</v>
      </c>
      <c r="J63" s="7">
        <v>1201.7900272548432</v>
      </c>
      <c r="K63" s="7">
        <v>1721.2097777239978</v>
      </c>
      <c r="L63" s="7">
        <v>1679.3733117058873</v>
      </c>
      <c r="M63" s="7">
        <v>2291.2089963853359</v>
      </c>
      <c r="N63" s="126">
        <f t="shared" si="4"/>
        <v>7852.1293113913853</v>
      </c>
      <c r="O63" s="26">
        <v>1596.9591653239913</v>
      </c>
      <c r="P63" s="7">
        <v>351.62602955196053</v>
      </c>
      <c r="Q63" s="7">
        <v>990.04080548277125</v>
      </c>
      <c r="R63" s="7">
        <v>1352.139067960903</v>
      </c>
      <c r="S63" s="7">
        <v>1936.7806232757866</v>
      </c>
      <c r="T63" s="7">
        <v>2608.4877111911774</v>
      </c>
      <c r="U63" s="126">
        <f t="shared" si="5"/>
        <v>8836.0334027865902</v>
      </c>
    </row>
    <row r="64" spans="1:21">
      <c r="A64" s="72">
        <v>60</v>
      </c>
      <c r="B64" s="73" t="s">
        <v>81</v>
      </c>
      <c r="C64" s="77" t="s">
        <v>82</v>
      </c>
      <c r="D64" s="78"/>
      <c r="E64" s="78"/>
      <c r="F64" s="79"/>
      <c r="G64" s="74">
        <f t="shared" si="3"/>
        <v>2910205.2548721433</v>
      </c>
      <c r="H64" s="75">
        <v>132245.44814920425</v>
      </c>
      <c r="I64" s="76">
        <v>37233.505173206329</v>
      </c>
      <c r="J64" s="76">
        <v>112844.40176963806</v>
      </c>
      <c r="K64" s="76">
        <v>216656.81064605713</v>
      </c>
      <c r="L64" s="76">
        <v>449254.27685546875</v>
      </c>
      <c r="M64" s="76">
        <v>478599.63716125488</v>
      </c>
      <c r="N64" s="124">
        <f t="shared" si="4"/>
        <v>1426834.0797548294</v>
      </c>
      <c r="O64" s="75">
        <v>125452.04563689232</v>
      </c>
      <c r="P64" s="76">
        <v>43696.336313307285</v>
      </c>
      <c r="Q64" s="76">
        <v>90981.102947235107</v>
      </c>
      <c r="R64" s="76">
        <v>193395.97282028198</v>
      </c>
      <c r="S64" s="76">
        <v>436737.2845993042</v>
      </c>
      <c r="T64" s="76">
        <v>593108.43280029297</v>
      </c>
      <c r="U64" s="124">
        <f t="shared" si="5"/>
        <v>1483371.1751173139</v>
      </c>
    </row>
    <row r="65" spans="1:21">
      <c r="A65" s="93">
        <v>61</v>
      </c>
      <c r="B65" s="94"/>
      <c r="C65" s="95" t="s">
        <v>6</v>
      </c>
      <c r="D65" s="96" t="s">
        <v>83</v>
      </c>
      <c r="E65" s="97"/>
      <c r="F65" s="98"/>
      <c r="G65" s="99">
        <f t="shared" si="3"/>
        <v>505391.10649992526</v>
      </c>
      <c r="H65" s="100">
        <v>5444.9943510591984</v>
      </c>
      <c r="I65" s="101">
        <v>4888.6360623687506</v>
      </c>
      <c r="J65" s="101">
        <v>16878.655368208885</v>
      </c>
      <c r="K65" s="101">
        <v>45014.785378456116</v>
      </c>
      <c r="L65" s="101">
        <v>84866.027938842773</v>
      </c>
      <c r="M65" s="101">
        <v>77652.526536941528</v>
      </c>
      <c r="N65" s="127">
        <f t="shared" si="4"/>
        <v>234745.62563587725</v>
      </c>
      <c r="O65" s="100">
        <v>4057.9279866814613</v>
      </c>
      <c r="P65" s="101">
        <v>4076.2688832879066</v>
      </c>
      <c r="Q65" s="101">
        <v>15377.453728079796</v>
      </c>
      <c r="R65" s="101">
        <v>77599.535504341125</v>
      </c>
      <c r="S65" s="101">
        <v>114728.78603553772</v>
      </c>
      <c r="T65" s="101">
        <v>54805.508726119995</v>
      </c>
      <c r="U65" s="127">
        <f t="shared" si="5"/>
        <v>270645.480864048</v>
      </c>
    </row>
    <row r="66" spans="1:21">
      <c r="A66" s="37">
        <v>62</v>
      </c>
      <c r="B66" s="17"/>
      <c r="C66" s="16"/>
      <c r="D66" s="38" t="s">
        <v>8</v>
      </c>
      <c r="E66" s="49" t="s">
        <v>84</v>
      </c>
      <c r="F66" s="40"/>
      <c r="G66" s="111">
        <f t="shared" si="3"/>
        <v>17829.523351653828</v>
      </c>
      <c r="H66" s="26">
        <v>71.936762928962708</v>
      </c>
      <c r="I66" s="7">
        <v>104.71393996337429</v>
      </c>
      <c r="J66" s="7">
        <v>631.83528818935156</v>
      </c>
      <c r="K66" s="7">
        <v>2600.2326367497444</v>
      </c>
      <c r="L66" s="7">
        <v>5365.6678084731102</v>
      </c>
      <c r="M66" s="7">
        <v>2233.2588113695383</v>
      </c>
      <c r="N66" s="126">
        <f t="shared" si="4"/>
        <v>11007.645247674081</v>
      </c>
      <c r="O66" s="26">
        <v>29.901951551437378</v>
      </c>
      <c r="P66" s="7">
        <v>67.212152761290781</v>
      </c>
      <c r="Q66" s="7">
        <v>429.73194099590182</v>
      </c>
      <c r="R66" s="7">
        <v>1676.605661585927</v>
      </c>
      <c r="S66" s="7">
        <v>3159.7212010025978</v>
      </c>
      <c r="T66" s="7">
        <v>1458.705196082592</v>
      </c>
      <c r="U66" s="126">
        <f t="shared" si="5"/>
        <v>6821.8781039797468</v>
      </c>
    </row>
    <row r="67" spans="1:21">
      <c r="A67" s="37">
        <v>63</v>
      </c>
      <c r="B67" s="17"/>
      <c r="C67" s="16"/>
      <c r="D67" s="38" t="s">
        <v>10</v>
      </c>
      <c r="E67" s="49" t="s">
        <v>85</v>
      </c>
      <c r="F67" s="40"/>
      <c r="G67" s="111">
        <f t="shared" si="3"/>
        <v>24698.293953614775</v>
      </c>
      <c r="H67" s="26">
        <v>6.6813291907310486</v>
      </c>
      <c r="I67" s="7">
        <v>4.1996726989746094</v>
      </c>
      <c r="J67" s="7">
        <v>148.07571225985885</v>
      </c>
      <c r="K67" s="7">
        <v>2024.2252402901649</v>
      </c>
      <c r="L67" s="7">
        <v>7807.3268563747406</v>
      </c>
      <c r="M67" s="7">
        <v>4933.2476511597633</v>
      </c>
      <c r="N67" s="126">
        <f t="shared" si="4"/>
        <v>14923.756461974233</v>
      </c>
      <c r="O67" s="26">
        <v>3.0955593585968018</v>
      </c>
      <c r="P67" s="7">
        <v>1.0326881408691406</v>
      </c>
      <c r="Q67" s="7">
        <v>133.49601273844019</v>
      </c>
      <c r="R67" s="7">
        <v>1196.2171249389648</v>
      </c>
      <c r="S67" s="7">
        <v>4605.6776701211929</v>
      </c>
      <c r="T67" s="7">
        <v>3835.0184363424778</v>
      </c>
      <c r="U67" s="126">
        <f t="shared" si="5"/>
        <v>9774.5374916405417</v>
      </c>
    </row>
    <row r="68" spans="1:21">
      <c r="A68" s="37">
        <v>64</v>
      </c>
      <c r="B68" s="17"/>
      <c r="C68" s="16"/>
      <c r="D68" s="38" t="s">
        <v>22</v>
      </c>
      <c r="E68" s="49" t="s">
        <v>86</v>
      </c>
      <c r="F68" s="40"/>
      <c r="G68" s="111">
        <f t="shared" si="3"/>
        <v>17834.398651074618</v>
      </c>
      <c r="H68" s="26">
        <v>91.677061438560486</v>
      </c>
      <c r="I68" s="7">
        <v>88.994637370109558</v>
      </c>
      <c r="J68" s="7">
        <v>261.79358951933682</v>
      </c>
      <c r="K68" s="7">
        <v>2162.662296295166</v>
      </c>
      <c r="L68" s="7">
        <v>4516.6916131973267</v>
      </c>
      <c r="M68" s="7">
        <v>2558.0396802425385</v>
      </c>
      <c r="N68" s="126">
        <f t="shared" si="4"/>
        <v>9679.858878063038</v>
      </c>
      <c r="O68" s="26">
        <v>43.104235738515854</v>
      </c>
      <c r="P68" s="7">
        <v>41.69144594669342</v>
      </c>
      <c r="Q68" s="7">
        <v>179.39012002386153</v>
      </c>
      <c r="R68" s="7">
        <v>1661.7596801519394</v>
      </c>
      <c r="S68" s="7">
        <v>3777.2872297167778</v>
      </c>
      <c r="T68" s="7">
        <v>2451.3070614337921</v>
      </c>
      <c r="U68" s="126">
        <f t="shared" si="5"/>
        <v>8154.5397730115801</v>
      </c>
    </row>
    <row r="69" spans="1:21">
      <c r="A69" s="37">
        <v>65</v>
      </c>
      <c r="B69" s="17"/>
      <c r="C69" s="16"/>
      <c r="D69" s="38" t="s">
        <v>24</v>
      </c>
      <c r="E69" s="49" t="s">
        <v>87</v>
      </c>
      <c r="F69" s="40"/>
      <c r="G69" s="111">
        <f t="shared" si="3"/>
        <v>23928.904833249748</v>
      </c>
      <c r="H69" s="26">
        <v>63.899599671363831</v>
      </c>
      <c r="I69" s="7">
        <v>70.662421703338623</v>
      </c>
      <c r="J69" s="7">
        <v>658.6032445281744</v>
      </c>
      <c r="K69" s="7">
        <v>2792.984377682209</v>
      </c>
      <c r="L69" s="7">
        <v>5715.9732978343964</v>
      </c>
      <c r="M69" s="7">
        <v>3138.7539218068123</v>
      </c>
      <c r="N69" s="126">
        <f t="shared" si="4"/>
        <v>12440.876863226295</v>
      </c>
      <c r="O69" s="26">
        <v>67.654958069324493</v>
      </c>
      <c r="P69" s="7">
        <v>57.180043935775757</v>
      </c>
      <c r="Q69" s="7">
        <v>490.22346410900354</v>
      </c>
      <c r="R69" s="7">
        <v>2892.1055252850056</v>
      </c>
      <c r="S69" s="7">
        <v>5272.8528869152069</v>
      </c>
      <c r="T69" s="7">
        <v>2708.011091709137</v>
      </c>
      <c r="U69" s="126">
        <f t="shared" si="5"/>
        <v>11488.027970023453</v>
      </c>
    </row>
    <row r="70" spans="1:21">
      <c r="A70" s="37">
        <v>66</v>
      </c>
      <c r="B70" s="17"/>
      <c r="C70" s="16"/>
      <c r="D70" s="38" t="s">
        <v>26</v>
      </c>
      <c r="E70" s="49" t="s">
        <v>88</v>
      </c>
      <c r="F70" s="40"/>
      <c r="G70" s="111">
        <f t="shared" si="3"/>
        <v>41522.155517295352</v>
      </c>
      <c r="H70" s="26">
        <v>0</v>
      </c>
      <c r="I70" s="7">
        <v>362.63276143709663</v>
      </c>
      <c r="J70" s="7">
        <v>3128.5872311852872</v>
      </c>
      <c r="K70" s="7">
        <v>8760.1925701647997</v>
      </c>
      <c r="L70" s="7">
        <v>10135.209061235189</v>
      </c>
      <c r="M70" s="7">
        <v>4242.9522437751293</v>
      </c>
      <c r="N70" s="126">
        <f t="shared" si="4"/>
        <v>26629.573867797502</v>
      </c>
      <c r="O70" s="26">
        <v>0</v>
      </c>
      <c r="P70" s="7">
        <v>157.55392999271862</v>
      </c>
      <c r="Q70" s="7">
        <v>897.25161293894053</v>
      </c>
      <c r="R70" s="7">
        <v>4648.4838072657585</v>
      </c>
      <c r="S70" s="7">
        <v>6211.1214360296726</v>
      </c>
      <c r="T70" s="7">
        <v>2978.1708632707596</v>
      </c>
      <c r="U70" s="126">
        <f t="shared" si="5"/>
        <v>14892.58164949785</v>
      </c>
    </row>
    <row r="71" spans="1:21">
      <c r="A71" s="37">
        <v>67</v>
      </c>
      <c r="B71" s="17"/>
      <c r="C71" s="16"/>
      <c r="D71" s="38" t="s">
        <v>32</v>
      </c>
      <c r="E71" s="49" t="s">
        <v>89</v>
      </c>
      <c r="F71" s="40"/>
      <c r="G71" s="111">
        <f t="shared" si="3"/>
        <v>9031.2670761449262</v>
      </c>
      <c r="H71" s="26">
        <v>1.0756187438964844</v>
      </c>
      <c r="I71" s="7">
        <v>1.3269377946853638</v>
      </c>
      <c r="J71" s="7">
        <v>67.422767542302608</v>
      </c>
      <c r="K71" s="7">
        <v>710.11383883655071</v>
      </c>
      <c r="L71" s="7">
        <v>2664.4165232181549</v>
      </c>
      <c r="M71" s="7">
        <v>1279.1771656274796</v>
      </c>
      <c r="N71" s="126">
        <f t="shared" si="4"/>
        <v>4723.5328517630696</v>
      </c>
      <c r="O71" s="26">
        <v>0</v>
      </c>
      <c r="P71" s="7">
        <v>0</v>
      </c>
      <c r="Q71" s="7">
        <v>80.389589118771255</v>
      </c>
      <c r="R71" s="7">
        <v>750.09290482103825</v>
      </c>
      <c r="S71" s="7">
        <v>2178.0092847943306</v>
      </c>
      <c r="T71" s="7">
        <v>1299.2424456477165</v>
      </c>
      <c r="U71" s="126">
        <f t="shared" si="5"/>
        <v>4307.7342243818566</v>
      </c>
    </row>
    <row r="72" spans="1:21">
      <c r="A72" s="37">
        <v>68</v>
      </c>
      <c r="B72" s="17"/>
      <c r="C72" s="16"/>
      <c r="D72" s="38" t="s">
        <v>34</v>
      </c>
      <c r="E72" s="49" t="s">
        <v>90</v>
      </c>
      <c r="F72" s="40"/>
      <c r="G72" s="111">
        <f t="shared" si="3"/>
        <v>16029.888284565881</v>
      </c>
      <c r="H72" s="26">
        <v>27.72853621840477</v>
      </c>
      <c r="I72" s="7">
        <v>25.105857014656067</v>
      </c>
      <c r="J72" s="7">
        <v>89.902785159647465</v>
      </c>
      <c r="K72" s="7">
        <v>1388.3257395029068</v>
      </c>
      <c r="L72" s="7">
        <v>5341.7556383609772</v>
      </c>
      <c r="M72" s="7">
        <v>2935.5424838066101</v>
      </c>
      <c r="N72" s="126">
        <f t="shared" si="4"/>
        <v>9808.3610400632024</v>
      </c>
      <c r="O72" s="26">
        <v>3.0955593585968018</v>
      </c>
      <c r="P72" s="7">
        <v>1.0326881408691406</v>
      </c>
      <c r="Q72" s="7">
        <v>129.71283837594092</v>
      </c>
      <c r="R72" s="7">
        <v>835.41069540381432</v>
      </c>
      <c r="S72" s="7">
        <v>3250.9905228614807</v>
      </c>
      <c r="T72" s="7">
        <v>2001.2849403619766</v>
      </c>
      <c r="U72" s="126">
        <f t="shared" si="5"/>
        <v>6221.5272445026785</v>
      </c>
    </row>
    <row r="73" spans="1:21">
      <c r="A73" s="37">
        <v>69</v>
      </c>
      <c r="B73" s="17"/>
      <c r="C73" s="16"/>
      <c r="D73" s="38" t="s">
        <v>36</v>
      </c>
      <c r="E73" s="49" t="s">
        <v>91</v>
      </c>
      <c r="F73" s="40"/>
      <c r="G73" s="111">
        <f t="shared" si="3"/>
        <v>6035.25890656095</v>
      </c>
      <c r="H73" s="26">
        <v>8.8391376137733459</v>
      </c>
      <c r="I73" s="7">
        <v>8.6966651678085327</v>
      </c>
      <c r="J73" s="7">
        <v>97.946528347209096</v>
      </c>
      <c r="K73" s="7">
        <v>459.15967566892505</v>
      </c>
      <c r="L73" s="7">
        <v>1676.4443768709898</v>
      </c>
      <c r="M73" s="7">
        <v>1360.6116669476032</v>
      </c>
      <c r="N73" s="126">
        <f t="shared" si="4"/>
        <v>3611.698050616309</v>
      </c>
      <c r="O73" s="26">
        <v>9.5035303235054016</v>
      </c>
      <c r="P73" s="7">
        <v>8.8588683605194092</v>
      </c>
      <c r="Q73" s="7">
        <v>55.915038616396487</v>
      </c>
      <c r="R73" s="7">
        <v>284.31484648957849</v>
      </c>
      <c r="S73" s="7">
        <v>1230.6076219901443</v>
      </c>
      <c r="T73" s="7">
        <v>834.3609501644969</v>
      </c>
      <c r="U73" s="126">
        <f t="shared" si="5"/>
        <v>2423.5608559446409</v>
      </c>
    </row>
    <row r="74" spans="1:21">
      <c r="A74" s="37">
        <v>70</v>
      </c>
      <c r="B74" s="17"/>
      <c r="C74" s="16"/>
      <c r="D74" s="38" t="s">
        <v>38</v>
      </c>
      <c r="E74" s="49" t="s">
        <v>92</v>
      </c>
      <c r="F74" s="40"/>
      <c r="G74" s="111">
        <f t="shared" ref="G74:G105" si="6">N74+U74</f>
        <v>52291.63726523635</v>
      </c>
      <c r="H74" s="26">
        <v>0</v>
      </c>
      <c r="I74" s="7">
        <v>0</v>
      </c>
      <c r="J74" s="7">
        <v>14.846192326163873</v>
      </c>
      <c r="K74" s="7">
        <v>32.968349498230964</v>
      </c>
      <c r="L74" s="7">
        <v>52.016256913542747</v>
      </c>
      <c r="M74" s="7">
        <v>42.028576807118952</v>
      </c>
      <c r="N74" s="126">
        <f t="shared" ref="N74:N105" si="7">SUM(H74:M74)</f>
        <v>141.85937554505654</v>
      </c>
      <c r="O74" s="26">
        <v>13.295796275138855</v>
      </c>
      <c r="P74" s="7">
        <v>15.70174515247345</v>
      </c>
      <c r="Q74" s="7">
        <v>2234.0141037330031</v>
      </c>
      <c r="R74" s="7">
        <v>21876.371646404266</v>
      </c>
      <c r="S74" s="7">
        <v>20624.985335350037</v>
      </c>
      <c r="T74" s="7">
        <v>7385.4092627763748</v>
      </c>
      <c r="U74" s="126">
        <f t="shared" ref="U74:U105" si="8">SUM(O74:T74)</f>
        <v>52149.777889691293</v>
      </c>
    </row>
    <row r="75" spans="1:21">
      <c r="A75" s="37">
        <v>71</v>
      </c>
      <c r="B75" s="17"/>
      <c r="C75" s="16"/>
      <c r="D75" s="38" t="s">
        <v>40</v>
      </c>
      <c r="E75" s="49" t="s">
        <v>93</v>
      </c>
      <c r="F75" s="40"/>
      <c r="G75" s="111">
        <f t="shared" si="6"/>
        <v>59163.888029582798</v>
      </c>
      <c r="H75" s="26">
        <v>0</v>
      </c>
      <c r="I75" s="7">
        <v>0</v>
      </c>
      <c r="J75" s="7">
        <v>0</v>
      </c>
      <c r="K75" s="7">
        <v>0</v>
      </c>
      <c r="L75" s="7">
        <v>0</v>
      </c>
      <c r="M75" s="7">
        <v>0</v>
      </c>
      <c r="N75" s="126">
        <f t="shared" si="7"/>
        <v>0</v>
      </c>
      <c r="O75" s="26">
        <v>61.84793746471405</v>
      </c>
      <c r="P75" s="7">
        <v>47.653770923614502</v>
      </c>
      <c r="Q75" s="7">
        <v>1214.1648538187146</v>
      </c>
      <c r="R75" s="7">
        <v>16871.714226603508</v>
      </c>
      <c r="S75" s="7">
        <v>29277.638051509857</v>
      </c>
      <c r="T75" s="7">
        <v>11690.86918926239</v>
      </c>
      <c r="U75" s="126">
        <f t="shared" si="8"/>
        <v>59163.888029582798</v>
      </c>
    </row>
    <row r="76" spans="1:21">
      <c r="A76" s="37">
        <v>72</v>
      </c>
      <c r="B76" s="17"/>
      <c r="C76" s="16"/>
      <c r="D76" s="38" t="s">
        <v>54</v>
      </c>
      <c r="E76" s="49" t="s">
        <v>94</v>
      </c>
      <c r="F76" s="40"/>
      <c r="G76" s="111">
        <f t="shared" si="6"/>
        <v>3521.8667053738609</v>
      </c>
      <c r="H76" s="26">
        <v>0</v>
      </c>
      <c r="I76" s="7">
        <v>0</v>
      </c>
      <c r="J76" s="7">
        <v>0</v>
      </c>
      <c r="K76" s="7">
        <v>0</v>
      </c>
      <c r="L76" s="7">
        <v>0</v>
      </c>
      <c r="M76" s="7">
        <v>0</v>
      </c>
      <c r="N76" s="126">
        <f t="shared" si="7"/>
        <v>0</v>
      </c>
      <c r="O76" s="26">
        <v>0</v>
      </c>
      <c r="P76" s="7">
        <v>0</v>
      </c>
      <c r="Q76" s="7">
        <v>40.259808083064854</v>
      </c>
      <c r="R76" s="7">
        <v>362.49033170565963</v>
      </c>
      <c r="S76" s="7">
        <v>1657.7112741172314</v>
      </c>
      <c r="T76" s="7">
        <v>1461.405291467905</v>
      </c>
      <c r="U76" s="126">
        <f t="shared" si="8"/>
        <v>3521.8667053738609</v>
      </c>
    </row>
    <row r="77" spans="1:21">
      <c r="A77" s="37">
        <v>73</v>
      </c>
      <c r="B77" s="17"/>
      <c r="C77" s="16"/>
      <c r="D77" s="38" t="s">
        <v>59</v>
      </c>
      <c r="E77" s="49" t="s">
        <v>95</v>
      </c>
      <c r="F77" s="40"/>
      <c r="G77" s="111">
        <f t="shared" si="6"/>
        <v>11128.36757741496</v>
      </c>
      <c r="H77" s="26">
        <v>0</v>
      </c>
      <c r="I77" s="7">
        <v>0</v>
      </c>
      <c r="J77" s="7">
        <v>0</v>
      </c>
      <c r="K77" s="7">
        <v>0</v>
      </c>
      <c r="L77" s="7">
        <v>0</v>
      </c>
      <c r="M77" s="7">
        <v>0</v>
      </c>
      <c r="N77" s="126">
        <f t="shared" si="7"/>
        <v>0</v>
      </c>
      <c r="O77" s="26">
        <v>71.371699899435043</v>
      </c>
      <c r="P77" s="7">
        <v>71.302170515060425</v>
      </c>
      <c r="Q77" s="7">
        <v>608.93509734794497</v>
      </c>
      <c r="R77" s="7">
        <v>3209.6099156737328</v>
      </c>
      <c r="S77" s="7">
        <v>5027.3209882974625</v>
      </c>
      <c r="T77" s="7">
        <v>2139.827705681324</v>
      </c>
      <c r="U77" s="126">
        <f t="shared" si="8"/>
        <v>11128.36757741496</v>
      </c>
    </row>
    <row r="78" spans="1:21">
      <c r="A78" s="37">
        <v>74</v>
      </c>
      <c r="B78" s="17"/>
      <c r="C78" s="16"/>
      <c r="D78" s="38" t="s">
        <v>96</v>
      </c>
      <c r="E78" s="49" t="s">
        <v>97</v>
      </c>
      <c r="F78" s="40"/>
      <c r="G78" s="111">
        <f t="shared" si="6"/>
        <v>44004.836016681045</v>
      </c>
      <c r="H78" s="26">
        <v>0</v>
      </c>
      <c r="I78" s="7">
        <v>0</v>
      </c>
      <c r="J78" s="7">
        <v>371.67530487850308</v>
      </c>
      <c r="K78" s="7">
        <v>466.16324237734079</v>
      </c>
      <c r="L78" s="7">
        <v>8088.7341961860657</v>
      </c>
      <c r="M78" s="7">
        <v>35078.263273239136</v>
      </c>
      <c r="N78" s="126">
        <f t="shared" si="7"/>
        <v>44004.836016681045</v>
      </c>
      <c r="O78" s="26">
        <v>0</v>
      </c>
      <c r="P78" s="7">
        <v>0</v>
      </c>
      <c r="Q78" s="7">
        <v>0</v>
      </c>
      <c r="R78" s="7">
        <v>0</v>
      </c>
      <c r="S78" s="7">
        <v>0</v>
      </c>
      <c r="T78" s="7">
        <v>0</v>
      </c>
      <c r="U78" s="126">
        <f t="shared" si="8"/>
        <v>0</v>
      </c>
    </row>
    <row r="79" spans="1:21">
      <c r="A79" s="37">
        <v>75</v>
      </c>
      <c r="B79" s="17"/>
      <c r="C79" s="16"/>
      <c r="D79" s="38" t="s">
        <v>98</v>
      </c>
      <c r="E79" s="49" t="s">
        <v>99</v>
      </c>
      <c r="F79" s="40"/>
      <c r="G79" s="111">
        <f t="shared" si="6"/>
        <v>7267.0526338112541</v>
      </c>
      <c r="H79" s="26">
        <v>85.409508407115936</v>
      </c>
      <c r="I79" s="7">
        <v>77.331219792366028</v>
      </c>
      <c r="J79" s="7">
        <v>64.749851488973945</v>
      </c>
      <c r="K79" s="7">
        <v>649.75928539037704</v>
      </c>
      <c r="L79" s="7">
        <v>1826.274805188179</v>
      </c>
      <c r="M79" s="7">
        <v>1747.4067163467407</v>
      </c>
      <c r="N79" s="126">
        <f t="shared" si="7"/>
        <v>4450.9313866137527</v>
      </c>
      <c r="O79" s="26">
        <v>25.023823022842407</v>
      </c>
      <c r="P79" s="7">
        <v>21.917484879493713</v>
      </c>
      <c r="Q79" s="7">
        <v>48.068633089773357</v>
      </c>
      <c r="R79" s="7">
        <v>382.94274479150772</v>
      </c>
      <c r="S79" s="7">
        <v>1429.5099709779024</v>
      </c>
      <c r="T79" s="7">
        <v>908.65859043598175</v>
      </c>
      <c r="U79" s="126">
        <f t="shared" si="8"/>
        <v>2816.1212471975014</v>
      </c>
    </row>
    <row r="80" spans="1:21">
      <c r="A80" s="37">
        <v>76</v>
      </c>
      <c r="B80" s="17"/>
      <c r="C80" s="16"/>
      <c r="D80" s="38" t="s">
        <v>100</v>
      </c>
      <c r="E80" s="49" t="s">
        <v>101</v>
      </c>
      <c r="F80" s="40"/>
      <c r="G80" s="111">
        <f t="shared" si="6"/>
        <v>28972.473603548482</v>
      </c>
      <c r="H80" s="26">
        <v>746.56893145665526</v>
      </c>
      <c r="I80" s="7">
        <v>1367.9697885327041</v>
      </c>
      <c r="J80" s="7">
        <v>1913.8524865210056</v>
      </c>
      <c r="K80" s="7">
        <v>4269.0280249416828</v>
      </c>
      <c r="L80" s="7">
        <v>5261.5093365311623</v>
      </c>
      <c r="M80" s="7">
        <v>2708.0731417536736</v>
      </c>
      <c r="N80" s="126">
        <f t="shared" si="7"/>
        <v>16267.001709736884</v>
      </c>
      <c r="O80" s="26">
        <v>528.4588985349983</v>
      </c>
      <c r="P80" s="7">
        <v>943.91426518186927</v>
      </c>
      <c r="Q80" s="7">
        <v>1688.4022499993443</v>
      </c>
      <c r="R80" s="7">
        <v>3544.7988980412483</v>
      </c>
      <c r="S80" s="7">
        <v>3896.2634528875351</v>
      </c>
      <c r="T80" s="7">
        <v>2103.6341291666031</v>
      </c>
      <c r="U80" s="126">
        <f t="shared" si="8"/>
        <v>12705.471893811598</v>
      </c>
    </row>
    <row r="81" spans="1:21">
      <c r="A81" s="37">
        <v>77</v>
      </c>
      <c r="B81" s="10"/>
      <c r="C81" s="16"/>
      <c r="D81" s="38" t="s">
        <v>102</v>
      </c>
      <c r="E81" s="49" t="s">
        <v>103</v>
      </c>
      <c r="F81" s="40"/>
      <c r="G81" s="111">
        <f t="shared" si="6"/>
        <v>14905.284355297685</v>
      </c>
      <c r="H81" s="26">
        <v>651.61764693260193</v>
      </c>
      <c r="I81" s="7">
        <v>561.76093497127295</v>
      </c>
      <c r="J81" s="7">
        <v>1545.2279273569584</v>
      </c>
      <c r="K81" s="7">
        <v>1886.5966989099979</v>
      </c>
      <c r="L81" s="7">
        <v>2360.3323044478893</v>
      </c>
      <c r="M81" s="7">
        <v>1133.4229422211647</v>
      </c>
      <c r="N81" s="126">
        <f t="shared" si="7"/>
        <v>8138.9584548398852</v>
      </c>
      <c r="O81" s="26">
        <v>335.9989315122366</v>
      </c>
      <c r="P81" s="7">
        <v>319.8990587964654</v>
      </c>
      <c r="Q81" s="7">
        <v>871.40140411257744</v>
      </c>
      <c r="R81" s="7">
        <v>1610.3603110611439</v>
      </c>
      <c r="S81" s="7">
        <v>2373.6067112088203</v>
      </c>
      <c r="T81" s="7">
        <v>1255.0594837665558</v>
      </c>
      <c r="U81" s="126">
        <f t="shared" si="8"/>
        <v>6766.3259004577994</v>
      </c>
    </row>
    <row r="82" spans="1:21">
      <c r="A82" s="37">
        <v>78</v>
      </c>
      <c r="B82" s="12"/>
      <c r="C82" s="11"/>
      <c r="D82" s="50"/>
      <c r="E82" s="9" t="s">
        <v>104</v>
      </c>
      <c r="F82" s="46"/>
      <c r="G82" s="111">
        <f t="shared" si="6"/>
        <v>127226.01021413505</v>
      </c>
      <c r="H82" s="26">
        <v>3689.560260951519</v>
      </c>
      <c r="I82" s="7">
        <v>2215.2412246316671</v>
      </c>
      <c r="J82" s="7">
        <v>7884.1364204883575</v>
      </c>
      <c r="K82" s="7">
        <v>16812.372733712196</v>
      </c>
      <c r="L82" s="7">
        <v>24053.675402402878</v>
      </c>
      <c r="M82" s="7">
        <v>14261.748962640762</v>
      </c>
      <c r="N82" s="126">
        <f t="shared" si="7"/>
        <v>68916.73500482738</v>
      </c>
      <c r="O82" s="26">
        <v>2865.575153619051</v>
      </c>
      <c r="P82" s="7">
        <v>2321.3184836655855</v>
      </c>
      <c r="Q82" s="7">
        <v>6276.0970102697611</v>
      </c>
      <c r="R82" s="7">
        <v>15796.257512450218</v>
      </c>
      <c r="S82" s="7">
        <v>20755.482693910599</v>
      </c>
      <c r="T82" s="7">
        <v>10294.544355392456</v>
      </c>
      <c r="U82" s="126">
        <f t="shared" si="8"/>
        <v>58309.275209307671</v>
      </c>
    </row>
    <row r="83" spans="1:21">
      <c r="A83" s="93">
        <v>79</v>
      </c>
      <c r="B83" s="94"/>
      <c r="C83" s="95" t="s">
        <v>61</v>
      </c>
      <c r="D83" s="96" t="s">
        <v>105</v>
      </c>
      <c r="E83" s="97"/>
      <c r="F83" s="98"/>
      <c r="G83" s="99">
        <f t="shared" si="6"/>
        <v>17407.567820235156</v>
      </c>
      <c r="H83" s="100">
        <v>407.05362770520151</v>
      </c>
      <c r="I83" s="101">
        <v>539.89407381415367</v>
      </c>
      <c r="J83" s="101">
        <v>993.48926970362663</v>
      </c>
      <c r="K83" s="101">
        <v>1634.9872019737959</v>
      </c>
      <c r="L83" s="101">
        <v>3497.4528546780348</v>
      </c>
      <c r="M83" s="101">
        <v>2279.2839321792126</v>
      </c>
      <c r="N83" s="127">
        <f t="shared" si="7"/>
        <v>9352.1609600540251</v>
      </c>
      <c r="O83" s="100">
        <v>356.27113476209342</v>
      </c>
      <c r="P83" s="101">
        <v>573.23866212368011</v>
      </c>
      <c r="Q83" s="101">
        <v>538.39461029227823</v>
      </c>
      <c r="R83" s="101">
        <v>1958.8367103673518</v>
      </c>
      <c r="S83" s="101">
        <v>2828.7050576508045</v>
      </c>
      <c r="T83" s="101">
        <v>1799.9606849849224</v>
      </c>
      <c r="U83" s="127">
        <f t="shared" si="8"/>
        <v>8055.4068601811305</v>
      </c>
    </row>
    <row r="84" spans="1:21">
      <c r="A84" s="93">
        <v>80</v>
      </c>
      <c r="B84" s="94"/>
      <c r="C84" s="95" t="s">
        <v>66</v>
      </c>
      <c r="D84" s="96" t="s">
        <v>106</v>
      </c>
      <c r="E84" s="97"/>
      <c r="F84" s="98"/>
      <c r="G84" s="99">
        <f t="shared" si="6"/>
        <v>161436.84719013667</v>
      </c>
      <c r="H84" s="100">
        <v>218.70671022310853</v>
      </c>
      <c r="I84" s="101">
        <v>494.92281112051569</v>
      </c>
      <c r="J84" s="101">
        <v>2475.8267661333084</v>
      </c>
      <c r="K84" s="101">
        <v>9337.7151061892509</v>
      </c>
      <c r="L84" s="101">
        <v>34106.32349729538</v>
      </c>
      <c r="M84" s="101">
        <v>30828.725937843323</v>
      </c>
      <c r="N84" s="127">
        <f t="shared" si="7"/>
        <v>77462.220828804886</v>
      </c>
      <c r="O84" s="100">
        <v>208.535430507618</v>
      </c>
      <c r="P84" s="101">
        <v>585.5250775469467</v>
      </c>
      <c r="Q84" s="101">
        <v>2507.216032454744</v>
      </c>
      <c r="R84" s="101">
        <v>7377.1483680903912</v>
      </c>
      <c r="S84" s="101">
        <v>33167.620730400085</v>
      </c>
      <c r="T84" s="101">
        <v>40128.580722332001</v>
      </c>
      <c r="U84" s="127">
        <f t="shared" si="8"/>
        <v>83974.626361331786</v>
      </c>
    </row>
    <row r="85" spans="1:21">
      <c r="A85" s="93">
        <v>81</v>
      </c>
      <c r="B85" s="94"/>
      <c r="C85" s="95" t="s">
        <v>68</v>
      </c>
      <c r="D85" s="96" t="s">
        <v>107</v>
      </c>
      <c r="E85" s="97"/>
      <c r="F85" s="98"/>
      <c r="G85" s="99">
        <f t="shared" si="6"/>
        <v>103012.94559056684</v>
      </c>
      <c r="H85" s="100">
        <v>12534.737902320921</v>
      </c>
      <c r="I85" s="101">
        <v>6376.6888227723539</v>
      </c>
      <c r="J85" s="101">
        <v>8717.7074356079102</v>
      </c>
      <c r="K85" s="101">
        <v>5381.5885620117188</v>
      </c>
      <c r="L85" s="101">
        <v>3525.2753359079361</v>
      </c>
      <c r="M85" s="101">
        <v>2764.5502009093761</v>
      </c>
      <c r="N85" s="127">
        <f t="shared" si="7"/>
        <v>39300.548259530216</v>
      </c>
      <c r="O85" s="100">
        <v>13348.094751290977</v>
      </c>
      <c r="P85" s="101">
        <v>12258.771724909544</v>
      </c>
      <c r="Q85" s="101">
        <v>21200.879077240825</v>
      </c>
      <c r="R85" s="101">
        <v>6446.0765577852726</v>
      </c>
      <c r="S85" s="101">
        <v>5045.4085368514061</v>
      </c>
      <c r="T85" s="101">
        <v>5413.1666829586029</v>
      </c>
      <c r="U85" s="127">
        <f t="shared" si="8"/>
        <v>63712.397331036627</v>
      </c>
    </row>
    <row r="86" spans="1:21">
      <c r="A86" s="93">
        <v>82</v>
      </c>
      <c r="B86" s="94"/>
      <c r="C86" s="95" t="s">
        <v>74</v>
      </c>
      <c r="D86" s="96" t="s">
        <v>108</v>
      </c>
      <c r="E86" s="97"/>
      <c r="F86" s="98"/>
      <c r="G86" s="99">
        <f t="shared" si="6"/>
        <v>25786.026463675284</v>
      </c>
      <c r="H86" s="100">
        <v>0.26184752623885288</v>
      </c>
      <c r="I86" s="101">
        <v>2.4158984759378654</v>
      </c>
      <c r="J86" s="101">
        <v>6748.0319777578115</v>
      </c>
      <c r="K86" s="101">
        <v>8562.4434961080551</v>
      </c>
      <c r="L86" s="101">
        <v>4598.8532057404518</v>
      </c>
      <c r="M86" s="101">
        <v>1376.9211145341396</v>
      </c>
      <c r="N86" s="127">
        <f t="shared" si="7"/>
        <v>21288.927540142635</v>
      </c>
      <c r="O86" s="100">
        <v>0.73711118865321623</v>
      </c>
      <c r="P86" s="101">
        <v>2.96876431646524</v>
      </c>
      <c r="Q86" s="101">
        <v>807.64548956230283</v>
      </c>
      <c r="R86" s="101">
        <v>1494.2227154001594</v>
      </c>
      <c r="S86" s="101">
        <v>1011.914439657703</v>
      </c>
      <c r="T86" s="101">
        <v>1179.6104034073651</v>
      </c>
      <c r="U86" s="127">
        <f t="shared" si="8"/>
        <v>4497.0989235326488</v>
      </c>
    </row>
    <row r="87" spans="1:21">
      <c r="A87" s="37">
        <v>83</v>
      </c>
      <c r="B87" s="17"/>
      <c r="C87" s="16"/>
      <c r="D87" s="38" t="s">
        <v>8</v>
      </c>
      <c r="E87" s="49" t="s">
        <v>109</v>
      </c>
      <c r="F87" s="40"/>
      <c r="G87" s="111">
        <f t="shared" si="6"/>
        <v>0</v>
      </c>
      <c r="H87" s="26">
        <v>0</v>
      </c>
      <c r="I87" s="7">
        <v>0</v>
      </c>
      <c r="J87" s="7">
        <v>0</v>
      </c>
      <c r="K87" s="7">
        <v>0</v>
      </c>
      <c r="L87" s="7">
        <v>0</v>
      </c>
      <c r="M87" s="7">
        <v>0</v>
      </c>
      <c r="N87" s="126">
        <f t="shared" si="7"/>
        <v>0</v>
      </c>
      <c r="O87" s="26">
        <v>0</v>
      </c>
      <c r="P87" s="7">
        <v>0</v>
      </c>
      <c r="Q87" s="7">
        <v>0</v>
      </c>
      <c r="R87" s="7">
        <v>0</v>
      </c>
      <c r="S87" s="7">
        <v>0</v>
      </c>
      <c r="T87" s="7">
        <v>0</v>
      </c>
      <c r="U87" s="126">
        <f t="shared" si="8"/>
        <v>0</v>
      </c>
    </row>
    <row r="88" spans="1:21">
      <c r="A88" s="37">
        <v>84</v>
      </c>
      <c r="B88" s="17"/>
      <c r="C88" s="16"/>
      <c r="D88" s="38" t="s">
        <v>10</v>
      </c>
      <c r="E88" s="49" t="s">
        <v>110</v>
      </c>
      <c r="F88" s="40"/>
      <c r="G88" s="111">
        <f t="shared" si="6"/>
        <v>0</v>
      </c>
      <c r="H88" s="26">
        <v>0</v>
      </c>
      <c r="I88" s="7">
        <v>0</v>
      </c>
      <c r="J88" s="7">
        <v>0</v>
      </c>
      <c r="K88" s="7">
        <v>0</v>
      </c>
      <c r="L88" s="7">
        <v>0</v>
      </c>
      <c r="M88" s="7">
        <v>0</v>
      </c>
      <c r="N88" s="126">
        <f t="shared" si="7"/>
        <v>0</v>
      </c>
      <c r="O88" s="26">
        <v>0</v>
      </c>
      <c r="P88" s="7">
        <v>0</v>
      </c>
      <c r="Q88" s="7">
        <v>0</v>
      </c>
      <c r="R88" s="7">
        <v>0</v>
      </c>
      <c r="S88" s="7">
        <v>0</v>
      </c>
      <c r="T88" s="7">
        <v>0</v>
      </c>
      <c r="U88" s="126">
        <f t="shared" si="8"/>
        <v>0</v>
      </c>
    </row>
    <row r="89" spans="1:21">
      <c r="A89" s="37">
        <v>85</v>
      </c>
      <c r="B89" s="17"/>
      <c r="C89" s="16"/>
      <c r="D89" s="38" t="s">
        <v>22</v>
      </c>
      <c r="E89" s="49" t="s">
        <v>111</v>
      </c>
      <c r="F89" s="40"/>
      <c r="G89" s="111">
        <f t="shared" si="6"/>
        <v>0</v>
      </c>
      <c r="H89" s="26">
        <v>0</v>
      </c>
      <c r="I89" s="7">
        <v>0</v>
      </c>
      <c r="J89" s="7">
        <v>0</v>
      </c>
      <c r="K89" s="7">
        <v>0</v>
      </c>
      <c r="L89" s="7">
        <v>0</v>
      </c>
      <c r="M89" s="7">
        <v>0</v>
      </c>
      <c r="N89" s="126">
        <f t="shared" si="7"/>
        <v>0</v>
      </c>
      <c r="O89" s="26">
        <v>0</v>
      </c>
      <c r="P89" s="7">
        <v>0</v>
      </c>
      <c r="Q89" s="7">
        <v>0</v>
      </c>
      <c r="R89" s="7">
        <v>0</v>
      </c>
      <c r="S89" s="7">
        <v>0</v>
      </c>
      <c r="T89" s="7">
        <v>0</v>
      </c>
      <c r="U89" s="126">
        <f t="shared" si="8"/>
        <v>0</v>
      </c>
    </row>
    <row r="90" spans="1:21">
      <c r="A90" s="37">
        <v>86</v>
      </c>
      <c r="B90" s="17"/>
      <c r="C90" s="16"/>
      <c r="D90" s="38" t="s">
        <v>24</v>
      </c>
      <c r="E90" s="49" t="s">
        <v>112</v>
      </c>
      <c r="F90" s="40"/>
      <c r="G90" s="111">
        <f t="shared" si="6"/>
        <v>11659.219352272339</v>
      </c>
      <c r="H90" s="26">
        <v>0</v>
      </c>
      <c r="I90" s="7">
        <v>0</v>
      </c>
      <c r="J90" s="7">
        <v>1183.4928362965584</v>
      </c>
      <c r="K90" s="7">
        <v>3961.918791115284</v>
      </c>
      <c r="L90" s="7">
        <v>3219.7677076458931</v>
      </c>
      <c r="M90" s="7">
        <v>715.35017709434032</v>
      </c>
      <c r="N90" s="126">
        <f t="shared" si="7"/>
        <v>9080.5295121520758</v>
      </c>
      <c r="O90" s="26">
        <v>0</v>
      </c>
      <c r="P90" s="7">
        <v>0</v>
      </c>
      <c r="Q90" s="7">
        <v>231.48013767693192</v>
      </c>
      <c r="R90" s="7">
        <v>780.9159605037421</v>
      </c>
      <c r="S90" s="7">
        <v>634.4059990234673</v>
      </c>
      <c r="T90" s="7">
        <v>931.88774291612208</v>
      </c>
      <c r="U90" s="126">
        <f t="shared" si="8"/>
        <v>2578.6898401202634</v>
      </c>
    </row>
    <row r="91" spans="1:21">
      <c r="A91" s="37">
        <v>87</v>
      </c>
      <c r="B91" s="17"/>
      <c r="C91" s="16"/>
      <c r="D91" s="38" t="s">
        <v>26</v>
      </c>
      <c r="E91" s="49" t="s">
        <v>113</v>
      </c>
      <c r="F91" s="40"/>
      <c r="G91" s="111">
        <f t="shared" si="6"/>
        <v>14070.600871496954</v>
      </c>
      <c r="H91" s="26">
        <v>0.26184752623885288</v>
      </c>
      <c r="I91" s="7">
        <v>0</v>
      </c>
      <c r="J91" s="7">
        <v>5558.6586989611387</v>
      </c>
      <c r="K91" s="7">
        <v>4591.6413723528385</v>
      </c>
      <c r="L91" s="7">
        <v>1379.0855154618621</v>
      </c>
      <c r="M91" s="7">
        <v>661.57093168795109</v>
      </c>
      <c r="N91" s="126">
        <f t="shared" si="7"/>
        <v>12191.218365990029</v>
      </c>
      <c r="O91" s="26">
        <v>0.73711118865321623</v>
      </c>
      <c r="P91" s="7">
        <v>0</v>
      </c>
      <c r="Q91" s="7">
        <v>556.79421990737319</v>
      </c>
      <c r="R91" s="7">
        <v>696.62007130309939</v>
      </c>
      <c r="S91" s="7">
        <v>377.50844948226586</v>
      </c>
      <c r="T91" s="7">
        <v>247.72265362553298</v>
      </c>
      <c r="U91" s="126">
        <f t="shared" si="8"/>
        <v>1879.3825055069246</v>
      </c>
    </row>
    <row r="92" spans="1:21">
      <c r="A92" s="37">
        <v>88</v>
      </c>
      <c r="B92" s="17"/>
      <c r="C92" s="16"/>
      <c r="D92" s="38" t="s">
        <v>32</v>
      </c>
      <c r="E92" s="49" t="s">
        <v>114</v>
      </c>
      <c r="F92" s="40"/>
      <c r="G92" s="111">
        <f t="shared" si="6"/>
        <v>0</v>
      </c>
      <c r="H92" s="26">
        <v>0</v>
      </c>
      <c r="I92" s="7">
        <v>0</v>
      </c>
      <c r="J92" s="7">
        <v>0</v>
      </c>
      <c r="K92" s="7">
        <v>0</v>
      </c>
      <c r="L92" s="7">
        <v>0</v>
      </c>
      <c r="M92" s="7">
        <v>0</v>
      </c>
      <c r="N92" s="126">
        <f t="shared" si="7"/>
        <v>0</v>
      </c>
      <c r="O92" s="26">
        <v>0</v>
      </c>
      <c r="P92" s="7">
        <v>0</v>
      </c>
      <c r="Q92" s="7">
        <v>0</v>
      </c>
      <c r="R92" s="7">
        <v>0</v>
      </c>
      <c r="S92" s="7">
        <v>0</v>
      </c>
      <c r="T92" s="7">
        <v>0</v>
      </c>
      <c r="U92" s="126">
        <f t="shared" si="8"/>
        <v>0</v>
      </c>
    </row>
    <row r="93" spans="1:21">
      <c r="A93" s="37">
        <v>89</v>
      </c>
      <c r="B93" s="17"/>
      <c r="C93" s="16"/>
      <c r="D93" s="38" t="s">
        <v>34</v>
      </c>
      <c r="E93" s="49" t="s">
        <v>115</v>
      </c>
      <c r="F93" s="40"/>
      <c r="G93" s="111">
        <f t="shared" si="6"/>
        <v>56.206322660433216</v>
      </c>
      <c r="H93" s="26">
        <v>0</v>
      </c>
      <c r="I93" s="7">
        <v>2.4158984759378654</v>
      </c>
      <c r="J93" s="7">
        <v>5.8805636836623307</v>
      </c>
      <c r="K93" s="7">
        <v>8.8832899789558724</v>
      </c>
      <c r="L93" s="7">
        <v>0</v>
      </c>
      <c r="M93" s="7">
        <v>0</v>
      </c>
      <c r="N93" s="126">
        <f t="shared" si="7"/>
        <v>17.179752138556069</v>
      </c>
      <c r="O93" s="26">
        <v>0</v>
      </c>
      <c r="P93" s="7">
        <v>2.96876431646524</v>
      </c>
      <c r="Q93" s="7">
        <v>19.371138971706387</v>
      </c>
      <c r="R93" s="7">
        <v>16.686667233705521</v>
      </c>
      <c r="S93" s="7">
        <v>0</v>
      </c>
      <c r="T93" s="7">
        <v>0</v>
      </c>
      <c r="U93" s="126">
        <f t="shared" si="8"/>
        <v>39.026570521877147</v>
      </c>
    </row>
    <row r="94" spans="1:21">
      <c r="A94" s="37">
        <v>90</v>
      </c>
      <c r="B94" s="17"/>
      <c r="C94" s="16"/>
      <c r="D94" s="38" t="s">
        <v>36</v>
      </c>
      <c r="E94" s="49" t="s">
        <v>116</v>
      </c>
      <c r="F94" s="40"/>
      <c r="G94" s="111">
        <f t="shared" si="6"/>
        <v>0</v>
      </c>
      <c r="H94" s="26">
        <v>0</v>
      </c>
      <c r="I94" s="7">
        <v>0</v>
      </c>
      <c r="J94" s="7">
        <v>0</v>
      </c>
      <c r="K94" s="7">
        <v>0</v>
      </c>
      <c r="L94" s="7">
        <v>0</v>
      </c>
      <c r="M94" s="7">
        <v>0</v>
      </c>
      <c r="N94" s="126">
        <f t="shared" si="7"/>
        <v>0</v>
      </c>
      <c r="O94" s="26">
        <v>0</v>
      </c>
      <c r="P94" s="7">
        <v>0</v>
      </c>
      <c r="Q94" s="7">
        <v>0</v>
      </c>
      <c r="R94" s="7">
        <v>0</v>
      </c>
      <c r="S94" s="7">
        <v>0</v>
      </c>
      <c r="T94" s="7">
        <v>0</v>
      </c>
      <c r="U94" s="126">
        <f t="shared" si="8"/>
        <v>0</v>
      </c>
    </row>
    <row r="95" spans="1:21">
      <c r="A95" s="37">
        <v>91</v>
      </c>
      <c r="B95" s="17"/>
      <c r="C95" s="16"/>
      <c r="D95" s="38" t="s">
        <v>38</v>
      </c>
      <c r="E95" s="49" t="s">
        <v>117</v>
      </c>
      <c r="F95" s="40"/>
      <c r="G95" s="111">
        <f t="shared" si="6"/>
        <v>0</v>
      </c>
      <c r="H95" s="26">
        <v>0</v>
      </c>
      <c r="I95" s="7">
        <v>0</v>
      </c>
      <c r="J95" s="7">
        <v>0</v>
      </c>
      <c r="K95" s="7">
        <v>0</v>
      </c>
      <c r="L95" s="7">
        <v>0</v>
      </c>
      <c r="M95" s="7">
        <v>0</v>
      </c>
      <c r="N95" s="126">
        <f t="shared" si="7"/>
        <v>0</v>
      </c>
      <c r="O95" s="26">
        <v>0</v>
      </c>
      <c r="P95" s="7">
        <v>0</v>
      </c>
      <c r="Q95" s="7">
        <v>0</v>
      </c>
      <c r="R95" s="7">
        <v>0</v>
      </c>
      <c r="S95" s="7">
        <v>0</v>
      </c>
      <c r="T95" s="7">
        <v>0</v>
      </c>
      <c r="U95" s="126">
        <f t="shared" si="8"/>
        <v>0</v>
      </c>
    </row>
    <row r="96" spans="1:21">
      <c r="A96" s="37">
        <v>92</v>
      </c>
      <c r="B96" s="17"/>
      <c r="C96" s="16"/>
      <c r="D96" s="38" t="s">
        <v>40</v>
      </c>
      <c r="E96" s="49" t="s">
        <v>118</v>
      </c>
      <c r="F96" s="40"/>
      <c r="G96" s="111">
        <f t="shared" si="6"/>
        <v>0</v>
      </c>
      <c r="H96" s="26">
        <v>0</v>
      </c>
      <c r="I96" s="7">
        <v>0</v>
      </c>
      <c r="J96" s="7">
        <v>0</v>
      </c>
      <c r="K96" s="7">
        <v>0</v>
      </c>
      <c r="L96" s="7">
        <v>0</v>
      </c>
      <c r="M96" s="7">
        <v>0</v>
      </c>
      <c r="N96" s="126">
        <f t="shared" si="7"/>
        <v>0</v>
      </c>
      <c r="O96" s="26">
        <v>0</v>
      </c>
      <c r="P96" s="7">
        <v>0</v>
      </c>
      <c r="Q96" s="7">
        <v>0</v>
      </c>
      <c r="R96" s="7">
        <v>0</v>
      </c>
      <c r="S96" s="7">
        <v>0</v>
      </c>
      <c r="T96" s="7">
        <v>0</v>
      </c>
      <c r="U96" s="126">
        <f t="shared" si="8"/>
        <v>0</v>
      </c>
    </row>
    <row r="97" spans="1:21">
      <c r="A97" s="37">
        <v>93</v>
      </c>
      <c r="B97" s="17"/>
      <c r="C97" s="16"/>
      <c r="D97" s="38" t="s">
        <v>54</v>
      </c>
      <c r="E97" s="49" t="s">
        <v>119</v>
      </c>
      <c r="F97" s="40"/>
      <c r="G97" s="111">
        <f t="shared" si="6"/>
        <v>0</v>
      </c>
      <c r="H97" s="26">
        <v>0</v>
      </c>
      <c r="I97" s="7">
        <v>0</v>
      </c>
      <c r="J97" s="7">
        <v>0</v>
      </c>
      <c r="K97" s="7">
        <v>0</v>
      </c>
      <c r="L97" s="7">
        <v>0</v>
      </c>
      <c r="M97" s="7">
        <v>0</v>
      </c>
      <c r="N97" s="126">
        <f t="shared" si="7"/>
        <v>0</v>
      </c>
      <c r="O97" s="26">
        <v>0</v>
      </c>
      <c r="P97" s="7">
        <v>0</v>
      </c>
      <c r="Q97" s="7">
        <v>0</v>
      </c>
      <c r="R97" s="7">
        <v>0</v>
      </c>
      <c r="S97" s="7">
        <v>0</v>
      </c>
      <c r="T97" s="7">
        <v>0</v>
      </c>
      <c r="U97" s="126">
        <f t="shared" si="8"/>
        <v>0</v>
      </c>
    </row>
    <row r="98" spans="1:21">
      <c r="A98" s="93">
        <v>94</v>
      </c>
      <c r="B98" s="102"/>
      <c r="C98" s="95" t="s">
        <v>120</v>
      </c>
      <c r="D98" s="96" t="s">
        <v>121</v>
      </c>
      <c r="E98" s="97"/>
      <c r="F98" s="98"/>
      <c r="G98" s="99">
        <f t="shared" si="6"/>
        <v>130406.3483145088</v>
      </c>
      <c r="H98" s="100">
        <v>2544.7062521725893</v>
      </c>
      <c r="I98" s="101">
        <v>2196.8781253919005</v>
      </c>
      <c r="J98" s="101">
        <v>10170.444234326482</v>
      </c>
      <c r="K98" s="101">
        <v>7140.3932068943977</v>
      </c>
      <c r="L98" s="101">
        <v>7887.5429535508156</v>
      </c>
      <c r="M98" s="101">
        <v>30529.336015224457</v>
      </c>
      <c r="N98" s="127">
        <f t="shared" si="7"/>
        <v>60469.300787560642</v>
      </c>
      <c r="O98" s="100">
        <v>2554.7992500495166</v>
      </c>
      <c r="P98" s="101">
        <v>2304.3735044505447</v>
      </c>
      <c r="Q98" s="101">
        <v>4763.918095368892</v>
      </c>
      <c r="R98" s="101">
        <v>3669.4577823281288</v>
      </c>
      <c r="S98" s="101">
        <v>6948.4826717972755</v>
      </c>
      <c r="T98" s="101">
        <v>49696.016222953796</v>
      </c>
      <c r="U98" s="127">
        <f t="shared" si="8"/>
        <v>69937.047526948154</v>
      </c>
    </row>
    <row r="99" spans="1:21">
      <c r="A99" s="37">
        <v>95</v>
      </c>
      <c r="B99" s="10"/>
      <c r="C99" s="11"/>
      <c r="D99" s="38" t="s">
        <v>8</v>
      </c>
      <c r="E99" s="49" t="s">
        <v>122</v>
      </c>
      <c r="F99" s="51"/>
      <c r="G99" s="111">
        <f t="shared" si="6"/>
        <v>80338.204006238841</v>
      </c>
      <c r="H99" s="26">
        <v>0</v>
      </c>
      <c r="I99" s="7">
        <v>0</v>
      </c>
      <c r="J99" s="7">
        <v>0</v>
      </c>
      <c r="K99" s="7">
        <v>74.30545789282769</v>
      </c>
      <c r="L99" s="7">
        <v>3639.8360053300858</v>
      </c>
      <c r="M99" s="7">
        <v>26310.142634868622</v>
      </c>
      <c r="N99" s="126">
        <f t="shared" si="7"/>
        <v>30024.284098091535</v>
      </c>
      <c r="O99" s="26">
        <v>0</v>
      </c>
      <c r="P99" s="7">
        <v>0</v>
      </c>
      <c r="Q99" s="7">
        <v>0</v>
      </c>
      <c r="R99" s="7">
        <v>77.92738563939929</v>
      </c>
      <c r="S99" s="7">
        <v>4601.6913817226887</v>
      </c>
      <c r="T99" s="7">
        <v>45634.301140785217</v>
      </c>
      <c r="U99" s="126">
        <f t="shared" si="8"/>
        <v>50313.919908147305</v>
      </c>
    </row>
    <row r="100" spans="1:21">
      <c r="A100" s="37">
        <v>96</v>
      </c>
      <c r="B100" s="10"/>
      <c r="C100" s="11"/>
      <c r="D100" s="38" t="s">
        <v>10</v>
      </c>
      <c r="E100" s="49" t="s">
        <v>123</v>
      </c>
      <c r="F100" s="51"/>
      <c r="G100" s="111">
        <f t="shared" si="6"/>
        <v>5946.1180729268817</v>
      </c>
      <c r="H100" s="26">
        <v>0</v>
      </c>
      <c r="I100" s="7">
        <v>0</v>
      </c>
      <c r="J100" s="7">
        <v>1.8843198625545483</v>
      </c>
      <c r="K100" s="7">
        <v>51.81283768452704</v>
      </c>
      <c r="L100" s="7">
        <v>460.61961303651333</v>
      </c>
      <c r="M100" s="7">
        <v>2881.2116178870201</v>
      </c>
      <c r="N100" s="126">
        <f t="shared" si="7"/>
        <v>3395.528388470615</v>
      </c>
      <c r="O100" s="26">
        <v>0</v>
      </c>
      <c r="P100" s="7">
        <v>0</v>
      </c>
      <c r="Q100" s="7">
        <v>0.95899984022253193</v>
      </c>
      <c r="R100" s="7">
        <v>24.003518266603351</v>
      </c>
      <c r="S100" s="7">
        <v>288.15352125838399</v>
      </c>
      <c r="T100" s="7">
        <v>2237.4736450910568</v>
      </c>
      <c r="U100" s="126">
        <f t="shared" si="8"/>
        <v>2550.5896844562667</v>
      </c>
    </row>
    <row r="101" spans="1:21">
      <c r="A101" s="37">
        <v>97</v>
      </c>
      <c r="B101" s="10"/>
      <c r="C101" s="11"/>
      <c r="D101" s="38" t="s">
        <v>22</v>
      </c>
      <c r="E101" s="49" t="s">
        <v>124</v>
      </c>
      <c r="F101" s="51"/>
      <c r="G101" s="111">
        <f t="shared" si="6"/>
        <v>36217.143988864496</v>
      </c>
      <c r="H101" s="26">
        <v>1979.8837451990694</v>
      </c>
      <c r="I101" s="7">
        <v>1793.377458833158</v>
      </c>
      <c r="J101" s="7">
        <v>9438.7054614275694</v>
      </c>
      <c r="K101" s="7">
        <v>6485.9937836229801</v>
      </c>
      <c r="L101" s="7">
        <v>2991.5523873567581</v>
      </c>
      <c r="M101" s="7">
        <v>1023.5714582726359</v>
      </c>
      <c r="N101" s="126">
        <f t="shared" si="7"/>
        <v>23713.084294712171</v>
      </c>
      <c r="O101" s="26">
        <v>1840.5522636324167</v>
      </c>
      <c r="P101" s="7">
        <v>1354.6593863461167</v>
      </c>
      <c r="Q101" s="7">
        <v>3555.190419619903</v>
      </c>
      <c r="R101" s="7">
        <v>2827.6323953829706</v>
      </c>
      <c r="S101" s="7">
        <v>1408.569863865152</v>
      </c>
      <c r="T101" s="7">
        <v>1517.4553653057665</v>
      </c>
      <c r="U101" s="126">
        <f t="shared" si="8"/>
        <v>12504.059694152325</v>
      </c>
    </row>
    <row r="102" spans="1:21">
      <c r="A102" s="37">
        <v>98</v>
      </c>
      <c r="B102" s="17"/>
      <c r="C102" s="11"/>
      <c r="D102" s="38" t="s">
        <v>24</v>
      </c>
      <c r="E102" s="49" t="s">
        <v>125</v>
      </c>
      <c r="F102" s="51"/>
      <c r="G102" s="111">
        <f t="shared" si="6"/>
        <v>573.96324966766406</v>
      </c>
      <c r="H102" s="26">
        <v>0</v>
      </c>
      <c r="I102" s="7">
        <v>0</v>
      </c>
      <c r="J102" s="7">
        <v>19.316771595855244</v>
      </c>
      <c r="K102" s="7">
        <v>86.525988321751356</v>
      </c>
      <c r="L102" s="7">
        <v>86.383796349167824</v>
      </c>
      <c r="M102" s="7">
        <v>25.549338003620505</v>
      </c>
      <c r="N102" s="126">
        <f t="shared" si="7"/>
        <v>217.77589427039493</v>
      </c>
      <c r="O102" s="26">
        <v>0</v>
      </c>
      <c r="P102" s="7">
        <v>0</v>
      </c>
      <c r="Q102" s="7">
        <v>34.374828628264368</v>
      </c>
      <c r="R102" s="7">
        <v>150.97264468297362</v>
      </c>
      <c r="S102" s="7">
        <v>128.87371283490211</v>
      </c>
      <c r="T102" s="7">
        <v>41.966169251129031</v>
      </c>
      <c r="U102" s="126">
        <f t="shared" si="8"/>
        <v>356.18735539726913</v>
      </c>
    </row>
    <row r="103" spans="1:21">
      <c r="A103" s="37">
        <v>99</v>
      </c>
      <c r="B103" s="12"/>
      <c r="C103" s="12"/>
      <c r="D103" s="38" t="s">
        <v>26</v>
      </c>
      <c r="E103" s="49" t="s">
        <v>126</v>
      </c>
      <c r="F103" s="43"/>
      <c r="G103" s="111">
        <f t="shared" si="6"/>
        <v>0</v>
      </c>
      <c r="H103" s="26">
        <v>0</v>
      </c>
      <c r="I103" s="7">
        <v>0</v>
      </c>
      <c r="J103" s="7">
        <v>0</v>
      </c>
      <c r="K103" s="7">
        <v>0</v>
      </c>
      <c r="L103" s="7">
        <v>0</v>
      </c>
      <c r="M103" s="7">
        <v>0</v>
      </c>
      <c r="N103" s="126">
        <f t="shared" si="7"/>
        <v>0</v>
      </c>
      <c r="O103" s="26">
        <v>0</v>
      </c>
      <c r="P103" s="7">
        <v>0</v>
      </c>
      <c r="Q103" s="7">
        <v>0</v>
      </c>
      <c r="R103" s="7">
        <v>0</v>
      </c>
      <c r="S103" s="7">
        <v>0</v>
      </c>
      <c r="T103" s="7">
        <v>0</v>
      </c>
      <c r="U103" s="126">
        <f t="shared" si="8"/>
        <v>0</v>
      </c>
    </row>
    <row r="104" spans="1:21">
      <c r="A104" s="37">
        <v>100</v>
      </c>
      <c r="B104" s="12"/>
      <c r="C104" s="12"/>
      <c r="D104" s="38" t="s">
        <v>32</v>
      </c>
      <c r="E104" s="15" t="s">
        <v>127</v>
      </c>
      <c r="F104" s="43"/>
      <c r="G104" s="111">
        <f t="shared" si="6"/>
        <v>0</v>
      </c>
      <c r="H104" s="26">
        <v>0</v>
      </c>
      <c r="I104" s="7">
        <v>0</v>
      </c>
      <c r="J104" s="7">
        <v>0</v>
      </c>
      <c r="K104" s="7">
        <v>0</v>
      </c>
      <c r="L104" s="7">
        <v>0</v>
      </c>
      <c r="M104" s="7">
        <v>0</v>
      </c>
      <c r="N104" s="126">
        <f t="shared" si="7"/>
        <v>0</v>
      </c>
      <c r="O104" s="26">
        <v>0</v>
      </c>
      <c r="P104" s="7">
        <v>0</v>
      </c>
      <c r="Q104" s="7">
        <v>0</v>
      </c>
      <c r="R104" s="7">
        <v>0</v>
      </c>
      <c r="S104" s="7">
        <v>0</v>
      </c>
      <c r="T104" s="7">
        <v>0</v>
      </c>
      <c r="U104" s="126">
        <f t="shared" si="8"/>
        <v>0</v>
      </c>
    </row>
    <row r="105" spans="1:21">
      <c r="A105" s="37">
        <v>101</v>
      </c>
      <c r="B105" s="12"/>
      <c r="C105" s="12"/>
      <c r="D105" s="38" t="s">
        <v>34</v>
      </c>
      <c r="E105" s="15" t="s">
        <v>128</v>
      </c>
      <c r="F105" s="43"/>
      <c r="G105" s="111">
        <f t="shared" si="6"/>
        <v>7330.9193499246612</v>
      </c>
      <c r="H105" s="26">
        <v>564.82248391211033</v>
      </c>
      <c r="I105" s="7">
        <v>403.50065084919333</v>
      </c>
      <c r="J105" s="7">
        <v>710.53767310269177</v>
      </c>
      <c r="K105" s="7">
        <v>441.75508720427752</v>
      </c>
      <c r="L105" s="7">
        <v>709.15100787580013</v>
      </c>
      <c r="M105" s="7">
        <v>288.86108945868909</v>
      </c>
      <c r="N105" s="126">
        <f t="shared" si="7"/>
        <v>3118.6279924027622</v>
      </c>
      <c r="O105" s="26">
        <v>714.24700366146863</v>
      </c>
      <c r="P105" s="7">
        <v>949.71414059028029</v>
      </c>
      <c r="Q105" s="7">
        <v>1173.3939207894728</v>
      </c>
      <c r="R105" s="7">
        <v>588.92191606014967</v>
      </c>
      <c r="S105" s="7">
        <v>521.19423589110374</v>
      </c>
      <c r="T105" s="7">
        <v>264.82014052942395</v>
      </c>
      <c r="U105" s="126">
        <f t="shared" si="8"/>
        <v>4212.291357521899</v>
      </c>
    </row>
    <row r="106" spans="1:21">
      <c r="A106" s="93">
        <v>102</v>
      </c>
      <c r="B106" s="94"/>
      <c r="C106" s="95" t="s">
        <v>129</v>
      </c>
      <c r="D106" s="96" t="s">
        <v>130</v>
      </c>
      <c r="E106" s="97"/>
      <c r="F106" s="98"/>
      <c r="G106" s="99">
        <f t="shared" ref="G106:G130" si="9">N106+U106</f>
        <v>0</v>
      </c>
      <c r="H106" s="100">
        <v>0</v>
      </c>
      <c r="I106" s="101">
        <v>0</v>
      </c>
      <c r="J106" s="101">
        <v>0</v>
      </c>
      <c r="K106" s="101">
        <v>0</v>
      </c>
      <c r="L106" s="101">
        <v>0</v>
      </c>
      <c r="M106" s="101">
        <v>0</v>
      </c>
      <c r="N106" s="127">
        <f t="shared" ref="N106:N130" si="10">SUM(H106:M106)</f>
        <v>0</v>
      </c>
      <c r="O106" s="100">
        <v>0</v>
      </c>
      <c r="P106" s="101">
        <v>0</v>
      </c>
      <c r="Q106" s="101">
        <v>0</v>
      </c>
      <c r="R106" s="101">
        <v>0</v>
      </c>
      <c r="S106" s="101">
        <v>0</v>
      </c>
      <c r="T106" s="101">
        <v>0</v>
      </c>
      <c r="U106" s="127">
        <f t="shared" ref="U106:U130" si="11">SUM(O106:T106)</f>
        <v>0</v>
      </c>
    </row>
    <row r="107" spans="1:21">
      <c r="A107" s="93">
        <v>110</v>
      </c>
      <c r="B107" s="94"/>
      <c r="C107" s="95" t="s">
        <v>131</v>
      </c>
      <c r="D107" s="96" t="s">
        <v>132</v>
      </c>
      <c r="E107" s="97"/>
      <c r="F107" s="98"/>
      <c r="G107" s="99">
        <f t="shared" si="9"/>
        <v>1098950.8307134062</v>
      </c>
      <c r="H107" s="100">
        <v>6204.124874971807</v>
      </c>
      <c r="I107" s="101">
        <v>4979.4523796215653</v>
      </c>
      <c r="J107" s="101">
        <v>22965.633525013924</v>
      </c>
      <c r="K107" s="101">
        <v>61261.914272785187</v>
      </c>
      <c r="L107" s="101">
        <v>189674.32622337341</v>
      </c>
      <c r="M107" s="101">
        <v>223331.38837814331</v>
      </c>
      <c r="N107" s="127">
        <f t="shared" si="10"/>
        <v>508416.83965390921</v>
      </c>
      <c r="O107" s="100">
        <v>6181.2885885536671</v>
      </c>
      <c r="P107" s="101">
        <v>4735.5870820134878</v>
      </c>
      <c r="Q107" s="101">
        <v>16635.515757620335</v>
      </c>
      <c r="R107" s="101">
        <v>49165.822930335999</v>
      </c>
      <c r="S107" s="101">
        <v>182091.43013572693</v>
      </c>
      <c r="T107" s="101">
        <v>331724.34656524658</v>
      </c>
      <c r="U107" s="127">
        <f t="shared" si="11"/>
        <v>590533.991059497</v>
      </c>
    </row>
    <row r="108" spans="1:21">
      <c r="A108" s="37">
        <v>111</v>
      </c>
      <c r="B108" s="10"/>
      <c r="C108" s="16"/>
      <c r="D108" s="38" t="s">
        <v>8</v>
      </c>
      <c r="E108" s="49" t="s">
        <v>133</v>
      </c>
      <c r="F108" s="40"/>
      <c r="G108" s="111">
        <f t="shared" si="9"/>
        <v>20757.351310597733</v>
      </c>
      <c r="H108" s="26">
        <v>497.55538495467044</v>
      </c>
      <c r="I108" s="7">
        <v>728.64339849725366</v>
      </c>
      <c r="J108" s="7">
        <v>1261.9883790165186</v>
      </c>
      <c r="K108" s="7">
        <v>1540.5162693858147</v>
      </c>
      <c r="L108" s="7">
        <v>2713.6979181170464</v>
      </c>
      <c r="M108" s="7">
        <v>2338.5545027256012</v>
      </c>
      <c r="N108" s="126">
        <f t="shared" si="10"/>
        <v>9080.9558526969049</v>
      </c>
      <c r="O108" s="26">
        <v>427.4251658169087</v>
      </c>
      <c r="P108" s="7">
        <v>743.42621881514788</v>
      </c>
      <c r="Q108" s="7">
        <v>1151.2424834668636</v>
      </c>
      <c r="R108" s="7">
        <v>1755.0535576790571</v>
      </c>
      <c r="S108" s="7">
        <v>3799.4026525616646</v>
      </c>
      <c r="T108" s="7">
        <v>3799.8453795611858</v>
      </c>
      <c r="U108" s="126">
        <f t="shared" si="11"/>
        <v>11676.395457900828</v>
      </c>
    </row>
    <row r="109" spans="1:21">
      <c r="A109" s="37">
        <v>112</v>
      </c>
      <c r="B109" s="17"/>
      <c r="C109" s="11"/>
      <c r="D109" s="52" t="s">
        <v>10</v>
      </c>
      <c r="E109" s="49" t="s">
        <v>134</v>
      </c>
      <c r="F109" s="51"/>
      <c r="G109" s="111">
        <f t="shared" si="9"/>
        <v>71243.548319457972</v>
      </c>
      <c r="H109" s="26">
        <v>17.789362410956528</v>
      </c>
      <c r="I109" s="7">
        <v>28.831881750375032</v>
      </c>
      <c r="J109" s="7">
        <v>638.74439440667629</v>
      </c>
      <c r="K109" s="7">
        <v>2751.6889965236187</v>
      </c>
      <c r="L109" s="7">
        <v>8893.8707926869392</v>
      </c>
      <c r="M109" s="7">
        <v>11191.352286338806</v>
      </c>
      <c r="N109" s="126">
        <f t="shared" si="10"/>
        <v>23522.277714117372</v>
      </c>
      <c r="O109" s="26">
        <v>34.395537439966574</v>
      </c>
      <c r="P109" s="7">
        <v>43.561889093136415</v>
      </c>
      <c r="Q109" s="7">
        <v>898.86323401331902</v>
      </c>
      <c r="R109" s="7">
        <v>3956.3685993552208</v>
      </c>
      <c r="S109" s="7">
        <v>15515.512384772301</v>
      </c>
      <c r="T109" s="7">
        <v>27272.568960666656</v>
      </c>
      <c r="U109" s="126">
        <f t="shared" si="11"/>
        <v>47721.2706053406</v>
      </c>
    </row>
    <row r="110" spans="1:21">
      <c r="A110" s="37">
        <v>113</v>
      </c>
      <c r="B110" s="17"/>
      <c r="C110" s="16"/>
      <c r="D110" s="38" t="s">
        <v>22</v>
      </c>
      <c r="E110" s="49" t="s">
        <v>135</v>
      </c>
      <c r="F110" s="40"/>
      <c r="G110" s="111">
        <f t="shared" si="9"/>
        <v>475174.00203142862</v>
      </c>
      <c r="H110" s="26">
        <v>56.896675933967344</v>
      </c>
      <c r="I110" s="7">
        <v>163.27703922591172</v>
      </c>
      <c r="J110" s="7">
        <v>5950.8568430542946</v>
      </c>
      <c r="K110" s="7">
        <v>26355.2277135849</v>
      </c>
      <c r="L110" s="7">
        <v>90793.542018413544</v>
      </c>
      <c r="M110" s="7">
        <v>112052.61768341064</v>
      </c>
      <c r="N110" s="126">
        <f t="shared" si="10"/>
        <v>235372.41797362326</v>
      </c>
      <c r="O110" s="26">
        <v>37.469345877645537</v>
      </c>
      <c r="P110" s="7">
        <v>52.133592950645834</v>
      </c>
      <c r="Q110" s="7">
        <v>2881.2303867936134</v>
      </c>
      <c r="R110" s="7">
        <v>15160.235370397568</v>
      </c>
      <c r="S110" s="7">
        <v>72416.510618209839</v>
      </c>
      <c r="T110" s="7">
        <v>149254.00474357605</v>
      </c>
      <c r="U110" s="126">
        <f t="shared" si="11"/>
        <v>239801.58405780536</v>
      </c>
    </row>
    <row r="111" spans="1:21">
      <c r="A111" s="37">
        <v>114</v>
      </c>
      <c r="B111" s="17"/>
      <c r="C111" s="16"/>
      <c r="D111" s="38" t="s">
        <v>24</v>
      </c>
      <c r="E111" s="49" t="s">
        <v>136</v>
      </c>
      <c r="F111" s="40"/>
      <c r="G111" s="111">
        <f t="shared" si="9"/>
        <v>363052.73739544302</v>
      </c>
      <c r="H111" s="26">
        <v>2244.0702574308962</v>
      </c>
      <c r="I111" s="7">
        <v>1872.0064908396453</v>
      </c>
      <c r="J111" s="7">
        <v>6649.7551526129246</v>
      </c>
      <c r="K111" s="7">
        <v>18426.571989059448</v>
      </c>
      <c r="L111" s="7">
        <v>62228.372470855713</v>
      </c>
      <c r="M111" s="7">
        <v>65994.763028144836</v>
      </c>
      <c r="N111" s="126">
        <f t="shared" si="10"/>
        <v>157415.53938894346</v>
      </c>
      <c r="O111" s="26">
        <v>1866.8653274960816</v>
      </c>
      <c r="P111" s="7">
        <v>1674.1528425365686</v>
      </c>
      <c r="Q111" s="7">
        <v>5157.9322692900896</v>
      </c>
      <c r="R111" s="7">
        <v>18895.365481376648</v>
      </c>
      <c r="S111" s="7">
        <v>67781.699657440186</v>
      </c>
      <c r="T111" s="7">
        <v>110261.18242835999</v>
      </c>
      <c r="U111" s="126">
        <f t="shared" si="11"/>
        <v>205637.19800649956</v>
      </c>
    </row>
    <row r="112" spans="1:21">
      <c r="A112" s="37">
        <v>115</v>
      </c>
      <c r="B112" s="14"/>
      <c r="C112" s="16"/>
      <c r="D112" s="38" t="s">
        <v>26</v>
      </c>
      <c r="E112" s="49" t="s">
        <v>137</v>
      </c>
      <c r="F112" s="40"/>
      <c r="G112" s="111">
        <f t="shared" si="9"/>
        <v>36595.899050289765</v>
      </c>
      <c r="H112" s="26">
        <v>1295.7259631864727</v>
      </c>
      <c r="I112" s="7">
        <v>744.78494394756854</v>
      </c>
      <c r="J112" s="7">
        <v>3280.9271956086159</v>
      </c>
      <c r="K112" s="7">
        <v>3828.3968714177608</v>
      </c>
      <c r="L112" s="7">
        <v>6721.6226963400841</v>
      </c>
      <c r="M112" s="7">
        <v>5315.4157226085663</v>
      </c>
      <c r="N112" s="126">
        <f t="shared" si="10"/>
        <v>21186.873393109068</v>
      </c>
      <c r="O112" s="26">
        <v>1508.3093516863883</v>
      </c>
      <c r="P112" s="7">
        <v>746.83145538717508</v>
      </c>
      <c r="Q112" s="7">
        <v>1930.9374734684825</v>
      </c>
      <c r="R112" s="7">
        <v>2194.0317638516426</v>
      </c>
      <c r="S112" s="7">
        <v>3439.8811697661877</v>
      </c>
      <c r="T112" s="7">
        <v>5589.0344430208206</v>
      </c>
      <c r="U112" s="126">
        <f t="shared" si="11"/>
        <v>15409.025657180697</v>
      </c>
    </row>
    <row r="113" spans="1:21">
      <c r="A113" s="37">
        <v>116</v>
      </c>
      <c r="B113" s="17"/>
      <c r="C113" s="12"/>
      <c r="D113" s="38" t="s">
        <v>32</v>
      </c>
      <c r="E113" s="14" t="s">
        <v>138</v>
      </c>
      <c r="F113" s="43"/>
      <c r="G113" s="111">
        <f t="shared" si="9"/>
        <v>132127.29095117468</v>
      </c>
      <c r="H113" s="26">
        <v>2092.0872861519456</v>
      </c>
      <c r="I113" s="7">
        <v>1441.9086143458262</v>
      </c>
      <c r="J113" s="7">
        <v>5183.3616913855076</v>
      </c>
      <c r="K113" s="7">
        <v>8359.5121430158615</v>
      </c>
      <c r="L113" s="7">
        <v>18323.220116138458</v>
      </c>
      <c r="M113" s="7">
        <v>26438.685388326645</v>
      </c>
      <c r="N113" s="126">
        <f t="shared" si="10"/>
        <v>61838.775239364244</v>
      </c>
      <c r="O113" s="26">
        <v>2306.8238954208791</v>
      </c>
      <c r="P113" s="7">
        <v>1475.4810630828142</v>
      </c>
      <c r="Q113" s="7">
        <v>4615.3095787912607</v>
      </c>
      <c r="R113" s="7">
        <v>7204.7677356302738</v>
      </c>
      <c r="S113" s="7">
        <v>19138.421965897083</v>
      </c>
      <c r="T113" s="7">
        <v>35547.711472988129</v>
      </c>
      <c r="U113" s="126">
        <f t="shared" si="11"/>
        <v>70288.51571181044</v>
      </c>
    </row>
    <row r="114" spans="1:21">
      <c r="A114" s="93">
        <v>117</v>
      </c>
      <c r="B114" s="94"/>
      <c r="C114" s="95" t="s">
        <v>4</v>
      </c>
      <c r="D114" s="96" t="s">
        <v>139</v>
      </c>
      <c r="E114" s="97"/>
      <c r="F114" s="98"/>
      <c r="G114" s="99">
        <f t="shared" si="9"/>
        <v>181285.19922131486</v>
      </c>
      <c r="H114" s="100">
        <v>2140.2920113615692</v>
      </c>
      <c r="I114" s="101">
        <v>1754.9862142410129</v>
      </c>
      <c r="J114" s="101">
        <v>5503.5314325541258</v>
      </c>
      <c r="K114" s="101">
        <v>9841.6723232269287</v>
      </c>
      <c r="L114" s="101">
        <v>30177.828459262848</v>
      </c>
      <c r="M114" s="101">
        <v>42663.72808265686</v>
      </c>
      <c r="N114" s="127">
        <f t="shared" si="10"/>
        <v>92082.038523303345</v>
      </c>
      <c r="O114" s="100">
        <v>3059.2216678187251</v>
      </c>
      <c r="P114" s="101">
        <v>2585.2271307259798</v>
      </c>
      <c r="Q114" s="101">
        <v>4901.9024278596044</v>
      </c>
      <c r="R114" s="101">
        <v>8531.6529929637909</v>
      </c>
      <c r="S114" s="101">
        <v>28260.687172651291</v>
      </c>
      <c r="T114" s="101">
        <v>41864.469305992126</v>
      </c>
      <c r="U114" s="127">
        <f t="shared" si="11"/>
        <v>89203.160698011518</v>
      </c>
    </row>
    <row r="115" spans="1:21">
      <c r="A115" s="37">
        <v>118</v>
      </c>
      <c r="B115" s="17"/>
      <c r="C115" s="16"/>
      <c r="D115" s="38" t="s">
        <v>8</v>
      </c>
      <c r="E115" s="49" t="s">
        <v>140</v>
      </c>
      <c r="F115" s="40"/>
      <c r="G115" s="111">
        <f t="shared" si="9"/>
        <v>115044.31449208525</v>
      </c>
      <c r="H115" s="26">
        <v>341.13034178642556</v>
      </c>
      <c r="I115" s="7">
        <v>146.3941848827526</v>
      </c>
      <c r="J115" s="7">
        <v>1875.6884119510651</v>
      </c>
      <c r="K115" s="7">
        <v>4325.2379087805748</v>
      </c>
      <c r="L115" s="7">
        <v>19787.690902233124</v>
      </c>
      <c r="M115" s="7">
        <v>33122.790946483612</v>
      </c>
      <c r="N115" s="126">
        <f t="shared" si="10"/>
        <v>59598.932696117554</v>
      </c>
      <c r="O115" s="26">
        <v>605.07208294584416</v>
      </c>
      <c r="P115" s="7">
        <v>250.23747748229653</v>
      </c>
      <c r="Q115" s="7">
        <v>1783.9144108593464</v>
      </c>
      <c r="R115" s="7">
        <v>3521.0426570624113</v>
      </c>
      <c r="S115" s="7">
        <v>18506.393798351288</v>
      </c>
      <c r="T115" s="7">
        <v>30778.72136926651</v>
      </c>
      <c r="U115" s="126">
        <f t="shared" si="11"/>
        <v>55445.381795967696</v>
      </c>
    </row>
    <row r="116" spans="1:21">
      <c r="A116" s="37">
        <v>119</v>
      </c>
      <c r="B116" s="10"/>
      <c r="C116" s="16"/>
      <c r="D116" s="38" t="s">
        <v>10</v>
      </c>
      <c r="E116" s="49" t="s">
        <v>141</v>
      </c>
      <c r="F116" s="40"/>
      <c r="G116" s="111">
        <f t="shared" si="9"/>
        <v>51510.762925672345</v>
      </c>
      <c r="H116" s="26">
        <v>1214.3595140576363</v>
      </c>
      <c r="I116" s="7">
        <v>939.19325294718146</v>
      </c>
      <c r="J116" s="7">
        <v>2399.3588366955519</v>
      </c>
      <c r="K116" s="7">
        <v>3728.067629724741</v>
      </c>
      <c r="L116" s="7">
        <v>7003.2940999269485</v>
      </c>
      <c r="M116" s="7">
        <v>6159.4779416322708</v>
      </c>
      <c r="N116" s="126">
        <f t="shared" si="10"/>
        <v>21443.75127498433</v>
      </c>
      <c r="O116" s="26">
        <v>2039.3873086785898</v>
      </c>
      <c r="P116" s="7">
        <v>1467.0876235365868</v>
      </c>
      <c r="Q116" s="7">
        <v>2783.8765539973974</v>
      </c>
      <c r="R116" s="7">
        <v>4525.2596622109413</v>
      </c>
      <c r="S116" s="7">
        <v>9107.1346862912178</v>
      </c>
      <c r="T116" s="7">
        <v>10144.265815973282</v>
      </c>
      <c r="U116" s="126">
        <f t="shared" si="11"/>
        <v>30067.011650688015</v>
      </c>
    </row>
    <row r="117" spans="1:21">
      <c r="A117" s="37">
        <v>120</v>
      </c>
      <c r="B117" s="17"/>
      <c r="C117" s="11"/>
      <c r="D117" s="38" t="s">
        <v>22</v>
      </c>
      <c r="E117" s="9" t="s">
        <v>142</v>
      </c>
      <c r="F117" s="46"/>
      <c r="G117" s="111">
        <f t="shared" si="9"/>
        <v>14730.12185897911</v>
      </c>
      <c r="H117" s="26">
        <v>584.80215468164533</v>
      </c>
      <c r="I117" s="7">
        <v>669.39877992123365</v>
      </c>
      <c r="J117" s="7">
        <v>1228.4842209499329</v>
      </c>
      <c r="K117" s="7">
        <v>1788.3666614890099</v>
      </c>
      <c r="L117" s="7">
        <v>3386.843308955431</v>
      </c>
      <c r="M117" s="7">
        <v>3381.459630638361</v>
      </c>
      <c r="N117" s="126">
        <f t="shared" si="10"/>
        <v>11039.354756635614</v>
      </c>
      <c r="O117" s="26">
        <v>414.76227898616344</v>
      </c>
      <c r="P117" s="7">
        <v>867.9020139509812</v>
      </c>
      <c r="Q117" s="7">
        <v>334.1114636878483</v>
      </c>
      <c r="R117" s="7">
        <v>485.35063976049423</v>
      </c>
      <c r="S117" s="7">
        <v>647.15918695926666</v>
      </c>
      <c r="T117" s="7">
        <v>941.4815189987421</v>
      </c>
      <c r="U117" s="126">
        <f t="shared" si="11"/>
        <v>3690.7671023434959</v>
      </c>
    </row>
    <row r="118" spans="1:21">
      <c r="A118" s="93">
        <v>121</v>
      </c>
      <c r="B118" s="94"/>
      <c r="C118" s="95" t="s">
        <v>143</v>
      </c>
      <c r="D118" s="96" t="s">
        <v>144</v>
      </c>
      <c r="E118" s="97"/>
      <c r="F118" s="98"/>
      <c r="G118" s="99">
        <f t="shared" si="9"/>
        <v>355279.52108033746</v>
      </c>
      <c r="H118" s="100">
        <v>10441.113049656153</v>
      </c>
      <c r="I118" s="101">
        <v>7173.1548693031073</v>
      </c>
      <c r="J118" s="101">
        <v>23511.181462824345</v>
      </c>
      <c r="K118" s="101">
        <v>55146.25935459137</v>
      </c>
      <c r="L118" s="101">
        <v>70859.830993652344</v>
      </c>
      <c r="M118" s="101">
        <v>44452.746299743652</v>
      </c>
      <c r="N118" s="127">
        <f t="shared" si="10"/>
        <v>211584.28602977097</v>
      </c>
      <c r="O118" s="100">
        <v>9380.775666192174</v>
      </c>
      <c r="P118" s="101">
        <v>5897.3913930878043</v>
      </c>
      <c r="Q118" s="101">
        <v>13839.891266018152</v>
      </c>
      <c r="R118" s="101">
        <v>26109.655993819237</v>
      </c>
      <c r="S118" s="101">
        <v>44292.952091693878</v>
      </c>
      <c r="T118" s="101">
        <v>44174.568639755249</v>
      </c>
      <c r="U118" s="127">
        <f t="shared" si="11"/>
        <v>143695.23505056649</v>
      </c>
    </row>
    <row r="119" spans="1:21">
      <c r="A119" s="37">
        <v>122</v>
      </c>
      <c r="B119" s="17"/>
      <c r="C119" s="16"/>
      <c r="D119" s="38" t="s">
        <v>8</v>
      </c>
      <c r="E119" s="49" t="s">
        <v>145</v>
      </c>
      <c r="F119" s="40"/>
      <c r="G119" s="111">
        <f t="shared" si="9"/>
        <v>34864.035779161291</v>
      </c>
      <c r="H119" s="26">
        <v>380.60983731207671</v>
      </c>
      <c r="I119" s="7">
        <v>437.81416245829314</v>
      </c>
      <c r="J119" s="7">
        <v>1627.7030496448278</v>
      </c>
      <c r="K119" s="7">
        <v>2914.9149722680449</v>
      </c>
      <c r="L119" s="7">
        <v>4873.6992137432098</v>
      </c>
      <c r="M119" s="7">
        <v>5112.1023998856544</v>
      </c>
      <c r="N119" s="126">
        <f t="shared" si="10"/>
        <v>15346.843635312107</v>
      </c>
      <c r="O119" s="26">
        <v>630.75534037218313</v>
      </c>
      <c r="P119" s="7">
        <v>1084.2288053502562</v>
      </c>
      <c r="Q119" s="7">
        <v>1826.9550203680992</v>
      </c>
      <c r="R119" s="7">
        <v>2891.3236611783504</v>
      </c>
      <c r="S119" s="7">
        <v>5156.4548756480217</v>
      </c>
      <c r="T119" s="7">
        <v>7927.4744409322739</v>
      </c>
      <c r="U119" s="126">
        <f t="shared" si="11"/>
        <v>19517.192143849185</v>
      </c>
    </row>
    <row r="120" spans="1:21">
      <c r="A120" s="37">
        <v>123</v>
      </c>
      <c r="B120" s="17"/>
      <c r="C120" s="16"/>
      <c r="D120" s="38" t="s">
        <v>10</v>
      </c>
      <c r="E120" s="49" t="s">
        <v>146</v>
      </c>
      <c r="F120" s="40"/>
      <c r="G120" s="111">
        <f t="shared" si="9"/>
        <v>172988.99652318843</v>
      </c>
      <c r="H120" s="26">
        <v>1745.9021285166964</v>
      </c>
      <c r="I120" s="7">
        <v>2250.4416958354414</v>
      </c>
      <c r="J120" s="7">
        <v>11662.117824837565</v>
      </c>
      <c r="K120" s="7">
        <v>33610.68513584137</v>
      </c>
      <c r="L120" s="7">
        <v>43054.056491851807</v>
      </c>
      <c r="M120" s="7">
        <v>17044.881927728653</v>
      </c>
      <c r="N120" s="126">
        <f t="shared" si="10"/>
        <v>109368.08520461153</v>
      </c>
      <c r="O120" s="26">
        <v>985.89142629783601</v>
      </c>
      <c r="P120" s="7">
        <v>1508.0926099345088</v>
      </c>
      <c r="Q120" s="7">
        <v>6125.8718129508197</v>
      </c>
      <c r="R120" s="7">
        <v>14899.934315562248</v>
      </c>
      <c r="S120" s="7">
        <v>23997.708252906799</v>
      </c>
      <c r="T120" s="7">
        <v>16103.412900924683</v>
      </c>
      <c r="U120" s="126">
        <f t="shared" si="11"/>
        <v>63620.911318576895</v>
      </c>
    </row>
    <row r="121" spans="1:21">
      <c r="A121" s="37">
        <v>124</v>
      </c>
      <c r="B121" s="10"/>
      <c r="C121" s="16"/>
      <c r="D121" s="38" t="s">
        <v>22</v>
      </c>
      <c r="E121" s="49" t="s">
        <v>147</v>
      </c>
      <c r="F121" s="40"/>
      <c r="G121" s="111">
        <f t="shared" si="9"/>
        <v>12736.281893161125</v>
      </c>
      <c r="H121" s="26">
        <v>598.90293699805625</v>
      </c>
      <c r="I121" s="7">
        <v>959.51499401871115</v>
      </c>
      <c r="J121" s="7">
        <v>1152.0976732820272</v>
      </c>
      <c r="K121" s="7">
        <v>879.25926269590855</v>
      </c>
      <c r="L121" s="7">
        <v>1064.65727879107</v>
      </c>
      <c r="M121" s="7">
        <v>1012.5806277990341</v>
      </c>
      <c r="N121" s="126">
        <f t="shared" si="10"/>
        <v>5667.0127735848073</v>
      </c>
      <c r="O121" s="26">
        <v>1205.3349085103255</v>
      </c>
      <c r="P121" s="7">
        <v>932.18198918737471</v>
      </c>
      <c r="Q121" s="7">
        <v>1319.3624491430819</v>
      </c>
      <c r="R121" s="7">
        <v>922.64561247080564</v>
      </c>
      <c r="S121" s="7">
        <v>1258.1807183325291</v>
      </c>
      <c r="T121" s="7">
        <v>1431.5634419322014</v>
      </c>
      <c r="U121" s="126">
        <f t="shared" si="11"/>
        <v>7069.2691195763182</v>
      </c>
    </row>
    <row r="122" spans="1:21">
      <c r="A122" s="37">
        <v>125</v>
      </c>
      <c r="B122" s="17"/>
      <c r="C122" s="11"/>
      <c r="D122" s="50"/>
      <c r="E122" s="9" t="s">
        <v>148</v>
      </c>
      <c r="F122" s="46"/>
      <c r="G122" s="111">
        <f t="shared" si="9"/>
        <v>134690.209071761</v>
      </c>
      <c r="H122" s="26">
        <v>7715.6981449723244</v>
      </c>
      <c r="I122" s="7">
        <v>3525.3840137682855</v>
      </c>
      <c r="J122" s="7">
        <v>9069.2627249658108</v>
      </c>
      <c r="K122" s="7">
        <v>17741.401141881943</v>
      </c>
      <c r="L122" s="7">
        <v>21867.418702125549</v>
      </c>
      <c r="M122" s="7">
        <v>21283.181744813919</v>
      </c>
      <c r="N122" s="126">
        <f t="shared" si="10"/>
        <v>81202.346472527832</v>
      </c>
      <c r="O122" s="26">
        <v>6558.7940023541451</v>
      </c>
      <c r="P122" s="7">
        <v>2372.887995345518</v>
      </c>
      <c r="Q122" s="7">
        <v>4567.7019539438188</v>
      </c>
      <c r="R122" s="7">
        <v>7395.7527674436569</v>
      </c>
      <c r="S122" s="7">
        <v>13880.607911109924</v>
      </c>
      <c r="T122" s="7">
        <v>18712.117969036102</v>
      </c>
      <c r="U122" s="126">
        <f t="shared" si="11"/>
        <v>53487.862599233165</v>
      </c>
    </row>
    <row r="123" spans="1:21">
      <c r="A123" s="93">
        <v>126</v>
      </c>
      <c r="B123" s="94"/>
      <c r="C123" s="95" t="s">
        <v>149</v>
      </c>
      <c r="D123" s="96" t="s">
        <v>150</v>
      </c>
      <c r="E123" s="97"/>
      <c r="F123" s="98"/>
      <c r="G123" s="99">
        <f t="shared" si="9"/>
        <v>109343.01895966381</v>
      </c>
      <c r="H123" s="100">
        <v>5159.7720603942871</v>
      </c>
      <c r="I123" s="101">
        <v>2377.0837537124753</v>
      </c>
      <c r="J123" s="101">
        <v>9560.170502781868</v>
      </c>
      <c r="K123" s="101">
        <v>9661.3733139038086</v>
      </c>
      <c r="L123" s="101">
        <v>16109.345432043076</v>
      </c>
      <c r="M123" s="101">
        <v>18873.093753814697</v>
      </c>
      <c r="N123" s="127">
        <f t="shared" si="10"/>
        <v>61740.838816650212</v>
      </c>
      <c r="O123" s="100">
        <v>3208.5744094997644</v>
      </c>
      <c r="P123" s="101">
        <v>2395.2294110655785</v>
      </c>
      <c r="Q123" s="101">
        <v>5023.5815081000328</v>
      </c>
      <c r="R123" s="101">
        <v>7276.81232380867</v>
      </c>
      <c r="S123" s="101">
        <v>13167.495997428894</v>
      </c>
      <c r="T123" s="101">
        <v>16530.486493110657</v>
      </c>
      <c r="U123" s="127">
        <f t="shared" si="11"/>
        <v>47602.180143013597</v>
      </c>
    </row>
    <row r="124" spans="1:21">
      <c r="A124" s="37">
        <v>127</v>
      </c>
      <c r="B124" s="12"/>
      <c r="C124" s="12"/>
      <c r="D124" s="38" t="s">
        <v>8</v>
      </c>
      <c r="E124" s="49" t="s">
        <v>151</v>
      </c>
      <c r="F124" s="40"/>
      <c r="G124" s="111">
        <f t="shared" si="9"/>
        <v>74218.983308911324</v>
      </c>
      <c r="H124" s="26">
        <v>2321.1865556389093</v>
      </c>
      <c r="I124" s="7">
        <v>1852.4583414494991</v>
      </c>
      <c r="J124" s="7">
        <v>6765.2870601415634</v>
      </c>
      <c r="K124" s="7">
        <v>6081.8348922729492</v>
      </c>
      <c r="L124" s="7">
        <v>10556.89781999588</v>
      </c>
      <c r="M124" s="7">
        <v>12330.721166133881</v>
      </c>
      <c r="N124" s="126">
        <f t="shared" si="10"/>
        <v>39908.385835632682</v>
      </c>
      <c r="O124" s="26">
        <v>1894.4269918128848</v>
      </c>
      <c r="P124" s="7">
        <v>1763.5187163427472</v>
      </c>
      <c r="Q124" s="7">
        <v>3049.1010809093714</v>
      </c>
      <c r="R124" s="7">
        <v>4625.1535847187042</v>
      </c>
      <c r="S124" s="7">
        <v>9832.0096130371094</v>
      </c>
      <c r="T124" s="7">
        <v>13146.387486457825</v>
      </c>
      <c r="U124" s="126">
        <f t="shared" si="11"/>
        <v>34310.597473278642</v>
      </c>
    </row>
    <row r="125" spans="1:21">
      <c r="A125" s="37">
        <v>128</v>
      </c>
      <c r="B125" s="17"/>
      <c r="C125" s="16"/>
      <c r="D125" s="52" t="s">
        <v>10</v>
      </c>
      <c r="E125" s="49" t="s">
        <v>152</v>
      </c>
      <c r="F125" s="40"/>
      <c r="G125" s="111">
        <f t="shared" si="9"/>
        <v>3.0421464443206787</v>
      </c>
      <c r="H125" s="26">
        <v>0</v>
      </c>
      <c r="I125" s="7">
        <v>0</v>
      </c>
      <c r="J125" s="7">
        <v>0</v>
      </c>
      <c r="K125" s="7">
        <v>0</v>
      </c>
      <c r="L125" s="7">
        <v>0</v>
      </c>
      <c r="M125" s="7">
        <v>3.0421464443206787</v>
      </c>
      <c r="N125" s="126">
        <f t="shared" si="10"/>
        <v>3.0421464443206787</v>
      </c>
      <c r="O125" s="26">
        <v>0</v>
      </c>
      <c r="P125" s="7">
        <v>0</v>
      </c>
      <c r="Q125" s="7">
        <v>0</v>
      </c>
      <c r="R125" s="7">
        <v>0</v>
      </c>
      <c r="S125" s="7">
        <v>0</v>
      </c>
      <c r="T125" s="7">
        <v>0</v>
      </c>
      <c r="U125" s="126">
        <f t="shared" si="11"/>
        <v>0</v>
      </c>
    </row>
    <row r="126" spans="1:21">
      <c r="A126" s="37">
        <v>129</v>
      </c>
      <c r="B126" s="10"/>
      <c r="C126" s="16"/>
      <c r="D126" s="38" t="s">
        <v>22</v>
      </c>
      <c r="E126" s="15" t="s">
        <v>153</v>
      </c>
      <c r="F126" s="43"/>
      <c r="G126" s="111">
        <f t="shared" si="9"/>
        <v>621.25349288783036</v>
      </c>
      <c r="H126" s="26">
        <v>0</v>
      </c>
      <c r="I126" s="7">
        <v>53.372770191694144</v>
      </c>
      <c r="J126" s="7">
        <v>237.70794758806005</v>
      </c>
      <c r="K126" s="7">
        <v>49.085473536513746</v>
      </c>
      <c r="L126" s="7">
        <v>69.308596912771463</v>
      </c>
      <c r="M126" s="7">
        <v>56.055323287844658</v>
      </c>
      <c r="N126" s="126">
        <f t="shared" si="10"/>
        <v>465.53011151688406</v>
      </c>
      <c r="O126" s="26">
        <v>0</v>
      </c>
      <c r="P126" s="7">
        <v>32.735432054498233</v>
      </c>
      <c r="Q126" s="7">
        <v>57.038886677299161</v>
      </c>
      <c r="R126" s="7">
        <v>25.260510420310311</v>
      </c>
      <c r="S126" s="7">
        <v>20.890037864097394</v>
      </c>
      <c r="T126" s="7">
        <v>19.798514354741201</v>
      </c>
      <c r="U126" s="126">
        <f t="shared" si="11"/>
        <v>155.7233813709463</v>
      </c>
    </row>
    <row r="127" spans="1:21">
      <c r="A127" s="37">
        <v>130</v>
      </c>
      <c r="B127" s="17"/>
      <c r="C127" s="11"/>
      <c r="D127" s="38" t="s">
        <v>24</v>
      </c>
      <c r="E127" s="9" t="s">
        <v>422</v>
      </c>
      <c r="F127" s="46"/>
      <c r="G127" s="111">
        <f t="shared" si="9"/>
        <v>32389.085770945996</v>
      </c>
      <c r="H127" s="26">
        <v>2838.5856174938381</v>
      </c>
      <c r="I127" s="7">
        <v>471.25262037664652</v>
      </c>
      <c r="J127" s="7">
        <v>2557.1754524409771</v>
      </c>
      <c r="K127" s="7">
        <v>3530.4529512524605</v>
      </c>
      <c r="L127" s="7">
        <v>5483.1389397680759</v>
      </c>
      <c r="M127" s="7">
        <v>6483.2749903202057</v>
      </c>
      <c r="N127" s="126">
        <f t="shared" si="10"/>
        <v>21363.880571652204</v>
      </c>
      <c r="O127" s="26">
        <v>1314.147429453209</v>
      </c>
      <c r="P127" s="7">
        <v>598.97531093470752</v>
      </c>
      <c r="Q127" s="7">
        <v>1408.0355571433902</v>
      </c>
      <c r="R127" s="7">
        <v>1558.6252820491791</v>
      </c>
      <c r="S127" s="7">
        <v>2895.4563565850258</v>
      </c>
      <c r="T127" s="7">
        <v>3249.9652631282806</v>
      </c>
      <c r="U127" s="126">
        <f t="shared" si="11"/>
        <v>11025.205199293792</v>
      </c>
    </row>
    <row r="128" spans="1:21">
      <c r="A128" s="37">
        <v>131</v>
      </c>
      <c r="B128" s="12"/>
      <c r="C128" s="12"/>
      <c r="D128" s="38" t="s">
        <v>26</v>
      </c>
      <c r="E128" s="15" t="s">
        <v>154</v>
      </c>
      <c r="F128" s="43"/>
      <c r="G128" s="111">
        <f t="shared" si="9"/>
        <v>0</v>
      </c>
      <c r="H128" s="26">
        <v>0</v>
      </c>
      <c r="I128" s="7">
        <v>0</v>
      </c>
      <c r="J128" s="7">
        <v>0</v>
      </c>
      <c r="K128" s="7">
        <v>0</v>
      </c>
      <c r="L128" s="7">
        <v>0</v>
      </c>
      <c r="M128" s="7">
        <v>0</v>
      </c>
      <c r="N128" s="126">
        <f t="shared" si="10"/>
        <v>0</v>
      </c>
      <c r="O128" s="26">
        <v>0</v>
      </c>
      <c r="P128" s="7">
        <v>0</v>
      </c>
      <c r="Q128" s="7">
        <v>0</v>
      </c>
      <c r="R128" s="7">
        <v>0</v>
      </c>
      <c r="S128" s="7">
        <v>0</v>
      </c>
      <c r="T128" s="7">
        <v>0</v>
      </c>
      <c r="U128" s="126">
        <f t="shared" si="11"/>
        <v>0</v>
      </c>
    </row>
    <row r="129" spans="1:21">
      <c r="A129" s="37">
        <v>132</v>
      </c>
      <c r="B129" s="12"/>
      <c r="C129" s="12"/>
      <c r="D129" s="38" t="s">
        <v>32</v>
      </c>
      <c r="E129" s="15" t="s">
        <v>155</v>
      </c>
      <c r="F129" s="43"/>
      <c r="G129" s="111">
        <f t="shared" si="9"/>
        <v>2110.6541639487259</v>
      </c>
      <c r="H129" s="26">
        <v>0</v>
      </c>
      <c r="I129" s="7">
        <v>0</v>
      </c>
      <c r="J129" s="7">
        <v>0</v>
      </c>
      <c r="K129" s="7">
        <v>0</v>
      </c>
      <c r="L129" s="7">
        <v>0</v>
      </c>
      <c r="M129" s="7">
        <v>0</v>
      </c>
      <c r="N129" s="126">
        <f t="shared" si="10"/>
        <v>0</v>
      </c>
      <c r="O129" s="26">
        <v>0</v>
      </c>
      <c r="P129" s="7">
        <v>0</v>
      </c>
      <c r="Q129" s="7">
        <v>509.40593979833648</v>
      </c>
      <c r="R129" s="7">
        <v>1067.7729239892215</v>
      </c>
      <c r="S129" s="7">
        <v>419.13988724164665</v>
      </c>
      <c r="T129" s="7">
        <v>114.33541291952133</v>
      </c>
      <c r="U129" s="126">
        <f t="shared" si="11"/>
        <v>2110.6541639487259</v>
      </c>
    </row>
    <row r="130" spans="1:21">
      <c r="A130" s="93">
        <v>133</v>
      </c>
      <c r="B130" s="94"/>
      <c r="C130" s="95" t="s">
        <v>156</v>
      </c>
      <c r="D130" s="96" t="s">
        <v>157</v>
      </c>
      <c r="E130" s="97"/>
      <c r="F130" s="98"/>
      <c r="G130" s="99">
        <f t="shared" si="9"/>
        <v>25898.680735152215</v>
      </c>
      <c r="H130" s="100">
        <v>2020.8687422424555</v>
      </c>
      <c r="I130" s="101">
        <v>142.367865501903</v>
      </c>
      <c r="J130" s="101">
        <v>1296.6930688051507</v>
      </c>
      <c r="K130" s="101">
        <v>1729.2188426926732</v>
      </c>
      <c r="L130" s="101">
        <v>2687.1810021996498</v>
      </c>
      <c r="M130" s="101">
        <v>3304.1623485982418</v>
      </c>
      <c r="N130" s="127">
        <f t="shared" si="10"/>
        <v>11180.491870040074</v>
      </c>
      <c r="O130" s="100">
        <v>3325.9557999996468</v>
      </c>
      <c r="P130" s="101">
        <v>340.96452600741759</v>
      </c>
      <c r="Q130" s="101">
        <v>1164.5608535190113</v>
      </c>
      <c r="R130" s="101">
        <v>1511.2110660113394</v>
      </c>
      <c r="S130" s="101">
        <v>3652.2164003476501</v>
      </c>
      <c r="T130" s="101">
        <v>4723.2802192270756</v>
      </c>
      <c r="U130" s="127">
        <f t="shared" si="11"/>
        <v>14718.188865112141</v>
      </c>
    </row>
    <row r="131" spans="1:21">
      <c r="A131" s="93">
        <v>134</v>
      </c>
      <c r="B131" s="94"/>
      <c r="C131" s="95" t="s">
        <v>158</v>
      </c>
      <c r="D131" s="96" t="s">
        <v>159</v>
      </c>
      <c r="E131" s="97"/>
      <c r="F131" s="98"/>
      <c r="G131" s="99">
        <f t="shared" ref="G131:G157" si="12">N131+U131</f>
        <v>7379.0577204907313</v>
      </c>
      <c r="H131" s="100">
        <v>0</v>
      </c>
      <c r="I131" s="101">
        <v>269.13278819271363</v>
      </c>
      <c r="J131" s="101">
        <v>380.16099238209426</v>
      </c>
      <c r="K131" s="101">
        <v>517.41854913160205</v>
      </c>
      <c r="L131" s="101">
        <v>486.02756169065833</v>
      </c>
      <c r="M131" s="101">
        <v>543.1775645762682</v>
      </c>
      <c r="N131" s="127">
        <f t="shared" ref="N131:N157" si="13">SUM(H131:M131)</f>
        <v>2195.9174559733365</v>
      </c>
      <c r="O131" s="100">
        <v>0</v>
      </c>
      <c r="P131" s="101">
        <v>696.7905652008485</v>
      </c>
      <c r="Q131" s="101">
        <v>1296.3052110522985</v>
      </c>
      <c r="R131" s="101">
        <v>1284.417457671836</v>
      </c>
      <c r="S131" s="101">
        <v>837.18601980432868</v>
      </c>
      <c r="T131" s="101">
        <v>1068.4410107880831</v>
      </c>
      <c r="U131" s="127">
        <f>SUM(O131:T131)</f>
        <v>5183.1402645173948</v>
      </c>
    </row>
    <row r="132" spans="1:21">
      <c r="A132" s="37">
        <v>135</v>
      </c>
      <c r="B132" s="17"/>
      <c r="C132" s="16"/>
      <c r="D132" s="38" t="s">
        <v>8</v>
      </c>
      <c r="E132" s="49" t="s">
        <v>160</v>
      </c>
      <c r="F132" s="40"/>
      <c r="G132" s="111">
        <f t="shared" si="12"/>
        <v>1550.3580204612917</v>
      </c>
      <c r="H132" s="26">
        <v>0</v>
      </c>
      <c r="I132" s="7">
        <v>37.114826858851302</v>
      </c>
      <c r="J132" s="7">
        <v>37.918465010527143</v>
      </c>
      <c r="K132" s="7">
        <v>45.890756916691316</v>
      </c>
      <c r="L132" s="7">
        <v>171.16490580483514</v>
      </c>
      <c r="M132" s="7">
        <v>188.25912696737942</v>
      </c>
      <c r="N132" s="126">
        <f t="shared" si="13"/>
        <v>480.34808155828432</v>
      </c>
      <c r="O132" s="26">
        <v>0</v>
      </c>
      <c r="P132" s="7">
        <v>53.334268688529846</v>
      </c>
      <c r="Q132" s="7">
        <v>52.039644832708291</v>
      </c>
      <c r="R132" s="7">
        <v>91.117482022818876</v>
      </c>
      <c r="S132" s="7">
        <v>326.82801735663088</v>
      </c>
      <c r="T132" s="7">
        <v>546.69052600231953</v>
      </c>
      <c r="U132" s="126">
        <f t="shared" ref="U132:U157" si="14">SUM(O132:T132)</f>
        <v>1070.0099389030074</v>
      </c>
    </row>
    <row r="133" spans="1:21">
      <c r="A133" s="37">
        <v>136</v>
      </c>
      <c r="B133" s="10"/>
      <c r="C133" s="16"/>
      <c r="D133" s="38" t="s">
        <v>10</v>
      </c>
      <c r="E133" s="49" t="s">
        <v>161</v>
      </c>
      <c r="F133" s="40"/>
      <c r="G133" s="111">
        <f t="shared" si="12"/>
        <v>0</v>
      </c>
      <c r="H133" s="26">
        <v>0</v>
      </c>
      <c r="I133" s="7">
        <v>0</v>
      </c>
      <c r="J133" s="7">
        <v>0</v>
      </c>
      <c r="K133" s="7">
        <v>0</v>
      </c>
      <c r="L133" s="7">
        <v>0</v>
      </c>
      <c r="M133" s="7">
        <v>0</v>
      </c>
      <c r="N133" s="126">
        <f t="shared" si="13"/>
        <v>0</v>
      </c>
      <c r="O133" s="26">
        <v>0</v>
      </c>
      <c r="P133" s="7">
        <v>0</v>
      </c>
      <c r="Q133" s="7">
        <v>0</v>
      </c>
      <c r="R133" s="7">
        <v>0</v>
      </c>
      <c r="S133" s="7">
        <v>0</v>
      </c>
      <c r="T133" s="7">
        <v>0</v>
      </c>
      <c r="U133" s="126">
        <f t="shared" si="14"/>
        <v>0</v>
      </c>
    </row>
    <row r="134" spans="1:21">
      <c r="A134" s="37">
        <v>137</v>
      </c>
      <c r="B134" s="10"/>
      <c r="C134" s="11"/>
      <c r="D134" s="52" t="s">
        <v>22</v>
      </c>
      <c r="E134" s="49" t="s">
        <v>162</v>
      </c>
      <c r="F134" s="51"/>
      <c r="G134" s="111">
        <f t="shared" si="12"/>
        <v>0</v>
      </c>
      <c r="H134" s="26">
        <v>0</v>
      </c>
      <c r="I134" s="7">
        <v>0</v>
      </c>
      <c r="J134" s="7">
        <v>0</v>
      </c>
      <c r="K134" s="7">
        <v>0</v>
      </c>
      <c r="L134" s="7">
        <v>0</v>
      </c>
      <c r="M134" s="7">
        <v>0</v>
      </c>
      <c r="N134" s="126">
        <f t="shared" si="13"/>
        <v>0</v>
      </c>
      <c r="O134" s="26">
        <v>0</v>
      </c>
      <c r="P134" s="7">
        <v>0</v>
      </c>
      <c r="Q134" s="7">
        <v>0</v>
      </c>
      <c r="R134" s="7">
        <v>0</v>
      </c>
      <c r="S134" s="7">
        <v>0</v>
      </c>
      <c r="T134" s="7">
        <v>0</v>
      </c>
      <c r="U134" s="126">
        <f t="shared" si="14"/>
        <v>0</v>
      </c>
    </row>
    <row r="135" spans="1:21">
      <c r="A135" s="37">
        <v>138</v>
      </c>
      <c r="B135" s="10"/>
      <c r="C135" s="11"/>
      <c r="D135" s="52" t="s">
        <v>24</v>
      </c>
      <c r="E135" s="49" t="s">
        <v>163</v>
      </c>
      <c r="F135" s="51"/>
      <c r="G135" s="111">
        <f t="shared" si="12"/>
        <v>0</v>
      </c>
      <c r="H135" s="26">
        <v>0</v>
      </c>
      <c r="I135" s="7">
        <v>0</v>
      </c>
      <c r="J135" s="7">
        <v>0</v>
      </c>
      <c r="K135" s="7">
        <v>0</v>
      </c>
      <c r="L135" s="7">
        <v>0</v>
      </c>
      <c r="M135" s="7">
        <v>0</v>
      </c>
      <c r="N135" s="126">
        <f t="shared" si="13"/>
        <v>0</v>
      </c>
      <c r="O135" s="26">
        <v>0</v>
      </c>
      <c r="P135" s="7">
        <v>0</v>
      </c>
      <c r="Q135" s="7">
        <v>0</v>
      </c>
      <c r="R135" s="7">
        <v>0</v>
      </c>
      <c r="S135" s="7">
        <v>0</v>
      </c>
      <c r="T135" s="7">
        <v>0</v>
      </c>
      <c r="U135" s="126">
        <f t="shared" si="14"/>
        <v>0</v>
      </c>
    </row>
    <row r="136" spans="1:21">
      <c r="A136" s="37">
        <v>139</v>
      </c>
      <c r="B136" s="17"/>
      <c r="C136" s="11"/>
      <c r="D136" s="50"/>
      <c r="E136" s="9" t="s">
        <v>164</v>
      </c>
      <c r="F136" s="46"/>
      <c r="G136" s="111">
        <f t="shared" si="12"/>
        <v>5828.6996992400382</v>
      </c>
      <c r="H136" s="26">
        <v>0</v>
      </c>
      <c r="I136" s="7">
        <v>232.01796485972591</v>
      </c>
      <c r="J136" s="7">
        <v>342.24252424621955</v>
      </c>
      <c r="K136" s="7">
        <v>471.52778563648462</v>
      </c>
      <c r="L136" s="7">
        <v>314.86265695653856</v>
      </c>
      <c r="M136" s="7">
        <v>354.91843981295824</v>
      </c>
      <c r="N136" s="126">
        <f t="shared" si="13"/>
        <v>1715.5693715119269</v>
      </c>
      <c r="O136" s="26">
        <v>0</v>
      </c>
      <c r="P136" s="7">
        <v>643.45629354799166</v>
      </c>
      <c r="Q136" s="7">
        <v>1244.2655746638775</v>
      </c>
      <c r="R136" s="7">
        <v>1193.2999746259302</v>
      </c>
      <c r="S136" s="7">
        <v>510.3579893745482</v>
      </c>
      <c r="T136" s="7">
        <v>521.75049551576376</v>
      </c>
      <c r="U136" s="126">
        <f t="shared" si="14"/>
        <v>4113.1303277281113</v>
      </c>
    </row>
    <row r="137" spans="1:21">
      <c r="A137" s="93">
        <v>140</v>
      </c>
      <c r="B137" s="94"/>
      <c r="C137" s="95" t="s">
        <v>165</v>
      </c>
      <c r="D137" s="96" t="s">
        <v>166</v>
      </c>
      <c r="E137" s="97"/>
      <c r="F137" s="98"/>
      <c r="G137" s="99">
        <f t="shared" si="12"/>
        <v>188628.10614592582</v>
      </c>
      <c r="H137" s="100">
        <v>85128.814606666565</v>
      </c>
      <c r="I137" s="101">
        <v>6037.8915826231241</v>
      </c>
      <c r="J137" s="101">
        <v>3642.8760925978422</v>
      </c>
      <c r="K137" s="101">
        <v>1427.0395452827215</v>
      </c>
      <c r="L137" s="101">
        <v>778.26018581539392</v>
      </c>
      <c r="M137" s="101">
        <v>0</v>
      </c>
      <c r="N137" s="127">
        <f t="shared" si="13"/>
        <v>97014.882012985647</v>
      </c>
      <c r="O137" s="100">
        <v>79769.864527463913</v>
      </c>
      <c r="P137" s="101">
        <v>7243.9993445277214</v>
      </c>
      <c r="Q137" s="101">
        <v>2923.8382312655449</v>
      </c>
      <c r="R137" s="101">
        <v>971.12479686737061</v>
      </c>
      <c r="S137" s="101">
        <v>704.39723281562328</v>
      </c>
      <c r="T137" s="101">
        <v>0</v>
      </c>
      <c r="U137" s="127">
        <f t="shared" si="14"/>
        <v>91613.224132940173</v>
      </c>
    </row>
    <row r="138" spans="1:21">
      <c r="A138" s="37">
        <v>141</v>
      </c>
      <c r="B138" s="17"/>
      <c r="C138" s="16"/>
      <c r="D138" s="38" t="s">
        <v>8</v>
      </c>
      <c r="E138" s="45" t="s">
        <v>167</v>
      </c>
      <c r="F138" s="53"/>
      <c r="G138" s="111">
        <f t="shared" si="12"/>
        <v>35669.311460601864</v>
      </c>
      <c r="H138" s="26">
        <v>20886.296645089984</v>
      </c>
      <c r="I138" s="7">
        <v>741.80016930366401</v>
      </c>
      <c r="J138" s="7">
        <v>188.933279247256</v>
      </c>
      <c r="K138" s="7">
        <v>70.68325973674655</v>
      </c>
      <c r="L138" s="7">
        <v>40.395625731209293</v>
      </c>
      <c r="M138" s="7">
        <v>0</v>
      </c>
      <c r="N138" s="126">
        <f t="shared" si="13"/>
        <v>21928.10897910886</v>
      </c>
      <c r="O138" s="26">
        <v>12943.709524974227</v>
      </c>
      <c r="P138" s="7">
        <v>581.47543876466807</v>
      </c>
      <c r="Q138" s="7">
        <v>154.60555476788431</v>
      </c>
      <c r="R138" s="7">
        <v>41.194473630515859</v>
      </c>
      <c r="S138" s="7">
        <v>20.217489355709404</v>
      </c>
      <c r="T138" s="7">
        <v>0</v>
      </c>
      <c r="U138" s="126">
        <f t="shared" si="14"/>
        <v>13741.202481493005</v>
      </c>
    </row>
    <row r="139" spans="1:21">
      <c r="A139" s="37">
        <v>142</v>
      </c>
      <c r="B139" s="17"/>
      <c r="C139" s="16"/>
      <c r="D139" s="38" t="s">
        <v>10</v>
      </c>
      <c r="E139" s="45" t="s">
        <v>168</v>
      </c>
      <c r="F139" s="53"/>
      <c r="G139" s="111">
        <f t="shared" si="12"/>
        <v>1642.4493419151986</v>
      </c>
      <c r="H139" s="26">
        <v>730.39770148444222</v>
      </c>
      <c r="I139" s="7">
        <v>0</v>
      </c>
      <c r="J139" s="7">
        <v>0</v>
      </c>
      <c r="K139" s="7">
        <v>0</v>
      </c>
      <c r="L139" s="7">
        <v>0</v>
      </c>
      <c r="M139" s="7">
        <v>0</v>
      </c>
      <c r="N139" s="126">
        <f t="shared" si="13"/>
        <v>730.39770148444222</v>
      </c>
      <c r="O139" s="26">
        <v>912.05164043075638</v>
      </c>
      <c r="P139" s="7">
        <v>0</v>
      </c>
      <c r="Q139" s="7">
        <v>0</v>
      </c>
      <c r="R139" s="7">
        <v>0</v>
      </c>
      <c r="S139" s="7">
        <v>0</v>
      </c>
      <c r="T139" s="7">
        <v>0</v>
      </c>
      <c r="U139" s="126">
        <f t="shared" si="14"/>
        <v>912.05164043075638</v>
      </c>
    </row>
    <row r="140" spans="1:21">
      <c r="A140" s="37">
        <v>143</v>
      </c>
      <c r="B140" s="17"/>
      <c r="C140" s="16"/>
      <c r="D140" s="38" t="s">
        <v>22</v>
      </c>
      <c r="E140" s="45" t="s">
        <v>169</v>
      </c>
      <c r="F140" s="53"/>
      <c r="G140" s="111">
        <f t="shared" si="12"/>
        <v>3035.944641655311</v>
      </c>
      <c r="H140" s="26">
        <v>1196.1254058927298</v>
      </c>
      <c r="I140" s="7">
        <v>70.432426177430898</v>
      </c>
      <c r="J140" s="7">
        <v>65.564316152594984</v>
      </c>
      <c r="K140" s="7">
        <v>63.374131905846298</v>
      </c>
      <c r="L140" s="7">
        <v>54.901378261856735</v>
      </c>
      <c r="M140" s="7">
        <v>0</v>
      </c>
      <c r="N140" s="126">
        <f t="shared" si="13"/>
        <v>1450.3976583904587</v>
      </c>
      <c r="O140" s="26">
        <v>1194.5659309402108</v>
      </c>
      <c r="P140" s="7">
        <v>76.580127918627113</v>
      </c>
      <c r="Q140" s="7">
        <v>110.12940096016973</v>
      </c>
      <c r="R140" s="7">
        <v>131.23389770463109</v>
      </c>
      <c r="S140" s="7">
        <v>73.03762574121356</v>
      </c>
      <c r="T140" s="7">
        <v>0</v>
      </c>
      <c r="U140" s="126">
        <f t="shared" si="14"/>
        <v>1585.5469832648523</v>
      </c>
    </row>
    <row r="141" spans="1:21">
      <c r="A141" s="37">
        <v>144</v>
      </c>
      <c r="B141" s="17"/>
      <c r="C141" s="16"/>
      <c r="D141" s="38" t="s">
        <v>24</v>
      </c>
      <c r="E141" s="45" t="s">
        <v>170</v>
      </c>
      <c r="F141" s="53"/>
      <c r="G141" s="111">
        <f t="shared" si="12"/>
        <v>52284.014174680226</v>
      </c>
      <c r="H141" s="26">
        <v>23313.323967933655</v>
      </c>
      <c r="I141" s="7">
        <v>2782.3212287575006</v>
      </c>
      <c r="J141" s="7">
        <v>2037.7066898345947</v>
      </c>
      <c r="K141" s="7">
        <v>915.69014159590006</v>
      </c>
      <c r="L141" s="7">
        <v>150.63882511761039</v>
      </c>
      <c r="M141" s="7">
        <v>0</v>
      </c>
      <c r="N141" s="126">
        <f t="shared" si="13"/>
        <v>29199.680853239261</v>
      </c>
      <c r="O141" s="26">
        <v>18677.525185704231</v>
      </c>
      <c r="P141" s="7">
        <v>2598.5048504769802</v>
      </c>
      <c r="Q141" s="7">
        <v>1287.3420308381319</v>
      </c>
      <c r="R141" s="7">
        <v>376.93908227980137</v>
      </c>
      <c r="S141" s="7">
        <v>144.02217214182019</v>
      </c>
      <c r="T141" s="7">
        <v>0</v>
      </c>
      <c r="U141" s="126">
        <f t="shared" si="14"/>
        <v>23084.333321440965</v>
      </c>
    </row>
    <row r="142" spans="1:21">
      <c r="A142" s="37">
        <v>145</v>
      </c>
      <c r="B142" s="17"/>
      <c r="C142" s="16"/>
      <c r="D142" s="38" t="s">
        <v>26</v>
      </c>
      <c r="E142" s="45" t="s">
        <v>171</v>
      </c>
      <c r="F142" s="53"/>
      <c r="G142" s="111">
        <f t="shared" si="12"/>
        <v>8148.2387914064602</v>
      </c>
      <c r="H142" s="26">
        <v>2602.0381698608398</v>
      </c>
      <c r="I142" s="7">
        <v>87.426443874370307</v>
      </c>
      <c r="J142" s="7">
        <v>60.859049197635613</v>
      </c>
      <c r="K142" s="7">
        <v>19.551487897988409</v>
      </c>
      <c r="L142" s="7">
        <v>11.75889172591269</v>
      </c>
      <c r="M142" s="7">
        <v>0</v>
      </c>
      <c r="N142" s="126">
        <f t="shared" si="13"/>
        <v>2781.6340425567469</v>
      </c>
      <c r="O142" s="26">
        <v>5034.9007564261556</v>
      </c>
      <c r="P142" s="7">
        <v>202.60150513146073</v>
      </c>
      <c r="Q142" s="7">
        <v>96.901070762454765</v>
      </c>
      <c r="R142" s="7">
        <v>22.187533573291148</v>
      </c>
      <c r="S142" s="7">
        <v>10.013882956351154</v>
      </c>
      <c r="T142" s="7">
        <v>0</v>
      </c>
      <c r="U142" s="126">
        <f t="shared" si="14"/>
        <v>5366.6047488497134</v>
      </c>
    </row>
    <row r="143" spans="1:21">
      <c r="A143" s="37">
        <v>146</v>
      </c>
      <c r="B143" s="17"/>
      <c r="C143" s="16"/>
      <c r="D143" s="38" t="s">
        <v>32</v>
      </c>
      <c r="E143" s="54" t="s">
        <v>172</v>
      </c>
      <c r="F143" s="53"/>
      <c r="G143" s="111">
        <f t="shared" si="12"/>
        <v>87848.147868962958</v>
      </c>
      <c r="H143" s="26">
        <v>36400.632969498634</v>
      </c>
      <c r="I143" s="7">
        <v>2355.9112975001335</v>
      </c>
      <c r="J143" s="7">
        <v>1289.812739899382</v>
      </c>
      <c r="K143" s="7">
        <v>357.74052000045776</v>
      </c>
      <c r="L143" s="7">
        <v>520.56547493487597</v>
      </c>
      <c r="M143" s="7">
        <v>0</v>
      </c>
      <c r="N143" s="126">
        <f t="shared" si="13"/>
        <v>40924.663001833484</v>
      </c>
      <c r="O143" s="26">
        <v>41007.111370563507</v>
      </c>
      <c r="P143" s="7">
        <v>3784.8374093174934</v>
      </c>
      <c r="Q143" s="7">
        <v>1274.8601891547441</v>
      </c>
      <c r="R143" s="7">
        <v>399.56982741132379</v>
      </c>
      <c r="S143" s="7">
        <v>457.10607068240643</v>
      </c>
      <c r="T143" s="7">
        <v>0</v>
      </c>
      <c r="U143" s="126">
        <f t="shared" si="14"/>
        <v>46923.484867129475</v>
      </c>
    </row>
    <row r="144" spans="1:21">
      <c r="A144" s="93">
        <v>147</v>
      </c>
      <c r="B144" s="94"/>
      <c r="C144" s="103" t="s">
        <v>173</v>
      </c>
      <c r="D144" s="96" t="s">
        <v>174</v>
      </c>
      <c r="E144" s="97"/>
      <c r="F144" s="98"/>
      <c r="G144" s="99">
        <f t="shared" si="12"/>
        <v>0</v>
      </c>
      <c r="H144" s="100">
        <v>0</v>
      </c>
      <c r="I144" s="101">
        <v>0</v>
      </c>
      <c r="J144" s="101">
        <v>0</v>
      </c>
      <c r="K144" s="101">
        <v>0</v>
      </c>
      <c r="L144" s="101">
        <v>0</v>
      </c>
      <c r="M144" s="101">
        <v>0</v>
      </c>
      <c r="N144" s="127">
        <f t="shared" si="13"/>
        <v>0</v>
      </c>
      <c r="O144" s="100">
        <v>0</v>
      </c>
      <c r="P144" s="101">
        <v>0</v>
      </c>
      <c r="Q144" s="101">
        <v>0</v>
      </c>
      <c r="R144" s="101">
        <v>0</v>
      </c>
      <c r="S144" s="101">
        <v>0</v>
      </c>
      <c r="T144" s="101">
        <v>0</v>
      </c>
      <c r="U144" s="127">
        <f t="shared" si="14"/>
        <v>0</v>
      </c>
    </row>
    <row r="145" spans="1:21">
      <c r="A145" s="72">
        <v>151</v>
      </c>
      <c r="B145" s="80" t="s">
        <v>175</v>
      </c>
      <c r="C145" s="81" t="s">
        <v>176</v>
      </c>
      <c r="D145" s="82"/>
      <c r="E145" s="82"/>
      <c r="F145" s="83"/>
      <c r="G145" s="74">
        <f t="shared" si="12"/>
        <v>872026.54080551863</v>
      </c>
      <c r="H145" s="75">
        <v>97210.597103118896</v>
      </c>
      <c r="I145" s="76">
        <v>70250.058120965958</v>
      </c>
      <c r="J145" s="76">
        <v>173707.19237470627</v>
      </c>
      <c r="K145" s="76">
        <v>117923.11838150024</v>
      </c>
      <c r="L145" s="76">
        <v>73401.916836738586</v>
      </c>
      <c r="M145" s="76">
        <v>47889.578719615936</v>
      </c>
      <c r="N145" s="124">
        <f t="shared" si="13"/>
        <v>580382.46153664589</v>
      </c>
      <c r="O145" s="75">
        <v>71315.738263070583</v>
      </c>
      <c r="P145" s="76">
        <v>43844.396289646626</v>
      </c>
      <c r="Q145" s="76">
        <v>55323.254862964153</v>
      </c>
      <c r="R145" s="76">
        <v>38693.125854253769</v>
      </c>
      <c r="S145" s="76">
        <v>40126.90089058876</v>
      </c>
      <c r="T145" s="76">
        <v>42340.663108348846</v>
      </c>
      <c r="U145" s="124">
        <f t="shared" si="14"/>
        <v>291644.07926887274</v>
      </c>
    </row>
    <row r="146" spans="1:21">
      <c r="A146" s="93">
        <v>152</v>
      </c>
      <c r="B146" s="95"/>
      <c r="C146" s="95" t="s">
        <v>6</v>
      </c>
      <c r="D146" s="96" t="s">
        <v>177</v>
      </c>
      <c r="E146" s="104"/>
      <c r="F146" s="105"/>
      <c r="G146" s="99">
        <f t="shared" si="12"/>
        <v>671006.90056428313</v>
      </c>
      <c r="H146" s="100">
        <v>93005.604879617691</v>
      </c>
      <c r="I146" s="101">
        <v>63450.850229501724</v>
      </c>
      <c r="J146" s="101">
        <v>108323.62821698189</v>
      </c>
      <c r="K146" s="101">
        <v>74737.186379432678</v>
      </c>
      <c r="L146" s="101">
        <v>54494.187892913818</v>
      </c>
      <c r="M146" s="101">
        <v>39977.198424816132</v>
      </c>
      <c r="N146" s="127">
        <f t="shared" si="13"/>
        <v>433988.65602326393</v>
      </c>
      <c r="O146" s="100">
        <v>67338.195609211922</v>
      </c>
      <c r="P146" s="101">
        <v>39314.922204852104</v>
      </c>
      <c r="Q146" s="101">
        <v>37155.88460418582</v>
      </c>
      <c r="R146" s="101">
        <v>25658.302330255508</v>
      </c>
      <c r="S146" s="101">
        <v>30235.083300232887</v>
      </c>
      <c r="T146" s="101">
        <v>37315.85649228096</v>
      </c>
      <c r="U146" s="127">
        <f t="shared" si="14"/>
        <v>237018.2445410192</v>
      </c>
    </row>
    <row r="147" spans="1:21">
      <c r="A147" s="37">
        <v>153</v>
      </c>
      <c r="B147" s="17"/>
      <c r="C147" s="16"/>
      <c r="D147" s="38" t="s">
        <v>8</v>
      </c>
      <c r="E147" s="49" t="s">
        <v>178</v>
      </c>
      <c r="F147" s="55"/>
      <c r="G147" s="111">
        <f t="shared" si="12"/>
        <v>278074.91096964106</v>
      </c>
      <c r="H147" s="26">
        <v>19176.052933711559</v>
      </c>
      <c r="I147" s="7">
        <v>23648.275486931205</v>
      </c>
      <c r="J147" s="7">
        <v>68626.538130521774</v>
      </c>
      <c r="K147" s="7">
        <v>39665.955890655518</v>
      </c>
      <c r="L147" s="7">
        <v>25234.867403745651</v>
      </c>
      <c r="M147" s="7">
        <v>15078.338334739208</v>
      </c>
      <c r="N147" s="126">
        <f t="shared" si="13"/>
        <v>191430.02818030491</v>
      </c>
      <c r="O147" s="26">
        <v>13221.150822930038</v>
      </c>
      <c r="P147" s="7">
        <v>16065.820899248123</v>
      </c>
      <c r="Q147" s="7">
        <v>21250.195923179388</v>
      </c>
      <c r="R147" s="7">
        <v>12512.802188277245</v>
      </c>
      <c r="S147" s="7">
        <v>13551.203306496143</v>
      </c>
      <c r="T147" s="7">
        <v>10043.709649205208</v>
      </c>
      <c r="U147" s="126">
        <f t="shared" si="14"/>
        <v>86644.882789336145</v>
      </c>
    </row>
    <row r="148" spans="1:21">
      <c r="A148" s="37">
        <v>154</v>
      </c>
      <c r="B148" s="17"/>
      <c r="C148" s="16"/>
      <c r="D148" s="38" t="s">
        <v>10</v>
      </c>
      <c r="E148" s="49" t="s">
        <v>179</v>
      </c>
      <c r="F148" s="40"/>
      <c r="G148" s="111">
        <f t="shared" si="12"/>
        <v>28132.915696472395</v>
      </c>
      <c r="H148" s="26">
        <v>9483.5611575096846</v>
      </c>
      <c r="I148" s="7">
        <v>1447.5815276792273</v>
      </c>
      <c r="J148" s="7">
        <v>2252.4810728430748</v>
      </c>
      <c r="K148" s="7">
        <v>2045.7858378738165</v>
      </c>
      <c r="L148" s="7">
        <v>1591.884892873466</v>
      </c>
      <c r="M148" s="7">
        <v>728.00383971258998</v>
      </c>
      <c r="N148" s="126">
        <f t="shared" si="13"/>
        <v>17549.298328491859</v>
      </c>
      <c r="O148" s="26">
        <v>6336.2755281515419</v>
      </c>
      <c r="P148" s="7">
        <v>834.98999737203121</v>
      </c>
      <c r="Q148" s="7">
        <v>1180.9733525253832</v>
      </c>
      <c r="R148" s="7">
        <v>849.46535817254335</v>
      </c>
      <c r="S148" s="7">
        <v>789.5696042063646</v>
      </c>
      <c r="T148" s="7">
        <v>592.34352755267173</v>
      </c>
      <c r="U148" s="126">
        <f t="shared" si="14"/>
        <v>10583.617367980536</v>
      </c>
    </row>
    <row r="149" spans="1:21">
      <c r="A149" s="37">
        <v>155</v>
      </c>
      <c r="B149" s="17"/>
      <c r="C149" s="16"/>
      <c r="D149" s="38" t="s">
        <v>22</v>
      </c>
      <c r="E149" s="49" t="s">
        <v>180</v>
      </c>
      <c r="F149" s="40"/>
      <c r="G149" s="111">
        <f t="shared" si="12"/>
        <v>70405.577161201276</v>
      </c>
      <c r="H149" s="26">
        <v>6141.1073213033378</v>
      </c>
      <c r="I149" s="7">
        <v>5389.4981772489846</v>
      </c>
      <c r="J149" s="7">
        <v>3163.2200312614441</v>
      </c>
      <c r="K149" s="7">
        <v>4974.4086303710938</v>
      </c>
      <c r="L149" s="7">
        <v>7967.0818073749542</v>
      </c>
      <c r="M149" s="7">
        <v>11738.117849469185</v>
      </c>
      <c r="N149" s="126">
        <f t="shared" si="13"/>
        <v>39373.433817028999</v>
      </c>
      <c r="O149" s="26">
        <v>4380.5710462313145</v>
      </c>
      <c r="P149" s="7">
        <v>2832.0873802248389</v>
      </c>
      <c r="Q149" s="7">
        <v>1724.4111944520846</v>
      </c>
      <c r="R149" s="7">
        <v>1783.8507172837853</v>
      </c>
      <c r="S149" s="7">
        <v>4837.9235099256039</v>
      </c>
      <c r="T149" s="7">
        <v>15473.299496054649</v>
      </c>
      <c r="U149" s="126">
        <f t="shared" si="14"/>
        <v>31032.143344172277</v>
      </c>
    </row>
    <row r="150" spans="1:21">
      <c r="A150" s="37">
        <v>156</v>
      </c>
      <c r="B150" s="17"/>
      <c r="C150" s="16"/>
      <c r="D150" s="38" t="s">
        <v>24</v>
      </c>
      <c r="E150" s="49" t="s">
        <v>181</v>
      </c>
      <c r="F150" s="40"/>
      <c r="G150" s="111">
        <f t="shared" si="12"/>
        <v>46899.201530184597</v>
      </c>
      <c r="H150" s="26">
        <v>8474.2554516494274</v>
      </c>
      <c r="I150" s="7">
        <v>3494.7610069662333</v>
      </c>
      <c r="J150" s="7">
        <v>2819.8144743144512</v>
      </c>
      <c r="K150" s="7">
        <v>3214.3356917053461</v>
      </c>
      <c r="L150" s="7">
        <v>3683.918905004859</v>
      </c>
      <c r="M150" s="7">
        <v>3112.839797347784</v>
      </c>
      <c r="N150" s="126">
        <f t="shared" si="13"/>
        <v>24799.925326988101</v>
      </c>
      <c r="O150" s="26">
        <v>8296.2818551361561</v>
      </c>
      <c r="P150" s="7">
        <v>2989.3070649839938</v>
      </c>
      <c r="Q150" s="7">
        <v>2178.4599920660257</v>
      </c>
      <c r="R150" s="7">
        <v>2000.6986525654793</v>
      </c>
      <c r="S150" s="7">
        <v>2857.5107581540942</v>
      </c>
      <c r="T150" s="7">
        <v>3777.0178802907467</v>
      </c>
      <c r="U150" s="126">
        <f t="shared" si="14"/>
        <v>22099.276203196496</v>
      </c>
    </row>
    <row r="151" spans="1:21">
      <c r="A151" s="37">
        <v>157</v>
      </c>
      <c r="B151" s="17"/>
      <c r="C151" s="16"/>
      <c r="D151" s="38" t="s">
        <v>26</v>
      </c>
      <c r="E151" s="49" t="s">
        <v>182</v>
      </c>
      <c r="F151" s="40"/>
      <c r="G151" s="111">
        <f t="shared" si="12"/>
        <v>74464.145905889571</v>
      </c>
      <c r="H151" s="26">
        <v>13786.68958735466</v>
      </c>
      <c r="I151" s="7">
        <v>13925.725829482079</v>
      </c>
      <c r="J151" s="7">
        <v>9600.6151982545853</v>
      </c>
      <c r="K151" s="7">
        <v>5591.9986882805824</v>
      </c>
      <c r="L151" s="7">
        <v>3542.9007605314255</v>
      </c>
      <c r="M151" s="7">
        <v>2171.3403077125549</v>
      </c>
      <c r="N151" s="126">
        <f t="shared" si="13"/>
        <v>48619.270371615887</v>
      </c>
      <c r="O151" s="26">
        <v>10044.856752462685</v>
      </c>
      <c r="P151" s="7">
        <v>6968.6746765375137</v>
      </c>
      <c r="Q151" s="7">
        <v>3656.8542234897614</v>
      </c>
      <c r="R151" s="7">
        <v>1901.1901628673077</v>
      </c>
      <c r="S151" s="7">
        <v>1665.2157467007637</v>
      </c>
      <c r="T151" s="7">
        <v>1608.0839722156525</v>
      </c>
      <c r="U151" s="126">
        <f t="shared" si="14"/>
        <v>25844.875534273684</v>
      </c>
    </row>
    <row r="152" spans="1:21">
      <c r="A152" s="37">
        <v>158</v>
      </c>
      <c r="B152" s="12"/>
      <c r="C152" s="12"/>
      <c r="D152" s="52" t="s">
        <v>32</v>
      </c>
      <c r="E152" s="49" t="s">
        <v>183</v>
      </c>
      <c r="F152" s="43"/>
      <c r="G152" s="111">
        <f t="shared" si="12"/>
        <v>0</v>
      </c>
      <c r="H152" s="26">
        <v>0</v>
      </c>
      <c r="I152" s="7">
        <v>0</v>
      </c>
      <c r="J152" s="7">
        <v>0</v>
      </c>
      <c r="K152" s="7">
        <v>0</v>
      </c>
      <c r="L152" s="7">
        <v>0</v>
      </c>
      <c r="M152" s="7">
        <v>0</v>
      </c>
      <c r="N152" s="126">
        <f t="shared" si="13"/>
        <v>0</v>
      </c>
      <c r="O152" s="26">
        <v>0</v>
      </c>
      <c r="P152" s="7">
        <v>0</v>
      </c>
      <c r="Q152" s="7">
        <v>0</v>
      </c>
      <c r="R152" s="7">
        <v>0</v>
      </c>
      <c r="S152" s="7">
        <v>0</v>
      </c>
      <c r="T152" s="7">
        <v>0</v>
      </c>
      <c r="U152" s="126">
        <f t="shared" si="14"/>
        <v>0</v>
      </c>
    </row>
    <row r="153" spans="1:21">
      <c r="A153" s="37">
        <v>159</v>
      </c>
      <c r="B153" s="10"/>
      <c r="C153" s="11"/>
      <c r="D153" s="38" t="s">
        <v>34</v>
      </c>
      <c r="E153" s="49" t="s">
        <v>184</v>
      </c>
      <c r="F153" s="51"/>
      <c r="G153" s="111">
        <f t="shared" si="12"/>
        <v>173030.14845913649</v>
      </c>
      <c r="H153" s="26">
        <v>35943.938290923834</v>
      </c>
      <c r="I153" s="7">
        <v>15545.008285015821</v>
      </c>
      <c r="J153" s="7">
        <v>21860.958590865135</v>
      </c>
      <c r="K153" s="7">
        <v>19244.701800107956</v>
      </c>
      <c r="L153" s="7">
        <v>12473.53341370821</v>
      </c>
      <c r="M153" s="7">
        <v>7148.557933807373</v>
      </c>
      <c r="N153" s="126">
        <f t="shared" si="13"/>
        <v>112216.69831442833</v>
      </c>
      <c r="O153" s="26">
        <v>25059.059498518705</v>
      </c>
      <c r="P153" s="7">
        <v>9624.0427101403475</v>
      </c>
      <c r="Q153" s="7">
        <v>7164.9902878552675</v>
      </c>
      <c r="R153" s="7">
        <v>6610.2950909435749</v>
      </c>
      <c r="S153" s="7">
        <v>6533.6605080068111</v>
      </c>
      <c r="T153" s="7">
        <v>5821.4020492434502</v>
      </c>
      <c r="U153" s="126">
        <f t="shared" si="14"/>
        <v>60813.450144708157</v>
      </c>
    </row>
    <row r="154" spans="1:21">
      <c r="A154" s="93">
        <v>160</v>
      </c>
      <c r="B154" s="94"/>
      <c r="C154" s="95" t="s">
        <v>61</v>
      </c>
      <c r="D154" s="96" t="s">
        <v>185</v>
      </c>
      <c r="E154" s="97"/>
      <c r="F154" s="98"/>
      <c r="G154" s="99">
        <f t="shared" si="12"/>
        <v>201019.63852722943</v>
      </c>
      <c r="H154" s="100">
        <v>4204.9917254075408</v>
      </c>
      <c r="I154" s="101">
        <v>6799.2070724144578</v>
      </c>
      <c r="J154" s="101">
        <v>65383.562863826752</v>
      </c>
      <c r="K154" s="101">
        <v>43185.931912660599</v>
      </c>
      <c r="L154" s="101">
        <v>18907.72990912199</v>
      </c>
      <c r="M154" s="101">
        <v>7912.3803732395172</v>
      </c>
      <c r="N154" s="127">
        <f t="shared" si="13"/>
        <v>146393.80385667086</v>
      </c>
      <c r="O154" s="100">
        <v>3977.543002165854</v>
      </c>
      <c r="P154" s="101">
        <v>4529.4741831198335</v>
      </c>
      <c r="Q154" s="101">
        <v>18167.36995407939</v>
      </c>
      <c r="R154" s="101">
        <v>13034.824066996574</v>
      </c>
      <c r="S154" s="101">
        <v>9891.8169633746147</v>
      </c>
      <c r="T154" s="101">
        <v>5024.8065008223057</v>
      </c>
      <c r="U154" s="127">
        <f t="shared" si="14"/>
        <v>54625.834670558572</v>
      </c>
    </row>
    <row r="155" spans="1:21">
      <c r="A155" s="37">
        <v>161</v>
      </c>
      <c r="B155" s="17"/>
      <c r="C155" s="16"/>
      <c r="D155" s="38" t="s">
        <v>8</v>
      </c>
      <c r="E155" s="49" t="s">
        <v>186</v>
      </c>
      <c r="F155" s="40"/>
      <c r="G155" s="111">
        <f t="shared" si="12"/>
        <v>74638.947513919324</v>
      </c>
      <c r="H155" s="26">
        <v>0</v>
      </c>
      <c r="I155" s="7">
        <v>1557.8868222068995</v>
      </c>
      <c r="J155" s="7">
        <v>14827.407950878143</v>
      </c>
      <c r="K155" s="7">
        <v>15283.004809081554</v>
      </c>
      <c r="L155" s="7">
        <v>11634.394682615995</v>
      </c>
      <c r="M155" s="7">
        <v>6658.1539822816849</v>
      </c>
      <c r="N155" s="126">
        <f t="shared" si="13"/>
        <v>49960.848247064278</v>
      </c>
      <c r="O155" s="26">
        <v>0</v>
      </c>
      <c r="P155" s="7">
        <v>467.71881885640323</v>
      </c>
      <c r="Q155" s="7">
        <v>6552.7497579902411</v>
      </c>
      <c r="R155" s="7">
        <v>6161.5780966579914</v>
      </c>
      <c r="S155" s="7">
        <v>7354.8711592257023</v>
      </c>
      <c r="T155" s="7">
        <v>4141.1814341247082</v>
      </c>
      <c r="U155" s="126">
        <f t="shared" si="14"/>
        <v>24678.099266855046</v>
      </c>
    </row>
    <row r="156" spans="1:21">
      <c r="A156" s="37">
        <v>162</v>
      </c>
      <c r="B156" s="17"/>
      <c r="C156" s="16"/>
      <c r="D156" s="38" t="s">
        <v>10</v>
      </c>
      <c r="E156" s="49" t="s">
        <v>187</v>
      </c>
      <c r="F156" s="55"/>
      <c r="G156" s="111">
        <f t="shared" si="12"/>
        <v>105099.69378250837</v>
      </c>
      <c r="H156" s="26">
        <v>3928.4924227818847</v>
      </c>
      <c r="I156" s="7">
        <v>3420.4739978089929</v>
      </c>
      <c r="J156" s="7">
        <v>42966.159459710121</v>
      </c>
      <c r="K156" s="7">
        <v>22838.431613922119</v>
      </c>
      <c r="L156" s="7">
        <v>6073.3394670188427</v>
      </c>
      <c r="M156" s="7">
        <v>1090.3708409965038</v>
      </c>
      <c r="N156" s="126">
        <f t="shared" si="13"/>
        <v>80317.267802238464</v>
      </c>
      <c r="O156" s="26">
        <v>3682.8779001608491</v>
      </c>
      <c r="P156" s="7">
        <v>2644.8976105824113</v>
      </c>
      <c r="Q156" s="7">
        <v>9729.0526756644249</v>
      </c>
      <c r="R156" s="7">
        <v>5761.4071756005287</v>
      </c>
      <c r="S156" s="7">
        <v>2149.2503315359354</v>
      </c>
      <c r="T156" s="7">
        <v>814.94028672575951</v>
      </c>
      <c r="U156" s="126">
        <f t="shared" si="14"/>
        <v>24782.425980269909</v>
      </c>
    </row>
    <row r="157" spans="1:21" ht="12.6" thickBot="1">
      <c r="A157" s="56">
        <v>163</v>
      </c>
      <c r="B157" s="57"/>
      <c r="C157" s="58"/>
      <c r="D157" s="59" t="s">
        <v>22</v>
      </c>
      <c r="E157" s="60" t="s">
        <v>188</v>
      </c>
      <c r="F157" s="61"/>
      <c r="G157" s="114">
        <f t="shared" si="12"/>
        <v>21280.997416042257</v>
      </c>
      <c r="H157" s="27">
        <v>276.49936456326395</v>
      </c>
      <c r="I157" s="28">
        <v>1820.846328638494</v>
      </c>
      <c r="J157" s="28">
        <v>7589.9958295822144</v>
      </c>
      <c r="K157" s="28">
        <v>5064.4947229921818</v>
      </c>
      <c r="L157" s="28">
        <v>1199.9959014058113</v>
      </c>
      <c r="M157" s="28">
        <v>163.85547388810664</v>
      </c>
      <c r="N157" s="128">
        <f t="shared" si="13"/>
        <v>16115.687621070072</v>
      </c>
      <c r="O157" s="27">
        <v>294.66510883253068</v>
      </c>
      <c r="P157" s="28">
        <v>1416.8577319951728</v>
      </c>
      <c r="Q157" s="28">
        <v>1885.5679409187287</v>
      </c>
      <c r="R157" s="28">
        <v>1111.8388351723552</v>
      </c>
      <c r="S157" s="28">
        <v>387.69532123208046</v>
      </c>
      <c r="T157" s="28">
        <v>68.684856821317226</v>
      </c>
      <c r="U157" s="128">
        <f t="shared" si="14"/>
        <v>5165.309794972185</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U157"/>
  <sheetViews>
    <sheetView workbookViewId="0">
      <pane xSplit="6" ySplit="9" topLeftCell="G10" activePane="bottomRight" state="frozen"/>
      <selection activeCell="C4" sqref="C4"/>
      <selection pane="topRight" activeCell="C4" sqref="C4"/>
      <selection pane="bottomLeft" activeCell="C4" sqref="C4"/>
      <selection pane="bottomRight" activeCell="C4" sqref="C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433</v>
      </c>
    </row>
    <row r="2" spans="1:21" ht="13.8">
      <c r="A2" s="1" t="s">
        <v>193</v>
      </c>
      <c r="C2" s="167" t="s">
        <v>417</v>
      </c>
      <c r="E2" s="167"/>
      <c r="F2" s="167"/>
      <c r="G2" s="6"/>
      <c r="H2" s="6"/>
    </row>
    <row r="3" spans="1:21" ht="13.8">
      <c r="A3" s="1" t="s">
        <v>194</v>
      </c>
      <c r="C3" s="328">
        <v>2016</v>
      </c>
      <c r="D3" s="328"/>
      <c r="E3" s="129"/>
    </row>
    <row r="4" spans="1:21" ht="12.6" thickBot="1">
      <c r="B4" s="6"/>
      <c r="C4" s="6"/>
    </row>
    <row r="5" spans="1:21" s="18" customFormat="1">
      <c r="A5" s="30"/>
      <c r="B5" s="31"/>
      <c r="C5" s="31"/>
      <c r="D5" s="31"/>
      <c r="E5" s="31"/>
      <c r="F5" s="32" t="s">
        <v>195</v>
      </c>
      <c r="G5" s="112" t="s">
        <v>190</v>
      </c>
      <c r="H5" s="329" t="s">
        <v>191</v>
      </c>
      <c r="I5" s="330"/>
      <c r="J5" s="330"/>
      <c r="K5" s="330"/>
      <c r="L5" s="330"/>
      <c r="M5" s="330"/>
      <c r="N5" s="331"/>
      <c r="O5" s="329" t="s">
        <v>192</v>
      </c>
      <c r="P5" s="330"/>
      <c r="Q5" s="330"/>
      <c r="R5" s="330"/>
      <c r="S5" s="330"/>
      <c r="T5" s="330"/>
      <c r="U5" s="331"/>
    </row>
    <row r="6" spans="1:21" s="18" customFormat="1" ht="12.6" thickBot="1">
      <c r="A6" s="33"/>
      <c r="B6" s="21"/>
      <c r="C6" s="21"/>
      <c r="D6" s="21"/>
      <c r="E6" s="21"/>
      <c r="F6" s="34" t="s">
        <v>196</v>
      </c>
      <c r="G6" s="113" t="s">
        <v>1</v>
      </c>
      <c r="H6" s="24" t="s">
        <v>424</v>
      </c>
      <c r="I6" s="20" t="s">
        <v>197</v>
      </c>
      <c r="J6" s="20" t="s">
        <v>198</v>
      </c>
      <c r="K6" s="20" t="s">
        <v>200</v>
      </c>
      <c r="L6" s="20" t="s">
        <v>201</v>
      </c>
      <c r="M6" s="20" t="s">
        <v>199</v>
      </c>
      <c r="N6" s="120" t="s">
        <v>1</v>
      </c>
      <c r="O6" s="24" t="s">
        <v>424</v>
      </c>
      <c r="P6" s="20" t="s">
        <v>197</v>
      </c>
      <c r="Q6" s="20" t="s">
        <v>198</v>
      </c>
      <c r="R6" s="20" t="s">
        <v>200</v>
      </c>
      <c r="S6" s="20" t="s">
        <v>201</v>
      </c>
      <c r="T6" s="20" t="s">
        <v>199</v>
      </c>
      <c r="U6" s="120" t="s">
        <v>1</v>
      </c>
    </row>
    <row r="7" spans="1:21" ht="12.9" thickTop="1" thickBot="1">
      <c r="A7" s="69" t="s">
        <v>0</v>
      </c>
      <c r="B7" s="70"/>
      <c r="C7" s="70"/>
      <c r="D7" s="70"/>
      <c r="E7" s="70"/>
      <c r="F7" s="71"/>
      <c r="G7" s="152">
        <f>N7+U7</f>
        <v>253576.04949998856</v>
      </c>
      <c r="H7" s="149">
        <v>13765.378128051758</v>
      </c>
      <c r="I7" s="150">
        <v>24877.384780883789</v>
      </c>
      <c r="J7" s="150">
        <v>34898.278671264648</v>
      </c>
      <c r="K7" s="150">
        <v>39446.297912597656</v>
      </c>
      <c r="L7" s="150">
        <v>16172.129730224609</v>
      </c>
      <c r="M7" s="150">
        <v>3525.8020009994507</v>
      </c>
      <c r="N7" s="151">
        <f>SUM(H7:M7)</f>
        <v>132685.27122402191</v>
      </c>
      <c r="O7" s="149">
        <v>13090.740993499756</v>
      </c>
      <c r="P7" s="150">
        <v>23742.275146484375</v>
      </c>
      <c r="Q7" s="150">
        <v>31431.610198974609</v>
      </c>
      <c r="R7" s="150">
        <v>32324.450012207031</v>
      </c>
      <c r="S7" s="150">
        <v>15645.391819000244</v>
      </c>
      <c r="T7" s="150">
        <v>4656.3101058006287</v>
      </c>
      <c r="U7" s="151">
        <f>SUM(O7:T7)</f>
        <v>120890.77827596664</v>
      </c>
    </row>
    <row r="8" spans="1:21" ht="12.9" thickTop="1" thickBot="1">
      <c r="A8" s="69"/>
      <c r="B8" s="70"/>
      <c r="C8" s="70"/>
      <c r="D8" s="70"/>
      <c r="E8" s="70"/>
      <c r="F8" s="71"/>
      <c r="G8" s="152"/>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41" si="0">N10+U10</f>
        <v>1365900.8673353195</v>
      </c>
      <c r="H10" s="67">
        <v>73613.078475952148</v>
      </c>
      <c r="I10" s="68">
        <v>20077.266319274902</v>
      </c>
      <c r="J10" s="68">
        <v>74083.071899414063</v>
      </c>
      <c r="K10" s="68">
        <v>111838.73422241211</v>
      </c>
      <c r="L10" s="68">
        <v>199113.14956665039</v>
      </c>
      <c r="M10" s="68">
        <v>286714.36639404297</v>
      </c>
      <c r="N10" s="123">
        <f t="shared" ref="N10:N41" si="1">SUM(H10:M10)</f>
        <v>765439.66687774658</v>
      </c>
      <c r="O10" s="67">
        <v>61421.991096496582</v>
      </c>
      <c r="P10" s="68">
        <v>16671.669070243835</v>
      </c>
      <c r="Q10" s="68">
        <v>35791.47061920166</v>
      </c>
      <c r="R10" s="68">
        <v>59173.386199951172</v>
      </c>
      <c r="S10" s="68">
        <v>121606.10317993164</v>
      </c>
      <c r="T10" s="68">
        <v>305796.58029174805</v>
      </c>
      <c r="U10" s="123">
        <f t="shared" ref="U10:U41" si="2">SUM(O10:T10)</f>
        <v>600461.20045757294</v>
      </c>
    </row>
    <row r="11" spans="1:21" s="19" customFormat="1" ht="15" customHeight="1">
      <c r="A11" s="72">
        <v>1</v>
      </c>
      <c r="B11" s="73" t="s">
        <v>4</v>
      </c>
      <c r="C11" s="332" t="s">
        <v>5</v>
      </c>
      <c r="D11" s="333"/>
      <c r="E11" s="333"/>
      <c r="F11" s="334"/>
      <c r="G11" s="74">
        <f t="shared" si="0"/>
        <v>142902.12848317623</v>
      </c>
      <c r="H11" s="75">
        <v>49717.053966522217</v>
      </c>
      <c r="I11" s="76">
        <v>1358.0765466690063</v>
      </c>
      <c r="J11" s="76">
        <v>2565.0283637046814</v>
      </c>
      <c r="K11" s="76">
        <v>4557.8428249359131</v>
      </c>
      <c r="L11" s="76">
        <v>6442.875280380249</v>
      </c>
      <c r="M11" s="76">
        <v>10577.450519561768</v>
      </c>
      <c r="N11" s="124">
        <f t="shared" si="1"/>
        <v>75218.327501773834</v>
      </c>
      <c r="O11" s="75">
        <v>42255.209300994873</v>
      </c>
      <c r="P11" s="76">
        <v>1555.9668020009995</v>
      </c>
      <c r="Q11" s="76">
        <v>5014.9476938247681</v>
      </c>
      <c r="R11" s="76">
        <v>5551.9445176124573</v>
      </c>
      <c r="S11" s="76">
        <v>3840.2967700958252</v>
      </c>
      <c r="T11" s="76">
        <v>9465.4358968734741</v>
      </c>
      <c r="U11" s="124">
        <f t="shared" si="2"/>
        <v>67683.800981402397</v>
      </c>
    </row>
    <row r="12" spans="1:21" s="18" customFormat="1">
      <c r="A12" s="85">
        <v>2</v>
      </c>
      <c r="B12" s="86"/>
      <c r="C12" s="86" t="s">
        <v>6</v>
      </c>
      <c r="D12" s="87" t="s">
        <v>7</v>
      </c>
      <c r="E12" s="88"/>
      <c r="F12" s="89"/>
      <c r="G12" s="90">
        <f t="shared" si="0"/>
        <v>34073.366831630468</v>
      </c>
      <c r="H12" s="91">
        <v>8061.1974347829819</v>
      </c>
      <c r="I12" s="92">
        <v>905.80940893292427</v>
      </c>
      <c r="J12" s="92">
        <v>1555.6470305919647</v>
      </c>
      <c r="K12" s="92">
        <v>2832.4613189697266</v>
      </c>
      <c r="L12" s="92">
        <v>2634.4759130477905</v>
      </c>
      <c r="M12" s="92">
        <v>2523.0548174381256</v>
      </c>
      <c r="N12" s="125">
        <f t="shared" si="1"/>
        <v>18512.645923763514</v>
      </c>
      <c r="O12" s="91">
        <v>6952.3639078140259</v>
      </c>
      <c r="P12" s="92">
        <v>1057.6003917455673</v>
      </c>
      <c r="Q12" s="92">
        <v>1783.363751411438</v>
      </c>
      <c r="R12" s="92">
        <v>1896.9808353185654</v>
      </c>
      <c r="S12" s="92">
        <v>1465.4565753936768</v>
      </c>
      <c r="T12" s="92">
        <v>2404.9554461836815</v>
      </c>
      <c r="U12" s="125">
        <f t="shared" si="2"/>
        <v>15560.720907866955</v>
      </c>
    </row>
    <row r="13" spans="1:21">
      <c r="A13" s="37">
        <v>3</v>
      </c>
      <c r="B13" s="17"/>
      <c r="C13" s="16"/>
      <c r="D13" s="38" t="s">
        <v>8</v>
      </c>
      <c r="E13" s="39" t="s">
        <v>9</v>
      </c>
      <c r="F13" s="40"/>
      <c r="G13" s="111">
        <f t="shared" si="0"/>
        <v>5581.8630772858342</v>
      </c>
      <c r="H13" s="26">
        <v>71.996487617344769</v>
      </c>
      <c r="I13" s="7">
        <v>22.790557703198829</v>
      </c>
      <c r="J13" s="7">
        <v>297.8227589218219</v>
      </c>
      <c r="K13" s="7">
        <v>885.35736865886474</v>
      </c>
      <c r="L13" s="7">
        <v>1082.0023833721689</v>
      </c>
      <c r="M13" s="7">
        <v>933.13211017056528</v>
      </c>
      <c r="N13" s="126">
        <f t="shared" si="1"/>
        <v>3293.1016664439644</v>
      </c>
      <c r="O13" s="26">
        <v>43.85199004189235</v>
      </c>
      <c r="P13" s="7">
        <v>44.641599448010538</v>
      </c>
      <c r="Q13" s="7">
        <v>428.96998746256668</v>
      </c>
      <c r="R13" s="7">
        <v>552.62278251308317</v>
      </c>
      <c r="S13" s="7">
        <v>506.60189136730742</v>
      </c>
      <c r="T13" s="7">
        <v>712.07316000901028</v>
      </c>
      <c r="U13" s="126">
        <f t="shared" si="2"/>
        <v>2288.7614108418702</v>
      </c>
    </row>
    <row r="14" spans="1:21">
      <c r="A14" s="37">
        <v>4</v>
      </c>
      <c r="B14" s="41"/>
      <c r="C14" s="16"/>
      <c r="D14" s="38" t="s">
        <v>10</v>
      </c>
      <c r="E14" s="39" t="s">
        <v>11</v>
      </c>
      <c r="F14" s="40"/>
      <c r="G14" s="111">
        <f t="shared" si="0"/>
        <v>3887.7585642212071</v>
      </c>
      <c r="H14" s="26">
        <v>1768.8044321015477</v>
      </c>
      <c r="I14" s="7">
        <v>140.83434789068997</v>
      </c>
      <c r="J14" s="7">
        <v>5.773215286899358</v>
      </c>
      <c r="K14" s="7">
        <v>5.2160649569705129</v>
      </c>
      <c r="L14" s="7">
        <v>2.5724355038255453</v>
      </c>
      <c r="M14" s="7">
        <v>2.1400168309919536</v>
      </c>
      <c r="N14" s="126">
        <f t="shared" si="1"/>
        <v>1925.3405125709251</v>
      </c>
      <c r="O14" s="26">
        <v>1641.2082271277905</v>
      </c>
      <c r="P14" s="7">
        <v>249.7523435074836</v>
      </c>
      <c r="Q14" s="7">
        <v>22.083444060757756</v>
      </c>
      <c r="R14" s="7">
        <v>32.62499513104558</v>
      </c>
      <c r="S14" s="7">
        <v>6.9786775540560484</v>
      </c>
      <c r="T14" s="7">
        <v>9.7703642691485584</v>
      </c>
      <c r="U14" s="126">
        <f t="shared" si="2"/>
        <v>1962.418051650282</v>
      </c>
    </row>
    <row r="15" spans="1:21">
      <c r="A15" s="37">
        <v>5</v>
      </c>
      <c r="B15" s="41"/>
      <c r="C15" s="16"/>
      <c r="D15" s="8"/>
      <c r="E15" s="17" t="s">
        <v>12</v>
      </c>
      <c r="F15" s="42" t="s">
        <v>13</v>
      </c>
      <c r="G15" s="111">
        <f t="shared" si="0"/>
        <v>3827.8582176814089</v>
      </c>
      <c r="H15" s="26">
        <v>1768.8044321015477</v>
      </c>
      <c r="I15" s="7">
        <v>140.69168816669844</v>
      </c>
      <c r="J15" s="7">
        <v>4.8949170988053083</v>
      </c>
      <c r="K15" s="7">
        <v>4.6003472208976746</v>
      </c>
      <c r="L15" s="7">
        <v>2.3960453197360039</v>
      </c>
      <c r="M15" s="7">
        <v>1.9436029456555843</v>
      </c>
      <c r="N15" s="126">
        <f t="shared" si="1"/>
        <v>1923.3310328533407</v>
      </c>
      <c r="O15" s="26">
        <v>1641.2082271277905</v>
      </c>
      <c r="P15" s="7">
        <v>249.1940683554858</v>
      </c>
      <c r="Q15" s="7">
        <v>5.5295543498359621</v>
      </c>
      <c r="R15" s="7">
        <v>4.5131438421085477</v>
      </c>
      <c r="S15" s="7">
        <v>1.5728730077389628</v>
      </c>
      <c r="T15" s="7">
        <v>2.5093181451084092</v>
      </c>
      <c r="U15" s="126">
        <f t="shared" si="2"/>
        <v>1904.5271848280681</v>
      </c>
    </row>
    <row r="16" spans="1:21">
      <c r="A16" s="37">
        <v>6</v>
      </c>
      <c r="B16" s="41"/>
      <c r="C16" s="16"/>
      <c r="D16" s="8"/>
      <c r="E16" s="17" t="s">
        <v>14</v>
      </c>
      <c r="F16" s="42" t="s">
        <v>15</v>
      </c>
      <c r="G16" s="111">
        <f t="shared" si="0"/>
        <v>11.514751462673303</v>
      </c>
      <c r="H16" s="26">
        <v>0</v>
      </c>
      <c r="I16" s="7">
        <v>0</v>
      </c>
      <c r="J16" s="7">
        <v>0</v>
      </c>
      <c r="K16" s="7">
        <v>0</v>
      </c>
      <c r="L16" s="7">
        <v>0</v>
      </c>
      <c r="M16" s="7">
        <v>0</v>
      </c>
      <c r="N16" s="126">
        <f t="shared" si="1"/>
        <v>0</v>
      </c>
      <c r="O16" s="26">
        <v>0</v>
      </c>
      <c r="P16" s="7">
        <v>0.15592414222192019</v>
      </c>
      <c r="Q16" s="7">
        <v>3.8665122927632183</v>
      </c>
      <c r="R16" s="7">
        <v>5.0219284640625119</v>
      </c>
      <c r="S16" s="7">
        <v>0.99265611846931279</v>
      </c>
      <c r="T16" s="7">
        <v>1.4777304451563396</v>
      </c>
      <c r="U16" s="126">
        <f t="shared" si="2"/>
        <v>11.514751462673303</v>
      </c>
    </row>
    <row r="17" spans="1:21">
      <c r="A17" s="37">
        <v>7</v>
      </c>
      <c r="B17" s="41"/>
      <c r="C17" s="16"/>
      <c r="D17" s="8"/>
      <c r="E17" s="17" t="s">
        <v>16</v>
      </c>
      <c r="F17" s="42" t="s">
        <v>17</v>
      </c>
      <c r="G17" s="111">
        <f t="shared" si="0"/>
        <v>32.013792731046124</v>
      </c>
      <c r="H17" s="26">
        <v>0</v>
      </c>
      <c r="I17" s="7">
        <v>9.3507908550236607E-2</v>
      </c>
      <c r="J17" s="7">
        <v>0.65524779257248156</v>
      </c>
      <c r="K17" s="7">
        <v>0.37728421861538664</v>
      </c>
      <c r="L17" s="7">
        <v>8.9010952098760754E-2</v>
      </c>
      <c r="M17" s="7">
        <v>0.12034714128822088</v>
      </c>
      <c r="N17" s="126">
        <f t="shared" si="1"/>
        <v>1.3353980131250864</v>
      </c>
      <c r="O17" s="26">
        <v>0</v>
      </c>
      <c r="P17" s="7">
        <v>0.27371860557468608</v>
      </c>
      <c r="Q17" s="7">
        <v>8.0234375260770321</v>
      </c>
      <c r="R17" s="7">
        <v>14.880137091502547</v>
      </c>
      <c r="S17" s="7">
        <v>3.0001706550829113</v>
      </c>
      <c r="T17" s="7">
        <v>4.5009308396838605</v>
      </c>
      <c r="U17" s="126">
        <f t="shared" si="2"/>
        <v>30.678394717921037</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16.371811685048669</v>
      </c>
      <c r="H19" s="26">
        <v>0</v>
      </c>
      <c r="I19" s="7">
        <v>4.9164059468239429E-2</v>
      </c>
      <c r="J19" s="7">
        <v>0.22305041863000952</v>
      </c>
      <c r="K19" s="7">
        <v>0.23843361419858411</v>
      </c>
      <c r="L19" s="7">
        <v>8.7379209813661873E-2</v>
      </c>
      <c r="M19" s="7">
        <v>7.6066751702455804E-2</v>
      </c>
      <c r="N19" s="126">
        <f t="shared" si="1"/>
        <v>0.67409405381295073</v>
      </c>
      <c r="O19" s="26">
        <v>0</v>
      </c>
      <c r="P19" s="7">
        <v>0.12862903455970809</v>
      </c>
      <c r="Q19" s="7">
        <v>4.6639399765990674</v>
      </c>
      <c r="R19" s="7">
        <v>8.2097861226648092</v>
      </c>
      <c r="S19" s="7">
        <v>1.4129776912741363</v>
      </c>
      <c r="T19" s="7">
        <v>1.2823848061379977</v>
      </c>
      <c r="U19" s="126">
        <f t="shared" si="2"/>
        <v>15.697717631235719</v>
      </c>
    </row>
    <row r="20" spans="1:21">
      <c r="A20" s="37">
        <v>10</v>
      </c>
      <c r="B20" s="41"/>
      <c r="C20" s="16"/>
      <c r="D20" s="38" t="s">
        <v>22</v>
      </c>
      <c r="E20" s="39" t="s">
        <v>23</v>
      </c>
      <c r="F20" s="40"/>
      <c r="G20" s="111">
        <f t="shared" si="0"/>
        <v>1770.9935656124726</v>
      </c>
      <c r="H20" s="26">
        <v>33.546222224831581</v>
      </c>
      <c r="I20" s="7">
        <v>10.721500020474195</v>
      </c>
      <c r="J20" s="7">
        <v>145.84123082458973</v>
      </c>
      <c r="K20" s="7">
        <v>711.04231017827988</v>
      </c>
      <c r="L20" s="7">
        <v>261.99722638726234</v>
      </c>
      <c r="M20" s="7">
        <v>10.119559852406383</v>
      </c>
      <c r="N20" s="126">
        <f t="shared" si="1"/>
        <v>1173.2680494878441</v>
      </c>
      <c r="O20" s="26">
        <v>31.494067557156086</v>
      </c>
      <c r="P20" s="7">
        <v>10.253879718482494</v>
      </c>
      <c r="Q20" s="7">
        <v>114.55637745559216</v>
      </c>
      <c r="R20" s="7">
        <v>352.92571175098419</v>
      </c>
      <c r="S20" s="7">
        <v>85.841679707169533</v>
      </c>
      <c r="T20" s="7">
        <v>2.6537999352440238</v>
      </c>
      <c r="U20" s="126">
        <f t="shared" si="2"/>
        <v>597.72551612462848</v>
      </c>
    </row>
    <row r="21" spans="1:21">
      <c r="A21" s="37">
        <v>11</v>
      </c>
      <c r="B21" s="41"/>
      <c r="C21" s="16"/>
      <c r="D21" s="38" t="s">
        <v>24</v>
      </c>
      <c r="E21" s="39" t="s">
        <v>25</v>
      </c>
      <c r="F21" s="40"/>
      <c r="G21" s="111">
        <f t="shared" si="0"/>
        <v>10506.209850907326</v>
      </c>
      <c r="H21" s="26">
        <v>3851.5117744505405</v>
      </c>
      <c r="I21" s="7">
        <v>88.299049373716116</v>
      </c>
      <c r="J21" s="7">
        <v>126.14161080121994</v>
      </c>
      <c r="K21" s="7">
        <v>154.18382158875465</v>
      </c>
      <c r="L21" s="7">
        <v>215.77512958645821</v>
      </c>
      <c r="M21" s="7">
        <v>676.4771880209446</v>
      </c>
      <c r="N21" s="126">
        <f t="shared" si="1"/>
        <v>5112.3885738216341</v>
      </c>
      <c r="O21" s="26">
        <v>4036.4901466816664</v>
      </c>
      <c r="P21" s="7">
        <v>100.0876145362854</v>
      </c>
      <c r="Q21" s="7">
        <v>136.66398267075419</v>
      </c>
      <c r="R21" s="7">
        <v>138.00069312751293</v>
      </c>
      <c r="S21" s="7">
        <v>163.15630408376455</v>
      </c>
      <c r="T21" s="7">
        <v>819.42253598570824</v>
      </c>
      <c r="U21" s="126">
        <f t="shared" si="2"/>
        <v>5393.8212770856917</v>
      </c>
    </row>
    <row r="22" spans="1:21">
      <c r="A22" s="37">
        <v>12</v>
      </c>
      <c r="B22" s="41"/>
      <c r="C22" s="16"/>
      <c r="D22" s="38" t="s">
        <v>26</v>
      </c>
      <c r="E22" s="39" t="s">
        <v>27</v>
      </c>
      <c r="F22" s="40"/>
      <c r="G22" s="111">
        <f t="shared" si="0"/>
        <v>1068.3511785664596</v>
      </c>
      <c r="H22" s="26">
        <v>524.93594115437008</v>
      </c>
      <c r="I22" s="7">
        <v>72.917956413701177</v>
      </c>
      <c r="J22" s="7">
        <v>20.234176720958203</v>
      </c>
      <c r="K22" s="7">
        <v>21.23094489518553</v>
      </c>
      <c r="L22" s="7">
        <v>21.200146581046283</v>
      </c>
      <c r="M22" s="7">
        <v>7.6841117447474971</v>
      </c>
      <c r="N22" s="126">
        <f t="shared" si="1"/>
        <v>668.20327751000877</v>
      </c>
      <c r="O22" s="26">
        <v>245.95891776599456</v>
      </c>
      <c r="P22" s="7">
        <v>96.538449693471193</v>
      </c>
      <c r="Q22" s="7">
        <v>25.393745760433376</v>
      </c>
      <c r="R22" s="7">
        <v>13.616178755182773</v>
      </c>
      <c r="S22" s="7">
        <v>12.105742843355983</v>
      </c>
      <c r="T22" s="7">
        <v>6.5348662380129099</v>
      </c>
      <c r="U22" s="126">
        <f t="shared" si="2"/>
        <v>400.14790105645079</v>
      </c>
    </row>
    <row r="23" spans="1:21">
      <c r="A23" s="37">
        <v>13</v>
      </c>
      <c r="B23" s="41"/>
      <c r="C23" s="16"/>
      <c r="D23" s="8"/>
      <c r="E23" s="17" t="s">
        <v>12</v>
      </c>
      <c r="F23" s="42" t="s">
        <v>28</v>
      </c>
      <c r="G23" s="111">
        <f t="shared" si="0"/>
        <v>199.39339133274916</v>
      </c>
      <c r="H23" s="26">
        <v>7.2837886810302734</v>
      </c>
      <c r="I23" s="7">
        <v>60.483740927564213</v>
      </c>
      <c r="J23" s="7">
        <v>11.462971089989878</v>
      </c>
      <c r="K23" s="7">
        <v>4.8532396207156125</v>
      </c>
      <c r="L23" s="7">
        <v>1.4777465833321912</v>
      </c>
      <c r="M23" s="7">
        <v>0</v>
      </c>
      <c r="N23" s="126">
        <f t="shared" si="1"/>
        <v>85.561486902632168</v>
      </c>
      <c r="O23" s="26">
        <v>8.8357982635498047</v>
      </c>
      <c r="P23" s="7">
        <v>83.151286701759091</v>
      </c>
      <c r="Q23" s="7">
        <v>15.665880880173063</v>
      </c>
      <c r="R23" s="7">
        <v>4.8794978785736021</v>
      </c>
      <c r="S23" s="7">
        <v>1.2994407060614321</v>
      </c>
      <c r="T23" s="7">
        <v>0</v>
      </c>
      <c r="U23" s="126">
        <f t="shared" si="2"/>
        <v>113.83190443011699</v>
      </c>
    </row>
    <row r="24" spans="1:21">
      <c r="A24" s="37">
        <v>14</v>
      </c>
      <c r="B24" s="17"/>
      <c r="C24" s="16"/>
      <c r="D24" s="8"/>
      <c r="E24" s="17" t="s">
        <v>14</v>
      </c>
      <c r="F24" s="42" t="s">
        <v>29</v>
      </c>
      <c r="G24" s="111">
        <f t="shared" si="0"/>
        <v>13.733263751797494</v>
      </c>
      <c r="H24" s="26">
        <v>4.1547103028278798</v>
      </c>
      <c r="I24" s="7">
        <v>1.13612602930516</v>
      </c>
      <c r="J24" s="7">
        <v>0.9383508627070114</v>
      </c>
      <c r="K24" s="7">
        <v>1.0221785260364413</v>
      </c>
      <c r="L24" s="7">
        <v>0.53500647726468742</v>
      </c>
      <c r="M24" s="7">
        <v>0</v>
      </c>
      <c r="N24" s="126">
        <f t="shared" si="1"/>
        <v>7.78637219814118</v>
      </c>
      <c r="O24" s="26">
        <v>3.4347064272733405</v>
      </c>
      <c r="P24" s="7">
        <v>0.96951475506648421</v>
      </c>
      <c r="Q24" s="7">
        <v>0.56942041967704426</v>
      </c>
      <c r="R24" s="7">
        <v>0.62714043175219558</v>
      </c>
      <c r="S24" s="7">
        <v>0.34610951988724992</v>
      </c>
      <c r="T24" s="7">
        <v>0</v>
      </c>
      <c r="U24" s="126">
        <f t="shared" si="2"/>
        <v>5.9468915536563145</v>
      </c>
    </row>
    <row r="25" spans="1:21">
      <c r="A25" s="37">
        <v>15</v>
      </c>
      <c r="B25" s="17"/>
      <c r="C25" s="16"/>
      <c r="D25" s="8"/>
      <c r="E25" s="17" t="s">
        <v>16</v>
      </c>
      <c r="F25" s="42" t="s">
        <v>30</v>
      </c>
      <c r="G25" s="111">
        <f t="shared" si="0"/>
        <v>187.57123354347732</v>
      </c>
      <c r="H25" s="26">
        <v>84.531077980995178</v>
      </c>
      <c r="I25" s="7">
        <v>9.1095476074842736</v>
      </c>
      <c r="J25" s="7">
        <v>1.7813401047023945</v>
      </c>
      <c r="K25" s="7">
        <v>0.34123360238299938</v>
      </c>
      <c r="L25" s="7">
        <v>4.8881145317864139E-2</v>
      </c>
      <c r="M25" s="7">
        <v>0</v>
      </c>
      <c r="N25" s="126">
        <f t="shared" si="1"/>
        <v>95.81208044088271</v>
      </c>
      <c r="O25" s="26">
        <v>78.275889575481415</v>
      </c>
      <c r="P25" s="7">
        <v>10.121855418081395</v>
      </c>
      <c r="Q25" s="7">
        <v>2.8170153036044212</v>
      </c>
      <c r="R25" s="7">
        <v>0.50758946819405537</v>
      </c>
      <c r="S25" s="7">
        <v>3.6803337233322964E-2</v>
      </c>
      <c r="T25" s="7">
        <v>0</v>
      </c>
      <c r="U25" s="126">
        <f t="shared" si="2"/>
        <v>91.75915310259461</v>
      </c>
    </row>
    <row r="26" spans="1:21">
      <c r="A26" s="37">
        <v>16</v>
      </c>
      <c r="B26" s="17"/>
      <c r="C26" s="16"/>
      <c r="D26" s="8"/>
      <c r="E26" s="17" t="s">
        <v>18</v>
      </c>
      <c r="F26" s="42" t="s">
        <v>31</v>
      </c>
      <c r="G26" s="111">
        <f t="shared" si="0"/>
        <v>667.65330511330831</v>
      </c>
      <c r="H26" s="26">
        <v>428.96638252586126</v>
      </c>
      <c r="I26" s="7">
        <v>2.188539873692207</v>
      </c>
      <c r="J26" s="7">
        <v>6.0515145692916121</v>
      </c>
      <c r="K26" s="7">
        <v>15.014292827341706</v>
      </c>
      <c r="L26" s="7">
        <v>19.13851217739284</v>
      </c>
      <c r="M26" s="7">
        <v>7.6841117447474971</v>
      </c>
      <c r="N26" s="126">
        <f t="shared" si="1"/>
        <v>479.04335371832713</v>
      </c>
      <c r="O26" s="26">
        <v>155.41252115741372</v>
      </c>
      <c r="P26" s="7">
        <v>2.2957952146389289</v>
      </c>
      <c r="Q26" s="7">
        <v>6.341429070198501</v>
      </c>
      <c r="R26" s="7">
        <v>7.6019504456780851</v>
      </c>
      <c r="S26" s="7">
        <v>10.423389269039035</v>
      </c>
      <c r="T26" s="7">
        <v>6.5348662380129099</v>
      </c>
      <c r="U26" s="126">
        <f t="shared" si="2"/>
        <v>188.60995139498118</v>
      </c>
    </row>
    <row r="27" spans="1:21">
      <c r="A27" s="37">
        <v>17</v>
      </c>
      <c r="B27" s="17"/>
      <c r="C27" s="16"/>
      <c r="D27" s="38" t="s">
        <v>32</v>
      </c>
      <c r="E27" s="39" t="s">
        <v>33</v>
      </c>
      <c r="F27" s="40"/>
      <c r="G27" s="111">
        <f t="shared" si="0"/>
        <v>2811.7404500767589</v>
      </c>
      <c r="H27" s="26">
        <v>677.4619377553463</v>
      </c>
      <c r="I27" s="7">
        <v>116.55991113185883</v>
      </c>
      <c r="J27" s="7">
        <v>192.01757997274399</v>
      </c>
      <c r="K27" s="7">
        <v>264.14644610881805</v>
      </c>
      <c r="L27" s="7">
        <v>187.11092227697372</v>
      </c>
      <c r="M27" s="7">
        <v>178.5330593585968</v>
      </c>
      <c r="N27" s="126">
        <f t="shared" si="1"/>
        <v>1615.8298566043377</v>
      </c>
      <c r="O27" s="26">
        <v>434.84499430656433</v>
      </c>
      <c r="P27" s="7">
        <v>134.80941216647625</v>
      </c>
      <c r="Q27" s="7">
        <v>174.56284051388502</v>
      </c>
      <c r="R27" s="7">
        <v>169.39470773935318</v>
      </c>
      <c r="S27" s="7">
        <v>110.47331310808659</v>
      </c>
      <c r="T27" s="7">
        <v>171.8253256380558</v>
      </c>
      <c r="U27" s="126">
        <f t="shared" si="2"/>
        <v>1195.9105934724212</v>
      </c>
    </row>
    <row r="28" spans="1:21">
      <c r="A28" s="37">
        <v>18</v>
      </c>
      <c r="B28" s="12"/>
      <c r="C28" s="12"/>
      <c r="D28" s="38" t="s">
        <v>34</v>
      </c>
      <c r="E28" s="39" t="s">
        <v>35</v>
      </c>
      <c r="F28" s="43"/>
      <c r="G28" s="111">
        <f t="shared" si="0"/>
        <v>1329.1211236789823</v>
      </c>
      <c r="H28" s="26">
        <v>171.54287990927696</v>
      </c>
      <c r="I28" s="7">
        <v>70.636383041739464</v>
      </c>
      <c r="J28" s="7">
        <v>102.70171523094177</v>
      </c>
      <c r="K28" s="7">
        <v>147.87225675582886</v>
      </c>
      <c r="L28" s="7">
        <v>130.5744754076004</v>
      </c>
      <c r="M28" s="7">
        <v>97.449349671602249</v>
      </c>
      <c r="N28" s="126">
        <f t="shared" si="1"/>
        <v>720.77706001698971</v>
      </c>
      <c r="O28" s="26">
        <v>131.54433199763298</v>
      </c>
      <c r="P28" s="7">
        <v>58.216655164957047</v>
      </c>
      <c r="Q28" s="7">
        <v>108.42701354622841</v>
      </c>
      <c r="R28" s="7">
        <v>118.05065214633942</v>
      </c>
      <c r="S28" s="7">
        <v>108.77483770251274</v>
      </c>
      <c r="T28" s="7">
        <v>83.330573104321957</v>
      </c>
      <c r="U28" s="126">
        <f t="shared" si="2"/>
        <v>608.34406366199255</v>
      </c>
    </row>
    <row r="29" spans="1:21">
      <c r="A29" s="37">
        <v>19</v>
      </c>
      <c r="B29" s="17"/>
      <c r="C29" s="16"/>
      <c r="D29" s="38" t="s">
        <v>36</v>
      </c>
      <c r="E29" s="39" t="s">
        <v>37</v>
      </c>
      <c r="F29" s="40"/>
      <c r="G29" s="111">
        <f t="shared" si="0"/>
        <v>1167.6937434293795</v>
      </c>
      <c r="H29" s="26">
        <v>16.745452459901571</v>
      </c>
      <c r="I29" s="7">
        <v>4.2283090143464506</v>
      </c>
      <c r="J29" s="7">
        <v>51.06948558986187</v>
      </c>
      <c r="K29" s="7">
        <v>197.1189950555563</v>
      </c>
      <c r="L29" s="7">
        <v>303.96248242259026</v>
      </c>
      <c r="M29" s="7">
        <v>193.42090889066458</v>
      </c>
      <c r="N29" s="126">
        <f t="shared" si="1"/>
        <v>766.54563343292102</v>
      </c>
      <c r="O29" s="26">
        <v>13.809436624404043</v>
      </c>
      <c r="P29" s="7">
        <v>4.1694131421390921</v>
      </c>
      <c r="Q29" s="7">
        <v>39.347255751490593</v>
      </c>
      <c r="R29" s="7">
        <v>84.053895831108093</v>
      </c>
      <c r="S29" s="7">
        <v>135.68376581370831</v>
      </c>
      <c r="T29" s="7">
        <v>124.08434283360839</v>
      </c>
      <c r="U29" s="126">
        <f t="shared" si="2"/>
        <v>401.14810999645852</v>
      </c>
    </row>
    <row r="30" spans="1:21">
      <c r="A30" s="37">
        <v>20</v>
      </c>
      <c r="B30" s="17"/>
      <c r="C30" s="16"/>
      <c r="D30" s="38" t="s">
        <v>38</v>
      </c>
      <c r="E30" s="39" t="s">
        <v>39</v>
      </c>
      <c r="F30" s="40"/>
      <c r="G30" s="111">
        <f t="shared" si="0"/>
        <v>31.128635624772869</v>
      </c>
      <c r="H30" s="26">
        <v>0</v>
      </c>
      <c r="I30" s="7">
        <v>0.69120102594024502</v>
      </c>
      <c r="J30" s="7">
        <v>0.81012429867405444</v>
      </c>
      <c r="K30" s="7">
        <v>2.4379047186812386</v>
      </c>
      <c r="L30" s="7">
        <v>9.1730287428945303</v>
      </c>
      <c r="M30" s="7">
        <v>6.6487380648031831</v>
      </c>
      <c r="N30" s="126">
        <f t="shared" si="1"/>
        <v>19.760996850993251</v>
      </c>
      <c r="O30" s="26">
        <v>0</v>
      </c>
      <c r="P30" s="7">
        <v>0.616595779749332</v>
      </c>
      <c r="Q30" s="7">
        <v>0.81762747798347846</v>
      </c>
      <c r="R30" s="7">
        <v>1.1152216570917517</v>
      </c>
      <c r="S30" s="7">
        <v>4.3374100043438375</v>
      </c>
      <c r="T30" s="7">
        <v>4.480783854611218</v>
      </c>
      <c r="U30" s="126">
        <f t="shared" si="2"/>
        <v>11.367638773779618</v>
      </c>
    </row>
    <row r="31" spans="1:21">
      <c r="A31" s="37">
        <v>21</v>
      </c>
      <c r="B31" s="17"/>
      <c r="C31" s="16"/>
      <c r="D31" s="38" t="s">
        <v>40</v>
      </c>
      <c r="E31" s="39" t="s">
        <v>41</v>
      </c>
      <c r="F31" s="40"/>
      <c r="G31" s="111">
        <f t="shared" si="0"/>
        <v>1799.6890165591394</v>
      </c>
      <c r="H31" s="26">
        <v>288.10881990846246</v>
      </c>
      <c r="I31" s="7">
        <v>56.320420823118184</v>
      </c>
      <c r="J31" s="7">
        <v>181.31202977822977</v>
      </c>
      <c r="K31" s="7">
        <v>176.67508211173117</v>
      </c>
      <c r="L31" s="7">
        <v>167.27180493623018</v>
      </c>
      <c r="M31" s="7">
        <v>81.498714845627546</v>
      </c>
      <c r="N31" s="126">
        <f t="shared" si="1"/>
        <v>951.18687240339932</v>
      </c>
      <c r="O31" s="26">
        <v>80.321240180288441</v>
      </c>
      <c r="P31" s="7">
        <v>35.558506414701696</v>
      </c>
      <c r="Q31" s="7">
        <v>326.82037807605957</v>
      </c>
      <c r="R31" s="7">
        <v>204.60335563810077</v>
      </c>
      <c r="S31" s="7">
        <v>121.01857891771942</v>
      </c>
      <c r="T31" s="7">
        <v>80.180084928870201</v>
      </c>
      <c r="U31" s="126">
        <f t="shared" si="2"/>
        <v>848.5021441557401</v>
      </c>
    </row>
    <row r="32" spans="1:21">
      <c r="A32" s="37">
        <v>22</v>
      </c>
      <c r="B32" s="17"/>
      <c r="C32" s="16"/>
      <c r="D32" s="38"/>
      <c r="E32" s="17" t="s">
        <v>12</v>
      </c>
      <c r="F32" s="42" t="s">
        <v>42</v>
      </c>
      <c r="G32" s="111">
        <f t="shared" si="0"/>
        <v>1051.999876499176</v>
      </c>
      <c r="H32" s="26">
        <v>241.77130126953125</v>
      </c>
      <c r="I32" s="7">
        <v>2.8610415458679199</v>
      </c>
      <c r="J32" s="7">
        <v>107.97408294677734</v>
      </c>
      <c r="K32" s="7">
        <v>94.724754333496094</v>
      </c>
      <c r="L32" s="7">
        <v>58.087455749511719</v>
      </c>
      <c r="M32" s="7">
        <v>20.870721817016602</v>
      </c>
      <c r="N32" s="126">
        <f t="shared" si="1"/>
        <v>526.28935766220093</v>
      </c>
      <c r="O32" s="26">
        <v>56.22869873046875</v>
      </c>
      <c r="P32" s="7">
        <v>7.7802028656005859</v>
      </c>
      <c r="Q32" s="7">
        <v>278.90960693359375</v>
      </c>
      <c r="R32" s="7">
        <v>134.89002990722656</v>
      </c>
      <c r="S32" s="7">
        <v>36.064250946044922</v>
      </c>
      <c r="T32" s="7">
        <v>11.837729454040527</v>
      </c>
      <c r="U32" s="126">
        <f t="shared" si="2"/>
        <v>525.7105188369751</v>
      </c>
    </row>
    <row r="33" spans="1:21">
      <c r="A33" s="37">
        <v>23</v>
      </c>
      <c r="B33" s="17"/>
      <c r="C33" s="16"/>
      <c r="D33" s="8"/>
      <c r="E33" s="17" t="s">
        <v>14</v>
      </c>
      <c r="F33" s="42" t="s">
        <v>43</v>
      </c>
      <c r="G33" s="111">
        <f t="shared" si="0"/>
        <v>0</v>
      </c>
      <c r="H33" s="26">
        <v>0</v>
      </c>
      <c r="I33" s="7">
        <v>0</v>
      </c>
      <c r="J33" s="7">
        <v>0</v>
      </c>
      <c r="K33" s="7">
        <v>0</v>
      </c>
      <c r="L33" s="7">
        <v>0</v>
      </c>
      <c r="M33" s="7">
        <v>0</v>
      </c>
      <c r="N33" s="126">
        <f t="shared" si="1"/>
        <v>0</v>
      </c>
      <c r="O33" s="26">
        <v>0</v>
      </c>
      <c r="P33" s="7">
        <v>0</v>
      </c>
      <c r="Q33" s="7">
        <v>0</v>
      </c>
      <c r="R33" s="7">
        <v>0</v>
      </c>
      <c r="S33" s="7">
        <v>0</v>
      </c>
      <c r="T33" s="7">
        <v>0</v>
      </c>
      <c r="U33" s="126">
        <f t="shared" si="2"/>
        <v>0</v>
      </c>
    </row>
    <row r="34" spans="1:21">
      <c r="A34" s="37">
        <v>24</v>
      </c>
      <c r="B34" s="17"/>
      <c r="C34" s="16"/>
      <c r="D34" s="8"/>
      <c r="E34" s="17" t="s">
        <v>16</v>
      </c>
      <c r="F34" s="42" t="s">
        <v>44</v>
      </c>
      <c r="G34" s="111">
        <f t="shared" si="0"/>
        <v>0</v>
      </c>
      <c r="H34" s="26">
        <v>0</v>
      </c>
      <c r="I34" s="7">
        <v>0</v>
      </c>
      <c r="J34" s="7">
        <v>0</v>
      </c>
      <c r="K34" s="7">
        <v>0</v>
      </c>
      <c r="L34" s="7">
        <v>0</v>
      </c>
      <c r="M34" s="7">
        <v>0</v>
      </c>
      <c r="N34" s="126">
        <f t="shared" si="1"/>
        <v>0</v>
      </c>
      <c r="O34" s="26">
        <v>0</v>
      </c>
      <c r="P34" s="7">
        <v>0</v>
      </c>
      <c r="Q34" s="7">
        <v>0</v>
      </c>
      <c r="R34" s="7">
        <v>0</v>
      </c>
      <c r="S34" s="7">
        <v>0</v>
      </c>
      <c r="T34" s="7">
        <v>0</v>
      </c>
      <c r="U34" s="126">
        <f t="shared" si="2"/>
        <v>0</v>
      </c>
    </row>
    <row r="35" spans="1:21">
      <c r="A35" s="37">
        <v>25</v>
      </c>
      <c r="B35" s="17"/>
      <c r="C35" s="16"/>
      <c r="D35" s="8"/>
      <c r="E35" s="17" t="s">
        <v>18</v>
      </c>
      <c r="F35" s="42" t="s">
        <v>45</v>
      </c>
      <c r="G35" s="111">
        <f t="shared" si="0"/>
        <v>249.50428814440966</v>
      </c>
      <c r="H35" s="26">
        <v>0.39174065738916397</v>
      </c>
      <c r="I35" s="7">
        <v>3.2444438487291336</v>
      </c>
      <c r="J35" s="7">
        <v>18.228521049022675</v>
      </c>
      <c r="K35" s="7">
        <v>29.668479919433594</v>
      </c>
      <c r="L35" s="7">
        <v>56.391441941261292</v>
      </c>
      <c r="M35" s="7">
        <v>29.384064108133316</v>
      </c>
      <c r="N35" s="126">
        <f t="shared" si="1"/>
        <v>137.30869152396917</v>
      </c>
      <c r="O35" s="26">
        <v>0.3482842892408371</v>
      </c>
      <c r="P35" s="7">
        <v>3.1465195417404175</v>
      </c>
      <c r="Q35" s="7">
        <v>11.959145724773407</v>
      </c>
      <c r="R35" s="7">
        <v>25.278990268707275</v>
      </c>
      <c r="S35" s="7">
        <v>41.550965189933777</v>
      </c>
      <c r="T35" s="7">
        <v>29.911691606044769</v>
      </c>
      <c r="U35" s="126">
        <f t="shared" si="2"/>
        <v>112.19559662044048</v>
      </c>
    </row>
    <row r="36" spans="1:21">
      <c r="A36" s="37">
        <v>26</v>
      </c>
      <c r="B36" s="17"/>
      <c r="C36" s="16"/>
      <c r="D36" s="8"/>
      <c r="E36" s="17" t="s">
        <v>20</v>
      </c>
      <c r="F36" s="42" t="s">
        <v>46</v>
      </c>
      <c r="G36" s="111">
        <f t="shared" si="0"/>
        <v>169.1076489497209</v>
      </c>
      <c r="H36" s="26">
        <v>10.173067062161863</v>
      </c>
      <c r="I36" s="7">
        <v>1.9675198691547848</v>
      </c>
      <c r="J36" s="7">
        <v>7.3007915704511106</v>
      </c>
      <c r="K36" s="7">
        <v>15.390362471342087</v>
      </c>
      <c r="L36" s="7">
        <v>26.434206080622971</v>
      </c>
      <c r="M36" s="7">
        <v>22.325034635141492</v>
      </c>
      <c r="N36" s="126">
        <f t="shared" si="1"/>
        <v>83.590981688874308</v>
      </c>
      <c r="O36" s="26">
        <v>9.3703115369426087</v>
      </c>
      <c r="P36" s="7">
        <v>2.2036540670669638</v>
      </c>
      <c r="Q36" s="7">
        <v>10.177987194154412</v>
      </c>
      <c r="R36" s="7">
        <v>17.301690496504307</v>
      </c>
      <c r="S36" s="7">
        <v>23.333179396577179</v>
      </c>
      <c r="T36" s="7">
        <v>23.129844569601119</v>
      </c>
      <c r="U36" s="126">
        <f t="shared" si="2"/>
        <v>85.516667260846589</v>
      </c>
    </row>
    <row r="37" spans="1:21">
      <c r="A37" s="37">
        <v>27</v>
      </c>
      <c r="B37" s="17"/>
      <c r="C37" s="16"/>
      <c r="D37" s="8"/>
      <c r="E37" s="17" t="s">
        <v>47</v>
      </c>
      <c r="F37" s="42" t="s">
        <v>393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v>
      </c>
      <c r="H38" s="26">
        <v>0</v>
      </c>
      <c r="I38" s="7">
        <v>0</v>
      </c>
      <c r="J38" s="7">
        <v>0</v>
      </c>
      <c r="K38" s="7">
        <v>0</v>
      </c>
      <c r="L38" s="7">
        <v>0</v>
      </c>
      <c r="M38" s="7">
        <v>0</v>
      </c>
      <c r="N38" s="126">
        <f t="shared" si="1"/>
        <v>0</v>
      </c>
      <c r="O38" s="26">
        <v>0</v>
      </c>
      <c r="P38" s="7">
        <v>0</v>
      </c>
      <c r="Q38" s="7">
        <v>0</v>
      </c>
      <c r="R38" s="7">
        <v>0</v>
      </c>
      <c r="S38" s="7">
        <v>0</v>
      </c>
      <c r="T38" s="7">
        <v>0</v>
      </c>
      <c r="U38" s="126">
        <f t="shared" si="2"/>
        <v>0</v>
      </c>
    </row>
    <row r="39" spans="1:21">
      <c r="A39" s="37">
        <v>29</v>
      </c>
      <c r="B39" s="17"/>
      <c r="C39" s="16"/>
      <c r="D39" s="38"/>
      <c r="E39" s="17" t="s">
        <v>394</v>
      </c>
      <c r="F39" s="42" t="s">
        <v>50</v>
      </c>
      <c r="G39" s="111">
        <f t="shared" si="0"/>
        <v>30.489575399325986</v>
      </c>
      <c r="H39" s="26">
        <v>0</v>
      </c>
      <c r="I39" s="7">
        <v>0</v>
      </c>
      <c r="J39" s="7">
        <v>4.7650174819864333E-2</v>
      </c>
      <c r="K39" s="7">
        <v>2.4957387577742338</v>
      </c>
      <c r="L39" s="7">
        <v>7.7302523963153362</v>
      </c>
      <c r="M39" s="7">
        <v>3.8065325878560543</v>
      </c>
      <c r="N39" s="126">
        <f t="shared" si="1"/>
        <v>14.080173916765489</v>
      </c>
      <c r="O39" s="26">
        <v>0</v>
      </c>
      <c r="P39" s="7">
        <v>0</v>
      </c>
      <c r="Q39" s="7">
        <v>9.470986505766632E-2</v>
      </c>
      <c r="R39" s="7">
        <v>2.0390288740163669</v>
      </c>
      <c r="S39" s="7">
        <v>8.4995614746585488</v>
      </c>
      <c r="T39" s="7">
        <v>5.7761012688279152</v>
      </c>
      <c r="U39" s="126">
        <f t="shared" si="2"/>
        <v>16.409401482560497</v>
      </c>
    </row>
    <row r="40" spans="1:21">
      <c r="A40" s="37">
        <v>30</v>
      </c>
      <c r="B40" s="17"/>
      <c r="C40" s="16"/>
      <c r="D40" s="12"/>
      <c r="E40" s="17" t="s">
        <v>395</v>
      </c>
      <c r="F40" s="42" t="s">
        <v>51</v>
      </c>
      <c r="G40" s="111">
        <f t="shared" si="0"/>
        <v>2.7151039519812912</v>
      </c>
      <c r="H40" s="26">
        <v>1.6110172029584646E-2</v>
      </c>
      <c r="I40" s="7">
        <v>2.1353995427489281E-2</v>
      </c>
      <c r="J40" s="7">
        <v>0.11229610070586205</v>
      </c>
      <c r="K40" s="7">
        <v>0.36971646919846535</v>
      </c>
      <c r="L40" s="7">
        <v>0.5959197822958231</v>
      </c>
      <c r="M40" s="7">
        <v>4.3822246603667736E-2</v>
      </c>
      <c r="N40" s="126">
        <f t="shared" si="1"/>
        <v>1.1592187662608922</v>
      </c>
      <c r="O40" s="26">
        <v>2.4567969143390656E-2</v>
      </c>
      <c r="P40" s="7">
        <v>1.9768370315432549E-2</v>
      </c>
      <c r="Q40" s="7">
        <v>1.5705717727541924E-2</v>
      </c>
      <c r="R40" s="7">
        <v>5.1170506048947573E-3</v>
      </c>
      <c r="S40" s="7">
        <v>0.54700050689280033</v>
      </c>
      <c r="T40" s="7">
        <v>0.94372557103633881</v>
      </c>
      <c r="U40" s="126">
        <f t="shared" si="2"/>
        <v>1.555885185720399</v>
      </c>
    </row>
    <row r="41" spans="1:21">
      <c r="A41" s="37">
        <v>31</v>
      </c>
      <c r="B41" s="17"/>
      <c r="C41" s="16"/>
      <c r="D41" s="12"/>
      <c r="E41" s="17" t="s">
        <v>396</v>
      </c>
      <c r="F41" s="42" t="s">
        <v>52</v>
      </c>
      <c r="G41" s="111">
        <f t="shared" si="0"/>
        <v>0</v>
      </c>
      <c r="H41" s="26">
        <v>0</v>
      </c>
      <c r="I41" s="7">
        <v>0</v>
      </c>
      <c r="J41" s="7">
        <v>0</v>
      </c>
      <c r="K41" s="7">
        <v>0</v>
      </c>
      <c r="L41" s="7">
        <v>0</v>
      </c>
      <c r="M41" s="7">
        <v>0</v>
      </c>
      <c r="N41" s="126">
        <f t="shared" si="1"/>
        <v>0</v>
      </c>
      <c r="O41" s="26">
        <v>0</v>
      </c>
      <c r="P41" s="7">
        <v>0</v>
      </c>
      <c r="Q41" s="7">
        <v>0</v>
      </c>
      <c r="R41" s="7">
        <v>0</v>
      </c>
      <c r="S41" s="7">
        <v>0</v>
      </c>
      <c r="T41" s="7">
        <v>0</v>
      </c>
      <c r="U41" s="126">
        <f t="shared" si="2"/>
        <v>0</v>
      </c>
    </row>
    <row r="42" spans="1:21">
      <c r="A42" s="37">
        <v>32</v>
      </c>
      <c r="B42" s="17"/>
      <c r="C42" s="16"/>
      <c r="D42" s="38"/>
      <c r="E42" s="17" t="s">
        <v>397</v>
      </c>
      <c r="F42" s="42" t="s">
        <v>53</v>
      </c>
      <c r="G42" s="111">
        <f t="shared" ref="G42:G73" si="3">N42+U42</f>
        <v>295.87248975038528</v>
      </c>
      <c r="H42" s="26">
        <v>35.756586343050003</v>
      </c>
      <c r="I42" s="7">
        <v>48.226062029600143</v>
      </c>
      <c r="J42" s="7">
        <v>47.648683100938797</v>
      </c>
      <c r="K42" s="7">
        <v>34.026037871837616</v>
      </c>
      <c r="L42" s="7">
        <v>18.03253111243248</v>
      </c>
      <c r="M42" s="7">
        <v>5.0685367584228516</v>
      </c>
      <c r="N42" s="126">
        <f t="shared" ref="N42:N73" si="4">SUM(H42:M42)</f>
        <v>188.75843721628189</v>
      </c>
      <c r="O42" s="26">
        <v>14.349380671977997</v>
      </c>
      <c r="P42" s="7">
        <v>22.408362418413162</v>
      </c>
      <c r="Q42" s="7">
        <v>25.663198411464691</v>
      </c>
      <c r="R42" s="7">
        <v>25.088499069213867</v>
      </c>
      <c r="S42" s="7">
        <v>11.023621320724487</v>
      </c>
      <c r="T42" s="7">
        <v>8.5809906423091888</v>
      </c>
      <c r="U42" s="126">
        <f t="shared" ref="U42:U73" si="5">SUM(O42:T42)</f>
        <v>107.11405253410339</v>
      </c>
    </row>
    <row r="43" spans="1:21">
      <c r="A43" s="37">
        <v>33</v>
      </c>
      <c r="B43" s="17"/>
      <c r="C43" s="16"/>
      <c r="D43" s="38" t="s">
        <v>54</v>
      </c>
      <c r="E43" s="39" t="s">
        <v>55</v>
      </c>
      <c r="F43" s="42"/>
      <c r="G43" s="111">
        <f t="shared" si="3"/>
        <v>11.720107414425001</v>
      </c>
      <c r="H43" s="26">
        <v>3.1536730609368533</v>
      </c>
      <c r="I43" s="7">
        <v>1.069089035212528</v>
      </c>
      <c r="J43" s="7">
        <v>0.315090754913399</v>
      </c>
      <c r="K43" s="7">
        <v>0.26710651433677413</v>
      </c>
      <c r="L43" s="7">
        <v>0.25979510915931314</v>
      </c>
      <c r="M43" s="7">
        <v>0.25258084377855994</v>
      </c>
      <c r="N43" s="126">
        <f t="shared" si="4"/>
        <v>5.3173353183374275</v>
      </c>
      <c r="O43" s="26">
        <v>3.9035035413689911</v>
      </c>
      <c r="P43" s="7">
        <v>1.2988634817302227</v>
      </c>
      <c r="Q43" s="7">
        <v>0.2879089753550943</v>
      </c>
      <c r="R43" s="7">
        <v>0.25947900398750789</v>
      </c>
      <c r="S43" s="7">
        <v>0.26958497226587497</v>
      </c>
      <c r="T43" s="7">
        <v>0.38343212137988303</v>
      </c>
      <c r="U43" s="126">
        <f t="shared" si="5"/>
        <v>6.402772096087574</v>
      </c>
    </row>
    <row r="44" spans="1:21">
      <c r="A44" s="37">
        <v>34</v>
      </c>
      <c r="B44" s="17"/>
      <c r="C44" s="16"/>
      <c r="D44" s="8"/>
      <c r="E44" s="17" t="s">
        <v>12</v>
      </c>
      <c r="F44" s="42" t="s">
        <v>56</v>
      </c>
      <c r="G44" s="111">
        <f t="shared" si="3"/>
        <v>11.720107414425001</v>
      </c>
      <c r="H44" s="26">
        <v>3.1536730609368533</v>
      </c>
      <c r="I44" s="7">
        <v>1.069089035212528</v>
      </c>
      <c r="J44" s="7">
        <v>0.315090754913399</v>
      </c>
      <c r="K44" s="7">
        <v>0.26710651433677413</v>
      </c>
      <c r="L44" s="7">
        <v>0.25979510915931314</v>
      </c>
      <c r="M44" s="7">
        <v>0.25258084377855994</v>
      </c>
      <c r="N44" s="126">
        <f t="shared" si="4"/>
        <v>5.3173353183374275</v>
      </c>
      <c r="O44" s="26">
        <v>3.9035035413689911</v>
      </c>
      <c r="P44" s="7">
        <v>1.2988634817302227</v>
      </c>
      <c r="Q44" s="7">
        <v>0.2879089753550943</v>
      </c>
      <c r="R44" s="7">
        <v>0.25947900398750789</v>
      </c>
      <c r="S44" s="7">
        <v>0.26958497226587497</v>
      </c>
      <c r="T44" s="7">
        <v>0.38343212137988303</v>
      </c>
      <c r="U44" s="126">
        <f t="shared" si="5"/>
        <v>6.402772096087574</v>
      </c>
    </row>
    <row r="45" spans="1:21">
      <c r="A45" s="37">
        <v>35</v>
      </c>
      <c r="B45" s="17"/>
      <c r="C45" s="16"/>
      <c r="D45" s="8"/>
      <c r="E45" s="17" t="s">
        <v>14</v>
      </c>
      <c r="F45" s="42" t="s">
        <v>57</v>
      </c>
      <c r="G45" s="111">
        <f t="shared" si="3"/>
        <v>0</v>
      </c>
      <c r="H45" s="26">
        <v>0</v>
      </c>
      <c r="I45" s="7">
        <v>0</v>
      </c>
      <c r="J45" s="7">
        <v>0</v>
      </c>
      <c r="K45" s="7">
        <v>0</v>
      </c>
      <c r="L45" s="7">
        <v>0</v>
      </c>
      <c r="M45" s="7">
        <v>0</v>
      </c>
      <c r="N45" s="126">
        <f t="shared" si="4"/>
        <v>0</v>
      </c>
      <c r="O45" s="26">
        <v>0</v>
      </c>
      <c r="P45" s="7">
        <v>0</v>
      </c>
      <c r="Q45" s="7">
        <v>0</v>
      </c>
      <c r="R45" s="7">
        <v>0</v>
      </c>
      <c r="S45" s="7">
        <v>0</v>
      </c>
      <c r="T45" s="7">
        <v>0</v>
      </c>
      <c r="U45" s="126">
        <f t="shared" si="5"/>
        <v>0</v>
      </c>
    </row>
    <row r="46" spans="1:21">
      <c r="A46" s="37">
        <v>36</v>
      </c>
      <c r="B46" s="10"/>
      <c r="C46" s="16"/>
      <c r="D46" s="8"/>
      <c r="E46" s="17" t="s">
        <v>16</v>
      </c>
      <c r="F46" s="42" t="s">
        <v>58</v>
      </c>
      <c r="G46" s="111">
        <f t="shared" si="3"/>
        <v>0</v>
      </c>
      <c r="H46" s="26">
        <v>0</v>
      </c>
      <c r="I46" s="7">
        <v>0</v>
      </c>
      <c r="J46" s="7">
        <v>0</v>
      </c>
      <c r="K46" s="7">
        <v>0</v>
      </c>
      <c r="L46" s="7">
        <v>0</v>
      </c>
      <c r="M46" s="7">
        <v>0</v>
      </c>
      <c r="N46" s="126">
        <f t="shared" si="4"/>
        <v>0</v>
      </c>
      <c r="O46" s="26">
        <v>0</v>
      </c>
      <c r="P46" s="7">
        <v>0</v>
      </c>
      <c r="Q46" s="7">
        <v>0</v>
      </c>
      <c r="R46" s="7">
        <v>0</v>
      </c>
      <c r="S46" s="7">
        <v>0</v>
      </c>
      <c r="T46" s="7">
        <v>0</v>
      </c>
      <c r="U46" s="126">
        <f t="shared" si="5"/>
        <v>0</v>
      </c>
    </row>
    <row r="47" spans="1:21">
      <c r="A47" s="37">
        <v>37</v>
      </c>
      <c r="B47" s="10"/>
      <c r="C47" s="11"/>
      <c r="D47" s="38" t="s">
        <v>59</v>
      </c>
      <c r="E47" s="9" t="s">
        <v>60</v>
      </c>
      <c r="F47" s="44"/>
      <c r="G47" s="111">
        <f t="shared" si="3"/>
        <v>4107.0973228886724</v>
      </c>
      <c r="H47" s="26">
        <v>653.38967949151993</v>
      </c>
      <c r="I47" s="7">
        <v>320.7406630218029</v>
      </c>
      <c r="J47" s="7">
        <v>431.60802200436592</v>
      </c>
      <c r="K47" s="7">
        <v>266.91307106614113</v>
      </c>
      <c r="L47" s="7">
        <v>252.57609879970551</v>
      </c>
      <c r="M47" s="7">
        <v>335.6984276175499</v>
      </c>
      <c r="N47" s="126">
        <f t="shared" si="4"/>
        <v>2260.9259620010853</v>
      </c>
      <c r="O47" s="26">
        <v>288.93696916103363</v>
      </c>
      <c r="P47" s="7">
        <v>321.65709175169468</v>
      </c>
      <c r="Q47" s="7">
        <v>405.43318527191877</v>
      </c>
      <c r="R47" s="7">
        <v>229.71314062178135</v>
      </c>
      <c r="S47" s="7">
        <v>210.2148040831089</v>
      </c>
      <c r="T47" s="7">
        <v>390.21616999804974</v>
      </c>
      <c r="U47" s="126">
        <f t="shared" si="5"/>
        <v>1846.1713608875871</v>
      </c>
    </row>
    <row r="48" spans="1:21">
      <c r="A48" s="93">
        <v>38</v>
      </c>
      <c r="B48" s="94"/>
      <c r="C48" s="95" t="s">
        <v>61</v>
      </c>
      <c r="D48" s="96" t="s">
        <v>62</v>
      </c>
      <c r="E48" s="97"/>
      <c r="F48" s="98"/>
      <c r="G48" s="99">
        <f t="shared" si="3"/>
        <v>42543.419245660305</v>
      </c>
      <c r="H48" s="100">
        <v>8898.6771717071533</v>
      </c>
      <c r="I48" s="101">
        <v>428.48038506507874</v>
      </c>
      <c r="J48" s="101">
        <v>958.91310262680054</v>
      </c>
      <c r="K48" s="101">
        <v>1659.6144247055054</v>
      </c>
      <c r="L48" s="101">
        <v>3721.2636632919312</v>
      </c>
      <c r="M48" s="101">
        <v>7674.3844022750854</v>
      </c>
      <c r="N48" s="127">
        <f t="shared" si="4"/>
        <v>23341.333149671555</v>
      </c>
      <c r="O48" s="100">
        <v>7948.179789185524</v>
      </c>
      <c r="P48" s="101">
        <v>453.71237426996231</v>
      </c>
      <c r="Q48" s="101">
        <v>853.77884542942047</v>
      </c>
      <c r="R48" s="101">
        <v>1100.3312231302261</v>
      </c>
      <c r="S48" s="101">
        <v>2296.7955796718597</v>
      </c>
      <c r="T48" s="101">
        <v>6549.2882843017578</v>
      </c>
      <c r="U48" s="127">
        <f t="shared" si="5"/>
        <v>19202.08609598875</v>
      </c>
    </row>
    <row r="49" spans="1:21">
      <c r="A49" s="37">
        <v>39</v>
      </c>
      <c r="B49" s="17"/>
      <c r="C49" s="16"/>
      <c r="D49" s="38" t="s">
        <v>8</v>
      </c>
      <c r="E49" s="45" t="s">
        <v>63</v>
      </c>
      <c r="F49" s="40"/>
      <c r="G49" s="111">
        <f t="shared" si="3"/>
        <v>42489.306134462357</v>
      </c>
      <c r="H49" s="26">
        <v>8887.3591637611389</v>
      </c>
      <c r="I49" s="7">
        <v>427.0141019821167</v>
      </c>
      <c r="J49" s="7">
        <v>955.67808246612549</v>
      </c>
      <c r="K49" s="7">
        <v>1655.7134671211243</v>
      </c>
      <c r="L49" s="7">
        <v>3715.8824796676636</v>
      </c>
      <c r="M49" s="7">
        <v>7669.8659219741821</v>
      </c>
      <c r="N49" s="126">
        <f t="shared" si="4"/>
        <v>23311.513216972351</v>
      </c>
      <c r="O49" s="26">
        <v>7939.0784233808517</v>
      </c>
      <c r="P49" s="7">
        <v>451.94666969776154</v>
      </c>
      <c r="Q49" s="7">
        <v>851.29459309577942</v>
      </c>
      <c r="R49" s="7">
        <v>1097.9662837982178</v>
      </c>
      <c r="S49" s="7">
        <v>2293.3959741592407</v>
      </c>
      <c r="T49" s="7">
        <v>6544.1109733581543</v>
      </c>
      <c r="U49" s="126">
        <f t="shared" si="5"/>
        <v>19177.792917490005</v>
      </c>
    </row>
    <row r="50" spans="1:21">
      <c r="A50" s="37">
        <v>40</v>
      </c>
      <c r="B50" s="17"/>
      <c r="C50" s="16"/>
      <c r="D50" s="38" t="s">
        <v>10</v>
      </c>
      <c r="E50" s="45" t="s">
        <v>64</v>
      </c>
      <c r="F50" s="40"/>
      <c r="G50" s="111">
        <f t="shared" si="3"/>
        <v>46.010543810465606</v>
      </c>
      <c r="H50" s="26">
        <v>11.167990195797756</v>
      </c>
      <c r="I50" s="7">
        <v>0.44339133956236765</v>
      </c>
      <c r="J50" s="7">
        <v>2.9165586540475488</v>
      </c>
      <c r="K50" s="7">
        <v>3.7831447212956846</v>
      </c>
      <c r="L50" s="7">
        <v>4.910546513274312</v>
      </c>
      <c r="M50" s="7">
        <v>3.3198399576358497</v>
      </c>
      <c r="N50" s="126">
        <f t="shared" si="4"/>
        <v>26.541471381613519</v>
      </c>
      <c r="O50" s="26">
        <v>8.8436381898354739</v>
      </c>
      <c r="P50" s="7">
        <v>0.37563012147438712</v>
      </c>
      <c r="Q50" s="7">
        <v>1.9866715416428633</v>
      </c>
      <c r="R50" s="7">
        <v>2.2494419496506453</v>
      </c>
      <c r="S50" s="7">
        <v>2.6235807831399143</v>
      </c>
      <c r="T50" s="7">
        <v>3.390109843108803</v>
      </c>
      <c r="U50" s="126">
        <f t="shared" si="5"/>
        <v>19.469072428852087</v>
      </c>
    </row>
    <row r="51" spans="1:21">
      <c r="A51" s="37">
        <v>41</v>
      </c>
      <c r="B51" s="17"/>
      <c r="C51" s="16"/>
      <c r="D51" s="38" t="s">
        <v>22</v>
      </c>
      <c r="E51" s="45" t="s">
        <v>65</v>
      </c>
      <c r="F51" s="40"/>
      <c r="G51" s="111">
        <f t="shared" si="3"/>
        <v>8.1022312064378639</v>
      </c>
      <c r="H51" s="26">
        <v>0.14990343441604637</v>
      </c>
      <c r="I51" s="7">
        <v>1.0228890473372303</v>
      </c>
      <c r="J51" s="7">
        <v>0.31848657364025712</v>
      </c>
      <c r="K51" s="7">
        <v>0.117842838721117</v>
      </c>
      <c r="L51" s="7">
        <v>0.47068206125550205</v>
      </c>
      <c r="M51" s="7">
        <v>1.1985038187704049</v>
      </c>
      <c r="N51" s="126">
        <f t="shared" si="4"/>
        <v>3.2783077741405577</v>
      </c>
      <c r="O51" s="26">
        <v>0.25774472547345795</v>
      </c>
      <c r="P51" s="7">
        <v>1.3900646380207036</v>
      </c>
      <c r="Q51" s="7">
        <v>0.49756145908395411</v>
      </c>
      <c r="R51" s="7">
        <v>0.11549765941163059</v>
      </c>
      <c r="S51" s="7">
        <v>0.77597747624895419</v>
      </c>
      <c r="T51" s="7">
        <v>1.7870774740586057</v>
      </c>
      <c r="U51" s="126">
        <f t="shared" si="5"/>
        <v>4.8239234322973061</v>
      </c>
    </row>
    <row r="52" spans="1:21">
      <c r="A52" s="93">
        <v>42</v>
      </c>
      <c r="B52" s="94"/>
      <c r="C52" s="95" t="s">
        <v>66</v>
      </c>
      <c r="D52" s="96" t="s">
        <v>67</v>
      </c>
      <c r="E52" s="97"/>
      <c r="F52" s="98"/>
      <c r="G52" s="99">
        <f t="shared" si="3"/>
        <v>4780.5951254367828</v>
      </c>
      <c r="H52" s="100">
        <v>0</v>
      </c>
      <c r="I52" s="101">
        <v>0</v>
      </c>
      <c r="J52" s="101">
        <v>0</v>
      </c>
      <c r="K52" s="101">
        <v>0</v>
      </c>
      <c r="L52" s="101">
        <v>0</v>
      </c>
      <c r="M52" s="101">
        <v>0</v>
      </c>
      <c r="N52" s="127">
        <f t="shared" si="4"/>
        <v>0</v>
      </c>
      <c r="O52" s="100">
        <v>0</v>
      </c>
      <c r="P52" s="101">
        <v>0</v>
      </c>
      <c r="Q52" s="101">
        <v>2303.2127525806427</v>
      </c>
      <c r="R52" s="101">
        <v>2477.3823728561401</v>
      </c>
      <c r="S52" s="101">
        <v>0</v>
      </c>
      <c r="T52" s="101">
        <v>0</v>
      </c>
      <c r="U52" s="127">
        <f t="shared" si="5"/>
        <v>4780.5951254367828</v>
      </c>
    </row>
    <row r="53" spans="1:21">
      <c r="A53" s="93">
        <v>49</v>
      </c>
      <c r="B53" s="94"/>
      <c r="C53" s="95" t="s">
        <v>68</v>
      </c>
      <c r="D53" s="96" t="s">
        <v>69</v>
      </c>
      <c r="E53" s="97"/>
      <c r="F53" s="98"/>
      <c r="G53" s="99">
        <f t="shared" si="3"/>
        <v>59562.546872228384</v>
      </c>
      <c r="H53" s="100">
        <v>32490.913116455078</v>
      </c>
      <c r="I53" s="101">
        <v>1.6253083944320679</v>
      </c>
      <c r="J53" s="101">
        <v>0.61903250217437744</v>
      </c>
      <c r="K53" s="101">
        <v>0.52983444929122925</v>
      </c>
      <c r="L53" s="101">
        <v>0</v>
      </c>
      <c r="M53" s="101">
        <v>0</v>
      </c>
      <c r="N53" s="127">
        <f t="shared" si="4"/>
        <v>32493.687291800976</v>
      </c>
      <c r="O53" s="100">
        <v>27064.839263916016</v>
      </c>
      <c r="P53" s="101">
        <v>0</v>
      </c>
      <c r="Q53" s="101">
        <v>0.35104623436927795</v>
      </c>
      <c r="R53" s="101">
        <v>1.9648184776306152</v>
      </c>
      <c r="S53" s="101">
        <v>1.7044517993927002</v>
      </c>
      <c r="T53" s="101">
        <v>0</v>
      </c>
      <c r="U53" s="127">
        <f t="shared" si="5"/>
        <v>27068.859580427408</v>
      </c>
    </row>
    <row r="54" spans="1:21">
      <c r="A54" s="37">
        <v>50</v>
      </c>
      <c r="B54" s="17"/>
      <c r="C54" s="16"/>
      <c r="D54" s="38" t="s">
        <v>8</v>
      </c>
      <c r="E54" s="47" t="s">
        <v>70</v>
      </c>
      <c r="F54" s="40"/>
      <c r="G54" s="111">
        <f t="shared" si="3"/>
        <v>28893.391206264496</v>
      </c>
      <c r="H54" s="26">
        <v>15864.972640991211</v>
      </c>
      <c r="I54" s="7">
        <v>1.3705399036407471</v>
      </c>
      <c r="J54" s="7">
        <v>0.61903250217437744</v>
      </c>
      <c r="K54" s="7">
        <v>0.52983444929122925</v>
      </c>
      <c r="L54" s="7">
        <v>0</v>
      </c>
      <c r="M54" s="7">
        <v>0</v>
      </c>
      <c r="N54" s="126">
        <f t="shared" si="4"/>
        <v>15867.492047846317</v>
      </c>
      <c r="O54" s="26">
        <v>13023.599430084229</v>
      </c>
      <c r="P54" s="7">
        <v>0</v>
      </c>
      <c r="Q54" s="7">
        <v>0</v>
      </c>
      <c r="R54" s="7">
        <v>1.386236310005188</v>
      </c>
      <c r="S54" s="7">
        <v>0.91349202394485474</v>
      </c>
      <c r="T54" s="7">
        <v>0</v>
      </c>
      <c r="U54" s="126">
        <f t="shared" si="5"/>
        <v>13025.899158418179</v>
      </c>
    </row>
    <row r="55" spans="1:21">
      <c r="A55" s="37">
        <v>51</v>
      </c>
      <c r="B55" s="10"/>
      <c r="C55" s="16"/>
      <c r="D55" s="38" t="s">
        <v>10</v>
      </c>
      <c r="E55" s="47" t="s">
        <v>71</v>
      </c>
      <c r="F55" s="40"/>
      <c r="G55" s="111">
        <f t="shared" si="3"/>
        <v>15395.491864532232</v>
      </c>
      <c r="H55" s="26">
        <v>8197.4549767971039</v>
      </c>
      <c r="I55" s="7">
        <v>0.25476846098899841</v>
      </c>
      <c r="J55" s="7">
        <v>0</v>
      </c>
      <c r="K55" s="7">
        <v>0</v>
      </c>
      <c r="L55" s="7">
        <v>0</v>
      </c>
      <c r="M55" s="7">
        <v>0</v>
      </c>
      <c r="N55" s="126">
        <f t="shared" si="4"/>
        <v>8197.7097452580929</v>
      </c>
      <c r="O55" s="26">
        <v>7197.7821192741394</v>
      </c>
      <c r="P55" s="7">
        <v>0</v>
      </c>
      <c r="Q55" s="7">
        <v>0</v>
      </c>
      <c r="R55" s="7">
        <v>0</v>
      </c>
      <c r="S55" s="7">
        <v>0</v>
      </c>
      <c r="T55" s="7">
        <v>0</v>
      </c>
      <c r="U55" s="126">
        <f t="shared" si="5"/>
        <v>7197.7821192741394</v>
      </c>
    </row>
    <row r="56" spans="1:21">
      <c r="A56" s="37">
        <v>52</v>
      </c>
      <c r="B56" s="17"/>
      <c r="C56" s="11"/>
      <c r="D56" s="38" t="s">
        <v>22</v>
      </c>
      <c r="E56" s="47" t="s">
        <v>72</v>
      </c>
      <c r="F56" s="43"/>
      <c r="G56" s="111">
        <f t="shared" si="3"/>
        <v>8540.7829461991787</v>
      </c>
      <c r="H56" s="26">
        <v>5076.3671286851168</v>
      </c>
      <c r="I56" s="7">
        <v>0</v>
      </c>
      <c r="J56" s="7">
        <v>0</v>
      </c>
      <c r="K56" s="7">
        <v>0</v>
      </c>
      <c r="L56" s="7">
        <v>0</v>
      </c>
      <c r="M56" s="7">
        <v>0</v>
      </c>
      <c r="N56" s="126">
        <f t="shared" si="4"/>
        <v>5076.3671286851168</v>
      </c>
      <c r="O56" s="26">
        <v>3464.4158175140619</v>
      </c>
      <c r="P56" s="7">
        <v>0</v>
      </c>
      <c r="Q56" s="7">
        <v>0</v>
      </c>
      <c r="R56" s="7">
        <v>0</v>
      </c>
      <c r="S56" s="7">
        <v>0</v>
      </c>
      <c r="T56" s="7">
        <v>0</v>
      </c>
      <c r="U56" s="126">
        <f t="shared" si="5"/>
        <v>3464.4158175140619</v>
      </c>
    </row>
    <row r="57" spans="1:21">
      <c r="A57" s="37">
        <v>53</v>
      </c>
      <c r="B57" s="12"/>
      <c r="C57" s="12"/>
      <c r="D57" s="38" t="s">
        <v>24</v>
      </c>
      <c r="E57" s="13" t="s">
        <v>73</v>
      </c>
      <c r="F57" s="43"/>
      <c r="G57" s="111">
        <f t="shared" si="3"/>
        <v>6732.8810288608074</v>
      </c>
      <c r="H57" s="26">
        <v>3352.1189918518066</v>
      </c>
      <c r="I57" s="7">
        <v>0</v>
      </c>
      <c r="J57" s="7">
        <v>0</v>
      </c>
      <c r="K57" s="7">
        <v>0</v>
      </c>
      <c r="L57" s="7">
        <v>0</v>
      </c>
      <c r="M57" s="7">
        <v>0</v>
      </c>
      <c r="N57" s="126">
        <f t="shared" si="4"/>
        <v>3352.1189918518066</v>
      </c>
      <c r="O57" s="26">
        <v>3379.0414488315582</v>
      </c>
      <c r="P57" s="7">
        <v>0</v>
      </c>
      <c r="Q57" s="7">
        <v>0.35104623436927795</v>
      </c>
      <c r="R57" s="7">
        <v>0.57858216762542725</v>
      </c>
      <c r="S57" s="7">
        <v>0.79095977544784546</v>
      </c>
      <c r="T57" s="7">
        <v>0</v>
      </c>
      <c r="U57" s="126">
        <f t="shared" si="5"/>
        <v>3380.7620370090008</v>
      </c>
    </row>
    <row r="58" spans="1:21">
      <c r="A58" s="93">
        <v>54</v>
      </c>
      <c r="B58" s="94"/>
      <c r="C58" s="95" t="s">
        <v>74</v>
      </c>
      <c r="D58" s="96" t="s">
        <v>75</v>
      </c>
      <c r="E58" s="97"/>
      <c r="F58" s="98"/>
      <c r="G58" s="99">
        <f t="shared" si="3"/>
        <v>1942.2026459993795</v>
      </c>
      <c r="H58" s="100">
        <v>266.26693049818277</v>
      </c>
      <c r="I58" s="101">
        <v>22.161459481343627</v>
      </c>
      <c r="J58" s="101">
        <v>49.849184207618237</v>
      </c>
      <c r="K58" s="101">
        <v>65.23720745742321</v>
      </c>
      <c r="L58" s="101">
        <v>87.135633118450642</v>
      </c>
      <c r="M58" s="101">
        <v>380.01128199696541</v>
      </c>
      <c r="N58" s="127">
        <f t="shared" si="4"/>
        <v>870.6616967599839</v>
      </c>
      <c r="O58" s="100">
        <v>289.82767522707582</v>
      </c>
      <c r="P58" s="101">
        <v>44.654025277122855</v>
      </c>
      <c r="Q58" s="101">
        <v>74.24132713675499</v>
      </c>
      <c r="R58" s="101">
        <v>75.285463963635266</v>
      </c>
      <c r="S58" s="101">
        <v>76.340171709656715</v>
      </c>
      <c r="T58" s="101">
        <v>511.19228592514992</v>
      </c>
      <c r="U58" s="127">
        <f t="shared" si="5"/>
        <v>1071.5409492393956</v>
      </c>
    </row>
    <row r="59" spans="1:21">
      <c r="A59" s="37">
        <v>55</v>
      </c>
      <c r="B59" s="17"/>
      <c r="C59" s="16"/>
      <c r="D59" s="38" t="s">
        <v>8</v>
      </c>
      <c r="E59" s="45" t="s">
        <v>76</v>
      </c>
      <c r="F59" s="40"/>
      <c r="G59" s="111">
        <f t="shared" si="3"/>
        <v>1557.7627213080414</v>
      </c>
      <c r="H59" s="26">
        <v>244.65846600662917</v>
      </c>
      <c r="I59" s="7">
        <v>13.340745957568288</v>
      </c>
      <c r="J59" s="7">
        <v>27.771373018622398</v>
      </c>
      <c r="K59" s="7">
        <v>37.551598004996777</v>
      </c>
      <c r="L59" s="7">
        <v>57.350866384804249</v>
      </c>
      <c r="M59" s="7">
        <v>296.54129215329885</v>
      </c>
      <c r="N59" s="126">
        <f t="shared" si="4"/>
        <v>677.21434152591974</v>
      </c>
      <c r="O59" s="26">
        <v>271.83042486384511</v>
      </c>
      <c r="P59" s="7">
        <v>34.183564028237015</v>
      </c>
      <c r="Q59" s="7">
        <v>47.394002946093678</v>
      </c>
      <c r="R59" s="7">
        <v>51.565488796681166</v>
      </c>
      <c r="S59" s="7">
        <v>58.408986478112638</v>
      </c>
      <c r="T59" s="7">
        <v>417.16591266915202</v>
      </c>
      <c r="U59" s="126">
        <f t="shared" si="5"/>
        <v>880.54837978212163</v>
      </c>
    </row>
    <row r="60" spans="1:21">
      <c r="A60" s="37">
        <v>56</v>
      </c>
      <c r="B60" s="17"/>
      <c r="C60" s="16"/>
      <c r="D60" s="38" t="s">
        <v>10</v>
      </c>
      <c r="E60" s="45" t="s">
        <v>77</v>
      </c>
      <c r="F60" s="40"/>
      <c r="G60" s="111">
        <f t="shared" si="3"/>
        <v>36.133451493718894</v>
      </c>
      <c r="H60" s="26">
        <v>4.0009121834300458</v>
      </c>
      <c r="I60" s="7">
        <v>0.81049876732868142</v>
      </c>
      <c r="J60" s="7">
        <v>1.9806154335383326</v>
      </c>
      <c r="K60" s="7">
        <v>2.0902282735332847</v>
      </c>
      <c r="L60" s="7">
        <v>2.9702391102910042</v>
      </c>
      <c r="M60" s="7">
        <v>4.3642474571242929</v>
      </c>
      <c r="N60" s="126">
        <f t="shared" si="4"/>
        <v>16.216741225245642</v>
      </c>
      <c r="O60" s="26">
        <v>5.0989578135777265</v>
      </c>
      <c r="P60" s="7">
        <v>1.1386279598227702</v>
      </c>
      <c r="Q60" s="7">
        <v>2.2207909365533851</v>
      </c>
      <c r="R60" s="7">
        <v>2.5250442363321781</v>
      </c>
      <c r="S60" s="7">
        <v>3.0406639432767406</v>
      </c>
      <c r="T60" s="7">
        <v>5.8926253789104521</v>
      </c>
      <c r="U60" s="126">
        <f t="shared" si="5"/>
        <v>19.916710268473253</v>
      </c>
    </row>
    <row r="61" spans="1:21">
      <c r="A61" s="37">
        <v>57</v>
      </c>
      <c r="B61" s="17"/>
      <c r="C61" s="16"/>
      <c r="D61" s="38" t="s">
        <v>22</v>
      </c>
      <c r="E61" s="45" t="s">
        <v>78</v>
      </c>
      <c r="F61" s="40"/>
      <c r="G61" s="111">
        <f t="shared" si="3"/>
        <v>0</v>
      </c>
      <c r="H61" s="26">
        <v>0</v>
      </c>
      <c r="I61" s="7">
        <v>0</v>
      </c>
      <c r="J61" s="7">
        <v>0</v>
      </c>
      <c r="K61" s="7">
        <v>0</v>
      </c>
      <c r="L61" s="7">
        <v>0</v>
      </c>
      <c r="M61" s="7">
        <v>0</v>
      </c>
      <c r="N61" s="126">
        <f t="shared" si="4"/>
        <v>0</v>
      </c>
      <c r="O61" s="26">
        <v>0</v>
      </c>
      <c r="P61" s="7">
        <v>0</v>
      </c>
      <c r="Q61" s="7">
        <v>0</v>
      </c>
      <c r="R61" s="7">
        <v>0</v>
      </c>
      <c r="S61" s="7">
        <v>0</v>
      </c>
      <c r="T61" s="7">
        <v>0</v>
      </c>
      <c r="U61" s="126">
        <f t="shared" si="5"/>
        <v>0</v>
      </c>
    </row>
    <row r="62" spans="1:21">
      <c r="A62" s="37">
        <v>58</v>
      </c>
      <c r="B62" s="14"/>
      <c r="C62" s="16"/>
      <c r="D62" s="38" t="s">
        <v>24</v>
      </c>
      <c r="E62" s="45" t="s">
        <v>79</v>
      </c>
      <c r="F62" s="40"/>
      <c r="G62" s="111">
        <f t="shared" si="3"/>
        <v>70.82858402072452</v>
      </c>
      <c r="H62" s="26">
        <v>2.5949379429221153</v>
      </c>
      <c r="I62" s="7">
        <v>2.975565365049988</v>
      </c>
      <c r="J62" s="7">
        <v>9.2317529749125242</v>
      </c>
      <c r="K62" s="7">
        <v>8.4292797166854143</v>
      </c>
      <c r="L62" s="7">
        <v>8.5811043665744364</v>
      </c>
      <c r="M62" s="7">
        <v>9.9713772266404703</v>
      </c>
      <c r="N62" s="126">
        <f t="shared" si="4"/>
        <v>41.784017592784949</v>
      </c>
      <c r="O62" s="26">
        <v>2.2884313899558038</v>
      </c>
      <c r="P62" s="7">
        <v>2.8095776820555329</v>
      </c>
      <c r="Q62" s="7">
        <v>9.0500193317420781</v>
      </c>
      <c r="R62" s="7">
        <v>7.9514310145750642</v>
      </c>
      <c r="S62" s="7">
        <v>3.2334447577595711</v>
      </c>
      <c r="T62" s="7">
        <v>3.7116622518515214</v>
      </c>
      <c r="U62" s="126">
        <f t="shared" si="5"/>
        <v>29.044566427939571</v>
      </c>
    </row>
    <row r="63" spans="1:21">
      <c r="A63" s="37">
        <v>59</v>
      </c>
      <c r="B63" s="12"/>
      <c r="C63" s="14"/>
      <c r="D63" s="38" t="s">
        <v>26</v>
      </c>
      <c r="E63" s="14" t="s">
        <v>80</v>
      </c>
      <c r="F63" s="48"/>
      <c r="G63" s="111">
        <f t="shared" si="3"/>
        <v>277.47788799181581</v>
      </c>
      <c r="H63" s="26">
        <v>15.012610426172614</v>
      </c>
      <c r="I63" s="7">
        <v>5.0346498666331172</v>
      </c>
      <c r="J63" s="7">
        <v>10.865443039685488</v>
      </c>
      <c r="K63" s="7">
        <v>17.166101358830929</v>
      </c>
      <c r="L63" s="7">
        <v>18.233425002545118</v>
      </c>
      <c r="M63" s="7">
        <v>69.13435460627079</v>
      </c>
      <c r="N63" s="126">
        <f t="shared" si="4"/>
        <v>135.44658430013806</v>
      </c>
      <c r="O63" s="26">
        <v>10.609864395111799</v>
      </c>
      <c r="P63" s="7">
        <v>6.5222562020644546</v>
      </c>
      <c r="Q63" s="7">
        <v>15.57651377376169</v>
      </c>
      <c r="R63" s="7">
        <v>13.243500486016273</v>
      </c>
      <c r="S63" s="7">
        <v>11.657076557166874</v>
      </c>
      <c r="T63" s="7">
        <v>84.422092277556658</v>
      </c>
      <c r="U63" s="126">
        <f t="shared" si="5"/>
        <v>142.03130369167775</v>
      </c>
    </row>
    <row r="64" spans="1:21">
      <c r="A64" s="72">
        <v>60</v>
      </c>
      <c r="B64" s="73" t="s">
        <v>81</v>
      </c>
      <c r="C64" s="77" t="s">
        <v>82</v>
      </c>
      <c r="D64" s="78"/>
      <c r="E64" s="78"/>
      <c r="F64" s="79"/>
      <c r="G64" s="74">
        <f t="shared" si="3"/>
        <v>1001528.5603513718</v>
      </c>
      <c r="H64" s="75">
        <v>16939.789321899414</v>
      </c>
      <c r="I64" s="76">
        <v>4077.6289100646973</v>
      </c>
      <c r="J64" s="76">
        <v>13537.514560699463</v>
      </c>
      <c r="K64" s="76">
        <v>55640.049911499023</v>
      </c>
      <c r="L64" s="76">
        <v>173586.11178588867</v>
      </c>
      <c r="M64" s="76">
        <v>268177.85803222656</v>
      </c>
      <c r="N64" s="124">
        <f t="shared" si="4"/>
        <v>531958.95252227783</v>
      </c>
      <c r="O64" s="75">
        <v>14484.177982330322</v>
      </c>
      <c r="P64" s="76">
        <v>3861.0764017105103</v>
      </c>
      <c r="Q64" s="76">
        <v>12082.102079391479</v>
      </c>
      <c r="R64" s="76">
        <v>38010.029762268066</v>
      </c>
      <c r="S64" s="76">
        <v>110384.56721496582</v>
      </c>
      <c r="T64" s="76">
        <v>290747.65438842773</v>
      </c>
      <c r="U64" s="124">
        <f t="shared" si="5"/>
        <v>469569.60782909393</v>
      </c>
    </row>
    <row r="65" spans="1:21">
      <c r="A65" s="93">
        <v>61</v>
      </c>
      <c r="B65" s="94"/>
      <c r="C65" s="95" t="s">
        <v>6</v>
      </c>
      <c r="D65" s="96" t="s">
        <v>83</v>
      </c>
      <c r="E65" s="97"/>
      <c r="F65" s="98"/>
      <c r="G65" s="99">
        <f t="shared" si="3"/>
        <v>203584.35388445854</v>
      </c>
      <c r="H65" s="100">
        <v>1974.9830310344696</v>
      </c>
      <c r="I65" s="101">
        <v>1915.1082103252411</v>
      </c>
      <c r="J65" s="101">
        <v>2981.8676424026489</v>
      </c>
      <c r="K65" s="101">
        <v>13998.460090637207</v>
      </c>
      <c r="L65" s="101">
        <v>56599.706069946289</v>
      </c>
      <c r="M65" s="101">
        <v>42472.134429931641</v>
      </c>
      <c r="N65" s="127">
        <f t="shared" si="4"/>
        <v>119942.2594742775</v>
      </c>
      <c r="O65" s="100">
        <v>1552.8372201919556</v>
      </c>
      <c r="P65" s="101">
        <v>1590.8146359920502</v>
      </c>
      <c r="Q65" s="101">
        <v>2547.0468173027039</v>
      </c>
      <c r="R65" s="101">
        <v>14666.100635528564</v>
      </c>
      <c r="S65" s="101">
        <v>36492.116523742676</v>
      </c>
      <c r="T65" s="101">
        <v>26793.178577423096</v>
      </c>
      <c r="U65" s="127">
        <f t="shared" si="5"/>
        <v>83642.094410181046</v>
      </c>
    </row>
    <row r="66" spans="1:21">
      <c r="A66" s="37">
        <v>62</v>
      </c>
      <c r="B66" s="17"/>
      <c r="C66" s="16"/>
      <c r="D66" s="38" t="s">
        <v>8</v>
      </c>
      <c r="E66" s="49" t="s">
        <v>84</v>
      </c>
      <c r="F66" s="40"/>
      <c r="G66" s="111">
        <f t="shared" si="3"/>
        <v>3648.0825471719727</v>
      </c>
      <c r="H66" s="26">
        <v>14.995663046836853</v>
      </c>
      <c r="I66" s="7">
        <v>16.495839491486549</v>
      </c>
      <c r="J66" s="7">
        <v>73.226161360740662</v>
      </c>
      <c r="K66" s="7">
        <v>466.93745195865631</v>
      </c>
      <c r="L66" s="7">
        <v>1199.5057721138</v>
      </c>
      <c r="M66" s="7">
        <v>576.61157858371735</v>
      </c>
      <c r="N66" s="126">
        <f t="shared" si="4"/>
        <v>2347.7724665552378</v>
      </c>
      <c r="O66" s="26">
        <v>17.903414323925972</v>
      </c>
      <c r="P66" s="7">
        <v>13.620578526519239</v>
      </c>
      <c r="Q66" s="7">
        <v>53.789503023028374</v>
      </c>
      <c r="R66" s="7">
        <v>247.90952003002167</v>
      </c>
      <c r="S66" s="7">
        <v>573.25129437446594</v>
      </c>
      <c r="T66" s="7">
        <v>393.83577033877373</v>
      </c>
      <c r="U66" s="126">
        <f t="shared" si="5"/>
        <v>1300.3100806167349</v>
      </c>
    </row>
    <row r="67" spans="1:21">
      <c r="A67" s="37">
        <v>63</v>
      </c>
      <c r="B67" s="17"/>
      <c r="C67" s="16"/>
      <c r="D67" s="38" t="s">
        <v>10</v>
      </c>
      <c r="E67" s="49" t="s">
        <v>85</v>
      </c>
      <c r="F67" s="40"/>
      <c r="G67" s="111">
        <f t="shared" si="3"/>
        <v>4482.2972712833434</v>
      </c>
      <c r="H67" s="26">
        <v>0</v>
      </c>
      <c r="I67" s="7">
        <v>0</v>
      </c>
      <c r="J67" s="7">
        <v>22.229614645242691</v>
      </c>
      <c r="K67" s="7">
        <v>300.6230194568634</v>
      </c>
      <c r="L67" s="7">
        <v>1239.321959733963</v>
      </c>
      <c r="M67" s="7">
        <v>971.00622797012329</v>
      </c>
      <c r="N67" s="126">
        <f t="shared" si="4"/>
        <v>2533.1808218061924</v>
      </c>
      <c r="O67" s="26">
        <v>0</v>
      </c>
      <c r="P67" s="7">
        <v>0</v>
      </c>
      <c r="Q67" s="7">
        <v>32.703676404431462</v>
      </c>
      <c r="R67" s="7">
        <v>325.32370960712433</v>
      </c>
      <c r="S67" s="7">
        <v>886.67960858345032</v>
      </c>
      <c r="T67" s="7">
        <v>704.40945488214493</v>
      </c>
      <c r="U67" s="126">
        <f t="shared" si="5"/>
        <v>1949.116449477151</v>
      </c>
    </row>
    <row r="68" spans="1:21">
      <c r="A68" s="37">
        <v>64</v>
      </c>
      <c r="B68" s="17"/>
      <c r="C68" s="16"/>
      <c r="D68" s="38" t="s">
        <v>22</v>
      </c>
      <c r="E68" s="49" t="s">
        <v>86</v>
      </c>
      <c r="F68" s="40"/>
      <c r="G68" s="111">
        <f t="shared" si="3"/>
        <v>14975.432589486241</v>
      </c>
      <c r="H68" s="26">
        <v>34.495636701583862</v>
      </c>
      <c r="I68" s="7">
        <v>22.956303834915161</v>
      </c>
      <c r="J68" s="7">
        <v>72.75341534614563</v>
      </c>
      <c r="K68" s="7">
        <v>1194.4339066743851</v>
      </c>
      <c r="L68" s="7">
        <v>4334.8326501846313</v>
      </c>
      <c r="M68" s="7">
        <v>3256.4088535308838</v>
      </c>
      <c r="N68" s="126">
        <f t="shared" si="4"/>
        <v>8915.8807662725449</v>
      </c>
      <c r="O68" s="26">
        <v>4.4854555130004883</v>
      </c>
      <c r="P68" s="7">
        <v>3.357573002576828</v>
      </c>
      <c r="Q68" s="7">
        <v>77.947459802031517</v>
      </c>
      <c r="R68" s="7">
        <v>810.25336718559265</v>
      </c>
      <c r="S68" s="7">
        <v>2534.1714291572571</v>
      </c>
      <c r="T68" s="7">
        <v>2629.3365385532379</v>
      </c>
      <c r="U68" s="126">
        <f t="shared" si="5"/>
        <v>6059.5518232136965</v>
      </c>
    </row>
    <row r="69" spans="1:21">
      <c r="A69" s="37">
        <v>65</v>
      </c>
      <c r="B69" s="17"/>
      <c r="C69" s="16"/>
      <c r="D69" s="38" t="s">
        <v>24</v>
      </c>
      <c r="E69" s="49" t="s">
        <v>87</v>
      </c>
      <c r="F69" s="40"/>
      <c r="G69" s="111">
        <f t="shared" si="3"/>
        <v>16117.960969805717</v>
      </c>
      <c r="H69" s="26">
        <v>22.145809173583984</v>
      </c>
      <c r="I69" s="7">
        <v>12.857411861419678</v>
      </c>
      <c r="J69" s="7">
        <v>100.92902514338493</v>
      </c>
      <c r="K69" s="7">
        <v>1254.7126357555389</v>
      </c>
      <c r="L69" s="7">
        <v>4513.2285490036011</v>
      </c>
      <c r="M69" s="7">
        <v>3309.8677403926849</v>
      </c>
      <c r="N69" s="126">
        <f t="shared" si="4"/>
        <v>9213.7411713302135</v>
      </c>
      <c r="O69" s="26">
        <v>46.276077181100845</v>
      </c>
      <c r="P69" s="7">
        <v>27.115332067012787</v>
      </c>
      <c r="Q69" s="7">
        <v>115.22227150201797</v>
      </c>
      <c r="R69" s="7">
        <v>1163.9443440437317</v>
      </c>
      <c r="S69" s="7">
        <v>2973.9216184616089</v>
      </c>
      <c r="T69" s="7">
        <v>2577.7401552200317</v>
      </c>
      <c r="U69" s="126">
        <f t="shared" si="5"/>
        <v>6904.2197984755039</v>
      </c>
    </row>
    <row r="70" spans="1:21">
      <c r="A70" s="37">
        <v>66</v>
      </c>
      <c r="B70" s="17"/>
      <c r="C70" s="16"/>
      <c r="D70" s="38" t="s">
        <v>26</v>
      </c>
      <c r="E70" s="49" t="s">
        <v>88</v>
      </c>
      <c r="F70" s="40"/>
      <c r="G70" s="111">
        <f t="shared" si="3"/>
        <v>7192.9092636536807</v>
      </c>
      <c r="H70" s="26">
        <v>0</v>
      </c>
      <c r="I70" s="7">
        <v>60.989681966602802</v>
      </c>
      <c r="J70" s="7">
        <v>55.008762687444687</v>
      </c>
      <c r="K70" s="7">
        <v>405.0971348285675</v>
      </c>
      <c r="L70" s="7">
        <v>2552.0846376419067</v>
      </c>
      <c r="M70" s="7">
        <v>1495.6788568496704</v>
      </c>
      <c r="N70" s="126">
        <f t="shared" si="4"/>
        <v>4568.8590739741921</v>
      </c>
      <c r="O70" s="26">
        <v>0</v>
      </c>
      <c r="P70" s="7">
        <v>43.590804314240813</v>
      </c>
      <c r="Q70" s="7">
        <v>42.640589505434036</v>
      </c>
      <c r="R70" s="7">
        <v>275.59463351964951</v>
      </c>
      <c r="S70" s="7">
        <v>1122.1834568977356</v>
      </c>
      <c r="T70" s="7">
        <v>1140.0407054424286</v>
      </c>
      <c r="U70" s="126">
        <f t="shared" si="5"/>
        <v>2624.0501896794885</v>
      </c>
    </row>
    <row r="71" spans="1:21">
      <c r="A71" s="37">
        <v>67</v>
      </c>
      <c r="B71" s="17"/>
      <c r="C71" s="16"/>
      <c r="D71" s="38" t="s">
        <v>32</v>
      </c>
      <c r="E71" s="49" t="s">
        <v>89</v>
      </c>
      <c r="F71" s="40"/>
      <c r="G71" s="111">
        <f t="shared" si="3"/>
        <v>6762.4481507763267</v>
      </c>
      <c r="H71" s="26">
        <v>1.7102459669113159</v>
      </c>
      <c r="I71" s="7">
        <v>2.0431028604507446</v>
      </c>
      <c r="J71" s="7">
        <v>16.968820087611675</v>
      </c>
      <c r="K71" s="7">
        <v>477.89961552619934</v>
      </c>
      <c r="L71" s="7">
        <v>2278.3573331832886</v>
      </c>
      <c r="M71" s="7">
        <v>1183.7990036010742</v>
      </c>
      <c r="N71" s="126">
        <f t="shared" si="4"/>
        <v>3960.7781212255359</v>
      </c>
      <c r="O71" s="26">
        <v>0</v>
      </c>
      <c r="P71" s="7">
        <v>0</v>
      </c>
      <c r="Q71" s="7">
        <v>16.230827361345291</v>
      </c>
      <c r="R71" s="7">
        <v>212.59230381250381</v>
      </c>
      <c r="S71" s="7">
        <v>1459.6136646270752</v>
      </c>
      <c r="T71" s="7">
        <v>1113.2332337498665</v>
      </c>
      <c r="U71" s="126">
        <f t="shared" si="5"/>
        <v>2801.6700295507908</v>
      </c>
    </row>
    <row r="72" spans="1:21">
      <c r="A72" s="37">
        <v>68</v>
      </c>
      <c r="B72" s="17"/>
      <c r="C72" s="16"/>
      <c r="D72" s="38" t="s">
        <v>34</v>
      </c>
      <c r="E72" s="49" t="s">
        <v>90</v>
      </c>
      <c r="F72" s="40"/>
      <c r="G72" s="111">
        <f t="shared" si="3"/>
        <v>35155.877136766911</v>
      </c>
      <c r="H72" s="26">
        <v>50.359496593475342</v>
      </c>
      <c r="I72" s="7">
        <v>17.11148875951767</v>
      </c>
      <c r="J72" s="7">
        <v>87.939359873533249</v>
      </c>
      <c r="K72" s="7">
        <v>3459.1608594655991</v>
      </c>
      <c r="L72" s="7">
        <v>17419.395956039429</v>
      </c>
      <c r="M72" s="7">
        <v>8221.3915395736694</v>
      </c>
      <c r="N72" s="126">
        <f t="shared" si="4"/>
        <v>29255.358700305223</v>
      </c>
      <c r="O72" s="26">
        <v>29.980832248926163</v>
      </c>
      <c r="P72" s="7">
        <v>17.841848373413086</v>
      </c>
      <c r="Q72" s="7">
        <v>58.85703581571579</v>
      </c>
      <c r="R72" s="7">
        <v>744.28753942251205</v>
      </c>
      <c r="S72" s="7">
        <v>2952.1594576835632</v>
      </c>
      <c r="T72" s="7">
        <v>2097.3917229175568</v>
      </c>
      <c r="U72" s="126">
        <f t="shared" si="5"/>
        <v>5900.5184364616871</v>
      </c>
    </row>
    <row r="73" spans="1:21">
      <c r="A73" s="37">
        <v>69</v>
      </c>
      <c r="B73" s="17"/>
      <c r="C73" s="16"/>
      <c r="D73" s="38" t="s">
        <v>36</v>
      </c>
      <c r="E73" s="49" t="s">
        <v>91</v>
      </c>
      <c r="F73" s="40"/>
      <c r="G73" s="111">
        <f t="shared" si="3"/>
        <v>2008.4334940090775</v>
      </c>
      <c r="H73" s="26">
        <v>0</v>
      </c>
      <c r="I73" s="7">
        <v>0</v>
      </c>
      <c r="J73" s="7">
        <v>44.635176479816437</v>
      </c>
      <c r="K73" s="7">
        <v>180.26248270273209</v>
      </c>
      <c r="L73" s="7">
        <v>472.38631331920624</v>
      </c>
      <c r="M73" s="7">
        <v>475.08077681064606</v>
      </c>
      <c r="N73" s="126">
        <f t="shared" si="4"/>
        <v>1172.3647493124008</v>
      </c>
      <c r="O73" s="26">
        <v>5.9806075096130371</v>
      </c>
      <c r="P73" s="7">
        <v>3.9544863700866699</v>
      </c>
      <c r="Q73" s="7">
        <v>22.517650984227657</v>
      </c>
      <c r="R73" s="7">
        <v>97.181110382080078</v>
      </c>
      <c r="S73" s="7">
        <v>272.02292788028717</v>
      </c>
      <c r="T73" s="7">
        <v>434.41196157038212</v>
      </c>
      <c r="U73" s="126">
        <f t="shared" si="5"/>
        <v>836.06874469667673</v>
      </c>
    </row>
    <row r="74" spans="1:21">
      <c r="A74" s="37">
        <v>70</v>
      </c>
      <c r="B74" s="17"/>
      <c r="C74" s="16"/>
      <c r="D74" s="38" t="s">
        <v>38</v>
      </c>
      <c r="E74" s="49" t="s">
        <v>92</v>
      </c>
      <c r="F74" s="40"/>
      <c r="G74" s="111">
        <f t="shared" ref="G74:G105" si="6">N74+U74</f>
        <v>15531.353768769652</v>
      </c>
      <c r="H74" s="26">
        <v>0</v>
      </c>
      <c r="I74" s="7">
        <v>0</v>
      </c>
      <c r="J74" s="7">
        <v>3.5000879541039467</v>
      </c>
      <c r="K74" s="7">
        <v>11.374489635229111</v>
      </c>
      <c r="L74" s="7">
        <v>23.205369040369987</v>
      </c>
      <c r="M74" s="7">
        <v>13.991514038294554</v>
      </c>
      <c r="N74" s="126">
        <f t="shared" ref="N74:N105" si="7">SUM(H74:M74)</f>
        <v>52.071460667997599</v>
      </c>
      <c r="O74" s="26">
        <v>1.9204109907150269</v>
      </c>
      <c r="P74" s="7">
        <v>1.3088808655738831</v>
      </c>
      <c r="Q74" s="7">
        <v>218.05951148271561</v>
      </c>
      <c r="R74" s="7">
        <v>4820.8603515625</v>
      </c>
      <c r="S74" s="7">
        <v>6970.1352729797363</v>
      </c>
      <c r="T74" s="7">
        <v>3466.9978802204132</v>
      </c>
      <c r="U74" s="126">
        <f t="shared" ref="U74:U105" si="8">SUM(O74:T74)</f>
        <v>15479.282308101654</v>
      </c>
    </row>
    <row r="75" spans="1:21">
      <c r="A75" s="37">
        <v>71</v>
      </c>
      <c r="B75" s="17"/>
      <c r="C75" s="16"/>
      <c r="D75" s="38" t="s">
        <v>40</v>
      </c>
      <c r="E75" s="49" t="s">
        <v>93</v>
      </c>
      <c r="F75" s="40"/>
      <c r="G75" s="111">
        <f t="shared" si="6"/>
        <v>1888.3144505620003</v>
      </c>
      <c r="H75" s="26">
        <v>0</v>
      </c>
      <c r="I75" s="7">
        <v>0</v>
      </c>
      <c r="J75" s="7">
        <v>0</v>
      </c>
      <c r="K75" s="7">
        <v>0</v>
      </c>
      <c r="L75" s="7">
        <v>0</v>
      </c>
      <c r="M75" s="7">
        <v>0</v>
      </c>
      <c r="N75" s="126">
        <f t="shared" si="7"/>
        <v>0</v>
      </c>
      <c r="O75" s="26">
        <v>0</v>
      </c>
      <c r="P75" s="7">
        <v>0</v>
      </c>
      <c r="Q75" s="7">
        <v>25.282347679138184</v>
      </c>
      <c r="R75" s="7">
        <v>457.31628507375717</v>
      </c>
      <c r="S75" s="7">
        <v>937.45381033420563</v>
      </c>
      <c r="T75" s="7">
        <v>468.26200747489929</v>
      </c>
      <c r="U75" s="126">
        <f t="shared" si="8"/>
        <v>1888.3144505620003</v>
      </c>
    </row>
    <row r="76" spans="1:21">
      <c r="A76" s="37">
        <v>72</v>
      </c>
      <c r="B76" s="17"/>
      <c r="C76" s="16"/>
      <c r="D76" s="38" t="s">
        <v>54</v>
      </c>
      <c r="E76" s="49" t="s">
        <v>94</v>
      </c>
      <c r="F76" s="40"/>
      <c r="G76" s="111">
        <f t="shared" si="6"/>
        <v>1684.025676060468</v>
      </c>
      <c r="H76" s="26">
        <v>0</v>
      </c>
      <c r="I76" s="7">
        <v>0</v>
      </c>
      <c r="J76" s="7">
        <v>0</v>
      </c>
      <c r="K76" s="7">
        <v>0</v>
      </c>
      <c r="L76" s="7">
        <v>0</v>
      </c>
      <c r="M76" s="7">
        <v>0</v>
      </c>
      <c r="N76" s="126">
        <f t="shared" si="7"/>
        <v>0</v>
      </c>
      <c r="O76" s="26">
        <v>0</v>
      </c>
      <c r="P76" s="7">
        <v>0</v>
      </c>
      <c r="Q76" s="7">
        <v>8.8908681757748127</v>
      </c>
      <c r="R76" s="7">
        <v>132.5417827963829</v>
      </c>
      <c r="S76" s="7">
        <v>898.96810901165009</v>
      </c>
      <c r="T76" s="7">
        <v>643.62491607666016</v>
      </c>
      <c r="U76" s="126">
        <f t="shared" si="8"/>
        <v>1684.025676060468</v>
      </c>
    </row>
    <row r="77" spans="1:21">
      <c r="A77" s="37">
        <v>73</v>
      </c>
      <c r="B77" s="17"/>
      <c r="C77" s="16"/>
      <c r="D77" s="38" t="s">
        <v>59</v>
      </c>
      <c r="E77" s="49" t="s">
        <v>95</v>
      </c>
      <c r="F77" s="40"/>
      <c r="G77" s="111">
        <f t="shared" si="6"/>
        <v>3775.6385373175144</v>
      </c>
      <c r="H77" s="26">
        <v>0</v>
      </c>
      <c r="I77" s="7">
        <v>0</v>
      </c>
      <c r="J77" s="7">
        <v>0</v>
      </c>
      <c r="K77" s="7">
        <v>0</v>
      </c>
      <c r="L77" s="7">
        <v>0</v>
      </c>
      <c r="M77" s="7">
        <v>0</v>
      </c>
      <c r="N77" s="126">
        <f t="shared" si="7"/>
        <v>0</v>
      </c>
      <c r="O77" s="26">
        <v>36.082807540893555</v>
      </c>
      <c r="P77" s="7">
        <v>19.943939566612244</v>
      </c>
      <c r="Q77" s="7">
        <v>73.269854217767715</v>
      </c>
      <c r="R77" s="7">
        <v>702.81050157546997</v>
      </c>
      <c r="S77" s="7">
        <v>1923.2897005081177</v>
      </c>
      <c r="T77" s="7">
        <v>1020.2417339086533</v>
      </c>
      <c r="U77" s="126">
        <f t="shared" si="8"/>
        <v>3775.6385373175144</v>
      </c>
    </row>
    <row r="78" spans="1:21">
      <c r="A78" s="37">
        <v>74</v>
      </c>
      <c r="B78" s="17"/>
      <c r="C78" s="16"/>
      <c r="D78" s="38" t="s">
        <v>96</v>
      </c>
      <c r="E78" s="49" t="s">
        <v>97</v>
      </c>
      <c r="F78" s="40"/>
      <c r="G78" s="111">
        <f t="shared" si="6"/>
        <v>11494.510608412325</v>
      </c>
      <c r="H78" s="26">
        <v>12.032057762145996</v>
      </c>
      <c r="I78" s="7">
        <v>1.8929948806762695</v>
      </c>
      <c r="J78" s="7">
        <v>10.193420179188251</v>
      </c>
      <c r="K78" s="7">
        <v>52.617060631513596</v>
      </c>
      <c r="L78" s="7">
        <v>2305.1110496520996</v>
      </c>
      <c r="M78" s="7">
        <v>9112.6640253067017</v>
      </c>
      <c r="N78" s="126">
        <f t="shared" si="7"/>
        <v>11494.510608412325</v>
      </c>
      <c r="O78" s="26">
        <v>0</v>
      </c>
      <c r="P78" s="7">
        <v>0</v>
      </c>
      <c r="Q78" s="7">
        <v>0</v>
      </c>
      <c r="R78" s="7">
        <v>0</v>
      </c>
      <c r="S78" s="7">
        <v>0</v>
      </c>
      <c r="T78" s="7">
        <v>0</v>
      </c>
      <c r="U78" s="126">
        <f t="shared" si="8"/>
        <v>0</v>
      </c>
    </row>
    <row r="79" spans="1:21">
      <c r="A79" s="37">
        <v>75</v>
      </c>
      <c r="B79" s="17"/>
      <c r="C79" s="16"/>
      <c r="D79" s="38" t="s">
        <v>98</v>
      </c>
      <c r="E79" s="49" t="s">
        <v>99</v>
      </c>
      <c r="F79" s="40"/>
      <c r="G79" s="111">
        <f t="shared" si="6"/>
        <v>8828.2111384235322</v>
      </c>
      <c r="H79" s="26">
        <v>24.501688003540039</v>
      </c>
      <c r="I79" s="7">
        <v>14.545218944549561</v>
      </c>
      <c r="J79" s="7">
        <v>12.916167125105858</v>
      </c>
      <c r="K79" s="7">
        <v>378.18107318878174</v>
      </c>
      <c r="L79" s="7">
        <v>3348.6681125164032</v>
      </c>
      <c r="M79" s="7">
        <v>3648.1222205162048</v>
      </c>
      <c r="N79" s="126">
        <f t="shared" si="7"/>
        <v>7426.9344802945852</v>
      </c>
      <c r="O79" s="26">
        <v>4.0093855410814285</v>
      </c>
      <c r="P79" s="7">
        <v>2.9871615171432495</v>
      </c>
      <c r="Q79" s="7">
        <v>6.82035918161273</v>
      </c>
      <c r="R79" s="7">
        <v>76.304692789912224</v>
      </c>
      <c r="S79" s="7">
        <v>500.81047022342682</v>
      </c>
      <c r="T79" s="7">
        <v>810.34458887577057</v>
      </c>
      <c r="U79" s="126">
        <f t="shared" si="8"/>
        <v>1401.276658128947</v>
      </c>
    </row>
    <row r="80" spans="1:21">
      <c r="A80" s="37">
        <v>76</v>
      </c>
      <c r="B80" s="17"/>
      <c r="C80" s="16"/>
      <c r="D80" s="38" t="s">
        <v>100</v>
      </c>
      <c r="E80" s="49" t="s">
        <v>101</v>
      </c>
      <c r="F80" s="40"/>
      <c r="G80" s="111">
        <f t="shared" si="6"/>
        <v>13643.862155944109</v>
      </c>
      <c r="H80" s="26">
        <v>229.49980121850967</v>
      </c>
      <c r="I80" s="7">
        <v>326.21681210398674</v>
      </c>
      <c r="J80" s="7">
        <v>486.91569995880127</v>
      </c>
      <c r="K80" s="7">
        <v>1239.207772731781</v>
      </c>
      <c r="L80" s="7">
        <v>3505.8534688949585</v>
      </c>
      <c r="M80" s="7">
        <v>2200.9288172721863</v>
      </c>
      <c r="N80" s="126">
        <f t="shared" si="7"/>
        <v>7988.6223721802235</v>
      </c>
      <c r="O80" s="26">
        <v>113.07801686227322</v>
      </c>
      <c r="P80" s="7">
        <v>180.72512640058994</v>
      </c>
      <c r="Q80" s="7">
        <v>366.2043764591217</v>
      </c>
      <c r="R80" s="7">
        <v>800.82422828674316</v>
      </c>
      <c r="S80" s="7">
        <v>2264.9758276939392</v>
      </c>
      <c r="T80" s="7">
        <v>1929.4322080612183</v>
      </c>
      <c r="U80" s="126">
        <f t="shared" si="8"/>
        <v>5655.2397837638855</v>
      </c>
    </row>
    <row r="81" spans="1:21">
      <c r="A81" s="37">
        <v>77</v>
      </c>
      <c r="B81" s="10"/>
      <c r="C81" s="16"/>
      <c r="D81" s="38" t="s">
        <v>102</v>
      </c>
      <c r="E81" s="49" t="s">
        <v>103</v>
      </c>
      <c r="F81" s="40"/>
      <c r="G81" s="111">
        <f t="shared" si="6"/>
        <v>10105.304706215858</v>
      </c>
      <c r="H81" s="26">
        <v>631.27063238620758</v>
      </c>
      <c r="I81" s="7">
        <v>660.92565071582794</v>
      </c>
      <c r="J81" s="7">
        <v>810.19274282455444</v>
      </c>
      <c r="K81" s="7">
        <v>906.98581123352051</v>
      </c>
      <c r="L81" s="7">
        <v>1724.7213776111603</v>
      </c>
      <c r="M81" s="7">
        <v>1257.5293536186218</v>
      </c>
      <c r="N81" s="126">
        <f t="shared" si="7"/>
        <v>5991.6255683898926</v>
      </c>
      <c r="O81" s="26">
        <v>455.38251167535782</v>
      </c>
      <c r="P81" s="7">
        <v>485.65499174594879</v>
      </c>
      <c r="Q81" s="7">
        <v>454.80063039064407</v>
      </c>
      <c r="R81" s="7">
        <v>688.0119092464447</v>
      </c>
      <c r="S81" s="7">
        <v>1185.793056845665</v>
      </c>
      <c r="T81" s="7">
        <v>844.03603792190552</v>
      </c>
      <c r="U81" s="126">
        <f t="shared" si="8"/>
        <v>4113.6791378259659</v>
      </c>
    </row>
    <row r="82" spans="1:21">
      <c r="A82" s="37">
        <v>78</v>
      </c>
      <c r="B82" s="12"/>
      <c r="C82" s="11"/>
      <c r="D82" s="50"/>
      <c r="E82" s="9" t="s">
        <v>104</v>
      </c>
      <c r="F82" s="46"/>
      <c r="G82" s="111">
        <f t="shared" si="6"/>
        <v>46289.690882384777</v>
      </c>
      <c r="H82" s="26">
        <v>953.97201442718506</v>
      </c>
      <c r="I82" s="7">
        <v>779.07373058795929</v>
      </c>
      <c r="J82" s="7">
        <v>1184.4592142105103</v>
      </c>
      <c r="K82" s="7">
        <v>3670.9665870666504</v>
      </c>
      <c r="L82" s="7">
        <v>11683.03369140625</v>
      </c>
      <c r="M82" s="7">
        <v>6749.0539512634277</v>
      </c>
      <c r="N82" s="126">
        <f t="shared" si="7"/>
        <v>25020.559188961983</v>
      </c>
      <c r="O82" s="26">
        <v>837.73770809173584</v>
      </c>
      <c r="P82" s="7">
        <v>790.71393352746964</v>
      </c>
      <c r="Q82" s="7">
        <v>973.80984115600586</v>
      </c>
      <c r="R82" s="7">
        <v>3110.3440990447998</v>
      </c>
      <c r="S82" s="7">
        <v>9036.6859006881714</v>
      </c>
      <c r="T82" s="7">
        <v>6519.8402109146118</v>
      </c>
      <c r="U82" s="126">
        <f t="shared" si="8"/>
        <v>21269.131693422794</v>
      </c>
    </row>
    <row r="83" spans="1:21">
      <c r="A83" s="93">
        <v>79</v>
      </c>
      <c r="B83" s="94"/>
      <c r="C83" s="95" t="s">
        <v>61</v>
      </c>
      <c r="D83" s="96" t="s">
        <v>105</v>
      </c>
      <c r="E83" s="97"/>
      <c r="F83" s="98"/>
      <c r="G83" s="99">
        <f t="shared" si="6"/>
        <v>4302.9625885039568</v>
      </c>
      <c r="H83" s="100">
        <v>22.217746131122112</v>
      </c>
      <c r="I83" s="101">
        <v>71.630181729793549</v>
      </c>
      <c r="J83" s="101">
        <v>115.81584733724594</v>
      </c>
      <c r="K83" s="101">
        <v>498.2433634698391</v>
      </c>
      <c r="L83" s="101">
        <v>1034.3595128059387</v>
      </c>
      <c r="M83" s="101">
        <v>690.56880900263786</v>
      </c>
      <c r="N83" s="127">
        <f t="shared" si="7"/>
        <v>2432.8354604765773</v>
      </c>
      <c r="O83" s="100">
        <v>18.07805211097002</v>
      </c>
      <c r="P83" s="101">
        <v>55.329303741455078</v>
      </c>
      <c r="Q83" s="101">
        <v>59.020919904112816</v>
      </c>
      <c r="R83" s="101">
        <v>461.07506373524666</v>
      </c>
      <c r="S83" s="101">
        <v>715.8739749789238</v>
      </c>
      <c r="T83" s="101">
        <v>560.74981355667114</v>
      </c>
      <c r="U83" s="127">
        <f t="shared" si="8"/>
        <v>1870.1271280273795</v>
      </c>
    </row>
    <row r="84" spans="1:21">
      <c r="A84" s="93">
        <v>80</v>
      </c>
      <c r="B84" s="94"/>
      <c r="C84" s="95" t="s">
        <v>66</v>
      </c>
      <c r="D84" s="96" t="s">
        <v>106</v>
      </c>
      <c r="E84" s="97"/>
      <c r="F84" s="98"/>
      <c r="G84" s="99">
        <f t="shared" si="6"/>
        <v>49657.334053240716</v>
      </c>
      <c r="H84" s="100">
        <v>73.264416351914406</v>
      </c>
      <c r="I84" s="101">
        <v>37.811961207538843</v>
      </c>
      <c r="J84" s="101">
        <v>252.74564671516418</v>
      </c>
      <c r="K84" s="101">
        <v>1862.2985281944275</v>
      </c>
      <c r="L84" s="101">
        <v>7923.1747970581055</v>
      </c>
      <c r="M84" s="101">
        <v>13068.146408081055</v>
      </c>
      <c r="N84" s="127">
        <f t="shared" si="7"/>
        <v>23217.441757608205</v>
      </c>
      <c r="O84" s="100">
        <v>63.140285825356841</v>
      </c>
      <c r="P84" s="101">
        <v>54.322640059515834</v>
      </c>
      <c r="Q84" s="101">
        <v>401.70921832323074</v>
      </c>
      <c r="R84" s="101">
        <v>1489.7211318016052</v>
      </c>
      <c r="S84" s="101">
        <v>7347.7977333068848</v>
      </c>
      <c r="T84" s="101">
        <v>17083.201286315918</v>
      </c>
      <c r="U84" s="127">
        <f t="shared" si="8"/>
        <v>26439.892295632511</v>
      </c>
    </row>
    <row r="85" spans="1:21">
      <c r="A85" s="93">
        <v>81</v>
      </c>
      <c r="B85" s="94"/>
      <c r="C85" s="95" t="s">
        <v>68</v>
      </c>
      <c r="D85" s="96" t="s">
        <v>107</v>
      </c>
      <c r="E85" s="97"/>
      <c r="F85" s="98"/>
      <c r="G85" s="99">
        <f t="shared" si="6"/>
        <v>9496.6409557759762</v>
      </c>
      <c r="H85" s="100">
        <v>939.18450623750687</v>
      </c>
      <c r="I85" s="101">
        <v>263.66984689235687</v>
      </c>
      <c r="J85" s="101">
        <v>638.43654692173004</v>
      </c>
      <c r="K85" s="101">
        <v>797.47005033493042</v>
      </c>
      <c r="L85" s="101">
        <v>761.84499454498291</v>
      </c>
      <c r="M85" s="101">
        <v>1113.4290888309479</v>
      </c>
      <c r="N85" s="127">
        <f t="shared" si="7"/>
        <v>4514.035033762455</v>
      </c>
      <c r="O85" s="100">
        <v>653.27192050218582</v>
      </c>
      <c r="P85" s="101">
        <v>232.51322236657143</v>
      </c>
      <c r="Q85" s="101">
        <v>648.0629968047142</v>
      </c>
      <c r="R85" s="101">
        <v>690.74811315536499</v>
      </c>
      <c r="S85" s="101">
        <v>871.12514448165894</v>
      </c>
      <c r="T85" s="101">
        <v>1886.8845247030258</v>
      </c>
      <c r="U85" s="127">
        <f t="shared" si="8"/>
        <v>4982.6059220135212</v>
      </c>
    </row>
    <row r="86" spans="1:21">
      <c r="A86" s="93">
        <v>82</v>
      </c>
      <c r="B86" s="94"/>
      <c r="C86" s="95" t="s">
        <v>74</v>
      </c>
      <c r="D86" s="96" t="s">
        <v>108</v>
      </c>
      <c r="E86" s="97"/>
      <c r="F86" s="98"/>
      <c r="G86" s="99">
        <f t="shared" si="6"/>
        <v>3919.7468963164865</v>
      </c>
      <c r="H86" s="100">
        <v>0.29656439935206436</v>
      </c>
      <c r="I86" s="101">
        <v>0.33888752799248323</v>
      </c>
      <c r="J86" s="101">
        <v>767.72102022171021</v>
      </c>
      <c r="K86" s="101">
        <v>1036.2556438446045</v>
      </c>
      <c r="L86" s="101">
        <v>644.702561378479</v>
      </c>
      <c r="M86" s="101">
        <v>484.26910579204559</v>
      </c>
      <c r="N86" s="127">
        <f t="shared" si="7"/>
        <v>2933.5837831641838</v>
      </c>
      <c r="O86" s="100">
        <v>0.40659730951301754</v>
      </c>
      <c r="P86" s="101">
        <v>0.47813189488078933</v>
      </c>
      <c r="Q86" s="101">
        <v>253.44666964560747</v>
      </c>
      <c r="R86" s="101">
        <v>259.14905905723572</v>
      </c>
      <c r="S86" s="101">
        <v>213.55306820571423</v>
      </c>
      <c r="T86" s="101">
        <v>259.12958703935146</v>
      </c>
      <c r="U86" s="127">
        <f t="shared" si="8"/>
        <v>986.16311315230269</v>
      </c>
    </row>
    <row r="87" spans="1:21">
      <c r="A87" s="37">
        <v>83</v>
      </c>
      <c r="B87" s="17"/>
      <c r="C87" s="16"/>
      <c r="D87" s="38" t="s">
        <v>8</v>
      </c>
      <c r="E87" s="49" t="s">
        <v>109</v>
      </c>
      <c r="F87" s="40"/>
      <c r="G87" s="111">
        <f t="shared" si="6"/>
        <v>0</v>
      </c>
      <c r="H87" s="26">
        <v>0</v>
      </c>
      <c r="I87" s="7">
        <v>0</v>
      </c>
      <c r="J87" s="7">
        <v>0</v>
      </c>
      <c r="K87" s="7">
        <v>0</v>
      </c>
      <c r="L87" s="7">
        <v>0</v>
      </c>
      <c r="M87" s="7">
        <v>0</v>
      </c>
      <c r="N87" s="126">
        <f t="shared" si="7"/>
        <v>0</v>
      </c>
      <c r="O87" s="26">
        <v>0</v>
      </c>
      <c r="P87" s="7">
        <v>0</v>
      </c>
      <c r="Q87" s="7">
        <v>0</v>
      </c>
      <c r="R87" s="7">
        <v>0</v>
      </c>
      <c r="S87" s="7">
        <v>0</v>
      </c>
      <c r="T87" s="7">
        <v>0</v>
      </c>
      <c r="U87" s="126">
        <f t="shared" si="8"/>
        <v>0</v>
      </c>
    </row>
    <row r="88" spans="1:21">
      <c r="A88" s="37">
        <v>84</v>
      </c>
      <c r="B88" s="17"/>
      <c r="C88" s="16"/>
      <c r="D88" s="38" t="s">
        <v>10</v>
      </c>
      <c r="E88" s="49" t="s">
        <v>110</v>
      </c>
      <c r="F88" s="40"/>
      <c r="G88" s="111">
        <f t="shared" si="6"/>
        <v>0</v>
      </c>
      <c r="H88" s="26">
        <v>0</v>
      </c>
      <c r="I88" s="7">
        <v>0</v>
      </c>
      <c r="J88" s="7">
        <v>0</v>
      </c>
      <c r="K88" s="7">
        <v>0</v>
      </c>
      <c r="L88" s="7">
        <v>0</v>
      </c>
      <c r="M88" s="7">
        <v>0</v>
      </c>
      <c r="N88" s="126">
        <f t="shared" si="7"/>
        <v>0</v>
      </c>
      <c r="O88" s="26">
        <v>0</v>
      </c>
      <c r="P88" s="7">
        <v>0</v>
      </c>
      <c r="Q88" s="7">
        <v>0</v>
      </c>
      <c r="R88" s="7">
        <v>0</v>
      </c>
      <c r="S88" s="7">
        <v>0</v>
      </c>
      <c r="T88" s="7">
        <v>0</v>
      </c>
      <c r="U88" s="126">
        <f t="shared" si="8"/>
        <v>0</v>
      </c>
    </row>
    <row r="89" spans="1:21">
      <c r="A89" s="37">
        <v>85</v>
      </c>
      <c r="B89" s="17"/>
      <c r="C89" s="16"/>
      <c r="D89" s="38" t="s">
        <v>22</v>
      </c>
      <c r="E89" s="49" t="s">
        <v>111</v>
      </c>
      <c r="F89" s="40"/>
      <c r="G89" s="111">
        <f t="shared" si="6"/>
        <v>0</v>
      </c>
      <c r="H89" s="26">
        <v>0</v>
      </c>
      <c r="I89" s="7">
        <v>0</v>
      </c>
      <c r="J89" s="7">
        <v>0</v>
      </c>
      <c r="K89" s="7">
        <v>0</v>
      </c>
      <c r="L89" s="7">
        <v>0</v>
      </c>
      <c r="M89" s="7">
        <v>0</v>
      </c>
      <c r="N89" s="126">
        <f t="shared" si="7"/>
        <v>0</v>
      </c>
      <c r="O89" s="26">
        <v>0</v>
      </c>
      <c r="P89" s="7">
        <v>0</v>
      </c>
      <c r="Q89" s="7">
        <v>0</v>
      </c>
      <c r="R89" s="7">
        <v>0</v>
      </c>
      <c r="S89" s="7">
        <v>0</v>
      </c>
      <c r="T89" s="7">
        <v>0</v>
      </c>
      <c r="U89" s="126">
        <f t="shared" si="8"/>
        <v>0</v>
      </c>
    </row>
    <row r="90" spans="1:21">
      <c r="A90" s="37">
        <v>86</v>
      </c>
      <c r="B90" s="17"/>
      <c r="C90" s="16"/>
      <c r="D90" s="38" t="s">
        <v>24</v>
      </c>
      <c r="E90" s="49" t="s">
        <v>112</v>
      </c>
      <c r="F90" s="40"/>
      <c r="G90" s="111">
        <f t="shared" si="6"/>
        <v>1124.6187097691</v>
      </c>
      <c r="H90" s="26">
        <v>0</v>
      </c>
      <c r="I90" s="7">
        <v>0</v>
      </c>
      <c r="J90" s="7">
        <v>74.966265887022018</v>
      </c>
      <c r="K90" s="7">
        <v>351.69820952415466</v>
      </c>
      <c r="L90" s="7">
        <v>290.44652712345123</v>
      </c>
      <c r="M90" s="7">
        <v>188.67275401949883</v>
      </c>
      <c r="N90" s="126">
        <f t="shared" si="7"/>
        <v>905.78375655412674</v>
      </c>
      <c r="O90" s="26">
        <v>0</v>
      </c>
      <c r="P90" s="7">
        <v>0</v>
      </c>
      <c r="Q90" s="7">
        <v>30.596192646771669</v>
      </c>
      <c r="R90" s="7">
        <v>47.765780001878738</v>
      </c>
      <c r="S90" s="7">
        <v>82.099051974713802</v>
      </c>
      <c r="T90" s="7">
        <v>58.373928591609001</v>
      </c>
      <c r="U90" s="126">
        <f t="shared" si="8"/>
        <v>218.83495321497321</v>
      </c>
    </row>
    <row r="91" spans="1:21">
      <c r="A91" s="37">
        <v>87</v>
      </c>
      <c r="B91" s="17"/>
      <c r="C91" s="16"/>
      <c r="D91" s="38" t="s">
        <v>26</v>
      </c>
      <c r="E91" s="49" t="s">
        <v>113</v>
      </c>
      <c r="F91" s="40"/>
      <c r="G91" s="111">
        <f t="shared" si="6"/>
        <v>2778.0282437501883</v>
      </c>
      <c r="H91" s="26">
        <v>0.29656439935206436</v>
      </c>
      <c r="I91" s="7">
        <v>0</v>
      </c>
      <c r="J91" s="7">
        <v>691.77460122108459</v>
      </c>
      <c r="K91" s="7">
        <v>680.59768342971802</v>
      </c>
      <c r="L91" s="7">
        <v>354.25603258609772</v>
      </c>
      <c r="M91" s="7">
        <v>295.59634229540825</v>
      </c>
      <c r="N91" s="126">
        <f t="shared" si="7"/>
        <v>2022.5212239316606</v>
      </c>
      <c r="O91" s="26">
        <v>0.40659730951301754</v>
      </c>
      <c r="P91" s="7">
        <v>0</v>
      </c>
      <c r="Q91" s="7">
        <v>216.65833052992821</v>
      </c>
      <c r="R91" s="7">
        <v>206.23241557180882</v>
      </c>
      <c r="S91" s="7">
        <v>131.45401538908482</v>
      </c>
      <c r="T91" s="7">
        <v>200.75566101819277</v>
      </c>
      <c r="U91" s="126">
        <f t="shared" si="8"/>
        <v>755.50701981852762</v>
      </c>
    </row>
    <row r="92" spans="1:21">
      <c r="A92" s="37">
        <v>88</v>
      </c>
      <c r="B92" s="17"/>
      <c r="C92" s="16"/>
      <c r="D92" s="38" t="s">
        <v>32</v>
      </c>
      <c r="E92" s="49" t="s">
        <v>114</v>
      </c>
      <c r="F92" s="40"/>
      <c r="G92" s="111">
        <f t="shared" si="6"/>
        <v>0</v>
      </c>
      <c r="H92" s="26">
        <v>0</v>
      </c>
      <c r="I92" s="7">
        <v>0</v>
      </c>
      <c r="J92" s="7">
        <v>0</v>
      </c>
      <c r="K92" s="7">
        <v>0</v>
      </c>
      <c r="L92" s="7">
        <v>0</v>
      </c>
      <c r="M92" s="7">
        <v>0</v>
      </c>
      <c r="N92" s="126">
        <f t="shared" si="7"/>
        <v>0</v>
      </c>
      <c r="O92" s="26">
        <v>0</v>
      </c>
      <c r="P92" s="7">
        <v>0</v>
      </c>
      <c r="Q92" s="7">
        <v>0</v>
      </c>
      <c r="R92" s="7">
        <v>0</v>
      </c>
      <c r="S92" s="7">
        <v>0</v>
      </c>
      <c r="T92" s="7">
        <v>0</v>
      </c>
      <c r="U92" s="126">
        <f t="shared" si="8"/>
        <v>0</v>
      </c>
    </row>
    <row r="93" spans="1:21">
      <c r="A93" s="37">
        <v>89</v>
      </c>
      <c r="B93" s="17"/>
      <c r="C93" s="16"/>
      <c r="D93" s="38" t="s">
        <v>34</v>
      </c>
      <c r="E93" s="49" t="s">
        <v>115</v>
      </c>
      <c r="F93" s="40"/>
      <c r="G93" s="111">
        <f t="shared" si="6"/>
        <v>16.476686126014101</v>
      </c>
      <c r="H93" s="26">
        <v>0</v>
      </c>
      <c r="I93" s="7">
        <v>0.33888752799248323</v>
      </c>
      <c r="J93" s="7">
        <v>0.98015508009120822</v>
      </c>
      <c r="K93" s="7">
        <v>3.9597371737472713</v>
      </c>
      <c r="L93" s="7">
        <v>0</v>
      </c>
      <c r="M93" s="7">
        <v>0</v>
      </c>
      <c r="N93" s="126">
        <f t="shared" si="7"/>
        <v>5.2787797818309627</v>
      </c>
      <c r="O93" s="26">
        <v>0</v>
      </c>
      <c r="P93" s="7">
        <v>0.47813189488078933</v>
      </c>
      <c r="Q93" s="7">
        <v>5.5689025633619167</v>
      </c>
      <c r="R93" s="7">
        <v>5.1508718859404325</v>
      </c>
      <c r="S93" s="7">
        <v>0</v>
      </c>
      <c r="T93" s="7">
        <v>0</v>
      </c>
      <c r="U93" s="126">
        <f t="shared" si="8"/>
        <v>11.197906344183139</v>
      </c>
    </row>
    <row r="94" spans="1:21">
      <c r="A94" s="37">
        <v>90</v>
      </c>
      <c r="B94" s="17"/>
      <c r="C94" s="16"/>
      <c r="D94" s="38" t="s">
        <v>36</v>
      </c>
      <c r="E94" s="49" t="s">
        <v>116</v>
      </c>
      <c r="F94" s="40"/>
      <c r="G94" s="111">
        <f t="shared" si="6"/>
        <v>0</v>
      </c>
      <c r="H94" s="26">
        <v>0</v>
      </c>
      <c r="I94" s="7">
        <v>0</v>
      </c>
      <c r="J94" s="7">
        <v>0</v>
      </c>
      <c r="K94" s="7">
        <v>0</v>
      </c>
      <c r="L94" s="7">
        <v>0</v>
      </c>
      <c r="M94" s="7">
        <v>0</v>
      </c>
      <c r="N94" s="126">
        <f t="shared" si="7"/>
        <v>0</v>
      </c>
      <c r="O94" s="26">
        <v>0</v>
      </c>
      <c r="P94" s="7">
        <v>0</v>
      </c>
      <c r="Q94" s="7">
        <v>0</v>
      </c>
      <c r="R94" s="7">
        <v>0</v>
      </c>
      <c r="S94" s="7">
        <v>0</v>
      </c>
      <c r="T94" s="7">
        <v>0</v>
      </c>
      <c r="U94" s="126">
        <f t="shared" si="8"/>
        <v>0</v>
      </c>
    </row>
    <row r="95" spans="1:21">
      <c r="A95" s="37">
        <v>91</v>
      </c>
      <c r="B95" s="17"/>
      <c r="C95" s="16"/>
      <c r="D95" s="38" t="s">
        <v>38</v>
      </c>
      <c r="E95" s="49" t="s">
        <v>117</v>
      </c>
      <c r="F95" s="40"/>
      <c r="G95" s="111">
        <f t="shared" si="6"/>
        <v>0</v>
      </c>
      <c r="H95" s="26">
        <v>0</v>
      </c>
      <c r="I95" s="7">
        <v>0</v>
      </c>
      <c r="J95" s="7">
        <v>0</v>
      </c>
      <c r="K95" s="7">
        <v>0</v>
      </c>
      <c r="L95" s="7">
        <v>0</v>
      </c>
      <c r="M95" s="7">
        <v>0</v>
      </c>
      <c r="N95" s="126">
        <f t="shared" si="7"/>
        <v>0</v>
      </c>
      <c r="O95" s="26">
        <v>0</v>
      </c>
      <c r="P95" s="7">
        <v>0</v>
      </c>
      <c r="Q95" s="7">
        <v>0</v>
      </c>
      <c r="R95" s="7">
        <v>0</v>
      </c>
      <c r="S95" s="7">
        <v>0</v>
      </c>
      <c r="T95" s="7">
        <v>0</v>
      </c>
      <c r="U95" s="126">
        <f t="shared" si="8"/>
        <v>0</v>
      </c>
    </row>
    <row r="96" spans="1:21">
      <c r="A96" s="37">
        <v>92</v>
      </c>
      <c r="B96" s="17"/>
      <c r="C96" s="16"/>
      <c r="D96" s="38" t="s">
        <v>40</v>
      </c>
      <c r="E96" s="49" t="s">
        <v>118</v>
      </c>
      <c r="F96" s="40"/>
      <c r="G96" s="111">
        <f t="shared" si="6"/>
        <v>0.62324672937393188</v>
      </c>
      <c r="H96" s="26">
        <v>0</v>
      </c>
      <c r="I96" s="7">
        <v>0</v>
      </c>
      <c r="J96" s="7">
        <v>0</v>
      </c>
      <c r="K96" s="7">
        <v>0</v>
      </c>
      <c r="L96" s="7">
        <v>0</v>
      </c>
      <c r="M96" s="7">
        <v>0</v>
      </c>
      <c r="N96" s="126">
        <f t="shared" si="7"/>
        <v>0</v>
      </c>
      <c r="O96" s="26">
        <v>0</v>
      </c>
      <c r="P96" s="7">
        <v>0</v>
      </c>
      <c r="Q96" s="7">
        <v>0.62324672937393188</v>
      </c>
      <c r="R96" s="7">
        <v>0</v>
      </c>
      <c r="S96" s="7">
        <v>0</v>
      </c>
      <c r="T96" s="7">
        <v>0</v>
      </c>
      <c r="U96" s="126">
        <f t="shared" si="8"/>
        <v>0.62324672937393188</v>
      </c>
    </row>
    <row r="97" spans="1:21">
      <c r="A97" s="37">
        <v>93</v>
      </c>
      <c r="B97" s="17"/>
      <c r="C97" s="16"/>
      <c r="D97" s="38" t="s">
        <v>54</v>
      </c>
      <c r="E97" s="49" t="s">
        <v>119</v>
      </c>
      <c r="F97" s="40"/>
      <c r="G97" s="111">
        <f t="shared" si="6"/>
        <v>0</v>
      </c>
      <c r="H97" s="26">
        <v>0</v>
      </c>
      <c r="I97" s="7">
        <v>0</v>
      </c>
      <c r="J97" s="7">
        <v>0</v>
      </c>
      <c r="K97" s="7">
        <v>0</v>
      </c>
      <c r="L97" s="7">
        <v>0</v>
      </c>
      <c r="M97" s="7">
        <v>0</v>
      </c>
      <c r="N97" s="126">
        <f t="shared" si="7"/>
        <v>0</v>
      </c>
      <c r="O97" s="26">
        <v>0</v>
      </c>
      <c r="P97" s="7">
        <v>0</v>
      </c>
      <c r="Q97" s="7">
        <v>0</v>
      </c>
      <c r="R97" s="7">
        <v>0</v>
      </c>
      <c r="S97" s="7">
        <v>0</v>
      </c>
      <c r="T97" s="7">
        <v>0</v>
      </c>
      <c r="U97" s="126">
        <f t="shared" si="8"/>
        <v>0</v>
      </c>
    </row>
    <row r="98" spans="1:21">
      <c r="A98" s="93">
        <v>94</v>
      </c>
      <c r="B98" s="102"/>
      <c r="C98" s="95" t="s">
        <v>120</v>
      </c>
      <c r="D98" s="96" t="s">
        <v>121</v>
      </c>
      <c r="E98" s="97"/>
      <c r="F98" s="98"/>
      <c r="G98" s="99">
        <f t="shared" si="6"/>
        <v>82656.197865337133</v>
      </c>
      <c r="H98" s="100">
        <v>426.54486477375031</v>
      </c>
      <c r="I98" s="101">
        <v>194.63252222537994</v>
      </c>
      <c r="J98" s="101">
        <v>1150.1964647769928</v>
      </c>
      <c r="K98" s="101">
        <v>1291.8641662597656</v>
      </c>
      <c r="L98" s="101">
        <v>3129.9299621582031</v>
      </c>
      <c r="M98" s="101">
        <v>27021.944007873535</v>
      </c>
      <c r="N98" s="127">
        <f t="shared" si="7"/>
        <v>33215.111988067627</v>
      </c>
      <c r="O98" s="100">
        <v>316.94030195474625</v>
      </c>
      <c r="P98" s="101">
        <v>182.15518715977669</v>
      </c>
      <c r="Q98" s="101">
        <v>743.49932086467743</v>
      </c>
      <c r="R98" s="101">
        <v>965.76519429683685</v>
      </c>
      <c r="S98" s="101">
        <v>3533.4029693603516</v>
      </c>
      <c r="T98" s="101">
        <v>43699.322903633118</v>
      </c>
      <c r="U98" s="127">
        <f t="shared" si="8"/>
        <v>49441.085877269506</v>
      </c>
    </row>
    <row r="99" spans="1:21">
      <c r="A99" s="37">
        <v>95</v>
      </c>
      <c r="B99" s="10"/>
      <c r="C99" s="11"/>
      <c r="D99" s="38" t="s">
        <v>8</v>
      </c>
      <c r="E99" s="49" t="s">
        <v>122</v>
      </c>
      <c r="F99" s="51"/>
      <c r="G99" s="111">
        <f t="shared" si="6"/>
        <v>70277.367030695081</v>
      </c>
      <c r="H99" s="26">
        <v>0</v>
      </c>
      <c r="I99" s="7">
        <v>0</v>
      </c>
      <c r="J99" s="7">
        <v>0.40451362729072571</v>
      </c>
      <c r="K99" s="7">
        <v>46.473039984703064</v>
      </c>
      <c r="L99" s="7">
        <v>2184.6727194190025</v>
      </c>
      <c r="M99" s="7">
        <v>23948.821693301201</v>
      </c>
      <c r="N99" s="126">
        <f t="shared" si="7"/>
        <v>26180.371966332197</v>
      </c>
      <c r="O99" s="26">
        <v>0</v>
      </c>
      <c r="P99" s="7">
        <v>0</v>
      </c>
      <c r="Q99" s="7">
        <v>0</v>
      </c>
      <c r="R99" s="7">
        <v>52.081546768546104</v>
      </c>
      <c r="S99" s="7">
        <v>2823.0583060979843</v>
      </c>
      <c r="T99" s="7">
        <v>41221.855211496353</v>
      </c>
      <c r="U99" s="126">
        <f t="shared" si="8"/>
        <v>44096.995064362884</v>
      </c>
    </row>
    <row r="100" spans="1:21">
      <c r="A100" s="37">
        <v>96</v>
      </c>
      <c r="B100" s="10"/>
      <c r="C100" s="11"/>
      <c r="D100" s="38" t="s">
        <v>10</v>
      </c>
      <c r="E100" s="49" t="s">
        <v>123</v>
      </c>
      <c r="F100" s="51"/>
      <c r="G100" s="111">
        <f t="shared" si="6"/>
        <v>5193.7168322990765</v>
      </c>
      <c r="H100" s="26">
        <v>0</v>
      </c>
      <c r="I100" s="7">
        <v>0</v>
      </c>
      <c r="J100" s="7">
        <v>0.7213470411952585</v>
      </c>
      <c r="K100" s="7">
        <v>38.817760810256004</v>
      </c>
      <c r="L100" s="7">
        <v>280.2220276594162</v>
      </c>
      <c r="M100" s="7">
        <v>2605.1592860221863</v>
      </c>
      <c r="N100" s="126">
        <f t="shared" si="7"/>
        <v>2924.9204215330537</v>
      </c>
      <c r="O100" s="26">
        <v>0</v>
      </c>
      <c r="P100" s="7">
        <v>0</v>
      </c>
      <c r="Q100" s="7">
        <v>0.35966023482615128</v>
      </c>
      <c r="R100" s="7">
        <v>24.018505722284317</v>
      </c>
      <c r="S100" s="7">
        <v>200.17078039050102</v>
      </c>
      <c r="T100" s="7">
        <v>2044.2474644184113</v>
      </c>
      <c r="U100" s="126">
        <f t="shared" si="8"/>
        <v>2268.7964107660227</v>
      </c>
    </row>
    <row r="101" spans="1:21">
      <c r="A101" s="37">
        <v>97</v>
      </c>
      <c r="B101" s="10"/>
      <c r="C101" s="11"/>
      <c r="D101" s="38" t="s">
        <v>22</v>
      </c>
      <c r="E101" s="49" t="s">
        <v>124</v>
      </c>
      <c r="F101" s="51"/>
      <c r="G101" s="111">
        <f t="shared" si="6"/>
        <v>4027.822561211884</v>
      </c>
      <c r="H101" s="26">
        <v>217.29742212593555</v>
      </c>
      <c r="I101" s="7">
        <v>132.76149034500122</v>
      </c>
      <c r="J101" s="7">
        <v>671.48177194595337</v>
      </c>
      <c r="K101" s="7">
        <v>713.11592173576355</v>
      </c>
      <c r="L101" s="7">
        <v>260.88872051239014</v>
      </c>
      <c r="M101" s="7">
        <v>216.82472652196884</v>
      </c>
      <c r="N101" s="126">
        <f t="shared" si="7"/>
        <v>2212.3700531870127</v>
      </c>
      <c r="O101" s="26">
        <v>156.18308205902576</v>
      </c>
      <c r="P101" s="7">
        <v>133.8365616351366</v>
      </c>
      <c r="Q101" s="7">
        <v>602.74804604053497</v>
      </c>
      <c r="R101" s="7">
        <v>530.16204780340195</v>
      </c>
      <c r="S101" s="7">
        <v>180.97205299139023</v>
      </c>
      <c r="T101" s="7">
        <v>211.55071749538183</v>
      </c>
      <c r="U101" s="126">
        <f t="shared" si="8"/>
        <v>1815.4525080248713</v>
      </c>
    </row>
    <row r="102" spans="1:21">
      <c r="A102" s="37">
        <v>98</v>
      </c>
      <c r="B102" s="17"/>
      <c r="C102" s="11"/>
      <c r="D102" s="38" t="s">
        <v>24</v>
      </c>
      <c r="E102" s="49" t="s">
        <v>125</v>
      </c>
      <c r="F102" s="51"/>
      <c r="G102" s="111">
        <f t="shared" si="6"/>
        <v>421.46579761989415</v>
      </c>
      <c r="H102" s="26">
        <v>0</v>
      </c>
      <c r="I102" s="7">
        <v>0</v>
      </c>
      <c r="J102" s="7">
        <v>9.7202814631164074</v>
      </c>
      <c r="K102" s="7">
        <v>100.11663019657135</v>
      </c>
      <c r="L102" s="7">
        <v>59.020823702216148</v>
      </c>
      <c r="M102" s="7">
        <v>21.695080198347569</v>
      </c>
      <c r="N102" s="126">
        <f t="shared" si="7"/>
        <v>190.55281556025147</v>
      </c>
      <c r="O102" s="26">
        <v>0</v>
      </c>
      <c r="P102" s="7">
        <v>0</v>
      </c>
      <c r="Q102" s="7">
        <v>24.39951254054904</v>
      </c>
      <c r="R102" s="7">
        <v>126.91689322888851</v>
      </c>
      <c r="S102" s="7">
        <v>55.948250368237495</v>
      </c>
      <c r="T102" s="7">
        <v>23.648325921967626</v>
      </c>
      <c r="U102" s="126">
        <f t="shared" si="8"/>
        <v>230.91298205964267</v>
      </c>
    </row>
    <row r="103" spans="1:21">
      <c r="A103" s="37">
        <v>99</v>
      </c>
      <c r="B103" s="12"/>
      <c r="C103" s="12"/>
      <c r="D103" s="38" t="s">
        <v>26</v>
      </c>
      <c r="E103" s="49" t="s">
        <v>126</v>
      </c>
      <c r="F103" s="43"/>
      <c r="G103" s="111">
        <f t="shared" si="6"/>
        <v>0</v>
      </c>
      <c r="H103" s="26">
        <v>0</v>
      </c>
      <c r="I103" s="7">
        <v>0</v>
      </c>
      <c r="J103" s="7">
        <v>0</v>
      </c>
      <c r="K103" s="7">
        <v>0</v>
      </c>
      <c r="L103" s="7">
        <v>0</v>
      </c>
      <c r="M103" s="7">
        <v>0</v>
      </c>
      <c r="N103" s="126">
        <f t="shared" si="7"/>
        <v>0</v>
      </c>
      <c r="O103" s="26">
        <v>0</v>
      </c>
      <c r="P103" s="7">
        <v>0</v>
      </c>
      <c r="Q103" s="7">
        <v>0</v>
      </c>
      <c r="R103" s="7">
        <v>0</v>
      </c>
      <c r="S103" s="7">
        <v>0</v>
      </c>
      <c r="T103" s="7">
        <v>0</v>
      </c>
      <c r="U103" s="126">
        <f t="shared" si="8"/>
        <v>0</v>
      </c>
    </row>
    <row r="104" spans="1:21">
      <c r="A104" s="37">
        <v>100</v>
      </c>
      <c r="B104" s="12"/>
      <c r="C104" s="12"/>
      <c r="D104" s="38" t="s">
        <v>32</v>
      </c>
      <c r="E104" s="15" t="s">
        <v>127</v>
      </c>
      <c r="F104" s="43"/>
      <c r="G104" s="111">
        <f t="shared" si="6"/>
        <v>0</v>
      </c>
      <c r="H104" s="26">
        <v>0</v>
      </c>
      <c r="I104" s="7">
        <v>0</v>
      </c>
      <c r="J104" s="7">
        <v>0</v>
      </c>
      <c r="K104" s="7">
        <v>0</v>
      </c>
      <c r="L104" s="7">
        <v>0</v>
      </c>
      <c r="M104" s="7">
        <v>0</v>
      </c>
      <c r="N104" s="126">
        <f t="shared" si="7"/>
        <v>0</v>
      </c>
      <c r="O104" s="26">
        <v>0</v>
      </c>
      <c r="P104" s="7">
        <v>0</v>
      </c>
      <c r="Q104" s="7">
        <v>0</v>
      </c>
      <c r="R104" s="7">
        <v>0</v>
      </c>
      <c r="S104" s="7">
        <v>0</v>
      </c>
      <c r="T104" s="7">
        <v>0</v>
      </c>
      <c r="U104" s="126">
        <f t="shared" si="8"/>
        <v>0</v>
      </c>
    </row>
    <row r="105" spans="1:21">
      <c r="A105" s="37">
        <v>101</v>
      </c>
      <c r="B105" s="12"/>
      <c r="C105" s="12"/>
      <c r="D105" s="38" t="s">
        <v>34</v>
      </c>
      <c r="E105" s="15" t="s">
        <v>128</v>
      </c>
      <c r="F105" s="43"/>
      <c r="G105" s="111">
        <f t="shared" si="6"/>
        <v>2735.8257142156363</v>
      </c>
      <c r="H105" s="26">
        <v>209.24745690822601</v>
      </c>
      <c r="I105" s="7">
        <v>61.871030569076538</v>
      </c>
      <c r="J105" s="7">
        <v>467.8685354590416</v>
      </c>
      <c r="K105" s="7">
        <v>393.34083354473114</v>
      </c>
      <c r="L105" s="7">
        <v>345.12560999393463</v>
      </c>
      <c r="M105" s="7">
        <v>229.44331780076027</v>
      </c>
      <c r="N105" s="126">
        <f t="shared" si="7"/>
        <v>1706.8967842757702</v>
      </c>
      <c r="O105" s="26">
        <v>160.75721471011639</v>
      </c>
      <c r="P105" s="7">
        <v>48.318622626364231</v>
      </c>
      <c r="Q105" s="7">
        <v>115.99211841076612</v>
      </c>
      <c r="R105" s="7">
        <v>232.58619302511215</v>
      </c>
      <c r="S105" s="7">
        <v>273.25355112552643</v>
      </c>
      <c r="T105" s="7">
        <v>198.02123004198074</v>
      </c>
      <c r="U105" s="126">
        <f t="shared" si="8"/>
        <v>1028.9289299398661</v>
      </c>
    </row>
    <row r="106" spans="1:21">
      <c r="A106" s="93">
        <v>102</v>
      </c>
      <c r="B106" s="94"/>
      <c r="C106" s="95" t="s">
        <v>129</v>
      </c>
      <c r="D106" s="96" t="s">
        <v>130</v>
      </c>
      <c r="E106" s="97"/>
      <c r="F106" s="98"/>
      <c r="G106" s="99">
        <f t="shared" ref="G106:G130" si="9">N106+U106</f>
        <v>0</v>
      </c>
      <c r="H106" s="100">
        <v>0</v>
      </c>
      <c r="I106" s="101">
        <v>0</v>
      </c>
      <c r="J106" s="101">
        <v>0</v>
      </c>
      <c r="K106" s="101">
        <v>0</v>
      </c>
      <c r="L106" s="101">
        <v>0</v>
      </c>
      <c r="M106" s="101">
        <v>0</v>
      </c>
      <c r="N106" s="127">
        <f t="shared" ref="N106:N130" si="10">SUM(H106:M106)</f>
        <v>0</v>
      </c>
      <c r="O106" s="100">
        <v>0</v>
      </c>
      <c r="P106" s="101">
        <v>0</v>
      </c>
      <c r="Q106" s="101">
        <v>0</v>
      </c>
      <c r="R106" s="101">
        <v>0</v>
      </c>
      <c r="S106" s="101">
        <v>0</v>
      </c>
      <c r="T106" s="101">
        <v>0</v>
      </c>
      <c r="U106" s="127">
        <f t="shared" ref="U106:U130" si="11">SUM(O106:T106)</f>
        <v>0</v>
      </c>
    </row>
    <row r="107" spans="1:21">
      <c r="A107" s="93">
        <v>110</v>
      </c>
      <c r="B107" s="94"/>
      <c r="C107" s="95" t="s">
        <v>131</v>
      </c>
      <c r="D107" s="96" t="s">
        <v>132</v>
      </c>
      <c r="E107" s="97"/>
      <c r="F107" s="98"/>
      <c r="G107" s="99">
        <f t="shared" si="9"/>
        <v>480056.99516239762</v>
      </c>
      <c r="H107" s="100">
        <v>1273.472877830267</v>
      </c>
      <c r="I107" s="101">
        <v>524.26927411556244</v>
      </c>
      <c r="J107" s="101">
        <v>4604.0252122879028</v>
      </c>
      <c r="K107" s="101">
        <v>27331.295822143555</v>
      </c>
      <c r="L107" s="101">
        <v>80313.637451171875</v>
      </c>
      <c r="M107" s="101">
        <v>138190.24642944336</v>
      </c>
      <c r="N107" s="127">
        <f t="shared" si="10"/>
        <v>252236.94706699252</v>
      </c>
      <c r="O107" s="100">
        <v>1030.6408419013023</v>
      </c>
      <c r="P107" s="101">
        <v>530.38384580612183</v>
      </c>
      <c r="Q107" s="101">
        <v>3896.6908328533173</v>
      </c>
      <c r="R107" s="101">
        <v>13526.082605361938</v>
      </c>
      <c r="S107" s="101">
        <v>46326.24764251709</v>
      </c>
      <c r="T107" s="101">
        <v>162510.00232696533</v>
      </c>
      <c r="U107" s="127">
        <f t="shared" si="11"/>
        <v>227820.0480954051</v>
      </c>
    </row>
    <row r="108" spans="1:21">
      <c r="A108" s="37">
        <v>111</v>
      </c>
      <c r="B108" s="10"/>
      <c r="C108" s="16"/>
      <c r="D108" s="38" t="s">
        <v>8</v>
      </c>
      <c r="E108" s="49" t="s">
        <v>133</v>
      </c>
      <c r="F108" s="40"/>
      <c r="G108" s="111">
        <f t="shared" si="9"/>
        <v>3718.5091223483905</v>
      </c>
      <c r="H108" s="26">
        <v>74.874703096225858</v>
      </c>
      <c r="I108" s="7">
        <v>68.3748814240098</v>
      </c>
      <c r="J108" s="7">
        <v>180.66796338558197</v>
      </c>
      <c r="K108" s="7">
        <v>302.28607821464539</v>
      </c>
      <c r="L108" s="7">
        <v>403.75420761108398</v>
      </c>
      <c r="M108" s="7">
        <v>489.78995728492737</v>
      </c>
      <c r="N108" s="126">
        <f t="shared" si="10"/>
        <v>1519.7477910164744</v>
      </c>
      <c r="O108" s="26">
        <v>75.414996174164116</v>
      </c>
      <c r="P108" s="7">
        <v>77.63414341211319</v>
      </c>
      <c r="Q108" s="7">
        <v>256.91026429831982</v>
      </c>
      <c r="R108" s="7">
        <v>433.7109212577343</v>
      </c>
      <c r="S108" s="7">
        <v>502.13384336233139</v>
      </c>
      <c r="T108" s="7">
        <v>852.95716282725334</v>
      </c>
      <c r="U108" s="126">
        <f t="shared" si="11"/>
        <v>2198.7613313319162</v>
      </c>
    </row>
    <row r="109" spans="1:21">
      <c r="A109" s="37">
        <v>112</v>
      </c>
      <c r="B109" s="17"/>
      <c r="C109" s="11"/>
      <c r="D109" s="52" t="s">
        <v>10</v>
      </c>
      <c r="E109" s="49" t="s">
        <v>134</v>
      </c>
      <c r="F109" s="51"/>
      <c r="G109" s="111">
        <f t="shared" si="9"/>
        <v>22341.153565694112</v>
      </c>
      <c r="H109" s="26">
        <v>1.964657514821738</v>
      </c>
      <c r="I109" s="7">
        <v>2.9350185366347432</v>
      </c>
      <c r="J109" s="7">
        <v>84.839519746601582</v>
      </c>
      <c r="K109" s="7">
        <v>422.480240046978</v>
      </c>
      <c r="L109" s="7">
        <v>1682.090977191925</v>
      </c>
      <c r="M109" s="7">
        <v>6089.9530210494995</v>
      </c>
      <c r="N109" s="126">
        <f t="shared" si="10"/>
        <v>8284.2634340864606</v>
      </c>
      <c r="O109" s="26">
        <v>1.810247216373682</v>
      </c>
      <c r="P109" s="7">
        <v>3.0830928534269333</v>
      </c>
      <c r="Q109" s="7">
        <v>104.41067182645202</v>
      </c>
      <c r="R109" s="7">
        <v>556.28270298242569</v>
      </c>
      <c r="S109" s="7">
        <v>2272.4888694286346</v>
      </c>
      <c r="T109" s="7">
        <v>11118.814547300339</v>
      </c>
      <c r="U109" s="126">
        <f t="shared" si="11"/>
        <v>14056.890131607652</v>
      </c>
    </row>
    <row r="110" spans="1:21">
      <c r="A110" s="37">
        <v>113</v>
      </c>
      <c r="B110" s="17"/>
      <c r="C110" s="16"/>
      <c r="D110" s="38" t="s">
        <v>22</v>
      </c>
      <c r="E110" s="49" t="s">
        <v>135</v>
      </c>
      <c r="F110" s="40"/>
      <c r="G110" s="111">
        <f t="shared" si="9"/>
        <v>309010.27798861451</v>
      </c>
      <c r="H110" s="26">
        <v>44.288340734317899</v>
      </c>
      <c r="I110" s="7">
        <v>54.75962433591485</v>
      </c>
      <c r="J110" s="7">
        <v>1967.9097027778625</v>
      </c>
      <c r="K110" s="7">
        <v>18999.019004821777</v>
      </c>
      <c r="L110" s="7">
        <v>58341.208557128906</v>
      </c>
      <c r="M110" s="7">
        <v>92599.123168945313</v>
      </c>
      <c r="N110" s="126">
        <f t="shared" si="10"/>
        <v>172006.30839874409</v>
      </c>
      <c r="O110" s="26">
        <v>35.716128665953875</v>
      </c>
      <c r="P110" s="7">
        <v>51.788205109536648</v>
      </c>
      <c r="Q110" s="7">
        <v>1309.2211745977402</v>
      </c>
      <c r="R110" s="7">
        <v>6484.7041034698486</v>
      </c>
      <c r="S110" s="7">
        <v>28220.369216918945</v>
      </c>
      <c r="T110" s="7">
        <v>100902.1707611084</v>
      </c>
      <c r="U110" s="126">
        <f t="shared" si="11"/>
        <v>137003.96958987042</v>
      </c>
    </row>
    <row r="111" spans="1:21">
      <c r="A111" s="37">
        <v>114</v>
      </c>
      <c r="B111" s="17"/>
      <c r="C111" s="16"/>
      <c r="D111" s="38" t="s">
        <v>24</v>
      </c>
      <c r="E111" s="49" t="s">
        <v>136</v>
      </c>
      <c r="F111" s="40"/>
      <c r="G111" s="111">
        <f t="shared" si="9"/>
        <v>106677.63647763059</v>
      </c>
      <c r="H111" s="26">
        <v>382.22983000427485</v>
      </c>
      <c r="I111" s="7">
        <v>207.74443344771862</v>
      </c>
      <c r="J111" s="7">
        <v>1294.402423620224</v>
      </c>
      <c r="K111" s="7">
        <v>5116.1110019683838</v>
      </c>
      <c r="L111" s="7">
        <v>15454.250045776367</v>
      </c>
      <c r="M111" s="7">
        <v>30088.083433151245</v>
      </c>
      <c r="N111" s="126">
        <f t="shared" si="10"/>
        <v>52542.821167968214</v>
      </c>
      <c r="O111" s="26">
        <v>294.60220934823155</v>
      </c>
      <c r="P111" s="7">
        <v>179.93544226884842</v>
      </c>
      <c r="Q111" s="7">
        <v>1219.3241010308266</v>
      </c>
      <c r="R111" s="7">
        <v>4195.1846685409546</v>
      </c>
      <c r="S111" s="7">
        <v>11689.762434005737</v>
      </c>
      <c r="T111" s="7">
        <v>36556.006454467773</v>
      </c>
      <c r="U111" s="126">
        <f t="shared" si="11"/>
        <v>54134.815309662372</v>
      </c>
    </row>
    <row r="112" spans="1:21">
      <c r="A112" s="37">
        <v>115</v>
      </c>
      <c r="B112" s="14"/>
      <c r="C112" s="16"/>
      <c r="D112" s="38" t="s">
        <v>26</v>
      </c>
      <c r="E112" s="49" t="s">
        <v>137</v>
      </c>
      <c r="F112" s="40"/>
      <c r="G112" s="111">
        <f t="shared" si="9"/>
        <v>9373.6551535874605</v>
      </c>
      <c r="H112" s="26">
        <v>333.12638515233994</v>
      </c>
      <c r="I112" s="7">
        <v>94.472350865602493</v>
      </c>
      <c r="J112" s="7">
        <v>507.52630186080933</v>
      </c>
      <c r="K112" s="7">
        <v>895.77122020721436</v>
      </c>
      <c r="L112" s="7">
        <v>1231.6446123123169</v>
      </c>
      <c r="M112" s="7">
        <v>1547.1403584480286</v>
      </c>
      <c r="N112" s="126">
        <f t="shared" si="10"/>
        <v>4609.6812288463116</v>
      </c>
      <c r="O112" s="26">
        <v>303.65044331550598</v>
      </c>
      <c r="P112" s="7">
        <v>100.11370930075645</v>
      </c>
      <c r="Q112" s="7">
        <v>383.01028384268284</v>
      </c>
      <c r="R112" s="7">
        <v>606.57924842834473</v>
      </c>
      <c r="S112" s="7">
        <v>927.87212228775024</v>
      </c>
      <c r="T112" s="7">
        <v>2442.7481175661087</v>
      </c>
      <c r="U112" s="126">
        <f t="shared" si="11"/>
        <v>4763.9739247411489</v>
      </c>
    </row>
    <row r="113" spans="1:21">
      <c r="A113" s="37">
        <v>116</v>
      </c>
      <c r="B113" s="17"/>
      <c r="C113" s="12"/>
      <c r="D113" s="38" t="s">
        <v>32</v>
      </c>
      <c r="E113" s="14" t="s">
        <v>138</v>
      </c>
      <c r="F113" s="43"/>
      <c r="G113" s="111">
        <f t="shared" si="9"/>
        <v>28935.760610096157</v>
      </c>
      <c r="H113" s="26">
        <v>436.98895972594619</v>
      </c>
      <c r="I113" s="7">
        <v>95.98296769708395</v>
      </c>
      <c r="J113" s="7">
        <v>568.67926973104477</v>
      </c>
      <c r="K113" s="7">
        <v>1595.6285252571106</v>
      </c>
      <c r="L113" s="7">
        <v>3200.6876254081726</v>
      </c>
      <c r="M113" s="7">
        <v>7376.1583595275879</v>
      </c>
      <c r="N113" s="126">
        <f t="shared" si="10"/>
        <v>13274.125707346946</v>
      </c>
      <c r="O113" s="26">
        <v>319.44682001695037</v>
      </c>
      <c r="P113" s="7">
        <v>117.82925424724817</v>
      </c>
      <c r="Q113" s="7">
        <v>623.81441301107407</v>
      </c>
      <c r="R113" s="7">
        <v>1249.6208209991455</v>
      </c>
      <c r="S113" s="7">
        <v>2713.6209125518799</v>
      </c>
      <c r="T113" s="7">
        <v>10637.302681922913</v>
      </c>
      <c r="U113" s="126">
        <f t="shared" si="11"/>
        <v>15661.634902749211</v>
      </c>
    </row>
    <row r="114" spans="1:21">
      <c r="A114" s="93">
        <v>117</v>
      </c>
      <c r="B114" s="94"/>
      <c r="C114" s="95" t="s">
        <v>4</v>
      </c>
      <c r="D114" s="96" t="s">
        <v>139</v>
      </c>
      <c r="E114" s="97"/>
      <c r="F114" s="98"/>
      <c r="G114" s="99">
        <f t="shared" si="9"/>
        <v>55776.576844319701</v>
      </c>
      <c r="H114" s="100">
        <v>238.48348023742437</v>
      </c>
      <c r="I114" s="101">
        <v>136.73972806334496</v>
      </c>
      <c r="J114" s="101">
        <v>628.22578001022339</v>
      </c>
      <c r="K114" s="101">
        <v>2074.8932633399963</v>
      </c>
      <c r="L114" s="101">
        <v>8303.6691274642944</v>
      </c>
      <c r="M114" s="101">
        <v>22650.762083053589</v>
      </c>
      <c r="N114" s="127">
        <f t="shared" si="10"/>
        <v>34032.773462168872</v>
      </c>
      <c r="O114" s="100">
        <v>143.12774664908648</v>
      </c>
      <c r="P114" s="101">
        <v>110.20661108195782</v>
      </c>
      <c r="Q114" s="101">
        <v>563.43262267112732</v>
      </c>
      <c r="R114" s="101">
        <v>1501.6325902938843</v>
      </c>
      <c r="S114" s="101">
        <v>4566.9902310371399</v>
      </c>
      <c r="T114" s="101">
        <v>14858.413580417633</v>
      </c>
      <c r="U114" s="127">
        <f t="shared" si="11"/>
        <v>21743.803382150829</v>
      </c>
    </row>
    <row r="115" spans="1:21">
      <c r="A115" s="37">
        <v>118</v>
      </c>
      <c r="B115" s="17"/>
      <c r="C115" s="16"/>
      <c r="D115" s="38" t="s">
        <v>8</v>
      </c>
      <c r="E115" s="49" t="s">
        <v>140</v>
      </c>
      <c r="F115" s="40"/>
      <c r="G115" s="111">
        <f t="shared" si="9"/>
        <v>43077.401318598539</v>
      </c>
      <c r="H115" s="26">
        <v>30.790052503347397</v>
      </c>
      <c r="I115" s="7">
        <v>17.481641747057438</v>
      </c>
      <c r="J115" s="7">
        <v>277.47887206077576</v>
      </c>
      <c r="K115" s="7">
        <v>1223.3420388698578</v>
      </c>
      <c r="L115" s="7">
        <v>6215.7736263275146</v>
      </c>
      <c r="M115" s="7">
        <v>19197.757729530334</v>
      </c>
      <c r="N115" s="126">
        <f t="shared" si="10"/>
        <v>26962.623961038888</v>
      </c>
      <c r="O115" s="26">
        <v>21.985630005598068</v>
      </c>
      <c r="P115" s="7">
        <v>17.538893859833479</v>
      </c>
      <c r="Q115" s="7">
        <v>295.32897755503654</v>
      </c>
      <c r="R115" s="7">
        <v>820.41031062602997</v>
      </c>
      <c r="S115" s="7">
        <v>3156.7748832702637</v>
      </c>
      <c r="T115" s="7">
        <v>11802.738662242889</v>
      </c>
      <c r="U115" s="126">
        <f t="shared" si="11"/>
        <v>16114.777357559651</v>
      </c>
    </row>
    <row r="116" spans="1:21">
      <c r="A116" s="37">
        <v>119</v>
      </c>
      <c r="B116" s="10"/>
      <c r="C116" s="16"/>
      <c r="D116" s="38" t="s">
        <v>10</v>
      </c>
      <c r="E116" s="49" t="s">
        <v>141</v>
      </c>
      <c r="F116" s="40"/>
      <c r="G116" s="111">
        <f t="shared" si="9"/>
        <v>7133.8407178348862</v>
      </c>
      <c r="H116" s="26">
        <v>138.07623999053612</v>
      </c>
      <c r="I116" s="7">
        <v>57.051116310060024</v>
      </c>
      <c r="J116" s="7">
        <v>172.50156032294035</v>
      </c>
      <c r="K116" s="7">
        <v>449.74479438364506</v>
      </c>
      <c r="L116" s="7">
        <v>1032.4600015878677</v>
      </c>
      <c r="M116" s="7">
        <v>1598.4413045048714</v>
      </c>
      <c r="N116" s="126">
        <f t="shared" si="10"/>
        <v>3448.2750170999207</v>
      </c>
      <c r="O116" s="26">
        <v>77.877046606503427</v>
      </c>
      <c r="P116" s="7">
        <v>47.439922381192446</v>
      </c>
      <c r="Q116" s="7">
        <v>187.63679678738117</v>
      </c>
      <c r="R116" s="7">
        <v>490.80460271239281</v>
      </c>
      <c r="S116" s="7">
        <v>929.40566954016685</v>
      </c>
      <c r="T116" s="7">
        <v>1952.4016627073288</v>
      </c>
      <c r="U116" s="126">
        <f t="shared" si="11"/>
        <v>3685.5657007349655</v>
      </c>
    </row>
    <row r="117" spans="1:21">
      <c r="A117" s="37">
        <v>120</v>
      </c>
      <c r="B117" s="17"/>
      <c r="C117" s="11"/>
      <c r="D117" s="38" t="s">
        <v>22</v>
      </c>
      <c r="E117" s="9" t="s">
        <v>142</v>
      </c>
      <c r="F117" s="46"/>
      <c r="G117" s="111">
        <f t="shared" si="9"/>
        <v>5565.3340650396422</v>
      </c>
      <c r="H117" s="26">
        <v>69.617189977318048</v>
      </c>
      <c r="I117" s="7">
        <v>62.20696747303009</v>
      </c>
      <c r="J117" s="7">
        <v>178.24535274505615</v>
      </c>
      <c r="K117" s="7">
        <v>401.80643928050995</v>
      </c>
      <c r="L117" s="7">
        <v>1055.4353935718536</v>
      </c>
      <c r="M117" s="7">
        <v>1854.5624886751175</v>
      </c>
      <c r="N117" s="126">
        <f t="shared" si="10"/>
        <v>3621.8738317228854</v>
      </c>
      <c r="O117" s="26">
        <v>43.265073114074767</v>
      </c>
      <c r="P117" s="7">
        <v>45.227793224155903</v>
      </c>
      <c r="Q117" s="7">
        <v>80.466842070221901</v>
      </c>
      <c r="R117" s="7">
        <v>190.41766437888145</v>
      </c>
      <c r="S117" s="7">
        <v>480.80975264310837</v>
      </c>
      <c r="T117" s="7">
        <v>1103.2731078863144</v>
      </c>
      <c r="U117" s="126">
        <f t="shared" si="11"/>
        <v>1943.4602333167568</v>
      </c>
    </row>
    <row r="118" spans="1:21">
      <c r="A118" s="93">
        <v>121</v>
      </c>
      <c r="B118" s="94"/>
      <c r="C118" s="95" t="s">
        <v>143</v>
      </c>
      <c r="D118" s="96" t="s">
        <v>144</v>
      </c>
      <c r="E118" s="97"/>
      <c r="F118" s="98"/>
      <c r="G118" s="99">
        <f t="shared" si="9"/>
        <v>35853.228525012732</v>
      </c>
      <c r="H118" s="100">
        <v>544.78703159093857</v>
      </c>
      <c r="I118" s="101">
        <v>165.27042558789253</v>
      </c>
      <c r="J118" s="101">
        <v>754.9535014629364</v>
      </c>
      <c r="K118" s="101">
        <v>3471.8931617736816</v>
      </c>
      <c r="L118" s="101">
        <v>7502.8398151397705</v>
      </c>
      <c r="M118" s="101">
        <v>8316.1055088043213</v>
      </c>
      <c r="N118" s="127">
        <f t="shared" si="10"/>
        <v>20755.849444359541</v>
      </c>
      <c r="O118" s="100">
        <v>452.05060940980911</v>
      </c>
      <c r="P118" s="101">
        <v>172.3188242316246</v>
      </c>
      <c r="Q118" s="101">
        <v>737.56650102138519</v>
      </c>
      <c r="R118" s="101">
        <v>1548.9423525333405</v>
      </c>
      <c r="S118" s="101">
        <v>4047.6595163345337</v>
      </c>
      <c r="T118" s="101">
        <v>8138.8412771224976</v>
      </c>
      <c r="U118" s="127">
        <f t="shared" si="11"/>
        <v>15097.379080653191</v>
      </c>
    </row>
    <row r="119" spans="1:21">
      <c r="A119" s="37">
        <v>122</v>
      </c>
      <c r="B119" s="17"/>
      <c r="C119" s="16"/>
      <c r="D119" s="38" t="s">
        <v>8</v>
      </c>
      <c r="E119" s="49" t="s">
        <v>145</v>
      </c>
      <c r="F119" s="40"/>
      <c r="G119" s="111">
        <f t="shared" si="9"/>
        <v>2611.2624770486727</v>
      </c>
      <c r="H119" s="26">
        <v>9.7008151141926646</v>
      </c>
      <c r="I119" s="7">
        <v>9.7205105107277632</v>
      </c>
      <c r="J119" s="7">
        <v>60.99829638004303</v>
      </c>
      <c r="K119" s="7">
        <v>221.48323941230774</v>
      </c>
      <c r="L119" s="7">
        <v>528.64587306976318</v>
      </c>
      <c r="M119" s="7">
        <v>801.6035281419754</v>
      </c>
      <c r="N119" s="126">
        <f t="shared" si="10"/>
        <v>1632.1522626290098</v>
      </c>
      <c r="O119" s="26">
        <v>15.013516457751393</v>
      </c>
      <c r="P119" s="7">
        <v>8.5495109017938375</v>
      </c>
      <c r="Q119" s="7">
        <v>54.81287345290184</v>
      </c>
      <c r="R119" s="7">
        <v>92.42205536365509</v>
      </c>
      <c r="S119" s="7">
        <v>211.89333865046501</v>
      </c>
      <c r="T119" s="7">
        <v>596.41891959309578</v>
      </c>
      <c r="U119" s="126">
        <f t="shared" si="11"/>
        <v>979.11021441966295</v>
      </c>
    </row>
    <row r="120" spans="1:21">
      <c r="A120" s="37">
        <v>123</v>
      </c>
      <c r="B120" s="17"/>
      <c r="C120" s="16"/>
      <c r="D120" s="38" t="s">
        <v>10</v>
      </c>
      <c r="E120" s="49" t="s">
        <v>146</v>
      </c>
      <c r="F120" s="40"/>
      <c r="G120" s="111">
        <f t="shared" si="9"/>
        <v>21688.313750658184</v>
      </c>
      <c r="H120" s="26">
        <v>137.01959590613842</v>
      </c>
      <c r="I120" s="7">
        <v>87.380523625761271</v>
      </c>
      <c r="J120" s="7">
        <v>416.01384508609772</v>
      </c>
      <c r="K120" s="7">
        <v>2453.8470478057861</v>
      </c>
      <c r="L120" s="7">
        <v>5544.0453424453735</v>
      </c>
      <c r="M120" s="7">
        <v>4604.1844367980957</v>
      </c>
      <c r="N120" s="126">
        <f t="shared" si="10"/>
        <v>13242.490791667253</v>
      </c>
      <c r="O120" s="26">
        <v>107.615971788764</v>
      </c>
      <c r="P120" s="7">
        <v>92.213089555501938</v>
      </c>
      <c r="Q120" s="7">
        <v>425.17449960112572</v>
      </c>
      <c r="R120" s="7">
        <v>919.44457495212555</v>
      </c>
      <c r="S120" s="7">
        <v>2692.5667939186096</v>
      </c>
      <c r="T120" s="7">
        <v>4208.8080291748047</v>
      </c>
      <c r="U120" s="126">
        <f t="shared" si="11"/>
        <v>8445.8229589909315</v>
      </c>
    </row>
    <row r="121" spans="1:21">
      <c r="A121" s="37">
        <v>124</v>
      </c>
      <c r="B121" s="10"/>
      <c r="C121" s="16"/>
      <c r="D121" s="38" t="s">
        <v>22</v>
      </c>
      <c r="E121" s="49" t="s">
        <v>147</v>
      </c>
      <c r="F121" s="40"/>
      <c r="G121" s="111">
        <f t="shared" si="9"/>
        <v>575.81941247824579</v>
      </c>
      <c r="H121" s="26">
        <v>26.9986806595698</v>
      </c>
      <c r="I121" s="7">
        <v>15.164827529340982</v>
      </c>
      <c r="J121" s="7">
        <v>43.62484872341156</v>
      </c>
      <c r="K121" s="7">
        <v>55.625641912221909</v>
      </c>
      <c r="L121" s="7">
        <v>68.099922716617584</v>
      </c>
      <c r="M121" s="7">
        <v>88.410224080085754</v>
      </c>
      <c r="N121" s="126">
        <f t="shared" si="10"/>
        <v>297.92414562124759</v>
      </c>
      <c r="O121" s="26">
        <v>36.950232049450278</v>
      </c>
      <c r="P121" s="7">
        <v>20.649769363924861</v>
      </c>
      <c r="Q121" s="7">
        <v>36.767492793500423</v>
      </c>
      <c r="R121" s="7">
        <v>37.716811373829842</v>
      </c>
      <c r="S121" s="7">
        <v>52.94407431781292</v>
      </c>
      <c r="T121" s="7">
        <v>92.866886958479881</v>
      </c>
      <c r="U121" s="126">
        <f t="shared" si="11"/>
        <v>277.89526685699821</v>
      </c>
    </row>
    <row r="122" spans="1:21">
      <c r="A122" s="37">
        <v>125</v>
      </c>
      <c r="B122" s="17"/>
      <c r="C122" s="11"/>
      <c r="D122" s="50"/>
      <c r="E122" s="9" t="s">
        <v>148</v>
      </c>
      <c r="F122" s="46"/>
      <c r="G122" s="111">
        <f t="shared" si="9"/>
        <v>10977.832668498158</v>
      </c>
      <c r="H122" s="26">
        <v>371.06794181466103</v>
      </c>
      <c r="I122" s="7">
        <v>53.004563614726067</v>
      </c>
      <c r="J122" s="7">
        <v>234.31649768352509</v>
      </c>
      <c r="K122" s="7">
        <v>740.93718147277832</v>
      </c>
      <c r="L122" s="7">
        <v>1362.0487232208252</v>
      </c>
      <c r="M122" s="7">
        <v>2821.9072794914246</v>
      </c>
      <c r="N122" s="126">
        <f t="shared" si="10"/>
        <v>5583.2821872979403</v>
      </c>
      <c r="O122" s="26">
        <v>292.47089603543282</v>
      </c>
      <c r="P122" s="7">
        <v>50.906452685594559</v>
      </c>
      <c r="Q122" s="7">
        <v>220.81165856122971</v>
      </c>
      <c r="R122" s="7">
        <v>499.35888993740082</v>
      </c>
      <c r="S122" s="7">
        <v>1090.2552585601807</v>
      </c>
      <c r="T122" s="7">
        <v>3240.7473254203796</v>
      </c>
      <c r="U122" s="126">
        <f t="shared" si="11"/>
        <v>5394.5504812002182</v>
      </c>
    </row>
    <row r="123" spans="1:21">
      <c r="A123" s="93">
        <v>126</v>
      </c>
      <c r="B123" s="94"/>
      <c r="C123" s="95" t="s">
        <v>149</v>
      </c>
      <c r="D123" s="96" t="s">
        <v>150</v>
      </c>
      <c r="E123" s="97"/>
      <c r="F123" s="98"/>
      <c r="G123" s="99">
        <f t="shared" si="9"/>
        <v>46728.360179625452</v>
      </c>
      <c r="H123" s="100">
        <v>383.26009929180145</v>
      </c>
      <c r="I123" s="101">
        <v>144.98058407753706</v>
      </c>
      <c r="J123" s="101">
        <v>736.03507900238037</v>
      </c>
      <c r="K123" s="101">
        <v>2486.7179002761841</v>
      </c>
      <c r="L123" s="101">
        <v>6829.2836532592773</v>
      </c>
      <c r="M123" s="101">
        <v>13250.644748687744</v>
      </c>
      <c r="N123" s="127">
        <f t="shared" si="10"/>
        <v>23830.922064594924</v>
      </c>
      <c r="O123" s="100">
        <v>262.86358740925789</v>
      </c>
      <c r="P123" s="101">
        <v>186.65200781822205</v>
      </c>
      <c r="Q123" s="101">
        <v>1025.0141888856888</v>
      </c>
      <c r="R123" s="101">
        <v>2025.1310291290283</v>
      </c>
      <c r="S123" s="101">
        <v>5732.2822360992432</v>
      </c>
      <c r="T123" s="101">
        <v>13665.495065689087</v>
      </c>
      <c r="U123" s="127">
        <f t="shared" si="11"/>
        <v>22897.438115030527</v>
      </c>
    </row>
    <row r="124" spans="1:21">
      <c r="A124" s="37">
        <v>127</v>
      </c>
      <c r="B124" s="12"/>
      <c r="C124" s="12"/>
      <c r="D124" s="38" t="s">
        <v>8</v>
      </c>
      <c r="E124" s="49" t="s">
        <v>151</v>
      </c>
      <c r="F124" s="40"/>
      <c r="G124" s="111">
        <f t="shared" si="9"/>
        <v>41910.235780008137</v>
      </c>
      <c r="H124" s="26">
        <v>221.29809883236885</v>
      </c>
      <c r="I124" s="7">
        <v>122.02181581407785</v>
      </c>
      <c r="J124" s="7">
        <v>693.33361768722534</v>
      </c>
      <c r="K124" s="7">
        <v>2349.2517204284668</v>
      </c>
      <c r="L124" s="7">
        <v>6429.2686309814453</v>
      </c>
      <c r="M124" s="7">
        <v>11822.827205657959</v>
      </c>
      <c r="N124" s="126">
        <f t="shared" si="10"/>
        <v>21638.001089401543</v>
      </c>
      <c r="O124" s="26">
        <v>181.46842223405838</v>
      </c>
      <c r="P124" s="7">
        <v>160.45506429672241</v>
      </c>
      <c r="Q124" s="7">
        <v>902.22051024436951</v>
      </c>
      <c r="R124" s="7">
        <v>1761.3636983633041</v>
      </c>
      <c r="S124" s="7">
        <v>5292.7337455749512</v>
      </c>
      <c r="T124" s="7">
        <v>11973.993249893188</v>
      </c>
      <c r="U124" s="126">
        <f t="shared" si="11"/>
        <v>20272.234690606594</v>
      </c>
    </row>
    <row r="125" spans="1:21">
      <c r="A125" s="37">
        <v>128</v>
      </c>
      <c r="B125" s="17"/>
      <c r="C125" s="16"/>
      <c r="D125" s="52" t="s">
        <v>10</v>
      </c>
      <c r="E125" s="49" t="s">
        <v>152</v>
      </c>
      <c r="F125" s="40"/>
      <c r="G125" s="111">
        <f t="shared" si="9"/>
        <v>0</v>
      </c>
      <c r="H125" s="26">
        <v>0</v>
      </c>
      <c r="I125" s="7">
        <v>0</v>
      </c>
      <c r="J125" s="7">
        <v>0</v>
      </c>
      <c r="K125" s="7">
        <v>0</v>
      </c>
      <c r="L125" s="7">
        <v>0</v>
      </c>
      <c r="M125" s="7">
        <v>0</v>
      </c>
      <c r="N125" s="126">
        <f t="shared" si="10"/>
        <v>0</v>
      </c>
      <c r="O125" s="26">
        <v>0</v>
      </c>
      <c r="P125" s="7">
        <v>0</v>
      </c>
      <c r="Q125" s="7">
        <v>0</v>
      </c>
      <c r="R125" s="7">
        <v>0</v>
      </c>
      <c r="S125" s="7">
        <v>0</v>
      </c>
      <c r="T125" s="7">
        <v>0</v>
      </c>
      <c r="U125" s="126">
        <f t="shared" si="11"/>
        <v>0</v>
      </c>
    </row>
    <row r="126" spans="1:21">
      <c r="A126" s="37">
        <v>129</v>
      </c>
      <c r="B126" s="10"/>
      <c r="C126" s="16"/>
      <c r="D126" s="38" t="s">
        <v>22</v>
      </c>
      <c r="E126" s="15" t="s">
        <v>153</v>
      </c>
      <c r="F126" s="43"/>
      <c r="G126" s="111">
        <f t="shared" si="9"/>
        <v>189.19218636397272</v>
      </c>
      <c r="H126" s="26">
        <v>0</v>
      </c>
      <c r="I126" s="7">
        <v>2.2138915634714067</v>
      </c>
      <c r="J126" s="7">
        <v>5.5956202987581491</v>
      </c>
      <c r="K126" s="7">
        <v>9.1969683729112148</v>
      </c>
      <c r="L126" s="7">
        <v>14.638941451907158</v>
      </c>
      <c r="M126" s="7">
        <v>55.67083528637886</v>
      </c>
      <c r="N126" s="126">
        <f t="shared" si="10"/>
        <v>87.316256973426789</v>
      </c>
      <c r="O126" s="26">
        <v>0</v>
      </c>
      <c r="P126" s="7">
        <v>2.5960306222550571</v>
      </c>
      <c r="Q126" s="7">
        <v>7.2712834049016237</v>
      </c>
      <c r="R126" s="7">
        <v>9.3378563448786736</v>
      </c>
      <c r="S126" s="7">
        <v>13.529854338616133</v>
      </c>
      <c r="T126" s="7">
        <v>69.140904679894447</v>
      </c>
      <c r="U126" s="126">
        <f t="shared" si="11"/>
        <v>101.87592939054593</v>
      </c>
    </row>
    <row r="127" spans="1:21">
      <c r="A127" s="37">
        <v>130</v>
      </c>
      <c r="B127" s="17"/>
      <c r="C127" s="11"/>
      <c r="D127" s="38" t="s">
        <v>24</v>
      </c>
      <c r="E127" s="9" t="s">
        <v>422</v>
      </c>
      <c r="F127" s="46"/>
      <c r="G127" s="111">
        <f t="shared" si="9"/>
        <v>4559.7599763609469</v>
      </c>
      <c r="H127" s="26">
        <v>161.96200001239777</v>
      </c>
      <c r="I127" s="7">
        <v>20.744877450168133</v>
      </c>
      <c r="J127" s="7">
        <v>37.105836972594261</v>
      </c>
      <c r="K127" s="7">
        <v>128.26919209957123</v>
      </c>
      <c r="L127" s="7">
        <v>385.37611699104309</v>
      </c>
      <c r="M127" s="7">
        <v>1372.1465082168579</v>
      </c>
      <c r="N127" s="126">
        <f t="shared" si="10"/>
        <v>2105.6045317426324</v>
      </c>
      <c r="O127" s="26">
        <v>81.395165778696537</v>
      </c>
      <c r="P127" s="7">
        <v>23.600912939757109</v>
      </c>
      <c r="Q127" s="7">
        <v>103.33152505010366</v>
      </c>
      <c r="R127" s="7">
        <v>227.75913624465466</v>
      </c>
      <c r="S127" s="7">
        <v>412.33144903182983</v>
      </c>
      <c r="T127" s="7">
        <v>1605.7372555732727</v>
      </c>
      <c r="U127" s="126">
        <f t="shared" si="11"/>
        <v>2454.1554446183145</v>
      </c>
    </row>
    <row r="128" spans="1:21">
      <c r="A128" s="37">
        <v>131</v>
      </c>
      <c r="B128" s="12"/>
      <c r="C128" s="12"/>
      <c r="D128" s="38" t="s">
        <v>26</v>
      </c>
      <c r="E128" s="15" t="s">
        <v>154</v>
      </c>
      <c r="F128" s="43"/>
      <c r="G128" s="111">
        <f t="shared" si="9"/>
        <v>0</v>
      </c>
      <c r="H128" s="26">
        <v>0</v>
      </c>
      <c r="I128" s="7">
        <v>0</v>
      </c>
      <c r="J128" s="7">
        <v>0</v>
      </c>
      <c r="K128" s="7">
        <v>0</v>
      </c>
      <c r="L128" s="7">
        <v>0</v>
      </c>
      <c r="M128" s="7">
        <v>0</v>
      </c>
      <c r="N128" s="126">
        <f t="shared" si="10"/>
        <v>0</v>
      </c>
      <c r="O128" s="26">
        <v>0</v>
      </c>
      <c r="P128" s="7">
        <v>0</v>
      </c>
      <c r="Q128" s="7">
        <v>0</v>
      </c>
      <c r="R128" s="7">
        <v>0</v>
      </c>
      <c r="S128" s="7">
        <v>0</v>
      </c>
      <c r="T128" s="7">
        <v>0</v>
      </c>
      <c r="U128" s="126">
        <f t="shared" si="11"/>
        <v>0</v>
      </c>
    </row>
    <row r="129" spans="1:21">
      <c r="A129" s="37">
        <v>132</v>
      </c>
      <c r="B129" s="12"/>
      <c r="C129" s="12"/>
      <c r="D129" s="38" t="s">
        <v>32</v>
      </c>
      <c r="E129" s="15" t="s">
        <v>155</v>
      </c>
      <c r="F129" s="43"/>
      <c r="G129" s="111">
        <f t="shared" si="9"/>
        <v>69.172509673400782</v>
      </c>
      <c r="H129" s="26">
        <v>0</v>
      </c>
      <c r="I129" s="7">
        <v>0</v>
      </c>
      <c r="J129" s="7">
        <v>0</v>
      </c>
      <c r="K129" s="7">
        <v>0</v>
      </c>
      <c r="L129" s="7">
        <v>0</v>
      </c>
      <c r="M129" s="7">
        <v>0</v>
      </c>
      <c r="N129" s="126">
        <f t="shared" si="10"/>
        <v>0</v>
      </c>
      <c r="O129" s="26">
        <v>0</v>
      </c>
      <c r="P129" s="7">
        <v>0</v>
      </c>
      <c r="Q129" s="7">
        <v>12.190861600218341</v>
      </c>
      <c r="R129" s="7">
        <v>26.67038781195879</v>
      </c>
      <c r="S129" s="7">
        <v>13.687173933023587</v>
      </c>
      <c r="T129" s="7">
        <v>16.624086328200065</v>
      </c>
      <c r="U129" s="126">
        <f t="shared" si="11"/>
        <v>69.172509673400782</v>
      </c>
    </row>
    <row r="130" spans="1:21">
      <c r="A130" s="93">
        <v>133</v>
      </c>
      <c r="B130" s="94"/>
      <c r="C130" s="95" t="s">
        <v>156</v>
      </c>
      <c r="D130" s="96" t="s">
        <v>157</v>
      </c>
      <c r="E130" s="97"/>
      <c r="F130" s="98"/>
      <c r="G130" s="99">
        <f t="shared" si="9"/>
        <v>2315.3375419192016</v>
      </c>
      <c r="H130" s="100">
        <v>45.854289524257183</v>
      </c>
      <c r="I130" s="101">
        <v>10.181047800928354</v>
      </c>
      <c r="J130" s="101">
        <v>37.381253629922867</v>
      </c>
      <c r="K130" s="101">
        <v>77.461446136236191</v>
      </c>
      <c r="L130" s="101">
        <v>249.6047425866127</v>
      </c>
      <c r="M130" s="101">
        <v>745.75994479656219</v>
      </c>
      <c r="N130" s="127">
        <f t="shared" si="10"/>
        <v>1166.2427244745195</v>
      </c>
      <c r="O130" s="100">
        <v>39.39871060103178</v>
      </c>
      <c r="P130" s="101">
        <v>12.166541086509824</v>
      </c>
      <c r="Q130" s="101">
        <v>29.576569898054004</v>
      </c>
      <c r="R130" s="101">
        <v>57.755661807954311</v>
      </c>
      <c r="S130" s="101">
        <v>186.57434266805649</v>
      </c>
      <c r="T130" s="101">
        <v>823.62299138307571</v>
      </c>
      <c r="U130" s="127">
        <f t="shared" si="11"/>
        <v>1149.0948174446821</v>
      </c>
    </row>
    <row r="131" spans="1:21">
      <c r="A131" s="93">
        <v>134</v>
      </c>
      <c r="B131" s="94"/>
      <c r="C131" s="95" t="s">
        <v>158</v>
      </c>
      <c r="D131" s="96" t="s">
        <v>159</v>
      </c>
      <c r="E131" s="97"/>
      <c r="F131" s="98"/>
      <c r="G131" s="99">
        <f t="shared" ref="G131:G157" si="12">N131+U131</f>
        <v>2084.9333766959608</v>
      </c>
      <c r="H131" s="100">
        <v>0</v>
      </c>
      <c r="I131" s="101">
        <v>30.486182413995266</v>
      </c>
      <c r="J131" s="101">
        <v>135.43952766060829</v>
      </c>
      <c r="K131" s="101">
        <v>220.65612745285034</v>
      </c>
      <c r="L131" s="101">
        <v>121.35014098882675</v>
      </c>
      <c r="M131" s="101">
        <v>173.4647077023983</v>
      </c>
      <c r="N131" s="127">
        <f t="shared" ref="N131:N157" si="13">SUM(H131:M131)</f>
        <v>681.39668621867895</v>
      </c>
      <c r="O131" s="100">
        <v>0</v>
      </c>
      <c r="P131" s="101">
        <v>41.542358238250017</v>
      </c>
      <c r="Q131" s="101">
        <v>298.77090279757977</v>
      </c>
      <c r="R131" s="101">
        <v>377.75455337762833</v>
      </c>
      <c r="S131" s="101">
        <v>216.65669852495193</v>
      </c>
      <c r="T131" s="101">
        <v>468.81217753887177</v>
      </c>
      <c r="U131" s="127">
        <f>SUM(O131:T131)</f>
        <v>1403.5366904772818</v>
      </c>
    </row>
    <row r="132" spans="1:21">
      <c r="A132" s="37">
        <v>135</v>
      </c>
      <c r="B132" s="17"/>
      <c r="C132" s="16"/>
      <c r="D132" s="38" t="s">
        <v>8</v>
      </c>
      <c r="E132" s="49" t="s">
        <v>160</v>
      </c>
      <c r="F132" s="40"/>
      <c r="G132" s="111">
        <f t="shared" si="12"/>
        <v>308.78988957218826</v>
      </c>
      <c r="H132" s="26">
        <v>0</v>
      </c>
      <c r="I132" s="7">
        <v>5.8556081186980009</v>
      </c>
      <c r="J132" s="7">
        <v>8.5269513912498951</v>
      </c>
      <c r="K132" s="7">
        <v>14.092264408245683</v>
      </c>
      <c r="L132" s="7">
        <v>29.096441030502319</v>
      </c>
      <c r="M132" s="7">
        <v>41.690444316715002</v>
      </c>
      <c r="N132" s="126">
        <f t="shared" si="13"/>
        <v>99.2617092654109</v>
      </c>
      <c r="O132" s="26">
        <v>0</v>
      </c>
      <c r="P132" s="7">
        <v>4.6000905586406589</v>
      </c>
      <c r="Q132" s="7">
        <v>9.9103200910612941</v>
      </c>
      <c r="R132" s="7">
        <v>21.145431414246559</v>
      </c>
      <c r="S132" s="7">
        <v>62.942985236644745</v>
      </c>
      <c r="T132" s="7">
        <v>110.9293530061841</v>
      </c>
      <c r="U132" s="126">
        <f t="shared" ref="U132:U157" si="14">SUM(O132:T132)</f>
        <v>209.52818030677736</v>
      </c>
    </row>
    <row r="133" spans="1:21">
      <c r="A133" s="37">
        <v>136</v>
      </c>
      <c r="B133" s="10"/>
      <c r="C133" s="16"/>
      <c r="D133" s="38" t="s">
        <v>10</v>
      </c>
      <c r="E133" s="49" t="s">
        <v>161</v>
      </c>
      <c r="F133" s="40"/>
      <c r="G133" s="111">
        <f t="shared" si="12"/>
        <v>0</v>
      </c>
      <c r="H133" s="26">
        <v>0</v>
      </c>
      <c r="I133" s="7">
        <v>0</v>
      </c>
      <c r="J133" s="7">
        <v>0</v>
      </c>
      <c r="K133" s="7">
        <v>0</v>
      </c>
      <c r="L133" s="7">
        <v>0</v>
      </c>
      <c r="M133" s="7">
        <v>0</v>
      </c>
      <c r="N133" s="126">
        <f t="shared" si="13"/>
        <v>0</v>
      </c>
      <c r="O133" s="26">
        <v>0</v>
      </c>
      <c r="P133" s="7">
        <v>0</v>
      </c>
      <c r="Q133" s="7">
        <v>0</v>
      </c>
      <c r="R133" s="7">
        <v>0</v>
      </c>
      <c r="S133" s="7">
        <v>0</v>
      </c>
      <c r="T133" s="7">
        <v>0</v>
      </c>
      <c r="U133" s="126">
        <f t="shared" si="14"/>
        <v>0</v>
      </c>
    </row>
    <row r="134" spans="1:21">
      <c r="A134" s="37">
        <v>137</v>
      </c>
      <c r="B134" s="10"/>
      <c r="C134" s="11"/>
      <c r="D134" s="52" t="s">
        <v>22</v>
      </c>
      <c r="E134" s="49" t="s">
        <v>162</v>
      </c>
      <c r="F134" s="51"/>
      <c r="G134" s="111">
        <f t="shared" si="12"/>
        <v>0</v>
      </c>
      <c r="H134" s="26">
        <v>0</v>
      </c>
      <c r="I134" s="7">
        <v>0</v>
      </c>
      <c r="J134" s="7">
        <v>0</v>
      </c>
      <c r="K134" s="7">
        <v>0</v>
      </c>
      <c r="L134" s="7">
        <v>0</v>
      </c>
      <c r="M134" s="7">
        <v>0</v>
      </c>
      <c r="N134" s="126">
        <f t="shared" si="13"/>
        <v>0</v>
      </c>
      <c r="O134" s="26">
        <v>0</v>
      </c>
      <c r="P134" s="7">
        <v>0</v>
      </c>
      <c r="Q134" s="7">
        <v>0</v>
      </c>
      <c r="R134" s="7">
        <v>0</v>
      </c>
      <c r="S134" s="7">
        <v>0</v>
      </c>
      <c r="T134" s="7">
        <v>0</v>
      </c>
      <c r="U134" s="126">
        <f t="shared" si="14"/>
        <v>0</v>
      </c>
    </row>
    <row r="135" spans="1:21">
      <c r="A135" s="37">
        <v>138</v>
      </c>
      <c r="B135" s="10"/>
      <c r="C135" s="11"/>
      <c r="D135" s="52" t="s">
        <v>24</v>
      </c>
      <c r="E135" s="49" t="s">
        <v>163</v>
      </c>
      <c r="F135" s="51"/>
      <c r="G135" s="111">
        <f t="shared" si="12"/>
        <v>0</v>
      </c>
      <c r="H135" s="26">
        <v>0</v>
      </c>
      <c r="I135" s="7">
        <v>0</v>
      </c>
      <c r="J135" s="7">
        <v>0</v>
      </c>
      <c r="K135" s="7">
        <v>0</v>
      </c>
      <c r="L135" s="7">
        <v>0</v>
      </c>
      <c r="M135" s="7">
        <v>0</v>
      </c>
      <c r="N135" s="126">
        <f t="shared" si="13"/>
        <v>0</v>
      </c>
      <c r="O135" s="26">
        <v>0</v>
      </c>
      <c r="P135" s="7">
        <v>0</v>
      </c>
      <c r="Q135" s="7">
        <v>0</v>
      </c>
      <c r="R135" s="7">
        <v>0</v>
      </c>
      <c r="S135" s="7">
        <v>0</v>
      </c>
      <c r="T135" s="7">
        <v>0</v>
      </c>
      <c r="U135" s="126">
        <f t="shared" si="14"/>
        <v>0</v>
      </c>
    </row>
    <row r="136" spans="1:21">
      <c r="A136" s="37">
        <v>139</v>
      </c>
      <c r="B136" s="17"/>
      <c r="C136" s="11"/>
      <c r="D136" s="50"/>
      <c r="E136" s="9" t="s">
        <v>164</v>
      </c>
      <c r="F136" s="46"/>
      <c r="G136" s="111">
        <f t="shared" si="12"/>
        <v>1776.1434721760452</v>
      </c>
      <c r="H136" s="26">
        <v>0</v>
      </c>
      <c r="I136" s="7">
        <v>24.63057466596365</v>
      </c>
      <c r="J136" s="7">
        <v>126.91257710754871</v>
      </c>
      <c r="K136" s="7">
        <v>206.56386566162109</v>
      </c>
      <c r="L136" s="7">
        <v>92.253697484731674</v>
      </c>
      <c r="M136" s="7">
        <v>131.77426316589117</v>
      </c>
      <c r="N136" s="126">
        <f t="shared" si="13"/>
        <v>582.1349780857563</v>
      </c>
      <c r="O136" s="26">
        <v>0</v>
      </c>
      <c r="P136" s="7">
        <v>36.942268837243319</v>
      </c>
      <c r="Q136" s="7">
        <v>288.86058410257101</v>
      </c>
      <c r="R136" s="7">
        <v>356.60911780595779</v>
      </c>
      <c r="S136" s="7">
        <v>153.7137049138546</v>
      </c>
      <c r="T136" s="7">
        <v>357.88281843066216</v>
      </c>
      <c r="U136" s="126">
        <f t="shared" si="14"/>
        <v>1194.0084940902889</v>
      </c>
    </row>
    <row r="137" spans="1:21">
      <c r="A137" s="93">
        <v>140</v>
      </c>
      <c r="B137" s="94"/>
      <c r="C137" s="95" t="s">
        <v>165</v>
      </c>
      <c r="D137" s="96" t="s">
        <v>166</v>
      </c>
      <c r="E137" s="97"/>
      <c r="F137" s="98"/>
      <c r="G137" s="99">
        <f t="shared" si="12"/>
        <v>25095.898544579744</v>
      </c>
      <c r="H137" s="100">
        <v>11017.440744400024</v>
      </c>
      <c r="I137" s="101">
        <v>582.51012134552002</v>
      </c>
      <c r="J137" s="101">
        <v>734.67123866081238</v>
      </c>
      <c r="K137" s="101">
        <v>492.54055070877075</v>
      </c>
      <c r="L137" s="101">
        <v>172.01026877760887</v>
      </c>
      <c r="M137" s="101">
        <v>0.38650581240653992</v>
      </c>
      <c r="N137" s="127">
        <f t="shared" si="13"/>
        <v>12999.559429705143</v>
      </c>
      <c r="O137" s="100">
        <v>9951.4223957061768</v>
      </c>
      <c r="P137" s="101">
        <v>692.19310307502747</v>
      </c>
      <c r="Q137" s="101">
        <v>878.264444231987</v>
      </c>
      <c r="R137" s="101">
        <v>440.17185121774673</v>
      </c>
      <c r="S137" s="101">
        <v>134.28732064366341</v>
      </c>
      <c r="T137" s="101">
        <v>0</v>
      </c>
      <c r="U137" s="127">
        <f t="shared" si="14"/>
        <v>12096.339114874601</v>
      </c>
    </row>
    <row r="138" spans="1:21">
      <c r="A138" s="37">
        <v>141</v>
      </c>
      <c r="B138" s="17"/>
      <c r="C138" s="16"/>
      <c r="D138" s="38" t="s">
        <v>8</v>
      </c>
      <c r="E138" s="45" t="s">
        <v>167</v>
      </c>
      <c r="F138" s="53"/>
      <c r="G138" s="111">
        <f t="shared" si="12"/>
        <v>1114.7030149074271</v>
      </c>
      <c r="H138" s="26">
        <v>423.83818906545639</v>
      </c>
      <c r="I138" s="7">
        <v>12.116138705983758</v>
      </c>
      <c r="J138" s="7">
        <v>13.366145385429263</v>
      </c>
      <c r="K138" s="7">
        <v>9.4444495709612966</v>
      </c>
      <c r="L138" s="7">
        <v>2.541497016325593</v>
      </c>
      <c r="M138" s="7">
        <v>0</v>
      </c>
      <c r="N138" s="126">
        <f t="shared" si="13"/>
        <v>461.3064197441563</v>
      </c>
      <c r="O138" s="26">
        <v>586.70907998085022</v>
      </c>
      <c r="P138" s="7">
        <v>26.109051912091672</v>
      </c>
      <c r="Q138" s="7">
        <v>26.460689502768219</v>
      </c>
      <c r="R138" s="7">
        <v>10.794754577800632</v>
      </c>
      <c r="S138" s="7">
        <v>3.3230191897600889</v>
      </c>
      <c r="T138" s="7">
        <v>0</v>
      </c>
      <c r="U138" s="126">
        <f t="shared" si="14"/>
        <v>653.39659516327083</v>
      </c>
    </row>
    <row r="139" spans="1:21">
      <c r="A139" s="37">
        <v>142</v>
      </c>
      <c r="B139" s="17"/>
      <c r="C139" s="16"/>
      <c r="D139" s="38" t="s">
        <v>10</v>
      </c>
      <c r="E139" s="45" t="s">
        <v>168</v>
      </c>
      <c r="F139" s="53"/>
      <c r="G139" s="111">
        <f t="shared" si="12"/>
        <v>66.420931071741506</v>
      </c>
      <c r="H139" s="26">
        <v>35.004512998508289</v>
      </c>
      <c r="I139" s="7">
        <v>0</v>
      </c>
      <c r="J139" s="7">
        <v>0</v>
      </c>
      <c r="K139" s="7">
        <v>0</v>
      </c>
      <c r="L139" s="7">
        <v>0</v>
      </c>
      <c r="M139" s="7">
        <v>0</v>
      </c>
      <c r="N139" s="126">
        <f t="shared" si="13"/>
        <v>35.004512998508289</v>
      </c>
      <c r="O139" s="26">
        <v>31.416418073233217</v>
      </c>
      <c r="P139" s="7">
        <v>0</v>
      </c>
      <c r="Q139" s="7">
        <v>0</v>
      </c>
      <c r="R139" s="7">
        <v>0</v>
      </c>
      <c r="S139" s="7">
        <v>0</v>
      </c>
      <c r="T139" s="7">
        <v>0</v>
      </c>
      <c r="U139" s="126">
        <f t="shared" si="14"/>
        <v>31.416418073233217</v>
      </c>
    </row>
    <row r="140" spans="1:21">
      <c r="A140" s="37">
        <v>143</v>
      </c>
      <c r="B140" s="17"/>
      <c r="C140" s="16"/>
      <c r="D140" s="38" t="s">
        <v>22</v>
      </c>
      <c r="E140" s="45" t="s">
        <v>169</v>
      </c>
      <c r="F140" s="53"/>
      <c r="G140" s="111">
        <f t="shared" si="12"/>
        <v>962.08496123552322</v>
      </c>
      <c r="H140" s="26">
        <v>302.60098373889923</v>
      </c>
      <c r="I140" s="7">
        <v>30.274760954082012</v>
      </c>
      <c r="J140" s="7">
        <v>74.025876566767693</v>
      </c>
      <c r="K140" s="7">
        <v>63.42129322886467</v>
      </c>
      <c r="L140" s="7">
        <v>11.659914493560791</v>
      </c>
      <c r="M140" s="7">
        <v>0</v>
      </c>
      <c r="N140" s="126">
        <f t="shared" si="13"/>
        <v>481.9828289821744</v>
      </c>
      <c r="O140" s="26">
        <v>295.82248970866203</v>
      </c>
      <c r="P140" s="7">
        <v>29.545187249779701</v>
      </c>
      <c r="Q140" s="7">
        <v>79.479499235749245</v>
      </c>
      <c r="R140" s="7">
        <v>64.172441765666008</v>
      </c>
      <c r="S140" s="7">
        <v>11.08251429349184</v>
      </c>
      <c r="T140" s="7">
        <v>0</v>
      </c>
      <c r="U140" s="126">
        <f t="shared" si="14"/>
        <v>480.10213225334883</v>
      </c>
    </row>
    <row r="141" spans="1:21">
      <c r="A141" s="37">
        <v>144</v>
      </c>
      <c r="B141" s="17"/>
      <c r="C141" s="16"/>
      <c r="D141" s="38" t="s">
        <v>24</v>
      </c>
      <c r="E141" s="45" t="s">
        <v>170</v>
      </c>
      <c r="F141" s="53"/>
      <c r="G141" s="111">
        <f t="shared" si="12"/>
        <v>11832.709981530905</v>
      </c>
      <c r="H141" s="26">
        <v>4874.5250291824341</v>
      </c>
      <c r="I141" s="7">
        <v>324.32648646831512</v>
      </c>
      <c r="J141" s="7">
        <v>406.42936819791794</v>
      </c>
      <c r="K141" s="7">
        <v>260.63540869951248</v>
      </c>
      <c r="L141" s="7">
        <v>54.132809653878212</v>
      </c>
      <c r="M141" s="7">
        <v>0.38650581240653992</v>
      </c>
      <c r="N141" s="126">
        <f t="shared" si="13"/>
        <v>5920.4356080144644</v>
      </c>
      <c r="O141" s="26">
        <v>4768.1401977539063</v>
      </c>
      <c r="P141" s="7">
        <v>410.73674511909485</v>
      </c>
      <c r="Q141" s="7">
        <v>466.03772127628326</v>
      </c>
      <c r="R141" s="7">
        <v>219.21468944847584</v>
      </c>
      <c r="S141" s="7">
        <v>48.145019918680191</v>
      </c>
      <c r="T141" s="7">
        <v>0</v>
      </c>
      <c r="U141" s="126">
        <f t="shared" si="14"/>
        <v>5912.2743735164404</v>
      </c>
    </row>
    <row r="142" spans="1:21">
      <c r="A142" s="37">
        <v>145</v>
      </c>
      <c r="B142" s="17"/>
      <c r="C142" s="16"/>
      <c r="D142" s="38" t="s">
        <v>26</v>
      </c>
      <c r="E142" s="45" t="s">
        <v>171</v>
      </c>
      <c r="F142" s="53"/>
      <c r="G142" s="111">
        <f t="shared" si="12"/>
        <v>888.71840754218283</v>
      </c>
      <c r="H142" s="26">
        <v>406.47500514984131</v>
      </c>
      <c r="I142" s="7">
        <v>17.753154153004289</v>
      </c>
      <c r="J142" s="7">
        <v>25.360936575103551</v>
      </c>
      <c r="K142" s="7">
        <v>7.9674745250958949</v>
      </c>
      <c r="L142" s="7">
        <v>2.2276651011197828</v>
      </c>
      <c r="M142" s="7">
        <v>0</v>
      </c>
      <c r="N142" s="126">
        <f t="shared" si="13"/>
        <v>459.78423550416483</v>
      </c>
      <c r="O142" s="26">
        <v>370.327368080616</v>
      </c>
      <c r="P142" s="7">
        <v>19.030771895311773</v>
      </c>
      <c r="Q142" s="7">
        <v>29.650488569634035</v>
      </c>
      <c r="R142" s="7">
        <v>6.745171137386933</v>
      </c>
      <c r="S142" s="7">
        <v>3.1803723550692666</v>
      </c>
      <c r="T142" s="7">
        <v>0</v>
      </c>
      <c r="U142" s="126">
        <f t="shared" si="14"/>
        <v>428.934172038018</v>
      </c>
    </row>
    <row r="143" spans="1:21">
      <c r="A143" s="37">
        <v>146</v>
      </c>
      <c r="B143" s="17"/>
      <c r="C143" s="16"/>
      <c r="D143" s="38" t="s">
        <v>32</v>
      </c>
      <c r="E143" s="54" t="s">
        <v>172</v>
      </c>
      <c r="F143" s="53"/>
      <c r="G143" s="111">
        <f t="shared" si="12"/>
        <v>10231.261148512363</v>
      </c>
      <c r="H143" s="26">
        <v>4974.9970083236694</v>
      </c>
      <c r="I143" s="7">
        <v>198.0395827293396</v>
      </c>
      <c r="J143" s="7">
        <v>215.48892095685005</v>
      </c>
      <c r="K143" s="7">
        <v>151.07192707061768</v>
      </c>
      <c r="L143" s="7">
        <v>101.44838225841522</v>
      </c>
      <c r="M143" s="7">
        <v>0</v>
      </c>
      <c r="N143" s="126">
        <f t="shared" si="13"/>
        <v>5641.045821338892</v>
      </c>
      <c r="O143" s="26">
        <v>3899.0067491531372</v>
      </c>
      <c r="P143" s="7">
        <v>206.77135115861893</v>
      </c>
      <c r="Q143" s="7">
        <v>276.63603228330612</v>
      </c>
      <c r="R143" s="7">
        <v>139.2448008954525</v>
      </c>
      <c r="S143" s="7">
        <v>68.556393682956696</v>
      </c>
      <c r="T143" s="7">
        <v>0</v>
      </c>
      <c r="U143" s="126">
        <f t="shared" si="14"/>
        <v>4590.2153271734715</v>
      </c>
    </row>
    <row r="144" spans="1:21">
      <c r="A144" s="93">
        <v>147</v>
      </c>
      <c r="B144" s="94"/>
      <c r="C144" s="103" t="s">
        <v>173</v>
      </c>
      <c r="D144" s="96" t="s">
        <v>174</v>
      </c>
      <c r="E144" s="97"/>
      <c r="F144" s="98"/>
      <c r="G144" s="99">
        <f t="shared" si="12"/>
        <v>0</v>
      </c>
      <c r="H144" s="100">
        <v>0</v>
      </c>
      <c r="I144" s="101">
        <v>0</v>
      </c>
      <c r="J144" s="101">
        <v>0</v>
      </c>
      <c r="K144" s="101">
        <v>0</v>
      </c>
      <c r="L144" s="101">
        <v>0</v>
      </c>
      <c r="M144" s="101">
        <v>0</v>
      </c>
      <c r="N144" s="127">
        <f t="shared" si="13"/>
        <v>0</v>
      </c>
      <c r="O144" s="100">
        <v>0</v>
      </c>
      <c r="P144" s="101">
        <v>0</v>
      </c>
      <c r="Q144" s="101">
        <v>0</v>
      </c>
      <c r="R144" s="101">
        <v>0</v>
      </c>
      <c r="S144" s="101">
        <v>0</v>
      </c>
      <c r="T144" s="101">
        <v>0</v>
      </c>
      <c r="U144" s="127">
        <f t="shared" si="14"/>
        <v>0</v>
      </c>
    </row>
    <row r="145" spans="1:21">
      <c r="A145" s="72">
        <v>151</v>
      </c>
      <c r="B145" s="80" t="s">
        <v>175</v>
      </c>
      <c r="C145" s="81" t="s">
        <v>176</v>
      </c>
      <c r="D145" s="82"/>
      <c r="E145" s="82"/>
      <c r="F145" s="83"/>
      <c r="G145" s="74">
        <f t="shared" si="12"/>
        <v>221470.17395448685</v>
      </c>
      <c r="H145" s="75">
        <v>6956.2338843345642</v>
      </c>
      <c r="I145" s="76">
        <v>14641.561315059662</v>
      </c>
      <c r="J145" s="76">
        <v>57980.529220581055</v>
      </c>
      <c r="K145" s="76">
        <v>51640.841094970703</v>
      </c>
      <c r="L145" s="76">
        <v>19084.16375541687</v>
      </c>
      <c r="M145" s="76">
        <v>7959.0502700805664</v>
      </c>
      <c r="N145" s="124">
        <f t="shared" si="13"/>
        <v>158262.37954044342</v>
      </c>
      <c r="O145" s="75">
        <v>4682.602774143219</v>
      </c>
      <c r="P145" s="76">
        <v>11254.625823259354</v>
      </c>
      <c r="Q145" s="76">
        <v>18694.419811248779</v>
      </c>
      <c r="R145" s="76">
        <v>15611.4118309021</v>
      </c>
      <c r="S145" s="76">
        <v>7381.2412538528442</v>
      </c>
      <c r="T145" s="76">
        <v>5583.4929206371307</v>
      </c>
      <c r="U145" s="124">
        <f t="shared" si="14"/>
        <v>63207.794414043427</v>
      </c>
    </row>
    <row r="146" spans="1:21">
      <c r="A146" s="93">
        <v>152</v>
      </c>
      <c r="B146" s="95"/>
      <c r="C146" s="95" t="s">
        <v>6</v>
      </c>
      <c r="D146" s="96" t="s">
        <v>177</v>
      </c>
      <c r="E146" s="104"/>
      <c r="F146" s="105"/>
      <c r="G146" s="99">
        <f t="shared" si="12"/>
        <v>82933.308971881866</v>
      </c>
      <c r="H146" s="100">
        <v>5437.7856168746948</v>
      </c>
      <c r="I146" s="101">
        <v>3339.5683641433716</v>
      </c>
      <c r="J146" s="101">
        <v>17322.756023406982</v>
      </c>
      <c r="K146" s="101">
        <v>19116.11311340332</v>
      </c>
      <c r="L146" s="101">
        <v>9960.9708461761475</v>
      </c>
      <c r="M146" s="101">
        <v>6115.3203840255737</v>
      </c>
      <c r="N146" s="127">
        <f t="shared" si="13"/>
        <v>61292.51434803009</v>
      </c>
      <c r="O146" s="100">
        <v>3290.396457195282</v>
      </c>
      <c r="P146" s="101">
        <v>1790.3726170063019</v>
      </c>
      <c r="Q146" s="101">
        <v>4554.3169589042664</v>
      </c>
      <c r="R146" s="101">
        <v>4655.4195709228516</v>
      </c>
      <c r="S146" s="101">
        <v>3017.4762125015259</v>
      </c>
      <c r="T146" s="101">
        <v>4332.8128073215485</v>
      </c>
      <c r="U146" s="127">
        <f t="shared" si="14"/>
        <v>21640.794623851776</v>
      </c>
    </row>
    <row r="147" spans="1:21">
      <c r="A147" s="37">
        <v>153</v>
      </c>
      <c r="B147" s="17"/>
      <c r="C147" s="16"/>
      <c r="D147" s="38" t="s">
        <v>8</v>
      </c>
      <c r="E147" s="49" t="s">
        <v>178</v>
      </c>
      <c r="F147" s="55"/>
      <c r="G147" s="111">
        <f t="shared" si="12"/>
        <v>41107.798509776592</v>
      </c>
      <c r="H147" s="26">
        <v>1844.5642127990723</v>
      </c>
      <c r="I147" s="7">
        <v>1581.1613345146179</v>
      </c>
      <c r="J147" s="7">
        <v>9882.9776992797852</v>
      </c>
      <c r="K147" s="7">
        <v>10315.972728729248</v>
      </c>
      <c r="L147" s="7">
        <v>5675.9566297531128</v>
      </c>
      <c r="M147" s="7">
        <v>2374.286078453064</v>
      </c>
      <c r="N147" s="126">
        <f t="shared" si="13"/>
        <v>31674.9186835289</v>
      </c>
      <c r="O147" s="26">
        <v>1041.618981719017</v>
      </c>
      <c r="P147" s="7">
        <v>882.35609090328217</v>
      </c>
      <c r="Q147" s="7">
        <v>2274.9203917980194</v>
      </c>
      <c r="R147" s="7">
        <v>2508.7894005775452</v>
      </c>
      <c r="S147" s="7">
        <v>1698.8220844268799</v>
      </c>
      <c r="T147" s="7">
        <v>1026.3728768229485</v>
      </c>
      <c r="U147" s="126">
        <f t="shared" si="14"/>
        <v>9432.8798262476921</v>
      </c>
    </row>
    <row r="148" spans="1:21">
      <c r="A148" s="37">
        <v>154</v>
      </c>
      <c r="B148" s="17"/>
      <c r="C148" s="16"/>
      <c r="D148" s="38" t="s">
        <v>10</v>
      </c>
      <c r="E148" s="49" t="s">
        <v>179</v>
      </c>
      <c r="F148" s="40"/>
      <c r="G148" s="111">
        <f t="shared" si="12"/>
        <v>2006.2258772924542</v>
      </c>
      <c r="H148" s="26">
        <v>483.44397941231728</v>
      </c>
      <c r="I148" s="7">
        <v>77.733537063002586</v>
      </c>
      <c r="J148" s="7">
        <v>305.82416427135468</v>
      </c>
      <c r="K148" s="7">
        <v>253.58548069000244</v>
      </c>
      <c r="L148" s="7">
        <v>107.20291736721992</v>
      </c>
      <c r="M148" s="7">
        <v>44.911015249788761</v>
      </c>
      <c r="N148" s="126">
        <f t="shared" si="13"/>
        <v>1272.7010940536857</v>
      </c>
      <c r="O148" s="26">
        <v>246.35368076711893</v>
      </c>
      <c r="P148" s="7">
        <v>76.834097743034363</v>
      </c>
      <c r="Q148" s="7">
        <v>198.66619493067265</v>
      </c>
      <c r="R148" s="7">
        <v>115.79848027229309</v>
      </c>
      <c r="S148" s="7">
        <v>48.616428930312395</v>
      </c>
      <c r="T148" s="7">
        <v>47.255900595337152</v>
      </c>
      <c r="U148" s="126">
        <f t="shared" si="14"/>
        <v>733.52478323876858</v>
      </c>
    </row>
    <row r="149" spans="1:21">
      <c r="A149" s="37">
        <v>155</v>
      </c>
      <c r="B149" s="17"/>
      <c r="C149" s="16"/>
      <c r="D149" s="38" t="s">
        <v>22</v>
      </c>
      <c r="E149" s="49" t="s">
        <v>180</v>
      </c>
      <c r="F149" s="40"/>
      <c r="G149" s="111">
        <f t="shared" si="12"/>
        <v>11149.797135159373</v>
      </c>
      <c r="H149" s="26">
        <v>433.39148676395416</v>
      </c>
      <c r="I149" s="7">
        <v>187.80018955469131</v>
      </c>
      <c r="J149" s="7">
        <v>1152.9647891521454</v>
      </c>
      <c r="K149" s="7">
        <v>2085.1664156913757</v>
      </c>
      <c r="L149" s="7">
        <v>1471.6607999801636</v>
      </c>
      <c r="M149" s="7">
        <v>2286.8775041103363</v>
      </c>
      <c r="N149" s="126">
        <f t="shared" si="13"/>
        <v>7617.8611852526665</v>
      </c>
      <c r="O149" s="26">
        <v>292.00402423739433</v>
      </c>
      <c r="P149" s="7">
        <v>92.540616676211357</v>
      </c>
      <c r="Q149" s="7">
        <v>286.0704569965601</v>
      </c>
      <c r="R149" s="7">
        <v>323.79291321337223</v>
      </c>
      <c r="S149" s="7">
        <v>347.58016431331635</v>
      </c>
      <c r="T149" s="7">
        <v>2189.9477744698524</v>
      </c>
      <c r="U149" s="126">
        <f t="shared" si="14"/>
        <v>3531.9359499067068</v>
      </c>
    </row>
    <row r="150" spans="1:21">
      <c r="A150" s="37">
        <v>156</v>
      </c>
      <c r="B150" s="17"/>
      <c r="C150" s="16"/>
      <c r="D150" s="38" t="s">
        <v>24</v>
      </c>
      <c r="E150" s="49" t="s">
        <v>181</v>
      </c>
      <c r="F150" s="40"/>
      <c r="G150" s="111">
        <f t="shared" si="12"/>
        <v>4369.9409862160683</v>
      </c>
      <c r="H150" s="26">
        <v>411.87846305966377</v>
      </c>
      <c r="I150" s="7">
        <v>141.35946016013622</v>
      </c>
      <c r="J150" s="7">
        <v>568.44717252254486</v>
      </c>
      <c r="K150" s="7">
        <v>741.54481768608093</v>
      </c>
      <c r="L150" s="7">
        <v>392.91730016469955</v>
      </c>
      <c r="M150" s="7">
        <v>271.74659541249275</v>
      </c>
      <c r="N150" s="126">
        <f t="shared" si="13"/>
        <v>2527.8938090056181</v>
      </c>
      <c r="O150" s="26">
        <v>346.01798659563065</v>
      </c>
      <c r="P150" s="7">
        <v>131.13594608008862</v>
      </c>
      <c r="Q150" s="7">
        <v>487.24539768695831</v>
      </c>
      <c r="R150" s="7">
        <v>386.36053013801575</v>
      </c>
      <c r="S150" s="7">
        <v>189.37980738282204</v>
      </c>
      <c r="T150" s="7">
        <v>301.90750932693481</v>
      </c>
      <c r="U150" s="126">
        <f t="shared" si="14"/>
        <v>1842.0471772104502</v>
      </c>
    </row>
    <row r="151" spans="1:21">
      <c r="A151" s="37">
        <v>157</v>
      </c>
      <c r="B151" s="17"/>
      <c r="C151" s="16"/>
      <c r="D151" s="38" t="s">
        <v>26</v>
      </c>
      <c r="E151" s="49" t="s">
        <v>182</v>
      </c>
      <c r="F151" s="40"/>
      <c r="G151" s="111">
        <f t="shared" si="12"/>
        <v>5683.171892169863</v>
      </c>
      <c r="H151" s="26">
        <v>753.71088472008705</v>
      </c>
      <c r="I151" s="7">
        <v>505.96035623550415</v>
      </c>
      <c r="J151" s="7">
        <v>1600.7844581604004</v>
      </c>
      <c r="K151" s="7">
        <v>1115.1536958217621</v>
      </c>
      <c r="L151" s="7">
        <v>474.73070293664932</v>
      </c>
      <c r="M151" s="7">
        <v>131.666358679533</v>
      </c>
      <c r="N151" s="126">
        <f t="shared" si="13"/>
        <v>4582.006456553936</v>
      </c>
      <c r="O151" s="26">
        <v>375.09780073165894</v>
      </c>
      <c r="P151" s="7">
        <v>156.9388213455677</v>
      </c>
      <c r="Q151" s="7">
        <v>246.49614381790161</v>
      </c>
      <c r="R151" s="7">
        <v>181.56752023100853</v>
      </c>
      <c r="S151" s="7">
        <v>84.974929742515087</v>
      </c>
      <c r="T151" s="7">
        <v>56.090219747275114</v>
      </c>
      <c r="U151" s="126">
        <f t="shared" si="14"/>
        <v>1101.165435615927</v>
      </c>
    </row>
    <row r="152" spans="1:21">
      <c r="A152" s="37">
        <v>158</v>
      </c>
      <c r="B152" s="12"/>
      <c r="C152" s="12"/>
      <c r="D152" s="52" t="s">
        <v>32</v>
      </c>
      <c r="E152" s="49" t="s">
        <v>183</v>
      </c>
      <c r="F152" s="43"/>
      <c r="G152" s="111">
        <f t="shared" si="12"/>
        <v>0</v>
      </c>
      <c r="H152" s="26">
        <v>0</v>
      </c>
      <c r="I152" s="7">
        <v>0</v>
      </c>
      <c r="J152" s="7">
        <v>0</v>
      </c>
      <c r="K152" s="7">
        <v>0</v>
      </c>
      <c r="L152" s="7">
        <v>0</v>
      </c>
      <c r="M152" s="7">
        <v>0</v>
      </c>
      <c r="N152" s="126">
        <f t="shared" si="13"/>
        <v>0</v>
      </c>
      <c r="O152" s="26">
        <v>0</v>
      </c>
      <c r="P152" s="7">
        <v>0</v>
      </c>
      <c r="Q152" s="7">
        <v>0</v>
      </c>
      <c r="R152" s="7">
        <v>0</v>
      </c>
      <c r="S152" s="7">
        <v>0</v>
      </c>
      <c r="T152" s="7">
        <v>0</v>
      </c>
      <c r="U152" s="126">
        <f t="shared" si="14"/>
        <v>0</v>
      </c>
    </row>
    <row r="153" spans="1:21">
      <c r="A153" s="37">
        <v>159</v>
      </c>
      <c r="B153" s="10"/>
      <c r="C153" s="11"/>
      <c r="D153" s="38" t="s">
        <v>34</v>
      </c>
      <c r="E153" s="49" t="s">
        <v>184</v>
      </c>
      <c r="F153" s="51"/>
      <c r="G153" s="111">
        <f t="shared" si="12"/>
        <v>18616.374124825001</v>
      </c>
      <c r="H153" s="26">
        <v>1510.7966995239258</v>
      </c>
      <c r="I153" s="7">
        <v>845.55345296859741</v>
      </c>
      <c r="J153" s="7">
        <v>3811.7576675415039</v>
      </c>
      <c r="K153" s="7">
        <v>4604.6895713806152</v>
      </c>
      <c r="L153" s="7">
        <v>1838.5025420188904</v>
      </c>
      <c r="M153" s="7">
        <v>1005.8326451778412</v>
      </c>
      <c r="N153" s="126">
        <f t="shared" si="13"/>
        <v>13617.132578611374</v>
      </c>
      <c r="O153" s="26">
        <v>989.30397319793701</v>
      </c>
      <c r="P153" s="7">
        <v>450.56707543134689</v>
      </c>
      <c r="Q153" s="7">
        <v>1060.9184325933456</v>
      </c>
      <c r="R153" s="7">
        <v>1139.1106072664261</v>
      </c>
      <c r="S153" s="7">
        <v>648.10282850265503</v>
      </c>
      <c r="T153" s="7">
        <v>711.2386292219162</v>
      </c>
      <c r="U153" s="126">
        <f t="shared" si="14"/>
        <v>4999.2415462136269</v>
      </c>
    </row>
    <row r="154" spans="1:21">
      <c r="A154" s="93">
        <v>160</v>
      </c>
      <c r="B154" s="94"/>
      <c r="C154" s="95" t="s">
        <v>61</v>
      </c>
      <c r="D154" s="96" t="s">
        <v>185</v>
      </c>
      <c r="E154" s="97"/>
      <c r="F154" s="98"/>
      <c r="G154" s="99">
        <f t="shared" si="12"/>
        <v>138536.86352562159</v>
      </c>
      <c r="H154" s="100">
        <v>1518.4482203647494</v>
      </c>
      <c r="I154" s="101">
        <v>11301.992595136166</v>
      </c>
      <c r="J154" s="101">
        <v>40657.773031234741</v>
      </c>
      <c r="K154" s="101">
        <v>32524.727031707764</v>
      </c>
      <c r="L154" s="101">
        <v>9123.1929950714111</v>
      </c>
      <c r="M154" s="101">
        <v>1843.7301065921783</v>
      </c>
      <c r="N154" s="127">
        <f t="shared" si="13"/>
        <v>96969.863980107009</v>
      </c>
      <c r="O154" s="100">
        <v>1392.2062765657902</v>
      </c>
      <c r="P154" s="101">
        <v>9464.2527882158756</v>
      </c>
      <c r="Q154" s="101">
        <v>14140.103054523468</v>
      </c>
      <c r="R154" s="101">
        <v>10955.992176055908</v>
      </c>
      <c r="S154" s="101">
        <v>4363.7650984525681</v>
      </c>
      <c r="T154" s="101">
        <v>1250.6801517009735</v>
      </c>
      <c r="U154" s="127">
        <f t="shared" si="14"/>
        <v>41566.999545514584</v>
      </c>
    </row>
    <row r="155" spans="1:21">
      <c r="A155" s="37">
        <v>161</v>
      </c>
      <c r="B155" s="17"/>
      <c r="C155" s="16"/>
      <c r="D155" s="38" t="s">
        <v>8</v>
      </c>
      <c r="E155" s="49" t="s">
        <v>186</v>
      </c>
      <c r="F155" s="40"/>
      <c r="G155" s="111">
        <f t="shared" si="12"/>
        <v>12742.196049898863</v>
      </c>
      <c r="H155" s="26">
        <v>0</v>
      </c>
      <c r="I155" s="7">
        <v>47.270530223846436</v>
      </c>
      <c r="J155" s="7">
        <v>3793.0355854034424</v>
      </c>
      <c r="K155" s="7">
        <v>4075.8491134643555</v>
      </c>
      <c r="L155" s="7">
        <v>1094.3307108879089</v>
      </c>
      <c r="M155" s="7">
        <v>455.69697189331055</v>
      </c>
      <c r="N155" s="126">
        <f t="shared" si="13"/>
        <v>9466.1829118728638</v>
      </c>
      <c r="O155" s="26">
        <v>0</v>
      </c>
      <c r="P155" s="7">
        <v>44.513510793447495</v>
      </c>
      <c r="Q155" s="7">
        <v>1498.0200643539429</v>
      </c>
      <c r="R155" s="7">
        <v>1144.7427842617035</v>
      </c>
      <c r="S155" s="7">
        <v>371.21546161174774</v>
      </c>
      <c r="T155" s="7">
        <v>217.52131700515747</v>
      </c>
      <c r="U155" s="126">
        <f t="shared" si="14"/>
        <v>3276.0131380259991</v>
      </c>
    </row>
    <row r="156" spans="1:21">
      <c r="A156" s="37">
        <v>162</v>
      </c>
      <c r="B156" s="17"/>
      <c r="C156" s="16"/>
      <c r="D156" s="38" t="s">
        <v>10</v>
      </c>
      <c r="E156" s="49" t="s">
        <v>187</v>
      </c>
      <c r="F156" s="55"/>
      <c r="G156" s="111">
        <f t="shared" si="12"/>
        <v>14260.674128219485</v>
      </c>
      <c r="H156" s="26">
        <v>390.96400002390146</v>
      </c>
      <c r="I156" s="7">
        <v>346.71333123743534</v>
      </c>
      <c r="J156" s="7">
        <v>4253.23472905159</v>
      </c>
      <c r="K156" s="7">
        <v>4095.9531610012054</v>
      </c>
      <c r="L156" s="7">
        <v>1230.9903878569603</v>
      </c>
      <c r="M156" s="7">
        <v>244.28892305493355</v>
      </c>
      <c r="N156" s="126">
        <f t="shared" si="13"/>
        <v>10562.144532226026</v>
      </c>
      <c r="O156" s="26">
        <v>322.17670827358961</v>
      </c>
      <c r="P156" s="7">
        <v>238.0470055192709</v>
      </c>
      <c r="Q156" s="7">
        <v>1333.3880912065506</v>
      </c>
      <c r="R156" s="7">
        <v>1231.9656229615211</v>
      </c>
      <c r="S156" s="7">
        <v>394.85149276256561</v>
      </c>
      <c r="T156" s="7">
        <v>178.10067526996136</v>
      </c>
      <c r="U156" s="126">
        <f t="shared" si="14"/>
        <v>3698.5295959934592</v>
      </c>
    </row>
    <row r="157" spans="1:21" ht="12.6" thickBot="1">
      <c r="A157" s="56">
        <v>163</v>
      </c>
      <c r="B157" s="57"/>
      <c r="C157" s="58"/>
      <c r="D157" s="59" t="s">
        <v>22</v>
      </c>
      <c r="E157" s="60" t="s">
        <v>188</v>
      </c>
      <c r="F157" s="61"/>
      <c r="G157" s="114">
        <f t="shared" si="12"/>
        <v>111533.99307671352</v>
      </c>
      <c r="H157" s="27">
        <v>1127.4841955699958</v>
      </c>
      <c r="I157" s="28">
        <v>10908.008746806532</v>
      </c>
      <c r="J157" s="28">
        <v>32611.501922488213</v>
      </c>
      <c r="K157" s="28">
        <v>24352.924630761147</v>
      </c>
      <c r="L157" s="28">
        <v>6797.8720836564898</v>
      </c>
      <c r="M157" s="28">
        <v>1143.7441702829674</v>
      </c>
      <c r="N157" s="128">
        <f t="shared" si="13"/>
        <v>76941.535749565344</v>
      </c>
      <c r="O157" s="27">
        <v>1070.0295909238048</v>
      </c>
      <c r="P157" s="28">
        <v>9181.6926588695496</v>
      </c>
      <c r="Q157" s="28">
        <v>11308.695038888603</v>
      </c>
      <c r="R157" s="28">
        <v>8579.2839334979653</v>
      </c>
      <c r="S157" s="28">
        <v>3597.6979278549552</v>
      </c>
      <c r="T157" s="28">
        <v>855.05817711330019</v>
      </c>
      <c r="U157" s="128">
        <f t="shared" si="14"/>
        <v>34592.457327148179</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32C45B-B7F4-44F1-BD16-E0D6BFFCEE31}">
  <dimension ref="A1:U157"/>
  <sheetViews>
    <sheetView workbookViewId="0">
      <pane xSplit="6" ySplit="9" topLeftCell="G10" activePane="bottomRight" state="frozen"/>
      <selection activeCell="A2" sqref="A2"/>
      <selection pane="topRight" activeCell="A2" sqref="A2"/>
      <selection pane="bottomLeft" activeCell="A2" sqref="A2"/>
      <selection pane="bottomRight" activeCell="A2" sqref="A2"/>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433</v>
      </c>
    </row>
    <row r="2" spans="1:21" ht="13.8">
      <c r="A2" s="1" t="s">
        <v>193</v>
      </c>
      <c r="C2" s="269" t="s">
        <v>207</v>
      </c>
      <c r="E2" s="269"/>
      <c r="F2" s="269"/>
      <c r="G2" s="6"/>
      <c r="H2" s="6"/>
    </row>
    <row r="3" spans="1:21" ht="13.8">
      <c r="A3" s="1" t="s">
        <v>194</v>
      </c>
      <c r="C3" s="328">
        <v>2030</v>
      </c>
      <c r="D3" s="328"/>
      <c r="E3" s="129"/>
    </row>
    <row r="4" spans="1:21" ht="12.6" thickBot="1">
      <c r="B4" s="6"/>
      <c r="C4" s="6"/>
    </row>
    <row r="5" spans="1:21" s="18" customFormat="1">
      <c r="A5" s="30"/>
      <c r="B5" s="31"/>
      <c r="C5" s="31"/>
      <c r="D5" s="31"/>
      <c r="E5" s="31"/>
      <c r="F5" s="32" t="s">
        <v>195</v>
      </c>
      <c r="G5" s="112" t="s">
        <v>190</v>
      </c>
      <c r="H5" s="329" t="s">
        <v>191</v>
      </c>
      <c r="I5" s="330"/>
      <c r="J5" s="330"/>
      <c r="K5" s="330"/>
      <c r="L5" s="330"/>
      <c r="M5" s="330"/>
      <c r="N5" s="331"/>
      <c r="O5" s="329" t="s">
        <v>192</v>
      </c>
      <c r="P5" s="330"/>
      <c r="Q5" s="330"/>
      <c r="R5" s="330"/>
      <c r="S5" s="330"/>
      <c r="T5" s="330"/>
      <c r="U5" s="331"/>
    </row>
    <row r="6" spans="1:21" s="18" customFormat="1" ht="12.6" thickBot="1">
      <c r="A6" s="33"/>
      <c r="B6" s="21"/>
      <c r="C6" s="21"/>
      <c r="D6" s="21"/>
      <c r="E6" s="21"/>
      <c r="F6" s="34" t="s">
        <v>196</v>
      </c>
      <c r="G6" s="113" t="s">
        <v>1</v>
      </c>
      <c r="H6" s="24" t="s">
        <v>424</v>
      </c>
      <c r="I6" s="20" t="s">
        <v>197</v>
      </c>
      <c r="J6" s="20" t="s">
        <v>198</v>
      </c>
      <c r="K6" s="20" t="s">
        <v>200</v>
      </c>
      <c r="L6" s="20" t="s">
        <v>201</v>
      </c>
      <c r="M6" s="20" t="s">
        <v>199</v>
      </c>
      <c r="N6" s="120" t="s">
        <v>1</v>
      </c>
      <c r="O6" s="24" t="s">
        <v>424</v>
      </c>
      <c r="P6" s="20" t="s">
        <v>197</v>
      </c>
      <c r="Q6" s="20" t="s">
        <v>198</v>
      </c>
      <c r="R6" s="20" t="s">
        <v>200</v>
      </c>
      <c r="S6" s="20" t="s">
        <v>201</v>
      </c>
      <c r="T6" s="20" t="s">
        <v>199</v>
      </c>
      <c r="U6" s="120" t="s">
        <v>1</v>
      </c>
    </row>
    <row r="7" spans="1:21" ht="12.9" thickTop="1" thickBot="1">
      <c r="A7" s="69" t="s">
        <v>0</v>
      </c>
      <c r="B7" s="70"/>
      <c r="C7" s="70"/>
      <c r="D7" s="70"/>
      <c r="E7" s="70"/>
      <c r="F7" s="71"/>
      <c r="G7" s="152">
        <f t="shared" ref="G7" si="0">N7+U7</f>
        <v>8545864.6017891094</v>
      </c>
      <c r="H7" s="149">
        <v>349707.09933814406</v>
      </c>
      <c r="I7" s="150">
        <v>693099.16218656301</v>
      </c>
      <c r="J7" s="150">
        <v>980090.31222860515</v>
      </c>
      <c r="K7" s="150">
        <v>1169026.4537463635</v>
      </c>
      <c r="L7" s="150">
        <v>824628.13514453173</v>
      </c>
      <c r="M7" s="150">
        <v>290059.23610407859</v>
      </c>
      <c r="N7" s="151">
        <f>SUM(H7:M7)</f>
        <v>4306610.3987482861</v>
      </c>
      <c r="O7" s="149">
        <v>329898.80935192108</v>
      </c>
      <c r="P7" s="150">
        <v>651418.98338918388</v>
      </c>
      <c r="Q7" s="150">
        <v>917444.02516174316</v>
      </c>
      <c r="R7" s="150">
        <v>1125589.9745278955</v>
      </c>
      <c r="S7" s="150">
        <v>849352.85812468827</v>
      </c>
      <c r="T7" s="150">
        <v>365549.5524853915</v>
      </c>
      <c r="U7" s="151">
        <f>SUM(O7:T7)</f>
        <v>4239254.2030408233</v>
      </c>
    </row>
    <row r="8" spans="1:21" ht="12.9" thickTop="1" thickBot="1">
      <c r="A8" s="69"/>
      <c r="B8" s="70"/>
      <c r="C8" s="70"/>
      <c r="D8" s="70"/>
      <c r="E8" s="70"/>
      <c r="F8" s="71"/>
      <c r="G8" s="152"/>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73" si="1">N10+U10</f>
        <v>68119452.533474803</v>
      </c>
      <c r="H10" s="67">
        <v>2076370.7727313042</v>
      </c>
      <c r="I10" s="68">
        <v>477499.58144044876</v>
      </c>
      <c r="J10" s="68">
        <v>1535985.5579614639</v>
      </c>
      <c r="K10" s="68">
        <v>3530352.7596569061</v>
      </c>
      <c r="L10" s="68">
        <v>9962804.9900588989</v>
      </c>
      <c r="M10" s="68">
        <v>18401442.960006714</v>
      </c>
      <c r="N10" s="123">
        <f t="shared" ref="N10:N73" si="2">SUM(H10:M10)</f>
        <v>35984456.621855736</v>
      </c>
      <c r="O10" s="67">
        <v>1850275.5126562119</v>
      </c>
      <c r="P10" s="68">
        <v>415670.75121748447</v>
      </c>
      <c r="Q10" s="68">
        <v>952955.90583825111</v>
      </c>
      <c r="R10" s="68">
        <v>2166636.0308856964</v>
      </c>
      <c r="S10" s="68">
        <v>7036229.8423995972</v>
      </c>
      <c r="T10" s="68">
        <v>19713227.868621826</v>
      </c>
      <c r="U10" s="123">
        <f t="shared" ref="U10:U73" si="3">SUM(O10:T10)</f>
        <v>32134995.911619067</v>
      </c>
    </row>
    <row r="11" spans="1:21" s="19" customFormat="1" ht="15" customHeight="1">
      <c r="A11" s="72">
        <v>1</v>
      </c>
      <c r="B11" s="73" t="s">
        <v>4</v>
      </c>
      <c r="C11" s="332" t="s">
        <v>5</v>
      </c>
      <c r="D11" s="333"/>
      <c r="E11" s="333"/>
      <c r="F11" s="334"/>
      <c r="G11" s="74">
        <f t="shared" si="1"/>
        <v>10094843.969539553</v>
      </c>
      <c r="H11" s="75">
        <v>1510171.7220776677</v>
      </c>
      <c r="I11" s="76">
        <v>177614.53146733716</v>
      </c>
      <c r="J11" s="76">
        <v>299032.10504906625</v>
      </c>
      <c r="K11" s="76">
        <v>684197.0752967</v>
      </c>
      <c r="L11" s="76">
        <v>893354.88551807404</v>
      </c>
      <c r="M11" s="76">
        <v>1662881.2169418335</v>
      </c>
      <c r="N11" s="124">
        <f t="shared" si="2"/>
        <v>5227251.5363506787</v>
      </c>
      <c r="O11" s="75">
        <v>1335785.2767360806</v>
      </c>
      <c r="P11" s="76">
        <v>183958.14669568557</v>
      </c>
      <c r="Q11" s="76">
        <v>361554.97579813562</v>
      </c>
      <c r="R11" s="76">
        <v>534840.86947470903</v>
      </c>
      <c r="S11" s="76">
        <v>647899.59838318825</v>
      </c>
      <c r="T11" s="76">
        <v>1803553.5661010742</v>
      </c>
      <c r="U11" s="124">
        <f t="shared" si="3"/>
        <v>4867592.4331888733</v>
      </c>
    </row>
    <row r="12" spans="1:21" s="18" customFormat="1">
      <c r="A12" s="85">
        <v>2</v>
      </c>
      <c r="B12" s="86"/>
      <c r="C12" s="86" t="s">
        <v>6</v>
      </c>
      <c r="D12" s="87" t="s">
        <v>7</v>
      </c>
      <c r="E12" s="88"/>
      <c r="F12" s="89"/>
      <c r="G12" s="90">
        <f t="shared" si="1"/>
        <v>4578777.4666463332</v>
      </c>
      <c r="H12" s="91">
        <v>310602.68689355324</v>
      </c>
      <c r="I12" s="92">
        <v>137021.00898607261</v>
      </c>
      <c r="J12" s="92">
        <v>248689.02187469602</v>
      </c>
      <c r="K12" s="92">
        <v>584159.38741406798</v>
      </c>
      <c r="L12" s="92">
        <v>581965.44706898928</v>
      </c>
      <c r="M12" s="92">
        <v>632451.50099539757</v>
      </c>
      <c r="N12" s="125">
        <f t="shared" si="2"/>
        <v>2494889.0532327769</v>
      </c>
      <c r="O12" s="91">
        <v>303358.87014009524</v>
      </c>
      <c r="P12" s="92">
        <v>140938.11842575762</v>
      </c>
      <c r="Q12" s="92">
        <v>205574.76341266558</v>
      </c>
      <c r="R12" s="92">
        <v>353767.94922804832</v>
      </c>
      <c r="S12" s="92">
        <v>400596.79530671239</v>
      </c>
      <c r="T12" s="92">
        <v>679651.91690027714</v>
      </c>
      <c r="U12" s="125">
        <f t="shared" si="3"/>
        <v>2083888.4134135563</v>
      </c>
    </row>
    <row r="13" spans="1:21">
      <c r="A13" s="37">
        <v>3</v>
      </c>
      <c r="B13" s="17"/>
      <c r="C13" s="16"/>
      <c r="D13" s="38" t="s">
        <v>8</v>
      </c>
      <c r="E13" s="39" t="s">
        <v>9</v>
      </c>
      <c r="F13" s="40"/>
      <c r="G13" s="111">
        <f t="shared" si="1"/>
        <v>1137041.5204031281</v>
      </c>
      <c r="H13" s="26">
        <v>10174.982822636741</v>
      </c>
      <c r="I13" s="7">
        <v>5853.99229421988</v>
      </c>
      <c r="J13" s="7">
        <v>69647.12491581247</v>
      </c>
      <c r="K13" s="7">
        <v>175231.18028036162</v>
      </c>
      <c r="L13" s="7">
        <v>248036.28411251144</v>
      </c>
      <c r="M13" s="7">
        <v>211717.99156562617</v>
      </c>
      <c r="N13" s="126">
        <f t="shared" si="2"/>
        <v>720661.55599116837</v>
      </c>
      <c r="O13" s="26">
        <v>10627.144662587722</v>
      </c>
      <c r="P13" s="7">
        <v>7662.1211714139636</v>
      </c>
      <c r="Q13" s="7">
        <v>46659.238806650152</v>
      </c>
      <c r="R13" s="7">
        <v>82231.697976364434</v>
      </c>
      <c r="S13" s="7">
        <v>122421.05325286713</v>
      </c>
      <c r="T13" s="7">
        <v>146778.70854207646</v>
      </c>
      <c r="U13" s="126">
        <f t="shared" si="3"/>
        <v>416379.96441195987</v>
      </c>
    </row>
    <row r="14" spans="1:21">
      <c r="A14" s="37">
        <v>4</v>
      </c>
      <c r="B14" s="41"/>
      <c r="C14" s="16"/>
      <c r="D14" s="38" t="s">
        <v>10</v>
      </c>
      <c r="E14" s="39" t="s">
        <v>11</v>
      </c>
      <c r="F14" s="40"/>
      <c r="G14" s="111">
        <f t="shared" si="1"/>
        <v>68622.330568291392</v>
      </c>
      <c r="H14" s="26">
        <v>22436.080253558146</v>
      </c>
      <c r="I14" s="7">
        <v>3553.6704480985063</v>
      </c>
      <c r="J14" s="7">
        <v>219.36546443856787</v>
      </c>
      <c r="K14" s="7">
        <v>428.68227810011012</v>
      </c>
      <c r="L14" s="7">
        <v>474.38065252266824</v>
      </c>
      <c r="M14" s="7">
        <v>358.04810160101624</v>
      </c>
      <c r="N14" s="126">
        <f t="shared" si="2"/>
        <v>27470.227198319015</v>
      </c>
      <c r="O14" s="26">
        <v>26400.552060974769</v>
      </c>
      <c r="P14" s="7">
        <v>6772.1835216585541</v>
      </c>
      <c r="Q14" s="7">
        <v>2204.0496270798903</v>
      </c>
      <c r="R14" s="7">
        <v>1992.9318053089082</v>
      </c>
      <c r="S14" s="7">
        <v>1848.8013297328725</v>
      </c>
      <c r="T14" s="7">
        <v>1933.5850252173841</v>
      </c>
      <c r="U14" s="126">
        <f t="shared" si="3"/>
        <v>41152.103369972378</v>
      </c>
    </row>
    <row r="15" spans="1:21">
      <c r="A15" s="37">
        <v>5</v>
      </c>
      <c r="B15" s="41"/>
      <c r="C15" s="16"/>
      <c r="D15" s="8"/>
      <c r="E15" s="17" t="s">
        <v>12</v>
      </c>
      <c r="F15" s="42" t="s">
        <v>13</v>
      </c>
      <c r="G15" s="111">
        <f t="shared" si="1"/>
        <v>62193.551345367465</v>
      </c>
      <c r="H15" s="26">
        <v>22436.080253558146</v>
      </c>
      <c r="I15" s="7">
        <v>3547.8443767275603</v>
      </c>
      <c r="J15" s="7">
        <v>185.63937423049356</v>
      </c>
      <c r="K15" s="7">
        <v>376.62801668117754</v>
      </c>
      <c r="L15" s="7">
        <v>443.21120511065237</v>
      </c>
      <c r="M15" s="7">
        <v>322.5339967556356</v>
      </c>
      <c r="N15" s="126">
        <f t="shared" si="2"/>
        <v>27311.937223063665</v>
      </c>
      <c r="O15" s="26">
        <v>26400.552060974769</v>
      </c>
      <c r="P15" s="7">
        <v>6735.6325447200179</v>
      </c>
      <c r="Q15" s="7">
        <v>546.74010299537622</v>
      </c>
      <c r="R15" s="7">
        <v>278.55247612507083</v>
      </c>
      <c r="S15" s="7">
        <v>427.25468731415458</v>
      </c>
      <c r="T15" s="7">
        <v>492.88225017441437</v>
      </c>
      <c r="U15" s="126">
        <f t="shared" si="3"/>
        <v>34881.614122303799</v>
      </c>
    </row>
    <row r="16" spans="1:21">
      <c r="A16" s="37">
        <v>6</v>
      </c>
      <c r="B16" s="41"/>
      <c r="C16" s="16"/>
      <c r="D16" s="8"/>
      <c r="E16" s="17" t="s">
        <v>14</v>
      </c>
      <c r="F16" s="42" t="s">
        <v>15</v>
      </c>
      <c r="G16" s="111">
        <f t="shared" si="1"/>
        <v>1243.3475767397454</v>
      </c>
      <c r="H16" s="26">
        <v>0</v>
      </c>
      <c r="I16" s="7">
        <v>0</v>
      </c>
      <c r="J16" s="7">
        <v>0</v>
      </c>
      <c r="K16" s="7">
        <v>0</v>
      </c>
      <c r="L16" s="7">
        <v>0</v>
      </c>
      <c r="M16" s="7">
        <v>0</v>
      </c>
      <c r="N16" s="126">
        <f t="shared" si="2"/>
        <v>0</v>
      </c>
      <c r="O16" s="26">
        <v>0</v>
      </c>
      <c r="P16" s="7">
        <v>10.208599392159726</v>
      </c>
      <c r="Q16" s="7">
        <v>381.86776969739367</v>
      </c>
      <c r="R16" s="7">
        <v>305.6767109783832</v>
      </c>
      <c r="S16" s="7">
        <v>255.73525114054792</v>
      </c>
      <c r="T16" s="7">
        <v>289.85924553126097</v>
      </c>
      <c r="U16" s="126">
        <f t="shared" si="3"/>
        <v>1243.3475767397454</v>
      </c>
    </row>
    <row r="17" spans="1:21">
      <c r="A17" s="37">
        <v>7</v>
      </c>
      <c r="B17" s="41"/>
      <c r="C17" s="16"/>
      <c r="D17" s="8"/>
      <c r="E17" s="17" t="s">
        <v>16</v>
      </c>
      <c r="F17" s="42" t="s">
        <v>17</v>
      </c>
      <c r="G17" s="111">
        <f t="shared" si="1"/>
        <v>3531.0496005013424</v>
      </c>
      <c r="H17" s="26">
        <v>0</v>
      </c>
      <c r="I17" s="7">
        <v>3.8183624175640034</v>
      </c>
      <c r="J17" s="7">
        <v>25.119710491897422</v>
      </c>
      <c r="K17" s="7">
        <v>33.292409294859681</v>
      </c>
      <c r="L17" s="7">
        <v>15.364373508939025</v>
      </c>
      <c r="M17" s="7">
        <v>21.317447519653797</v>
      </c>
      <c r="N17" s="126">
        <f t="shared" si="2"/>
        <v>98.912303232913928</v>
      </c>
      <c r="O17" s="26">
        <v>0</v>
      </c>
      <c r="P17" s="7">
        <v>17.920789904996809</v>
      </c>
      <c r="Q17" s="7">
        <v>811.20563205012149</v>
      </c>
      <c r="R17" s="7">
        <v>905.94155911356211</v>
      </c>
      <c r="S17" s="7">
        <v>800.14613505778834</v>
      </c>
      <c r="T17" s="7">
        <v>896.9231811419595</v>
      </c>
      <c r="U17" s="126">
        <f t="shared" si="3"/>
        <v>3432.1372972684285</v>
      </c>
    </row>
    <row r="18" spans="1:21">
      <c r="A18" s="37">
        <v>8</v>
      </c>
      <c r="B18" s="41"/>
      <c r="C18" s="12"/>
      <c r="D18" s="12"/>
      <c r="E18" s="17" t="s">
        <v>18</v>
      </c>
      <c r="F18" s="42" t="s">
        <v>19</v>
      </c>
      <c r="G18" s="111">
        <f t="shared" si="1"/>
        <v>0</v>
      </c>
      <c r="H18" s="26">
        <v>0</v>
      </c>
      <c r="I18" s="7">
        <v>0</v>
      </c>
      <c r="J18" s="7">
        <v>0</v>
      </c>
      <c r="K18" s="7">
        <v>0</v>
      </c>
      <c r="L18" s="7">
        <v>0</v>
      </c>
      <c r="M18" s="7">
        <v>0</v>
      </c>
      <c r="N18" s="126">
        <f t="shared" si="2"/>
        <v>0</v>
      </c>
      <c r="O18" s="26">
        <v>0</v>
      </c>
      <c r="P18" s="7">
        <v>0</v>
      </c>
      <c r="Q18" s="7">
        <v>0</v>
      </c>
      <c r="R18" s="7">
        <v>0</v>
      </c>
      <c r="S18" s="7">
        <v>0</v>
      </c>
      <c r="T18" s="7">
        <v>0</v>
      </c>
      <c r="U18" s="126">
        <f t="shared" si="3"/>
        <v>0</v>
      </c>
    </row>
    <row r="19" spans="1:21">
      <c r="A19" s="37">
        <v>9</v>
      </c>
      <c r="B19" s="41"/>
      <c r="C19" s="16"/>
      <c r="D19" s="8"/>
      <c r="E19" s="17" t="s">
        <v>20</v>
      </c>
      <c r="F19" s="42" t="s">
        <v>21</v>
      </c>
      <c r="G19" s="111">
        <f t="shared" si="1"/>
        <v>1654.3819304865528</v>
      </c>
      <c r="H19" s="26">
        <v>0</v>
      </c>
      <c r="I19" s="7">
        <v>2.0076624788443951</v>
      </c>
      <c r="J19" s="7">
        <v>8.6063779254736801</v>
      </c>
      <c r="K19" s="7">
        <v>18.76185029332737</v>
      </c>
      <c r="L19" s="7">
        <v>15.805069727124646</v>
      </c>
      <c r="M19" s="7">
        <v>14.196656233683825</v>
      </c>
      <c r="N19" s="126">
        <f t="shared" si="2"/>
        <v>59.377616658453917</v>
      </c>
      <c r="O19" s="26">
        <v>0</v>
      </c>
      <c r="P19" s="7">
        <v>8.4215455168150584</v>
      </c>
      <c r="Q19" s="7">
        <v>464.23609906262936</v>
      </c>
      <c r="R19" s="7">
        <v>502.76105184899643</v>
      </c>
      <c r="S19" s="7">
        <v>365.66527097043581</v>
      </c>
      <c r="T19" s="7">
        <v>253.92034642922226</v>
      </c>
      <c r="U19" s="126">
        <f t="shared" si="3"/>
        <v>1595.0043138280989</v>
      </c>
    </row>
    <row r="20" spans="1:21">
      <c r="A20" s="37">
        <v>10</v>
      </c>
      <c r="B20" s="41"/>
      <c r="C20" s="16"/>
      <c r="D20" s="38" t="s">
        <v>22</v>
      </c>
      <c r="E20" s="39" t="s">
        <v>23</v>
      </c>
      <c r="F20" s="40"/>
      <c r="G20" s="111">
        <f t="shared" si="1"/>
        <v>741299.49069521273</v>
      </c>
      <c r="H20" s="26">
        <v>17184.499936971697</v>
      </c>
      <c r="I20" s="7">
        <v>13988.886234065052</v>
      </c>
      <c r="J20" s="7">
        <v>53561.513519268483</v>
      </c>
      <c r="K20" s="7">
        <v>262515.10535572469</v>
      </c>
      <c r="L20" s="7">
        <v>95138.182778672315</v>
      </c>
      <c r="M20" s="7">
        <v>9221.2364881709218</v>
      </c>
      <c r="N20" s="126">
        <f t="shared" si="2"/>
        <v>451609.42431287316</v>
      </c>
      <c r="O20" s="26">
        <v>16550.923037416534</v>
      </c>
      <c r="P20" s="7">
        <v>12827.54857673496</v>
      </c>
      <c r="Q20" s="7">
        <v>45884.341609362513</v>
      </c>
      <c r="R20" s="7">
        <v>159866.47306503839</v>
      </c>
      <c r="S20" s="7">
        <v>49816.317661253735</v>
      </c>
      <c r="T20" s="7">
        <v>4744.4624325335026</v>
      </c>
      <c r="U20" s="126">
        <f t="shared" si="3"/>
        <v>289690.06638233963</v>
      </c>
    </row>
    <row r="21" spans="1:21">
      <c r="A21" s="37">
        <v>11</v>
      </c>
      <c r="B21" s="41"/>
      <c r="C21" s="16"/>
      <c r="D21" s="38" t="s">
        <v>24</v>
      </c>
      <c r="E21" s="39" t="s">
        <v>25</v>
      </c>
      <c r="F21" s="40"/>
      <c r="G21" s="111">
        <f t="shared" si="1"/>
        <v>1236180.5856680225</v>
      </c>
      <c r="H21" s="26">
        <v>112605.12210147362</v>
      </c>
      <c r="I21" s="7">
        <v>28366.843226230005</v>
      </c>
      <c r="J21" s="7">
        <v>38781.617630334571</v>
      </c>
      <c r="K21" s="7">
        <v>57354.729206582531</v>
      </c>
      <c r="L21" s="7">
        <v>114274.42198209465</v>
      </c>
      <c r="M21" s="7">
        <v>228867.0353718847</v>
      </c>
      <c r="N21" s="126">
        <f t="shared" si="2"/>
        <v>580249.76951860008</v>
      </c>
      <c r="O21" s="26">
        <v>107841.70651081474</v>
      </c>
      <c r="P21" s="7">
        <v>28085.898310206419</v>
      </c>
      <c r="Q21" s="7">
        <v>38347.171764842104</v>
      </c>
      <c r="R21" s="7">
        <v>44405.017009839648</v>
      </c>
      <c r="S21" s="7">
        <v>121294.41764869541</v>
      </c>
      <c r="T21" s="7">
        <v>315956.60490502417</v>
      </c>
      <c r="U21" s="126">
        <f t="shared" si="3"/>
        <v>655930.81614942243</v>
      </c>
    </row>
    <row r="22" spans="1:21">
      <c r="A22" s="37">
        <v>12</v>
      </c>
      <c r="B22" s="41"/>
      <c r="C22" s="16"/>
      <c r="D22" s="38" t="s">
        <v>26</v>
      </c>
      <c r="E22" s="39" t="s">
        <v>27</v>
      </c>
      <c r="F22" s="40"/>
      <c r="G22" s="111">
        <f t="shared" si="1"/>
        <v>83373.712807464559</v>
      </c>
      <c r="H22" s="26">
        <v>23847.906868073256</v>
      </c>
      <c r="I22" s="7">
        <v>6474.8587031359784</v>
      </c>
      <c r="J22" s="7">
        <v>3204.4984577112482</v>
      </c>
      <c r="K22" s="7">
        <v>3360.4915222537238</v>
      </c>
      <c r="L22" s="7">
        <v>3850.5935442748014</v>
      </c>
      <c r="M22" s="7">
        <v>2806.6101842447533</v>
      </c>
      <c r="N22" s="126">
        <f t="shared" si="2"/>
        <v>43544.959279693765</v>
      </c>
      <c r="O22" s="26">
        <v>22270.912769108676</v>
      </c>
      <c r="P22" s="7">
        <v>8410.3363764893475</v>
      </c>
      <c r="Q22" s="7">
        <v>2410.4421917861218</v>
      </c>
      <c r="R22" s="7">
        <v>1822.9514497473137</v>
      </c>
      <c r="S22" s="7">
        <v>2428.7275681445608</v>
      </c>
      <c r="T22" s="7">
        <v>2485.3831724947668</v>
      </c>
      <c r="U22" s="126">
        <f t="shared" si="3"/>
        <v>39828.753527770787</v>
      </c>
    </row>
    <row r="23" spans="1:21">
      <c r="A23" s="37">
        <v>13</v>
      </c>
      <c r="B23" s="41"/>
      <c r="C23" s="16"/>
      <c r="D23" s="8"/>
      <c r="E23" s="17" t="s">
        <v>12</v>
      </c>
      <c r="F23" s="42" t="s">
        <v>28</v>
      </c>
      <c r="G23" s="111">
        <f t="shared" si="1"/>
        <v>6837.2248405465098</v>
      </c>
      <c r="H23" s="26">
        <v>184.59929852996231</v>
      </c>
      <c r="I23" s="7">
        <v>2167.1847735517731</v>
      </c>
      <c r="J23" s="7">
        <v>305.45400073650308</v>
      </c>
      <c r="K23" s="7">
        <v>128.00399992411258</v>
      </c>
      <c r="L23" s="7">
        <v>74.371626317932169</v>
      </c>
      <c r="M23" s="7">
        <v>5.4576075673103333</v>
      </c>
      <c r="N23" s="126">
        <f t="shared" si="2"/>
        <v>2865.0713066275935</v>
      </c>
      <c r="O23" s="26">
        <v>158.55639876446236</v>
      </c>
      <c r="P23" s="7">
        <v>3245.1827417043742</v>
      </c>
      <c r="Q23" s="7">
        <v>400.97717046421894</v>
      </c>
      <c r="R23" s="7">
        <v>120.04889980252574</v>
      </c>
      <c r="S23" s="7">
        <v>40.225697244681214</v>
      </c>
      <c r="T23" s="7">
        <v>7.1626259386539459</v>
      </c>
      <c r="U23" s="126">
        <f t="shared" si="3"/>
        <v>3972.1535339189163</v>
      </c>
    </row>
    <row r="24" spans="1:21">
      <c r="A24" s="37">
        <v>14</v>
      </c>
      <c r="B24" s="17"/>
      <c r="C24" s="16"/>
      <c r="D24" s="8"/>
      <c r="E24" s="17" t="s">
        <v>14</v>
      </c>
      <c r="F24" s="42" t="s">
        <v>29</v>
      </c>
      <c r="G24" s="111">
        <f t="shared" si="1"/>
        <v>879.72881719082829</v>
      </c>
      <c r="H24" s="26">
        <v>249.02909526198704</v>
      </c>
      <c r="I24" s="7">
        <v>88.199136445000477</v>
      </c>
      <c r="J24" s="7">
        <v>42.147096844801126</v>
      </c>
      <c r="K24" s="7">
        <v>42.644302556742332</v>
      </c>
      <c r="L24" s="7">
        <v>31.845055265846895</v>
      </c>
      <c r="M24" s="7">
        <v>1.7061275243759155</v>
      </c>
      <c r="N24" s="126">
        <f t="shared" si="2"/>
        <v>455.57081389875378</v>
      </c>
      <c r="O24" s="26">
        <v>253.77220115149393</v>
      </c>
      <c r="P24" s="7">
        <v>89.503179534646151</v>
      </c>
      <c r="Q24" s="7">
        <v>31.238144671881741</v>
      </c>
      <c r="R24" s="7">
        <v>30.675594580141478</v>
      </c>
      <c r="S24" s="7">
        <v>17.760300505600753</v>
      </c>
      <c r="T24" s="7">
        <v>1.2085828483104706</v>
      </c>
      <c r="U24" s="126">
        <f t="shared" si="3"/>
        <v>424.15800329207451</v>
      </c>
    </row>
    <row r="25" spans="1:21">
      <c r="A25" s="37">
        <v>15</v>
      </c>
      <c r="B25" s="17"/>
      <c r="C25" s="16"/>
      <c r="D25" s="8"/>
      <c r="E25" s="17" t="s">
        <v>16</v>
      </c>
      <c r="F25" s="42" t="s">
        <v>30</v>
      </c>
      <c r="G25" s="111">
        <f t="shared" si="1"/>
        <v>44533.383986582558</v>
      </c>
      <c r="H25" s="26">
        <v>15694.087449023074</v>
      </c>
      <c r="I25" s="7">
        <v>3371.9371583165362</v>
      </c>
      <c r="J25" s="7">
        <v>560.08253067251599</v>
      </c>
      <c r="K25" s="7">
        <v>112.83733250474734</v>
      </c>
      <c r="L25" s="7">
        <v>540.86346793584778</v>
      </c>
      <c r="M25" s="7">
        <v>1316.4072799086571</v>
      </c>
      <c r="N25" s="126">
        <f t="shared" si="2"/>
        <v>21596.21521836138</v>
      </c>
      <c r="O25" s="26">
        <v>17061.583940286331</v>
      </c>
      <c r="P25" s="7">
        <v>4393.2414217117976</v>
      </c>
      <c r="Q25" s="7">
        <v>896.96755285227414</v>
      </c>
      <c r="R25" s="7">
        <v>196.80929823928631</v>
      </c>
      <c r="S25" s="7">
        <v>334.15872873764641</v>
      </c>
      <c r="T25" s="7">
        <v>54.407826393842697</v>
      </c>
      <c r="U25" s="126">
        <f t="shared" si="3"/>
        <v>22937.168768221178</v>
      </c>
    </row>
    <row r="26" spans="1:21">
      <c r="A26" s="37">
        <v>16</v>
      </c>
      <c r="B26" s="17"/>
      <c r="C26" s="16"/>
      <c r="D26" s="8"/>
      <c r="E26" s="17" t="s">
        <v>18</v>
      </c>
      <c r="F26" s="42" t="s">
        <v>31</v>
      </c>
      <c r="G26" s="111">
        <f t="shared" si="1"/>
        <v>31123.375407424981</v>
      </c>
      <c r="H26" s="26">
        <v>7720.19120112787</v>
      </c>
      <c r="I26" s="7">
        <v>847.53756036781124</v>
      </c>
      <c r="J26" s="7">
        <v>2296.8148702381586</v>
      </c>
      <c r="K26" s="7">
        <v>3077.0059454675065</v>
      </c>
      <c r="L26" s="7">
        <v>3203.5133340578177</v>
      </c>
      <c r="M26" s="7">
        <v>1483.0391863062396</v>
      </c>
      <c r="N26" s="126">
        <f t="shared" si="2"/>
        <v>18628.102097565403</v>
      </c>
      <c r="O26" s="26">
        <v>4797.0001376474465</v>
      </c>
      <c r="P26" s="7">
        <v>682.4091165798668</v>
      </c>
      <c r="Q26" s="7">
        <v>1081.2593629329931</v>
      </c>
      <c r="R26" s="7">
        <v>1475.4176264230045</v>
      </c>
      <c r="S26" s="7">
        <v>2036.5828758843709</v>
      </c>
      <c r="T26" s="7">
        <v>2422.6041903918958</v>
      </c>
      <c r="U26" s="126">
        <f t="shared" si="3"/>
        <v>12495.273309859578</v>
      </c>
    </row>
    <row r="27" spans="1:21">
      <c r="A27" s="37">
        <v>17</v>
      </c>
      <c r="B27" s="17"/>
      <c r="C27" s="16"/>
      <c r="D27" s="38" t="s">
        <v>32</v>
      </c>
      <c r="E27" s="39" t="s">
        <v>33</v>
      </c>
      <c r="F27" s="40"/>
      <c r="G27" s="111">
        <f t="shared" si="1"/>
        <v>232914.30693579002</v>
      </c>
      <c r="H27" s="26">
        <v>17998.665371300471</v>
      </c>
      <c r="I27" s="7">
        <v>20149.398465536535</v>
      </c>
      <c r="J27" s="7">
        <v>27712.458992019296</v>
      </c>
      <c r="K27" s="7">
        <v>22906.460016388446</v>
      </c>
      <c r="L27" s="7">
        <v>22052.675042208284</v>
      </c>
      <c r="M27" s="7">
        <v>15759.493832424283</v>
      </c>
      <c r="N27" s="126">
        <f t="shared" si="2"/>
        <v>126579.15171987732</v>
      </c>
      <c r="O27" s="26">
        <v>19412.548429142036</v>
      </c>
      <c r="P27" s="7">
        <v>16888.521396069769</v>
      </c>
      <c r="Q27" s="7">
        <v>19870.09082283912</v>
      </c>
      <c r="R27" s="7">
        <v>14571.273840850219</v>
      </c>
      <c r="S27" s="7">
        <v>15838.147284656763</v>
      </c>
      <c r="T27" s="7">
        <v>19754.573442354798</v>
      </c>
      <c r="U27" s="126">
        <f t="shared" si="3"/>
        <v>106335.1552159127</v>
      </c>
    </row>
    <row r="28" spans="1:21">
      <c r="A28" s="37">
        <v>18</v>
      </c>
      <c r="B28" s="12"/>
      <c r="C28" s="12"/>
      <c r="D28" s="38" t="s">
        <v>34</v>
      </c>
      <c r="E28" s="39" t="s">
        <v>35</v>
      </c>
      <c r="F28" s="43"/>
      <c r="G28" s="111">
        <f t="shared" si="1"/>
        <v>105347.74603009134</v>
      </c>
      <c r="H28" s="26">
        <v>3361.6607018405089</v>
      </c>
      <c r="I28" s="7">
        <v>3150.922545239795</v>
      </c>
      <c r="J28" s="7">
        <v>3416.6695953486487</v>
      </c>
      <c r="K28" s="7">
        <v>4729.9772893739864</v>
      </c>
      <c r="L28" s="7">
        <v>9781.1517385849729</v>
      </c>
      <c r="M28" s="7">
        <v>24141.739569770172</v>
      </c>
      <c r="N28" s="126">
        <f t="shared" si="2"/>
        <v>48582.12144015808</v>
      </c>
      <c r="O28" s="26">
        <v>3510.7877975599199</v>
      </c>
      <c r="P28" s="7">
        <v>3102.8120001269308</v>
      </c>
      <c r="Q28" s="7">
        <v>3262.9403294459917</v>
      </c>
      <c r="R28" s="7">
        <v>3794.0524807184702</v>
      </c>
      <c r="S28" s="7">
        <v>10597.857227393426</v>
      </c>
      <c r="T28" s="7">
        <v>32497.174754688516</v>
      </c>
      <c r="U28" s="126">
        <f t="shared" si="3"/>
        <v>56765.624589933257</v>
      </c>
    </row>
    <row r="29" spans="1:21">
      <c r="A29" s="37">
        <v>19</v>
      </c>
      <c r="B29" s="17"/>
      <c r="C29" s="16"/>
      <c r="D29" s="38" t="s">
        <v>36</v>
      </c>
      <c r="E29" s="39" t="s">
        <v>37</v>
      </c>
      <c r="F29" s="40"/>
      <c r="G29" s="111">
        <f t="shared" si="1"/>
        <v>114083.23413439951</v>
      </c>
      <c r="H29" s="26">
        <v>708.76952505357315</v>
      </c>
      <c r="I29" s="7">
        <v>384.61940593467443</v>
      </c>
      <c r="J29" s="7">
        <v>5496.0252555031329</v>
      </c>
      <c r="K29" s="7">
        <v>15382.118742652237</v>
      </c>
      <c r="L29" s="7">
        <v>22366.774414863437</v>
      </c>
      <c r="M29" s="7">
        <v>16102.784787554294</v>
      </c>
      <c r="N29" s="126">
        <f t="shared" si="2"/>
        <v>60441.092131561352</v>
      </c>
      <c r="O29" s="26">
        <v>608.97727821748617</v>
      </c>
      <c r="P29" s="7">
        <v>374.06064722018556</v>
      </c>
      <c r="Q29" s="7">
        <v>5765.8999563025536</v>
      </c>
      <c r="R29" s="7">
        <v>11432.36876725778</v>
      </c>
      <c r="S29" s="7">
        <v>17908.563537932932</v>
      </c>
      <c r="T29" s="7">
        <v>17552.27181590721</v>
      </c>
      <c r="U29" s="126">
        <f t="shared" si="3"/>
        <v>53642.142002838147</v>
      </c>
    </row>
    <row r="30" spans="1:21">
      <c r="A30" s="37">
        <v>20</v>
      </c>
      <c r="B30" s="17"/>
      <c r="C30" s="16"/>
      <c r="D30" s="38" t="s">
        <v>38</v>
      </c>
      <c r="E30" s="39" t="s">
        <v>39</v>
      </c>
      <c r="F30" s="40"/>
      <c r="G30" s="111">
        <f t="shared" si="1"/>
        <v>2719.8100702217525</v>
      </c>
      <c r="H30" s="26">
        <v>0</v>
      </c>
      <c r="I30" s="7">
        <v>70.33647515969642</v>
      </c>
      <c r="J30" s="7">
        <v>85.058100375390495</v>
      </c>
      <c r="K30" s="7">
        <v>165.90527448896319</v>
      </c>
      <c r="L30" s="7">
        <v>527.6763746519573</v>
      </c>
      <c r="M30" s="7">
        <v>426.16926229512319</v>
      </c>
      <c r="N30" s="126">
        <f t="shared" si="2"/>
        <v>1275.1454869711306</v>
      </c>
      <c r="O30" s="26">
        <v>0</v>
      </c>
      <c r="P30" s="7">
        <v>69.993819274920682</v>
      </c>
      <c r="Q30" s="7">
        <v>107.24121472061324</v>
      </c>
      <c r="R30" s="7">
        <v>149.98245184440748</v>
      </c>
      <c r="S30" s="7">
        <v>574.63891897862777</v>
      </c>
      <c r="T30" s="7">
        <v>542.80817843205296</v>
      </c>
      <c r="U30" s="126">
        <f t="shared" si="3"/>
        <v>1444.6645832506222</v>
      </c>
    </row>
    <row r="31" spans="1:21">
      <c r="A31" s="37">
        <v>21</v>
      </c>
      <c r="B31" s="17"/>
      <c r="C31" s="16"/>
      <c r="D31" s="38" t="s">
        <v>40</v>
      </c>
      <c r="E31" s="39" t="s">
        <v>41</v>
      </c>
      <c r="F31" s="40"/>
      <c r="G31" s="111">
        <f t="shared" si="1"/>
        <v>405749.09423295344</v>
      </c>
      <c r="H31" s="26">
        <v>71818.879081978346</v>
      </c>
      <c r="I31" s="7">
        <v>29859.309595939925</v>
      </c>
      <c r="J31" s="7">
        <v>23332.463149532974</v>
      </c>
      <c r="K31" s="7">
        <v>23471.547076363349</v>
      </c>
      <c r="L31" s="7">
        <v>29062.837907191366</v>
      </c>
      <c r="M31" s="7">
        <v>25515.389684190508</v>
      </c>
      <c r="N31" s="126">
        <f t="shared" si="2"/>
        <v>203060.42649519647</v>
      </c>
      <c r="O31" s="26">
        <v>74732.802286334147</v>
      </c>
      <c r="P31" s="7">
        <v>31637.508730575653</v>
      </c>
      <c r="Q31" s="7">
        <v>20320.003788252896</v>
      </c>
      <c r="R31" s="7">
        <v>18337.587480875663</v>
      </c>
      <c r="S31" s="7">
        <v>27435.518966061529</v>
      </c>
      <c r="T31" s="7">
        <v>30225.246485657059</v>
      </c>
      <c r="U31" s="126">
        <f t="shared" si="3"/>
        <v>202688.66773775697</v>
      </c>
    </row>
    <row r="32" spans="1:21">
      <c r="A32" s="37">
        <v>22</v>
      </c>
      <c r="B32" s="17"/>
      <c r="C32" s="16"/>
      <c r="D32" s="38"/>
      <c r="E32" s="17" t="s">
        <v>12</v>
      </c>
      <c r="F32" s="42" t="s">
        <v>42</v>
      </c>
      <c r="G32" s="111">
        <f t="shared" si="1"/>
        <v>293070.37858306069</v>
      </c>
      <c r="H32" s="26">
        <v>68032.709927011747</v>
      </c>
      <c r="I32" s="7">
        <v>25237.192663896189</v>
      </c>
      <c r="J32" s="7">
        <v>16020.386863362044</v>
      </c>
      <c r="K32" s="7">
        <v>13683.873579181731</v>
      </c>
      <c r="L32" s="7">
        <v>12604.031417105347</v>
      </c>
      <c r="M32" s="7">
        <v>9226.5745792612433</v>
      </c>
      <c r="N32" s="126">
        <f t="shared" si="2"/>
        <v>144804.7690298183</v>
      </c>
      <c r="O32" s="26">
        <v>70958.395995975763</v>
      </c>
      <c r="P32" s="7">
        <v>27474.991387167014</v>
      </c>
      <c r="Q32" s="7">
        <v>14893.93637150526</v>
      </c>
      <c r="R32" s="7">
        <v>10694.961834605783</v>
      </c>
      <c r="S32" s="7">
        <v>12886.764908112586</v>
      </c>
      <c r="T32" s="7">
        <v>11356.559055875987</v>
      </c>
      <c r="U32" s="126">
        <f t="shared" si="3"/>
        <v>148265.60955324239</v>
      </c>
    </row>
    <row r="33" spans="1:21">
      <c r="A33" s="37">
        <v>23</v>
      </c>
      <c r="B33" s="17"/>
      <c r="C33" s="16"/>
      <c r="D33" s="8"/>
      <c r="E33" s="17" t="s">
        <v>14</v>
      </c>
      <c r="F33" s="42" t="s">
        <v>43</v>
      </c>
      <c r="G33" s="111">
        <f t="shared" si="1"/>
        <v>2363.0955883041024</v>
      </c>
      <c r="H33" s="26">
        <v>14.881011284887791</v>
      </c>
      <c r="I33" s="7">
        <v>275.30033630132675</v>
      </c>
      <c r="J33" s="7">
        <v>419.9921088218689</v>
      </c>
      <c r="K33" s="7">
        <v>274.54534092545509</v>
      </c>
      <c r="L33" s="7">
        <v>122.18611223995686</v>
      </c>
      <c r="M33" s="7">
        <v>40.892611525952816</v>
      </c>
      <c r="N33" s="126">
        <f t="shared" si="2"/>
        <v>1147.7975210994482</v>
      </c>
      <c r="O33" s="26">
        <v>18.350432083010674</v>
      </c>
      <c r="P33" s="7">
        <v>306.13740718364716</v>
      </c>
      <c r="Q33" s="7">
        <v>440.7767521739006</v>
      </c>
      <c r="R33" s="7">
        <v>292.40892134606838</v>
      </c>
      <c r="S33" s="7">
        <v>114.12722799181938</v>
      </c>
      <c r="T33" s="7">
        <v>43.497326426208019</v>
      </c>
      <c r="U33" s="126">
        <f t="shared" si="3"/>
        <v>1215.2980672046542</v>
      </c>
    </row>
    <row r="34" spans="1:21">
      <c r="A34" s="37">
        <v>24</v>
      </c>
      <c r="B34" s="17"/>
      <c r="C34" s="16"/>
      <c r="D34" s="8"/>
      <c r="E34" s="17" t="s">
        <v>16</v>
      </c>
      <c r="F34" s="42" t="s">
        <v>44</v>
      </c>
      <c r="G34" s="111">
        <f t="shared" si="1"/>
        <v>8645.633227241542</v>
      </c>
      <c r="H34" s="26">
        <v>0.25039884844932203</v>
      </c>
      <c r="I34" s="7">
        <v>0.54105812352645444</v>
      </c>
      <c r="J34" s="7">
        <v>10.252012625976931</v>
      </c>
      <c r="K34" s="7">
        <v>298.89037430984899</v>
      </c>
      <c r="L34" s="7">
        <v>1535.7752034813166</v>
      </c>
      <c r="M34" s="7">
        <v>2714.4490737766027</v>
      </c>
      <c r="N34" s="126">
        <f t="shared" si="2"/>
        <v>4560.1581211657212</v>
      </c>
      <c r="O34" s="26">
        <v>0.27914279583681889</v>
      </c>
      <c r="P34" s="7">
        <v>0.42073722620261833</v>
      </c>
      <c r="Q34" s="7">
        <v>5.183819368481636</v>
      </c>
      <c r="R34" s="7">
        <v>127.1928802439943</v>
      </c>
      <c r="S34" s="7">
        <v>980.61038180813193</v>
      </c>
      <c r="T34" s="7">
        <v>2971.7881446331739</v>
      </c>
      <c r="U34" s="126">
        <f t="shared" si="3"/>
        <v>4085.4751060758213</v>
      </c>
    </row>
    <row r="35" spans="1:21">
      <c r="A35" s="37">
        <v>25</v>
      </c>
      <c r="B35" s="17"/>
      <c r="C35" s="16"/>
      <c r="D35" s="8"/>
      <c r="E35" s="17" t="s">
        <v>18</v>
      </c>
      <c r="F35" s="42" t="s">
        <v>45</v>
      </c>
      <c r="G35" s="111">
        <f t="shared" si="1"/>
        <v>18585.463001093827</v>
      </c>
      <c r="H35" s="26">
        <v>87.604457925073802</v>
      </c>
      <c r="I35" s="7">
        <v>495.37026609480381</v>
      </c>
      <c r="J35" s="7">
        <v>1419.6810253858566</v>
      </c>
      <c r="K35" s="7">
        <v>2328.8929276354611</v>
      </c>
      <c r="L35" s="7">
        <v>3308.5445895679295</v>
      </c>
      <c r="M35" s="7">
        <v>1991.1308622621</v>
      </c>
      <c r="N35" s="126">
        <f t="shared" si="2"/>
        <v>9631.2241288712248</v>
      </c>
      <c r="O35" s="26">
        <v>88.021170169115067</v>
      </c>
      <c r="P35" s="7">
        <v>543.07313157990575</v>
      </c>
      <c r="Q35" s="7">
        <v>917.51428189873695</v>
      </c>
      <c r="R35" s="7">
        <v>1778.1107970066369</v>
      </c>
      <c r="S35" s="7">
        <v>3177.0701294988394</v>
      </c>
      <c r="T35" s="7">
        <v>2450.4493620693684</v>
      </c>
      <c r="U35" s="126">
        <f t="shared" si="3"/>
        <v>8954.2388722226024</v>
      </c>
    </row>
    <row r="36" spans="1:21">
      <c r="A36" s="37">
        <v>26</v>
      </c>
      <c r="B36" s="17"/>
      <c r="C36" s="16"/>
      <c r="D36" s="8"/>
      <c r="E36" s="17" t="s">
        <v>20</v>
      </c>
      <c r="F36" s="42" t="s">
        <v>46</v>
      </c>
      <c r="G36" s="111">
        <f t="shared" si="1"/>
        <v>12934.416554404979</v>
      </c>
      <c r="H36" s="26">
        <v>726.28994824178744</v>
      </c>
      <c r="I36" s="7">
        <v>350.45155382558096</v>
      </c>
      <c r="J36" s="7">
        <v>1036.4080939244668</v>
      </c>
      <c r="K36" s="7">
        <v>1320.9328531969804</v>
      </c>
      <c r="L36" s="7">
        <v>1666.6391111633275</v>
      </c>
      <c r="M36" s="7">
        <v>1687.1435677888803</v>
      </c>
      <c r="N36" s="126">
        <f t="shared" si="2"/>
        <v>6787.8651281410239</v>
      </c>
      <c r="O36" s="26">
        <v>870.6249224430469</v>
      </c>
      <c r="P36" s="7">
        <v>340.62898308892568</v>
      </c>
      <c r="Q36" s="7">
        <v>872.91160251753172</v>
      </c>
      <c r="R36" s="7">
        <v>1142.0522584514692</v>
      </c>
      <c r="S36" s="7">
        <v>1402.3361582527868</v>
      </c>
      <c r="T36" s="7">
        <v>1517.9975015101954</v>
      </c>
      <c r="U36" s="126">
        <f t="shared" si="3"/>
        <v>6146.5514262639554</v>
      </c>
    </row>
    <row r="37" spans="1:21">
      <c r="A37" s="37">
        <v>27</v>
      </c>
      <c r="B37" s="17"/>
      <c r="C37" s="16"/>
      <c r="D37" s="8"/>
      <c r="E37" s="17" t="s">
        <v>47</v>
      </c>
      <c r="F37" s="42" t="s">
        <v>393</v>
      </c>
      <c r="G37" s="111">
        <f t="shared" si="1"/>
        <v>0.33724138140678406</v>
      </c>
      <c r="H37" s="26">
        <v>0</v>
      </c>
      <c r="I37" s="7">
        <v>0</v>
      </c>
      <c r="J37" s="7">
        <v>0</v>
      </c>
      <c r="K37" s="7">
        <v>0</v>
      </c>
      <c r="L37" s="7">
        <v>0.33724138140678406</v>
      </c>
      <c r="M37" s="7">
        <v>0</v>
      </c>
      <c r="N37" s="126">
        <f t="shared" si="2"/>
        <v>0.33724138140678406</v>
      </c>
      <c r="O37" s="26">
        <v>0</v>
      </c>
      <c r="P37" s="7">
        <v>0</v>
      </c>
      <c r="Q37" s="7">
        <v>0</v>
      </c>
      <c r="R37" s="7">
        <v>0</v>
      </c>
      <c r="S37" s="7">
        <v>0</v>
      </c>
      <c r="T37" s="7">
        <v>0</v>
      </c>
      <c r="U37" s="126">
        <f t="shared" si="3"/>
        <v>0</v>
      </c>
    </row>
    <row r="38" spans="1:21">
      <c r="A38" s="37">
        <v>28</v>
      </c>
      <c r="B38" s="17"/>
      <c r="C38" s="16"/>
      <c r="D38" s="8"/>
      <c r="E38" s="17" t="s">
        <v>48</v>
      </c>
      <c r="F38" s="42" t="s">
        <v>49</v>
      </c>
      <c r="G38" s="111">
        <f t="shared" si="1"/>
        <v>1.0513240993022919</v>
      </c>
      <c r="H38" s="26">
        <v>0</v>
      </c>
      <c r="I38" s="7">
        <v>0</v>
      </c>
      <c r="J38" s="7">
        <v>0.40807011723518372</v>
      </c>
      <c r="K38" s="7">
        <v>0</v>
      </c>
      <c r="L38" s="7">
        <v>0</v>
      </c>
      <c r="M38" s="7">
        <v>0</v>
      </c>
      <c r="N38" s="126">
        <f t="shared" si="2"/>
        <v>0.40807011723518372</v>
      </c>
      <c r="O38" s="26">
        <v>0</v>
      </c>
      <c r="P38" s="7">
        <v>0</v>
      </c>
      <c r="Q38" s="7">
        <v>0</v>
      </c>
      <c r="R38" s="7">
        <v>0</v>
      </c>
      <c r="S38" s="7">
        <v>0</v>
      </c>
      <c r="T38" s="7">
        <v>0.64325398206710815</v>
      </c>
      <c r="U38" s="126">
        <f t="shared" si="3"/>
        <v>0.64325398206710815</v>
      </c>
    </row>
    <row r="39" spans="1:21">
      <c r="A39" s="37">
        <v>29</v>
      </c>
      <c r="B39" s="17"/>
      <c r="C39" s="16"/>
      <c r="D39" s="38"/>
      <c r="E39" s="17" t="s">
        <v>394</v>
      </c>
      <c r="F39" s="42" t="s">
        <v>50</v>
      </c>
      <c r="G39" s="111">
        <f t="shared" si="1"/>
        <v>12517.025783187644</v>
      </c>
      <c r="H39" s="26">
        <v>0</v>
      </c>
      <c r="I39" s="7">
        <v>0</v>
      </c>
      <c r="J39" s="7">
        <v>101.07695180815062</v>
      </c>
      <c r="K39" s="7">
        <v>713.37190799741074</v>
      </c>
      <c r="L39" s="7">
        <v>2565.7644340153784</v>
      </c>
      <c r="M39" s="7">
        <v>3309.5226495992392</v>
      </c>
      <c r="N39" s="126">
        <f t="shared" si="2"/>
        <v>6689.735943420179</v>
      </c>
      <c r="O39" s="26">
        <v>0</v>
      </c>
      <c r="P39" s="7">
        <v>0</v>
      </c>
      <c r="Q39" s="7">
        <v>84.671491434295604</v>
      </c>
      <c r="R39" s="7">
        <v>631.10786116134841</v>
      </c>
      <c r="S39" s="7">
        <v>2424.8845195639879</v>
      </c>
      <c r="T39" s="7">
        <v>2686.6259676078334</v>
      </c>
      <c r="U39" s="126">
        <f t="shared" si="3"/>
        <v>5827.2898397674653</v>
      </c>
    </row>
    <row r="40" spans="1:21">
      <c r="A40" s="37">
        <v>30</v>
      </c>
      <c r="B40" s="17"/>
      <c r="C40" s="16"/>
      <c r="D40" s="12"/>
      <c r="E40" s="17" t="s">
        <v>395</v>
      </c>
      <c r="F40" s="42" t="s">
        <v>51</v>
      </c>
      <c r="G40" s="111">
        <f t="shared" si="1"/>
        <v>41807.633169553192</v>
      </c>
      <c r="H40" s="26">
        <v>1933.3696619997918</v>
      </c>
      <c r="I40" s="7">
        <v>1432.9518475854857</v>
      </c>
      <c r="J40" s="7">
        <v>2581.9299333417439</v>
      </c>
      <c r="K40" s="7">
        <v>3269.5778226106777</v>
      </c>
      <c r="L40" s="7">
        <v>5661.927446720656</v>
      </c>
      <c r="M40" s="7">
        <v>6116.0920913454611</v>
      </c>
      <c r="N40" s="126">
        <f t="shared" si="2"/>
        <v>20995.848803603818</v>
      </c>
      <c r="O40" s="26">
        <v>1812.7835086673779</v>
      </c>
      <c r="P40" s="7">
        <v>1438.8306404687228</v>
      </c>
      <c r="Q40" s="7">
        <v>1832.8159780927517</v>
      </c>
      <c r="R40" s="7">
        <v>2005.2071107714146</v>
      </c>
      <c r="S40" s="7">
        <v>5128.5436550345912</v>
      </c>
      <c r="T40" s="7">
        <v>8593.6034729145176</v>
      </c>
      <c r="U40" s="126">
        <f t="shared" si="3"/>
        <v>20811.784365949374</v>
      </c>
    </row>
    <row r="41" spans="1:21">
      <c r="A41" s="37">
        <v>31</v>
      </c>
      <c r="B41" s="17"/>
      <c r="C41" s="16"/>
      <c r="D41" s="12"/>
      <c r="E41" s="17" t="s">
        <v>396</v>
      </c>
      <c r="F41" s="42" t="s">
        <v>52</v>
      </c>
      <c r="G41" s="111">
        <f t="shared" si="1"/>
        <v>1.1613338738679886</v>
      </c>
      <c r="H41" s="26">
        <v>0</v>
      </c>
      <c r="I41" s="7">
        <v>0</v>
      </c>
      <c r="J41" s="7">
        <v>0</v>
      </c>
      <c r="K41" s="7">
        <v>0</v>
      </c>
      <c r="L41" s="7">
        <v>0.1863672286272049</v>
      </c>
      <c r="M41" s="7">
        <v>0.64243406057357788</v>
      </c>
      <c r="N41" s="126">
        <f t="shared" si="2"/>
        <v>0.82880128920078278</v>
      </c>
      <c r="O41" s="26">
        <v>0</v>
      </c>
      <c r="P41" s="7">
        <v>0</v>
      </c>
      <c r="Q41" s="7">
        <v>0</v>
      </c>
      <c r="R41" s="7">
        <v>0</v>
      </c>
      <c r="S41" s="7">
        <v>0</v>
      </c>
      <c r="T41" s="7">
        <v>0.33253258466720581</v>
      </c>
      <c r="U41" s="126">
        <f t="shared" si="3"/>
        <v>0.33253258466720581</v>
      </c>
    </row>
    <row r="42" spans="1:21">
      <c r="A42" s="37">
        <v>32</v>
      </c>
      <c r="B42" s="17"/>
      <c r="C42" s="16"/>
      <c r="D42" s="38"/>
      <c r="E42" s="17" t="s">
        <v>397</v>
      </c>
      <c r="F42" s="42" t="s">
        <v>53</v>
      </c>
      <c r="G42" s="111">
        <f t="shared" si="1"/>
        <v>15822.899791967124</v>
      </c>
      <c r="H42" s="26">
        <v>1023.773700252641</v>
      </c>
      <c r="I42" s="7">
        <v>2067.5015649814159</v>
      </c>
      <c r="J42" s="7">
        <v>1742.3280786145478</v>
      </c>
      <c r="K42" s="7">
        <v>1581.4622642435133</v>
      </c>
      <c r="L42" s="7">
        <v>1597.4458710094914</v>
      </c>
      <c r="M42" s="7">
        <v>428.94251698255539</v>
      </c>
      <c r="N42" s="126">
        <f t="shared" si="2"/>
        <v>8441.4539960841648</v>
      </c>
      <c r="O42" s="26">
        <v>984.34792434098199</v>
      </c>
      <c r="P42" s="7">
        <v>1533.4262043200433</v>
      </c>
      <c r="Q42" s="7">
        <v>1272.1935137826949</v>
      </c>
      <c r="R42" s="7">
        <v>1666.5459165647626</v>
      </c>
      <c r="S42" s="7">
        <v>1321.1817575413734</v>
      </c>
      <c r="T42" s="7">
        <v>603.7504793331027</v>
      </c>
      <c r="U42" s="126">
        <f t="shared" si="3"/>
        <v>7381.4457958829589</v>
      </c>
    </row>
    <row r="43" spans="1:21">
      <c r="A43" s="37">
        <v>33</v>
      </c>
      <c r="B43" s="17"/>
      <c r="C43" s="16"/>
      <c r="D43" s="38" t="s">
        <v>54</v>
      </c>
      <c r="E43" s="39" t="s">
        <v>55</v>
      </c>
      <c r="F43" s="42"/>
      <c r="G43" s="111">
        <f t="shared" si="1"/>
        <v>4072.864289092634</v>
      </c>
      <c r="H43" s="26">
        <v>994.71484166460698</v>
      </c>
      <c r="I43" s="7">
        <v>364.24820762543823</v>
      </c>
      <c r="J43" s="7">
        <v>54.666529871017701</v>
      </c>
      <c r="K43" s="7">
        <v>55.258124457210215</v>
      </c>
      <c r="L43" s="7">
        <v>102.62101116904523</v>
      </c>
      <c r="M43" s="7">
        <v>201.57238870850415</v>
      </c>
      <c r="N43" s="126">
        <f t="shared" si="2"/>
        <v>1773.0811034958224</v>
      </c>
      <c r="O43" s="26">
        <v>1397.7747327982543</v>
      </c>
      <c r="P43" s="7">
        <v>497.26182922660064</v>
      </c>
      <c r="Q43" s="7">
        <v>57.527600025512299</v>
      </c>
      <c r="R43" s="7">
        <v>54.207849327882286</v>
      </c>
      <c r="S43" s="7">
        <v>116.83071593565546</v>
      </c>
      <c r="T43" s="7">
        <v>176.18045828290633</v>
      </c>
      <c r="U43" s="126">
        <f t="shared" si="3"/>
        <v>2299.7831855968116</v>
      </c>
    </row>
    <row r="44" spans="1:21">
      <c r="A44" s="37">
        <v>34</v>
      </c>
      <c r="B44" s="17"/>
      <c r="C44" s="16"/>
      <c r="D44" s="8"/>
      <c r="E44" s="17" t="s">
        <v>12</v>
      </c>
      <c r="F44" s="42" t="s">
        <v>56</v>
      </c>
      <c r="G44" s="111">
        <f t="shared" si="1"/>
        <v>4071.1970362838247</v>
      </c>
      <c r="H44" s="26">
        <v>994.71484166460698</v>
      </c>
      <c r="I44" s="7">
        <v>364.24820762543823</v>
      </c>
      <c r="J44" s="7">
        <v>54.536593652755982</v>
      </c>
      <c r="K44" s="7">
        <v>55.258124457210215</v>
      </c>
      <c r="L44" s="7">
        <v>102.35420000681188</v>
      </c>
      <c r="M44" s="7">
        <v>201.57238870850415</v>
      </c>
      <c r="N44" s="126">
        <f t="shared" si="2"/>
        <v>1772.6843561153273</v>
      </c>
      <c r="O44" s="26">
        <v>1397.7747327982543</v>
      </c>
      <c r="P44" s="7">
        <v>497.26182922660064</v>
      </c>
      <c r="Q44" s="7">
        <v>57.285278415061555</v>
      </c>
      <c r="R44" s="7">
        <v>53.6417537968955</v>
      </c>
      <c r="S44" s="7">
        <v>116.83071593565546</v>
      </c>
      <c r="T44" s="7">
        <v>175.71836999602965</v>
      </c>
      <c r="U44" s="126">
        <f t="shared" si="3"/>
        <v>2298.5126801684974</v>
      </c>
    </row>
    <row r="45" spans="1:21">
      <c r="A45" s="37">
        <v>35</v>
      </c>
      <c r="B45" s="17"/>
      <c r="C45" s="16"/>
      <c r="D45" s="8"/>
      <c r="E45" s="17" t="s">
        <v>14</v>
      </c>
      <c r="F45" s="42" t="s">
        <v>57</v>
      </c>
      <c r="G45" s="111">
        <f t="shared" si="1"/>
        <v>0.49841159582138062</v>
      </c>
      <c r="H45" s="26">
        <v>0</v>
      </c>
      <c r="I45" s="7">
        <v>0</v>
      </c>
      <c r="J45" s="7">
        <v>0</v>
      </c>
      <c r="K45" s="7">
        <v>0</v>
      </c>
      <c r="L45" s="7">
        <v>0</v>
      </c>
      <c r="M45" s="7">
        <v>0</v>
      </c>
      <c r="N45" s="126">
        <f t="shared" si="2"/>
        <v>0</v>
      </c>
      <c r="O45" s="26">
        <v>0</v>
      </c>
      <c r="P45" s="7">
        <v>0</v>
      </c>
      <c r="Q45" s="7">
        <v>0.24232158064842224</v>
      </c>
      <c r="R45" s="7">
        <v>0.25609001517295837</v>
      </c>
      <c r="S45" s="7">
        <v>0</v>
      </c>
      <c r="T45" s="7">
        <v>0</v>
      </c>
      <c r="U45" s="126">
        <f t="shared" si="3"/>
        <v>0.49841159582138062</v>
      </c>
    </row>
    <row r="46" spans="1:21">
      <c r="A46" s="37">
        <v>36</v>
      </c>
      <c r="B46" s="10"/>
      <c r="C46" s="16"/>
      <c r="D46" s="8"/>
      <c r="E46" s="17" t="s">
        <v>16</v>
      </c>
      <c r="F46" s="42" t="s">
        <v>58</v>
      </c>
      <c r="G46" s="111">
        <f t="shared" si="1"/>
        <v>1.168841153383255</v>
      </c>
      <c r="H46" s="26">
        <v>0</v>
      </c>
      <c r="I46" s="7">
        <v>0</v>
      </c>
      <c r="J46" s="7">
        <v>0.12993621826171875</v>
      </c>
      <c r="K46" s="7">
        <v>0</v>
      </c>
      <c r="L46" s="7">
        <v>0.26681113243103027</v>
      </c>
      <c r="M46" s="7">
        <v>0</v>
      </c>
      <c r="N46" s="126">
        <f t="shared" si="2"/>
        <v>0.39674735069274902</v>
      </c>
      <c r="O46" s="26">
        <v>0</v>
      </c>
      <c r="P46" s="7">
        <v>0</v>
      </c>
      <c r="Q46" s="7">
        <v>0</v>
      </c>
      <c r="R46" s="7">
        <v>0.31000551581382751</v>
      </c>
      <c r="S46" s="7">
        <v>0</v>
      </c>
      <c r="T46" s="7">
        <v>0.46208828687667847</v>
      </c>
      <c r="U46" s="126">
        <f t="shared" si="3"/>
        <v>0.77209380269050598</v>
      </c>
    </row>
    <row r="47" spans="1:21">
      <c r="A47" s="37">
        <v>37</v>
      </c>
      <c r="B47" s="10"/>
      <c r="C47" s="11"/>
      <c r="D47" s="38" t="s">
        <v>59</v>
      </c>
      <c r="E47" s="9" t="s">
        <v>60</v>
      </c>
      <c r="F47" s="44"/>
      <c r="G47" s="111">
        <f t="shared" si="1"/>
        <v>447372.77905395906</v>
      </c>
      <c r="H47" s="26">
        <v>29471.403669946536</v>
      </c>
      <c r="I47" s="7">
        <v>24803.922979233786</v>
      </c>
      <c r="J47" s="7">
        <v>23177.563656359911</v>
      </c>
      <c r="K47" s="7">
        <v>18557.939926285297</v>
      </c>
      <c r="L47" s="7">
        <v>36297.854483082891</v>
      </c>
      <c r="M47" s="7">
        <v>97333.431486815214</v>
      </c>
      <c r="N47" s="126">
        <f t="shared" si="2"/>
        <v>229642.11620172363</v>
      </c>
      <c r="O47" s="26">
        <v>20004.739770267857</v>
      </c>
      <c r="P47" s="7">
        <v>24609.870213864859</v>
      </c>
      <c r="Q47" s="7">
        <v>20685.81671915669</v>
      </c>
      <c r="R47" s="7">
        <v>15109.403586737812</v>
      </c>
      <c r="S47" s="7">
        <v>30315.920498639345</v>
      </c>
      <c r="T47" s="7">
        <v>107004.91206356883</v>
      </c>
      <c r="U47" s="126">
        <f t="shared" si="3"/>
        <v>217730.6628522354</v>
      </c>
    </row>
    <row r="48" spans="1:21">
      <c r="A48" s="93">
        <v>38</v>
      </c>
      <c r="B48" s="94"/>
      <c r="C48" s="95" t="s">
        <v>61</v>
      </c>
      <c r="D48" s="96" t="s">
        <v>62</v>
      </c>
      <c r="E48" s="97"/>
      <c r="F48" s="98"/>
      <c r="G48" s="99">
        <f t="shared" si="1"/>
        <v>3226344.7917978158</v>
      </c>
      <c r="H48" s="100">
        <v>257168.31600510329</v>
      </c>
      <c r="I48" s="101">
        <v>31235.270509270253</v>
      </c>
      <c r="J48" s="101">
        <v>42290.674529452808</v>
      </c>
      <c r="K48" s="101">
        <v>87886.877821289003</v>
      </c>
      <c r="L48" s="101">
        <v>278563.22714161873</v>
      </c>
      <c r="M48" s="101">
        <v>946084.09702968597</v>
      </c>
      <c r="N48" s="127">
        <f t="shared" si="2"/>
        <v>1643228.4630364201</v>
      </c>
      <c r="O48" s="100">
        <v>242030.05525461957</v>
      </c>
      <c r="P48" s="101">
        <v>34286.273150474808</v>
      </c>
      <c r="Q48" s="101">
        <v>33470.814464543015</v>
      </c>
      <c r="R48" s="101">
        <v>54427.736561667174</v>
      </c>
      <c r="S48" s="101">
        <v>209074.1120326519</v>
      </c>
      <c r="T48" s="101">
        <v>1009827.3372974396</v>
      </c>
      <c r="U48" s="127">
        <f t="shared" si="3"/>
        <v>1583116.328761396</v>
      </c>
    </row>
    <row r="49" spans="1:21">
      <c r="A49" s="37">
        <v>39</v>
      </c>
      <c r="B49" s="17"/>
      <c r="C49" s="16"/>
      <c r="D49" s="38" t="s">
        <v>8</v>
      </c>
      <c r="E49" s="45" t="s">
        <v>63</v>
      </c>
      <c r="F49" s="40"/>
      <c r="G49" s="111">
        <f t="shared" si="1"/>
        <v>3221258.281084612</v>
      </c>
      <c r="H49" s="26">
        <v>256655.01402526349</v>
      </c>
      <c r="I49" s="7">
        <v>31094.439487030031</v>
      </c>
      <c r="J49" s="7">
        <v>42132.050561551936</v>
      </c>
      <c r="K49" s="7">
        <v>87614.152971111238</v>
      </c>
      <c r="L49" s="7">
        <v>278096.23677873611</v>
      </c>
      <c r="M49" s="7">
        <v>945092.33091449738</v>
      </c>
      <c r="N49" s="126">
        <f t="shared" si="2"/>
        <v>1640684.2247381902</v>
      </c>
      <c r="O49" s="26">
        <v>241550.9889620319</v>
      </c>
      <c r="P49" s="7">
        <v>34191.429368583369</v>
      </c>
      <c r="Q49" s="7">
        <v>33344.783430684358</v>
      </c>
      <c r="R49" s="7">
        <v>54241.806361388415</v>
      </c>
      <c r="S49" s="7">
        <v>208675.64395594597</v>
      </c>
      <c r="T49" s="7">
        <v>1008569.4042677879</v>
      </c>
      <c r="U49" s="126">
        <f t="shared" si="3"/>
        <v>1580574.0563464221</v>
      </c>
    </row>
    <row r="50" spans="1:21">
      <c r="A50" s="37">
        <v>40</v>
      </c>
      <c r="B50" s="17"/>
      <c r="C50" s="16"/>
      <c r="D50" s="38" t="s">
        <v>10</v>
      </c>
      <c r="E50" s="45" t="s">
        <v>64</v>
      </c>
      <c r="F50" s="40"/>
      <c r="G50" s="111">
        <f t="shared" si="1"/>
        <v>3854.9523148203575</v>
      </c>
      <c r="H50" s="26">
        <v>428.48394538480716</v>
      </c>
      <c r="I50" s="7">
        <v>49.259582075188519</v>
      </c>
      <c r="J50" s="7">
        <v>127.98874317010632</v>
      </c>
      <c r="K50" s="7">
        <v>196.81295684771612</v>
      </c>
      <c r="L50" s="7">
        <v>329.95606980659068</v>
      </c>
      <c r="M50" s="7">
        <v>793.94408319378272</v>
      </c>
      <c r="N50" s="126">
        <f t="shared" si="2"/>
        <v>1926.4453804781915</v>
      </c>
      <c r="O50" s="26">
        <v>410.56564091554901</v>
      </c>
      <c r="P50" s="7">
        <v>43.988256555797861</v>
      </c>
      <c r="Q50" s="7">
        <v>88.239244565612125</v>
      </c>
      <c r="R50" s="7">
        <v>133.56939963984769</v>
      </c>
      <c r="S50" s="7">
        <v>244.31473254703451</v>
      </c>
      <c r="T50" s="7">
        <v>1007.8296601183247</v>
      </c>
      <c r="U50" s="126">
        <f t="shared" si="3"/>
        <v>1928.506934342166</v>
      </c>
    </row>
    <row r="51" spans="1:21">
      <c r="A51" s="37">
        <v>41</v>
      </c>
      <c r="B51" s="17"/>
      <c r="C51" s="16"/>
      <c r="D51" s="38" t="s">
        <v>22</v>
      </c>
      <c r="E51" s="45" t="s">
        <v>65</v>
      </c>
      <c r="F51" s="40"/>
      <c r="G51" s="111">
        <f t="shared" si="1"/>
        <v>1231.5765678023249</v>
      </c>
      <c r="H51" s="26">
        <v>84.818912338999098</v>
      </c>
      <c r="I51" s="7">
        <v>91.571169846039538</v>
      </c>
      <c r="J51" s="7">
        <v>30.634199476406593</v>
      </c>
      <c r="K51" s="7">
        <v>75.911855058782749</v>
      </c>
      <c r="L51" s="7">
        <v>137.03247538279174</v>
      </c>
      <c r="M51" s="7">
        <v>197.82883708966256</v>
      </c>
      <c r="N51" s="126">
        <f t="shared" si="2"/>
        <v>617.79744919268228</v>
      </c>
      <c r="O51" s="26">
        <v>68.49741258198091</v>
      </c>
      <c r="P51" s="7">
        <v>50.854570657134964</v>
      </c>
      <c r="Q51" s="7">
        <v>37.792178244776096</v>
      </c>
      <c r="R51" s="7">
        <v>52.360552364789328</v>
      </c>
      <c r="S51" s="7">
        <v>154.15260172557282</v>
      </c>
      <c r="T51" s="7">
        <v>250.12180303538844</v>
      </c>
      <c r="U51" s="126">
        <f t="shared" si="3"/>
        <v>613.77911860964252</v>
      </c>
    </row>
    <row r="52" spans="1:21">
      <c r="A52" s="93">
        <v>42</v>
      </c>
      <c r="B52" s="94"/>
      <c r="C52" s="95" t="s">
        <v>66</v>
      </c>
      <c r="D52" s="96" t="s">
        <v>67</v>
      </c>
      <c r="E52" s="97"/>
      <c r="F52" s="98"/>
      <c r="G52" s="99">
        <f t="shared" si="1"/>
        <v>226920.58837341331</v>
      </c>
      <c r="H52" s="100">
        <v>0</v>
      </c>
      <c r="I52" s="101">
        <v>0</v>
      </c>
      <c r="J52" s="101">
        <v>0</v>
      </c>
      <c r="K52" s="101">
        <v>0</v>
      </c>
      <c r="L52" s="101">
        <v>0</v>
      </c>
      <c r="M52" s="101">
        <v>0</v>
      </c>
      <c r="N52" s="127">
        <f t="shared" si="2"/>
        <v>0</v>
      </c>
      <c r="O52" s="100">
        <v>0</v>
      </c>
      <c r="P52" s="101">
        <v>0</v>
      </c>
      <c r="Q52" s="101">
        <v>113820.06086811237</v>
      </c>
      <c r="R52" s="101">
        <v>113100.52750530094</v>
      </c>
      <c r="S52" s="101">
        <v>0</v>
      </c>
      <c r="T52" s="101">
        <v>0</v>
      </c>
      <c r="U52" s="127">
        <f t="shared" si="3"/>
        <v>226920.58837341331</v>
      </c>
    </row>
    <row r="53" spans="1:21">
      <c r="A53" s="93">
        <v>49</v>
      </c>
      <c r="B53" s="94"/>
      <c r="C53" s="95" t="s">
        <v>68</v>
      </c>
      <c r="D53" s="96" t="s">
        <v>69</v>
      </c>
      <c r="E53" s="97"/>
      <c r="F53" s="98"/>
      <c r="G53" s="99">
        <f t="shared" si="1"/>
        <v>1624902.499749843</v>
      </c>
      <c r="H53" s="100">
        <v>886784.61830297112</v>
      </c>
      <c r="I53" s="101">
        <v>70.685709901154041</v>
      </c>
      <c r="J53" s="101">
        <v>34.629324935376644</v>
      </c>
      <c r="K53" s="101">
        <v>23.20757657289505</v>
      </c>
      <c r="L53" s="101">
        <v>20.609305620193481</v>
      </c>
      <c r="M53" s="101">
        <v>24.823491703718901</v>
      </c>
      <c r="N53" s="127">
        <f t="shared" si="2"/>
        <v>886958.57371170446</v>
      </c>
      <c r="O53" s="100">
        <v>737829.65587347746</v>
      </c>
      <c r="P53" s="101">
        <v>21.679285787045956</v>
      </c>
      <c r="Q53" s="101">
        <v>23.046933397650719</v>
      </c>
      <c r="R53" s="101">
        <v>19.29029943048954</v>
      </c>
      <c r="S53" s="101">
        <v>22.039945334196091</v>
      </c>
      <c r="T53" s="101">
        <v>28.213700711727142</v>
      </c>
      <c r="U53" s="127">
        <f t="shared" si="3"/>
        <v>737943.92603813857</v>
      </c>
    </row>
    <row r="54" spans="1:21">
      <c r="A54" s="37">
        <v>50</v>
      </c>
      <c r="B54" s="17"/>
      <c r="C54" s="16"/>
      <c r="D54" s="38" t="s">
        <v>8</v>
      </c>
      <c r="E54" s="47" t="s">
        <v>70</v>
      </c>
      <c r="F54" s="40"/>
      <c r="G54" s="111">
        <f t="shared" si="1"/>
        <v>755752.81163213588</v>
      </c>
      <c r="H54" s="26">
        <v>414545.23651801096</v>
      </c>
      <c r="I54" s="7">
        <v>4.3107774332165718</v>
      </c>
      <c r="J54" s="7">
        <v>3.2911241948604584</v>
      </c>
      <c r="K54" s="7">
        <v>0.83814483135938644</v>
      </c>
      <c r="L54" s="7">
        <v>0.11072054505348206</v>
      </c>
      <c r="M54" s="7">
        <v>0</v>
      </c>
      <c r="N54" s="126">
        <f t="shared" si="2"/>
        <v>414553.78728501545</v>
      </c>
      <c r="O54" s="26">
        <v>341189.11970307818</v>
      </c>
      <c r="P54" s="7">
        <v>2.2446586787700653</v>
      </c>
      <c r="Q54" s="7">
        <v>2.9263957887887955</v>
      </c>
      <c r="R54" s="7">
        <v>1.059765100479126</v>
      </c>
      <c r="S54" s="7">
        <v>1.9069078117609024</v>
      </c>
      <c r="T54" s="7">
        <v>1.7669166624546051</v>
      </c>
      <c r="U54" s="126">
        <f t="shared" si="3"/>
        <v>341199.02434712043</v>
      </c>
    </row>
    <row r="55" spans="1:21">
      <c r="A55" s="37">
        <v>51</v>
      </c>
      <c r="B55" s="10"/>
      <c r="C55" s="16"/>
      <c r="D55" s="38" t="s">
        <v>10</v>
      </c>
      <c r="E55" s="47" t="s">
        <v>71</v>
      </c>
      <c r="F55" s="40"/>
      <c r="G55" s="111">
        <f t="shared" si="1"/>
        <v>479567.31400906481</v>
      </c>
      <c r="H55" s="26">
        <v>269111.69605917018</v>
      </c>
      <c r="I55" s="7">
        <v>13.721161186695099</v>
      </c>
      <c r="J55" s="7">
        <v>17.949440985918045</v>
      </c>
      <c r="K55" s="7">
        <v>11.023096427321434</v>
      </c>
      <c r="L55" s="7">
        <v>6.5524610057473183</v>
      </c>
      <c r="M55" s="7">
        <v>6.011888287961483</v>
      </c>
      <c r="N55" s="126">
        <f t="shared" si="2"/>
        <v>269166.95410706382</v>
      </c>
      <c r="O55" s="26">
        <v>210356.83553278353</v>
      </c>
      <c r="P55" s="7">
        <v>9.0570289790630341</v>
      </c>
      <c r="Q55" s="7">
        <v>12.129863411188126</v>
      </c>
      <c r="R55" s="7">
        <v>7.994726724922657</v>
      </c>
      <c r="S55" s="7">
        <v>8.0082838535308838</v>
      </c>
      <c r="T55" s="7">
        <v>6.3344662487506866</v>
      </c>
      <c r="U55" s="126">
        <f t="shared" si="3"/>
        <v>210400.35990200099</v>
      </c>
    </row>
    <row r="56" spans="1:21">
      <c r="A56" s="37">
        <v>52</v>
      </c>
      <c r="B56" s="17"/>
      <c r="C56" s="11"/>
      <c r="D56" s="38" t="s">
        <v>22</v>
      </c>
      <c r="E56" s="47" t="s">
        <v>72</v>
      </c>
      <c r="F56" s="43"/>
      <c r="G56" s="111">
        <f t="shared" si="1"/>
        <v>291997.08952960756</v>
      </c>
      <c r="H56" s="26">
        <v>151984.59451403748</v>
      </c>
      <c r="I56" s="7">
        <v>0</v>
      </c>
      <c r="J56" s="7">
        <v>0</v>
      </c>
      <c r="K56" s="7">
        <v>0</v>
      </c>
      <c r="L56" s="7">
        <v>0</v>
      </c>
      <c r="M56" s="7">
        <v>0</v>
      </c>
      <c r="N56" s="126">
        <f t="shared" si="2"/>
        <v>151984.59451403748</v>
      </c>
      <c r="O56" s="26">
        <v>140012.49501557008</v>
      </c>
      <c r="P56" s="7">
        <v>0</v>
      </c>
      <c r="Q56" s="7">
        <v>0</v>
      </c>
      <c r="R56" s="7">
        <v>0</v>
      </c>
      <c r="S56" s="7">
        <v>0</v>
      </c>
      <c r="T56" s="7">
        <v>0</v>
      </c>
      <c r="U56" s="126">
        <f t="shared" si="3"/>
        <v>140012.49501557008</v>
      </c>
    </row>
    <row r="57" spans="1:21">
      <c r="A57" s="37">
        <v>53</v>
      </c>
      <c r="B57" s="12"/>
      <c r="C57" s="12"/>
      <c r="D57" s="38" t="s">
        <v>24</v>
      </c>
      <c r="E57" s="13" t="s">
        <v>73</v>
      </c>
      <c r="F57" s="43"/>
      <c r="G57" s="111">
        <f t="shared" si="1"/>
        <v>97585.296104766428</v>
      </c>
      <c r="H57" s="26">
        <v>51143.094660393894</v>
      </c>
      <c r="I57" s="7">
        <v>52.653771214187145</v>
      </c>
      <c r="J57" s="7">
        <v>13.388759590685368</v>
      </c>
      <c r="K57" s="7">
        <v>11.346335500478745</v>
      </c>
      <c r="L57" s="7">
        <v>13.946123704314232</v>
      </c>
      <c r="M57" s="7">
        <v>18.811603475362062</v>
      </c>
      <c r="N57" s="126">
        <f t="shared" si="2"/>
        <v>51253.241253878921</v>
      </c>
      <c r="O57" s="26">
        <v>46271.21369991824</v>
      </c>
      <c r="P57" s="7">
        <v>10.377597488462925</v>
      </c>
      <c r="Q57" s="7">
        <v>7.9906740784645081</v>
      </c>
      <c r="R57" s="7">
        <v>10.235808037221432</v>
      </c>
      <c r="S57" s="7">
        <v>12.124753504991531</v>
      </c>
      <c r="T57" s="7">
        <v>20.112317860126495</v>
      </c>
      <c r="U57" s="126">
        <f t="shared" si="3"/>
        <v>46332.054850887507</v>
      </c>
    </row>
    <row r="58" spans="1:21">
      <c r="A58" s="93">
        <v>54</v>
      </c>
      <c r="B58" s="94"/>
      <c r="C58" s="95" t="s">
        <v>74</v>
      </c>
      <c r="D58" s="96" t="s">
        <v>75</v>
      </c>
      <c r="E58" s="97"/>
      <c r="F58" s="98"/>
      <c r="G58" s="99">
        <f t="shared" si="1"/>
        <v>437898.55691595358</v>
      </c>
      <c r="H58" s="100">
        <v>55616.082753470764</v>
      </c>
      <c r="I58" s="101">
        <v>9287.5671516160946</v>
      </c>
      <c r="J58" s="101">
        <v>8017.7801012373529</v>
      </c>
      <c r="K58" s="101">
        <v>12127.603905545548</v>
      </c>
      <c r="L58" s="101">
        <v>32805.593828260899</v>
      </c>
      <c r="M58" s="101">
        <v>84320.776630140841</v>
      </c>
      <c r="N58" s="127">
        <f t="shared" si="2"/>
        <v>202175.40437027148</v>
      </c>
      <c r="O58" s="100">
        <v>52566.689500499524</v>
      </c>
      <c r="P58" s="101">
        <v>8712.077916592043</v>
      </c>
      <c r="Q58" s="101">
        <v>8666.2878322924953</v>
      </c>
      <c r="R58" s="101">
        <v>13525.364618313033</v>
      </c>
      <c r="S58" s="101">
        <v>38206.658942181617</v>
      </c>
      <c r="T58" s="101">
        <v>114046.07373580337</v>
      </c>
      <c r="U58" s="127">
        <f t="shared" si="3"/>
        <v>235723.1525456821</v>
      </c>
    </row>
    <row r="59" spans="1:21">
      <c r="A59" s="37">
        <v>55</v>
      </c>
      <c r="B59" s="17"/>
      <c r="C59" s="16"/>
      <c r="D59" s="38" t="s">
        <v>8</v>
      </c>
      <c r="E59" s="45" t="s">
        <v>76</v>
      </c>
      <c r="F59" s="40"/>
      <c r="G59" s="111">
        <f t="shared" si="1"/>
        <v>290861.16072999767</v>
      </c>
      <c r="H59" s="26">
        <v>53333.148526240213</v>
      </c>
      <c r="I59" s="7">
        <v>8363.1616134025389</v>
      </c>
      <c r="J59" s="7">
        <v>5145.2514642445312</v>
      </c>
      <c r="K59" s="7">
        <v>6466.6968216653913</v>
      </c>
      <c r="L59" s="7">
        <v>15495.282706342638</v>
      </c>
      <c r="M59" s="7">
        <v>52511.887207388878</v>
      </c>
      <c r="N59" s="126">
        <f t="shared" si="2"/>
        <v>141315.4283392842</v>
      </c>
      <c r="O59" s="26">
        <v>48882.710291476469</v>
      </c>
      <c r="P59" s="7">
        <v>7250.1243863998761</v>
      </c>
      <c r="Q59" s="7">
        <v>4615.2935769240721</v>
      </c>
      <c r="R59" s="7">
        <v>5086.8850951280911</v>
      </c>
      <c r="S59" s="7">
        <v>16217.421647593379</v>
      </c>
      <c r="T59" s="7">
        <v>67493.297393191606</v>
      </c>
      <c r="U59" s="126">
        <f t="shared" si="3"/>
        <v>149545.7323907135</v>
      </c>
    </row>
    <row r="60" spans="1:21">
      <c r="A60" s="37">
        <v>56</v>
      </c>
      <c r="B60" s="17"/>
      <c r="C60" s="16"/>
      <c r="D60" s="38" t="s">
        <v>10</v>
      </c>
      <c r="E60" s="45" t="s">
        <v>77</v>
      </c>
      <c r="F60" s="40"/>
      <c r="G60" s="111">
        <f t="shared" si="1"/>
        <v>2511.5384132726604</v>
      </c>
      <c r="H60" s="26">
        <v>159.93543863368191</v>
      </c>
      <c r="I60" s="7">
        <v>43.662420347980515</v>
      </c>
      <c r="J60" s="7">
        <v>143.15917824836106</v>
      </c>
      <c r="K60" s="7">
        <v>139.98572133331254</v>
      </c>
      <c r="L60" s="7">
        <v>239.31437050236855</v>
      </c>
      <c r="M60" s="7">
        <v>290.60932025173679</v>
      </c>
      <c r="N60" s="126">
        <f t="shared" si="2"/>
        <v>1016.6664493174413</v>
      </c>
      <c r="O60" s="26">
        <v>225.73368165611754</v>
      </c>
      <c r="P60" s="7">
        <v>64.279584035309469</v>
      </c>
      <c r="Q60" s="7">
        <v>123.82546903121556</v>
      </c>
      <c r="R60" s="7">
        <v>170.21130043854646</v>
      </c>
      <c r="S60" s="7">
        <v>360.74082822166383</v>
      </c>
      <c r="T60" s="7">
        <v>550.08110057236627</v>
      </c>
      <c r="U60" s="126">
        <f t="shared" si="3"/>
        <v>1494.8719639552191</v>
      </c>
    </row>
    <row r="61" spans="1:21">
      <c r="A61" s="37">
        <v>57</v>
      </c>
      <c r="B61" s="17"/>
      <c r="C61" s="16"/>
      <c r="D61" s="38" t="s">
        <v>22</v>
      </c>
      <c r="E61" s="45" t="s">
        <v>78</v>
      </c>
      <c r="F61" s="40"/>
      <c r="G61" s="111">
        <f t="shared" si="1"/>
        <v>6.7494528889656067</v>
      </c>
      <c r="H61" s="26">
        <v>0</v>
      </c>
      <c r="I61" s="7">
        <v>0</v>
      </c>
      <c r="J61" s="7">
        <v>0</v>
      </c>
      <c r="K61" s="7">
        <v>0.35598772764205933</v>
      </c>
      <c r="L61" s="7">
        <v>0.37667888402938843</v>
      </c>
      <c r="M61" s="7">
        <v>3.0699356496334076</v>
      </c>
      <c r="N61" s="126">
        <f t="shared" si="2"/>
        <v>3.8026022613048553</v>
      </c>
      <c r="O61" s="26">
        <v>0</v>
      </c>
      <c r="P61" s="7">
        <v>0</v>
      </c>
      <c r="Q61" s="7">
        <v>0</v>
      </c>
      <c r="R61" s="7">
        <v>0.2004183828830719</v>
      </c>
      <c r="S61" s="7">
        <v>0.98314379155635834</v>
      </c>
      <c r="T61" s="7">
        <v>1.7632884532213211</v>
      </c>
      <c r="U61" s="126">
        <f t="shared" si="3"/>
        <v>2.9468506276607513</v>
      </c>
    </row>
    <row r="62" spans="1:21">
      <c r="A62" s="37">
        <v>58</v>
      </c>
      <c r="B62" s="14"/>
      <c r="C62" s="16"/>
      <c r="D62" s="38" t="s">
        <v>24</v>
      </c>
      <c r="E62" s="45" t="s">
        <v>79</v>
      </c>
      <c r="F62" s="40"/>
      <c r="G62" s="111">
        <f t="shared" si="1"/>
        <v>27504.497905620388</v>
      </c>
      <c r="H62" s="26">
        <v>70.563401284418148</v>
      </c>
      <c r="I62" s="7">
        <v>119.82761845190544</v>
      </c>
      <c r="J62" s="7">
        <v>457.30735326866852</v>
      </c>
      <c r="K62" s="7">
        <v>730.08631442423211</v>
      </c>
      <c r="L62" s="7">
        <v>1859.7320925269742</v>
      </c>
      <c r="M62" s="7">
        <v>8857.6090073609375</v>
      </c>
      <c r="N62" s="126">
        <f t="shared" si="2"/>
        <v>12095.125787317136</v>
      </c>
      <c r="O62" s="26">
        <v>91.734139471101201</v>
      </c>
      <c r="P62" s="7">
        <v>142.33529455768553</v>
      </c>
      <c r="Q62" s="7">
        <v>446.70569216552394</v>
      </c>
      <c r="R62" s="7">
        <v>693.8086799068551</v>
      </c>
      <c r="S62" s="7">
        <v>1609.7269259187742</v>
      </c>
      <c r="T62" s="7">
        <v>12425.061386283312</v>
      </c>
      <c r="U62" s="126">
        <f t="shared" si="3"/>
        <v>15409.372118303252</v>
      </c>
    </row>
    <row r="63" spans="1:21">
      <c r="A63" s="37">
        <v>59</v>
      </c>
      <c r="B63" s="12"/>
      <c r="C63" s="14"/>
      <c r="D63" s="38" t="s">
        <v>26</v>
      </c>
      <c r="E63" s="14" t="s">
        <v>80</v>
      </c>
      <c r="F63" s="48"/>
      <c r="G63" s="111">
        <f t="shared" si="1"/>
        <v>117014.61118359008</v>
      </c>
      <c r="H63" s="26">
        <v>2052.4354130346373</v>
      </c>
      <c r="I63" s="7">
        <v>760.91538970974216</v>
      </c>
      <c r="J63" s="7">
        <v>2272.0621097586627</v>
      </c>
      <c r="K63" s="7">
        <v>4790.4790925303387</v>
      </c>
      <c r="L63" s="7">
        <v>15210.887809426174</v>
      </c>
      <c r="M63" s="7">
        <v>22657.601814659312</v>
      </c>
      <c r="N63" s="126">
        <f t="shared" si="2"/>
        <v>47744.38162911887</v>
      </c>
      <c r="O63" s="26">
        <v>3366.5120413756586</v>
      </c>
      <c r="P63" s="7">
        <v>1255.3386107352812</v>
      </c>
      <c r="Q63" s="7">
        <v>3480.4631600354696</v>
      </c>
      <c r="R63" s="7">
        <v>7574.2592701827234</v>
      </c>
      <c r="S63" s="7">
        <v>20017.786825682269</v>
      </c>
      <c r="T63" s="7">
        <v>33575.869646459818</v>
      </c>
      <c r="U63" s="126">
        <f t="shared" si="3"/>
        <v>69270.229554471211</v>
      </c>
    </row>
    <row r="64" spans="1:21">
      <c r="A64" s="72">
        <v>60</v>
      </c>
      <c r="B64" s="73" t="s">
        <v>81</v>
      </c>
      <c r="C64" s="77" t="s">
        <v>82</v>
      </c>
      <c r="D64" s="78"/>
      <c r="E64" s="78"/>
      <c r="F64" s="79"/>
      <c r="G64" s="74">
        <f t="shared" si="1"/>
        <v>52461236.006100193</v>
      </c>
      <c r="H64" s="75">
        <v>363996.85944601893</v>
      </c>
      <c r="I64" s="76">
        <v>110381.73241591454</v>
      </c>
      <c r="J64" s="76">
        <v>413291.66314029694</v>
      </c>
      <c r="K64" s="76">
        <v>1896401.2860565186</v>
      </c>
      <c r="L64" s="76">
        <v>8289090.3305053711</v>
      </c>
      <c r="M64" s="76">
        <v>16029662.013954163</v>
      </c>
      <c r="N64" s="124">
        <f t="shared" si="2"/>
        <v>27102823.885518283</v>
      </c>
      <c r="O64" s="75">
        <v>348899.02418264747</v>
      </c>
      <c r="P64" s="76">
        <v>111615.34299369156</v>
      </c>
      <c r="Q64" s="76">
        <v>312871.44594669342</v>
      </c>
      <c r="R64" s="76">
        <v>1331046.8718509674</v>
      </c>
      <c r="S64" s="76">
        <v>5994122.3527679443</v>
      </c>
      <c r="T64" s="76">
        <v>17259857.082839966</v>
      </c>
      <c r="U64" s="124">
        <f t="shared" si="3"/>
        <v>25358412.12058191</v>
      </c>
    </row>
    <row r="65" spans="1:21">
      <c r="A65" s="93">
        <v>61</v>
      </c>
      <c r="B65" s="94"/>
      <c r="C65" s="95" t="s">
        <v>6</v>
      </c>
      <c r="D65" s="96" t="s">
        <v>83</v>
      </c>
      <c r="E65" s="97"/>
      <c r="F65" s="98"/>
      <c r="G65" s="99">
        <f t="shared" si="1"/>
        <v>11713213.07199043</v>
      </c>
      <c r="H65" s="100">
        <v>24513.966345321387</v>
      </c>
      <c r="I65" s="101">
        <v>26345.173991322517</v>
      </c>
      <c r="J65" s="101">
        <v>84763.066624224186</v>
      </c>
      <c r="K65" s="101">
        <v>463240.16191220284</v>
      </c>
      <c r="L65" s="101">
        <v>2409002.0748767853</v>
      </c>
      <c r="M65" s="101">
        <v>3572017.8360004425</v>
      </c>
      <c r="N65" s="127">
        <f t="shared" si="2"/>
        <v>6579882.2797502987</v>
      </c>
      <c r="O65" s="100">
        <v>17941.191571306437</v>
      </c>
      <c r="P65" s="101">
        <v>19562.792051620781</v>
      </c>
      <c r="Q65" s="101">
        <v>67348.545555204153</v>
      </c>
      <c r="R65" s="101">
        <v>558106.86718988419</v>
      </c>
      <c r="S65" s="101">
        <v>1837173.6705436707</v>
      </c>
      <c r="T65" s="101">
        <v>2633197.7253284454</v>
      </c>
      <c r="U65" s="127">
        <f t="shared" si="3"/>
        <v>5133330.7922401316</v>
      </c>
    </row>
    <row r="66" spans="1:21">
      <c r="A66" s="37">
        <v>62</v>
      </c>
      <c r="B66" s="17"/>
      <c r="C66" s="16"/>
      <c r="D66" s="38" t="s">
        <v>8</v>
      </c>
      <c r="E66" s="49" t="s">
        <v>84</v>
      </c>
      <c r="F66" s="40"/>
      <c r="G66" s="111">
        <f t="shared" si="1"/>
        <v>439211.69530433882</v>
      </c>
      <c r="H66" s="26">
        <v>322.54184873402119</v>
      </c>
      <c r="I66" s="7">
        <v>390.76614499581046</v>
      </c>
      <c r="J66" s="7">
        <v>4462.5660885106772</v>
      </c>
      <c r="K66" s="7">
        <v>45374.921954572201</v>
      </c>
      <c r="L66" s="7">
        <v>157698.01389360428</v>
      </c>
      <c r="M66" s="7">
        <v>105437.49679136276</v>
      </c>
      <c r="N66" s="126">
        <f t="shared" si="2"/>
        <v>313686.30672177975</v>
      </c>
      <c r="O66" s="26">
        <v>209.570676907897</v>
      </c>
      <c r="P66" s="7">
        <v>328.03792450156652</v>
      </c>
      <c r="Q66" s="7">
        <v>2079.199475309113</v>
      </c>
      <c r="R66" s="7">
        <v>17314.512889169157</v>
      </c>
      <c r="S66" s="7">
        <v>55037.835212290287</v>
      </c>
      <c r="T66" s="7">
        <v>50556.232404381037</v>
      </c>
      <c r="U66" s="126">
        <f t="shared" si="3"/>
        <v>125525.38858255906</v>
      </c>
    </row>
    <row r="67" spans="1:21">
      <c r="A67" s="37">
        <v>63</v>
      </c>
      <c r="B67" s="17"/>
      <c r="C67" s="16"/>
      <c r="D67" s="38" t="s">
        <v>10</v>
      </c>
      <c r="E67" s="49" t="s">
        <v>85</v>
      </c>
      <c r="F67" s="40"/>
      <c r="G67" s="111">
        <f t="shared" si="1"/>
        <v>572901.95485936443</v>
      </c>
      <c r="H67" s="26">
        <v>38.527771592140198</v>
      </c>
      <c r="I67" s="7">
        <v>20.434527337551117</v>
      </c>
      <c r="J67" s="7">
        <v>955.32238790206611</v>
      </c>
      <c r="K67" s="7">
        <v>21185.4059657529</v>
      </c>
      <c r="L67" s="7">
        <v>178121.94645297527</v>
      </c>
      <c r="M67" s="7">
        <v>207789.10004422069</v>
      </c>
      <c r="N67" s="126">
        <f t="shared" si="2"/>
        <v>408110.73714978062</v>
      </c>
      <c r="O67" s="26">
        <v>14.433797240257263</v>
      </c>
      <c r="P67" s="7">
        <v>5.9763807058334351</v>
      </c>
      <c r="Q67" s="7">
        <v>784.071648360783</v>
      </c>
      <c r="R67" s="7">
        <v>10270.163547065109</v>
      </c>
      <c r="S67" s="7">
        <v>55620.327693849802</v>
      </c>
      <c r="T67" s="7">
        <v>98096.244642361999</v>
      </c>
      <c r="U67" s="126">
        <f t="shared" si="3"/>
        <v>164791.21770958378</v>
      </c>
    </row>
    <row r="68" spans="1:21">
      <c r="A68" s="37">
        <v>64</v>
      </c>
      <c r="B68" s="17"/>
      <c r="C68" s="16"/>
      <c r="D68" s="38" t="s">
        <v>22</v>
      </c>
      <c r="E68" s="49" t="s">
        <v>86</v>
      </c>
      <c r="F68" s="40"/>
      <c r="G68" s="111">
        <f t="shared" si="1"/>
        <v>962623.06428722548</v>
      </c>
      <c r="H68" s="26">
        <v>355.06668639183044</v>
      </c>
      <c r="I68" s="7">
        <v>218.19916373491287</v>
      </c>
      <c r="J68" s="7">
        <v>2285.6918551959097</v>
      </c>
      <c r="K68" s="7">
        <v>36037.733690939844</v>
      </c>
      <c r="L68" s="7">
        <v>237522.0655168891</v>
      </c>
      <c r="M68" s="7">
        <v>351767.84971296787</v>
      </c>
      <c r="N68" s="126">
        <f t="shared" si="2"/>
        <v>628186.60662611946</v>
      </c>
      <c r="O68" s="26">
        <v>188.19835376739502</v>
      </c>
      <c r="P68" s="7">
        <v>144.88381622731686</v>
      </c>
      <c r="Q68" s="7">
        <v>1735.236063017277</v>
      </c>
      <c r="R68" s="7">
        <v>23150.525437876582</v>
      </c>
      <c r="S68" s="7">
        <v>101828.38482943177</v>
      </c>
      <c r="T68" s="7">
        <v>207389.22916078568</v>
      </c>
      <c r="U68" s="126">
        <f t="shared" si="3"/>
        <v>334436.45766110602</v>
      </c>
    </row>
    <row r="69" spans="1:21">
      <c r="A69" s="37">
        <v>65</v>
      </c>
      <c r="B69" s="17"/>
      <c r="C69" s="16"/>
      <c r="D69" s="38" t="s">
        <v>24</v>
      </c>
      <c r="E69" s="49" t="s">
        <v>87</v>
      </c>
      <c r="F69" s="40"/>
      <c r="G69" s="111">
        <f t="shared" si="1"/>
        <v>1059089.5878596636</v>
      </c>
      <c r="H69" s="26">
        <v>335.61744958162308</v>
      </c>
      <c r="I69" s="7">
        <v>262.98025592416525</v>
      </c>
      <c r="J69" s="7">
        <v>4051.5517225898802</v>
      </c>
      <c r="K69" s="7">
        <v>37413.58164063096</v>
      </c>
      <c r="L69" s="7">
        <v>187891.61746639013</v>
      </c>
      <c r="M69" s="7">
        <v>348679.98582267761</v>
      </c>
      <c r="N69" s="126">
        <f t="shared" si="2"/>
        <v>578635.33435779437</v>
      </c>
      <c r="O69" s="26">
        <v>493.06264278292656</v>
      </c>
      <c r="P69" s="7">
        <v>257.0883973389864</v>
      </c>
      <c r="Q69" s="7">
        <v>3047.1632954993984</v>
      </c>
      <c r="R69" s="7">
        <v>31003.954479277134</v>
      </c>
      <c r="S69" s="7">
        <v>132163.71962118149</v>
      </c>
      <c r="T69" s="7">
        <v>313489.26506578922</v>
      </c>
      <c r="U69" s="126">
        <f t="shared" si="3"/>
        <v>480454.25350186916</v>
      </c>
    </row>
    <row r="70" spans="1:21">
      <c r="A70" s="37">
        <v>66</v>
      </c>
      <c r="B70" s="17"/>
      <c r="C70" s="16"/>
      <c r="D70" s="38" t="s">
        <v>26</v>
      </c>
      <c r="E70" s="49" t="s">
        <v>88</v>
      </c>
      <c r="F70" s="40"/>
      <c r="G70" s="111">
        <f t="shared" si="1"/>
        <v>1111788.3906098409</v>
      </c>
      <c r="H70" s="26">
        <v>0</v>
      </c>
      <c r="I70" s="7">
        <v>1267.2751285578124</v>
      </c>
      <c r="J70" s="7">
        <v>8550.4531908705831</v>
      </c>
      <c r="K70" s="7">
        <v>84471.190497592092</v>
      </c>
      <c r="L70" s="7">
        <v>332313.068811059</v>
      </c>
      <c r="M70" s="7">
        <v>351248.63354358077</v>
      </c>
      <c r="N70" s="126">
        <f t="shared" si="2"/>
        <v>777850.62117166026</v>
      </c>
      <c r="O70" s="26">
        <v>0</v>
      </c>
      <c r="P70" s="7">
        <v>656.55787824891377</v>
      </c>
      <c r="Q70" s="7">
        <v>2717.7228345675394</v>
      </c>
      <c r="R70" s="7">
        <v>24485.097461879253</v>
      </c>
      <c r="S70" s="7">
        <v>115076.19222229719</v>
      </c>
      <c r="T70" s="7">
        <v>191002.19904118776</v>
      </c>
      <c r="U70" s="126">
        <f t="shared" si="3"/>
        <v>333937.76943818067</v>
      </c>
    </row>
    <row r="71" spans="1:21">
      <c r="A71" s="37">
        <v>67</v>
      </c>
      <c r="B71" s="17"/>
      <c r="C71" s="16"/>
      <c r="D71" s="38" t="s">
        <v>32</v>
      </c>
      <c r="E71" s="49" t="s">
        <v>89</v>
      </c>
      <c r="F71" s="40"/>
      <c r="G71" s="111">
        <f t="shared" si="1"/>
        <v>503953.09631005279</v>
      </c>
      <c r="H71" s="26">
        <v>22.822415336966515</v>
      </c>
      <c r="I71" s="7">
        <v>22.467125833034515</v>
      </c>
      <c r="J71" s="7">
        <v>472.50824207952246</v>
      </c>
      <c r="K71" s="7">
        <v>11527.003825366497</v>
      </c>
      <c r="L71" s="7">
        <v>98633.683066785336</v>
      </c>
      <c r="M71" s="7">
        <v>151080.55692726374</v>
      </c>
      <c r="N71" s="126">
        <f t="shared" si="2"/>
        <v>261759.04160266509</v>
      </c>
      <c r="O71" s="26">
        <v>71.22152841091156</v>
      </c>
      <c r="P71" s="7">
        <v>78.783961735665798</v>
      </c>
      <c r="Q71" s="7">
        <v>382.57718399375153</v>
      </c>
      <c r="R71" s="7">
        <v>8273.7693365961313</v>
      </c>
      <c r="S71" s="7">
        <v>71601.730935335159</v>
      </c>
      <c r="T71" s="7">
        <v>161785.97176131606</v>
      </c>
      <c r="U71" s="126">
        <f t="shared" si="3"/>
        <v>242194.0547073877</v>
      </c>
    </row>
    <row r="72" spans="1:21">
      <c r="A72" s="37">
        <v>68</v>
      </c>
      <c r="B72" s="17"/>
      <c r="C72" s="16"/>
      <c r="D72" s="38" t="s">
        <v>34</v>
      </c>
      <c r="E72" s="49" t="s">
        <v>90</v>
      </c>
      <c r="F72" s="40"/>
      <c r="G72" s="111">
        <f t="shared" si="1"/>
        <v>2018521.3002008756</v>
      </c>
      <c r="H72" s="26">
        <v>422.04541140794754</v>
      </c>
      <c r="I72" s="7">
        <v>219.28389573097229</v>
      </c>
      <c r="J72" s="7">
        <v>2101.0306437313557</v>
      </c>
      <c r="K72" s="7">
        <v>52877.497559607029</v>
      </c>
      <c r="L72" s="7">
        <v>520995.10186755657</v>
      </c>
      <c r="M72" s="7">
        <v>728173.19936525822</v>
      </c>
      <c r="N72" s="126">
        <f t="shared" si="2"/>
        <v>1304788.1587432921</v>
      </c>
      <c r="O72" s="26">
        <v>327.98272307217121</v>
      </c>
      <c r="P72" s="7">
        <v>163.44296092540026</v>
      </c>
      <c r="Q72" s="7">
        <v>1695.5300030445796</v>
      </c>
      <c r="R72" s="7">
        <v>31158.782062411308</v>
      </c>
      <c r="S72" s="7">
        <v>248257.69812691212</v>
      </c>
      <c r="T72" s="7">
        <v>432129.705581218</v>
      </c>
      <c r="U72" s="126">
        <f t="shared" si="3"/>
        <v>713733.14145758352</v>
      </c>
    </row>
    <row r="73" spans="1:21">
      <c r="A73" s="37">
        <v>69</v>
      </c>
      <c r="B73" s="17"/>
      <c r="C73" s="16"/>
      <c r="D73" s="38" t="s">
        <v>36</v>
      </c>
      <c r="E73" s="49" t="s">
        <v>91</v>
      </c>
      <c r="F73" s="40"/>
      <c r="G73" s="111">
        <f t="shared" si="1"/>
        <v>155209.75824920589</v>
      </c>
      <c r="H73" s="26">
        <v>69.839803993701935</v>
      </c>
      <c r="I73" s="7">
        <v>56.065338470041752</v>
      </c>
      <c r="J73" s="7">
        <v>751.49906843341887</v>
      </c>
      <c r="K73" s="7">
        <v>5516.7881097979844</v>
      </c>
      <c r="L73" s="7">
        <v>28967.070265367627</v>
      </c>
      <c r="M73" s="7">
        <v>58884.518498688936</v>
      </c>
      <c r="N73" s="126">
        <f t="shared" si="2"/>
        <v>94245.78108475171</v>
      </c>
      <c r="O73" s="26">
        <v>70.355994343757629</v>
      </c>
      <c r="P73" s="7">
        <v>60.656750902533531</v>
      </c>
      <c r="Q73" s="7">
        <v>572.09662594588008</v>
      </c>
      <c r="R73" s="7">
        <v>4225.2489539384842</v>
      </c>
      <c r="S73" s="7">
        <v>16076.171410128474</v>
      </c>
      <c r="T73" s="7">
        <v>39959.447429195046</v>
      </c>
      <c r="U73" s="126">
        <f t="shared" si="3"/>
        <v>60963.977164454176</v>
      </c>
    </row>
    <row r="74" spans="1:21">
      <c r="A74" s="37">
        <v>70</v>
      </c>
      <c r="B74" s="17"/>
      <c r="C74" s="16"/>
      <c r="D74" s="38" t="s">
        <v>38</v>
      </c>
      <c r="E74" s="49" t="s">
        <v>92</v>
      </c>
      <c r="F74" s="40"/>
      <c r="G74" s="111">
        <f t="shared" ref="G74:G137" si="4">N74+U74</f>
        <v>807244.15520422021</v>
      </c>
      <c r="H74" s="26">
        <v>0</v>
      </c>
      <c r="I74" s="7">
        <v>0.43911939859390259</v>
      </c>
      <c r="J74" s="7">
        <v>46.648284800234251</v>
      </c>
      <c r="K74" s="7">
        <v>322.34210003702901</v>
      </c>
      <c r="L74" s="7">
        <v>1447.2164426799864</v>
      </c>
      <c r="M74" s="7">
        <v>2384.9846922559664</v>
      </c>
      <c r="N74" s="126">
        <f t="shared" ref="N74:N137" si="5">SUM(H74:M74)</f>
        <v>4201.6306391718099</v>
      </c>
      <c r="O74" s="26">
        <v>101.26438683271408</v>
      </c>
      <c r="P74" s="7">
        <v>100.86170896887779</v>
      </c>
      <c r="Q74" s="7">
        <v>8565.7567030562786</v>
      </c>
      <c r="R74" s="7">
        <v>167595.53107059002</v>
      </c>
      <c r="S74" s="7">
        <v>341174.29649448395</v>
      </c>
      <c r="T74" s="7">
        <v>285504.81420111656</v>
      </c>
      <c r="U74" s="126">
        <f t="shared" ref="U74:U130" si="6">SUM(O74:T74)</f>
        <v>803042.5245650484</v>
      </c>
    </row>
    <row r="75" spans="1:21">
      <c r="A75" s="37">
        <v>71</v>
      </c>
      <c r="B75" s="17"/>
      <c r="C75" s="16"/>
      <c r="D75" s="38" t="s">
        <v>40</v>
      </c>
      <c r="E75" s="49" t="s">
        <v>93</v>
      </c>
      <c r="F75" s="40"/>
      <c r="G75" s="111">
        <f t="shared" si="4"/>
        <v>366186.50336026726</v>
      </c>
      <c r="H75" s="26">
        <v>0</v>
      </c>
      <c r="I75" s="7">
        <v>0</v>
      </c>
      <c r="J75" s="7">
        <v>0</v>
      </c>
      <c r="K75" s="7">
        <v>0</v>
      </c>
      <c r="L75" s="7">
        <v>0</v>
      </c>
      <c r="M75" s="7">
        <v>0</v>
      </c>
      <c r="N75" s="126">
        <f t="shared" si="5"/>
        <v>0</v>
      </c>
      <c r="O75" s="26">
        <v>105.96019464731216</v>
      </c>
      <c r="P75" s="7">
        <v>83.044513061642647</v>
      </c>
      <c r="Q75" s="7">
        <v>4030.8698771554045</v>
      </c>
      <c r="R75" s="7">
        <v>80086.778473064303</v>
      </c>
      <c r="S75" s="7">
        <v>173779.33613049984</v>
      </c>
      <c r="T75" s="7">
        <v>108100.51417183876</v>
      </c>
      <c r="U75" s="126">
        <f t="shared" si="6"/>
        <v>366186.50336026726</v>
      </c>
    </row>
    <row r="76" spans="1:21">
      <c r="A76" s="37">
        <v>72</v>
      </c>
      <c r="B76" s="17"/>
      <c r="C76" s="16"/>
      <c r="D76" s="38" t="s">
        <v>54</v>
      </c>
      <c r="E76" s="49" t="s">
        <v>94</v>
      </c>
      <c r="F76" s="40"/>
      <c r="G76" s="111">
        <f t="shared" si="4"/>
        <v>102642.99567369185</v>
      </c>
      <c r="H76" s="26">
        <v>0</v>
      </c>
      <c r="I76" s="7">
        <v>0</v>
      </c>
      <c r="J76" s="7">
        <v>0</v>
      </c>
      <c r="K76" s="7">
        <v>0</v>
      </c>
      <c r="L76" s="7">
        <v>0</v>
      </c>
      <c r="M76" s="7">
        <v>0</v>
      </c>
      <c r="N76" s="126">
        <f t="shared" si="5"/>
        <v>0</v>
      </c>
      <c r="O76" s="26">
        <v>14.969104647636414</v>
      </c>
      <c r="P76" s="7">
        <v>12.552565077319741</v>
      </c>
      <c r="Q76" s="7">
        <v>508.03930411860347</v>
      </c>
      <c r="R76" s="7">
        <v>10130.063596561551</v>
      </c>
      <c r="S76" s="7">
        <v>43003.689179092646</v>
      </c>
      <c r="T76" s="7">
        <v>48973.681924194098</v>
      </c>
      <c r="U76" s="126">
        <f t="shared" si="6"/>
        <v>102642.99567369185</v>
      </c>
    </row>
    <row r="77" spans="1:21">
      <c r="A77" s="37">
        <v>73</v>
      </c>
      <c r="B77" s="17"/>
      <c r="C77" s="16"/>
      <c r="D77" s="38" t="s">
        <v>59</v>
      </c>
      <c r="E77" s="49" t="s">
        <v>95</v>
      </c>
      <c r="F77" s="40"/>
      <c r="G77" s="111">
        <f t="shared" si="4"/>
        <v>213032.84187460458</v>
      </c>
      <c r="H77" s="26">
        <v>0</v>
      </c>
      <c r="I77" s="7">
        <v>0</v>
      </c>
      <c r="J77" s="7">
        <v>0</v>
      </c>
      <c r="K77" s="7">
        <v>0</v>
      </c>
      <c r="L77" s="7">
        <v>0</v>
      </c>
      <c r="M77" s="7">
        <v>0</v>
      </c>
      <c r="N77" s="126">
        <f t="shared" si="5"/>
        <v>0</v>
      </c>
      <c r="O77" s="26">
        <v>510.71149206161499</v>
      </c>
      <c r="P77" s="7">
        <v>355.38292548805475</v>
      </c>
      <c r="Q77" s="7">
        <v>3202.9026562995277</v>
      </c>
      <c r="R77" s="7">
        <v>29746.8873988837</v>
      </c>
      <c r="S77" s="7">
        <v>95597.184825658798</v>
      </c>
      <c r="T77" s="7">
        <v>83619.772576212883</v>
      </c>
      <c r="U77" s="126">
        <f t="shared" si="6"/>
        <v>213032.84187460458</v>
      </c>
    </row>
    <row r="78" spans="1:21">
      <c r="A78" s="37">
        <v>74</v>
      </c>
      <c r="B78" s="17"/>
      <c r="C78" s="16"/>
      <c r="D78" s="38" t="s">
        <v>96</v>
      </c>
      <c r="E78" s="49" t="s">
        <v>97</v>
      </c>
      <c r="F78" s="40"/>
      <c r="G78" s="111">
        <f t="shared" si="4"/>
        <v>526253.93743876368</v>
      </c>
      <c r="H78" s="26">
        <v>16.725877702236176</v>
      </c>
      <c r="I78" s="7">
        <v>5.0504028499126434</v>
      </c>
      <c r="J78" s="7">
        <v>647.11490493640304</v>
      </c>
      <c r="K78" s="7">
        <v>2154.4291268102825</v>
      </c>
      <c r="L78" s="7">
        <v>82449.576702833176</v>
      </c>
      <c r="M78" s="7">
        <v>440981.04042363167</v>
      </c>
      <c r="N78" s="126">
        <f t="shared" si="5"/>
        <v>526253.93743876368</v>
      </c>
      <c r="O78" s="26">
        <v>0</v>
      </c>
      <c r="P78" s="7">
        <v>0</v>
      </c>
      <c r="Q78" s="7">
        <v>0</v>
      </c>
      <c r="R78" s="7">
        <v>0</v>
      </c>
      <c r="S78" s="7">
        <v>0</v>
      </c>
      <c r="T78" s="7">
        <v>0</v>
      </c>
      <c r="U78" s="126">
        <f t="shared" si="6"/>
        <v>0</v>
      </c>
    </row>
    <row r="79" spans="1:21">
      <c r="A79" s="37">
        <v>75</v>
      </c>
      <c r="B79" s="17"/>
      <c r="C79" s="16"/>
      <c r="D79" s="38" t="s">
        <v>98</v>
      </c>
      <c r="E79" s="49" t="s">
        <v>99</v>
      </c>
      <c r="F79" s="40"/>
      <c r="G79" s="111">
        <f t="shared" si="4"/>
        <v>268164.52750266099</v>
      </c>
      <c r="H79" s="26">
        <v>189.66882580518723</v>
      </c>
      <c r="I79" s="7">
        <v>153.42611575126648</v>
      </c>
      <c r="J79" s="7">
        <v>309.72657369519584</v>
      </c>
      <c r="K79" s="7">
        <v>4828.2861835621297</v>
      </c>
      <c r="L79" s="7">
        <v>49646.887375965714</v>
      </c>
      <c r="M79" s="7">
        <v>147081.09661069512</v>
      </c>
      <c r="N79" s="126">
        <f t="shared" si="5"/>
        <v>202209.09168547462</v>
      </c>
      <c r="O79" s="26">
        <v>90.952590510249138</v>
      </c>
      <c r="P79" s="7">
        <v>68.872296839952469</v>
      </c>
      <c r="Q79" s="7">
        <v>137.12104578933577</v>
      </c>
      <c r="R79" s="7">
        <v>1873.0807031560689</v>
      </c>
      <c r="S79" s="7">
        <v>14480.992316510528</v>
      </c>
      <c r="T79" s="7">
        <v>49304.41686438024</v>
      </c>
      <c r="U79" s="126">
        <f t="shared" si="6"/>
        <v>65955.435817186371</v>
      </c>
    </row>
    <row r="80" spans="1:21">
      <c r="A80" s="37">
        <v>76</v>
      </c>
      <c r="B80" s="17"/>
      <c r="C80" s="16"/>
      <c r="D80" s="38" t="s">
        <v>100</v>
      </c>
      <c r="E80" s="49" t="s">
        <v>101</v>
      </c>
      <c r="F80" s="40"/>
      <c r="G80" s="111">
        <f t="shared" si="4"/>
        <v>479839.81409486529</v>
      </c>
      <c r="H80" s="26">
        <v>2894.7870979735744</v>
      </c>
      <c r="I80" s="7">
        <v>4086.8074885755777</v>
      </c>
      <c r="J80" s="7">
        <v>9356.6225524693727</v>
      </c>
      <c r="K80" s="7">
        <v>28401.39721134305</v>
      </c>
      <c r="L80" s="7">
        <v>93887.213814496994</v>
      </c>
      <c r="M80" s="7">
        <v>136546.43448930979</v>
      </c>
      <c r="N80" s="126">
        <f t="shared" si="5"/>
        <v>275173.26265416836</v>
      </c>
      <c r="O80" s="26">
        <v>1854.3716201327043</v>
      </c>
      <c r="P80" s="7">
        <v>2323.0811719658086</v>
      </c>
      <c r="Q80" s="7">
        <v>5943.301604738459</v>
      </c>
      <c r="R80" s="7">
        <v>17212.369794309139</v>
      </c>
      <c r="S80" s="7">
        <v>62998.136761784554</v>
      </c>
      <c r="T80" s="7">
        <v>114335.29048776627</v>
      </c>
      <c r="U80" s="126">
        <f t="shared" si="6"/>
        <v>204666.55144069693</v>
      </c>
    </row>
    <row r="81" spans="1:21">
      <c r="A81" s="37">
        <v>77</v>
      </c>
      <c r="B81" s="10"/>
      <c r="C81" s="16"/>
      <c r="D81" s="38" t="s">
        <v>102</v>
      </c>
      <c r="E81" s="49" t="s">
        <v>103</v>
      </c>
      <c r="F81" s="40"/>
      <c r="G81" s="111">
        <f t="shared" si="4"/>
        <v>356878.2495491489</v>
      </c>
      <c r="H81" s="26">
        <v>6592.6943746730685</v>
      </c>
      <c r="I81" s="7">
        <v>8667.7500535175204</v>
      </c>
      <c r="J81" s="7">
        <v>16970.879077874124</v>
      </c>
      <c r="K81" s="7">
        <v>23537.892836719751</v>
      </c>
      <c r="L81" s="7">
        <v>56699.165087327361</v>
      </c>
      <c r="M81" s="7">
        <v>95019.400735169649</v>
      </c>
      <c r="N81" s="126">
        <f t="shared" si="5"/>
        <v>207487.78216528147</v>
      </c>
      <c r="O81" s="26">
        <v>3906.5617431610008</v>
      </c>
      <c r="P81" s="7">
        <v>5242.93649815768</v>
      </c>
      <c r="Q81" s="7">
        <v>9342.5302798822522</v>
      </c>
      <c r="R81" s="7">
        <v>18622.564822748303</v>
      </c>
      <c r="S81" s="7">
        <v>41802.235182374716</v>
      </c>
      <c r="T81" s="7">
        <v>70473.638857543468</v>
      </c>
      <c r="U81" s="126">
        <f t="shared" si="6"/>
        <v>149390.46738386742</v>
      </c>
    </row>
    <row r="82" spans="1:21">
      <c r="A82" s="37">
        <v>78</v>
      </c>
      <c r="B82" s="12"/>
      <c r="C82" s="11"/>
      <c r="D82" s="50"/>
      <c r="E82" s="9" t="s">
        <v>104</v>
      </c>
      <c r="F82" s="46"/>
      <c r="G82" s="111">
        <f t="shared" si="4"/>
        <v>1769671.2689955551</v>
      </c>
      <c r="H82" s="26">
        <v>13253.628631794825</v>
      </c>
      <c r="I82" s="7">
        <v>10974.22915815562</v>
      </c>
      <c r="J82" s="7">
        <v>33801.453222185373</v>
      </c>
      <c r="K82" s="7">
        <v>109591.68968182802</v>
      </c>
      <c r="L82" s="7">
        <v>382729.4866849184</v>
      </c>
      <c r="M82" s="7">
        <v>446943.57562375069</v>
      </c>
      <c r="N82" s="126">
        <f t="shared" si="5"/>
        <v>997294.06300263293</v>
      </c>
      <c r="O82" s="26">
        <v>9981.5746590252966</v>
      </c>
      <c r="P82" s="7">
        <v>9680.6322419308126</v>
      </c>
      <c r="Q82" s="7">
        <v>22604.426261557266</v>
      </c>
      <c r="R82" s="7">
        <v>82957.535766929388</v>
      </c>
      <c r="S82" s="7">
        <v>268675.74894499779</v>
      </c>
      <c r="T82" s="7">
        <v>378477.28811848164</v>
      </c>
      <c r="U82" s="126">
        <f t="shared" si="6"/>
        <v>772377.20599292219</v>
      </c>
    </row>
    <row r="83" spans="1:21">
      <c r="A83" s="93">
        <v>79</v>
      </c>
      <c r="B83" s="94"/>
      <c r="C83" s="95" t="s">
        <v>61</v>
      </c>
      <c r="D83" s="96" t="s">
        <v>105</v>
      </c>
      <c r="E83" s="97"/>
      <c r="F83" s="98"/>
      <c r="G83" s="99">
        <f t="shared" si="4"/>
        <v>290802.46985374775</v>
      </c>
      <c r="H83" s="100">
        <v>2059.0744171845727</v>
      </c>
      <c r="I83" s="101">
        <v>1855.6370348781347</v>
      </c>
      <c r="J83" s="101">
        <v>5047.0350900329649</v>
      </c>
      <c r="K83" s="101">
        <v>11513.258678156533</v>
      </c>
      <c r="L83" s="101">
        <v>43074.059863880277</v>
      </c>
      <c r="M83" s="101">
        <v>92651.619656652212</v>
      </c>
      <c r="N83" s="127">
        <f t="shared" si="5"/>
        <v>156200.68474078469</v>
      </c>
      <c r="O83" s="100">
        <v>2145.259986792109</v>
      </c>
      <c r="P83" s="101">
        <v>1639.023255854845</v>
      </c>
      <c r="Q83" s="101">
        <v>2573.7324565902818</v>
      </c>
      <c r="R83" s="101">
        <v>12766.176238105982</v>
      </c>
      <c r="S83" s="101">
        <v>33215.286521241069</v>
      </c>
      <c r="T83" s="101">
        <v>82262.306654378772</v>
      </c>
      <c r="U83" s="127">
        <f t="shared" si="6"/>
        <v>134601.78511296306</v>
      </c>
    </row>
    <row r="84" spans="1:21">
      <c r="A84" s="93">
        <v>80</v>
      </c>
      <c r="B84" s="94"/>
      <c r="C84" s="95" t="s">
        <v>66</v>
      </c>
      <c r="D84" s="96" t="s">
        <v>106</v>
      </c>
      <c r="E84" s="97"/>
      <c r="F84" s="98"/>
      <c r="G84" s="99">
        <f t="shared" si="4"/>
        <v>2412635.5594683001</v>
      </c>
      <c r="H84" s="100">
        <v>766.67850866004301</v>
      </c>
      <c r="I84" s="101">
        <v>1176.1681719697081</v>
      </c>
      <c r="J84" s="101">
        <v>8728.4498640652746</v>
      </c>
      <c r="K84" s="101">
        <v>66425.550187766552</v>
      </c>
      <c r="L84" s="101">
        <v>390904.07151174545</v>
      </c>
      <c r="M84" s="101">
        <v>620806.91998505592</v>
      </c>
      <c r="N84" s="127">
        <f t="shared" si="5"/>
        <v>1088807.838229263</v>
      </c>
      <c r="O84" s="100">
        <v>768.75960968063737</v>
      </c>
      <c r="P84" s="101">
        <v>1619.9081547661153</v>
      </c>
      <c r="Q84" s="101">
        <v>8305.170239597559</v>
      </c>
      <c r="R84" s="101">
        <v>58592.784352615476</v>
      </c>
      <c r="S84" s="101">
        <v>423054.14451187849</v>
      </c>
      <c r="T84" s="101">
        <v>831486.95437049866</v>
      </c>
      <c r="U84" s="127">
        <f t="shared" si="6"/>
        <v>1323827.7212390369</v>
      </c>
    </row>
    <row r="85" spans="1:21">
      <c r="A85" s="93">
        <v>81</v>
      </c>
      <c r="B85" s="94"/>
      <c r="C85" s="95" t="s">
        <v>68</v>
      </c>
      <c r="D85" s="96" t="s">
        <v>107</v>
      </c>
      <c r="E85" s="97"/>
      <c r="F85" s="98"/>
      <c r="G85" s="99">
        <f t="shared" si="4"/>
        <v>469714.16699490044</v>
      </c>
      <c r="H85" s="100">
        <v>22190.194397215731</v>
      </c>
      <c r="I85" s="101">
        <v>11216.993756383657</v>
      </c>
      <c r="J85" s="101">
        <v>17819.675710871816</v>
      </c>
      <c r="K85" s="101">
        <v>21458.833753377199</v>
      </c>
      <c r="L85" s="101">
        <v>44042.351603209972</v>
      </c>
      <c r="M85" s="101">
        <v>90846.643752932549</v>
      </c>
      <c r="N85" s="127">
        <f t="shared" si="5"/>
        <v>207574.69297399092</v>
      </c>
      <c r="O85" s="100">
        <v>23127.580609047785</v>
      </c>
      <c r="P85" s="101">
        <v>18627.114367408678</v>
      </c>
      <c r="Q85" s="101">
        <v>36428.379571575671</v>
      </c>
      <c r="R85" s="101">
        <v>22275.299078330398</v>
      </c>
      <c r="S85" s="101">
        <v>42278.882951557636</v>
      </c>
      <c r="T85" s="101">
        <v>119402.21744298935</v>
      </c>
      <c r="U85" s="127">
        <f t="shared" si="6"/>
        <v>262139.47402090952</v>
      </c>
    </row>
    <row r="86" spans="1:21">
      <c r="A86" s="93">
        <v>82</v>
      </c>
      <c r="B86" s="94"/>
      <c r="C86" s="95" t="s">
        <v>74</v>
      </c>
      <c r="D86" s="96" t="s">
        <v>108</v>
      </c>
      <c r="E86" s="97"/>
      <c r="F86" s="98"/>
      <c r="G86" s="99">
        <f t="shared" si="4"/>
        <v>347680.78067444998</v>
      </c>
      <c r="H86" s="100">
        <v>3.2668694154179208</v>
      </c>
      <c r="I86" s="101">
        <v>59.02593613002864</v>
      </c>
      <c r="J86" s="101">
        <v>34320.323269128799</v>
      </c>
      <c r="K86" s="101">
        <v>95629.552226215601</v>
      </c>
      <c r="L86" s="101">
        <v>85295.813990116119</v>
      </c>
      <c r="M86" s="101">
        <v>41892.792041182518</v>
      </c>
      <c r="N86" s="127">
        <f t="shared" si="5"/>
        <v>257200.77433218848</v>
      </c>
      <c r="O86" s="100">
        <v>7.978155190772048</v>
      </c>
      <c r="P86" s="101">
        <v>152.35557958179857</v>
      </c>
      <c r="Q86" s="101">
        <v>10357.831556145102</v>
      </c>
      <c r="R86" s="101">
        <v>24871.00528489612</v>
      </c>
      <c r="S86" s="101">
        <v>27118.083498699591</v>
      </c>
      <c r="T86" s="101">
        <v>27972.752267748117</v>
      </c>
      <c r="U86" s="127">
        <f t="shared" si="6"/>
        <v>90480.006342261506</v>
      </c>
    </row>
    <row r="87" spans="1:21">
      <c r="A87" s="37">
        <v>83</v>
      </c>
      <c r="B87" s="17"/>
      <c r="C87" s="16"/>
      <c r="D87" s="38" t="s">
        <v>8</v>
      </c>
      <c r="E87" s="49" t="s">
        <v>109</v>
      </c>
      <c r="F87" s="40"/>
      <c r="G87" s="111">
        <f t="shared" si="4"/>
        <v>0</v>
      </c>
      <c r="H87" s="26">
        <v>0</v>
      </c>
      <c r="I87" s="7">
        <v>0</v>
      </c>
      <c r="J87" s="7">
        <v>0</v>
      </c>
      <c r="K87" s="7">
        <v>0</v>
      </c>
      <c r="L87" s="7">
        <v>0</v>
      </c>
      <c r="M87" s="7">
        <v>0</v>
      </c>
      <c r="N87" s="126">
        <f t="shared" si="5"/>
        <v>0</v>
      </c>
      <c r="O87" s="26">
        <v>0</v>
      </c>
      <c r="P87" s="7">
        <v>0</v>
      </c>
      <c r="Q87" s="7">
        <v>0</v>
      </c>
      <c r="R87" s="7">
        <v>0</v>
      </c>
      <c r="S87" s="7">
        <v>0</v>
      </c>
      <c r="T87" s="7">
        <v>0</v>
      </c>
      <c r="U87" s="126">
        <f t="shared" si="6"/>
        <v>0</v>
      </c>
    </row>
    <row r="88" spans="1:21">
      <c r="A88" s="37">
        <v>84</v>
      </c>
      <c r="B88" s="17"/>
      <c r="C88" s="16"/>
      <c r="D88" s="38" t="s">
        <v>10</v>
      </c>
      <c r="E88" s="49" t="s">
        <v>110</v>
      </c>
      <c r="F88" s="40"/>
      <c r="G88" s="111">
        <f t="shared" si="4"/>
        <v>754.83585080131888</v>
      </c>
      <c r="H88" s="26">
        <v>0</v>
      </c>
      <c r="I88" s="7">
        <v>0</v>
      </c>
      <c r="J88" s="7">
        <v>3.0596237331628799</v>
      </c>
      <c r="K88" s="7">
        <v>30.137948177754879</v>
      </c>
      <c r="L88" s="7">
        <v>80.729415655136108</v>
      </c>
      <c r="M88" s="7">
        <v>163.87522736564279</v>
      </c>
      <c r="N88" s="126">
        <f t="shared" si="5"/>
        <v>277.80221493169665</v>
      </c>
      <c r="O88" s="26">
        <v>0</v>
      </c>
      <c r="P88" s="7">
        <v>0</v>
      </c>
      <c r="Q88" s="7">
        <v>3.6100525259971619</v>
      </c>
      <c r="R88" s="7">
        <v>25.117414221167564</v>
      </c>
      <c r="S88" s="7">
        <v>106.20713764429092</v>
      </c>
      <c r="T88" s="7">
        <v>342.09903147816658</v>
      </c>
      <c r="U88" s="126">
        <f t="shared" si="6"/>
        <v>477.03363586962223</v>
      </c>
    </row>
    <row r="89" spans="1:21">
      <c r="A89" s="37">
        <v>85</v>
      </c>
      <c r="B89" s="17"/>
      <c r="C89" s="16"/>
      <c r="D89" s="38" t="s">
        <v>22</v>
      </c>
      <c r="E89" s="49" t="s">
        <v>111</v>
      </c>
      <c r="F89" s="40"/>
      <c r="G89" s="111">
        <f t="shared" si="4"/>
        <v>6252.4366175569594</v>
      </c>
      <c r="H89" s="26">
        <v>0</v>
      </c>
      <c r="I89" s="7">
        <v>2.6554125100374222</v>
      </c>
      <c r="J89" s="7">
        <v>75.385232381522655</v>
      </c>
      <c r="K89" s="7">
        <v>431.48597852140665</v>
      </c>
      <c r="L89" s="7">
        <v>1170.3432595282793</v>
      </c>
      <c r="M89" s="7">
        <v>1216.6748315989971</v>
      </c>
      <c r="N89" s="126">
        <f t="shared" si="5"/>
        <v>2896.5447145402431</v>
      </c>
      <c r="O89" s="26">
        <v>0</v>
      </c>
      <c r="P89" s="7">
        <v>2.17009037733078</v>
      </c>
      <c r="Q89" s="7">
        <v>18.670754238963127</v>
      </c>
      <c r="R89" s="7">
        <v>190.39037980884314</v>
      </c>
      <c r="S89" s="7">
        <v>786.27268346771598</v>
      </c>
      <c r="T89" s="7">
        <v>2358.3879951238632</v>
      </c>
      <c r="U89" s="126">
        <f t="shared" si="6"/>
        <v>3355.8919030167162</v>
      </c>
    </row>
    <row r="90" spans="1:21">
      <c r="A90" s="37">
        <v>86</v>
      </c>
      <c r="B90" s="17"/>
      <c r="C90" s="16"/>
      <c r="D90" s="38" t="s">
        <v>24</v>
      </c>
      <c r="E90" s="49" t="s">
        <v>112</v>
      </c>
      <c r="F90" s="40"/>
      <c r="G90" s="111">
        <f t="shared" si="4"/>
        <v>154875.32352729654</v>
      </c>
      <c r="H90" s="26">
        <v>0</v>
      </c>
      <c r="I90" s="7">
        <v>0</v>
      </c>
      <c r="J90" s="7">
        <v>6471.8788186851889</v>
      </c>
      <c r="K90" s="7">
        <v>46830.373650357127</v>
      </c>
      <c r="L90" s="7">
        <v>56583.32954672724</v>
      </c>
      <c r="M90" s="7">
        <v>19274.224430283532</v>
      </c>
      <c r="N90" s="126">
        <f t="shared" si="5"/>
        <v>129159.80644605309</v>
      </c>
      <c r="O90" s="26">
        <v>0</v>
      </c>
      <c r="P90" s="7">
        <v>0</v>
      </c>
      <c r="Q90" s="7">
        <v>1168.8339758533984</v>
      </c>
      <c r="R90" s="7">
        <v>7206.4048935193568</v>
      </c>
      <c r="S90" s="7">
        <v>10359.395128070842</v>
      </c>
      <c r="T90" s="7">
        <v>6980.8830837998539</v>
      </c>
      <c r="U90" s="126">
        <f t="shared" si="6"/>
        <v>25715.517081243452</v>
      </c>
    </row>
    <row r="91" spans="1:21">
      <c r="A91" s="37">
        <v>87</v>
      </c>
      <c r="B91" s="17"/>
      <c r="C91" s="16"/>
      <c r="D91" s="38" t="s">
        <v>26</v>
      </c>
      <c r="E91" s="49" t="s">
        <v>113</v>
      </c>
      <c r="F91" s="40"/>
      <c r="G91" s="111">
        <f t="shared" si="4"/>
        <v>182397.66828733037</v>
      </c>
      <c r="H91" s="26">
        <v>3.2668694154179208</v>
      </c>
      <c r="I91" s="7">
        <v>0</v>
      </c>
      <c r="J91" s="7">
        <v>27609.813719384372</v>
      </c>
      <c r="K91" s="7">
        <v>47966.85500780493</v>
      </c>
      <c r="L91" s="7">
        <v>27083.805775521323</v>
      </c>
      <c r="M91" s="7">
        <v>20943.567614242435</v>
      </c>
      <c r="N91" s="126">
        <f t="shared" si="5"/>
        <v>123607.30898636847</v>
      </c>
      <c r="O91" s="26">
        <v>7.9781551907720489</v>
      </c>
      <c r="P91" s="7">
        <v>0</v>
      </c>
      <c r="Q91" s="7">
        <v>8522.5632666694</v>
      </c>
      <c r="R91" s="7">
        <v>16671.452635223046</v>
      </c>
      <c r="S91" s="7">
        <v>15599.548340800218</v>
      </c>
      <c r="T91" s="7">
        <v>17988.816903078463</v>
      </c>
      <c r="U91" s="126">
        <f t="shared" si="6"/>
        <v>58790.3593009619</v>
      </c>
    </row>
    <row r="92" spans="1:21">
      <c r="A92" s="37">
        <v>88</v>
      </c>
      <c r="B92" s="17"/>
      <c r="C92" s="16"/>
      <c r="D92" s="38" t="s">
        <v>32</v>
      </c>
      <c r="E92" s="49" t="s">
        <v>114</v>
      </c>
      <c r="F92" s="40"/>
      <c r="G92" s="111">
        <f t="shared" si="4"/>
        <v>0</v>
      </c>
      <c r="H92" s="26">
        <v>0</v>
      </c>
      <c r="I92" s="7">
        <v>0</v>
      </c>
      <c r="J92" s="7">
        <v>0</v>
      </c>
      <c r="K92" s="7">
        <v>0</v>
      </c>
      <c r="L92" s="7">
        <v>0</v>
      </c>
      <c r="M92" s="7">
        <v>0</v>
      </c>
      <c r="N92" s="126">
        <f t="shared" si="5"/>
        <v>0</v>
      </c>
      <c r="O92" s="26">
        <v>0</v>
      </c>
      <c r="P92" s="7">
        <v>0</v>
      </c>
      <c r="Q92" s="7">
        <v>0</v>
      </c>
      <c r="R92" s="7">
        <v>0</v>
      </c>
      <c r="S92" s="7">
        <v>0</v>
      </c>
      <c r="T92" s="7">
        <v>0</v>
      </c>
      <c r="U92" s="126">
        <f t="shared" si="6"/>
        <v>0</v>
      </c>
    </row>
    <row r="93" spans="1:21">
      <c r="A93" s="37">
        <v>89</v>
      </c>
      <c r="B93" s="17"/>
      <c r="C93" s="16"/>
      <c r="D93" s="38" t="s">
        <v>34</v>
      </c>
      <c r="E93" s="49" t="s">
        <v>115</v>
      </c>
      <c r="F93" s="40"/>
      <c r="G93" s="111">
        <f t="shared" si="4"/>
        <v>1757.4685734558345</v>
      </c>
      <c r="H93" s="26">
        <v>0</v>
      </c>
      <c r="I93" s="7">
        <v>38.269550158804122</v>
      </c>
      <c r="J93" s="7">
        <v>84.659881162631791</v>
      </c>
      <c r="K93" s="7">
        <v>216.95160283951554</v>
      </c>
      <c r="L93" s="7">
        <v>0</v>
      </c>
      <c r="M93" s="7">
        <v>0</v>
      </c>
      <c r="N93" s="126">
        <f t="shared" si="5"/>
        <v>339.88103416095146</v>
      </c>
      <c r="O93" s="26">
        <v>0</v>
      </c>
      <c r="P93" s="7">
        <v>139.10809522423665</v>
      </c>
      <c r="Q93" s="7">
        <v>600.87281086300209</v>
      </c>
      <c r="R93" s="7">
        <v>677.60663320764434</v>
      </c>
      <c r="S93" s="7">
        <v>0</v>
      </c>
      <c r="T93" s="7">
        <v>0</v>
      </c>
      <c r="U93" s="126">
        <f t="shared" si="6"/>
        <v>1417.5875392948831</v>
      </c>
    </row>
    <row r="94" spans="1:21">
      <c r="A94" s="37">
        <v>90</v>
      </c>
      <c r="B94" s="17"/>
      <c r="C94" s="16"/>
      <c r="D94" s="38" t="s">
        <v>36</v>
      </c>
      <c r="E94" s="49" t="s">
        <v>116</v>
      </c>
      <c r="F94" s="40"/>
      <c r="G94" s="111">
        <f t="shared" si="4"/>
        <v>0</v>
      </c>
      <c r="H94" s="26">
        <v>0</v>
      </c>
      <c r="I94" s="7">
        <v>0</v>
      </c>
      <c r="J94" s="7">
        <v>0</v>
      </c>
      <c r="K94" s="7">
        <v>0</v>
      </c>
      <c r="L94" s="7">
        <v>0</v>
      </c>
      <c r="M94" s="7">
        <v>0</v>
      </c>
      <c r="N94" s="126">
        <f t="shared" si="5"/>
        <v>0</v>
      </c>
      <c r="O94" s="26">
        <v>0</v>
      </c>
      <c r="P94" s="7">
        <v>0</v>
      </c>
      <c r="Q94" s="7">
        <v>0</v>
      </c>
      <c r="R94" s="7">
        <v>0</v>
      </c>
      <c r="S94" s="7">
        <v>0</v>
      </c>
      <c r="T94" s="7">
        <v>0</v>
      </c>
      <c r="U94" s="126">
        <f t="shared" si="6"/>
        <v>0</v>
      </c>
    </row>
    <row r="95" spans="1:21">
      <c r="A95" s="37">
        <v>91</v>
      </c>
      <c r="B95" s="17"/>
      <c r="C95" s="16"/>
      <c r="D95" s="38" t="s">
        <v>38</v>
      </c>
      <c r="E95" s="49" t="s">
        <v>117</v>
      </c>
      <c r="F95" s="40"/>
      <c r="G95" s="111">
        <f t="shared" si="4"/>
        <v>0</v>
      </c>
      <c r="H95" s="26">
        <v>0</v>
      </c>
      <c r="I95" s="7">
        <v>0</v>
      </c>
      <c r="J95" s="7">
        <v>0</v>
      </c>
      <c r="K95" s="7">
        <v>0</v>
      </c>
      <c r="L95" s="7">
        <v>0</v>
      </c>
      <c r="M95" s="7">
        <v>0</v>
      </c>
      <c r="N95" s="126">
        <f t="shared" si="5"/>
        <v>0</v>
      </c>
      <c r="O95" s="26">
        <v>0</v>
      </c>
      <c r="P95" s="7">
        <v>0</v>
      </c>
      <c r="Q95" s="7">
        <v>0</v>
      </c>
      <c r="R95" s="7">
        <v>0</v>
      </c>
      <c r="S95" s="7">
        <v>0</v>
      </c>
      <c r="T95" s="7">
        <v>0</v>
      </c>
      <c r="U95" s="126">
        <f t="shared" si="6"/>
        <v>0</v>
      </c>
    </row>
    <row r="96" spans="1:21">
      <c r="A96" s="37">
        <v>92</v>
      </c>
      <c r="B96" s="17"/>
      <c r="C96" s="16"/>
      <c r="D96" s="38" t="s">
        <v>40</v>
      </c>
      <c r="E96" s="49" t="s">
        <v>118</v>
      </c>
      <c r="F96" s="40"/>
      <c r="G96" s="111">
        <f t="shared" si="4"/>
        <v>1643.0484477505088</v>
      </c>
      <c r="H96" s="26">
        <v>0</v>
      </c>
      <c r="I96" s="7">
        <v>18.100974023342133</v>
      </c>
      <c r="J96" s="7">
        <v>75.525842592120171</v>
      </c>
      <c r="K96" s="7">
        <v>153.74833230674267</v>
      </c>
      <c r="L96" s="7">
        <v>377.60687205195427</v>
      </c>
      <c r="M96" s="7">
        <v>294.44914054870605</v>
      </c>
      <c r="N96" s="126">
        <f t="shared" si="5"/>
        <v>919.4311615228653</v>
      </c>
      <c r="O96" s="26">
        <v>0</v>
      </c>
      <c r="P96" s="7">
        <v>11.077399224042892</v>
      </c>
      <c r="Q96" s="7">
        <v>43.280741140246391</v>
      </c>
      <c r="R96" s="7">
        <v>100.03317047655582</v>
      </c>
      <c r="S96" s="7">
        <v>266.66047812253237</v>
      </c>
      <c r="T96" s="7">
        <v>302.56549726426601</v>
      </c>
      <c r="U96" s="126">
        <f t="shared" si="6"/>
        <v>723.61728622764349</v>
      </c>
    </row>
    <row r="97" spans="1:21">
      <c r="A97" s="37">
        <v>93</v>
      </c>
      <c r="B97" s="17"/>
      <c r="C97" s="16"/>
      <c r="D97" s="38" t="s">
        <v>54</v>
      </c>
      <c r="E97" s="49" t="s">
        <v>119</v>
      </c>
      <c r="F97" s="40"/>
      <c r="G97" s="111">
        <f t="shared" si="4"/>
        <v>0</v>
      </c>
      <c r="H97" s="26">
        <v>0</v>
      </c>
      <c r="I97" s="7">
        <v>0</v>
      </c>
      <c r="J97" s="7">
        <v>0</v>
      </c>
      <c r="K97" s="7">
        <v>0</v>
      </c>
      <c r="L97" s="7">
        <v>0</v>
      </c>
      <c r="M97" s="7">
        <v>0</v>
      </c>
      <c r="N97" s="126">
        <f t="shared" si="5"/>
        <v>0</v>
      </c>
      <c r="O97" s="26">
        <v>0</v>
      </c>
      <c r="P97" s="7">
        <v>0</v>
      </c>
      <c r="Q97" s="7">
        <v>0</v>
      </c>
      <c r="R97" s="7">
        <v>0</v>
      </c>
      <c r="S97" s="7">
        <v>0</v>
      </c>
      <c r="T97" s="7">
        <v>0</v>
      </c>
      <c r="U97" s="126">
        <f t="shared" si="6"/>
        <v>0</v>
      </c>
    </row>
    <row r="98" spans="1:21">
      <c r="A98" s="93">
        <v>94</v>
      </c>
      <c r="B98" s="102"/>
      <c r="C98" s="95" t="s">
        <v>120</v>
      </c>
      <c r="D98" s="96" t="s">
        <v>121</v>
      </c>
      <c r="E98" s="97"/>
      <c r="F98" s="98"/>
      <c r="G98" s="99">
        <f t="shared" si="4"/>
        <v>4019380.4167384305</v>
      </c>
      <c r="H98" s="100">
        <v>7540.3737329136347</v>
      </c>
      <c r="I98" s="101">
        <v>11351.091442365199</v>
      </c>
      <c r="J98" s="101">
        <v>34169.126184727997</v>
      </c>
      <c r="K98" s="101">
        <v>43338.230971496552</v>
      </c>
      <c r="L98" s="101">
        <v>152669.43445104361</v>
      </c>
      <c r="M98" s="101">
        <v>1343731.3743776083</v>
      </c>
      <c r="N98" s="127">
        <f t="shared" si="5"/>
        <v>1592799.6311601554</v>
      </c>
      <c r="O98" s="100">
        <v>8654.7902364738984</v>
      </c>
      <c r="P98" s="101">
        <v>10016.932936170197</v>
      </c>
      <c r="Q98" s="101">
        <v>21360.887076836079</v>
      </c>
      <c r="R98" s="101">
        <v>30706.148583415896</v>
      </c>
      <c r="S98" s="101">
        <v>174379.35731059313</v>
      </c>
      <c r="T98" s="101">
        <v>2181462.6694347858</v>
      </c>
      <c r="U98" s="127">
        <f t="shared" si="6"/>
        <v>2426580.7855782751</v>
      </c>
    </row>
    <row r="99" spans="1:21">
      <c r="A99" s="37">
        <v>95</v>
      </c>
      <c r="B99" s="10"/>
      <c r="C99" s="11"/>
      <c r="D99" s="38" t="s">
        <v>8</v>
      </c>
      <c r="E99" s="49" t="s">
        <v>122</v>
      </c>
      <c r="F99" s="51"/>
      <c r="G99" s="111">
        <f t="shared" si="4"/>
        <v>3281069.2998418761</v>
      </c>
      <c r="H99" s="26">
        <v>0</v>
      </c>
      <c r="I99" s="7">
        <v>36.900063335895538</v>
      </c>
      <c r="J99" s="7">
        <v>64.445495516061783</v>
      </c>
      <c r="K99" s="7">
        <v>1355.8869520910084</v>
      </c>
      <c r="L99" s="7">
        <v>81563.997485760599</v>
      </c>
      <c r="M99" s="7">
        <v>1106100.6423766613</v>
      </c>
      <c r="N99" s="126">
        <f t="shared" si="5"/>
        <v>1189121.8723733649</v>
      </c>
      <c r="O99" s="26">
        <v>0</v>
      </c>
      <c r="P99" s="7">
        <v>23.963422670960426</v>
      </c>
      <c r="Q99" s="7">
        <v>42.802573055028915</v>
      </c>
      <c r="R99" s="7">
        <v>1414.4261077521369</v>
      </c>
      <c r="S99" s="7">
        <v>113672.42027568817</v>
      </c>
      <c r="T99" s="7">
        <v>1976793.815089345</v>
      </c>
      <c r="U99" s="126">
        <f t="shared" si="6"/>
        <v>2091947.4274685113</v>
      </c>
    </row>
    <row r="100" spans="1:21">
      <c r="A100" s="37">
        <v>96</v>
      </c>
      <c r="B100" s="10"/>
      <c r="C100" s="11"/>
      <c r="D100" s="38" t="s">
        <v>10</v>
      </c>
      <c r="E100" s="49" t="s">
        <v>123</v>
      </c>
      <c r="F100" s="51"/>
      <c r="G100" s="111">
        <f t="shared" si="4"/>
        <v>337265.41369069059</v>
      </c>
      <c r="H100" s="26">
        <v>0</v>
      </c>
      <c r="I100" s="7">
        <v>0.2344793975353241</v>
      </c>
      <c r="J100" s="7">
        <v>35.608663617094862</v>
      </c>
      <c r="K100" s="7">
        <v>1025.9959858197253</v>
      </c>
      <c r="L100" s="7">
        <v>16521.623762227595</v>
      </c>
      <c r="M100" s="7">
        <v>172053.50352318585</v>
      </c>
      <c r="N100" s="126">
        <f t="shared" si="5"/>
        <v>189636.96641424781</v>
      </c>
      <c r="O100" s="26">
        <v>0</v>
      </c>
      <c r="P100" s="7">
        <v>0.94521933794021606</v>
      </c>
      <c r="Q100" s="7">
        <v>30.306120996593421</v>
      </c>
      <c r="R100" s="7">
        <v>871.2696088089142</v>
      </c>
      <c r="S100" s="7">
        <v>12883.098797094077</v>
      </c>
      <c r="T100" s="7">
        <v>133842.82753020525</v>
      </c>
      <c r="U100" s="126">
        <f t="shared" si="6"/>
        <v>147628.44727644278</v>
      </c>
    </row>
    <row r="101" spans="1:21">
      <c r="A101" s="37">
        <v>97</v>
      </c>
      <c r="B101" s="10"/>
      <c r="C101" s="11"/>
      <c r="D101" s="38" t="s">
        <v>22</v>
      </c>
      <c r="E101" s="49" t="s">
        <v>124</v>
      </c>
      <c r="F101" s="51"/>
      <c r="G101" s="111">
        <f t="shared" si="4"/>
        <v>159256.76161132936</v>
      </c>
      <c r="H101" s="26">
        <v>5011.2672358749551</v>
      </c>
      <c r="I101" s="7">
        <v>6057.1068844944239</v>
      </c>
      <c r="J101" s="7">
        <v>22243.908880464733</v>
      </c>
      <c r="K101" s="7">
        <v>22449.216113388538</v>
      </c>
      <c r="L101" s="7">
        <v>16987.170290324837</v>
      </c>
      <c r="M101" s="7">
        <v>16146.340003222227</v>
      </c>
      <c r="N101" s="126">
        <f t="shared" si="5"/>
        <v>88895.009407769714</v>
      </c>
      <c r="O101" s="26">
        <v>5907.7081316207186</v>
      </c>
      <c r="P101" s="7">
        <v>5337.7469630705527</v>
      </c>
      <c r="Q101" s="7">
        <v>12691.386551438132</v>
      </c>
      <c r="R101" s="7">
        <v>12693.966890094802</v>
      </c>
      <c r="S101" s="7">
        <v>13687.10220672749</v>
      </c>
      <c r="T101" s="7">
        <v>20043.841460607946</v>
      </c>
      <c r="U101" s="126">
        <f t="shared" si="6"/>
        <v>70361.752203559648</v>
      </c>
    </row>
    <row r="102" spans="1:21">
      <c r="A102" s="37">
        <v>98</v>
      </c>
      <c r="B102" s="17"/>
      <c r="C102" s="11"/>
      <c r="D102" s="38" t="s">
        <v>24</v>
      </c>
      <c r="E102" s="49" t="s">
        <v>125</v>
      </c>
      <c r="F102" s="51"/>
      <c r="G102" s="111">
        <f t="shared" si="4"/>
        <v>28185.958026878507</v>
      </c>
      <c r="H102" s="26">
        <v>0</v>
      </c>
      <c r="I102" s="7">
        <v>1.1272376179695129</v>
      </c>
      <c r="J102" s="7">
        <v>252.48392041254556</v>
      </c>
      <c r="K102" s="7">
        <v>2753.6233127303421</v>
      </c>
      <c r="L102" s="7">
        <v>4503.1696768142283</v>
      </c>
      <c r="M102" s="7">
        <v>2950.2987107078079</v>
      </c>
      <c r="N102" s="126">
        <f t="shared" si="5"/>
        <v>10460.702858282893</v>
      </c>
      <c r="O102" s="26">
        <v>0</v>
      </c>
      <c r="P102" s="7">
        <v>1.0657959431409836</v>
      </c>
      <c r="Q102" s="7">
        <v>699.39674716329318</v>
      </c>
      <c r="R102" s="7">
        <v>4168.0505510694347</v>
      </c>
      <c r="S102" s="7">
        <v>7086.3111365679651</v>
      </c>
      <c r="T102" s="7">
        <v>5770.4309378517792</v>
      </c>
      <c r="U102" s="126">
        <f t="shared" si="6"/>
        <v>17725.255168595613</v>
      </c>
    </row>
    <row r="103" spans="1:21">
      <c r="A103" s="37">
        <v>99</v>
      </c>
      <c r="B103" s="12"/>
      <c r="C103" s="12"/>
      <c r="D103" s="38" t="s">
        <v>26</v>
      </c>
      <c r="E103" s="49" t="s">
        <v>126</v>
      </c>
      <c r="F103" s="43"/>
      <c r="G103" s="111">
        <f t="shared" si="4"/>
        <v>15.2679812759161</v>
      </c>
      <c r="H103" s="26">
        <v>0</v>
      </c>
      <c r="I103" s="7">
        <v>0.16534195840358734</v>
      </c>
      <c r="J103" s="7">
        <v>0.31367769837379456</v>
      </c>
      <c r="K103" s="7">
        <v>1.5358939617872238</v>
      </c>
      <c r="L103" s="7">
        <v>1.712777778506279</v>
      </c>
      <c r="M103" s="7">
        <v>1.3775304853916168</v>
      </c>
      <c r="N103" s="126">
        <f t="shared" si="5"/>
        <v>5.1052218824625015</v>
      </c>
      <c r="O103" s="26">
        <v>0</v>
      </c>
      <c r="P103" s="7">
        <v>0.47375518083572388</v>
      </c>
      <c r="Q103" s="7">
        <v>0.96959799528121948</v>
      </c>
      <c r="R103" s="7">
        <v>2.6929039806127548</v>
      </c>
      <c r="S103" s="7">
        <v>2.2963835746049881</v>
      </c>
      <c r="T103" s="7">
        <v>3.7301186621189117</v>
      </c>
      <c r="U103" s="126">
        <f t="shared" si="6"/>
        <v>10.162759393453598</v>
      </c>
    </row>
    <row r="104" spans="1:21">
      <c r="A104" s="37">
        <v>100</v>
      </c>
      <c r="B104" s="12"/>
      <c r="C104" s="12"/>
      <c r="D104" s="38" t="s">
        <v>32</v>
      </c>
      <c r="E104" s="15" t="s">
        <v>127</v>
      </c>
      <c r="F104" s="43"/>
      <c r="G104" s="111">
        <f t="shared" si="4"/>
        <v>0</v>
      </c>
      <c r="H104" s="26">
        <v>0</v>
      </c>
      <c r="I104" s="7">
        <v>0</v>
      </c>
      <c r="J104" s="7">
        <v>0</v>
      </c>
      <c r="K104" s="7">
        <v>0</v>
      </c>
      <c r="L104" s="7">
        <v>0</v>
      </c>
      <c r="M104" s="7">
        <v>0</v>
      </c>
      <c r="N104" s="126">
        <f t="shared" si="5"/>
        <v>0</v>
      </c>
      <c r="O104" s="26">
        <v>0</v>
      </c>
      <c r="P104" s="7">
        <v>0</v>
      </c>
      <c r="Q104" s="7">
        <v>0</v>
      </c>
      <c r="R104" s="7">
        <v>0</v>
      </c>
      <c r="S104" s="7">
        <v>0</v>
      </c>
      <c r="T104" s="7">
        <v>0</v>
      </c>
      <c r="U104" s="126">
        <f t="shared" si="6"/>
        <v>0</v>
      </c>
    </row>
    <row r="105" spans="1:21">
      <c r="A105" s="37">
        <v>101</v>
      </c>
      <c r="B105" s="12"/>
      <c r="C105" s="12"/>
      <c r="D105" s="38" t="s">
        <v>34</v>
      </c>
      <c r="E105" s="15" t="s">
        <v>128</v>
      </c>
      <c r="F105" s="43"/>
      <c r="G105" s="111">
        <f t="shared" si="4"/>
        <v>213587.68071641913</v>
      </c>
      <c r="H105" s="26">
        <v>2529.106457190981</v>
      </c>
      <c r="I105" s="7">
        <v>5255.5574387609959</v>
      </c>
      <c r="J105" s="7">
        <v>11572.365770157427</v>
      </c>
      <c r="K105" s="7">
        <v>15751.973013300449</v>
      </c>
      <c r="L105" s="7">
        <v>33091.762649081647</v>
      </c>
      <c r="M105" s="7">
        <v>46479.209105772898</v>
      </c>
      <c r="N105" s="126">
        <f t="shared" si="5"/>
        <v>114679.9744342644</v>
      </c>
      <c r="O105" s="26">
        <v>2747.0821225806139</v>
      </c>
      <c r="P105" s="7">
        <v>4652.7375310208663</v>
      </c>
      <c r="Q105" s="7">
        <v>7896.0254080984741</v>
      </c>
      <c r="R105" s="7">
        <v>11555.742548214272</v>
      </c>
      <c r="S105" s="7">
        <v>27048.124919347465</v>
      </c>
      <c r="T105" s="7">
        <v>45007.99375289306</v>
      </c>
      <c r="U105" s="126">
        <f t="shared" si="6"/>
        <v>98907.706282154744</v>
      </c>
    </row>
    <row r="106" spans="1:21">
      <c r="A106" s="93">
        <v>102</v>
      </c>
      <c r="B106" s="94"/>
      <c r="C106" s="95" t="s">
        <v>129</v>
      </c>
      <c r="D106" s="96" t="s">
        <v>130</v>
      </c>
      <c r="E106" s="97"/>
      <c r="F106" s="98"/>
      <c r="G106" s="99">
        <f t="shared" si="4"/>
        <v>593.41385511681437</v>
      </c>
      <c r="H106" s="100">
        <v>0</v>
      </c>
      <c r="I106" s="101">
        <v>4.5707294791936874</v>
      </c>
      <c r="J106" s="101">
        <v>15.317697580903769</v>
      </c>
      <c r="K106" s="101">
        <v>22.139755800366402</v>
      </c>
      <c r="L106" s="101">
        <v>48.22367587685585</v>
      </c>
      <c r="M106" s="101">
        <v>174.93139948695898</v>
      </c>
      <c r="N106" s="127">
        <f t="shared" si="5"/>
        <v>265.18325822427869</v>
      </c>
      <c r="O106" s="100">
        <v>0</v>
      </c>
      <c r="P106" s="101">
        <v>4.5733236074447632</v>
      </c>
      <c r="Q106" s="101">
        <v>3.8651642501354218</v>
      </c>
      <c r="R106" s="101">
        <v>11.962736368179321</v>
      </c>
      <c r="S106" s="101">
        <v>34.454748786985874</v>
      </c>
      <c r="T106" s="101">
        <v>273.37462387979031</v>
      </c>
      <c r="U106" s="127">
        <f t="shared" si="6"/>
        <v>328.23059689253569</v>
      </c>
    </row>
    <row r="107" spans="1:21">
      <c r="A107" s="93">
        <v>110</v>
      </c>
      <c r="B107" s="94"/>
      <c r="C107" s="95" t="s">
        <v>131</v>
      </c>
      <c r="D107" s="96" t="s">
        <v>132</v>
      </c>
      <c r="E107" s="97"/>
      <c r="F107" s="98"/>
      <c r="G107" s="99">
        <f t="shared" si="4"/>
        <v>22261209.236954965</v>
      </c>
      <c r="H107" s="100">
        <v>16870.869648988824</v>
      </c>
      <c r="I107" s="101">
        <v>12229.782388430089</v>
      </c>
      <c r="J107" s="101">
        <v>99136.876266479492</v>
      </c>
      <c r="K107" s="101">
        <v>713326.2774939537</v>
      </c>
      <c r="L107" s="101">
        <v>3560414.4020042419</v>
      </c>
      <c r="M107" s="101">
        <v>6986507.8588867188</v>
      </c>
      <c r="N107" s="127">
        <f t="shared" si="5"/>
        <v>11388486.066688813</v>
      </c>
      <c r="O107" s="100">
        <v>15185.943157044239</v>
      </c>
      <c r="P107" s="101">
        <v>11469.443723101169</v>
      </c>
      <c r="Q107" s="101">
        <v>65609.297481313348</v>
      </c>
      <c r="R107" s="101">
        <v>368744.31993770599</v>
      </c>
      <c r="S107" s="101">
        <v>2315541.0158777237</v>
      </c>
      <c r="T107" s="101">
        <v>8096173.1500892639</v>
      </c>
      <c r="U107" s="127">
        <f t="shared" si="6"/>
        <v>10872723.170266151</v>
      </c>
    </row>
    <row r="108" spans="1:21">
      <c r="A108" s="37">
        <v>111</v>
      </c>
      <c r="B108" s="10"/>
      <c r="C108" s="16"/>
      <c r="D108" s="38" t="s">
        <v>8</v>
      </c>
      <c r="E108" s="49" t="s">
        <v>133</v>
      </c>
      <c r="F108" s="40"/>
      <c r="G108" s="111">
        <f t="shared" si="4"/>
        <v>335371.01914359513</v>
      </c>
      <c r="H108" s="26">
        <v>1354.1176622372946</v>
      </c>
      <c r="I108" s="7">
        <v>2454.5069427127019</v>
      </c>
      <c r="J108" s="7">
        <v>7408.8208682220429</v>
      </c>
      <c r="K108" s="7">
        <v>17349.992571353912</v>
      </c>
      <c r="L108" s="7">
        <v>41622.574657537043</v>
      </c>
      <c r="M108" s="7">
        <v>60393.015318781137</v>
      </c>
      <c r="N108" s="126">
        <f t="shared" si="5"/>
        <v>130583.02802084413</v>
      </c>
      <c r="O108" s="26">
        <v>1174.9443309753869</v>
      </c>
      <c r="P108" s="7">
        <v>2422.5078050163356</v>
      </c>
      <c r="Q108" s="7">
        <v>7378.1333420034498</v>
      </c>
      <c r="R108" s="7">
        <v>20551.410823192447</v>
      </c>
      <c r="S108" s="7">
        <v>62903.127939715981</v>
      </c>
      <c r="T108" s="7">
        <v>110357.86688184738</v>
      </c>
      <c r="U108" s="126">
        <f t="shared" si="6"/>
        <v>204787.99112275097</v>
      </c>
    </row>
    <row r="109" spans="1:21">
      <c r="A109" s="37">
        <v>112</v>
      </c>
      <c r="B109" s="17"/>
      <c r="C109" s="11"/>
      <c r="D109" s="52" t="s">
        <v>10</v>
      </c>
      <c r="E109" s="49" t="s">
        <v>134</v>
      </c>
      <c r="F109" s="51"/>
      <c r="G109" s="111">
        <f t="shared" si="4"/>
        <v>1203414.8104552832</v>
      </c>
      <c r="H109" s="26">
        <v>230.66424695871592</v>
      </c>
      <c r="I109" s="7">
        <v>151.22010911302641</v>
      </c>
      <c r="J109" s="7">
        <v>3140.6316647306085</v>
      </c>
      <c r="K109" s="7">
        <v>25011.521934866905</v>
      </c>
      <c r="L109" s="7">
        <v>137456.71046221256</v>
      </c>
      <c r="M109" s="7">
        <v>368188.15334874392</v>
      </c>
      <c r="N109" s="126">
        <f t="shared" si="5"/>
        <v>534178.9017666257</v>
      </c>
      <c r="O109" s="26">
        <v>162.26914466243011</v>
      </c>
      <c r="P109" s="7">
        <v>138.27971523999418</v>
      </c>
      <c r="Q109" s="7">
        <v>2794.4401321558835</v>
      </c>
      <c r="R109" s="7">
        <v>19505.969292551279</v>
      </c>
      <c r="S109" s="7">
        <v>132000.70017254353</v>
      </c>
      <c r="T109" s="7">
        <v>514634.25023150444</v>
      </c>
      <c r="U109" s="126">
        <f t="shared" si="6"/>
        <v>669235.90868865757</v>
      </c>
    </row>
    <row r="110" spans="1:21">
      <c r="A110" s="37">
        <v>113</v>
      </c>
      <c r="B110" s="17"/>
      <c r="C110" s="16"/>
      <c r="D110" s="38" t="s">
        <v>22</v>
      </c>
      <c r="E110" s="49" t="s">
        <v>135</v>
      </c>
      <c r="F110" s="40"/>
      <c r="G110" s="111">
        <f t="shared" si="4"/>
        <v>11740366.378417578</v>
      </c>
      <c r="H110" s="26">
        <v>998.84907801890404</v>
      </c>
      <c r="I110" s="7">
        <v>720.86152450973168</v>
      </c>
      <c r="J110" s="7">
        <v>38655.280096150935</v>
      </c>
      <c r="K110" s="7">
        <v>419773.16019225121</v>
      </c>
      <c r="L110" s="7">
        <v>2012605.3174171448</v>
      </c>
      <c r="M110" s="7">
        <v>3707870.2870674133</v>
      </c>
      <c r="N110" s="126">
        <f t="shared" si="5"/>
        <v>6180623.7553754887</v>
      </c>
      <c r="O110" s="26">
        <v>637.76246741848445</v>
      </c>
      <c r="P110" s="7">
        <v>548.05089868729829</v>
      </c>
      <c r="Q110" s="7">
        <v>19764.194527797401</v>
      </c>
      <c r="R110" s="7">
        <v>163788.24144184589</v>
      </c>
      <c r="S110" s="7">
        <v>1156153.2297034264</v>
      </c>
      <c r="T110" s="7">
        <v>4218851.1440029144</v>
      </c>
      <c r="U110" s="126">
        <f t="shared" si="6"/>
        <v>5559742.6230420899</v>
      </c>
    </row>
    <row r="111" spans="1:21">
      <c r="A111" s="37">
        <v>114</v>
      </c>
      <c r="B111" s="17"/>
      <c r="C111" s="16"/>
      <c r="D111" s="38" t="s">
        <v>24</v>
      </c>
      <c r="E111" s="49" t="s">
        <v>136</v>
      </c>
      <c r="F111" s="40"/>
      <c r="G111" s="111">
        <f t="shared" si="4"/>
        <v>7180222.3204403557</v>
      </c>
      <c r="H111" s="26">
        <v>5377.9653964164318</v>
      </c>
      <c r="I111" s="7">
        <v>4386.9906931854784</v>
      </c>
      <c r="J111" s="7">
        <v>25086.647516608238</v>
      </c>
      <c r="K111" s="7">
        <v>175337.52438221872</v>
      </c>
      <c r="L111" s="7">
        <v>1158231.7745914459</v>
      </c>
      <c r="M111" s="7">
        <v>2297606.0971050262</v>
      </c>
      <c r="N111" s="126">
        <f t="shared" si="5"/>
        <v>3666026.999684901</v>
      </c>
      <c r="O111" s="26">
        <v>4330.2393167147529</v>
      </c>
      <c r="P111" s="7">
        <v>3850.7773231984211</v>
      </c>
      <c r="Q111" s="7">
        <v>17865.964931465918</v>
      </c>
      <c r="R111" s="7">
        <v>120624.12466171384</v>
      </c>
      <c r="S111" s="7">
        <v>820498.0347032547</v>
      </c>
      <c r="T111" s="7">
        <v>2547026.1798191071</v>
      </c>
      <c r="U111" s="126">
        <f t="shared" si="6"/>
        <v>3514195.3207554547</v>
      </c>
    </row>
    <row r="112" spans="1:21">
      <c r="A112" s="37">
        <v>115</v>
      </c>
      <c r="B112" s="14"/>
      <c r="C112" s="16"/>
      <c r="D112" s="38" t="s">
        <v>26</v>
      </c>
      <c r="E112" s="49" t="s">
        <v>137</v>
      </c>
      <c r="F112" s="40"/>
      <c r="G112" s="111">
        <f t="shared" si="4"/>
        <v>428396.43449392845</v>
      </c>
      <c r="H112" s="26">
        <v>4415.6878421697766</v>
      </c>
      <c r="I112" s="7">
        <v>1979.718937325757</v>
      </c>
      <c r="J112" s="7">
        <v>12177.640363022685</v>
      </c>
      <c r="K112" s="7">
        <v>38396.963104322553</v>
      </c>
      <c r="L112" s="7">
        <v>72654.973517537117</v>
      </c>
      <c r="M112" s="7">
        <v>109991.99111372232</v>
      </c>
      <c r="N112" s="126">
        <f t="shared" si="5"/>
        <v>239616.97487810021</v>
      </c>
      <c r="O112" s="26">
        <v>4328.9792815141845</v>
      </c>
      <c r="P112" s="7">
        <v>1924.3270273064263</v>
      </c>
      <c r="Q112" s="7">
        <v>7169.2421803213656</v>
      </c>
      <c r="R112" s="7">
        <v>16997.791057242081</v>
      </c>
      <c r="S112" s="7">
        <v>38018.915428072214</v>
      </c>
      <c r="T112" s="7">
        <v>120340.20464137197</v>
      </c>
      <c r="U112" s="126">
        <f t="shared" si="6"/>
        <v>188779.45961582824</v>
      </c>
    </row>
    <row r="113" spans="1:21">
      <c r="A113" s="37">
        <v>116</v>
      </c>
      <c r="B113" s="17"/>
      <c r="C113" s="12"/>
      <c r="D113" s="38" t="s">
        <v>32</v>
      </c>
      <c r="E113" s="14" t="s">
        <v>138</v>
      </c>
      <c r="F113" s="43"/>
      <c r="G113" s="111">
        <f t="shared" si="4"/>
        <v>1373438.1023335808</v>
      </c>
      <c r="H113" s="26">
        <v>4493.5855103104841</v>
      </c>
      <c r="I113" s="7">
        <v>2536.4841819540597</v>
      </c>
      <c r="J113" s="7">
        <v>12667.856662579812</v>
      </c>
      <c r="K113" s="7">
        <v>37457.121423892677</v>
      </c>
      <c r="L113" s="7">
        <v>137843.03427547216</v>
      </c>
      <c r="M113" s="7">
        <v>442458.28512215614</v>
      </c>
      <c r="N113" s="126">
        <f t="shared" si="5"/>
        <v>637456.36717636534</v>
      </c>
      <c r="O113" s="26">
        <v>4551.7488101752242</v>
      </c>
      <c r="P113" s="7">
        <v>2585.5009117013506</v>
      </c>
      <c r="Q113" s="7">
        <v>10637.322636245051</v>
      </c>
      <c r="R113" s="7">
        <v>27276.78270066157</v>
      </c>
      <c r="S113" s="7">
        <v>105966.99886235595</v>
      </c>
      <c r="T113" s="7">
        <v>584963.38123607635</v>
      </c>
      <c r="U113" s="126">
        <f t="shared" si="6"/>
        <v>735981.7351572155</v>
      </c>
    </row>
    <row r="114" spans="1:21">
      <c r="A114" s="93">
        <v>117</v>
      </c>
      <c r="B114" s="94"/>
      <c r="C114" s="95" t="s">
        <v>4</v>
      </c>
      <c r="D114" s="96" t="s">
        <v>139</v>
      </c>
      <c r="E114" s="97"/>
      <c r="F114" s="98"/>
      <c r="G114" s="99">
        <f t="shared" si="4"/>
        <v>4865812.772641724</v>
      </c>
      <c r="H114" s="100">
        <v>6160.3385340587411</v>
      </c>
      <c r="I114" s="101">
        <v>4875.2569482659455</v>
      </c>
      <c r="J114" s="101">
        <v>17844.157308379188</v>
      </c>
      <c r="K114" s="101">
        <v>64420.934456199408</v>
      </c>
      <c r="L114" s="101">
        <v>581763.33825874329</v>
      </c>
      <c r="M114" s="101">
        <v>1861172.6285681725</v>
      </c>
      <c r="N114" s="127">
        <f t="shared" si="5"/>
        <v>2536236.6540738191</v>
      </c>
      <c r="O114" s="100">
        <v>6463.8670506169292</v>
      </c>
      <c r="P114" s="101">
        <v>5201.9807423669408</v>
      </c>
      <c r="Q114" s="101">
        <v>14054.86859154515</v>
      </c>
      <c r="R114" s="101">
        <v>52043.193421445787</v>
      </c>
      <c r="S114" s="101">
        <v>465695.62349009514</v>
      </c>
      <c r="T114" s="101">
        <v>1786116.5852718353</v>
      </c>
      <c r="U114" s="127">
        <f t="shared" si="6"/>
        <v>2329576.1185679054</v>
      </c>
    </row>
    <row r="115" spans="1:21">
      <c r="A115" s="37">
        <v>118</v>
      </c>
      <c r="B115" s="17"/>
      <c r="C115" s="16"/>
      <c r="D115" s="38" t="s">
        <v>8</v>
      </c>
      <c r="E115" s="49" t="s">
        <v>140</v>
      </c>
      <c r="F115" s="40"/>
      <c r="G115" s="111">
        <f t="shared" si="4"/>
        <v>3864148.423244969</v>
      </c>
      <c r="H115" s="26">
        <v>1074.2135147839031</v>
      </c>
      <c r="I115" s="7">
        <v>645.02366056479514</v>
      </c>
      <c r="J115" s="7">
        <v>6337.541642440483</v>
      </c>
      <c r="K115" s="7">
        <v>33240.318398516625</v>
      </c>
      <c r="L115" s="7">
        <v>440209.47613573074</v>
      </c>
      <c r="M115" s="7">
        <v>1543486.8055505753</v>
      </c>
      <c r="N115" s="126">
        <f t="shared" si="5"/>
        <v>2024993.3789026118</v>
      </c>
      <c r="O115" s="26">
        <v>1261.2665991382</v>
      </c>
      <c r="P115" s="7">
        <v>650.97196470793278</v>
      </c>
      <c r="Q115" s="7">
        <v>5362.7927000410855</v>
      </c>
      <c r="R115" s="7">
        <v>25470.071203488857</v>
      </c>
      <c r="S115" s="7">
        <v>353557.95142650604</v>
      </c>
      <c r="T115" s="7">
        <v>1452851.9904484749</v>
      </c>
      <c r="U115" s="126">
        <f t="shared" si="6"/>
        <v>1839155.044342357</v>
      </c>
    </row>
    <row r="116" spans="1:21">
      <c r="A116" s="37">
        <v>119</v>
      </c>
      <c r="B116" s="10"/>
      <c r="C116" s="16"/>
      <c r="D116" s="38" t="s">
        <v>10</v>
      </c>
      <c r="E116" s="49" t="s">
        <v>141</v>
      </c>
      <c r="F116" s="40"/>
      <c r="G116" s="111">
        <f t="shared" si="4"/>
        <v>524366.34398621798</v>
      </c>
      <c r="H116" s="26">
        <v>3539.7426782441539</v>
      </c>
      <c r="I116" s="7">
        <v>2666.1988553358242</v>
      </c>
      <c r="J116" s="7">
        <v>7277.3391861787532</v>
      </c>
      <c r="K116" s="7">
        <v>19556.249602774158</v>
      </c>
      <c r="L116" s="7">
        <v>87460.344567254186</v>
      </c>
      <c r="M116" s="7">
        <v>124894.15653461218</v>
      </c>
      <c r="N116" s="126">
        <f t="shared" si="5"/>
        <v>245394.03142439926</v>
      </c>
      <c r="O116" s="26">
        <v>4082.404815483631</v>
      </c>
      <c r="P116" s="7">
        <v>2907.5120695296428</v>
      </c>
      <c r="Q116" s="7">
        <v>6970.6301218327717</v>
      </c>
      <c r="R116" s="7">
        <v>20751.222896390362</v>
      </c>
      <c r="S116" s="7">
        <v>81646.692430242896</v>
      </c>
      <c r="T116" s="7">
        <v>162613.85022833943</v>
      </c>
      <c r="U116" s="126">
        <f t="shared" si="6"/>
        <v>278972.31256181875</v>
      </c>
    </row>
    <row r="117" spans="1:21">
      <c r="A117" s="37">
        <v>120</v>
      </c>
      <c r="B117" s="17"/>
      <c r="C117" s="11"/>
      <c r="D117" s="38" t="s">
        <v>22</v>
      </c>
      <c r="E117" s="9" t="s">
        <v>142</v>
      </c>
      <c r="F117" s="46"/>
      <c r="G117" s="111">
        <f t="shared" si="4"/>
        <v>477298.0125765038</v>
      </c>
      <c r="H117" s="26">
        <v>1546.3823995696787</v>
      </c>
      <c r="I117" s="7">
        <v>1564.0343950018287</v>
      </c>
      <c r="J117" s="7">
        <v>4229.2764553818852</v>
      </c>
      <c r="K117" s="7">
        <v>11624.367169514298</v>
      </c>
      <c r="L117" s="7">
        <v>54093.511684924364</v>
      </c>
      <c r="M117" s="7">
        <v>192791.65574461222</v>
      </c>
      <c r="N117" s="126">
        <f t="shared" si="5"/>
        <v>265849.22784900427</v>
      </c>
      <c r="O117" s="26">
        <v>1120.1955947545503</v>
      </c>
      <c r="P117" s="7">
        <v>1643.4966991154433</v>
      </c>
      <c r="Q117" s="7">
        <v>1721.4458100441843</v>
      </c>
      <c r="R117" s="7">
        <v>5821.8992356695235</v>
      </c>
      <c r="S117" s="7">
        <v>30490.975169479847</v>
      </c>
      <c r="T117" s="7">
        <v>170650.772218436</v>
      </c>
      <c r="U117" s="126">
        <f t="shared" si="6"/>
        <v>211448.78472749956</v>
      </c>
    </row>
    <row r="118" spans="1:21">
      <c r="A118" s="93">
        <v>121</v>
      </c>
      <c r="B118" s="94"/>
      <c r="C118" s="95" t="s">
        <v>143</v>
      </c>
      <c r="D118" s="96" t="s">
        <v>144</v>
      </c>
      <c r="E118" s="97"/>
      <c r="F118" s="98"/>
      <c r="G118" s="99">
        <f t="shared" si="4"/>
        <v>3096960.0283322874</v>
      </c>
      <c r="H118" s="100">
        <v>23944.686242302414</v>
      </c>
      <c r="I118" s="101">
        <v>16135.81503180787</v>
      </c>
      <c r="J118" s="101">
        <v>63467.897740960121</v>
      </c>
      <c r="K118" s="101">
        <v>309533.0263825357</v>
      </c>
      <c r="L118" s="101">
        <v>679491.03767895699</v>
      </c>
      <c r="M118" s="101">
        <v>709752.34751653671</v>
      </c>
      <c r="N118" s="127">
        <f t="shared" si="5"/>
        <v>1802324.8105930998</v>
      </c>
      <c r="O118" s="100">
        <v>21227.287809590576</v>
      </c>
      <c r="P118" s="101">
        <v>16159.349158296362</v>
      </c>
      <c r="Q118" s="101">
        <v>44426.570068184286</v>
      </c>
      <c r="R118" s="101">
        <v>119068.00341919065</v>
      </c>
      <c r="S118" s="101">
        <v>381418.08078837395</v>
      </c>
      <c r="T118" s="101">
        <v>712335.92649555206</v>
      </c>
      <c r="U118" s="127">
        <f t="shared" si="6"/>
        <v>1294635.2177391879</v>
      </c>
    </row>
    <row r="119" spans="1:21">
      <c r="A119" s="37">
        <v>122</v>
      </c>
      <c r="B119" s="17"/>
      <c r="C119" s="16"/>
      <c r="D119" s="38" t="s">
        <v>8</v>
      </c>
      <c r="E119" s="49" t="s">
        <v>145</v>
      </c>
      <c r="F119" s="40"/>
      <c r="G119" s="111">
        <f t="shared" si="4"/>
        <v>299944.39164802083</v>
      </c>
      <c r="H119" s="26">
        <v>658.23061308584192</v>
      </c>
      <c r="I119" s="7">
        <v>799.96059471275657</v>
      </c>
      <c r="J119" s="7">
        <v>4069.0151456957683</v>
      </c>
      <c r="K119" s="7">
        <v>15720.081358239055</v>
      </c>
      <c r="L119" s="7">
        <v>53678.40791837126</v>
      </c>
      <c r="M119" s="7">
        <v>83905.246358215809</v>
      </c>
      <c r="N119" s="126">
        <f t="shared" si="5"/>
        <v>158830.9419883205</v>
      </c>
      <c r="O119" s="26">
        <v>969.12961820960379</v>
      </c>
      <c r="P119" s="7">
        <v>1579.1166888540511</v>
      </c>
      <c r="Q119" s="7">
        <v>3745.8925861315874</v>
      </c>
      <c r="R119" s="7">
        <v>10257.070575395599</v>
      </c>
      <c r="S119" s="7">
        <v>37541.344650730491</v>
      </c>
      <c r="T119" s="7">
        <v>87020.895540378988</v>
      </c>
      <c r="U119" s="126">
        <f t="shared" si="6"/>
        <v>141113.44965970033</v>
      </c>
    </row>
    <row r="120" spans="1:21">
      <c r="A120" s="37">
        <v>123</v>
      </c>
      <c r="B120" s="17"/>
      <c r="C120" s="16"/>
      <c r="D120" s="38" t="s">
        <v>10</v>
      </c>
      <c r="E120" s="49" t="s">
        <v>146</v>
      </c>
      <c r="F120" s="40"/>
      <c r="G120" s="111">
        <f t="shared" si="4"/>
        <v>1501969.8012373487</v>
      </c>
      <c r="H120" s="26">
        <v>5045.6433599753382</v>
      </c>
      <c r="I120" s="7">
        <v>6332.1194996349514</v>
      </c>
      <c r="J120" s="7">
        <v>34362.127279957756</v>
      </c>
      <c r="K120" s="7">
        <v>218950.12328867614</v>
      </c>
      <c r="L120" s="7">
        <v>439678.89206457138</v>
      </c>
      <c r="M120" s="7">
        <v>285304.19915020466</v>
      </c>
      <c r="N120" s="126">
        <f t="shared" si="5"/>
        <v>989673.1046430202</v>
      </c>
      <c r="O120" s="26">
        <v>4148.6063428140114</v>
      </c>
      <c r="P120" s="7">
        <v>7210.435469734588</v>
      </c>
      <c r="Q120" s="7">
        <v>20832.235487661092</v>
      </c>
      <c r="R120" s="7">
        <v>67756.84045407176</v>
      </c>
      <c r="S120" s="7">
        <v>196002.55491954088</v>
      </c>
      <c r="T120" s="7">
        <v>216346.02392050624</v>
      </c>
      <c r="U120" s="126">
        <f t="shared" si="6"/>
        <v>512296.69659432856</v>
      </c>
    </row>
    <row r="121" spans="1:21">
      <c r="A121" s="37">
        <v>124</v>
      </c>
      <c r="B121" s="10"/>
      <c r="C121" s="16"/>
      <c r="D121" s="38" t="s">
        <v>22</v>
      </c>
      <c r="E121" s="49" t="s">
        <v>147</v>
      </c>
      <c r="F121" s="40"/>
      <c r="G121" s="111">
        <f t="shared" si="4"/>
        <v>62385.822234256149</v>
      </c>
      <c r="H121" s="26">
        <v>1023.1826342895112</v>
      </c>
      <c r="I121" s="7">
        <v>2151.2444789861329</v>
      </c>
      <c r="J121" s="7">
        <v>3547.0346786510199</v>
      </c>
      <c r="K121" s="7">
        <v>4196.7387560009956</v>
      </c>
      <c r="L121" s="7">
        <v>7267.6561776027083</v>
      </c>
      <c r="M121" s="7">
        <v>9301.5680796504021</v>
      </c>
      <c r="N121" s="126">
        <f t="shared" si="5"/>
        <v>27487.42480518077</v>
      </c>
      <c r="O121" s="26">
        <v>1933.2032261272625</v>
      </c>
      <c r="P121" s="7">
        <v>2139.8140311802681</v>
      </c>
      <c r="Q121" s="7">
        <v>5093.4157678544871</v>
      </c>
      <c r="R121" s="7">
        <v>4295.3421917119995</v>
      </c>
      <c r="S121" s="7">
        <v>9310.0913298130035</v>
      </c>
      <c r="T121" s="7">
        <v>12126.530882388353</v>
      </c>
      <c r="U121" s="126">
        <f t="shared" si="6"/>
        <v>34898.397429075376</v>
      </c>
    </row>
    <row r="122" spans="1:21">
      <c r="A122" s="37">
        <v>125</v>
      </c>
      <c r="B122" s="17"/>
      <c r="C122" s="11"/>
      <c r="D122" s="50"/>
      <c r="E122" s="9" t="s">
        <v>148</v>
      </c>
      <c r="F122" s="46"/>
      <c r="G122" s="111">
        <f t="shared" si="4"/>
        <v>1232659.9920294387</v>
      </c>
      <c r="H122" s="26">
        <v>17217.629518518923</v>
      </c>
      <c r="I122" s="7">
        <v>6852.4905325956643</v>
      </c>
      <c r="J122" s="7">
        <v>21489.720970124006</v>
      </c>
      <c r="K122" s="7">
        <v>70666.080281868577</v>
      </c>
      <c r="L122" s="7">
        <v>178866.07035237551</v>
      </c>
      <c r="M122" s="7">
        <v>331241.32697892189</v>
      </c>
      <c r="N122" s="126">
        <f t="shared" si="5"/>
        <v>626333.31863440457</v>
      </c>
      <c r="O122" s="26">
        <v>14176.348890496884</v>
      </c>
      <c r="P122" s="7">
        <v>5229.9828754363116</v>
      </c>
      <c r="Q122" s="7">
        <v>14755.027148073539</v>
      </c>
      <c r="R122" s="7">
        <v>36758.749523885548</v>
      </c>
      <c r="S122" s="7">
        <v>138564.08839583397</v>
      </c>
      <c r="T122" s="7">
        <v>396842.47656130791</v>
      </c>
      <c r="U122" s="126">
        <f t="shared" si="6"/>
        <v>606326.67339503416</v>
      </c>
    </row>
    <row r="123" spans="1:21">
      <c r="A123" s="93">
        <v>126</v>
      </c>
      <c r="B123" s="94"/>
      <c r="C123" s="95" t="s">
        <v>149</v>
      </c>
      <c r="D123" s="96" t="s">
        <v>150</v>
      </c>
      <c r="E123" s="97"/>
      <c r="F123" s="98"/>
      <c r="G123" s="99">
        <f t="shared" si="4"/>
        <v>2023280.6922106016</v>
      </c>
      <c r="H123" s="100">
        <v>11836.14989496721</v>
      </c>
      <c r="I123" s="101">
        <v>6595.214608784765</v>
      </c>
      <c r="J123" s="101">
        <v>29980.58119979687</v>
      </c>
      <c r="K123" s="101">
        <v>88854.853216261603</v>
      </c>
      <c r="L123" s="101">
        <v>298810.42882061005</v>
      </c>
      <c r="M123" s="101">
        <v>620812.69609165192</v>
      </c>
      <c r="N123" s="127">
        <f t="shared" si="5"/>
        <v>1056889.9238320724</v>
      </c>
      <c r="O123" s="100">
        <v>8067.4614277264336</v>
      </c>
      <c r="P123" s="101">
        <v>6011.0325294189424</v>
      </c>
      <c r="Q123" s="101">
        <v>21761.453564380528</v>
      </c>
      <c r="R123" s="101">
        <v>60064.507722988725</v>
      </c>
      <c r="S123" s="101">
        <v>238850.13550883532</v>
      </c>
      <c r="T123" s="101">
        <v>631636.17762517929</v>
      </c>
      <c r="U123" s="127">
        <f t="shared" si="6"/>
        <v>966390.76837852923</v>
      </c>
    </row>
    <row r="124" spans="1:21">
      <c r="A124" s="37">
        <v>127</v>
      </c>
      <c r="B124" s="12"/>
      <c r="C124" s="12"/>
      <c r="D124" s="38" t="s">
        <v>8</v>
      </c>
      <c r="E124" s="49" t="s">
        <v>151</v>
      </c>
      <c r="F124" s="40"/>
      <c r="G124" s="111">
        <f t="shared" si="4"/>
        <v>1626126.4501832752</v>
      </c>
      <c r="H124" s="26">
        <v>6053.3103737617348</v>
      </c>
      <c r="I124" s="7">
        <v>5279.3353649042547</v>
      </c>
      <c r="J124" s="7">
        <v>24440.774355547503</v>
      </c>
      <c r="K124" s="7">
        <v>75858.653176129796</v>
      </c>
      <c r="L124" s="7">
        <v>258072.84904503822</v>
      </c>
      <c r="M124" s="7">
        <v>490626.89494895935</v>
      </c>
      <c r="N124" s="126">
        <f t="shared" si="5"/>
        <v>860331.81726434082</v>
      </c>
      <c r="O124" s="26">
        <v>4583.8898644637666</v>
      </c>
      <c r="P124" s="7">
        <v>4909.0921071091107</v>
      </c>
      <c r="Q124" s="7">
        <v>15405.004939689534</v>
      </c>
      <c r="R124" s="7">
        <v>47678.9140945822</v>
      </c>
      <c r="S124" s="7">
        <v>202592.11529302597</v>
      </c>
      <c r="T124" s="7">
        <v>490625.61662006378</v>
      </c>
      <c r="U124" s="126">
        <f t="shared" si="6"/>
        <v>765794.63291893434</v>
      </c>
    </row>
    <row r="125" spans="1:21">
      <c r="A125" s="37">
        <v>128</v>
      </c>
      <c r="B125" s="17"/>
      <c r="C125" s="16"/>
      <c r="D125" s="52" t="s">
        <v>10</v>
      </c>
      <c r="E125" s="49" t="s">
        <v>152</v>
      </c>
      <c r="F125" s="40"/>
      <c r="G125" s="111">
        <f t="shared" si="4"/>
        <v>8537.2447835728526</v>
      </c>
      <c r="H125" s="26">
        <v>0</v>
      </c>
      <c r="I125" s="7">
        <v>0</v>
      </c>
      <c r="J125" s="7">
        <v>1.8949525207281113</v>
      </c>
      <c r="K125" s="7">
        <v>16.451696522533894</v>
      </c>
      <c r="L125" s="7">
        <v>717.91990458965302</v>
      </c>
      <c r="M125" s="7">
        <v>7800.9782299399376</v>
      </c>
      <c r="N125" s="126">
        <f t="shared" si="5"/>
        <v>8537.2447835728526</v>
      </c>
      <c r="O125" s="26">
        <v>0</v>
      </c>
      <c r="P125" s="7">
        <v>0</v>
      </c>
      <c r="Q125" s="7">
        <v>0</v>
      </c>
      <c r="R125" s="7">
        <v>0</v>
      </c>
      <c r="S125" s="7">
        <v>0</v>
      </c>
      <c r="T125" s="7">
        <v>0</v>
      </c>
      <c r="U125" s="126">
        <f t="shared" si="6"/>
        <v>0</v>
      </c>
    </row>
    <row r="126" spans="1:21">
      <c r="A126" s="37">
        <v>129</v>
      </c>
      <c r="B126" s="10"/>
      <c r="C126" s="16"/>
      <c r="D126" s="38" t="s">
        <v>22</v>
      </c>
      <c r="E126" s="15" t="s">
        <v>153</v>
      </c>
      <c r="F126" s="43"/>
      <c r="G126" s="111">
        <f t="shared" si="4"/>
        <v>22339.670513391167</v>
      </c>
      <c r="H126" s="26">
        <v>0</v>
      </c>
      <c r="I126" s="7">
        <v>165.88335556641687</v>
      </c>
      <c r="J126" s="7">
        <v>450.9124943644274</v>
      </c>
      <c r="K126" s="7">
        <v>756.2488503716886</v>
      </c>
      <c r="L126" s="7">
        <v>2922.8969681006856</v>
      </c>
      <c r="M126" s="7">
        <v>7156.0216532517225</v>
      </c>
      <c r="N126" s="126">
        <f t="shared" si="5"/>
        <v>11451.963321654941</v>
      </c>
      <c r="O126" s="26">
        <v>0</v>
      </c>
      <c r="P126" s="7">
        <v>82.378614302628193</v>
      </c>
      <c r="Q126" s="7">
        <v>342.68225613070899</v>
      </c>
      <c r="R126" s="7">
        <v>586.18602328715497</v>
      </c>
      <c r="S126" s="7">
        <v>2363.3913560912479</v>
      </c>
      <c r="T126" s="7">
        <v>7513.0689419244882</v>
      </c>
      <c r="U126" s="126">
        <f t="shared" si="6"/>
        <v>10887.707191736228</v>
      </c>
    </row>
    <row r="127" spans="1:21">
      <c r="A127" s="37">
        <v>130</v>
      </c>
      <c r="B127" s="17"/>
      <c r="C127" s="11"/>
      <c r="D127" s="38" t="s">
        <v>24</v>
      </c>
      <c r="E127" s="9" t="s">
        <v>422</v>
      </c>
      <c r="F127" s="46"/>
      <c r="G127" s="111">
        <f t="shared" si="4"/>
        <v>356186.68313779513</v>
      </c>
      <c r="H127" s="26">
        <v>5782.839609175513</v>
      </c>
      <c r="I127" s="7">
        <v>1149.9959013895132</v>
      </c>
      <c r="J127" s="7">
        <v>5086.9991084421054</v>
      </c>
      <c r="K127" s="7">
        <v>12223.499632524326</v>
      </c>
      <c r="L127" s="7">
        <v>37096.768349088728</v>
      </c>
      <c r="M127" s="7">
        <v>115228.80273804069</v>
      </c>
      <c r="N127" s="126">
        <f t="shared" si="5"/>
        <v>176568.90533866087</v>
      </c>
      <c r="O127" s="26">
        <v>3483.5716721481294</v>
      </c>
      <c r="P127" s="7">
        <v>1019.5618422109574</v>
      </c>
      <c r="Q127" s="7">
        <v>4912.5057975926029</v>
      </c>
      <c r="R127" s="7">
        <v>8694.9940580278635</v>
      </c>
      <c r="S127" s="7">
        <v>31183.742219604552</v>
      </c>
      <c r="T127" s="7">
        <v>130323.40220955014</v>
      </c>
      <c r="U127" s="126">
        <f t="shared" si="6"/>
        <v>179617.77779913426</v>
      </c>
    </row>
    <row r="128" spans="1:21">
      <c r="A128" s="37">
        <v>131</v>
      </c>
      <c r="B128" s="12"/>
      <c r="C128" s="12"/>
      <c r="D128" s="38" t="s">
        <v>26</v>
      </c>
      <c r="E128" s="15" t="s">
        <v>154</v>
      </c>
      <c r="F128" s="43"/>
      <c r="G128" s="111">
        <f t="shared" si="4"/>
        <v>0</v>
      </c>
      <c r="H128" s="26">
        <v>0</v>
      </c>
      <c r="I128" s="7">
        <v>0</v>
      </c>
      <c r="J128" s="7">
        <v>0</v>
      </c>
      <c r="K128" s="7">
        <v>0</v>
      </c>
      <c r="L128" s="7">
        <v>0</v>
      </c>
      <c r="M128" s="7">
        <v>0</v>
      </c>
      <c r="N128" s="126">
        <f t="shared" si="5"/>
        <v>0</v>
      </c>
      <c r="O128" s="26">
        <v>0</v>
      </c>
      <c r="P128" s="7">
        <v>0</v>
      </c>
      <c r="Q128" s="7">
        <v>0</v>
      </c>
      <c r="R128" s="7">
        <v>0</v>
      </c>
      <c r="S128" s="7">
        <v>0</v>
      </c>
      <c r="T128" s="7">
        <v>0</v>
      </c>
      <c r="U128" s="126">
        <f t="shared" si="6"/>
        <v>0</v>
      </c>
    </row>
    <row r="129" spans="1:21">
      <c r="A129" s="37">
        <v>132</v>
      </c>
      <c r="B129" s="12"/>
      <c r="C129" s="12"/>
      <c r="D129" s="38" t="s">
        <v>32</v>
      </c>
      <c r="E129" s="15" t="s">
        <v>155</v>
      </c>
      <c r="F129" s="43"/>
      <c r="G129" s="111">
        <f t="shared" si="4"/>
        <v>10090.652573743311</v>
      </c>
      <c r="H129" s="26">
        <v>0</v>
      </c>
      <c r="I129" s="7">
        <v>0</v>
      </c>
      <c r="J129" s="7">
        <v>0</v>
      </c>
      <c r="K129" s="7">
        <v>0</v>
      </c>
      <c r="L129" s="7">
        <v>0</v>
      </c>
      <c r="M129" s="7">
        <v>0</v>
      </c>
      <c r="N129" s="126">
        <f t="shared" si="5"/>
        <v>0</v>
      </c>
      <c r="O129" s="26">
        <v>0</v>
      </c>
      <c r="P129" s="7">
        <v>0</v>
      </c>
      <c r="Q129" s="7">
        <v>1101.2606573382363</v>
      </c>
      <c r="R129" s="7">
        <v>3104.4136664959078</v>
      </c>
      <c r="S129" s="7">
        <v>2710.8883270720689</v>
      </c>
      <c r="T129" s="7">
        <v>3174.0899228370981</v>
      </c>
      <c r="U129" s="126">
        <f t="shared" si="6"/>
        <v>10090.652573743311</v>
      </c>
    </row>
    <row r="130" spans="1:21">
      <c r="A130" s="93">
        <v>133</v>
      </c>
      <c r="B130" s="94"/>
      <c r="C130" s="95" t="s">
        <v>156</v>
      </c>
      <c r="D130" s="96" t="s">
        <v>157</v>
      </c>
      <c r="E130" s="97"/>
      <c r="F130" s="98"/>
      <c r="G130" s="99">
        <f t="shared" si="4"/>
        <v>153048.83241651929</v>
      </c>
      <c r="H130" s="100">
        <v>4389.0611897442323</v>
      </c>
      <c r="I130" s="101">
        <v>384.71050844015554</v>
      </c>
      <c r="J130" s="101">
        <v>2666.3459000214934</v>
      </c>
      <c r="K130" s="101">
        <v>5967.340963544324</v>
      </c>
      <c r="L130" s="101">
        <v>15955.914471015334</v>
      </c>
      <c r="M130" s="101">
        <v>36286.898348346353</v>
      </c>
      <c r="N130" s="127">
        <f t="shared" si="5"/>
        <v>65650.271381111888</v>
      </c>
      <c r="O130" s="100">
        <v>8032.8608509614387</v>
      </c>
      <c r="P130" s="101">
        <v>798.11412153160381</v>
      </c>
      <c r="Q130" s="101">
        <v>2432.2842731332785</v>
      </c>
      <c r="R130" s="101">
        <v>4574.6661064010113</v>
      </c>
      <c r="S130" s="101">
        <v>15973.565449498594</v>
      </c>
      <c r="T130" s="101">
        <v>55587.070233881474</v>
      </c>
      <c r="U130" s="127">
        <f t="shared" si="6"/>
        <v>87398.561035407402</v>
      </c>
    </row>
    <row r="131" spans="1:21">
      <c r="A131" s="93">
        <v>134</v>
      </c>
      <c r="B131" s="94"/>
      <c r="C131" s="95" t="s">
        <v>158</v>
      </c>
      <c r="D131" s="96" t="s">
        <v>159</v>
      </c>
      <c r="E131" s="97"/>
      <c r="F131" s="98"/>
      <c r="G131" s="99">
        <f t="shared" si="4"/>
        <v>223178.22509503999</v>
      </c>
      <c r="H131" s="100">
        <v>0</v>
      </c>
      <c r="I131" s="101">
        <v>747.48903773620259</v>
      </c>
      <c r="J131" s="101">
        <v>1706.9805779601447</v>
      </c>
      <c r="K131" s="101">
        <v>4592.6468805130571</v>
      </c>
      <c r="L131" s="101">
        <v>19635.777785018086</v>
      </c>
      <c r="M131" s="101">
        <v>48814.351678621024</v>
      </c>
      <c r="N131" s="127">
        <f t="shared" si="5"/>
        <v>75497.245959848515</v>
      </c>
      <c r="O131" s="100">
        <v>0</v>
      </c>
      <c r="P131" s="101">
        <v>1525.0360001841982</v>
      </c>
      <c r="Q131" s="101">
        <v>5839.1894680010155</v>
      </c>
      <c r="R131" s="101">
        <v>11002.461004728451</v>
      </c>
      <c r="S131" s="101">
        <v>31940.368747830391</v>
      </c>
      <c r="T131" s="101">
        <v>97373.923914447427</v>
      </c>
      <c r="U131" s="127">
        <f>SUM(O131:T131)</f>
        <v>147680.97913519148</v>
      </c>
    </row>
    <row r="132" spans="1:21">
      <c r="A132" s="37">
        <v>135</v>
      </c>
      <c r="B132" s="17"/>
      <c r="C132" s="16"/>
      <c r="D132" s="38" t="s">
        <v>8</v>
      </c>
      <c r="E132" s="49" t="s">
        <v>160</v>
      </c>
      <c r="F132" s="40"/>
      <c r="G132" s="111">
        <f t="shared" si="4"/>
        <v>76061.602305855209</v>
      </c>
      <c r="H132" s="26">
        <v>0</v>
      </c>
      <c r="I132" s="7">
        <v>110.91780729720631</v>
      </c>
      <c r="J132" s="7">
        <v>122.01072737807044</v>
      </c>
      <c r="K132" s="7">
        <v>412.05436093725439</v>
      </c>
      <c r="L132" s="7">
        <v>6530.2039606352046</v>
      </c>
      <c r="M132" s="7">
        <v>14293.819287116043</v>
      </c>
      <c r="N132" s="126">
        <f t="shared" si="5"/>
        <v>21469.006143363778</v>
      </c>
      <c r="O132" s="26">
        <v>0</v>
      </c>
      <c r="P132" s="7">
        <v>117.07234348372185</v>
      </c>
      <c r="Q132" s="7">
        <v>183.73520138896129</v>
      </c>
      <c r="R132" s="7">
        <v>1153.3351840784453</v>
      </c>
      <c r="S132" s="7">
        <v>13493.655521875131</v>
      </c>
      <c r="T132" s="7">
        <v>39644.79791166517</v>
      </c>
      <c r="U132" s="126">
        <f t="shared" ref="U132:U157" si="7">SUM(O132:T132)</f>
        <v>54592.596162491427</v>
      </c>
    </row>
    <row r="133" spans="1:21">
      <c r="A133" s="37">
        <v>136</v>
      </c>
      <c r="B133" s="10"/>
      <c r="C133" s="16"/>
      <c r="D133" s="38" t="s">
        <v>10</v>
      </c>
      <c r="E133" s="49" t="s">
        <v>161</v>
      </c>
      <c r="F133" s="40"/>
      <c r="G133" s="111">
        <f t="shared" si="4"/>
        <v>6184.6767525970936</v>
      </c>
      <c r="H133" s="26">
        <v>0</v>
      </c>
      <c r="I133" s="7">
        <v>0</v>
      </c>
      <c r="J133" s="7">
        <v>2.6797416880726814</v>
      </c>
      <c r="K133" s="7">
        <v>19.405779138207436</v>
      </c>
      <c r="L133" s="7">
        <v>169.99919645488262</v>
      </c>
      <c r="M133" s="7">
        <v>1837.1679772883654</v>
      </c>
      <c r="N133" s="126">
        <f t="shared" si="5"/>
        <v>2029.2526945695281</v>
      </c>
      <c r="O133" s="26">
        <v>0</v>
      </c>
      <c r="P133" s="7">
        <v>0.1413939893245697</v>
      </c>
      <c r="Q133" s="7">
        <v>0.93069557845592499</v>
      </c>
      <c r="R133" s="7">
        <v>15.656182713806629</v>
      </c>
      <c r="S133" s="7">
        <v>214.79235705733299</v>
      </c>
      <c r="T133" s="7">
        <v>3923.9034286886454</v>
      </c>
      <c r="U133" s="126">
        <f t="shared" si="7"/>
        <v>4155.4240580275655</v>
      </c>
    </row>
    <row r="134" spans="1:21">
      <c r="A134" s="37">
        <v>137</v>
      </c>
      <c r="B134" s="10"/>
      <c r="C134" s="11"/>
      <c r="D134" s="52" t="s">
        <v>22</v>
      </c>
      <c r="E134" s="49" t="s">
        <v>162</v>
      </c>
      <c r="F134" s="51"/>
      <c r="G134" s="111">
        <f t="shared" si="4"/>
        <v>663.37075272202492</v>
      </c>
      <c r="H134" s="26">
        <v>0</v>
      </c>
      <c r="I134" s="7">
        <v>0</v>
      </c>
      <c r="J134" s="7">
        <v>2.1149989664554596</v>
      </c>
      <c r="K134" s="7">
        <v>37.487382441759109</v>
      </c>
      <c r="L134" s="7">
        <v>168.33198951929808</v>
      </c>
      <c r="M134" s="7">
        <v>315.32345619797707</v>
      </c>
      <c r="N134" s="126">
        <f t="shared" si="5"/>
        <v>523.25782712548971</v>
      </c>
      <c r="O134" s="26">
        <v>0</v>
      </c>
      <c r="P134" s="7">
        <v>0</v>
      </c>
      <c r="Q134" s="7">
        <v>0.44334261119365692</v>
      </c>
      <c r="R134" s="7">
        <v>1.7012275755405426</v>
      </c>
      <c r="S134" s="7">
        <v>11.202330254018307</v>
      </c>
      <c r="T134" s="7">
        <v>126.7660251557827</v>
      </c>
      <c r="U134" s="126">
        <f t="shared" si="7"/>
        <v>140.11292559653521</v>
      </c>
    </row>
    <row r="135" spans="1:21">
      <c r="A135" s="37">
        <v>138</v>
      </c>
      <c r="B135" s="10"/>
      <c r="C135" s="11"/>
      <c r="D135" s="52" t="s">
        <v>24</v>
      </c>
      <c r="E135" s="49" t="s">
        <v>163</v>
      </c>
      <c r="F135" s="51"/>
      <c r="G135" s="111">
        <f t="shared" si="4"/>
        <v>6560.2392290756106</v>
      </c>
      <c r="H135" s="26">
        <v>0</v>
      </c>
      <c r="I135" s="7">
        <v>0.31823468208312988</v>
      </c>
      <c r="J135" s="7">
        <v>7.0635130405426025</v>
      </c>
      <c r="K135" s="7">
        <v>60.488062471151352</v>
      </c>
      <c r="L135" s="7">
        <v>626.31302535533905</v>
      </c>
      <c r="M135" s="7">
        <v>3019.1169639229774</v>
      </c>
      <c r="N135" s="126">
        <f t="shared" si="5"/>
        <v>3713.2997994720936</v>
      </c>
      <c r="O135" s="26">
        <v>0</v>
      </c>
      <c r="P135" s="7">
        <v>0.96107015013694763</v>
      </c>
      <c r="Q135" s="7">
        <v>3.0602132678031921</v>
      </c>
      <c r="R135" s="7">
        <v>26.718760021030903</v>
      </c>
      <c r="S135" s="7">
        <v>299.15426389873028</v>
      </c>
      <c r="T135" s="7">
        <v>2517.0451222658157</v>
      </c>
      <c r="U135" s="126">
        <f t="shared" si="7"/>
        <v>2846.9394296035171</v>
      </c>
    </row>
    <row r="136" spans="1:21">
      <c r="A136" s="37">
        <v>139</v>
      </c>
      <c r="B136" s="17"/>
      <c r="C136" s="11"/>
      <c r="D136" s="50"/>
      <c r="E136" s="9" t="s">
        <v>164</v>
      </c>
      <c r="F136" s="46"/>
      <c r="G136" s="111">
        <f t="shared" si="4"/>
        <v>133708.33448026376</v>
      </c>
      <c r="H136" s="26">
        <v>0</v>
      </c>
      <c r="I136" s="7">
        <v>636.25299325375818</v>
      </c>
      <c r="J136" s="7">
        <v>1573.1115957326256</v>
      </c>
      <c r="K136" s="7">
        <v>4063.2112631667405</v>
      </c>
      <c r="L136" s="7">
        <v>12140.929792560637</v>
      </c>
      <c r="M136" s="7">
        <v>29348.924406670034</v>
      </c>
      <c r="N136" s="126">
        <f t="shared" si="5"/>
        <v>47762.430051383795</v>
      </c>
      <c r="O136" s="26">
        <v>0</v>
      </c>
      <c r="P136" s="7">
        <v>1406.8611783252418</v>
      </c>
      <c r="Q136" s="7">
        <v>5651.0200779451989</v>
      </c>
      <c r="R136" s="7">
        <v>9805.0497850440443</v>
      </c>
      <c r="S136" s="7">
        <v>17921.56381174922</v>
      </c>
      <c r="T136" s="7">
        <v>51161.409575816244</v>
      </c>
      <c r="U136" s="126">
        <f t="shared" si="7"/>
        <v>85945.904428879949</v>
      </c>
    </row>
    <row r="137" spans="1:21">
      <c r="A137" s="93">
        <v>140</v>
      </c>
      <c r="B137" s="94"/>
      <c r="C137" s="95" t="s">
        <v>165</v>
      </c>
      <c r="D137" s="96" t="s">
        <v>166</v>
      </c>
      <c r="E137" s="97"/>
      <c r="F137" s="98"/>
      <c r="G137" s="99">
        <f t="shared" si="4"/>
        <v>583630.28866740933</v>
      </c>
      <c r="H137" s="100">
        <v>243722.19679169357</v>
      </c>
      <c r="I137" s="101">
        <v>17403.098379155621</v>
      </c>
      <c r="J137" s="101">
        <v>13625.247347906232</v>
      </c>
      <c r="K137" s="101">
        <v>8067.8892102886457</v>
      </c>
      <c r="L137" s="101">
        <v>7973.5611343830824</v>
      </c>
      <c r="M137" s="101">
        <v>4170.5985303968191</v>
      </c>
      <c r="N137" s="127">
        <f t="shared" si="5"/>
        <v>294962.59139382397</v>
      </c>
      <c r="O137" s="100">
        <v>237276.04246455431</v>
      </c>
      <c r="P137" s="101">
        <v>18826.758421215578</v>
      </c>
      <c r="Q137" s="101">
        <v>12368.298656217754</v>
      </c>
      <c r="R137" s="101">
        <v>8217.4834050871432</v>
      </c>
      <c r="S137" s="101">
        <v>7438.5058361031115</v>
      </c>
      <c r="T137" s="101">
        <v>4540.6084904074669</v>
      </c>
      <c r="U137" s="127">
        <f t="shared" si="7"/>
        <v>288667.69727358536</v>
      </c>
    </row>
    <row r="138" spans="1:21">
      <c r="A138" s="37">
        <v>141</v>
      </c>
      <c r="B138" s="17"/>
      <c r="C138" s="16"/>
      <c r="D138" s="38" t="s">
        <v>8</v>
      </c>
      <c r="E138" s="45" t="s">
        <v>167</v>
      </c>
      <c r="F138" s="53"/>
      <c r="G138" s="111">
        <f t="shared" ref="G138:G157" si="8">N138+U138</f>
        <v>51829.730044731026</v>
      </c>
      <c r="H138" s="26">
        <v>28117.520071304578</v>
      </c>
      <c r="I138" s="7">
        <v>1054.2698038943345</v>
      </c>
      <c r="J138" s="7">
        <v>384.73893371742452</v>
      </c>
      <c r="K138" s="7">
        <v>245.84077244380023</v>
      </c>
      <c r="L138" s="7">
        <v>120.38984562567202</v>
      </c>
      <c r="M138" s="7">
        <v>14.99794913828373</v>
      </c>
      <c r="N138" s="126">
        <f t="shared" ref="N138:N157" si="9">SUM(H138:M138)</f>
        <v>29937.757376124093</v>
      </c>
      <c r="O138" s="26">
        <v>20196.636451607104</v>
      </c>
      <c r="P138" s="7">
        <v>933.95098928240304</v>
      </c>
      <c r="Q138" s="7">
        <v>400.13482050431412</v>
      </c>
      <c r="R138" s="7">
        <v>235.79518361357623</v>
      </c>
      <c r="S138" s="7">
        <v>108.91334078655927</v>
      </c>
      <c r="T138" s="7">
        <v>16.541882812976837</v>
      </c>
      <c r="U138" s="126">
        <f t="shared" si="7"/>
        <v>21891.972668606933</v>
      </c>
    </row>
    <row r="139" spans="1:21">
      <c r="A139" s="37">
        <v>142</v>
      </c>
      <c r="B139" s="17"/>
      <c r="C139" s="16"/>
      <c r="D139" s="38" t="s">
        <v>10</v>
      </c>
      <c r="E139" s="45" t="s">
        <v>168</v>
      </c>
      <c r="F139" s="53"/>
      <c r="G139" s="111">
        <f t="shared" si="8"/>
        <v>3060.3026224023015</v>
      </c>
      <c r="H139" s="26">
        <v>1373.6392419935146</v>
      </c>
      <c r="I139" s="7">
        <v>1.2307465970516205</v>
      </c>
      <c r="J139" s="7">
        <v>1.503179520368576</v>
      </c>
      <c r="K139" s="7">
        <v>0.73023167252540588</v>
      </c>
      <c r="L139" s="7">
        <v>1.1980947256088257</v>
      </c>
      <c r="M139" s="7">
        <v>2.6707090139389038</v>
      </c>
      <c r="N139" s="126">
        <f t="shared" si="9"/>
        <v>1380.9722035230079</v>
      </c>
      <c r="O139" s="26">
        <v>1677.5098085348836</v>
      </c>
      <c r="P139" s="7">
        <v>0</v>
      </c>
      <c r="Q139" s="7">
        <v>0.5303037166595459</v>
      </c>
      <c r="R139" s="7">
        <v>0</v>
      </c>
      <c r="S139" s="7">
        <v>0.2112756073474884</v>
      </c>
      <c r="T139" s="7">
        <v>1.0790310204029083</v>
      </c>
      <c r="U139" s="126">
        <f t="shared" si="7"/>
        <v>1679.3304188792936</v>
      </c>
    </row>
    <row r="140" spans="1:21">
      <c r="A140" s="37">
        <v>143</v>
      </c>
      <c r="B140" s="17"/>
      <c r="C140" s="16"/>
      <c r="D140" s="38" t="s">
        <v>22</v>
      </c>
      <c r="E140" s="45" t="s">
        <v>169</v>
      </c>
      <c r="F140" s="53"/>
      <c r="G140" s="111">
        <f t="shared" si="8"/>
        <v>17034.494848412425</v>
      </c>
      <c r="H140" s="26">
        <v>4059.8854549769312</v>
      </c>
      <c r="I140" s="7">
        <v>344.65767702506855</v>
      </c>
      <c r="J140" s="7">
        <v>526.96990825841203</v>
      </c>
      <c r="K140" s="7">
        <v>837.23675065301359</v>
      </c>
      <c r="L140" s="7">
        <v>2503.4341891058721</v>
      </c>
      <c r="M140" s="7">
        <v>107.30148234963417</v>
      </c>
      <c r="N140" s="126">
        <f t="shared" si="9"/>
        <v>8379.4854623689316</v>
      </c>
      <c r="O140" s="26">
        <v>4145.6056664003991</v>
      </c>
      <c r="P140" s="7">
        <v>300.47245102842135</v>
      </c>
      <c r="Q140" s="7">
        <v>569.75585735119239</v>
      </c>
      <c r="R140" s="7">
        <v>1130.7472350597382</v>
      </c>
      <c r="S140" s="7">
        <v>2340.7325208950788</v>
      </c>
      <c r="T140" s="7">
        <v>167.69565530866385</v>
      </c>
      <c r="U140" s="126">
        <f t="shared" si="7"/>
        <v>8655.0093860434936</v>
      </c>
    </row>
    <row r="141" spans="1:21">
      <c r="A141" s="37">
        <v>144</v>
      </c>
      <c r="B141" s="17"/>
      <c r="C141" s="16"/>
      <c r="D141" s="38" t="s">
        <v>24</v>
      </c>
      <c r="E141" s="45" t="s">
        <v>170</v>
      </c>
      <c r="F141" s="53"/>
      <c r="G141" s="111">
        <f t="shared" si="8"/>
        <v>229707.65247024701</v>
      </c>
      <c r="H141" s="26">
        <v>91604.796207025647</v>
      </c>
      <c r="I141" s="7">
        <v>9912.2665565069765</v>
      </c>
      <c r="J141" s="7">
        <v>8521.6133126514032</v>
      </c>
      <c r="K141" s="7">
        <v>4790.7386665560771</v>
      </c>
      <c r="L141" s="7">
        <v>1965.0572272837162</v>
      </c>
      <c r="M141" s="7">
        <v>1042.252488616854</v>
      </c>
      <c r="N141" s="126">
        <f t="shared" si="9"/>
        <v>117836.72445864067</v>
      </c>
      <c r="O141" s="26">
        <v>86676.284658826888</v>
      </c>
      <c r="P141" s="7">
        <v>9636.7230572736444</v>
      </c>
      <c r="Q141" s="7">
        <v>7248.5105207907036</v>
      </c>
      <c r="R141" s="7">
        <v>4681.4933848995715</v>
      </c>
      <c r="S141" s="7">
        <v>2202.6042302250862</v>
      </c>
      <c r="T141" s="7">
        <v>1425.3121595904231</v>
      </c>
      <c r="U141" s="126">
        <f t="shared" si="7"/>
        <v>111870.92801160632</v>
      </c>
    </row>
    <row r="142" spans="1:21">
      <c r="A142" s="37">
        <v>145</v>
      </c>
      <c r="B142" s="17"/>
      <c r="C142" s="16"/>
      <c r="D142" s="38" t="s">
        <v>26</v>
      </c>
      <c r="E142" s="45" t="s">
        <v>171</v>
      </c>
      <c r="F142" s="53"/>
      <c r="G142" s="111">
        <f t="shared" si="8"/>
        <v>25488.943031383118</v>
      </c>
      <c r="H142" s="26">
        <v>7669.830864935182</v>
      </c>
      <c r="I142" s="7">
        <v>251.73497931170277</v>
      </c>
      <c r="J142" s="7">
        <v>340.24414899412659</v>
      </c>
      <c r="K142" s="7">
        <v>255.9398757359595</v>
      </c>
      <c r="L142" s="7">
        <v>199.58159962175705</v>
      </c>
      <c r="M142" s="7">
        <v>1400.4760137200356</v>
      </c>
      <c r="N142" s="126">
        <f t="shared" si="9"/>
        <v>10117.807482318764</v>
      </c>
      <c r="O142" s="26">
        <v>12786.72733683791</v>
      </c>
      <c r="P142" s="7">
        <v>450.84036511605518</v>
      </c>
      <c r="Q142" s="7">
        <v>343.18225869909497</v>
      </c>
      <c r="R142" s="7">
        <v>199.9145968578232</v>
      </c>
      <c r="S142" s="7">
        <v>161.29830300222238</v>
      </c>
      <c r="T142" s="7">
        <v>1429.1726885512471</v>
      </c>
      <c r="U142" s="126">
        <f t="shared" si="7"/>
        <v>15371.135549064353</v>
      </c>
    </row>
    <row r="143" spans="1:21">
      <c r="A143" s="37">
        <v>146</v>
      </c>
      <c r="B143" s="17"/>
      <c r="C143" s="16"/>
      <c r="D143" s="38" t="s">
        <v>32</v>
      </c>
      <c r="E143" s="54" t="s">
        <v>172</v>
      </c>
      <c r="F143" s="53"/>
      <c r="G143" s="111">
        <f t="shared" si="8"/>
        <v>256509.16821929609</v>
      </c>
      <c r="H143" s="26">
        <v>110896.52573928237</v>
      </c>
      <c r="I143" s="7">
        <v>5838.9386979080737</v>
      </c>
      <c r="J143" s="7">
        <v>3850.1777795553207</v>
      </c>
      <c r="K143" s="7">
        <v>1937.4029170256108</v>
      </c>
      <c r="L143" s="7">
        <v>3183.9002594947815</v>
      </c>
      <c r="M143" s="7">
        <v>1602.8999043703079</v>
      </c>
      <c r="N143" s="126">
        <f t="shared" si="9"/>
        <v>127309.84529763646</v>
      </c>
      <c r="O143" s="26">
        <v>111793.28009377047</v>
      </c>
      <c r="P143" s="7">
        <v>7504.7717832680064</v>
      </c>
      <c r="Q143" s="7">
        <v>3806.1849096108926</v>
      </c>
      <c r="R143" s="7">
        <v>1969.5329806832597</v>
      </c>
      <c r="S143" s="7">
        <v>2624.7460744678974</v>
      </c>
      <c r="T143" s="7">
        <v>1500.8070798590779</v>
      </c>
      <c r="U143" s="126">
        <f t="shared" si="7"/>
        <v>129199.32292165961</v>
      </c>
    </row>
    <row r="144" spans="1:21">
      <c r="A144" s="93">
        <v>147</v>
      </c>
      <c r="B144" s="94"/>
      <c r="C144" s="103" t="s">
        <v>173</v>
      </c>
      <c r="D144" s="96" t="s">
        <v>174</v>
      </c>
      <c r="E144" s="97"/>
      <c r="F144" s="98"/>
      <c r="G144" s="99">
        <f t="shared" si="8"/>
        <v>96.367999851703644</v>
      </c>
      <c r="H144" s="100">
        <v>0</v>
      </c>
      <c r="I144" s="101">
        <v>1.7046462893486023</v>
      </c>
      <c r="J144" s="101">
        <v>0.58110225200653076</v>
      </c>
      <c r="K144" s="101">
        <v>10.57000058889389</v>
      </c>
      <c r="L144" s="101">
        <v>9.928430363535881</v>
      </c>
      <c r="M144" s="101">
        <v>22.577138110995293</v>
      </c>
      <c r="N144" s="127">
        <f t="shared" si="9"/>
        <v>45.361317604780197</v>
      </c>
      <c r="O144" s="100">
        <v>0</v>
      </c>
      <c r="P144" s="101">
        <v>0.92790532112121582</v>
      </c>
      <c r="Q144" s="101">
        <v>1.0726397037506104</v>
      </c>
      <c r="R144" s="101">
        <v>2.0101067423820496</v>
      </c>
      <c r="S144" s="101">
        <v>11.175082981586456</v>
      </c>
      <c r="T144" s="101">
        <v>35.820947498083115</v>
      </c>
      <c r="U144" s="127">
        <f t="shared" si="7"/>
        <v>51.006682246923447</v>
      </c>
    </row>
    <row r="145" spans="1:21">
      <c r="A145" s="72">
        <v>151</v>
      </c>
      <c r="B145" s="80" t="s">
        <v>175</v>
      </c>
      <c r="C145" s="81" t="s">
        <v>176</v>
      </c>
      <c r="D145" s="82"/>
      <c r="E145" s="82"/>
      <c r="F145" s="83"/>
      <c r="G145" s="74">
        <f t="shared" si="8"/>
        <v>5563372.2003980717</v>
      </c>
      <c r="H145" s="75">
        <v>202202.20803640864</v>
      </c>
      <c r="I145" s="76">
        <v>189503.31620574743</v>
      </c>
      <c r="J145" s="76">
        <v>823661.77725744247</v>
      </c>
      <c r="K145" s="76">
        <v>949754.39560556412</v>
      </c>
      <c r="L145" s="76">
        <v>780359.60016107559</v>
      </c>
      <c r="M145" s="76">
        <v>708899.75473022461</v>
      </c>
      <c r="N145" s="124">
        <f t="shared" si="9"/>
        <v>3654381.051996463</v>
      </c>
      <c r="O145" s="75">
        <v>165591.20845395915</v>
      </c>
      <c r="P145" s="76">
        <v>120097.26330535114</v>
      </c>
      <c r="Q145" s="76">
        <v>278529.47240662575</v>
      </c>
      <c r="R145" s="76">
        <v>300748.25286245346</v>
      </c>
      <c r="S145" s="76">
        <v>394207.86824035645</v>
      </c>
      <c r="T145" s="76">
        <v>649817.08313286304</v>
      </c>
      <c r="U145" s="124">
        <f t="shared" si="7"/>
        <v>1908991.1484016089</v>
      </c>
    </row>
    <row r="146" spans="1:21">
      <c r="A146" s="93">
        <v>152</v>
      </c>
      <c r="B146" s="95"/>
      <c r="C146" s="95" t="s">
        <v>6</v>
      </c>
      <c r="D146" s="96" t="s">
        <v>177</v>
      </c>
      <c r="E146" s="104"/>
      <c r="F146" s="105"/>
      <c r="G146" s="99">
        <f t="shared" si="8"/>
        <v>3976663.6428222689</v>
      </c>
      <c r="H146" s="100">
        <v>190705.29800584936</v>
      </c>
      <c r="I146" s="101">
        <v>159802.89875036106</v>
      </c>
      <c r="J146" s="101">
        <v>485242.80864429474</v>
      </c>
      <c r="K146" s="101">
        <v>572010.10218548775</v>
      </c>
      <c r="L146" s="101">
        <v>552944.48058772087</v>
      </c>
      <c r="M146" s="101">
        <v>582051.81037390232</v>
      </c>
      <c r="N146" s="127">
        <f t="shared" si="9"/>
        <v>2542757.3985476159</v>
      </c>
      <c r="O146" s="100">
        <v>154915.41966112063</v>
      </c>
      <c r="P146" s="101">
        <v>97895.399318984244</v>
      </c>
      <c r="Q146" s="101">
        <v>149362.25483331084</v>
      </c>
      <c r="R146" s="101">
        <v>174692.98027074337</v>
      </c>
      <c r="S146" s="101">
        <v>284353.54645901918</v>
      </c>
      <c r="T146" s="101">
        <v>572686.64373147488</v>
      </c>
      <c r="U146" s="127">
        <f t="shared" si="7"/>
        <v>1433906.244274653</v>
      </c>
    </row>
    <row r="147" spans="1:21">
      <c r="A147" s="37">
        <v>153</v>
      </c>
      <c r="B147" s="17"/>
      <c r="C147" s="16"/>
      <c r="D147" s="38" t="s">
        <v>8</v>
      </c>
      <c r="E147" s="49" t="s">
        <v>178</v>
      </c>
      <c r="F147" s="55"/>
      <c r="G147" s="111">
        <f t="shared" si="8"/>
        <v>1498652.7079537248</v>
      </c>
      <c r="H147" s="26">
        <v>40650.238110171398</v>
      </c>
      <c r="I147" s="7">
        <v>58279.68967172876</v>
      </c>
      <c r="J147" s="7">
        <v>320352.41938847303</v>
      </c>
      <c r="K147" s="7">
        <v>324888.94481757283</v>
      </c>
      <c r="L147" s="7">
        <v>238545.46450710297</v>
      </c>
      <c r="M147" s="7">
        <v>121405.37806940079</v>
      </c>
      <c r="N147" s="126">
        <f t="shared" si="9"/>
        <v>1104122.1345644498</v>
      </c>
      <c r="O147" s="26">
        <v>32104.156950015546</v>
      </c>
      <c r="P147" s="7">
        <v>37301.145705020055</v>
      </c>
      <c r="Q147" s="7">
        <v>78886.114854920655</v>
      </c>
      <c r="R147" s="7">
        <v>82272.418423295021</v>
      </c>
      <c r="S147" s="7">
        <v>96181.164248585701</v>
      </c>
      <c r="T147" s="7">
        <v>67785.573207437992</v>
      </c>
      <c r="U147" s="126">
        <f t="shared" si="7"/>
        <v>394530.573389275</v>
      </c>
    </row>
    <row r="148" spans="1:21">
      <c r="A148" s="37">
        <v>154</v>
      </c>
      <c r="B148" s="17"/>
      <c r="C148" s="16"/>
      <c r="D148" s="38" t="s">
        <v>10</v>
      </c>
      <c r="E148" s="49" t="s">
        <v>179</v>
      </c>
      <c r="F148" s="40"/>
      <c r="G148" s="111">
        <f t="shared" si="8"/>
        <v>115026.26728718882</v>
      </c>
      <c r="H148" s="26">
        <v>14206.603091495599</v>
      </c>
      <c r="I148" s="7">
        <v>4148.0442580133677</v>
      </c>
      <c r="J148" s="7">
        <v>8561.2004378112033</v>
      </c>
      <c r="K148" s="7">
        <v>12491.605600077659</v>
      </c>
      <c r="L148" s="7">
        <v>13480.86849505268</v>
      </c>
      <c r="M148" s="7">
        <v>11967.759272728115</v>
      </c>
      <c r="N148" s="126">
        <f t="shared" si="9"/>
        <v>64856.081155178625</v>
      </c>
      <c r="O148" s="26">
        <v>12533.426907682671</v>
      </c>
      <c r="P148" s="7">
        <v>2361.8702049686108</v>
      </c>
      <c r="Q148" s="7">
        <v>5375.7377660423517</v>
      </c>
      <c r="R148" s="7">
        <v>7502.259128132835</v>
      </c>
      <c r="S148" s="7">
        <v>11434.803030034527</v>
      </c>
      <c r="T148" s="7">
        <v>10962.089095149189</v>
      </c>
      <c r="U148" s="126">
        <f t="shared" si="7"/>
        <v>50170.186132010189</v>
      </c>
    </row>
    <row r="149" spans="1:21">
      <c r="A149" s="37">
        <v>155</v>
      </c>
      <c r="B149" s="17"/>
      <c r="C149" s="16"/>
      <c r="D149" s="38" t="s">
        <v>22</v>
      </c>
      <c r="E149" s="49" t="s">
        <v>180</v>
      </c>
      <c r="F149" s="40"/>
      <c r="G149" s="111">
        <f t="shared" si="8"/>
        <v>914368.13916610018</v>
      </c>
      <c r="H149" s="26">
        <v>16565.902600694812</v>
      </c>
      <c r="I149" s="7">
        <v>12801.390497464687</v>
      </c>
      <c r="J149" s="7">
        <v>19961.320145301521</v>
      </c>
      <c r="K149" s="7">
        <v>56084.319098651409</v>
      </c>
      <c r="L149" s="7">
        <v>118329.55021066964</v>
      </c>
      <c r="M149" s="7">
        <v>266727.48072478175</v>
      </c>
      <c r="N149" s="126">
        <f t="shared" si="9"/>
        <v>490469.9632775638</v>
      </c>
      <c r="O149" s="26">
        <v>12189.527178325305</v>
      </c>
      <c r="P149" s="7">
        <v>6035.1988628737818</v>
      </c>
      <c r="Q149" s="7">
        <v>7701.5822121616657</v>
      </c>
      <c r="R149" s="7">
        <v>14289.800915256143</v>
      </c>
      <c r="S149" s="7">
        <v>72961.27314633131</v>
      </c>
      <c r="T149" s="7">
        <v>310720.79357358813</v>
      </c>
      <c r="U149" s="126">
        <f t="shared" si="7"/>
        <v>423898.17588853632</v>
      </c>
    </row>
    <row r="150" spans="1:21">
      <c r="A150" s="37">
        <v>156</v>
      </c>
      <c r="B150" s="17"/>
      <c r="C150" s="16"/>
      <c r="D150" s="38" t="s">
        <v>24</v>
      </c>
      <c r="E150" s="49" t="s">
        <v>181</v>
      </c>
      <c r="F150" s="40"/>
      <c r="G150" s="111">
        <f t="shared" si="8"/>
        <v>168568.09274945545</v>
      </c>
      <c r="H150" s="26">
        <v>13838.320750605533</v>
      </c>
      <c r="I150" s="7">
        <v>5681.2994450926781</v>
      </c>
      <c r="J150" s="7">
        <v>8853.5236845724285</v>
      </c>
      <c r="K150" s="7">
        <v>14868.658956535161</v>
      </c>
      <c r="L150" s="7">
        <v>16590.59670741111</v>
      </c>
      <c r="M150" s="7">
        <v>17131.019951265305</v>
      </c>
      <c r="N150" s="126">
        <f t="shared" si="9"/>
        <v>76963.419495482216</v>
      </c>
      <c r="O150" s="26">
        <v>14609.367234996684</v>
      </c>
      <c r="P150" s="7">
        <v>6102.98235593555</v>
      </c>
      <c r="Q150" s="7">
        <v>14567.702294565737</v>
      </c>
      <c r="R150" s="7">
        <v>15719.394231665879</v>
      </c>
      <c r="S150" s="7">
        <v>16925.207011822611</v>
      </c>
      <c r="T150" s="7">
        <v>23680.020124986768</v>
      </c>
      <c r="U150" s="126">
        <f t="shared" si="7"/>
        <v>91604.673253973233</v>
      </c>
    </row>
    <row r="151" spans="1:21">
      <c r="A151" s="37">
        <v>157</v>
      </c>
      <c r="B151" s="17"/>
      <c r="C151" s="16"/>
      <c r="D151" s="38" t="s">
        <v>26</v>
      </c>
      <c r="E151" s="49" t="s">
        <v>182</v>
      </c>
      <c r="F151" s="40"/>
      <c r="G151" s="111">
        <f t="shared" si="8"/>
        <v>331859.6181453258</v>
      </c>
      <c r="H151" s="26">
        <v>31635.755935137378</v>
      </c>
      <c r="I151" s="7">
        <v>39747.065363623202</v>
      </c>
      <c r="J151" s="7">
        <v>41510.093298390508</v>
      </c>
      <c r="K151" s="7">
        <v>39036.574556931853</v>
      </c>
      <c r="L151" s="7">
        <v>36666.996491894126</v>
      </c>
      <c r="M151" s="7">
        <v>29006.225143805146</v>
      </c>
      <c r="N151" s="126">
        <f t="shared" si="9"/>
        <v>217602.71078978223</v>
      </c>
      <c r="O151" s="26">
        <v>25770.317829391097</v>
      </c>
      <c r="P151" s="7">
        <v>19143.512830135413</v>
      </c>
      <c r="Q151" s="7">
        <v>11876.806002177997</v>
      </c>
      <c r="R151" s="7">
        <v>11699.843647914473</v>
      </c>
      <c r="S151" s="7">
        <v>18273.990029323846</v>
      </c>
      <c r="T151" s="7">
        <v>27492.437016600743</v>
      </c>
      <c r="U151" s="126">
        <f t="shared" si="7"/>
        <v>114256.90735554358</v>
      </c>
    </row>
    <row r="152" spans="1:21">
      <c r="A152" s="37">
        <v>158</v>
      </c>
      <c r="B152" s="12"/>
      <c r="C152" s="12"/>
      <c r="D152" s="52" t="s">
        <v>32</v>
      </c>
      <c r="E152" s="49" t="s">
        <v>183</v>
      </c>
      <c r="F152" s="43"/>
      <c r="G152" s="111">
        <f t="shared" si="8"/>
        <v>58972.532654489827</v>
      </c>
      <c r="H152" s="26">
        <v>3388.2549300198152</v>
      </c>
      <c r="I152" s="7">
        <v>5192.4379310630611</v>
      </c>
      <c r="J152" s="7">
        <v>7813.1882341691526</v>
      </c>
      <c r="K152" s="7">
        <v>8006.5823042867705</v>
      </c>
      <c r="L152" s="7">
        <v>7187.0128588397056</v>
      </c>
      <c r="M152" s="7">
        <v>2954.5323898390343</v>
      </c>
      <c r="N152" s="126">
        <f t="shared" si="9"/>
        <v>34542.008648217539</v>
      </c>
      <c r="O152" s="26">
        <v>3642.7159740832576</v>
      </c>
      <c r="P152" s="7">
        <v>3987.6482319374918</v>
      </c>
      <c r="Q152" s="7">
        <v>4044.4097916088067</v>
      </c>
      <c r="R152" s="7">
        <v>4689.2972564247902</v>
      </c>
      <c r="S152" s="7">
        <v>5117.940495656745</v>
      </c>
      <c r="T152" s="7">
        <v>2948.5122565611964</v>
      </c>
      <c r="U152" s="126">
        <f t="shared" si="7"/>
        <v>24430.524006272288</v>
      </c>
    </row>
    <row r="153" spans="1:21">
      <c r="A153" s="37">
        <v>159</v>
      </c>
      <c r="B153" s="10"/>
      <c r="C153" s="11"/>
      <c r="D153" s="38" t="s">
        <v>34</v>
      </c>
      <c r="E153" s="49" t="s">
        <v>184</v>
      </c>
      <c r="F153" s="51"/>
      <c r="G153" s="111">
        <f t="shared" si="8"/>
        <v>889216.27116195462</v>
      </c>
      <c r="H153" s="26">
        <v>70420.222116310149</v>
      </c>
      <c r="I153" s="7">
        <v>33952.972351886332</v>
      </c>
      <c r="J153" s="7">
        <v>78191.064110994339</v>
      </c>
      <c r="K153" s="7">
        <v>116633.41273498535</v>
      </c>
      <c r="L153" s="7">
        <v>122143.98767888546</v>
      </c>
      <c r="M153" s="7">
        <v>132859.40837198496</v>
      </c>
      <c r="N153" s="126">
        <f t="shared" si="9"/>
        <v>554201.06736504659</v>
      </c>
      <c r="O153" s="26">
        <v>54065.908392894402</v>
      </c>
      <c r="P153" s="7">
        <v>22963.041920428746</v>
      </c>
      <c r="Q153" s="7">
        <v>26909.90311170253</v>
      </c>
      <c r="R153" s="7">
        <v>38519.965890869498</v>
      </c>
      <c r="S153" s="7">
        <v>63459.166210114956</v>
      </c>
      <c r="T153" s="7">
        <v>129097.21827089787</v>
      </c>
      <c r="U153" s="126">
        <f t="shared" si="7"/>
        <v>335015.20379690803</v>
      </c>
    </row>
    <row r="154" spans="1:21">
      <c r="A154" s="93">
        <v>160</v>
      </c>
      <c r="B154" s="94"/>
      <c r="C154" s="95" t="s">
        <v>61</v>
      </c>
      <c r="D154" s="96" t="s">
        <v>185</v>
      </c>
      <c r="E154" s="97"/>
      <c r="F154" s="98"/>
      <c r="G154" s="99">
        <f t="shared" si="8"/>
        <v>1586708.5873675481</v>
      </c>
      <c r="H154" s="100">
        <v>11496.910697865562</v>
      </c>
      <c r="I154" s="101">
        <v>29700.414995877072</v>
      </c>
      <c r="J154" s="101">
        <v>338418.97388508916</v>
      </c>
      <c r="K154" s="101">
        <v>377744.30277317762</v>
      </c>
      <c r="L154" s="101">
        <v>227415.12182623148</v>
      </c>
      <c r="M154" s="101">
        <v>126847.95809303969</v>
      </c>
      <c r="N154" s="127">
        <f t="shared" si="9"/>
        <v>1111623.6822712806</v>
      </c>
      <c r="O154" s="100">
        <v>10675.788269057244</v>
      </c>
      <c r="P154" s="101">
        <v>22201.86484833993</v>
      </c>
      <c r="Q154" s="101">
        <v>129167.22148006409</v>
      </c>
      <c r="R154" s="101">
        <v>126055.27906228602</v>
      </c>
      <c r="S154" s="101">
        <v>109854.32028314471</v>
      </c>
      <c r="T154" s="101">
        <v>77130.431153375655</v>
      </c>
      <c r="U154" s="127">
        <f t="shared" si="7"/>
        <v>475084.90509626764</v>
      </c>
    </row>
    <row r="155" spans="1:21">
      <c r="A155" s="37">
        <v>161</v>
      </c>
      <c r="B155" s="17"/>
      <c r="C155" s="16"/>
      <c r="D155" s="38" t="s">
        <v>8</v>
      </c>
      <c r="E155" s="49" t="s">
        <v>186</v>
      </c>
      <c r="F155" s="40"/>
      <c r="G155" s="111">
        <f t="shared" si="8"/>
        <v>896206.72603515978</v>
      </c>
      <c r="H155" s="26">
        <v>0</v>
      </c>
      <c r="I155" s="7">
        <v>5776.0061853481457</v>
      </c>
      <c r="J155" s="7">
        <v>116310.86884903908</v>
      </c>
      <c r="K155" s="7">
        <v>187256.93672892451</v>
      </c>
      <c r="L155" s="7">
        <v>159225.52972159535</v>
      </c>
      <c r="M155" s="7">
        <v>110994.46789896488</v>
      </c>
      <c r="N155" s="126">
        <f t="shared" si="9"/>
        <v>579563.80938387197</v>
      </c>
      <c r="O155" s="26">
        <v>0</v>
      </c>
      <c r="P155" s="7">
        <v>4376.5585561484804</v>
      </c>
      <c r="Q155" s="7">
        <v>78700.462509706616</v>
      </c>
      <c r="R155" s="7">
        <v>80378.464872092009</v>
      </c>
      <c r="S155" s="7">
        <v>86820.729648038745</v>
      </c>
      <c r="T155" s="7">
        <v>66366.701065301895</v>
      </c>
      <c r="U155" s="126">
        <f t="shared" si="7"/>
        <v>316642.91665128776</v>
      </c>
    </row>
    <row r="156" spans="1:21">
      <c r="A156" s="37">
        <v>162</v>
      </c>
      <c r="B156" s="17"/>
      <c r="C156" s="16"/>
      <c r="D156" s="38" t="s">
        <v>10</v>
      </c>
      <c r="E156" s="49" t="s">
        <v>187</v>
      </c>
      <c r="F156" s="55"/>
      <c r="G156" s="111">
        <f t="shared" si="8"/>
        <v>485766.79335956631</v>
      </c>
      <c r="H156" s="26">
        <v>9596.0327035684895</v>
      </c>
      <c r="I156" s="7">
        <v>10063.453816901892</v>
      </c>
      <c r="J156" s="7">
        <v>157673.87286297977</v>
      </c>
      <c r="K156" s="7">
        <v>136755.0546965152</v>
      </c>
      <c r="L156" s="7">
        <v>52202.010107755661</v>
      </c>
      <c r="M156" s="7">
        <v>13165.963338918984</v>
      </c>
      <c r="N156" s="126">
        <f t="shared" si="9"/>
        <v>379456.38752663997</v>
      </c>
      <c r="O156" s="26">
        <v>8745.4019546197524</v>
      </c>
      <c r="P156" s="7">
        <v>6881.461163956672</v>
      </c>
      <c r="Q156" s="7">
        <v>33085.058987531811</v>
      </c>
      <c r="R156" s="7">
        <v>31694.308103278279</v>
      </c>
      <c r="S156" s="7">
        <v>16663.941567793489</v>
      </c>
      <c r="T156" s="7">
        <v>9240.2340557463467</v>
      </c>
      <c r="U156" s="126">
        <f t="shared" si="7"/>
        <v>106310.40583292635</v>
      </c>
    </row>
    <row r="157" spans="1:21" ht="12.6" thickBot="1">
      <c r="A157" s="56">
        <v>163</v>
      </c>
      <c r="B157" s="57"/>
      <c r="C157" s="58"/>
      <c r="D157" s="59" t="s">
        <v>22</v>
      </c>
      <c r="E157" s="60" t="s">
        <v>188</v>
      </c>
      <c r="F157" s="61"/>
      <c r="G157" s="114">
        <f t="shared" si="8"/>
        <v>204735.06511746129</v>
      </c>
      <c r="H157" s="27">
        <v>1900.8781168977771</v>
      </c>
      <c r="I157" s="28">
        <v>13860.955046789873</v>
      </c>
      <c r="J157" s="28">
        <v>64434.233438214491</v>
      </c>
      <c r="K157" s="28">
        <v>53732.30577912787</v>
      </c>
      <c r="L157" s="28">
        <v>15987.58344809647</v>
      </c>
      <c r="M157" s="28">
        <v>2687.5281452337294</v>
      </c>
      <c r="N157" s="128">
        <f t="shared" si="9"/>
        <v>152603.48397436019</v>
      </c>
      <c r="O157" s="27">
        <v>1930.3863224104844</v>
      </c>
      <c r="P157" s="28">
        <v>10943.844785163164</v>
      </c>
      <c r="Q157" s="28">
        <v>17381.697287181276</v>
      </c>
      <c r="R157" s="28">
        <v>13982.504363155531</v>
      </c>
      <c r="S157" s="28">
        <v>6369.650979685015</v>
      </c>
      <c r="T157" s="28">
        <v>1523.4974055056282</v>
      </c>
      <c r="U157" s="128">
        <f t="shared" si="7"/>
        <v>52131.581143101102</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U157"/>
  <sheetViews>
    <sheetView workbookViewId="0">
      <pane xSplit="6" ySplit="9" topLeftCell="G10" activePane="bottomRight" state="frozen"/>
      <selection activeCell="A2" sqref="A2"/>
      <selection pane="topRight" activeCell="A2" sqref="A2"/>
      <selection pane="bottomLeft" activeCell="A2" sqref="A2"/>
      <selection pane="bottomRight" activeCell="A2" sqref="A2"/>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433</v>
      </c>
    </row>
    <row r="2" spans="1:21" ht="13.8">
      <c r="A2" s="1" t="s">
        <v>193</v>
      </c>
      <c r="C2" s="84" t="s">
        <v>399</v>
      </c>
      <c r="E2" s="84"/>
      <c r="F2" s="84"/>
      <c r="G2" s="6"/>
      <c r="H2" s="6"/>
    </row>
    <row r="3" spans="1:21" ht="13.8">
      <c r="A3" s="1" t="s">
        <v>194</v>
      </c>
      <c r="C3" s="328">
        <v>2030</v>
      </c>
      <c r="D3" s="328"/>
      <c r="E3" s="129"/>
    </row>
    <row r="4" spans="1:21" ht="12.6" thickBot="1">
      <c r="B4" s="6"/>
      <c r="C4" s="6"/>
    </row>
    <row r="5" spans="1:21" s="18" customFormat="1">
      <c r="A5" s="30"/>
      <c r="B5" s="31"/>
      <c r="C5" s="31"/>
      <c r="D5" s="31"/>
      <c r="E5" s="31"/>
      <c r="F5" s="32" t="s">
        <v>195</v>
      </c>
      <c r="G5" s="112" t="s">
        <v>190</v>
      </c>
      <c r="H5" s="329" t="s">
        <v>191</v>
      </c>
      <c r="I5" s="330"/>
      <c r="J5" s="330"/>
      <c r="K5" s="330"/>
      <c r="L5" s="330"/>
      <c r="M5" s="330"/>
      <c r="N5" s="331"/>
      <c r="O5" s="329" t="s">
        <v>192</v>
      </c>
      <c r="P5" s="330"/>
      <c r="Q5" s="330"/>
      <c r="R5" s="330"/>
      <c r="S5" s="330"/>
      <c r="T5" s="330"/>
      <c r="U5" s="331"/>
    </row>
    <row r="6" spans="1:21" s="18" customFormat="1" ht="12.6" thickBot="1">
      <c r="A6" s="33"/>
      <c r="B6" s="21"/>
      <c r="C6" s="21"/>
      <c r="D6" s="21"/>
      <c r="E6" s="21"/>
      <c r="F6" s="34" t="s">
        <v>196</v>
      </c>
      <c r="G6" s="113" t="s">
        <v>1</v>
      </c>
      <c r="H6" s="24" t="s">
        <v>424</v>
      </c>
      <c r="I6" s="20" t="s">
        <v>197</v>
      </c>
      <c r="J6" s="20" t="s">
        <v>198</v>
      </c>
      <c r="K6" s="20" t="s">
        <v>200</v>
      </c>
      <c r="L6" s="20" t="s">
        <v>201</v>
      </c>
      <c r="M6" s="20" t="s">
        <v>199</v>
      </c>
      <c r="N6" s="120" t="s">
        <v>1</v>
      </c>
      <c r="O6" s="24" t="s">
        <v>424</v>
      </c>
      <c r="P6" s="20" t="s">
        <v>197</v>
      </c>
      <c r="Q6" s="20" t="s">
        <v>198</v>
      </c>
      <c r="R6" s="20" t="s">
        <v>200</v>
      </c>
      <c r="S6" s="20" t="s">
        <v>201</v>
      </c>
      <c r="T6" s="20" t="s">
        <v>199</v>
      </c>
      <c r="U6" s="120" t="s">
        <v>1</v>
      </c>
    </row>
    <row r="7" spans="1:21" ht="12.9" thickTop="1" thickBot="1">
      <c r="A7" s="69" t="s">
        <v>0</v>
      </c>
      <c r="B7" s="70"/>
      <c r="C7" s="70"/>
      <c r="D7" s="70"/>
      <c r="E7" s="70"/>
      <c r="F7" s="71"/>
      <c r="G7" s="152">
        <f>N7+U7</f>
        <v>1300530.2434005737</v>
      </c>
      <c r="H7" s="149">
        <v>34396.911593437195</v>
      </c>
      <c r="I7" s="150">
        <v>71500.307832717896</v>
      </c>
      <c r="J7" s="150">
        <v>111576.8549156189</v>
      </c>
      <c r="K7" s="150">
        <v>166776.29539871216</v>
      </c>
      <c r="L7" s="150">
        <v>159233.74758911133</v>
      </c>
      <c r="M7" s="150">
        <v>92181.541927337646</v>
      </c>
      <c r="N7" s="151">
        <f>SUM(H7:M7)</f>
        <v>635665.65925693512</v>
      </c>
      <c r="O7" s="149">
        <v>32687.337603569031</v>
      </c>
      <c r="P7" s="150">
        <v>67996.097688674927</v>
      </c>
      <c r="Q7" s="150">
        <v>106965.77353668213</v>
      </c>
      <c r="R7" s="150">
        <v>163323.89279174805</v>
      </c>
      <c r="S7" s="150">
        <v>168650.31884384155</v>
      </c>
      <c r="T7" s="150">
        <v>125241.16367912292</v>
      </c>
      <c r="U7" s="151">
        <f>SUM(O7:T7)</f>
        <v>664864.58414363861</v>
      </c>
    </row>
    <row r="8" spans="1:21" ht="12.9" thickTop="1" thickBot="1">
      <c r="A8" s="69"/>
      <c r="B8" s="70"/>
      <c r="C8" s="70"/>
      <c r="D8" s="70"/>
      <c r="E8" s="70"/>
      <c r="F8" s="71"/>
      <c r="G8" s="152"/>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41" si="0">N10+U10</f>
        <v>13973463.882121444</v>
      </c>
      <c r="H10" s="67">
        <v>26397.788864612579</v>
      </c>
      <c r="I10" s="68">
        <v>7912.4826431274414</v>
      </c>
      <c r="J10" s="68">
        <v>96783.689699172974</v>
      </c>
      <c r="K10" s="68">
        <v>391874.12312316895</v>
      </c>
      <c r="L10" s="68">
        <v>1509012.0888977051</v>
      </c>
      <c r="M10" s="68">
        <v>5105852.0001220703</v>
      </c>
      <c r="N10" s="123">
        <f t="shared" ref="N10:N41" si="1">SUM(H10:M10)</f>
        <v>7137832.1733498573</v>
      </c>
      <c r="O10" s="67">
        <v>21989.108829975128</v>
      </c>
      <c r="P10" s="68">
        <v>5747.755584359169</v>
      </c>
      <c r="Q10" s="68">
        <v>34632.799874067307</v>
      </c>
      <c r="R10" s="68">
        <v>186567.4289894104</v>
      </c>
      <c r="S10" s="68">
        <v>910209.20606994629</v>
      </c>
      <c r="T10" s="68">
        <v>5676485.4094238281</v>
      </c>
      <c r="U10" s="123">
        <f t="shared" ref="U10:U41" si="2">SUM(O10:T10)</f>
        <v>6835631.7087715864</v>
      </c>
    </row>
    <row r="11" spans="1:21" s="19" customFormat="1" ht="15" customHeight="1">
      <c r="A11" s="72">
        <v>1</v>
      </c>
      <c r="B11" s="73" t="s">
        <v>4</v>
      </c>
      <c r="C11" s="332" t="s">
        <v>5</v>
      </c>
      <c r="D11" s="333"/>
      <c r="E11" s="333"/>
      <c r="F11" s="334"/>
      <c r="G11" s="74">
        <f t="shared" si="0"/>
        <v>812199.99576875754</v>
      </c>
      <c r="H11" s="75">
        <v>12452.512085855007</v>
      </c>
      <c r="I11" s="76">
        <v>379.45097910240293</v>
      </c>
      <c r="J11" s="76">
        <v>3591.1248289272189</v>
      </c>
      <c r="K11" s="76">
        <v>35668.002761304379</v>
      </c>
      <c r="L11" s="76">
        <v>58386.202895641327</v>
      </c>
      <c r="M11" s="76">
        <v>317894.23715019226</v>
      </c>
      <c r="N11" s="124">
        <f t="shared" si="1"/>
        <v>428371.5307010226</v>
      </c>
      <c r="O11" s="75">
        <v>10125.678693592548</v>
      </c>
      <c r="P11" s="76">
        <v>370.11328773200512</v>
      </c>
      <c r="Q11" s="76">
        <v>2989.5490763839334</v>
      </c>
      <c r="R11" s="76">
        <v>16932.650771319866</v>
      </c>
      <c r="S11" s="76">
        <v>31680.742422819138</v>
      </c>
      <c r="T11" s="76">
        <v>321729.73081588745</v>
      </c>
      <c r="U11" s="124">
        <f t="shared" si="2"/>
        <v>383828.46506773494</v>
      </c>
    </row>
    <row r="12" spans="1:21" s="18" customFormat="1">
      <c r="A12" s="85">
        <v>2</v>
      </c>
      <c r="B12" s="86"/>
      <c r="C12" s="86" t="s">
        <v>6</v>
      </c>
      <c r="D12" s="87" t="s">
        <v>7</v>
      </c>
      <c r="E12" s="88"/>
      <c r="F12" s="89"/>
      <c r="G12" s="90">
        <f t="shared" si="0"/>
        <v>269268.14916100702</v>
      </c>
      <c r="H12" s="91">
        <v>691.78723976458423</v>
      </c>
      <c r="I12" s="92">
        <v>164.29296757467091</v>
      </c>
      <c r="J12" s="92">
        <v>2359.2469245642424</v>
      </c>
      <c r="K12" s="92">
        <v>25635.586142241955</v>
      </c>
      <c r="L12" s="92">
        <v>26138.202251374722</v>
      </c>
      <c r="M12" s="92">
        <v>87728.198483705521</v>
      </c>
      <c r="N12" s="125">
        <f t="shared" si="1"/>
        <v>142717.31400922569</v>
      </c>
      <c r="O12" s="91">
        <v>603.75435449276119</v>
      </c>
      <c r="P12" s="92">
        <v>148.20725397020578</v>
      </c>
      <c r="Q12" s="92">
        <v>1782.6483108960092</v>
      </c>
      <c r="R12" s="92">
        <v>12117.898523002863</v>
      </c>
      <c r="S12" s="92">
        <v>15805.196110516787</v>
      </c>
      <c r="T12" s="92">
        <v>96093.130598902702</v>
      </c>
      <c r="U12" s="125">
        <f t="shared" si="2"/>
        <v>126550.83515178133</v>
      </c>
    </row>
    <row r="13" spans="1:21">
      <c r="A13" s="37">
        <v>3</v>
      </c>
      <c r="B13" s="17"/>
      <c r="C13" s="16"/>
      <c r="D13" s="38" t="s">
        <v>8</v>
      </c>
      <c r="E13" s="39" t="s">
        <v>9</v>
      </c>
      <c r="F13" s="40"/>
      <c r="G13" s="111">
        <f t="shared" si="0"/>
        <v>10693.717026784791</v>
      </c>
      <c r="H13" s="26">
        <v>7.2046213781140978</v>
      </c>
      <c r="I13" s="7">
        <v>1.9986713421094464</v>
      </c>
      <c r="J13" s="7">
        <v>216.40974656492472</v>
      </c>
      <c r="K13" s="7">
        <v>1518.4079381078482</v>
      </c>
      <c r="L13" s="7">
        <v>2483.2648921236396</v>
      </c>
      <c r="M13" s="7">
        <v>2714.6844215244055</v>
      </c>
      <c r="N13" s="126">
        <f t="shared" si="1"/>
        <v>6941.9702910410415</v>
      </c>
      <c r="O13" s="26">
        <v>7.6965287359853392</v>
      </c>
      <c r="P13" s="7">
        <v>4.1131450559765881</v>
      </c>
      <c r="Q13" s="7">
        <v>122.9226064470713</v>
      </c>
      <c r="R13" s="7">
        <v>462.22927257604897</v>
      </c>
      <c r="S13" s="7">
        <v>566.67519294284284</v>
      </c>
      <c r="T13" s="7">
        <v>2588.1099899858236</v>
      </c>
      <c r="U13" s="126">
        <f t="shared" si="2"/>
        <v>3751.7467357437486</v>
      </c>
    </row>
    <row r="14" spans="1:21">
      <c r="A14" s="37">
        <v>4</v>
      </c>
      <c r="B14" s="41"/>
      <c r="C14" s="16"/>
      <c r="D14" s="38" t="s">
        <v>10</v>
      </c>
      <c r="E14" s="39" t="s">
        <v>11</v>
      </c>
      <c r="F14" s="40"/>
      <c r="G14" s="111">
        <f t="shared" si="0"/>
        <v>628.47985876604889</v>
      </c>
      <c r="H14" s="26">
        <v>11.420208043738967</v>
      </c>
      <c r="I14" s="7">
        <v>0.61658458551391959</v>
      </c>
      <c r="J14" s="7">
        <v>1.218246201518923</v>
      </c>
      <c r="K14" s="7">
        <v>8.0070845065638423</v>
      </c>
      <c r="L14" s="7">
        <v>24.522004473954439</v>
      </c>
      <c r="M14" s="7">
        <v>36.557805754244328</v>
      </c>
      <c r="N14" s="126">
        <f t="shared" si="1"/>
        <v>82.341933565534418</v>
      </c>
      <c r="O14" s="26">
        <v>12.628373120918695</v>
      </c>
      <c r="P14" s="7">
        <v>2.0221171452367344</v>
      </c>
      <c r="Q14" s="7">
        <v>8.7650711960159242</v>
      </c>
      <c r="R14" s="7">
        <v>57.627441845834255</v>
      </c>
      <c r="S14" s="7">
        <v>78.527717621996999</v>
      </c>
      <c r="T14" s="7">
        <v>386.56720427051187</v>
      </c>
      <c r="U14" s="126">
        <f t="shared" si="2"/>
        <v>546.13792520051447</v>
      </c>
    </row>
    <row r="15" spans="1:21">
      <c r="A15" s="37">
        <v>5</v>
      </c>
      <c r="B15" s="41"/>
      <c r="C15" s="16"/>
      <c r="D15" s="8"/>
      <c r="E15" s="17" t="s">
        <v>12</v>
      </c>
      <c r="F15" s="42" t="s">
        <v>13</v>
      </c>
      <c r="G15" s="111">
        <f t="shared" si="0"/>
        <v>207.66754931034257</v>
      </c>
      <c r="H15" s="26">
        <v>11.420208043738967</v>
      </c>
      <c r="I15" s="7">
        <v>0.61101120128296316</v>
      </c>
      <c r="J15" s="7">
        <v>1.0388070142362267</v>
      </c>
      <c r="K15" s="7">
        <v>7.1575215272605419</v>
      </c>
      <c r="L15" s="7">
        <v>22.899362988770008</v>
      </c>
      <c r="M15" s="7">
        <v>33.014129348099232</v>
      </c>
      <c r="N15" s="126">
        <f t="shared" si="1"/>
        <v>76.141040123387938</v>
      </c>
      <c r="O15" s="26">
        <v>12.628373120918695</v>
      </c>
      <c r="P15" s="7">
        <v>1.7011516215820848</v>
      </c>
      <c r="Q15" s="7">
        <v>2.118739899888169</v>
      </c>
      <c r="R15" s="7">
        <v>7.2145092657301575</v>
      </c>
      <c r="S15" s="7">
        <v>18.668965205317363</v>
      </c>
      <c r="T15" s="7">
        <v>89.194770073518157</v>
      </c>
      <c r="U15" s="126">
        <f t="shared" si="2"/>
        <v>131.52650918695463</v>
      </c>
    </row>
    <row r="16" spans="1:21">
      <c r="A16" s="37">
        <v>6</v>
      </c>
      <c r="B16" s="41"/>
      <c r="C16" s="16"/>
      <c r="D16" s="8"/>
      <c r="E16" s="17" t="s">
        <v>14</v>
      </c>
      <c r="F16" s="42" t="s">
        <v>15</v>
      </c>
      <c r="G16" s="111">
        <f t="shared" si="0"/>
        <v>84.201450602212049</v>
      </c>
      <c r="H16" s="26">
        <v>0</v>
      </c>
      <c r="I16" s="7">
        <v>0</v>
      </c>
      <c r="J16" s="7">
        <v>0</v>
      </c>
      <c r="K16" s="7">
        <v>0</v>
      </c>
      <c r="L16" s="7">
        <v>0</v>
      </c>
      <c r="M16" s="7">
        <v>0</v>
      </c>
      <c r="N16" s="126">
        <f t="shared" si="1"/>
        <v>0</v>
      </c>
      <c r="O16" s="26">
        <v>0</v>
      </c>
      <c r="P16" s="7">
        <v>8.9644989990688373E-2</v>
      </c>
      <c r="Q16" s="7">
        <v>1.5706906202249229</v>
      </c>
      <c r="R16" s="7">
        <v>9.6932791946455836</v>
      </c>
      <c r="S16" s="7">
        <v>10.68425554735586</v>
      </c>
      <c r="T16" s="7">
        <v>62.163580249994993</v>
      </c>
      <c r="U16" s="126">
        <f t="shared" si="2"/>
        <v>84.201450602212049</v>
      </c>
    </row>
    <row r="17" spans="1:21">
      <c r="A17" s="37">
        <v>7</v>
      </c>
      <c r="B17" s="41"/>
      <c r="C17" s="16"/>
      <c r="D17" s="8"/>
      <c r="E17" s="17" t="s">
        <v>16</v>
      </c>
      <c r="F17" s="42" t="s">
        <v>17</v>
      </c>
      <c r="G17" s="111">
        <f t="shared" si="0"/>
        <v>252.80738918327802</v>
      </c>
      <c r="H17" s="26">
        <v>0</v>
      </c>
      <c r="I17" s="7">
        <v>3.6178807858959772E-3</v>
      </c>
      <c r="J17" s="7">
        <v>0.12867703483789228</v>
      </c>
      <c r="K17" s="7">
        <v>0.47026888886466622</v>
      </c>
      <c r="L17" s="7">
        <v>0.84256963204825297</v>
      </c>
      <c r="M17" s="7">
        <v>2.1212261813925579</v>
      </c>
      <c r="N17" s="126">
        <f t="shared" si="1"/>
        <v>3.5663596179292654</v>
      </c>
      <c r="O17" s="26">
        <v>0</v>
      </c>
      <c r="P17" s="7">
        <v>0.15736819921107781</v>
      </c>
      <c r="Q17" s="7">
        <v>3.298832593834959</v>
      </c>
      <c r="R17" s="7">
        <v>25.991306549869478</v>
      </c>
      <c r="S17" s="7">
        <v>33.653341169003397</v>
      </c>
      <c r="T17" s="7">
        <v>186.14018105342984</v>
      </c>
      <c r="U17" s="126">
        <f t="shared" si="2"/>
        <v>249.24102956534875</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83.803458271697309</v>
      </c>
      <c r="H19" s="26">
        <v>0</v>
      </c>
      <c r="I19" s="7">
        <v>1.9555168073566165E-3</v>
      </c>
      <c r="J19" s="7">
        <v>5.0762156482960563E-2</v>
      </c>
      <c r="K19" s="7">
        <v>0.37929417402483523</v>
      </c>
      <c r="L19" s="7">
        <v>0.78007218841230497</v>
      </c>
      <c r="M19" s="7">
        <v>1.4224494772497565</v>
      </c>
      <c r="N19" s="126">
        <f t="shared" si="1"/>
        <v>2.6345335129772138</v>
      </c>
      <c r="O19" s="26">
        <v>0</v>
      </c>
      <c r="P19" s="7">
        <v>7.3952307822764851E-2</v>
      </c>
      <c r="Q19" s="7">
        <v>1.7768079958914313</v>
      </c>
      <c r="R19" s="7">
        <v>14.728346574585885</v>
      </c>
      <c r="S19" s="7">
        <v>15.52115636668168</v>
      </c>
      <c r="T19" s="7">
        <v>49.068661513738334</v>
      </c>
      <c r="U19" s="126">
        <f t="shared" si="2"/>
        <v>81.168924758720095</v>
      </c>
    </row>
    <row r="20" spans="1:21">
      <c r="A20" s="37">
        <v>10</v>
      </c>
      <c r="B20" s="41"/>
      <c r="C20" s="16"/>
      <c r="D20" s="38" t="s">
        <v>22</v>
      </c>
      <c r="E20" s="39" t="s">
        <v>23</v>
      </c>
      <c r="F20" s="40"/>
      <c r="G20" s="111">
        <f t="shared" si="0"/>
        <v>49843.160351228144</v>
      </c>
      <c r="H20" s="26">
        <v>42.51207357738167</v>
      </c>
      <c r="I20" s="7">
        <v>10.273689068853855</v>
      </c>
      <c r="J20" s="7">
        <v>1623.9960747510195</v>
      </c>
      <c r="K20" s="7">
        <v>21595.664776489139</v>
      </c>
      <c r="L20" s="7">
        <v>9862.1261254409328</v>
      </c>
      <c r="M20" s="7">
        <v>1234.3163133859634</v>
      </c>
      <c r="N20" s="126">
        <f t="shared" si="1"/>
        <v>34368.88905271329</v>
      </c>
      <c r="O20" s="26">
        <v>39.676446623168886</v>
      </c>
      <c r="P20" s="7">
        <v>11.602515876293182</v>
      </c>
      <c r="Q20" s="7">
        <v>1280.5372764132917</v>
      </c>
      <c r="R20" s="7">
        <v>9754.38857664651</v>
      </c>
      <c r="S20" s="7">
        <v>3964.4917693380266</v>
      </c>
      <c r="T20" s="7">
        <v>423.57471361756325</v>
      </c>
      <c r="U20" s="126">
        <f t="shared" si="2"/>
        <v>15474.271298514854</v>
      </c>
    </row>
    <row r="21" spans="1:21">
      <c r="A21" s="37">
        <v>11</v>
      </c>
      <c r="B21" s="41"/>
      <c r="C21" s="16"/>
      <c r="D21" s="38" t="s">
        <v>24</v>
      </c>
      <c r="E21" s="39" t="s">
        <v>25</v>
      </c>
      <c r="F21" s="40"/>
      <c r="G21" s="111">
        <f t="shared" si="0"/>
        <v>54976.451930545532</v>
      </c>
      <c r="H21" s="26">
        <v>234.68217442317246</v>
      </c>
      <c r="I21" s="7">
        <v>10.447231657104567</v>
      </c>
      <c r="J21" s="7">
        <v>38.03371723741293</v>
      </c>
      <c r="K21" s="7">
        <v>264.25564431585371</v>
      </c>
      <c r="L21" s="7">
        <v>1889.184292525053</v>
      </c>
      <c r="M21" s="7">
        <v>22678.238147601485</v>
      </c>
      <c r="N21" s="126">
        <f t="shared" si="1"/>
        <v>25114.841207760081</v>
      </c>
      <c r="O21" s="26">
        <v>199.34645162108507</v>
      </c>
      <c r="P21" s="7">
        <v>10.613836486994842</v>
      </c>
      <c r="Q21" s="7">
        <v>29.910458643571474</v>
      </c>
      <c r="R21" s="7">
        <v>237.03941742354073</v>
      </c>
      <c r="S21" s="7">
        <v>2340.3544025346637</v>
      </c>
      <c r="T21" s="7">
        <v>27044.346156075597</v>
      </c>
      <c r="U21" s="126">
        <f t="shared" si="2"/>
        <v>29861.610722785452</v>
      </c>
    </row>
    <row r="22" spans="1:21">
      <c r="A22" s="37">
        <v>12</v>
      </c>
      <c r="B22" s="41"/>
      <c r="C22" s="16"/>
      <c r="D22" s="38" t="s">
        <v>26</v>
      </c>
      <c r="E22" s="39" t="s">
        <v>27</v>
      </c>
      <c r="F22" s="40"/>
      <c r="G22" s="111">
        <f t="shared" si="0"/>
        <v>177.08426974578347</v>
      </c>
      <c r="H22" s="26">
        <v>51.480967979310954</v>
      </c>
      <c r="I22" s="7">
        <v>1.8841466740705073</v>
      </c>
      <c r="J22" s="7">
        <v>0.83079114044085145</v>
      </c>
      <c r="K22" s="7">
        <v>3.0386495259590447</v>
      </c>
      <c r="L22" s="7">
        <v>6.0417551854625344</v>
      </c>
      <c r="M22" s="7">
        <v>22.034472215222195</v>
      </c>
      <c r="N22" s="126">
        <f t="shared" si="1"/>
        <v>85.310782720466079</v>
      </c>
      <c r="O22" s="26">
        <v>44.798542033598864</v>
      </c>
      <c r="P22" s="7">
        <v>1.3022048361203815</v>
      </c>
      <c r="Q22" s="7">
        <v>0.48436374100856483</v>
      </c>
      <c r="R22" s="7">
        <v>2.0174613567069173</v>
      </c>
      <c r="S22" s="7">
        <v>6.2561632813885808</v>
      </c>
      <c r="T22" s="7">
        <v>36.914751776494086</v>
      </c>
      <c r="U22" s="126">
        <f t="shared" si="2"/>
        <v>91.773487025317394</v>
      </c>
    </row>
    <row r="23" spans="1:21">
      <c r="A23" s="37">
        <v>13</v>
      </c>
      <c r="B23" s="41"/>
      <c r="C23" s="16"/>
      <c r="D23" s="8"/>
      <c r="E23" s="17" t="s">
        <v>12</v>
      </c>
      <c r="F23" s="42" t="s">
        <v>28</v>
      </c>
      <c r="G23" s="111">
        <f t="shared" si="0"/>
        <v>86.259349127270255</v>
      </c>
      <c r="H23" s="26">
        <v>39.754069794255557</v>
      </c>
      <c r="I23" s="7">
        <v>1.0889445414359216</v>
      </c>
      <c r="J23" s="7">
        <v>6.9861267053056508E-2</v>
      </c>
      <c r="K23" s="7">
        <v>0.45685872121248394</v>
      </c>
      <c r="L23" s="7">
        <v>0.4445343054831028</v>
      </c>
      <c r="M23" s="7">
        <v>5.0270324647426605</v>
      </c>
      <c r="N23" s="126">
        <f t="shared" si="1"/>
        <v>46.841301094182782</v>
      </c>
      <c r="O23" s="26">
        <v>33.884285691520347</v>
      </c>
      <c r="P23" s="7">
        <v>7.2925495534946094E-2</v>
      </c>
      <c r="Q23" s="7">
        <v>2.887658856343478E-2</v>
      </c>
      <c r="R23" s="7">
        <v>0.10259985027369112</v>
      </c>
      <c r="S23" s="7">
        <v>0.5023575242375955</v>
      </c>
      <c r="T23" s="7">
        <v>4.8270028829574585</v>
      </c>
      <c r="U23" s="126">
        <f t="shared" si="2"/>
        <v>39.418048033087473</v>
      </c>
    </row>
    <row r="24" spans="1:21">
      <c r="A24" s="37">
        <v>14</v>
      </c>
      <c r="B24" s="17"/>
      <c r="C24" s="16"/>
      <c r="D24" s="8"/>
      <c r="E24" s="17" t="s">
        <v>14</v>
      </c>
      <c r="F24" s="42" t="s">
        <v>29</v>
      </c>
      <c r="G24" s="111">
        <f t="shared" si="0"/>
        <v>10.436246584890362</v>
      </c>
      <c r="H24" s="26">
        <v>0.84210643375474192</v>
      </c>
      <c r="I24" s="7">
        <v>0.31811857268621679</v>
      </c>
      <c r="J24" s="7">
        <v>0.42631120909936726</v>
      </c>
      <c r="K24" s="7">
        <v>1.6654931583325379</v>
      </c>
      <c r="L24" s="7">
        <v>2.2768440954387188</v>
      </c>
      <c r="M24" s="7">
        <v>1.4066177308559418</v>
      </c>
      <c r="N24" s="126">
        <f t="shared" si="1"/>
        <v>6.9354912001675242</v>
      </c>
      <c r="O24" s="26">
        <v>0.71176597722646417</v>
      </c>
      <c r="P24" s="7">
        <v>0.68929722970129603</v>
      </c>
      <c r="Q24" s="7">
        <v>0.13162477792866412</v>
      </c>
      <c r="R24" s="7">
        <v>0.54934444086393341</v>
      </c>
      <c r="S24" s="7">
        <v>0.59168481989763677</v>
      </c>
      <c r="T24" s="7">
        <v>0.82703813910484314</v>
      </c>
      <c r="U24" s="126">
        <f t="shared" si="2"/>
        <v>3.5007553847228374</v>
      </c>
    </row>
    <row r="25" spans="1:21">
      <c r="A25" s="37">
        <v>15</v>
      </c>
      <c r="B25" s="17"/>
      <c r="C25" s="16"/>
      <c r="D25" s="8"/>
      <c r="E25" s="17" t="s">
        <v>16</v>
      </c>
      <c r="F25" s="42" t="s">
        <v>30</v>
      </c>
      <c r="G25" s="111">
        <f t="shared" si="0"/>
        <v>25.770047674791833</v>
      </c>
      <c r="H25" s="26">
        <v>10.365374444235925</v>
      </c>
      <c r="I25" s="7">
        <v>0.28777075138350483</v>
      </c>
      <c r="J25" s="7">
        <v>0.27415392307739239</v>
      </c>
      <c r="K25" s="7">
        <v>0.36144019356652279</v>
      </c>
      <c r="L25" s="7">
        <v>0.41365701294398605</v>
      </c>
      <c r="M25" s="7">
        <v>0.81522583961486816</v>
      </c>
      <c r="N25" s="126">
        <f t="shared" si="1"/>
        <v>12.5176221648222</v>
      </c>
      <c r="O25" s="26">
        <v>10.053910732260443</v>
      </c>
      <c r="P25" s="7">
        <v>0.1167905108669629</v>
      </c>
      <c r="Q25" s="7">
        <v>0.27528863228144473</v>
      </c>
      <c r="R25" s="7">
        <v>0.47332041167555872</v>
      </c>
      <c r="S25" s="7">
        <v>1.7214237777729977</v>
      </c>
      <c r="T25" s="7">
        <v>0.61169144511222839</v>
      </c>
      <c r="U25" s="126">
        <f t="shared" si="2"/>
        <v>13.252425509969635</v>
      </c>
    </row>
    <row r="26" spans="1:21">
      <c r="A26" s="37">
        <v>16</v>
      </c>
      <c r="B26" s="17"/>
      <c r="C26" s="16"/>
      <c r="D26" s="8"/>
      <c r="E26" s="17" t="s">
        <v>18</v>
      </c>
      <c r="F26" s="42" t="s">
        <v>31</v>
      </c>
      <c r="G26" s="111">
        <f t="shared" si="0"/>
        <v>54.618627321277017</v>
      </c>
      <c r="H26" s="26">
        <v>0.51941806077957153</v>
      </c>
      <c r="I26" s="7">
        <v>0.18931281277764356</v>
      </c>
      <c r="J26" s="7">
        <v>6.0464760259492323E-2</v>
      </c>
      <c r="K26" s="7">
        <v>0.55485740443691611</v>
      </c>
      <c r="L26" s="7">
        <v>2.9067197237163782</v>
      </c>
      <c r="M26" s="7">
        <v>14.78559625451453</v>
      </c>
      <c r="N26" s="126">
        <f t="shared" si="1"/>
        <v>19.016369016484532</v>
      </c>
      <c r="O26" s="26">
        <v>0.14857955276966095</v>
      </c>
      <c r="P26" s="7">
        <v>0.42319159142425633</v>
      </c>
      <c r="Q26" s="7">
        <v>4.8573752334050369E-2</v>
      </c>
      <c r="R26" s="7">
        <v>0.89219662453979254</v>
      </c>
      <c r="S26" s="7">
        <v>3.4406972359865904</v>
      </c>
      <c r="T26" s="7">
        <v>30.649019547738135</v>
      </c>
      <c r="U26" s="126">
        <f t="shared" si="2"/>
        <v>35.602258304792485</v>
      </c>
    </row>
    <row r="27" spans="1:21">
      <c r="A27" s="37">
        <v>17</v>
      </c>
      <c r="B27" s="17"/>
      <c r="C27" s="16"/>
      <c r="D27" s="38" t="s">
        <v>32</v>
      </c>
      <c r="E27" s="39" t="s">
        <v>33</v>
      </c>
      <c r="F27" s="40"/>
      <c r="G27" s="111">
        <f t="shared" si="0"/>
        <v>3236.025842557633</v>
      </c>
      <c r="H27" s="26">
        <v>76.033063115954761</v>
      </c>
      <c r="I27" s="7">
        <v>27.191333830356598</v>
      </c>
      <c r="J27" s="7">
        <v>84.984403666108847</v>
      </c>
      <c r="K27" s="7">
        <v>343.86980187892914</v>
      </c>
      <c r="L27" s="7">
        <v>576.52547773346305</v>
      </c>
      <c r="M27" s="7">
        <v>736.70610316097736</v>
      </c>
      <c r="N27" s="126">
        <f t="shared" si="1"/>
        <v>1845.3101833857897</v>
      </c>
      <c r="O27" s="26">
        <v>64.89212989556323</v>
      </c>
      <c r="P27" s="7">
        <v>25.430451639211242</v>
      </c>
      <c r="Q27" s="7">
        <v>60.428687264211476</v>
      </c>
      <c r="R27" s="7">
        <v>149.94781077466905</v>
      </c>
      <c r="S27" s="7">
        <v>330.99974232912064</v>
      </c>
      <c r="T27" s="7">
        <v>759.01683726906776</v>
      </c>
      <c r="U27" s="126">
        <f t="shared" si="2"/>
        <v>1390.7156591718435</v>
      </c>
    </row>
    <row r="28" spans="1:21">
      <c r="A28" s="37">
        <v>18</v>
      </c>
      <c r="B28" s="12"/>
      <c r="C28" s="12"/>
      <c r="D28" s="38" t="s">
        <v>34</v>
      </c>
      <c r="E28" s="39" t="s">
        <v>35</v>
      </c>
      <c r="F28" s="43"/>
      <c r="G28" s="111">
        <f t="shared" si="0"/>
        <v>35928.625539718385</v>
      </c>
      <c r="H28" s="26">
        <v>34.047162539882606</v>
      </c>
      <c r="I28" s="7">
        <v>56.813192492816597</v>
      </c>
      <c r="J28" s="7">
        <v>169.01784655172378</v>
      </c>
      <c r="K28" s="7">
        <v>708.41772097349167</v>
      </c>
      <c r="L28" s="7">
        <v>2765.3607808556408</v>
      </c>
      <c r="M28" s="7">
        <v>14520.698935478926</v>
      </c>
      <c r="N28" s="126">
        <f t="shared" si="1"/>
        <v>18254.355638892481</v>
      </c>
      <c r="O28" s="26">
        <v>27.673210386340834</v>
      </c>
      <c r="P28" s="7">
        <v>43.360774520730047</v>
      </c>
      <c r="Q28" s="7">
        <v>117.61282464582473</v>
      </c>
      <c r="R28" s="7">
        <v>485.29603675752878</v>
      </c>
      <c r="S28" s="7">
        <v>2029.208135984838</v>
      </c>
      <c r="T28" s="7">
        <v>14971.118918530643</v>
      </c>
      <c r="U28" s="126">
        <f t="shared" si="2"/>
        <v>17674.269900825904</v>
      </c>
    </row>
    <row r="29" spans="1:21">
      <c r="A29" s="37">
        <v>19</v>
      </c>
      <c r="B29" s="17"/>
      <c r="C29" s="16"/>
      <c r="D29" s="38" t="s">
        <v>36</v>
      </c>
      <c r="E29" s="39" t="s">
        <v>37</v>
      </c>
      <c r="F29" s="40"/>
      <c r="G29" s="111">
        <f t="shared" si="0"/>
        <v>2879.9099884744551</v>
      </c>
      <c r="H29" s="26">
        <v>1.1535415993004918</v>
      </c>
      <c r="I29" s="7">
        <v>1.0382748508127406</v>
      </c>
      <c r="J29" s="7">
        <v>21.664271697402</v>
      </c>
      <c r="K29" s="7">
        <v>190.85034051537514</v>
      </c>
      <c r="L29" s="7">
        <v>680.63772271946073</v>
      </c>
      <c r="M29" s="7">
        <v>783.75928102433681</v>
      </c>
      <c r="N29" s="126">
        <f t="shared" si="1"/>
        <v>1679.1034324066879</v>
      </c>
      <c r="O29" s="26">
        <v>0.89668487405737318</v>
      </c>
      <c r="P29" s="7">
        <v>1.7574595293393145</v>
      </c>
      <c r="Q29" s="7">
        <v>17.643123539630324</v>
      </c>
      <c r="R29" s="7">
        <v>86.821448922157288</v>
      </c>
      <c r="S29" s="7">
        <v>321.02645023167133</v>
      </c>
      <c r="T29" s="7">
        <v>772.6613889709115</v>
      </c>
      <c r="U29" s="126">
        <f t="shared" si="2"/>
        <v>1200.8065560677671</v>
      </c>
    </row>
    <row r="30" spans="1:21">
      <c r="A30" s="37">
        <v>20</v>
      </c>
      <c r="B30" s="17"/>
      <c r="C30" s="16"/>
      <c r="D30" s="38" t="s">
        <v>38</v>
      </c>
      <c r="E30" s="39" t="s">
        <v>39</v>
      </c>
      <c r="F30" s="40"/>
      <c r="G30" s="111">
        <f t="shared" si="0"/>
        <v>9.3584032145979137</v>
      </c>
      <c r="H30" s="26">
        <v>0</v>
      </c>
      <c r="I30" s="7">
        <v>0.13394900620914996</v>
      </c>
      <c r="J30" s="7">
        <v>0.31902979669393972</v>
      </c>
      <c r="K30" s="7">
        <v>0.94333487178664654</v>
      </c>
      <c r="L30" s="7">
        <v>2.6397421844303608</v>
      </c>
      <c r="M30" s="7">
        <v>1.244712708517909</v>
      </c>
      <c r="N30" s="126">
        <f t="shared" si="1"/>
        <v>5.2807685676380061</v>
      </c>
      <c r="O30" s="26">
        <v>0</v>
      </c>
      <c r="P30" s="7">
        <v>0.13165832790646448</v>
      </c>
      <c r="Q30" s="7">
        <v>0.31984452463802882</v>
      </c>
      <c r="R30" s="7">
        <v>0.56263629719614983</v>
      </c>
      <c r="S30" s="7">
        <v>1.8853493062779307</v>
      </c>
      <c r="T30" s="7">
        <v>1.1781461909413338</v>
      </c>
      <c r="U30" s="126">
        <f t="shared" si="2"/>
        <v>4.0776346469599076</v>
      </c>
    </row>
    <row r="31" spans="1:21">
      <c r="A31" s="37">
        <v>21</v>
      </c>
      <c r="B31" s="17"/>
      <c r="C31" s="16"/>
      <c r="D31" s="38" t="s">
        <v>40</v>
      </c>
      <c r="E31" s="39" t="s">
        <v>41</v>
      </c>
      <c r="F31" s="40"/>
      <c r="G31" s="111">
        <f t="shared" si="0"/>
        <v>50.663415810216748</v>
      </c>
      <c r="H31" s="26">
        <v>4.2164783632971989</v>
      </c>
      <c r="I31" s="7">
        <v>0.48737716448249557</v>
      </c>
      <c r="J31" s="7">
        <v>1.8654089512201608</v>
      </c>
      <c r="K31" s="7">
        <v>4.049345362232998</v>
      </c>
      <c r="L31" s="7">
        <v>8.0456940643489361</v>
      </c>
      <c r="M31" s="7">
        <v>10.657847872935236</v>
      </c>
      <c r="N31" s="126">
        <f t="shared" si="1"/>
        <v>29.322151778517025</v>
      </c>
      <c r="O31" s="26">
        <v>3.3880458990493594</v>
      </c>
      <c r="P31" s="7">
        <v>0.53161734300374519</v>
      </c>
      <c r="Q31" s="7">
        <v>1.2812974131666124</v>
      </c>
      <c r="R31" s="7">
        <v>2.9766075181541964</v>
      </c>
      <c r="S31" s="7">
        <v>7.5684301215223968</v>
      </c>
      <c r="T31" s="7">
        <v>5.5952657368034124</v>
      </c>
      <c r="U31" s="126">
        <f t="shared" si="2"/>
        <v>21.341264031699723</v>
      </c>
    </row>
    <row r="32" spans="1:21">
      <c r="A32" s="37">
        <v>22</v>
      </c>
      <c r="B32" s="17"/>
      <c r="C32" s="16"/>
      <c r="D32" s="38"/>
      <c r="E32" s="17" t="s">
        <v>12</v>
      </c>
      <c r="F32" s="42" t="s">
        <v>42</v>
      </c>
      <c r="G32" s="111">
        <f t="shared" si="0"/>
        <v>0.5276793158400892</v>
      </c>
      <c r="H32" s="26">
        <v>0.16941931242075725</v>
      </c>
      <c r="I32" s="7">
        <v>0</v>
      </c>
      <c r="J32" s="7">
        <v>0</v>
      </c>
      <c r="K32" s="7">
        <v>0</v>
      </c>
      <c r="L32" s="7">
        <v>0</v>
      </c>
      <c r="M32" s="7">
        <v>0</v>
      </c>
      <c r="N32" s="126">
        <f t="shared" si="1"/>
        <v>0.16941931242075725</v>
      </c>
      <c r="O32" s="26">
        <v>0.17022216090720121</v>
      </c>
      <c r="P32" s="7">
        <v>0.18803784251213074</v>
      </c>
      <c r="Q32" s="7">
        <v>0</v>
      </c>
      <c r="R32" s="7">
        <v>0</v>
      </c>
      <c r="S32" s="7">
        <v>0</v>
      </c>
      <c r="T32" s="7">
        <v>0</v>
      </c>
      <c r="U32" s="126">
        <f t="shared" si="2"/>
        <v>0.35826000341933195</v>
      </c>
    </row>
    <row r="33" spans="1:21">
      <c r="A33" s="37">
        <v>23</v>
      </c>
      <c r="B33" s="17"/>
      <c r="C33" s="16"/>
      <c r="D33" s="8"/>
      <c r="E33" s="17" t="s">
        <v>14</v>
      </c>
      <c r="F33" s="42" t="s">
        <v>43</v>
      </c>
      <c r="G33" s="111">
        <f t="shared" si="0"/>
        <v>0.14770618081092834</v>
      </c>
      <c r="H33" s="26">
        <v>0</v>
      </c>
      <c r="I33" s="7">
        <v>0</v>
      </c>
      <c r="J33" s="7">
        <v>0</v>
      </c>
      <c r="K33" s="7">
        <v>0</v>
      </c>
      <c r="L33" s="7">
        <v>0.14770618081092834</v>
      </c>
      <c r="M33" s="7">
        <v>0</v>
      </c>
      <c r="N33" s="126">
        <f t="shared" si="1"/>
        <v>0.14770618081092834</v>
      </c>
      <c r="O33" s="26">
        <v>0</v>
      </c>
      <c r="P33" s="7">
        <v>0</v>
      </c>
      <c r="Q33" s="7">
        <v>0</v>
      </c>
      <c r="R33" s="7">
        <v>0</v>
      </c>
      <c r="S33" s="7">
        <v>0</v>
      </c>
      <c r="T33" s="7">
        <v>0</v>
      </c>
      <c r="U33" s="126">
        <f t="shared" si="2"/>
        <v>0</v>
      </c>
    </row>
    <row r="34" spans="1:21">
      <c r="A34" s="37">
        <v>24</v>
      </c>
      <c r="B34" s="17"/>
      <c r="C34" s="16"/>
      <c r="D34" s="8"/>
      <c r="E34" s="17" t="s">
        <v>16</v>
      </c>
      <c r="F34" s="42" t="s">
        <v>44</v>
      </c>
      <c r="G34" s="111">
        <f t="shared" si="0"/>
        <v>6.9195985496044159</v>
      </c>
      <c r="H34" s="26">
        <v>0</v>
      </c>
      <c r="I34" s="7">
        <v>0</v>
      </c>
      <c r="J34" s="7">
        <v>0.14042869210243225</v>
      </c>
      <c r="K34" s="7">
        <v>0.73613327741622925</v>
      </c>
      <c r="L34" s="7">
        <v>0.46748585999011993</v>
      </c>
      <c r="M34" s="7">
        <v>1.7404273748397827</v>
      </c>
      <c r="N34" s="126">
        <f t="shared" si="1"/>
        <v>3.0844752043485641</v>
      </c>
      <c r="O34" s="26">
        <v>0</v>
      </c>
      <c r="P34" s="7">
        <v>0</v>
      </c>
      <c r="Q34" s="7">
        <v>0</v>
      </c>
      <c r="R34" s="7">
        <v>0.92043490707874298</v>
      </c>
      <c r="S34" s="7">
        <v>2.6121123731136322</v>
      </c>
      <c r="T34" s="7">
        <v>0.30257606506347656</v>
      </c>
      <c r="U34" s="126">
        <f t="shared" si="2"/>
        <v>3.8351233452558517</v>
      </c>
    </row>
    <row r="35" spans="1:21">
      <c r="A35" s="37">
        <v>25</v>
      </c>
      <c r="B35" s="17"/>
      <c r="C35" s="16"/>
      <c r="D35" s="8"/>
      <c r="E35" s="17" t="s">
        <v>18</v>
      </c>
      <c r="F35" s="42" t="s">
        <v>45</v>
      </c>
      <c r="G35" s="111">
        <f t="shared" si="0"/>
        <v>1.9989986717700958</v>
      </c>
      <c r="H35" s="26">
        <v>0</v>
      </c>
      <c r="I35" s="7">
        <v>0</v>
      </c>
      <c r="J35" s="7">
        <v>0.3691466748714447</v>
      </c>
      <c r="K35" s="7">
        <v>7.9705461859703064E-2</v>
      </c>
      <c r="L35" s="7">
        <v>0.18660357594490051</v>
      </c>
      <c r="M35" s="7">
        <v>0</v>
      </c>
      <c r="N35" s="126">
        <f t="shared" si="1"/>
        <v>0.63545571267604828</v>
      </c>
      <c r="O35" s="26">
        <v>0</v>
      </c>
      <c r="P35" s="7">
        <v>0</v>
      </c>
      <c r="Q35" s="7">
        <v>0</v>
      </c>
      <c r="R35" s="7">
        <v>0.23333935439586639</v>
      </c>
      <c r="S35" s="7">
        <v>0.80648285150527954</v>
      </c>
      <c r="T35" s="7">
        <v>0.32372075319290161</v>
      </c>
      <c r="U35" s="126">
        <f t="shared" si="2"/>
        <v>1.3635429590940475</v>
      </c>
    </row>
    <row r="36" spans="1:21">
      <c r="A36" s="37">
        <v>26</v>
      </c>
      <c r="B36" s="17"/>
      <c r="C36" s="16"/>
      <c r="D36" s="8"/>
      <c r="E36" s="17" t="s">
        <v>20</v>
      </c>
      <c r="F36" s="42" t="s">
        <v>46</v>
      </c>
      <c r="G36" s="111">
        <f t="shared" si="0"/>
        <v>19.189086562597343</v>
      </c>
      <c r="H36" s="26">
        <v>2.3248895641245326E-2</v>
      </c>
      <c r="I36" s="7">
        <v>1.865474104306486E-3</v>
      </c>
      <c r="J36" s="7">
        <v>2.8033053305989597E-2</v>
      </c>
      <c r="K36" s="7">
        <v>1.6130576014984399</v>
      </c>
      <c r="L36" s="7">
        <v>4.1211501695215702</v>
      </c>
      <c r="M36" s="7">
        <v>6.4831388061866164</v>
      </c>
      <c r="N36" s="126">
        <f t="shared" si="1"/>
        <v>12.270494000258168</v>
      </c>
      <c r="O36" s="26">
        <v>3.0643528062000769E-2</v>
      </c>
      <c r="P36" s="7">
        <v>8.1724848680313489E-3</v>
      </c>
      <c r="Q36" s="7">
        <v>6.375943636521697E-2</v>
      </c>
      <c r="R36" s="7">
        <v>0.61209108110051602</v>
      </c>
      <c r="S36" s="7">
        <v>2.7012279736809433</v>
      </c>
      <c r="T36" s="7">
        <v>3.5026980582624674</v>
      </c>
      <c r="U36" s="126">
        <f t="shared" si="2"/>
        <v>6.9185925623391755</v>
      </c>
    </row>
    <row r="37" spans="1:21">
      <c r="A37" s="37">
        <v>27</v>
      </c>
      <c r="B37" s="17"/>
      <c r="C37" s="16"/>
      <c r="D37" s="8"/>
      <c r="E37" s="17" t="s">
        <v>47</v>
      </c>
      <c r="F37" s="42" t="s">
        <v>393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v>
      </c>
      <c r="H38" s="26">
        <v>0</v>
      </c>
      <c r="I38" s="7">
        <v>0</v>
      </c>
      <c r="J38" s="7">
        <v>0</v>
      </c>
      <c r="K38" s="7">
        <v>0</v>
      </c>
      <c r="L38" s="7">
        <v>0</v>
      </c>
      <c r="M38" s="7">
        <v>0</v>
      </c>
      <c r="N38" s="126">
        <f t="shared" si="1"/>
        <v>0</v>
      </c>
      <c r="O38" s="26">
        <v>0</v>
      </c>
      <c r="P38" s="7">
        <v>0</v>
      </c>
      <c r="Q38" s="7">
        <v>0</v>
      </c>
      <c r="R38" s="7">
        <v>0</v>
      </c>
      <c r="S38" s="7">
        <v>0</v>
      </c>
      <c r="T38" s="7">
        <v>0</v>
      </c>
      <c r="U38" s="126">
        <f t="shared" si="2"/>
        <v>0</v>
      </c>
    </row>
    <row r="39" spans="1:21">
      <c r="A39" s="37">
        <v>29</v>
      </c>
      <c r="B39" s="17"/>
      <c r="C39" s="16"/>
      <c r="D39" s="38"/>
      <c r="E39" s="17" t="s">
        <v>394</v>
      </c>
      <c r="F39" s="42" t="s">
        <v>50</v>
      </c>
      <c r="G39" s="111">
        <f t="shared" si="0"/>
        <v>0.28512730594957247</v>
      </c>
      <c r="H39" s="26">
        <v>0</v>
      </c>
      <c r="I39" s="7">
        <v>0</v>
      </c>
      <c r="J39" s="7">
        <v>5.7432561879977584E-4</v>
      </c>
      <c r="K39" s="7">
        <v>2.7752578258514404E-2</v>
      </c>
      <c r="L39" s="7">
        <v>8.2602903246879578E-2</v>
      </c>
      <c r="M39" s="7">
        <v>7.2517611086368561E-2</v>
      </c>
      <c r="N39" s="126">
        <f t="shared" si="1"/>
        <v>0.18344741821056232</v>
      </c>
      <c r="O39" s="26">
        <v>0</v>
      </c>
      <c r="P39" s="7">
        <v>0</v>
      </c>
      <c r="Q39" s="7">
        <v>5.3466588724404573E-4</v>
      </c>
      <c r="R39" s="7">
        <v>1.091447751969099E-2</v>
      </c>
      <c r="S39" s="7">
        <v>4.0798582136631012E-2</v>
      </c>
      <c r="T39" s="7">
        <v>4.9432162195444107E-2</v>
      </c>
      <c r="U39" s="126">
        <f t="shared" si="2"/>
        <v>0.10167988773901016</v>
      </c>
    </row>
    <row r="40" spans="1:21">
      <c r="A40" s="37">
        <v>30</v>
      </c>
      <c r="B40" s="17"/>
      <c r="C40" s="16"/>
      <c r="D40" s="12"/>
      <c r="E40" s="17" t="s">
        <v>395</v>
      </c>
      <c r="F40" s="42" t="s">
        <v>51</v>
      </c>
      <c r="G40" s="111">
        <f t="shared" si="0"/>
        <v>3.4344913110835478</v>
      </c>
      <c r="H40" s="26">
        <v>0.14727095456328243</v>
      </c>
      <c r="I40" s="7">
        <v>0</v>
      </c>
      <c r="J40" s="7">
        <v>0</v>
      </c>
      <c r="K40" s="7">
        <v>0</v>
      </c>
      <c r="L40" s="7">
        <v>1.2198816761374474</v>
      </c>
      <c r="M40" s="7">
        <v>1.2756650745868683</v>
      </c>
      <c r="N40" s="126">
        <f t="shared" si="1"/>
        <v>2.6428177052875981</v>
      </c>
      <c r="O40" s="26">
        <v>9.5113506074994802E-2</v>
      </c>
      <c r="P40" s="7">
        <v>0</v>
      </c>
      <c r="Q40" s="7">
        <v>0.18181023001670837</v>
      </c>
      <c r="R40" s="7">
        <v>0.12887713313102722</v>
      </c>
      <c r="S40" s="7">
        <v>0.17185673117637634</v>
      </c>
      <c r="T40" s="7">
        <v>0.21401600539684296</v>
      </c>
      <c r="U40" s="126">
        <f t="shared" si="2"/>
        <v>0.7916736057959497</v>
      </c>
    </row>
    <row r="41" spans="1:21">
      <c r="A41" s="37">
        <v>31</v>
      </c>
      <c r="B41" s="17"/>
      <c r="C41" s="16"/>
      <c r="D41" s="12"/>
      <c r="E41" s="17" t="s">
        <v>396</v>
      </c>
      <c r="F41" s="42" t="s">
        <v>52</v>
      </c>
      <c r="G41" s="111">
        <f t="shared" si="0"/>
        <v>0.77420990169048309</v>
      </c>
      <c r="H41" s="26">
        <v>0</v>
      </c>
      <c r="I41" s="7">
        <v>0</v>
      </c>
      <c r="J41" s="7">
        <v>0</v>
      </c>
      <c r="K41" s="7">
        <v>0</v>
      </c>
      <c r="L41" s="7">
        <v>0.1863672286272049</v>
      </c>
      <c r="M41" s="7">
        <v>0.25531008839607239</v>
      </c>
      <c r="N41" s="126">
        <f t="shared" si="1"/>
        <v>0.44167731702327728</v>
      </c>
      <c r="O41" s="26">
        <v>0</v>
      </c>
      <c r="P41" s="7">
        <v>0</v>
      </c>
      <c r="Q41" s="7">
        <v>0</v>
      </c>
      <c r="R41" s="7">
        <v>0</v>
      </c>
      <c r="S41" s="7">
        <v>0</v>
      </c>
      <c r="T41" s="7">
        <v>0.33253258466720581</v>
      </c>
      <c r="U41" s="126">
        <f t="shared" si="2"/>
        <v>0.33253258466720581</v>
      </c>
    </row>
    <row r="42" spans="1:21">
      <c r="A42" s="37">
        <v>32</v>
      </c>
      <c r="B42" s="17"/>
      <c r="C42" s="16"/>
      <c r="D42" s="38"/>
      <c r="E42" s="17" t="s">
        <v>397</v>
      </c>
      <c r="F42" s="42" t="s">
        <v>53</v>
      </c>
      <c r="G42" s="111">
        <f t="shared" ref="G42:G73" si="3">N42+U42</f>
        <v>17.386517873965204</v>
      </c>
      <c r="H42" s="26">
        <v>3.8765391316264868</v>
      </c>
      <c r="I42" s="7">
        <v>0.48551169037818909</v>
      </c>
      <c r="J42" s="7">
        <v>1.327226210385561</v>
      </c>
      <c r="K42" s="7">
        <v>1.5926964432001114</v>
      </c>
      <c r="L42" s="7">
        <v>1.6338964402675629</v>
      </c>
      <c r="M42" s="7">
        <v>0.83078892529010773</v>
      </c>
      <c r="N42" s="126">
        <f t="shared" ref="N42:N73" si="4">SUM(H42:M42)</f>
        <v>9.7466588411480188</v>
      </c>
      <c r="O42" s="26">
        <v>3.0920666987076402</v>
      </c>
      <c r="P42" s="7">
        <v>0.33540701866149902</v>
      </c>
      <c r="Q42" s="7">
        <v>1.0351930782198906</v>
      </c>
      <c r="R42" s="7">
        <v>1.0709505677223206</v>
      </c>
      <c r="S42" s="7">
        <v>1.2359515875577927</v>
      </c>
      <c r="T42" s="7">
        <v>0.87029008194804192</v>
      </c>
      <c r="U42" s="126">
        <f t="shared" ref="U42:U73" si="5">SUM(O42:T42)</f>
        <v>7.6398590328171849</v>
      </c>
    </row>
    <row r="43" spans="1:21">
      <c r="A43" s="37">
        <v>33</v>
      </c>
      <c r="B43" s="17"/>
      <c r="C43" s="16"/>
      <c r="D43" s="38" t="s">
        <v>54</v>
      </c>
      <c r="E43" s="39" t="s">
        <v>55</v>
      </c>
      <c r="F43" s="42"/>
      <c r="G43" s="111">
        <f t="shared" si="3"/>
        <v>1.1593930242545412</v>
      </c>
      <c r="H43" s="26">
        <v>9.869237218708804E-3</v>
      </c>
      <c r="I43" s="7">
        <v>4.8619655717629939E-4</v>
      </c>
      <c r="J43" s="7">
        <v>2.2344038370647468E-4</v>
      </c>
      <c r="K43" s="7">
        <v>7.4045461224159226E-4</v>
      </c>
      <c r="L43" s="7">
        <v>1.8973482074216008E-3</v>
      </c>
      <c r="M43" s="7">
        <v>4.8797512426972389E-3</v>
      </c>
      <c r="N43" s="126">
        <f t="shared" si="4"/>
        <v>1.809642822195201E-2</v>
      </c>
      <c r="O43" s="26">
        <v>1.2266412166354712E-2</v>
      </c>
      <c r="P43" s="7">
        <v>2.2832951217424124E-3</v>
      </c>
      <c r="Q43" s="7">
        <v>2.598264245534665E-4</v>
      </c>
      <c r="R43" s="7">
        <v>0.31046402961510466</v>
      </c>
      <c r="S43" s="7">
        <v>1.7644439940340817E-3</v>
      </c>
      <c r="T43" s="7">
        <v>0.81425858871079981</v>
      </c>
      <c r="U43" s="126">
        <f t="shared" si="5"/>
        <v>1.1412965960325892</v>
      </c>
    </row>
    <row r="44" spans="1:21">
      <c r="A44" s="37">
        <v>34</v>
      </c>
      <c r="B44" s="17"/>
      <c r="C44" s="16"/>
      <c r="D44" s="8"/>
      <c r="E44" s="17" t="s">
        <v>12</v>
      </c>
      <c r="F44" s="42" t="s">
        <v>56</v>
      </c>
      <c r="G44" s="111">
        <f t="shared" si="3"/>
        <v>0.38729922156403518</v>
      </c>
      <c r="H44" s="26">
        <v>9.869237218708804E-3</v>
      </c>
      <c r="I44" s="7">
        <v>4.8619655717629939E-4</v>
      </c>
      <c r="J44" s="7">
        <v>2.2344038370647468E-4</v>
      </c>
      <c r="K44" s="7">
        <v>7.4045461224159226E-4</v>
      </c>
      <c r="L44" s="7">
        <v>1.8973482074216008E-3</v>
      </c>
      <c r="M44" s="7">
        <v>4.8797512426972389E-3</v>
      </c>
      <c r="N44" s="126">
        <f t="shared" si="4"/>
        <v>1.809642822195201E-2</v>
      </c>
      <c r="O44" s="26">
        <v>1.2266412166354712E-2</v>
      </c>
      <c r="P44" s="7">
        <v>2.2832951217424124E-3</v>
      </c>
      <c r="Q44" s="7">
        <v>2.598264245534665E-4</v>
      </c>
      <c r="R44" s="7">
        <v>4.5851380127714947E-4</v>
      </c>
      <c r="S44" s="7">
        <v>1.7644439940340817E-3</v>
      </c>
      <c r="T44" s="7">
        <v>0.35217030183412135</v>
      </c>
      <c r="U44" s="126">
        <f t="shared" si="5"/>
        <v>0.36920279334208317</v>
      </c>
    </row>
    <row r="45" spans="1:21">
      <c r="A45" s="37">
        <v>35</v>
      </c>
      <c r="B45" s="17"/>
      <c r="C45" s="16"/>
      <c r="D45" s="8"/>
      <c r="E45" s="17" t="s">
        <v>14</v>
      </c>
      <c r="F45" s="42" t="s">
        <v>57</v>
      </c>
      <c r="G45" s="111">
        <f t="shared" si="3"/>
        <v>0</v>
      </c>
      <c r="H45" s="26">
        <v>0</v>
      </c>
      <c r="I45" s="7">
        <v>0</v>
      </c>
      <c r="J45" s="7">
        <v>0</v>
      </c>
      <c r="K45" s="7">
        <v>0</v>
      </c>
      <c r="L45" s="7">
        <v>0</v>
      </c>
      <c r="M45" s="7">
        <v>0</v>
      </c>
      <c r="N45" s="126">
        <f t="shared" si="4"/>
        <v>0</v>
      </c>
      <c r="O45" s="26">
        <v>0</v>
      </c>
      <c r="P45" s="7">
        <v>0</v>
      </c>
      <c r="Q45" s="7">
        <v>0</v>
      </c>
      <c r="R45" s="7">
        <v>0</v>
      </c>
      <c r="S45" s="7">
        <v>0</v>
      </c>
      <c r="T45" s="7">
        <v>0</v>
      </c>
      <c r="U45" s="126">
        <f t="shared" si="5"/>
        <v>0</v>
      </c>
    </row>
    <row r="46" spans="1:21">
      <c r="A46" s="37">
        <v>36</v>
      </c>
      <c r="B46" s="10"/>
      <c r="C46" s="16"/>
      <c r="D46" s="8"/>
      <c r="E46" s="17" t="s">
        <v>16</v>
      </c>
      <c r="F46" s="42" t="s">
        <v>58</v>
      </c>
      <c r="G46" s="111">
        <f t="shared" si="3"/>
        <v>0.77209380269050598</v>
      </c>
      <c r="H46" s="26">
        <v>0</v>
      </c>
      <c r="I46" s="7">
        <v>0</v>
      </c>
      <c r="J46" s="7">
        <v>0</v>
      </c>
      <c r="K46" s="7">
        <v>0</v>
      </c>
      <c r="L46" s="7">
        <v>0</v>
      </c>
      <c r="M46" s="7">
        <v>0</v>
      </c>
      <c r="N46" s="126">
        <f t="shared" si="4"/>
        <v>0</v>
      </c>
      <c r="O46" s="26">
        <v>0</v>
      </c>
      <c r="P46" s="7">
        <v>0</v>
      </c>
      <c r="Q46" s="7">
        <v>0</v>
      </c>
      <c r="R46" s="7">
        <v>0.31000551581382751</v>
      </c>
      <c r="S46" s="7">
        <v>0</v>
      </c>
      <c r="T46" s="7">
        <v>0.46208828687667847</v>
      </c>
      <c r="U46" s="126">
        <f t="shared" si="5"/>
        <v>0.77209380269050598</v>
      </c>
    </row>
    <row r="47" spans="1:21">
      <c r="A47" s="37">
        <v>37</v>
      </c>
      <c r="B47" s="10"/>
      <c r="C47" s="11"/>
      <c r="D47" s="38" t="s">
        <v>59</v>
      </c>
      <c r="E47" s="9" t="s">
        <v>60</v>
      </c>
      <c r="F47" s="44"/>
      <c r="G47" s="111">
        <f t="shared" si="3"/>
        <v>110843.51489924136</v>
      </c>
      <c r="H47" s="26">
        <v>229.02706512244185</v>
      </c>
      <c r="I47" s="7">
        <v>53.408029288053513</v>
      </c>
      <c r="J47" s="7">
        <v>200.90715277940035</v>
      </c>
      <c r="K47" s="7">
        <v>998.08108944818377</v>
      </c>
      <c r="L47" s="7">
        <v>7839.8521672934294</v>
      </c>
      <c r="M47" s="7">
        <v>44989.29759567976</v>
      </c>
      <c r="N47" s="126">
        <f t="shared" si="4"/>
        <v>54310.573099611269</v>
      </c>
      <c r="O47" s="26">
        <v>202.74567773938179</v>
      </c>
      <c r="P47" s="7">
        <v>47.339188778447351</v>
      </c>
      <c r="Q47" s="7">
        <v>142.74248979520053</v>
      </c>
      <c r="R47" s="7">
        <v>878.68113376945257</v>
      </c>
      <c r="S47" s="7">
        <v>6158.2011924311519</v>
      </c>
      <c r="T47" s="7">
        <v>49103.232117116451</v>
      </c>
      <c r="U47" s="126">
        <f t="shared" si="5"/>
        <v>56532.941799630084</v>
      </c>
    </row>
    <row r="48" spans="1:21">
      <c r="A48" s="93">
        <v>38</v>
      </c>
      <c r="B48" s="94"/>
      <c r="C48" s="95" t="s">
        <v>61</v>
      </c>
      <c r="D48" s="96" t="s">
        <v>62</v>
      </c>
      <c r="E48" s="97"/>
      <c r="F48" s="98"/>
      <c r="G48" s="99">
        <f t="shared" si="3"/>
        <v>491376.92066587444</v>
      </c>
      <c r="H48" s="100">
        <v>709.02247370034456</v>
      </c>
      <c r="I48" s="101">
        <v>191.97418919042684</v>
      </c>
      <c r="J48" s="101">
        <v>1183.5489308508113</v>
      </c>
      <c r="K48" s="101">
        <v>9792.3587670251727</v>
      </c>
      <c r="L48" s="101">
        <v>30980.69031047821</v>
      </c>
      <c r="M48" s="101">
        <v>219356.23013114929</v>
      </c>
      <c r="N48" s="127">
        <f t="shared" si="4"/>
        <v>262213.82480239426</v>
      </c>
      <c r="O48" s="100">
        <v>614.46702578291297</v>
      </c>
      <c r="P48" s="101">
        <v>204.32656059418514</v>
      </c>
      <c r="Q48" s="101">
        <v>662.14747664704919</v>
      </c>
      <c r="R48" s="101">
        <v>3797.7290585450828</v>
      </c>
      <c r="S48" s="101">
        <v>14906.358706235886</v>
      </c>
      <c r="T48" s="101">
        <v>208978.06703567505</v>
      </c>
      <c r="U48" s="127">
        <f t="shared" si="5"/>
        <v>229163.09586348018</v>
      </c>
    </row>
    <row r="49" spans="1:21">
      <c r="A49" s="37">
        <v>39</v>
      </c>
      <c r="B49" s="17"/>
      <c r="C49" s="16"/>
      <c r="D49" s="38" t="s">
        <v>8</v>
      </c>
      <c r="E49" s="45" t="s">
        <v>63</v>
      </c>
      <c r="F49" s="40"/>
      <c r="G49" s="111">
        <f t="shared" si="3"/>
        <v>490135.13938267541</v>
      </c>
      <c r="H49" s="26">
        <v>706.85880360752344</v>
      </c>
      <c r="I49" s="7">
        <v>188.09242386207916</v>
      </c>
      <c r="J49" s="7">
        <v>1170.4562016399577</v>
      </c>
      <c r="K49" s="7">
        <v>9742.5097764655948</v>
      </c>
      <c r="L49" s="7">
        <v>30895.168137311935</v>
      </c>
      <c r="M49" s="7">
        <v>218916.58609390259</v>
      </c>
      <c r="N49" s="126">
        <f t="shared" si="4"/>
        <v>261619.67143678968</v>
      </c>
      <c r="O49" s="26">
        <v>612.61349573731422</v>
      </c>
      <c r="P49" s="7">
        <v>199.83368199772667</v>
      </c>
      <c r="Q49" s="7">
        <v>654.20910135284066</v>
      </c>
      <c r="R49" s="7">
        <v>3774.6273415796459</v>
      </c>
      <c r="S49" s="7">
        <v>14855.729245185852</v>
      </c>
      <c r="T49" s="7">
        <v>208418.45508003235</v>
      </c>
      <c r="U49" s="126">
        <f t="shared" si="5"/>
        <v>228515.46794588573</v>
      </c>
    </row>
    <row r="50" spans="1:21">
      <c r="A50" s="37">
        <v>40</v>
      </c>
      <c r="B50" s="17"/>
      <c r="C50" s="16"/>
      <c r="D50" s="38" t="s">
        <v>10</v>
      </c>
      <c r="E50" s="45" t="s">
        <v>64</v>
      </c>
      <c r="F50" s="40"/>
      <c r="G50" s="111">
        <f t="shared" si="3"/>
        <v>1133.6483051743526</v>
      </c>
      <c r="H50" s="26">
        <v>0.81994640986522427</v>
      </c>
      <c r="I50" s="7">
        <v>3.3506895813770825</v>
      </c>
      <c r="J50" s="7">
        <v>10.466045043198392</v>
      </c>
      <c r="K50" s="7">
        <v>37.169305003248155</v>
      </c>
      <c r="L50" s="7">
        <v>70.992691945284605</v>
      </c>
      <c r="M50" s="7">
        <v>407.63062332943082</v>
      </c>
      <c r="N50" s="126">
        <f t="shared" si="4"/>
        <v>530.42930131240428</v>
      </c>
      <c r="O50" s="26">
        <v>0.66516793314440292</v>
      </c>
      <c r="P50" s="7">
        <v>3.2871858238651015</v>
      </c>
      <c r="Q50" s="7">
        <v>6.841410041830386</v>
      </c>
      <c r="R50" s="7">
        <v>19.18399690836668</v>
      </c>
      <c r="S50" s="7">
        <v>43.585665703751147</v>
      </c>
      <c r="T50" s="7">
        <v>529.65557745099068</v>
      </c>
      <c r="U50" s="126">
        <f t="shared" si="5"/>
        <v>603.21900386194841</v>
      </c>
    </row>
    <row r="51" spans="1:21">
      <c r="A51" s="37">
        <v>41</v>
      </c>
      <c r="B51" s="17"/>
      <c r="C51" s="16"/>
      <c r="D51" s="38" t="s">
        <v>22</v>
      </c>
      <c r="E51" s="45" t="s">
        <v>65</v>
      </c>
      <c r="F51" s="40"/>
      <c r="G51" s="111">
        <f t="shared" si="3"/>
        <v>108.13116526799089</v>
      </c>
      <c r="H51" s="26">
        <v>1.3437145241530288</v>
      </c>
      <c r="I51" s="7">
        <v>0.53107809445054954</v>
      </c>
      <c r="J51" s="7">
        <v>2.6266676273885423</v>
      </c>
      <c r="K51" s="7">
        <v>12.679704948333892</v>
      </c>
      <c r="L51" s="7">
        <v>14.529474198545358</v>
      </c>
      <c r="M51" s="7">
        <v>32.01490335323615</v>
      </c>
      <c r="N51" s="126">
        <f t="shared" si="4"/>
        <v>63.725542746107521</v>
      </c>
      <c r="O51" s="26">
        <v>1.188368713510755</v>
      </c>
      <c r="P51" s="7">
        <v>1.20569209032994</v>
      </c>
      <c r="Q51" s="7">
        <v>1.0969839718591174</v>
      </c>
      <c r="R51" s="7">
        <v>3.9177912974009814</v>
      </c>
      <c r="S51" s="7">
        <v>7.0441060026369087</v>
      </c>
      <c r="T51" s="7">
        <v>29.952680446145678</v>
      </c>
      <c r="U51" s="126">
        <f t="shared" si="5"/>
        <v>44.40562252188338</v>
      </c>
    </row>
    <row r="52" spans="1:21">
      <c r="A52" s="93">
        <v>42</v>
      </c>
      <c r="B52" s="94"/>
      <c r="C52" s="95" t="s">
        <v>66</v>
      </c>
      <c r="D52" s="96" t="s">
        <v>67</v>
      </c>
      <c r="E52" s="97"/>
      <c r="F52" s="98"/>
      <c r="G52" s="99">
        <f t="shared" si="3"/>
        <v>1313.2535650487989</v>
      </c>
      <c r="H52" s="100">
        <v>0</v>
      </c>
      <c r="I52" s="101">
        <v>0</v>
      </c>
      <c r="J52" s="101">
        <v>0</v>
      </c>
      <c r="K52" s="101">
        <v>0</v>
      </c>
      <c r="L52" s="101">
        <v>0</v>
      </c>
      <c r="M52" s="101">
        <v>0</v>
      </c>
      <c r="N52" s="127">
        <f t="shared" si="4"/>
        <v>0</v>
      </c>
      <c r="O52" s="100">
        <v>0</v>
      </c>
      <c r="P52" s="101">
        <v>0</v>
      </c>
      <c r="Q52" s="101">
        <v>503.27385151199996</v>
      </c>
      <c r="R52" s="101">
        <v>809.97971353679895</v>
      </c>
      <c r="S52" s="101">
        <v>0</v>
      </c>
      <c r="T52" s="101">
        <v>0</v>
      </c>
      <c r="U52" s="127">
        <f t="shared" si="5"/>
        <v>1313.2535650487989</v>
      </c>
    </row>
    <row r="53" spans="1:21">
      <c r="A53" s="93">
        <v>49</v>
      </c>
      <c r="B53" s="94"/>
      <c r="C53" s="95" t="s">
        <v>68</v>
      </c>
      <c r="D53" s="96" t="s">
        <v>69</v>
      </c>
      <c r="E53" s="97"/>
      <c r="F53" s="98"/>
      <c r="G53" s="99">
        <f t="shared" si="3"/>
        <v>20027.450711291283</v>
      </c>
      <c r="H53" s="100">
        <v>11014.595180213451</v>
      </c>
      <c r="I53" s="101">
        <v>17.431083388626575</v>
      </c>
      <c r="J53" s="101">
        <v>16.878860734403133</v>
      </c>
      <c r="K53" s="101">
        <v>12.421222314238548</v>
      </c>
      <c r="L53" s="101">
        <v>14.509960830211639</v>
      </c>
      <c r="M53" s="101">
        <v>7.3577332757413387</v>
      </c>
      <c r="N53" s="127">
        <f t="shared" si="4"/>
        <v>11083.194040756673</v>
      </c>
      <c r="O53" s="100">
        <v>8882.0469809174538</v>
      </c>
      <c r="P53" s="101">
        <v>12.519380077719688</v>
      </c>
      <c r="Q53" s="101">
        <v>12.995915323495865</v>
      </c>
      <c r="R53" s="101">
        <v>9.9876577705144882</v>
      </c>
      <c r="S53" s="101">
        <v>13.597622990608215</v>
      </c>
      <c r="T53" s="101">
        <v>13.109113454818726</v>
      </c>
      <c r="U53" s="127">
        <f t="shared" si="5"/>
        <v>8944.2566705346107</v>
      </c>
    </row>
    <row r="54" spans="1:21">
      <c r="A54" s="37">
        <v>50</v>
      </c>
      <c r="B54" s="17"/>
      <c r="C54" s="16"/>
      <c r="D54" s="38" t="s">
        <v>8</v>
      </c>
      <c r="E54" s="47" t="s">
        <v>70</v>
      </c>
      <c r="F54" s="40"/>
      <c r="G54" s="111">
        <f t="shared" si="3"/>
        <v>11561.901971273124</v>
      </c>
      <c r="H54" s="26">
        <v>6463.0097831487656</v>
      </c>
      <c r="I54" s="7">
        <v>2.1941242814064026</v>
      </c>
      <c r="J54" s="7">
        <v>2.5425629615783691</v>
      </c>
      <c r="K54" s="7">
        <v>0.10764361172914505</v>
      </c>
      <c r="L54" s="7">
        <v>0.11072054505348206</v>
      </c>
      <c r="M54" s="7">
        <v>0</v>
      </c>
      <c r="N54" s="126">
        <f t="shared" si="4"/>
        <v>6467.964834548533</v>
      </c>
      <c r="O54" s="26">
        <v>5087.4859933853149</v>
      </c>
      <c r="P54" s="7">
        <v>1.9858975112438202</v>
      </c>
      <c r="Q54" s="7">
        <v>2.2032597064971924</v>
      </c>
      <c r="R54" s="7">
        <v>0</v>
      </c>
      <c r="S54" s="7">
        <v>0.81511165201663971</v>
      </c>
      <c r="T54" s="7">
        <v>1.4468744695186615</v>
      </c>
      <c r="U54" s="126">
        <f t="shared" si="5"/>
        <v>5093.9371367245913</v>
      </c>
    </row>
    <row r="55" spans="1:21">
      <c r="A55" s="37">
        <v>51</v>
      </c>
      <c r="B55" s="10"/>
      <c r="C55" s="16"/>
      <c r="D55" s="38" t="s">
        <v>10</v>
      </c>
      <c r="E55" s="47" t="s">
        <v>71</v>
      </c>
      <c r="F55" s="40"/>
      <c r="G55" s="111">
        <f t="shared" si="3"/>
        <v>2864.7199303284287</v>
      </c>
      <c r="H55" s="26">
        <v>1514.9764933437109</v>
      </c>
      <c r="I55" s="7">
        <v>5.8470541387796402</v>
      </c>
      <c r="J55" s="7">
        <v>5.2578761875629425</v>
      </c>
      <c r="K55" s="7">
        <v>3.8970668166875839</v>
      </c>
      <c r="L55" s="7">
        <v>4.6882716193795204</v>
      </c>
      <c r="M55" s="7">
        <v>2.4802921041846275</v>
      </c>
      <c r="N55" s="126">
        <f t="shared" si="4"/>
        <v>1537.1470542103052</v>
      </c>
      <c r="O55" s="26">
        <v>1309.5955721884966</v>
      </c>
      <c r="P55" s="7">
        <v>3.5751727223396301</v>
      </c>
      <c r="Q55" s="7">
        <v>4.4452498853206635</v>
      </c>
      <c r="R55" s="7">
        <v>2.291442759335041</v>
      </c>
      <c r="S55" s="7">
        <v>3.6020117998123169</v>
      </c>
      <c r="T55" s="7">
        <v>4.0634267628192902</v>
      </c>
      <c r="U55" s="126">
        <f t="shared" si="5"/>
        <v>1327.5728761181235</v>
      </c>
    </row>
    <row r="56" spans="1:21">
      <c r="A56" s="37">
        <v>52</v>
      </c>
      <c r="B56" s="17"/>
      <c r="C56" s="11"/>
      <c r="D56" s="38" t="s">
        <v>22</v>
      </c>
      <c r="E56" s="47" t="s">
        <v>72</v>
      </c>
      <c r="F56" s="43"/>
      <c r="G56" s="111">
        <f t="shared" si="3"/>
        <v>1164.0860909094336</v>
      </c>
      <c r="H56" s="26">
        <v>622.59730227012187</v>
      </c>
      <c r="I56" s="7">
        <v>0</v>
      </c>
      <c r="J56" s="7">
        <v>0</v>
      </c>
      <c r="K56" s="7">
        <v>0</v>
      </c>
      <c r="L56" s="7">
        <v>0</v>
      </c>
      <c r="M56" s="7">
        <v>0</v>
      </c>
      <c r="N56" s="126">
        <f t="shared" si="4"/>
        <v>622.59730227012187</v>
      </c>
      <c r="O56" s="26">
        <v>541.48878863931168</v>
      </c>
      <c r="P56" s="7">
        <v>0</v>
      </c>
      <c r="Q56" s="7">
        <v>0</v>
      </c>
      <c r="R56" s="7">
        <v>0</v>
      </c>
      <c r="S56" s="7">
        <v>0</v>
      </c>
      <c r="T56" s="7">
        <v>0</v>
      </c>
      <c r="U56" s="126">
        <f t="shared" si="5"/>
        <v>541.48878863931168</v>
      </c>
    </row>
    <row r="57" spans="1:21">
      <c r="A57" s="37">
        <v>53</v>
      </c>
      <c r="B57" s="12"/>
      <c r="C57" s="12"/>
      <c r="D57" s="38" t="s">
        <v>24</v>
      </c>
      <c r="E57" s="13" t="s">
        <v>73</v>
      </c>
      <c r="F57" s="43"/>
      <c r="G57" s="111">
        <f t="shared" si="3"/>
        <v>4436.742900043726</v>
      </c>
      <c r="H57" s="26">
        <v>2414.0117373839021</v>
      </c>
      <c r="I57" s="7">
        <v>9.3899046704173088</v>
      </c>
      <c r="J57" s="7">
        <v>9.0784217342734337</v>
      </c>
      <c r="K57" s="7">
        <v>8.4165119081735611</v>
      </c>
      <c r="L57" s="7">
        <v>9.7109685391187668</v>
      </c>
      <c r="M57" s="7">
        <v>4.877441231161356</v>
      </c>
      <c r="N57" s="126">
        <f t="shared" si="4"/>
        <v>2455.4849854670465</v>
      </c>
      <c r="O57" s="26">
        <v>1943.4766725413501</v>
      </c>
      <c r="P57" s="7">
        <v>6.9583095759153366</v>
      </c>
      <c r="Q57" s="7">
        <v>6.3474055230617523</v>
      </c>
      <c r="R57" s="7">
        <v>7.6962152346968651</v>
      </c>
      <c r="S57" s="7">
        <v>9.180499479174614</v>
      </c>
      <c r="T57" s="7">
        <v>7.5988122224807739</v>
      </c>
      <c r="U57" s="126">
        <f t="shared" si="5"/>
        <v>1981.2579145766795</v>
      </c>
    </row>
    <row r="58" spans="1:21">
      <c r="A58" s="93">
        <v>54</v>
      </c>
      <c r="B58" s="94"/>
      <c r="C58" s="95" t="s">
        <v>74</v>
      </c>
      <c r="D58" s="96" t="s">
        <v>75</v>
      </c>
      <c r="E58" s="97"/>
      <c r="F58" s="98"/>
      <c r="G58" s="99">
        <f t="shared" si="3"/>
        <v>30214.211281734439</v>
      </c>
      <c r="H58" s="100">
        <v>37.107268565160624</v>
      </c>
      <c r="I58" s="101">
        <v>5.7527398392558098</v>
      </c>
      <c r="J58" s="101">
        <v>31.450089931488037</v>
      </c>
      <c r="K58" s="101">
        <v>227.63675837218761</v>
      </c>
      <c r="L58" s="101">
        <v>1252.8004794716835</v>
      </c>
      <c r="M58" s="101">
        <v>10802.445640228689</v>
      </c>
      <c r="N58" s="127">
        <f t="shared" si="4"/>
        <v>12357.192976408463</v>
      </c>
      <c r="O58" s="100">
        <v>25.410440880752251</v>
      </c>
      <c r="P58" s="101">
        <v>5.0600926805373092</v>
      </c>
      <c r="Q58" s="101">
        <v>28.483510870719329</v>
      </c>
      <c r="R58" s="101">
        <v>197.05582917993888</v>
      </c>
      <c r="S58" s="101">
        <v>955.58942246064544</v>
      </c>
      <c r="T58" s="101">
        <v>16645.419009253383</v>
      </c>
      <c r="U58" s="127">
        <f t="shared" si="5"/>
        <v>17857.018305325975</v>
      </c>
    </row>
    <row r="59" spans="1:21">
      <c r="A59" s="37">
        <v>55</v>
      </c>
      <c r="B59" s="17"/>
      <c r="C59" s="16"/>
      <c r="D59" s="38" t="s">
        <v>8</v>
      </c>
      <c r="E59" s="45" t="s">
        <v>76</v>
      </c>
      <c r="F59" s="40"/>
      <c r="G59" s="111">
        <f t="shared" si="3"/>
        <v>15380.000486897836</v>
      </c>
      <c r="H59" s="26">
        <v>22.812831004510429</v>
      </c>
      <c r="I59" s="7">
        <v>3.1583482369314879</v>
      </c>
      <c r="J59" s="7">
        <v>17.192437827587128</v>
      </c>
      <c r="K59" s="7">
        <v>106.12527208775282</v>
      </c>
      <c r="L59" s="7">
        <v>693.5991188287735</v>
      </c>
      <c r="M59" s="7">
        <v>5385.2953566834331</v>
      </c>
      <c r="N59" s="126">
        <f t="shared" si="4"/>
        <v>6228.1833646689884</v>
      </c>
      <c r="O59" s="26">
        <v>14.430238625314542</v>
      </c>
      <c r="P59" s="7">
        <v>1.6868097707713332</v>
      </c>
      <c r="Q59" s="7">
        <v>14.936608105781488</v>
      </c>
      <c r="R59" s="7">
        <v>116.00132223614492</v>
      </c>
      <c r="S59" s="7">
        <v>541.08697581849992</v>
      </c>
      <c r="T59" s="7">
        <v>8463.6751676723361</v>
      </c>
      <c r="U59" s="126">
        <f t="shared" si="5"/>
        <v>9151.8171222288474</v>
      </c>
    </row>
    <row r="60" spans="1:21">
      <c r="A60" s="37">
        <v>56</v>
      </c>
      <c r="B60" s="17"/>
      <c r="C60" s="16"/>
      <c r="D60" s="38" t="s">
        <v>10</v>
      </c>
      <c r="E60" s="45" t="s">
        <v>77</v>
      </c>
      <c r="F60" s="40"/>
      <c r="G60" s="111">
        <f t="shared" si="3"/>
        <v>37.472630911288888</v>
      </c>
      <c r="H60" s="26">
        <v>1.0096490916609189</v>
      </c>
      <c r="I60" s="7">
        <v>7.6210382372664753E-2</v>
      </c>
      <c r="J60" s="7">
        <v>0.66110657210811041</v>
      </c>
      <c r="K60" s="7">
        <v>2.5082845920696855</v>
      </c>
      <c r="L60" s="7">
        <v>4.9387640077620745</v>
      </c>
      <c r="M60" s="7">
        <v>5.8936295360326767</v>
      </c>
      <c r="N60" s="126">
        <f t="shared" si="4"/>
        <v>15.08764418200613</v>
      </c>
      <c r="O60" s="26">
        <v>0.91142137735418771</v>
      </c>
      <c r="P60" s="7">
        <v>8.5263089041561102E-2</v>
      </c>
      <c r="Q60" s="7">
        <v>0.36544666039117146</v>
      </c>
      <c r="R60" s="7">
        <v>1.1273940343526192</v>
      </c>
      <c r="S60" s="7">
        <v>4.8719829400070012</v>
      </c>
      <c r="T60" s="7">
        <v>15.023478628136218</v>
      </c>
      <c r="U60" s="126">
        <f t="shared" si="5"/>
        <v>22.384986729282758</v>
      </c>
    </row>
    <row r="61" spans="1:21">
      <c r="A61" s="37">
        <v>57</v>
      </c>
      <c r="B61" s="17"/>
      <c r="C61" s="16"/>
      <c r="D61" s="38" t="s">
        <v>22</v>
      </c>
      <c r="E61" s="45" t="s">
        <v>78</v>
      </c>
      <c r="F61" s="40"/>
      <c r="G61" s="111">
        <f t="shared" si="3"/>
        <v>1.3279165327548981</v>
      </c>
      <c r="H61" s="26">
        <v>0</v>
      </c>
      <c r="I61" s="7">
        <v>0</v>
      </c>
      <c r="J61" s="7">
        <v>0</v>
      </c>
      <c r="K61" s="7">
        <v>0</v>
      </c>
      <c r="L61" s="7">
        <v>0</v>
      </c>
      <c r="M61" s="7">
        <v>0.55643397569656372</v>
      </c>
      <c r="N61" s="126">
        <f t="shared" si="4"/>
        <v>0.55643397569656372</v>
      </c>
      <c r="O61" s="26">
        <v>0</v>
      </c>
      <c r="P61" s="7">
        <v>0</v>
      </c>
      <c r="Q61" s="7">
        <v>0</v>
      </c>
      <c r="R61" s="7">
        <v>0</v>
      </c>
      <c r="S61" s="7">
        <v>0.17638163268566132</v>
      </c>
      <c r="T61" s="7">
        <v>0.59510092437267303</v>
      </c>
      <c r="U61" s="126">
        <f t="shared" si="5"/>
        <v>0.77148255705833435</v>
      </c>
    </row>
    <row r="62" spans="1:21">
      <c r="A62" s="37">
        <v>58</v>
      </c>
      <c r="B62" s="14"/>
      <c r="C62" s="16"/>
      <c r="D62" s="38" t="s">
        <v>24</v>
      </c>
      <c r="E62" s="45" t="s">
        <v>79</v>
      </c>
      <c r="F62" s="40"/>
      <c r="G62" s="111">
        <f t="shared" si="3"/>
        <v>12091.739301429543</v>
      </c>
      <c r="H62" s="26">
        <v>2.1201115639415899</v>
      </c>
      <c r="I62" s="7">
        <v>0.56989911489654332</v>
      </c>
      <c r="J62" s="7">
        <v>5.3796752791386098</v>
      </c>
      <c r="K62" s="7">
        <v>54.656086802016944</v>
      </c>
      <c r="L62" s="7">
        <v>343.1674488838762</v>
      </c>
      <c r="M62" s="7">
        <v>4539.7033412749879</v>
      </c>
      <c r="N62" s="126">
        <f t="shared" si="4"/>
        <v>4945.5965629188577</v>
      </c>
      <c r="O62" s="26">
        <v>1.7073906276752799</v>
      </c>
      <c r="P62" s="7">
        <v>1.2770244169598755</v>
      </c>
      <c r="Q62" s="7">
        <v>5.4073923466203269</v>
      </c>
      <c r="R62" s="7">
        <v>46.186229866812937</v>
      </c>
      <c r="S62" s="7">
        <v>305.29605790507048</v>
      </c>
      <c r="T62" s="7">
        <v>6786.2686433475465</v>
      </c>
      <c r="U62" s="126">
        <f t="shared" si="5"/>
        <v>7146.1427385106854</v>
      </c>
    </row>
    <row r="63" spans="1:21">
      <c r="A63" s="37">
        <v>59</v>
      </c>
      <c r="B63" s="12"/>
      <c r="C63" s="14"/>
      <c r="D63" s="38" t="s">
        <v>26</v>
      </c>
      <c r="E63" s="14" t="s">
        <v>80</v>
      </c>
      <c r="F63" s="48"/>
      <c r="G63" s="111">
        <f t="shared" si="3"/>
        <v>2703.6709596928904</v>
      </c>
      <c r="H63" s="26">
        <v>11.164676852580762</v>
      </c>
      <c r="I63" s="7">
        <v>1.9482822571881115</v>
      </c>
      <c r="J63" s="7">
        <v>8.2168705146759748</v>
      </c>
      <c r="K63" s="7">
        <v>64.347119275480509</v>
      </c>
      <c r="L63" s="7">
        <v>211.09517306089401</v>
      </c>
      <c r="M63" s="7">
        <v>870.99698112905025</v>
      </c>
      <c r="N63" s="126">
        <f t="shared" si="4"/>
        <v>1167.7691030898695</v>
      </c>
      <c r="O63" s="26">
        <v>8.3613903251941686</v>
      </c>
      <c r="P63" s="7">
        <v>2.0109955333423386</v>
      </c>
      <c r="Q63" s="7">
        <v>7.7740648970357142</v>
      </c>
      <c r="R63" s="7">
        <v>33.740878545213491</v>
      </c>
      <c r="S63" s="7">
        <v>104.15805016830564</v>
      </c>
      <c r="T63" s="7">
        <v>1379.8564771339297</v>
      </c>
      <c r="U63" s="126">
        <f t="shared" si="5"/>
        <v>1535.9018566030211</v>
      </c>
    </row>
    <row r="64" spans="1:21">
      <c r="A64" s="72">
        <v>60</v>
      </c>
      <c r="B64" s="73" t="s">
        <v>81</v>
      </c>
      <c r="C64" s="77" t="s">
        <v>82</v>
      </c>
      <c r="D64" s="78"/>
      <c r="E64" s="78"/>
      <c r="F64" s="79"/>
      <c r="G64" s="74">
        <f t="shared" si="3"/>
        <v>12455081.709449127</v>
      </c>
      <c r="H64" s="75">
        <v>11075.269859999418</v>
      </c>
      <c r="I64" s="76">
        <v>3912.6733605861664</v>
      </c>
      <c r="J64" s="76">
        <v>35531.915090084076</v>
      </c>
      <c r="K64" s="76">
        <v>245142.67485809326</v>
      </c>
      <c r="L64" s="76">
        <v>1332300.8139648438</v>
      </c>
      <c r="M64" s="76">
        <v>4610837.9376220703</v>
      </c>
      <c r="N64" s="124">
        <f t="shared" si="4"/>
        <v>6238801.284755677</v>
      </c>
      <c r="O64" s="75">
        <v>9594.8816524446011</v>
      </c>
      <c r="P64" s="76">
        <v>3165.1278859525919</v>
      </c>
      <c r="Q64" s="76">
        <v>17152.403731942177</v>
      </c>
      <c r="R64" s="76">
        <v>140806.05437660217</v>
      </c>
      <c r="S64" s="76">
        <v>838609.83448791504</v>
      </c>
      <c r="T64" s="76">
        <v>5206952.1225585938</v>
      </c>
      <c r="U64" s="124">
        <f t="shared" si="5"/>
        <v>6216280.4246934503</v>
      </c>
    </row>
    <row r="65" spans="1:21">
      <c r="A65" s="93">
        <v>61</v>
      </c>
      <c r="B65" s="94"/>
      <c r="C65" s="95" t="s">
        <v>6</v>
      </c>
      <c r="D65" s="96" t="s">
        <v>83</v>
      </c>
      <c r="E65" s="97"/>
      <c r="F65" s="98"/>
      <c r="G65" s="99">
        <f t="shared" si="3"/>
        <v>3456551.1009788811</v>
      </c>
      <c r="H65" s="100">
        <v>792.30619551986456</v>
      </c>
      <c r="I65" s="101">
        <v>1485.8098863959312</v>
      </c>
      <c r="J65" s="101">
        <v>6315.4342381358147</v>
      </c>
      <c r="K65" s="101">
        <v>49521.8271484375</v>
      </c>
      <c r="L65" s="101">
        <v>536349.45448303223</v>
      </c>
      <c r="M65" s="101">
        <v>1292360.8089294434</v>
      </c>
      <c r="N65" s="127">
        <f t="shared" si="4"/>
        <v>1886825.6408809647</v>
      </c>
      <c r="O65" s="100">
        <v>638.90257331728935</v>
      </c>
      <c r="P65" s="101">
        <v>1110.9139200523496</v>
      </c>
      <c r="Q65" s="101">
        <v>4634.3333714306355</v>
      </c>
      <c r="R65" s="101">
        <v>61015.176802635193</v>
      </c>
      <c r="S65" s="101">
        <v>426200.77591705322</v>
      </c>
      <c r="T65" s="101">
        <v>1076125.3575134277</v>
      </c>
      <c r="U65" s="127">
        <f t="shared" si="5"/>
        <v>1569725.4600979164</v>
      </c>
    </row>
    <row r="66" spans="1:21">
      <c r="A66" s="37">
        <v>62</v>
      </c>
      <c r="B66" s="17"/>
      <c r="C66" s="16"/>
      <c r="D66" s="38" t="s">
        <v>8</v>
      </c>
      <c r="E66" s="49" t="s">
        <v>84</v>
      </c>
      <c r="F66" s="40"/>
      <c r="G66" s="111">
        <f t="shared" si="3"/>
        <v>82617.056929513754</v>
      </c>
      <c r="H66" s="26">
        <v>7.0491585731506348</v>
      </c>
      <c r="I66" s="7">
        <v>7.44105697539635</v>
      </c>
      <c r="J66" s="7">
        <v>124.51309849321842</v>
      </c>
      <c r="K66" s="7">
        <v>3243.1218563020229</v>
      </c>
      <c r="L66" s="7">
        <v>29767.796242117882</v>
      </c>
      <c r="M66" s="7">
        <v>27577.765350103378</v>
      </c>
      <c r="N66" s="126">
        <f t="shared" si="4"/>
        <v>60727.686762565048</v>
      </c>
      <c r="O66" s="26">
        <v>7.2983306646347046</v>
      </c>
      <c r="P66" s="7">
        <v>5.205333408610386</v>
      </c>
      <c r="Q66" s="7">
        <v>68.005255231633782</v>
      </c>
      <c r="R66" s="7">
        <v>861.51738272607327</v>
      </c>
      <c r="S66" s="7">
        <v>6741.6740927696228</v>
      </c>
      <c r="T66" s="7">
        <v>14205.669772148132</v>
      </c>
      <c r="U66" s="126">
        <f t="shared" si="5"/>
        <v>21889.370166948705</v>
      </c>
    </row>
    <row r="67" spans="1:21">
      <c r="A67" s="37">
        <v>63</v>
      </c>
      <c r="B67" s="17"/>
      <c r="C67" s="16"/>
      <c r="D67" s="38" t="s">
        <v>10</v>
      </c>
      <c r="E67" s="49" t="s">
        <v>85</v>
      </c>
      <c r="F67" s="40"/>
      <c r="G67" s="111">
        <f t="shared" si="3"/>
        <v>89877.489825484809</v>
      </c>
      <c r="H67" s="26">
        <v>0</v>
      </c>
      <c r="I67" s="7">
        <v>0</v>
      </c>
      <c r="J67" s="7">
        <v>40.120343586429954</v>
      </c>
      <c r="K67" s="7">
        <v>1954.90920612216</v>
      </c>
      <c r="L67" s="7">
        <v>26713.72417974472</v>
      </c>
      <c r="M67" s="7">
        <v>40884.153827667236</v>
      </c>
      <c r="N67" s="126">
        <f t="shared" si="4"/>
        <v>69592.907557120547</v>
      </c>
      <c r="O67" s="26">
        <v>0</v>
      </c>
      <c r="P67" s="7">
        <v>0</v>
      </c>
      <c r="Q67" s="7">
        <v>13.023795134853572</v>
      </c>
      <c r="R67" s="7">
        <v>397.03582727909088</v>
      </c>
      <c r="S67" s="7">
        <v>5567.186430811882</v>
      </c>
      <c r="T67" s="7">
        <v>14307.336215138435</v>
      </c>
      <c r="U67" s="126">
        <f t="shared" si="5"/>
        <v>20284.582268364262</v>
      </c>
    </row>
    <row r="68" spans="1:21">
      <c r="A68" s="37">
        <v>64</v>
      </c>
      <c r="B68" s="17"/>
      <c r="C68" s="16"/>
      <c r="D68" s="38" t="s">
        <v>22</v>
      </c>
      <c r="E68" s="49" t="s">
        <v>86</v>
      </c>
      <c r="F68" s="40"/>
      <c r="G68" s="111">
        <f t="shared" si="3"/>
        <v>200660.08197755367</v>
      </c>
      <c r="H68" s="26">
        <v>3.0308933258056641</v>
      </c>
      <c r="I68" s="7">
        <v>1.9152597784996033</v>
      </c>
      <c r="J68" s="7">
        <v>183.66508200019598</v>
      </c>
      <c r="K68" s="7">
        <v>4243.2599429488182</v>
      </c>
      <c r="L68" s="7">
        <v>35640.300721406937</v>
      </c>
      <c r="M68" s="7">
        <v>82328.030875682831</v>
      </c>
      <c r="N68" s="126">
        <f t="shared" si="4"/>
        <v>122400.20277514309</v>
      </c>
      <c r="O68" s="26">
        <v>1.4172069430351257</v>
      </c>
      <c r="P68" s="7">
        <v>1.5382452011108398</v>
      </c>
      <c r="Q68" s="7">
        <v>168.51582659780979</v>
      </c>
      <c r="R68" s="7">
        <v>3141.5329787433147</v>
      </c>
      <c r="S68" s="7">
        <v>17677.41432595253</v>
      </c>
      <c r="T68" s="7">
        <v>57269.460618972778</v>
      </c>
      <c r="U68" s="126">
        <f t="shared" si="5"/>
        <v>78259.879202410579</v>
      </c>
    </row>
    <row r="69" spans="1:21">
      <c r="A69" s="37">
        <v>65</v>
      </c>
      <c r="B69" s="17"/>
      <c r="C69" s="16"/>
      <c r="D69" s="38" t="s">
        <v>24</v>
      </c>
      <c r="E69" s="49" t="s">
        <v>87</v>
      </c>
      <c r="F69" s="40"/>
      <c r="G69" s="111">
        <f t="shared" si="3"/>
        <v>437271.30168360844</v>
      </c>
      <c r="H69" s="26">
        <v>3.9332153797149658</v>
      </c>
      <c r="I69" s="7">
        <v>3.1760678142309189</v>
      </c>
      <c r="J69" s="7">
        <v>332.21744469180703</v>
      </c>
      <c r="K69" s="7">
        <v>6911.0941088199615</v>
      </c>
      <c r="L69" s="7">
        <v>60749.518146514893</v>
      </c>
      <c r="M69" s="7">
        <v>163930.24128723145</v>
      </c>
      <c r="N69" s="126">
        <f t="shared" si="4"/>
        <v>231930.18027045205</v>
      </c>
      <c r="O69" s="26">
        <v>1.486132025718689</v>
      </c>
      <c r="P69" s="7">
        <v>2.4656311273574829</v>
      </c>
      <c r="Q69" s="7">
        <v>231.13025538623333</v>
      </c>
      <c r="R69" s="7">
        <v>6032.5910904407501</v>
      </c>
      <c r="S69" s="7">
        <v>44497.52122592926</v>
      </c>
      <c r="T69" s="7">
        <v>154575.92707824707</v>
      </c>
      <c r="U69" s="126">
        <f t="shared" si="5"/>
        <v>205341.12141315639</v>
      </c>
    </row>
    <row r="70" spans="1:21">
      <c r="A70" s="37">
        <v>66</v>
      </c>
      <c r="B70" s="17"/>
      <c r="C70" s="16"/>
      <c r="D70" s="38" t="s">
        <v>26</v>
      </c>
      <c r="E70" s="49" t="s">
        <v>88</v>
      </c>
      <c r="F70" s="40"/>
      <c r="G70" s="111">
        <f t="shared" si="3"/>
        <v>161560.16717929882</v>
      </c>
      <c r="H70" s="26">
        <v>0</v>
      </c>
      <c r="I70" s="7">
        <v>22.498418901115656</v>
      </c>
      <c r="J70" s="7">
        <v>147.57441899180412</v>
      </c>
      <c r="K70" s="7">
        <v>2292.6642185263336</v>
      </c>
      <c r="L70" s="7">
        <v>35592.968813896179</v>
      </c>
      <c r="M70" s="7">
        <v>65848.432041168213</v>
      </c>
      <c r="N70" s="126">
        <f t="shared" si="4"/>
        <v>103904.13791148365</v>
      </c>
      <c r="O70" s="26">
        <v>0</v>
      </c>
      <c r="P70" s="7">
        <v>13.84662932646097</v>
      </c>
      <c r="Q70" s="7">
        <v>91.593663565814495</v>
      </c>
      <c r="R70" s="7">
        <v>1107.9643381536007</v>
      </c>
      <c r="S70" s="7">
        <v>12706.120692849159</v>
      </c>
      <c r="T70" s="7">
        <v>43736.503943920135</v>
      </c>
      <c r="U70" s="126">
        <f t="shared" si="5"/>
        <v>57656.029267815175</v>
      </c>
    </row>
    <row r="71" spans="1:21">
      <c r="A71" s="37">
        <v>67</v>
      </c>
      <c r="B71" s="17"/>
      <c r="C71" s="16"/>
      <c r="D71" s="38" t="s">
        <v>32</v>
      </c>
      <c r="E71" s="49" t="s">
        <v>89</v>
      </c>
      <c r="F71" s="40"/>
      <c r="G71" s="111">
        <f t="shared" si="3"/>
        <v>247745.31188035384</v>
      </c>
      <c r="H71" s="26">
        <v>2.0103167295455933</v>
      </c>
      <c r="I71" s="7">
        <v>2.583273857831955</v>
      </c>
      <c r="J71" s="7">
        <v>74.42477360367775</v>
      </c>
      <c r="K71" s="7">
        <v>3013.9222874343395</v>
      </c>
      <c r="L71" s="7">
        <v>38223.339944839478</v>
      </c>
      <c r="M71" s="7">
        <v>81337.338346481323</v>
      </c>
      <c r="N71" s="126">
        <f t="shared" si="4"/>
        <v>122653.6189429462</v>
      </c>
      <c r="O71" s="26">
        <v>0.62712204456329346</v>
      </c>
      <c r="P71" s="7">
        <v>1.8870862051844597</v>
      </c>
      <c r="Q71" s="7">
        <v>42.782963868230581</v>
      </c>
      <c r="R71" s="7">
        <v>1822.9268355220556</v>
      </c>
      <c r="S71" s="7">
        <v>29582.300026416779</v>
      </c>
      <c r="T71" s="7">
        <v>93641.16890335083</v>
      </c>
      <c r="U71" s="126">
        <f t="shared" si="5"/>
        <v>125091.69293740764</v>
      </c>
    </row>
    <row r="72" spans="1:21">
      <c r="A72" s="37">
        <v>68</v>
      </c>
      <c r="B72" s="17"/>
      <c r="C72" s="16"/>
      <c r="D72" s="38" t="s">
        <v>34</v>
      </c>
      <c r="E72" s="49" t="s">
        <v>90</v>
      </c>
      <c r="F72" s="40"/>
      <c r="G72" s="111">
        <f t="shared" si="3"/>
        <v>642174.32750376314</v>
      </c>
      <c r="H72" s="26">
        <v>10.568735212087631</v>
      </c>
      <c r="I72" s="7">
        <v>8.6881113499403</v>
      </c>
      <c r="J72" s="7">
        <v>167.2626663967967</v>
      </c>
      <c r="K72" s="7">
        <v>8125.2986716628075</v>
      </c>
      <c r="L72" s="7">
        <v>136268.25238513947</v>
      </c>
      <c r="M72" s="7">
        <v>249766.4487991333</v>
      </c>
      <c r="N72" s="126">
        <f t="shared" si="4"/>
        <v>394346.5193688944</v>
      </c>
      <c r="O72" s="26">
        <v>5.422085702419281</v>
      </c>
      <c r="P72" s="7">
        <v>6.4132981970906258</v>
      </c>
      <c r="Q72" s="7">
        <v>104.2903280928731</v>
      </c>
      <c r="R72" s="7">
        <v>5189.4948408603668</v>
      </c>
      <c r="S72" s="7">
        <v>82092.319160461426</v>
      </c>
      <c r="T72" s="7">
        <v>160429.86842155457</v>
      </c>
      <c r="U72" s="126">
        <f t="shared" si="5"/>
        <v>247827.80813486874</v>
      </c>
    </row>
    <row r="73" spans="1:21">
      <c r="A73" s="37">
        <v>69</v>
      </c>
      <c r="B73" s="17"/>
      <c r="C73" s="16"/>
      <c r="D73" s="38" t="s">
        <v>36</v>
      </c>
      <c r="E73" s="49" t="s">
        <v>91</v>
      </c>
      <c r="F73" s="40"/>
      <c r="G73" s="111">
        <f t="shared" si="3"/>
        <v>74512.977247394621</v>
      </c>
      <c r="H73" s="26">
        <v>0.89995384216308594</v>
      </c>
      <c r="I73" s="7">
        <v>2.5820225179195404</v>
      </c>
      <c r="J73" s="7">
        <v>203.95956014096737</v>
      </c>
      <c r="K73" s="7">
        <v>2003.3072982430458</v>
      </c>
      <c r="L73" s="7">
        <v>11033.43488574028</v>
      </c>
      <c r="M73" s="7">
        <v>32340.948392033577</v>
      </c>
      <c r="N73" s="126">
        <f t="shared" si="4"/>
        <v>45585.132112517953</v>
      </c>
      <c r="O73" s="26">
        <v>1.7228447198867798</v>
      </c>
      <c r="P73" s="7">
        <v>3.6633633375167847</v>
      </c>
      <c r="Q73" s="7">
        <v>161.38733959943056</v>
      </c>
      <c r="R73" s="7">
        <v>1642.336926445365</v>
      </c>
      <c r="S73" s="7">
        <v>6314.0680870115757</v>
      </c>
      <c r="T73" s="7">
        <v>20804.666573762894</v>
      </c>
      <c r="U73" s="126">
        <f t="shared" si="5"/>
        <v>28927.845134876668</v>
      </c>
    </row>
    <row r="74" spans="1:21">
      <c r="A74" s="37">
        <v>70</v>
      </c>
      <c r="B74" s="17"/>
      <c r="C74" s="16"/>
      <c r="D74" s="38" t="s">
        <v>38</v>
      </c>
      <c r="E74" s="49" t="s">
        <v>92</v>
      </c>
      <c r="F74" s="40"/>
      <c r="G74" s="111">
        <f t="shared" ref="G74:G105" si="6">N74+U74</f>
        <v>254413.508298642</v>
      </c>
      <c r="H74" s="26">
        <v>0</v>
      </c>
      <c r="I74" s="7">
        <v>0</v>
      </c>
      <c r="J74" s="7">
        <v>2.9705726420506835</v>
      </c>
      <c r="K74" s="7">
        <v>106.07446057349443</v>
      </c>
      <c r="L74" s="7">
        <v>738.60034397244453</v>
      </c>
      <c r="M74" s="7">
        <v>1616.7632663547993</v>
      </c>
      <c r="N74" s="126">
        <f t="shared" ref="N74:N105" si="7">SUM(H74:M74)</f>
        <v>2464.4086435427889</v>
      </c>
      <c r="O74" s="26">
        <v>0</v>
      </c>
      <c r="P74" s="7">
        <v>0.3323189914226532</v>
      </c>
      <c r="Q74" s="7">
        <v>321.19896481186152</v>
      </c>
      <c r="R74" s="7">
        <v>18323.813257694244</v>
      </c>
      <c r="S74" s="7">
        <v>83623.734621047974</v>
      </c>
      <c r="T74" s="7">
        <v>149680.02049255371</v>
      </c>
      <c r="U74" s="126">
        <f t="shared" ref="U74:U105" si="8">SUM(O74:T74)</f>
        <v>251949.09965509921</v>
      </c>
    </row>
    <row r="75" spans="1:21">
      <c r="A75" s="37">
        <v>71</v>
      </c>
      <c r="B75" s="17"/>
      <c r="C75" s="16"/>
      <c r="D75" s="38" t="s">
        <v>40</v>
      </c>
      <c r="E75" s="49" t="s">
        <v>93</v>
      </c>
      <c r="F75" s="40"/>
      <c r="G75" s="111">
        <f t="shared" si="6"/>
        <v>42598.900525658857</v>
      </c>
      <c r="H75" s="26">
        <v>0</v>
      </c>
      <c r="I75" s="7">
        <v>0</v>
      </c>
      <c r="J75" s="7">
        <v>0</v>
      </c>
      <c r="K75" s="7">
        <v>0</v>
      </c>
      <c r="L75" s="7">
        <v>0</v>
      </c>
      <c r="M75" s="7">
        <v>0</v>
      </c>
      <c r="N75" s="126">
        <f t="shared" si="7"/>
        <v>0</v>
      </c>
      <c r="O75" s="26">
        <v>0</v>
      </c>
      <c r="P75" s="7">
        <v>6.4616173505783081E-2</v>
      </c>
      <c r="Q75" s="7">
        <v>197.41804248047993</v>
      </c>
      <c r="R75" s="7">
        <v>4016.7084812521935</v>
      </c>
      <c r="S75" s="7">
        <v>15308.097141623497</v>
      </c>
      <c r="T75" s="7">
        <v>23076.612244129181</v>
      </c>
      <c r="U75" s="126">
        <f t="shared" si="8"/>
        <v>42598.900525658857</v>
      </c>
    </row>
    <row r="76" spans="1:21">
      <c r="A76" s="37">
        <v>72</v>
      </c>
      <c r="B76" s="17"/>
      <c r="C76" s="16"/>
      <c r="D76" s="38" t="s">
        <v>54</v>
      </c>
      <c r="E76" s="49" t="s">
        <v>94</v>
      </c>
      <c r="F76" s="40"/>
      <c r="G76" s="111">
        <f t="shared" si="6"/>
        <v>46891.475753901526</v>
      </c>
      <c r="H76" s="26">
        <v>0</v>
      </c>
      <c r="I76" s="7">
        <v>0</v>
      </c>
      <c r="J76" s="7">
        <v>0</v>
      </c>
      <c r="K76" s="7">
        <v>0</v>
      </c>
      <c r="L76" s="7">
        <v>0</v>
      </c>
      <c r="M76" s="7">
        <v>0</v>
      </c>
      <c r="N76" s="126">
        <f t="shared" si="7"/>
        <v>0</v>
      </c>
      <c r="O76" s="26">
        <v>0</v>
      </c>
      <c r="P76" s="7">
        <v>0.12052835524082184</v>
      </c>
      <c r="Q76" s="7">
        <v>205.41568670980632</v>
      </c>
      <c r="R76" s="7">
        <v>3920.7081067562103</v>
      </c>
      <c r="S76" s="7">
        <v>15996.24603331089</v>
      </c>
      <c r="T76" s="7">
        <v>26768.985398769379</v>
      </c>
      <c r="U76" s="126">
        <f t="shared" si="8"/>
        <v>46891.475753901526</v>
      </c>
    </row>
    <row r="77" spans="1:21">
      <c r="A77" s="37">
        <v>73</v>
      </c>
      <c r="B77" s="17"/>
      <c r="C77" s="16"/>
      <c r="D77" s="38" t="s">
        <v>59</v>
      </c>
      <c r="E77" s="49" t="s">
        <v>95</v>
      </c>
      <c r="F77" s="40"/>
      <c r="G77" s="111">
        <f t="shared" si="6"/>
        <v>73233.804663367569</v>
      </c>
      <c r="H77" s="26">
        <v>0</v>
      </c>
      <c r="I77" s="7">
        <v>0</v>
      </c>
      <c r="J77" s="7">
        <v>0</v>
      </c>
      <c r="K77" s="7">
        <v>0</v>
      </c>
      <c r="L77" s="7">
        <v>0</v>
      </c>
      <c r="M77" s="7">
        <v>0</v>
      </c>
      <c r="N77" s="126">
        <f t="shared" si="7"/>
        <v>0</v>
      </c>
      <c r="O77" s="26">
        <v>9.5980952978134155</v>
      </c>
      <c r="P77" s="7">
        <v>7.9461592212319374</v>
      </c>
      <c r="Q77" s="7">
        <v>233.32072603702545</v>
      </c>
      <c r="R77" s="7">
        <v>3526.0098536908627</v>
      </c>
      <c r="S77" s="7">
        <v>25418.476023197174</v>
      </c>
      <c r="T77" s="7">
        <v>44038.453805923462</v>
      </c>
      <c r="U77" s="126">
        <f t="shared" si="8"/>
        <v>73233.804663367569</v>
      </c>
    </row>
    <row r="78" spans="1:21">
      <c r="A78" s="37">
        <v>74</v>
      </c>
      <c r="B78" s="17"/>
      <c r="C78" s="16"/>
      <c r="D78" s="38" t="s">
        <v>96</v>
      </c>
      <c r="E78" s="49" t="s">
        <v>97</v>
      </c>
      <c r="F78" s="40"/>
      <c r="G78" s="111">
        <f t="shared" si="6"/>
        <v>207865.2180456128</v>
      </c>
      <c r="H78" s="26">
        <v>0</v>
      </c>
      <c r="I78" s="7">
        <v>0.37431445717811584</v>
      </c>
      <c r="J78" s="7">
        <v>17.307339126244187</v>
      </c>
      <c r="K78" s="7">
        <v>374.70422345027328</v>
      </c>
      <c r="L78" s="7">
        <v>27104.715637207031</v>
      </c>
      <c r="M78" s="7">
        <v>180368.11653137207</v>
      </c>
      <c r="N78" s="126">
        <f t="shared" si="7"/>
        <v>207865.2180456128</v>
      </c>
      <c r="O78" s="26">
        <v>0</v>
      </c>
      <c r="P78" s="7">
        <v>0</v>
      </c>
      <c r="Q78" s="7">
        <v>0</v>
      </c>
      <c r="R78" s="7">
        <v>0</v>
      </c>
      <c r="S78" s="7">
        <v>0</v>
      </c>
      <c r="T78" s="7">
        <v>0</v>
      </c>
      <c r="U78" s="126">
        <f t="shared" si="8"/>
        <v>0</v>
      </c>
    </row>
    <row r="79" spans="1:21">
      <c r="A79" s="37">
        <v>75</v>
      </c>
      <c r="B79" s="17"/>
      <c r="C79" s="16"/>
      <c r="D79" s="38" t="s">
        <v>98</v>
      </c>
      <c r="E79" s="49" t="s">
        <v>99</v>
      </c>
      <c r="F79" s="40"/>
      <c r="G79" s="111">
        <f t="shared" si="6"/>
        <v>118730.38337058062</v>
      </c>
      <c r="H79" s="26">
        <v>6.0864124894142151</v>
      </c>
      <c r="I79" s="7">
        <v>5.3190444707870483</v>
      </c>
      <c r="J79" s="7">
        <v>12.064339568838477</v>
      </c>
      <c r="K79" s="7">
        <v>531.23605817556381</v>
      </c>
      <c r="L79" s="7">
        <v>15011.701547145844</v>
      </c>
      <c r="M79" s="7">
        <v>73094.50448513031</v>
      </c>
      <c r="N79" s="126">
        <f t="shared" si="7"/>
        <v>88660.911886980757</v>
      </c>
      <c r="O79" s="26">
        <v>0</v>
      </c>
      <c r="P79" s="7">
        <v>0.30599856376647949</v>
      </c>
      <c r="Q79" s="7">
        <v>12.545258526224643</v>
      </c>
      <c r="R79" s="7">
        <v>323.9746884778142</v>
      </c>
      <c r="S79" s="7">
        <v>4142.920913875103</v>
      </c>
      <c r="T79" s="7">
        <v>25589.724624156952</v>
      </c>
      <c r="U79" s="126">
        <f t="shared" si="8"/>
        <v>30069.47148359986</v>
      </c>
    </row>
    <row r="80" spans="1:21">
      <c r="A80" s="37">
        <v>76</v>
      </c>
      <c r="B80" s="17"/>
      <c r="C80" s="16"/>
      <c r="D80" s="38" t="s">
        <v>100</v>
      </c>
      <c r="E80" s="49" t="s">
        <v>101</v>
      </c>
      <c r="F80" s="40"/>
      <c r="G80" s="111">
        <f t="shared" si="6"/>
        <v>182095.54432243109</v>
      </c>
      <c r="H80" s="26">
        <v>41.646396594354883</v>
      </c>
      <c r="I80" s="7">
        <v>84.780760586261749</v>
      </c>
      <c r="J80" s="7">
        <v>723.41526468098164</v>
      </c>
      <c r="K80" s="7">
        <v>2670.9099845290184</v>
      </c>
      <c r="L80" s="7">
        <v>20785.649886131287</v>
      </c>
      <c r="M80" s="7">
        <v>75248.550511837006</v>
      </c>
      <c r="N80" s="126">
        <f t="shared" si="7"/>
        <v>99554.952804358909</v>
      </c>
      <c r="O80" s="26">
        <v>24.154124693595804</v>
      </c>
      <c r="P80" s="7">
        <v>38.947290990618058</v>
      </c>
      <c r="Q80" s="7">
        <v>418.50797445327044</v>
      </c>
      <c r="R80" s="7">
        <v>1624.4265878498554</v>
      </c>
      <c r="S80" s="7">
        <v>14999.781386852264</v>
      </c>
      <c r="T80" s="7">
        <v>65434.774153232574</v>
      </c>
      <c r="U80" s="126">
        <f t="shared" si="8"/>
        <v>82540.591518072179</v>
      </c>
    </row>
    <row r="81" spans="1:21">
      <c r="A81" s="37">
        <v>77</v>
      </c>
      <c r="B81" s="10"/>
      <c r="C81" s="16"/>
      <c r="D81" s="38" t="s">
        <v>102</v>
      </c>
      <c r="E81" s="49" t="s">
        <v>103</v>
      </c>
      <c r="F81" s="40"/>
      <c r="G81" s="111">
        <f t="shared" si="6"/>
        <v>124853.39556987025</v>
      </c>
      <c r="H81" s="26">
        <v>221.00505911000073</v>
      </c>
      <c r="I81" s="7">
        <v>387.42331581562757</v>
      </c>
      <c r="J81" s="7">
        <v>1216.0808207318187</v>
      </c>
      <c r="K81" s="7">
        <v>2220.4641743004322</v>
      </c>
      <c r="L81" s="7">
        <v>14087.096905708313</v>
      </c>
      <c r="M81" s="7">
        <v>52959.907797813416</v>
      </c>
      <c r="N81" s="126">
        <f t="shared" si="7"/>
        <v>71091.978073479608</v>
      </c>
      <c r="O81" s="26">
        <v>187.98404647409916</v>
      </c>
      <c r="P81" s="7">
        <v>260.64174392819405</v>
      </c>
      <c r="Q81" s="7">
        <v>668.82145249098539</v>
      </c>
      <c r="R81" s="7">
        <v>1858.2520058453083</v>
      </c>
      <c r="S81" s="7">
        <v>10022.653669118881</v>
      </c>
      <c r="T81" s="7">
        <v>40763.064578533173</v>
      </c>
      <c r="U81" s="126">
        <f t="shared" si="8"/>
        <v>53761.417496390641</v>
      </c>
    </row>
    <row r="82" spans="1:21">
      <c r="A82" s="37">
        <v>78</v>
      </c>
      <c r="B82" s="12"/>
      <c r="C82" s="11"/>
      <c r="D82" s="50"/>
      <c r="E82" s="9" t="s">
        <v>104</v>
      </c>
      <c r="F82" s="46"/>
      <c r="G82" s="111">
        <f t="shared" si="6"/>
        <v>469450.17214574292</v>
      </c>
      <c r="H82" s="26">
        <v>496.07605197280645</v>
      </c>
      <c r="I82" s="7">
        <v>959.02823269367218</v>
      </c>
      <c r="J82" s="7">
        <v>3069.8584572672844</v>
      </c>
      <c r="K82" s="7">
        <v>11830.861014842987</v>
      </c>
      <c r="L82" s="7">
        <v>84632.358281135559</v>
      </c>
      <c r="M82" s="7">
        <v>165059.62213897705</v>
      </c>
      <c r="N82" s="126">
        <f t="shared" si="7"/>
        <v>266047.80417688936</v>
      </c>
      <c r="O82" s="26">
        <v>399.19258895516396</v>
      </c>
      <c r="P82" s="7">
        <v>767.53565964102745</v>
      </c>
      <c r="Q82" s="7">
        <v>1696.3758047185838</v>
      </c>
      <c r="R82" s="7">
        <v>7225.8830704689026</v>
      </c>
      <c r="S82" s="7">
        <v>51510.261605262756</v>
      </c>
      <c r="T82" s="7">
        <v>141803.11923980713</v>
      </c>
      <c r="U82" s="126">
        <f t="shared" si="8"/>
        <v>203402.36796885356</v>
      </c>
    </row>
    <row r="83" spans="1:21">
      <c r="A83" s="93">
        <v>79</v>
      </c>
      <c r="B83" s="94"/>
      <c r="C83" s="95" t="s">
        <v>61</v>
      </c>
      <c r="D83" s="96" t="s">
        <v>105</v>
      </c>
      <c r="E83" s="97"/>
      <c r="F83" s="98"/>
      <c r="G83" s="99">
        <f t="shared" si="6"/>
        <v>110307.94105495571</v>
      </c>
      <c r="H83" s="100">
        <v>260.96324854250997</v>
      </c>
      <c r="I83" s="101">
        <v>71.528779685497284</v>
      </c>
      <c r="J83" s="101">
        <v>239.63808237761259</v>
      </c>
      <c r="K83" s="101">
        <v>948.53232542762998</v>
      </c>
      <c r="L83" s="101">
        <v>7856.9128261506557</v>
      </c>
      <c r="M83" s="101">
        <v>51278.913642644882</v>
      </c>
      <c r="N83" s="127">
        <f t="shared" si="7"/>
        <v>60656.488904828788</v>
      </c>
      <c r="O83" s="100">
        <v>212.6702705664793</v>
      </c>
      <c r="P83" s="101">
        <v>73.832619190216064</v>
      </c>
      <c r="Q83" s="101">
        <v>141.71068376302719</v>
      </c>
      <c r="R83" s="101">
        <v>816.12294013926294</v>
      </c>
      <c r="S83" s="101">
        <v>5334.3286348581314</v>
      </c>
      <c r="T83" s="101">
        <v>43072.787001609802</v>
      </c>
      <c r="U83" s="127">
        <f t="shared" si="8"/>
        <v>49651.452150126919</v>
      </c>
    </row>
    <row r="84" spans="1:21">
      <c r="A84" s="93">
        <v>80</v>
      </c>
      <c r="B84" s="94"/>
      <c r="C84" s="95" t="s">
        <v>66</v>
      </c>
      <c r="D84" s="96" t="s">
        <v>106</v>
      </c>
      <c r="E84" s="97"/>
      <c r="F84" s="98"/>
      <c r="G84" s="99">
        <f t="shared" si="6"/>
        <v>302570.27172710665</v>
      </c>
      <c r="H84" s="100">
        <v>14.39358683185128</v>
      </c>
      <c r="I84" s="101">
        <v>22.309484265744686</v>
      </c>
      <c r="J84" s="101">
        <v>691.7997539229691</v>
      </c>
      <c r="K84" s="101">
        <v>6360.4215050935745</v>
      </c>
      <c r="L84" s="101">
        <v>34681.309532165527</v>
      </c>
      <c r="M84" s="101">
        <v>116121.7913608551</v>
      </c>
      <c r="N84" s="127">
        <f t="shared" si="7"/>
        <v>157892.02522313478</v>
      </c>
      <c r="O84" s="100">
        <v>10.284915776515845</v>
      </c>
      <c r="P84" s="101">
        <v>19.871655284234294</v>
      </c>
      <c r="Q84" s="101">
        <v>384.93562010675669</v>
      </c>
      <c r="R84" s="101">
        <v>3434.6642358452082</v>
      </c>
      <c r="S84" s="101">
        <v>20500.181724488735</v>
      </c>
      <c r="T84" s="101">
        <v>120328.3083524704</v>
      </c>
      <c r="U84" s="127">
        <f t="shared" si="8"/>
        <v>144678.24650397184</v>
      </c>
    </row>
    <row r="85" spans="1:21">
      <c r="A85" s="93">
        <v>81</v>
      </c>
      <c r="B85" s="94"/>
      <c r="C85" s="95" t="s">
        <v>68</v>
      </c>
      <c r="D85" s="96" t="s">
        <v>107</v>
      </c>
      <c r="E85" s="97"/>
      <c r="F85" s="98"/>
      <c r="G85" s="99">
        <f t="shared" si="6"/>
        <v>136401.00155189913</v>
      </c>
      <c r="H85" s="100">
        <v>428.44158196169883</v>
      </c>
      <c r="I85" s="101">
        <v>318.31094355136156</v>
      </c>
      <c r="J85" s="101">
        <v>1269.6085312962532</v>
      </c>
      <c r="K85" s="101">
        <v>4921.1504099369049</v>
      </c>
      <c r="L85" s="101">
        <v>14817.419371843338</v>
      </c>
      <c r="M85" s="101">
        <v>44695.567497968674</v>
      </c>
      <c r="N85" s="127">
        <f t="shared" si="7"/>
        <v>66450.49833655823</v>
      </c>
      <c r="O85" s="100">
        <v>329.31636806763709</v>
      </c>
      <c r="P85" s="101">
        <v>260.23175644129515</v>
      </c>
      <c r="Q85" s="101">
        <v>922.23988885805011</v>
      </c>
      <c r="R85" s="101">
        <v>3434.9174843430519</v>
      </c>
      <c r="S85" s="101">
        <v>10715.429492294788</v>
      </c>
      <c r="T85" s="101">
        <v>54288.368225336075</v>
      </c>
      <c r="U85" s="127">
        <f t="shared" si="8"/>
        <v>69950.503215340897</v>
      </c>
    </row>
    <row r="86" spans="1:21">
      <c r="A86" s="93">
        <v>82</v>
      </c>
      <c r="B86" s="94"/>
      <c r="C86" s="95" t="s">
        <v>74</v>
      </c>
      <c r="D86" s="96" t="s">
        <v>108</v>
      </c>
      <c r="E86" s="97"/>
      <c r="F86" s="98"/>
      <c r="G86" s="99">
        <f t="shared" si="6"/>
        <v>147092.79034464632</v>
      </c>
      <c r="H86" s="100">
        <v>0.28202334520187777</v>
      </c>
      <c r="I86" s="101">
        <v>13.533738793010343</v>
      </c>
      <c r="J86" s="101">
        <v>12612.713713943958</v>
      </c>
      <c r="K86" s="101">
        <v>44726.432884693146</v>
      </c>
      <c r="L86" s="101">
        <v>36674.302667737007</v>
      </c>
      <c r="M86" s="101">
        <v>13064.603193283081</v>
      </c>
      <c r="N86" s="127">
        <f t="shared" si="7"/>
        <v>107091.8682217954</v>
      </c>
      <c r="O86" s="100">
        <v>0.60256645394673602</v>
      </c>
      <c r="P86" s="101">
        <v>10.437292229892819</v>
      </c>
      <c r="Q86" s="101">
        <v>3812.3333407044411</v>
      </c>
      <c r="R86" s="101">
        <v>13985.093411713839</v>
      </c>
      <c r="S86" s="101">
        <v>12722.89434248209</v>
      </c>
      <c r="T86" s="101">
        <v>9469.5611692667007</v>
      </c>
      <c r="U86" s="127">
        <f t="shared" si="8"/>
        <v>40000.922122850912</v>
      </c>
    </row>
    <row r="87" spans="1:21">
      <c r="A87" s="37">
        <v>83</v>
      </c>
      <c r="B87" s="17"/>
      <c r="C87" s="16"/>
      <c r="D87" s="38" t="s">
        <v>8</v>
      </c>
      <c r="E87" s="49" t="s">
        <v>109</v>
      </c>
      <c r="F87" s="40"/>
      <c r="G87" s="111">
        <f t="shared" si="6"/>
        <v>0</v>
      </c>
      <c r="H87" s="26">
        <v>0</v>
      </c>
      <c r="I87" s="7">
        <v>0</v>
      </c>
      <c r="J87" s="7">
        <v>0</v>
      </c>
      <c r="K87" s="7">
        <v>0</v>
      </c>
      <c r="L87" s="7">
        <v>0</v>
      </c>
      <c r="M87" s="7">
        <v>0</v>
      </c>
      <c r="N87" s="126">
        <f t="shared" si="7"/>
        <v>0</v>
      </c>
      <c r="O87" s="26">
        <v>0</v>
      </c>
      <c r="P87" s="7">
        <v>0</v>
      </c>
      <c r="Q87" s="7">
        <v>0</v>
      </c>
      <c r="R87" s="7">
        <v>0</v>
      </c>
      <c r="S87" s="7">
        <v>0</v>
      </c>
      <c r="T87" s="7">
        <v>0</v>
      </c>
      <c r="U87" s="126">
        <f t="shared" si="8"/>
        <v>0</v>
      </c>
    </row>
    <row r="88" spans="1:21">
      <c r="A88" s="37">
        <v>84</v>
      </c>
      <c r="B88" s="17"/>
      <c r="C88" s="16"/>
      <c r="D88" s="38" t="s">
        <v>10</v>
      </c>
      <c r="E88" s="49" t="s">
        <v>110</v>
      </c>
      <c r="F88" s="40"/>
      <c r="G88" s="111">
        <f t="shared" si="6"/>
        <v>680.80831426009536</v>
      </c>
      <c r="H88" s="26">
        <v>0</v>
      </c>
      <c r="I88" s="7">
        <v>0</v>
      </c>
      <c r="J88" s="7">
        <v>2.1014529019594193</v>
      </c>
      <c r="K88" s="7">
        <v>23.086591504514217</v>
      </c>
      <c r="L88" s="7">
        <v>65.947932511568069</v>
      </c>
      <c r="M88" s="7">
        <v>154.95383389666677</v>
      </c>
      <c r="N88" s="126">
        <f t="shared" si="7"/>
        <v>246.08981081470847</v>
      </c>
      <c r="O88" s="26">
        <v>0</v>
      </c>
      <c r="P88" s="7">
        <v>0</v>
      </c>
      <c r="Q88" s="7">
        <v>2.8302916437387466</v>
      </c>
      <c r="R88" s="7">
        <v>16.473601654171944</v>
      </c>
      <c r="S88" s="7">
        <v>87.393285393714905</v>
      </c>
      <c r="T88" s="7">
        <v>328.02132475376129</v>
      </c>
      <c r="U88" s="126">
        <f t="shared" si="8"/>
        <v>434.71850344538689</v>
      </c>
    </row>
    <row r="89" spans="1:21">
      <c r="A89" s="37">
        <v>85</v>
      </c>
      <c r="B89" s="17"/>
      <c r="C89" s="16"/>
      <c r="D89" s="38" t="s">
        <v>22</v>
      </c>
      <c r="E89" s="49" t="s">
        <v>111</v>
      </c>
      <c r="F89" s="40"/>
      <c r="G89" s="111">
        <f t="shared" si="6"/>
        <v>4708.0158166922629</v>
      </c>
      <c r="H89" s="26">
        <v>0</v>
      </c>
      <c r="I89" s="7">
        <v>0</v>
      </c>
      <c r="J89" s="7">
        <v>20.726863063871861</v>
      </c>
      <c r="K89" s="7">
        <v>206.6079470589757</v>
      </c>
      <c r="L89" s="7">
        <v>779.61789055168629</v>
      </c>
      <c r="M89" s="7">
        <v>1000.028873026371</v>
      </c>
      <c r="N89" s="126">
        <f t="shared" si="7"/>
        <v>2006.9815737009048</v>
      </c>
      <c r="O89" s="26">
        <v>0</v>
      </c>
      <c r="P89" s="7">
        <v>0.14473201334476471</v>
      </c>
      <c r="Q89" s="7">
        <v>7.1865441352128983</v>
      </c>
      <c r="R89" s="7">
        <v>73.839494355022907</v>
      </c>
      <c r="S89" s="7">
        <v>518.66509326919913</v>
      </c>
      <c r="T89" s="7">
        <v>2101.1983792185783</v>
      </c>
      <c r="U89" s="126">
        <f t="shared" si="8"/>
        <v>2701.034242991358</v>
      </c>
    </row>
    <row r="90" spans="1:21">
      <c r="A90" s="37">
        <v>86</v>
      </c>
      <c r="B90" s="17"/>
      <c r="C90" s="16"/>
      <c r="D90" s="38" t="s">
        <v>24</v>
      </c>
      <c r="E90" s="49" t="s">
        <v>112</v>
      </c>
      <c r="F90" s="40"/>
      <c r="G90" s="111">
        <f t="shared" si="6"/>
        <v>61391.685862120707</v>
      </c>
      <c r="H90" s="26">
        <v>0</v>
      </c>
      <c r="I90" s="7">
        <v>0</v>
      </c>
      <c r="J90" s="7">
        <v>1477.3494632449001</v>
      </c>
      <c r="K90" s="7">
        <v>17113.033734321594</v>
      </c>
      <c r="L90" s="7">
        <v>23269.915938615799</v>
      </c>
      <c r="M90" s="7">
        <v>6821.2585387229919</v>
      </c>
      <c r="N90" s="126">
        <f t="shared" si="7"/>
        <v>48681.557674905285</v>
      </c>
      <c r="O90" s="26">
        <v>0</v>
      </c>
      <c r="P90" s="7">
        <v>0</v>
      </c>
      <c r="Q90" s="7">
        <v>326.73441415885463</v>
      </c>
      <c r="R90" s="7">
        <v>3853.89503390342</v>
      </c>
      <c r="S90" s="7">
        <v>6184.7319969758391</v>
      </c>
      <c r="T90" s="7">
        <v>2344.7667421773076</v>
      </c>
      <c r="U90" s="126">
        <f t="shared" si="8"/>
        <v>12710.128187215421</v>
      </c>
    </row>
    <row r="91" spans="1:21">
      <c r="A91" s="37">
        <v>87</v>
      </c>
      <c r="B91" s="17"/>
      <c r="C91" s="16"/>
      <c r="D91" s="38" t="s">
        <v>26</v>
      </c>
      <c r="E91" s="49" t="s">
        <v>113</v>
      </c>
      <c r="F91" s="40"/>
      <c r="G91" s="111">
        <f t="shared" si="6"/>
        <v>78211.883820988645</v>
      </c>
      <c r="H91" s="26">
        <v>0.28202334520187777</v>
      </c>
      <c r="I91" s="7">
        <v>0</v>
      </c>
      <c r="J91" s="7">
        <v>11043.524098277092</v>
      </c>
      <c r="K91" s="7">
        <v>27226.670389175415</v>
      </c>
      <c r="L91" s="7">
        <v>12219.472606867552</v>
      </c>
      <c r="M91" s="7">
        <v>4815.4807403683662</v>
      </c>
      <c r="N91" s="126">
        <f t="shared" si="7"/>
        <v>55305.429858033625</v>
      </c>
      <c r="O91" s="26">
        <v>0.60256645394673602</v>
      </c>
      <c r="P91" s="7">
        <v>0</v>
      </c>
      <c r="Q91" s="7">
        <v>3201.0060025155544</v>
      </c>
      <c r="R91" s="7">
        <v>9593.7463321089745</v>
      </c>
      <c r="S91" s="7">
        <v>5693.7813690006733</v>
      </c>
      <c r="T91" s="7">
        <v>4417.3176928758621</v>
      </c>
      <c r="U91" s="126">
        <f t="shared" si="8"/>
        <v>22906.453962955013</v>
      </c>
    </row>
    <row r="92" spans="1:21">
      <c r="A92" s="37">
        <v>88</v>
      </c>
      <c r="B92" s="17"/>
      <c r="C92" s="16"/>
      <c r="D92" s="38" t="s">
        <v>32</v>
      </c>
      <c r="E92" s="49" t="s">
        <v>114</v>
      </c>
      <c r="F92" s="40"/>
      <c r="G92" s="111">
        <f t="shared" si="6"/>
        <v>0</v>
      </c>
      <c r="H92" s="26">
        <v>0</v>
      </c>
      <c r="I92" s="7">
        <v>0</v>
      </c>
      <c r="J92" s="7">
        <v>0</v>
      </c>
      <c r="K92" s="7">
        <v>0</v>
      </c>
      <c r="L92" s="7">
        <v>0</v>
      </c>
      <c r="M92" s="7">
        <v>0</v>
      </c>
      <c r="N92" s="126">
        <f t="shared" si="7"/>
        <v>0</v>
      </c>
      <c r="O92" s="26">
        <v>0</v>
      </c>
      <c r="P92" s="7">
        <v>0</v>
      </c>
      <c r="Q92" s="7">
        <v>0</v>
      </c>
      <c r="R92" s="7">
        <v>0</v>
      </c>
      <c r="S92" s="7">
        <v>0</v>
      </c>
      <c r="T92" s="7">
        <v>0</v>
      </c>
      <c r="U92" s="126">
        <f t="shared" si="8"/>
        <v>0</v>
      </c>
    </row>
    <row r="93" spans="1:21">
      <c r="A93" s="37">
        <v>89</v>
      </c>
      <c r="B93" s="17"/>
      <c r="C93" s="16"/>
      <c r="D93" s="38" t="s">
        <v>34</v>
      </c>
      <c r="E93" s="49" t="s">
        <v>115</v>
      </c>
      <c r="F93" s="40"/>
      <c r="G93" s="111">
        <f t="shared" si="6"/>
        <v>689.30827110239375</v>
      </c>
      <c r="H93" s="26">
        <v>0</v>
      </c>
      <c r="I93" s="7">
        <v>1.8176534071153583</v>
      </c>
      <c r="J93" s="7">
        <v>17.284087053849362</v>
      </c>
      <c r="K93" s="7">
        <v>46.599493233137764</v>
      </c>
      <c r="L93" s="7">
        <v>0</v>
      </c>
      <c r="M93" s="7">
        <v>0</v>
      </c>
      <c r="N93" s="126">
        <f t="shared" si="7"/>
        <v>65.701233694102484</v>
      </c>
      <c r="O93" s="26">
        <v>0</v>
      </c>
      <c r="P93" s="7">
        <v>4.3656423455533968</v>
      </c>
      <c r="Q93" s="7">
        <v>243.96294644378941</v>
      </c>
      <c r="R93" s="7">
        <v>375.27844861894846</v>
      </c>
      <c r="S93" s="7">
        <v>0</v>
      </c>
      <c r="T93" s="7">
        <v>0</v>
      </c>
      <c r="U93" s="126">
        <f t="shared" si="8"/>
        <v>623.60703740829126</v>
      </c>
    </row>
    <row r="94" spans="1:21">
      <c r="A94" s="37">
        <v>90</v>
      </c>
      <c r="B94" s="17"/>
      <c r="C94" s="16"/>
      <c r="D94" s="38" t="s">
        <v>36</v>
      </c>
      <c r="E94" s="49" t="s">
        <v>116</v>
      </c>
      <c r="F94" s="40"/>
      <c r="G94" s="111">
        <f t="shared" si="6"/>
        <v>0</v>
      </c>
      <c r="H94" s="26">
        <v>0</v>
      </c>
      <c r="I94" s="7">
        <v>0</v>
      </c>
      <c r="J94" s="7">
        <v>0</v>
      </c>
      <c r="K94" s="7">
        <v>0</v>
      </c>
      <c r="L94" s="7">
        <v>0</v>
      </c>
      <c r="M94" s="7">
        <v>0</v>
      </c>
      <c r="N94" s="126">
        <f t="shared" si="7"/>
        <v>0</v>
      </c>
      <c r="O94" s="26">
        <v>0</v>
      </c>
      <c r="P94" s="7">
        <v>0</v>
      </c>
      <c r="Q94" s="7">
        <v>0</v>
      </c>
      <c r="R94" s="7">
        <v>0</v>
      </c>
      <c r="S94" s="7">
        <v>0</v>
      </c>
      <c r="T94" s="7">
        <v>0</v>
      </c>
      <c r="U94" s="126">
        <f t="shared" si="8"/>
        <v>0</v>
      </c>
    </row>
    <row r="95" spans="1:21">
      <c r="A95" s="37">
        <v>91</v>
      </c>
      <c r="B95" s="17"/>
      <c r="C95" s="16"/>
      <c r="D95" s="38" t="s">
        <v>38</v>
      </c>
      <c r="E95" s="49" t="s">
        <v>117</v>
      </c>
      <c r="F95" s="40"/>
      <c r="G95" s="111">
        <f t="shared" si="6"/>
        <v>0</v>
      </c>
      <c r="H95" s="26">
        <v>0</v>
      </c>
      <c r="I95" s="7">
        <v>0</v>
      </c>
      <c r="J95" s="7">
        <v>0</v>
      </c>
      <c r="K95" s="7">
        <v>0</v>
      </c>
      <c r="L95" s="7">
        <v>0</v>
      </c>
      <c r="M95" s="7">
        <v>0</v>
      </c>
      <c r="N95" s="126">
        <f t="shared" si="7"/>
        <v>0</v>
      </c>
      <c r="O95" s="26">
        <v>0</v>
      </c>
      <c r="P95" s="7">
        <v>0</v>
      </c>
      <c r="Q95" s="7">
        <v>0</v>
      </c>
      <c r="R95" s="7">
        <v>0</v>
      </c>
      <c r="S95" s="7">
        <v>0</v>
      </c>
      <c r="T95" s="7">
        <v>0</v>
      </c>
      <c r="U95" s="126">
        <f t="shared" si="8"/>
        <v>0</v>
      </c>
    </row>
    <row r="96" spans="1:21">
      <c r="A96" s="37">
        <v>92</v>
      </c>
      <c r="B96" s="17"/>
      <c r="C96" s="16"/>
      <c r="D96" s="38" t="s">
        <v>40</v>
      </c>
      <c r="E96" s="49" t="s">
        <v>118</v>
      </c>
      <c r="F96" s="40"/>
      <c r="G96" s="111">
        <f t="shared" si="6"/>
        <v>1411.0885203257203</v>
      </c>
      <c r="H96" s="26">
        <v>0</v>
      </c>
      <c r="I96" s="7">
        <v>11.716085523366928</v>
      </c>
      <c r="J96" s="7">
        <v>51.727719992399216</v>
      </c>
      <c r="K96" s="7">
        <v>110.43481509387493</v>
      </c>
      <c r="L96" s="7">
        <v>339.34886732697487</v>
      </c>
      <c r="M96" s="7">
        <v>272.88129466772079</v>
      </c>
      <c r="N96" s="126">
        <f t="shared" si="7"/>
        <v>786.10878260433674</v>
      </c>
      <c r="O96" s="26">
        <v>0</v>
      </c>
      <c r="P96" s="7">
        <v>5.9269179552793503</v>
      </c>
      <c r="Q96" s="7">
        <v>30.613026484847069</v>
      </c>
      <c r="R96" s="7">
        <v>71.860284477472305</v>
      </c>
      <c r="S96" s="7">
        <v>238.32247788459063</v>
      </c>
      <c r="T96" s="7">
        <v>278.25703091919422</v>
      </c>
      <c r="U96" s="126">
        <f t="shared" si="8"/>
        <v>624.97973772138357</v>
      </c>
    </row>
    <row r="97" spans="1:21">
      <c r="A97" s="37">
        <v>93</v>
      </c>
      <c r="B97" s="17"/>
      <c r="C97" s="16"/>
      <c r="D97" s="38" t="s">
        <v>54</v>
      </c>
      <c r="E97" s="49" t="s">
        <v>119</v>
      </c>
      <c r="F97" s="40"/>
      <c r="G97" s="111">
        <f t="shared" si="6"/>
        <v>0</v>
      </c>
      <c r="H97" s="26">
        <v>0</v>
      </c>
      <c r="I97" s="7">
        <v>0</v>
      </c>
      <c r="J97" s="7">
        <v>0</v>
      </c>
      <c r="K97" s="7">
        <v>0</v>
      </c>
      <c r="L97" s="7">
        <v>0</v>
      </c>
      <c r="M97" s="7">
        <v>0</v>
      </c>
      <c r="N97" s="126">
        <f t="shared" si="7"/>
        <v>0</v>
      </c>
      <c r="O97" s="26">
        <v>0</v>
      </c>
      <c r="P97" s="7">
        <v>0</v>
      </c>
      <c r="Q97" s="7">
        <v>0</v>
      </c>
      <c r="R97" s="7">
        <v>0</v>
      </c>
      <c r="S97" s="7">
        <v>0</v>
      </c>
      <c r="T97" s="7">
        <v>0</v>
      </c>
      <c r="U97" s="126">
        <f t="shared" si="8"/>
        <v>0</v>
      </c>
    </row>
    <row r="98" spans="1:21">
      <c r="A98" s="93">
        <v>94</v>
      </c>
      <c r="B98" s="102"/>
      <c r="C98" s="95" t="s">
        <v>120</v>
      </c>
      <c r="D98" s="96" t="s">
        <v>121</v>
      </c>
      <c r="E98" s="97"/>
      <c r="F98" s="98"/>
      <c r="G98" s="99">
        <f t="shared" si="6"/>
        <v>1591383.1451034015</v>
      </c>
      <c r="H98" s="100">
        <v>355.75603575445712</v>
      </c>
      <c r="I98" s="101">
        <v>670.42098044604063</v>
      </c>
      <c r="J98" s="101">
        <v>3368.6910731084645</v>
      </c>
      <c r="K98" s="101">
        <v>8334.0812097787857</v>
      </c>
      <c r="L98" s="101">
        <v>40492.613465309143</v>
      </c>
      <c r="M98" s="101">
        <v>596793.07528305054</v>
      </c>
      <c r="N98" s="127">
        <f t="shared" si="7"/>
        <v>650014.63804744743</v>
      </c>
      <c r="O98" s="100">
        <v>304.79411851428449</v>
      </c>
      <c r="P98" s="101">
        <v>495.46977188723395</v>
      </c>
      <c r="Q98" s="101">
        <v>1543.6365180909634</v>
      </c>
      <c r="R98" s="101">
        <v>5503.5039958655834</v>
      </c>
      <c r="S98" s="101">
        <v>36008.144990921021</v>
      </c>
      <c r="T98" s="101">
        <v>897512.95766067505</v>
      </c>
      <c r="U98" s="127">
        <f t="shared" si="8"/>
        <v>941368.50705595408</v>
      </c>
    </row>
    <row r="99" spans="1:21">
      <c r="A99" s="37">
        <v>95</v>
      </c>
      <c r="B99" s="10"/>
      <c r="C99" s="11"/>
      <c r="D99" s="38" t="s">
        <v>8</v>
      </c>
      <c r="E99" s="49" t="s">
        <v>122</v>
      </c>
      <c r="F99" s="51"/>
      <c r="G99" s="111">
        <f t="shared" si="6"/>
        <v>1277149.7193015106</v>
      </c>
      <c r="H99" s="26">
        <v>0</v>
      </c>
      <c r="I99" s="7">
        <v>27.560330599546432</v>
      </c>
      <c r="J99" s="7">
        <v>28.819386728107929</v>
      </c>
      <c r="K99" s="7">
        <v>314.915307469666</v>
      </c>
      <c r="L99" s="7">
        <v>14231.285916805267</v>
      </c>
      <c r="M99" s="7">
        <v>461055.30677700043</v>
      </c>
      <c r="N99" s="126">
        <f t="shared" si="7"/>
        <v>475657.88771860301</v>
      </c>
      <c r="O99" s="26">
        <v>0</v>
      </c>
      <c r="P99" s="7">
        <v>18.281958296895027</v>
      </c>
      <c r="Q99" s="7">
        <v>28.165365427732468</v>
      </c>
      <c r="R99" s="7">
        <v>210.35885616019368</v>
      </c>
      <c r="S99" s="7">
        <v>14097.207341194153</v>
      </c>
      <c r="T99" s="7">
        <v>787137.81806182861</v>
      </c>
      <c r="U99" s="126">
        <f t="shared" si="8"/>
        <v>801491.83158290759</v>
      </c>
    </row>
    <row r="100" spans="1:21">
      <c r="A100" s="37">
        <v>96</v>
      </c>
      <c r="B100" s="10"/>
      <c r="C100" s="11"/>
      <c r="D100" s="38" t="s">
        <v>10</v>
      </c>
      <c r="E100" s="49" t="s">
        <v>123</v>
      </c>
      <c r="F100" s="51"/>
      <c r="G100" s="111">
        <f t="shared" si="6"/>
        <v>162348.60578327591</v>
      </c>
      <c r="H100" s="26">
        <v>0</v>
      </c>
      <c r="I100" s="7">
        <v>0</v>
      </c>
      <c r="J100" s="7">
        <v>7.9691606679698452</v>
      </c>
      <c r="K100" s="7">
        <v>70.514634929597378</v>
      </c>
      <c r="L100" s="7">
        <v>3940.0582072734833</v>
      </c>
      <c r="M100" s="7">
        <v>91709.222176730633</v>
      </c>
      <c r="N100" s="126">
        <f t="shared" si="7"/>
        <v>95727.764179601683</v>
      </c>
      <c r="O100" s="26">
        <v>0</v>
      </c>
      <c r="P100" s="7">
        <v>0</v>
      </c>
      <c r="Q100" s="7">
        <v>4.6514470151305432</v>
      </c>
      <c r="R100" s="7">
        <v>48.676411172375083</v>
      </c>
      <c r="S100" s="7">
        <v>2280.7208988070488</v>
      </c>
      <c r="T100" s="7">
        <v>64286.792846679688</v>
      </c>
      <c r="U100" s="126">
        <f t="shared" si="8"/>
        <v>66620.841603674242</v>
      </c>
    </row>
    <row r="101" spans="1:21">
      <c r="A101" s="37">
        <v>97</v>
      </c>
      <c r="B101" s="10"/>
      <c r="C101" s="11"/>
      <c r="D101" s="38" t="s">
        <v>22</v>
      </c>
      <c r="E101" s="49" t="s">
        <v>124</v>
      </c>
      <c r="F101" s="51"/>
      <c r="G101" s="111">
        <f t="shared" si="6"/>
        <v>21842.307424173072</v>
      </c>
      <c r="H101" s="26">
        <v>63.088186220615171</v>
      </c>
      <c r="I101" s="7">
        <v>154.77837017178535</v>
      </c>
      <c r="J101" s="7">
        <v>871.78615229576826</v>
      </c>
      <c r="K101" s="7">
        <v>1860.7904112637043</v>
      </c>
      <c r="L101" s="7">
        <v>2779.3392876461148</v>
      </c>
      <c r="M101" s="7">
        <v>5623.2460291981697</v>
      </c>
      <c r="N101" s="126">
        <f t="shared" si="7"/>
        <v>11353.028436796158</v>
      </c>
      <c r="O101" s="26">
        <v>58.647764528752305</v>
      </c>
      <c r="P101" s="7">
        <v>130.13888650791341</v>
      </c>
      <c r="Q101" s="7">
        <v>511.93231183290482</v>
      </c>
      <c r="R101" s="7">
        <v>956.81966787576675</v>
      </c>
      <c r="S101" s="7">
        <v>1753.1545875743032</v>
      </c>
      <c r="T101" s="7">
        <v>7078.5857690572739</v>
      </c>
      <c r="U101" s="126">
        <f t="shared" si="8"/>
        <v>10489.278987376914</v>
      </c>
    </row>
    <row r="102" spans="1:21">
      <c r="A102" s="37">
        <v>98</v>
      </c>
      <c r="B102" s="17"/>
      <c r="C102" s="11"/>
      <c r="D102" s="38" t="s">
        <v>24</v>
      </c>
      <c r="E102" s="49" t="s">
        <v>125</v>
      </c>
      <c r="F102" s="51"/>
      <c r="G102" s="111">
        <f t="shared" si="6"/>
        <v>16087.366083659232</v>
      </c>
      <c r="H102" s="26">
        <v>0</v>
      </c>
      <c r="I102" s="7">
        <v>0</v>
      </c>
      <c r="J102" s="7">
        <v>28.240370664745569</v>
      </c>
      <c r="K102" s="7">
        <v>698.13863816857338</v>
      </c>
      <c r="L102" s="7">
        <v>2551.798502355814</v>
      </c>
      <c r="M102" s="7">
        <v>2337.9562317021191</v>
      </c>
      <c r="N102" s="126">
        <f t="shared" si="7"/>
        <v>5616.133742891252</v>
      </c>
      <c r="O102" s="26">
        <v>0</v>
      </c>
      <c r="P102" s="7">
        <v>0.14473201334476471</v>
      </c>
      <c r="Q102" s="7">
        <v>31.815731927752495</v>
      </c>
      <c r="R102" s="7">
        <v>956.21917481720448</v>
      </c>
      <c r="S102" s="7">
        <v>4520.131346642971</v>
      </c>
      <c r="T102" s="7">
        <v>4962.9213553667068</v>
      </c>
      <c r="U102" s="126">
        <f t="shared" si="8"/>
        <v>10471.23234076798</v>
      </c>
    </row>
    <row r="103" spans="1:21">
      <c r="A103" s="37">
        <v>99</v>
      </c>
      <c r="B103" s="12"/>
      <c r="C103" s="12"/>
      <c r="D103" s="38" t="s">
        <v>26</v>
      </c>
      <c r="E103" s="49" t="s">
        <v>126</v>
      </c>
      <c r="F103" s="43"/>
      <c r="G103" s="111">
        <f t="shared" si="6"/>
        <v>8.908113032579422</v>
      </c>
      <c r="H103" s="26">
        <v>0</v>
      </c>
      <c r="I103" s="7">
        <v>0.16534195840358734</v>
      </c>
      <c r="J103" s="7">
        <v>0.31367769837379456</v>
      </c>
      <c r="K103" s="7">
        <v>0.88835553824901581</v>
      </c>
      <c r="L103" s="7">
        <v>1.712777778506279</v>
      </c>
      <c r="M103" s="7">
        <v>0.1618100106716156</v>
      </c>
      <c r="N103" s="126">
        <f t="shared" si="7"/>
        <v>3.2419629842042923</v>
      </c>
      <c r="O103" s="26">
        <v>0</v>
      </c>
      <c r="P103" s="7">
        <v>0</v>
      </c>
      <c r="Q103" s="7">
        <v>0</v>
      </c>
      <c r="R103" s="7">
        <v>1.5666358321905136</v>
      </c>
      <c r="S103" s="7">
        <v>1.6647478342056274</v>
      </c>
      <c r="T103" s="7">
        <v>2.4347663819789886</v>
      </c>
      <c r="U103" s="126">
        <f t="shared" si="8"/>
        <v>5.6661500483751297</v>
      </c>
    </row>
    <row r="104" spans="1:21">
      <c r="A104" s="37">
        <v>100</v>
      </c>
      <c r="B104" s="12"/>
      <c r="C104" s="12"/>
      <c r="D104" s="38" t="s">
        <v>32</v>
      </c>
      <c r="E104" s="15" t="s">
        <v>127</v>
      </c>
      <c r="F104" s="43"/>
      <c r="G104" s="111">
        <f t="shared" si="6"/>
        <v>0</v>
      </c>
      <c r="H104" s="26">
        <v>0</v>
      </c>
      <c r="I104" s="7">
        <v>0</v>
      </c>
      <c r="J104" s="7">
        <v>0</v>
      </c>
      <c r="K104" s="7">
        <v>0</v>
      </c>
      <c r="L104" s="7">
        <v>0</v>
      </c>
      <c r="M104" s="7">
        <v>0</v>
      </c>
      <c r="N104" s="126">
        <f t="shared" si="7"/>
        <v>0</v>
      </c>
      <c r="O104" s="26">
        <v>0</v>
      </c>
      <c r="P104" s="7">
        <v>0</v>
      </c>
      <c r="Q104" s="7">
        <v>0</v>
      </c>
      <c r="R104" s="7">
        <v>0</v>
      </c>
      <c r="S104" s="7">
        <v>0</v>
      </c>
      <c r="T104" s="7">
        <v>0</v>
      </c>
      <c r="U104" s="126">
        <f t="shared" si="8"/>
        <v>0</v>
      </c>
    </row>
    <row r="105" spans="1:21">
      <c r="A105" s="37">
        <v>101</v>
      </c>
      <c r="B105" s="12"/>
      <c r="C105" s="12"/>
      <c r="D105" s="38" t="s">
        <v>34</v>
      </c>
      <c r="E105" s="15" t="s">
        <v>128</v>
      </c>
      <c r="F105" s="43"/>
      <c r="G105" s="111">
        <f t="shared" si="6"/>
        <v>113946.26636644147</v>
      </c>
      <c r="H105" s="26">
        <v>292.66785404551774</v>
      </c>
      <c r="I105" s="7">
        <v>487.91694710403681</v>
      </c>
      <c r="J105" s="7">
        <v>2431.5623737610877</v>
      </c>
      <c r="K105" s="7">
        <v>5388.8336872160435</v>
      </c>
      <c r="L105" s="7">
        <v>16988.41897970438</v>
      </c>
      <c r="M105" s="7">
        <v>36067.196538150311</v>
      </c>
      <c r="N105" s="126">
        <f t="shared" si="7"/>
        <v>61656.596379981376</v>
      </c>
      <c r="O105" s="26">
        <v>246.14635229762644</v>
      </c>
      <c r="P105" s="7">
        <v>346.90419515476242</v>
      </c>
      <c r="Q105" s="7">
        <v>967.07164287753403</v>
      </c>
      <c r="R105" s="7">
        <v>3329.863209426403</v>
      </c>
      <c r="S105" s="7">
        <v>13355.265708148479</v>
      </c>
      <c r="T105" s="7">
        <v>34044.418878555298</v>
      </c>
      <c r="U105" s="126">
        <f t="shared" si="8"/>
        <v>52289.669986460103</v>
      </c>
    </row>
    <row r="106" spans="1:21">
      <c r="A106" s="93">
        <v>102</v>
      </c>
      <c r="B106" s="94"/>
      <c r="C106" s="95" t="s">
        <v>129</v>
      </c>
      <c r="D106" s="96" t="s">
        <v>130</v>
      </c>
      <c r="E106" s="97"/>
      <c r="F106" s="98"/>
      <c r="G106" s="99">
        <f t="shared" ref="G106:G130" si="9">N106+U106</f>
        <v>374.79487499222159</v>
      </c>
      <c r="H106" s="100">
        <v>0</v>
      </c>
      <c r="I106" s="101">
        <v>1.6459025740623474</v>
      </c>
      <c r="J106" s="101">
        <v>3.9745477698743343</v>
      </c>
      <c r="K106" s="101">
        <v>9.2270863801240921</v>
      </c>
      <c r="L106" s="101">
        <v>25.320641800761223</v>
      </c>
      <c r="M106" s="101">
        <v>115.75941240042448</v>
      </c>
      <c r="N106" s="127">
        <f t="shared" ref="N106:N130" si="10">SUM(H106:M106)</f>
        <v>155.92759092524648</v>
      </c>
      <c r="O106" s="100">
        <v>0</v>
      </c>
      <c r="P106" s="101">
        <v>0.59659627079963684</v>
      </c>
      <c r="Q106" s="101">
        <v>1.6134517043828964</v>
      </c>
      <c r="R106" s="101">
        <v>5.7610695064067841</v>
      </c>
      <c r="S106" s="101">
        <v>19.455306209623814</v>
      </c>
      <c r="T106" s="101">
        <v>191.44086037576199</v>
      </c>
      <c r="U106" s="127">
        <f t="shared" ref="U106:U130" si="11">SUM(O106:T106)</f>
        <v>218.86728406697512</v>
      </c>
    </row>
    <row r="107" spans="1:21">
      <c r="A107" s="93">
        <v>110</v>
      </c>
      <c r="B107" s="94"/>
      <c r="C107" s="95" t="s">
        <v>131</v>
      </c>
      <c r="D107" s="96" t="s">
        <v>132</v>
      </c>
      <c r="E107" s="97"/>
      <c r="F107" s="98"/>
      <c r="G107" s="99">
        <f t="shared" si="9"/>
        <v>4690806.1087124441</v>
      </c>
      <c r="H107" s="100">
        <v>374.59416691260412</v>
      </c>
      <c r="I107" s="101">
        <v>316.60896354913712</v>
      </c>
      <c r="J107" s="101">
        <v>6107.4857487678528</v>
      </c>
      <c r="K107" s="101">
        <v>84723.513303279877</v>
      </c>
      <c r="L107" s="101">
        <v>461731.06517028809</v>
      </c>
      <c r="M107" s="101">
        <v>1701330.8576965332</v>
      </c>
      <c r="N107" s="127">
        <f t="shared" si="10"/>
        <v>2254584.1250493308</v>
      </c>
      <c r="O107" s="100">
        <v>328.23311421368271</v>
      </c>
      <c r="P107" s="101">
        <v>268.57779850065708</v>
      </c>
      <c r="Q107" s="101">
        <v>2643.8798472136259</v>
      </c>
      <c r="R107" s="101">
        <v>28083.475323915482</v>
      </c>
      <c r="S107" s="101">
        <v>198575.02454948425</v>
      </c>
      <c r="T107" s="101">
        <v>2206322.7930297852</v>
      </c>
      <c r="U107" s="127">
        <f t="shared" si="11"/>
        <v>2436221.9836631129</v>
      </c>
    </row>
    <row r="108" spans="1:21">
      <c r="A108" s="37">
        <v>111</v>
      </c>
      <c r="B108" s="10"/>
      <c r="C108" s="16"/>
      <c r="D108" s="38" t="s">
        <v>8</v>
      </c>
      <c r="E108" s="49" t="s">
        <v>133</v>
      </c>
      <c r="F108" s="40"/>
      <c r="G108" s="111">
        <f t="shared" si="9"/>
        <v>27540.339791854782</v>
      </c>
      <c r="H108" s="26">
        <v>9.3963596166036591</v>
      </c>
      <c r="I108" s="7">
        <v>5.1925679547712207</v>
      </c>
      <c r="J108" s="7">
        <v>74.683559998869896</v>
      </c>
      <c r="K108" s="7">
        <v>506.36057040095329</v>
      </c>
      <c r="L108" s="7">
        <v>1860.2469242811203</v>
      </c>
      <c r="M108" s="7">
        <v>7814.157330095768</v>
      </c>
      <c r="N108" s="126">
        <f t="shared" si="10"/>
        <v>10270.037312348086</v>
      </c>
      <c r="O108" s="26">
        <v>6.8633828999154503</v>
      </c>
      <c r="P108" s="7">
        <v>7.3666861462188535</v>
      </c>
      <c r="Q108" s="7">
        <v>54.720866214483976</v>
      </c>
      <c r="R108" s="7">
        <v>330.53142070770264</v>
      </c>
      <c r="S108" s="7">
        <v>2086.4750850051641</v>
      </c>
      <c r="T108" s="7">
        <v>14784.345038533211</v>
      </c>
      <c r="U108" s="126">
        <f t="shared" si="11"/>
        <v>17270.302479506696</v>
      </c>
    </row>
    <row r="109" spans="1:21">
      <c r="A109" s="37">
        <v>112</v>
      </c>
      <c r="B109" s="17"/>
      <c r="C109" s="11"/>
      <c r="D109" s="52" t="s">
        <v>10</v>
      </c>
      <c r="E109" s="49" t="s">
        <v>134</v>
      </c>
      <c r="F109" s="51"/>
      <c r="G109" s="111">
        <f t="shared" si="9"/>
        <v>199857.15150641746</v>
      </c>
      <c r="H109" s="26">
        <v>1.974105627848985</v>
      </c>
      <c r="I109" s="7">
        <v>1.088681660592556</v>
      </c>
      <c r="J109" s="7">
        <v>195.86208372749388</v>
      </c>
      <c r="K109" s="7">
        <v>3245.8333303034306</v>
      </c>
      <c r="L109" s="7">
        <v>16040.159574329853</v>
      </c>
      <c r="M109" s="7">
        <v>67286.640471935272</v>
      </c>
      <c r="N109" s="126">
        <f t="shared" si="10"/>
        <v>86771.5582475845</v>
      </c>
      <c r="O109" s="26">
        <v>2.0117487348506984</v>
      </c>
      <c r="P109" s="7">
        <v>1.4910438339354641</v>
      </c>
      <c r="Q109" s="7">
        <v>62.843490380328149</v>
      </c>
      <c r="R109" s="7">
        <v>1132.1700206249952</v>
      </c>
      <c r="S109" s="7">
        <v>7965.3630546927452</v>
      </c>
      <c r="T109" s="7">
        <v>103921.7139005661</v>
      </c>
      <c r="U109" s="126">
        <f t="shared" si="11"/>
        <v>113085.59325883296</v>
      </c>
    </row>
    <row r="110" spans="1:21">
      <c r="A110" s="37">
        <v>113</v>
      </c>
      <c r="B110" s="17"/>
      <c r="C110" s="16"/>
      <c r="D110" s="38" t="s">
        <v>22</v>
      </c>
      <c r="E110" s="49" t="s">
        <v>135</v>
      </c>
      <c r="F110" s="40"/>
      <c r="G110" s="111">
        <f t="shared" si="9"/>
        <v>2631087.0501737343</v>
      </c>
      <c r="H110" s="26">
        <v>6.0064942718163365</v>
      </c>
      <c r="I110" s="7">
        <v>12.409294722834602</v>
      </c>
      <c r="J110" s="7">
        <v>1635.6647405698895</v>
      </c>
      <c r="K110" s="7">
        <v>42254.676244258881</v>
      </c>
      <c r="L110" s="7">
        <v>288460.61536407471</v>
      </c>
      <c r="M110" s="7">
        <v>986971.13980102539</v>
      </c>
      <c r="N110" s="126">
        <f t="shared" si="10"/>
        <v>1319340.5119389235</v>
      </c>
      <c r="O110" s="26">
        <v>5.5978982024316792</v>
      </c>
      <c r="P110" s="7">
        <v>11.601634540794294</v>
      </c>
      <c r="Q110" s="7">
        <v>498.7265053242445</v>
      </c>
      <c r="R110" s="7">
        <v>10880.619595348835</v>
      </c>
      <c r="S110" s="7">
        <v>108351.4930896759</v>
      </c>
      <c r="T110" s="7">
        <v>1191998.4995117188</v>
      </c>
      <c r="U110" s="126">
        <f t="shared" si="11"/>
        <v>1311746.538234811</v>
      </c>
    </row>
    <row r="111" spans="1:21">
      <c r="A111" s="37">
        <v>114</v>
      </c>
      <c r="B111" s="17"/>
      <c r="C111" s="16"/>
      <c r="D111" s="38" t="s">
        <v>24</v>
      </c>
      <c r="E111" s="49" t="s">
        <v>136</v>
      </c>
      <c r="F111" s="40"/>
      <c r="G111" s="111">
        <f t="shared" si="9"/>
        <v>1104549.7416952588</v>
      </c>
      <c r="H111" s="26">
        <v>93.822024131426588</v>
      </c>
      <c r="I111" s="7">
        <v>92.745513089001179</v>
      </c>
      <c r="J111" s="7">
        <v>847.21632221341133</v>
      </c>
      <c r="K111" s="7">
        <v>12932.78786700964</v>
      </c>
      <c r="L111" s="7">
        <v>87893.221382141113</v>
      </c>
      <c r="M111" s="7">
        <v>376434.15048980713</v>
      </c>
      <c r="N111" s="126">
        <f t="shared" si="10"/>
        <v>478293.94359839172</v>
      </c>
      <c r="O111" s="26">
        <v>69.769772482919507</v>
      </c>
      <c r="P111" s="7">
        <v>100.97670017546989</v>
      </c>
      <c r="Q111" s="7">
        <v>535.13574641942978</v>
      </c>
      <c r="R111" s="7">
        <v>6409.117073982954</v>
      </c>
      <c r="S111" s="7">
        <v>49344.035734653473</v>
      </c>
      <c r="T111" s="7">
        <v>569796.76306915283</v>
      </c>
      <c r="U111" s="126">
        <f t="shared" si="11"/>
        <v>626255.79809686705</v>
      </c>
    </row>
    <row r="112" spans="1:21">
      <c r="A112" s="37">
        <v>115</v>
      </c>
      <c r="B112" s="14"/>
      <c r="C112" s="16"/>
      <c r="D112" s="38" t="s">
        <v>26</v>
      </c>
      <c r="E112" s="49" t="s">
        <v>137</v>
      </c>
      <c r="F112" s="40"/>
      <c r="G112" s="111">
        <f t="shared" si="9"/>
        <v>173789.67458377266</v>
      </c>
      <c r="H112" s="26">
        <v>192.11616171896458</v>
      </c>
      <c r="I112" s="7">
        <v>125.58634312823415</v>
      </c>
      <c r="J112" s="7">
        <v>1938.5974390506744</v>
      </c>
      <c r="K112" s="7">
        <v>17258.665614575148</v>
      </c>
      <c r="L112" s="7">
        <v>29453.241838574409</v>
      </c>
      <c r="M112" s="7">
        <v>54107.170166730881</v>
      </c>
      <c r="N112" s="126">
        <f t="shared" si="10"/>
        <v>103075.37756377831</v>
      </c>
      <c r="O112" s="26">
        <v>176.66374609293416</v>
      </c>
      <c r="P112" s="7">
        <v>99.311236221343279</v>
      </c>
      <c r="Q112" s="7">
        <v>738.27034549415112</v>
      </c>
      <c r="R112" s="7">
        <v>4811.615351555869</v>
      </c>
      <c r="S112" s="7">
        <v>10768.440121948719</v>
      </c>
      <c r="T112" s="7">
        <v>54119.996218681335</v>
      </c>
      <c r="U112" s="126">
        <f t="shared" si="11"/>
        <v>70714.297019994352</v>
      </c>
    </row>
    <row r="113" spans="1:21">
      <c r="A113" s="37">
        <v>116</v>
      </c>
      <c r="B113" s="17"/>
      <c r="C113" s="12"/>
      <c r="D113" s="38" t="s">
        <v>32</v>
      </c>
      <c r="E113" s="14" t="s">
        <v>138</v>
      </c>
      <c r="F113" s="43"/>
      <c r="G113" s="111">
        <f t="shared" si="9"/>
        <v>553982.11894290731</v>
      </c>
      <c r="H113" s="26">
        <v>71.279013635357842</v>
      </c>
      <c r="I113" s="7">
        <v>79.586567781865597</v>
      </c>
      <c r="J113" s="7">
        <v>1415.4615408703685</v>
      </c>
      <c r="K113" s="7">
        <v>8525.1910914480686</v>
      </c>
      <c r="L113" s="7">
        <v>38023.583267450333</v>
      </c>
      <c r="M113" s="7">
        <v>208717.57751083374</v>
      </c>
      <c r="N113" s="126">
        <f t="shared" si="10"/>
        <v>256832.67899201973</v>
      </c>
      <c r="O113" s="26">
        <v>67.326568867778406</v>
      </c>
      <c r="P113" s="7">
        <v>47.830496408740146</v>
      </c>
      <c r="Q113" s="7">
        <v>754.18290293216705</v>
      </c>
      <c r="R113" s="7">
        <v>4519.4213899970055</v>
      </c>
      <c r="S113" s="7">
        <v>20059.220222473145</v>
      </c>
      <c r="T113" s="7">
        <v>271701.45837020874</v>
      </c>
      <c r="U113" s="126">
        <f t="shared" si="11"/>
        <v>297149.43995088758</v>
      </c>
    </row>
    <row r="114" spans="1:21">
      <c r="A114" s="93">
        <v>117</v>
      </c>
      <c r="B114" s="94"/>
      <c r="C114" s="95" t="s">
        <v>4</v>
      </c>
      <c r="D114" s="96" t="s">
        <v>139</v>
      </c>
      <c r="E114" s="97"/>
      <c r="F114" s="98"/>
      <c r="G114" s="99">
        <f t="shared" si="9"/>
        <v>956380.59019616863</v>
      </c>
      <c r="H114" s="100">
        <v>66.769388599124156</v>
      </c>
      <c r="I114" s="101">
        <v>217.80902328900993</v>
      </c>
      <c r="J114" s="101">
        <v>1029.7289544958621</v>
      </c>
      <c r="K114" s="101">
        <v>5076.9013815820217</v>
      </c>
      <c r="L114" s="101">
        <v>61481.190663337708</v>
      </c>
      <c r="M114" s="101">
        <v>442301.11701965332</v>
      </c>
      <c r="N114" s="127">
        <f t="shared" si="10"/>
        <v>510173.51643095701</v>
      </c>
      <c r="O114" s="100">
        <v>52.815894458355615</v>
      </c>
      <c r="P114" s="101">
        <v>163.36951263896481</v>
      </c>
      <c r="Q114" s="101">
        <v>581.66369835101068</v>
      </c>
      <c r="R114" s="101">
        <v>3824.1040852889419</v>
      </c>
      <c r="S114" s="101">
        <v>48725.7781291008</v>
      </c>
      <c r="T114" s="101">
        <v>392859.34244537354</v>
      </c>
      <c r="U114" s="127">
        <f t="shared" si="11"/>
        <v>446207.07376521162</v>
      </c>
    </row>
    <row r="115" spans="1:21">
      <c r="A115" s="37">
        <v>118</v>
      </c>
      <c r="B115" s="17"/>
      <c r="C115" s="16"/>
      <c r="D115" s="38" t="s">
        <v>8</v>
      </c>
      <c r="E115" s="49" t="s">
        <v>140</v>
      </c>
      <c r="F115" s="40"/>
      <c r="G115" s="111">
        <f t="shared" si="9"/>
        <v>692753.61744808836</v>
      </c>
      <c r="H115" s="26">
        <v>11.73533824623842</v>
      </c>
      <c r="I115" s="7">
        <v>27.835169602185488</v>
      </c>
      <c r="J115" s="7">
        <v>234.31674380041659</v>
      </c>
      <c r="K115" s="7">
        <v>2560.9921080432832</v>
      </c>
      <c r="L115" s="7">
        <v>46532.225639343262</v>
      </c>
      <c r="M115" s="7">
        <v>321411.78406524658</v>
      </c>
      <c r="N115" s="126">
        <f t="shared" si="10"/>
        <v>370778.88906428195</v>
      </c>
      <c r="O115" s="26">
        <v>11.71324148097483</v>
      </c>
      <c r="P115" s="7">
        <v>24.970370908369659</v>
      </c>
      <c r="Q115" s="7">
        <v>137.51338484417647</v>
      </c>
      <c r="R115" s="7">
        <v>1957.9670173712075</v>
      </c>
      <c r="S115" s="7">
        <v>38552.884365081787</v>
      </c>
      <c r="T115" s="7">
        <v>281289.68000411987</v>
      </c>
      <c r="U115" s="126">
        <f t="shared" si="11"/>
        <v>321974.72838380642</v>
      </c>
    </row>
    <row r="116" spans="1:21">
      <c r="A116" s="37">
        <v>119</v>
      </c>
      <c r="B116" s="10"/>
      <c r="C116" s="16"/>
      <c r="D116" s="38" t="s">
        <v>10</v>
      </c>
      <c r="E116" s="49" t="s">
        <v>141</v>
      </c>
      <c r="F116" s="40"/>
      <c r="G116" s="111">
        <f t="shared" si="9"/>
        <v>20824.860025452992</v>
      </c>
      <c r="H116" s="26">
        <v>16.215134559289684</v>
      </c>
      <c r="I116" s="7">
        <v>133.81591893662699</v>
      </c>
      <c r="J116" s="7">
        <v>395.89471817016602</v>
      </c>
      <c r="K116" s="7">
        <v>763.33846857445315</v>
      </c>
      <c r="L116" s="7">
        <v>1466.9721192829311</v>
      </c>
      <c r="M116" s="7">
        <v>4357.0719383955002</v>
      </c>
      <c r="N116" s="126">
        <f t="shared" si="10"/>
        <v>7133.3082979189676</v>
      </c>
      <c r="O116" s="26">
        <v>10.372455562661344</v>
      </c>
      <c r="P116" s="7">
        <v>82.661070050693525</v>
      </c>
      <c r="Q116" s="7">
        <v>211.26982155488804</v>
      </c>
      <c r="R116" s="7">
        <v>674.85742670577019</v>
      </c>
      <c r="S116" s="7">
        <v>1821.4170151948929</v>
      </c>
      <c r="T116" s="7">
        <v>10890.973938465118</v>
      </c>
      <c r="U116" s="126">
        <f t="shared" si="11"/>
        <v>13691.551727534024</v>
      </c>
    </row>
    <row r="117" spans="1:21">
      <c r="A117" s="37">
        <v>120</v>
      </c>
      <c r="B117" s="17"/>
      <c r="C117" s="11"/>
      <c r="D117" s="38" t="s">
        <v>22</v>
      </c>
      <c r="E117" s="9" t="s">
        <v>142</v>
      </c>
      <c r="F117" s="46"/>
      <c r="G117" s="111">
        <f t="shared" si="9"/>
        <v>242802.11996765382</v>
      </c>
      <c r="H117" s="26">
        <v>38.818917209195448</v>
      </c>
      <c r="I117" s="7">
        <v>56.157937118783593</v>
      </c>
      <c r="J117" s="7">
        <v>399.51748026907444</v>
      </c>
      <c r="K117" s="7">
        <v>1752.570803835988</v>
      </c>
      <c r="L117" s="7">
        <v>13481.992013216019</v>
      </c>
      <c r="M117" s="7">
        <v>116532.26075339317</v>
      </c>
      <c r="N117" s="126">
        <f t="shared" si="10"/>
        <v>132261.31790504223</v>
      </c>
      <c r="O117" s="26">
        <v>30.730196857097326</v>
      </c>
      <c r="P117" s="7">
        <v>55.73806590197637</v>
      </c>
      <c r="Q117" s="7">
        <v>232.88047800818458</v>
      </c>
      <c r="R117" s="7">
        <v>1191.279648154974</v>
      </c>
      <c r="S117" s="7">
        <v>8351.4766960740089</v>
      </c>
      <c r="T117" s="7">
        <v>100678.69697761536</v>
      </c>
      <c r="U117" s="126">
        <f t="shared" si="11"/>
        <v>110540.80206261159</v>
      </c>
    </row>
    <row r="118" spans="1:21">
      <c r="A118" s="93">
        <v>121</v>
      </c>
      <c r="B118" s="94"/>
      <c r="C118" s="95" t="s">
        <v>143</v>
      </c>
      <c r="D118" s="96" t="s">
        <v>144</v>
      </c>
      <c r="E118" s="97"/>
      <c r="F118" s="98"/>
      <c r="G118" s="99">
        <f t="shared" si="9"/>
        <v>567450.78923318884</v>
      </c>
      <c r="H118" s="100">
        <v>220.44264811719768</v>
      </c>
      <c r="I118" s="101">
        <v>107.40136938542128</v>
      </c>
      <c r="J118" s="101">
        <v>2043.7026662528515</v>
      </c>
      <c r="K118" s="101">
        <v>33463.011437386274</v>
      </c>
      <c r="L118" s="101">
        <v>107225.63647937775</v>
      </c>
      <c r="M118" s="101">
        <v>167191.97027206421</v>
      </c>
      <c r="N118" s="127">
        <f t="shared" si="10"/>
        <v>310252.1648725837</v>
      </c>
      <c r="O118" s="100">
        <v>162.05846222769469</v>
      </c>
      <c r="P118" s="101">
        <v>100.49783131480217</v>
      </c>
      <c r="Q118" s="101">
        <v>1070.2747183330357</v>
      </c>
      <c r="R118" s="101">
        <v>15200.13785213232</v>
      </c>
      <c r="S118" s="101">
        <v>54530.194738388062</v>
      </c>
      <c r="T118" s="101">
        <v>186135.46075820923</v>
      </c>
      <c r="U118" s="127">
        <f t="shared" si="11"/>
        <v>257198.62436060514</v>
      </c>
    </row>
    <row r="119" spans="1:21">
      <c r="A119" s="37">
        <v>122</v>
      </c>
      <c r="B119" s="17"/>
      <c r="C119" s="16"/>
      <c r="D119" s="38" t="s">
        <v>8</v>
      </c>
      <c r="E119" s="49" t="s">
        <v>145</v>
      </c>
      <c r="F119" s="40"/>
      <c r="G119" s="111">
        <f t="shared" si="9"/>
        <v>29923.924519903074</v>
      </c>
      <c r="H119" s="26">
        <v>2.1509887610340721</v>
      </c>
      <c r="I119" s="7">
        <v>3.9356588812079281</v>
      </c>
      <c r="J119" s="7">
        <v>71.643504839390516</v>
      </c>
      <c r="K119" s="7">
        <v>1355.3191843479872</v>
      </c>
      <c r="L119" s="7">
        <v>5265.6438652947545</v>
      </c>
      <c r="M119" s="7">
        <v>10491.842920541763</v>
      </c>
      <c r="N119" s="126">
        <f t="shared" si="10"/>
        <v>17190.536122666137</v>
      </c>
      <c r="O119" s="26">
        <v>2.048465451642187</v>
      </c>
      <c r="P119" s="7">
        <v>3.6871106412045265</v>
      </c>
      <c r="Q119" s="7">
        <v>23.836347883567214</v>
      </c>
      <c r="R119" s="7">
        <v>379.89362397789955</v>
      </c>
      <c r="S119" s="7">
        <v>2034.7618599385023</v>
      </c>
      <c r="T119" s="7">
        <v>10289.16098934412</v>
      </c>
      <c r="U119" s="126">
        <f t="shared" si="11"/>
        <v>12733.388397236937</v>
      </c>
    </row>
    <row r="120" spans="1:21">
      <c r="A120" s="37">
        <v>123</v>
      </c>
      <c r="B120" s="17"/>
      <c r="C120" s="16"/>
      <c r="D120" s="38" t="s">
        <v>10</v>
      </c>
      <c r="E120" s="49" t="s">
        <v>146</v>
      </c>
      <c r="F120" s="40"/>
      <c r="G120" s="111">
        <f t="shared" si="9"/>
        <v>209421.68680206273</v>
      </c>
      <c r="H120" s="26">
        <v>26.268203276864334</v>
      </c>
      <c r="I120" s="7">
        <v>15.330098116770387</v>
      </c>
      <c r="J120" s="7">
        <v>989.00502815842628</v>
      </c>
      <c r="K120" s="7">
        <v>22876.146135911345</v>
      </c>
      <c r="L120" s="7">
        <v>68033.469409942627</v>
      </c>
      <c r="M120" s="7">
        <v>40916.33273601532</v>
      </c>
      <c r="N120" s="126">
        <f t="shared" si="10"/>
        <v>132856.55161142134</v>
      </c>
      <c r="O120" s="26">
        <v>22.308033097331645</v>
      </c>
      <c r="P120" s="7">
        <v>19.192206045718194</v>
      </c>
      <c r="Q120" s="7">
        <v>541.7049224935472</v>
      </c>
      <c r="R120" s="7">
        <v>10722.90751644969</v>
      </c>
      <c r="S120" s="7">
        <v>31762.925783872604</v>
      </c>
      <c r="T120" s="7">
        <v>33496.096728682518</v>
      </c>
      <c r="U120" s="126">
        <f t="shared" si="11"/>
        <v>76565.135190641406</v>
      </c>
    </row>
    <row r="121" spans="1:21">
      <c r="A121" s="37">
        <v>124</v>
      </c>
      <c r="B121" s="10"/>
      <c r="C121" s="16"/>
      <c r="D121" s="38" t="s">
        <v>22</v>
      </c>
      <c r="E121" s="49" t="s">
        <v>147</v>
      </c>
      <c r="F121" s="40"/>
      <c r="G121" s="111">
        <f t="shared" si="9"/>
        <v>1895.8641870527563</v>
      </c>
      <c r="H121" s="26">
        <v>5.696137958904794</v>
      </c>
      <c r="I121" s="7">
        <v>10.642416332382709</v>
      </c>
      <c r="J121" s="7">
        <v>26.7888557119295</v>
      </c>
      <c r="K121" s="7">
        <v>94.706278577446938</v>
      </c>
      <c r="L121" s="7">
        <v>264.91819463670254</v>
      </c>
      <c r="M121" s="7">
        <v>695.44995135068893</v>
      </c>
      <c r="N121" s="126">
        <f t="shared" si="10"/>
        <v>1098.2018345680553</v>
      </c>
      <c r="O121" s="26">
        <v>5.2096851086334937</v>
      </c>
      <c r="P121" s="7">
        <v>8.2926313518955794</v>
      </c>
      <c r="Q121" s="7">
        <v>19.677462029736489</v>
      </c>
      <c r="R121" s="7">
        <v>41.684962161816657</v>
      </c>
      <c r="S121" s="7">
        <v>151.35064817965031</v>
      </c>
      <c r="T121" s="7">
        <v>571.44696365296841</v>
      </c>
      <c r="U121" s="126">
        <f t="shared" si="11"/>
        <v>797.66235248470093</v>
      </c>
    </row>
    <row r="122" spans="1:21">
      <c r="A122" s="37">
        <v>125</v>
      </c>
      <c r="B122" s="17"/>
      <c r="C122" s="11"/>
      <c r="D122" s="50"/>
      <c r="E122" s="9" t="s">
        <v>148</v>
      </c>
      <c r="F122" s="46"/>
      <c r="G122" s="111">
        <f t="shared" si="9"/>
        <v>326209.3134875854</v>
      </c>
      <c r="H122" s="26">
        <v>186.32731875381432</v>
      </c>
      <c r="I122" s="7">
        <v>77.493195094168186</v>
      </c>
      <c r="J122" s="7">
        <v>956.26529982686043</v>
      </c>
      <c r="K122" s="7">
        <v>9136.8403544276953</v>
      </c>
      <c r="L122" s="7">
        <v>33661.605451583862</v>
      </c>
      <c r="M122" s="7">
        <v>115088.34552764893</v>
      </c>
      <c r="N122" s="126">
        <f t="shared" si="10"/>
        <v>159106.87714733533</v>
      </c>
      <c r="O122" s="26">
        <v>132.49227922409773</v>
      </c>
      <c r="P122" s="7">
        <v>69.325886625796556</v>
      </c>
      <c r="Q122" s="7">
        <v>485.0560046248138</v>
      </c>
      <c r="R122" s="7">
        <v>4055.6517791599035</v>
      </c>
      <c r="S122" s="7">
        <v>20581.155898809433</v>
      </c>
      <c r="T122" s="7">
        <v>141778.75449180603</v>
      </c>
      <c r="U122" s="126">
        <f t="shared" si="11"/>
        <v>167102.43634025007</v>
      </c>
    </row>
    <row r="123" spans="1:21">
      <c r="A123" s="93">
        <v>126</v>
      </c>
      <c r="B123" s="94"/>
      <c r="C123" s="95" t="s">
        <v>149</v>
      </c>
      <c r="D123" s="96" t="s">
        <v>150</v>
      </c>
      <c r="E123" s="97"/>
      <c r="F123" s="98"/>
      <c r="G123" s="99">
        <f t="shared" si="9"/>
        <v>371227.98473226628</v>
      </c>
      <c r="H123" s="100">
        <v>117.33684467803687</v>
      </c>
      <c r="I123" s="101">
        <v>35.587212011218071</v>
      </c>
      <c r="J123" s="101">
        <v>389.21048158593476</v>
      </c>
      <c r="K123" s="101">
        <v>3902.6464317152277</v>
      </c>
      <c r="L123" s="101">
        <v>21749.571312189102</v>
      </c>
      <c r="M123" s="101">
        <v>154978.25905227661</v>
      </c>
      <c r="N123" s="127">
        <f t="shared" si="10"/>
        <v>181172.61133445613</v>
      </c>
      <c r="O123" s="100">
        <v>94.753427130286582</v>
      </c>
      <c r="P123" s="101">
        <v>46.64438628463904</v>
      </c>
      <c r="Q123" s="101">
        <v>290.76277592033148</v>
      </c>
      <c r="R123" s="101">
        <v>2497.8854594677687</v>
      </c>
      <c r="S123" s="101">
        <v>15945.332639992237</v>
      </c>
      <c r="T123" s="101">
        <v>171179.99470901489</v>
      </c>
      <c r="U123" s="127">
        <f t="shared" si="11"/>
        <v>190055.37339781015</v>
      </c>
    </row>
    <row r="124" spans="1:21">
      <c r="A124" s="37">
        <v>127</v>
      </c>
      <c r="B124" s="12"/>
      <c r="C124" s="12"/>
      <c r="D124" s="38" t="s">
        <v>8</v>
      </c>
      <c r="E124" s="49" t="s">
        <v>151</v>
      </c>
      <c r="F124" s="40"/>
      <c r="G124" s="111">
        <f t="shared" si="9"/>
        <v>274748.99165562855</v>
      </c>
      <c r="H124" s="26">
        <v>83.453898830921389</v>
      </c>
      <c r="I124" s="7">
        <v>27.437163218855858</v>
      </c>
      <c r="J124" s="7">
        <v>313.51396148093045</v>
      </c>
      <c r="K124" s="7">
        <v>3222.0108944484964</v>
      </c>
      <c r="L124" s="7">
        <v>17251.814196586609</v>
      </c>
      <c r="M124" s="7">
        <v>116243.83591842651</v>
      </c>
      <c r="N124" s="126">
        <f t="shared" si="10"/>
        <v>137142.06603299233</v>
      </c>
      <c r="O124" s="26">
        <v>66.852827983384486</v>
      </c>
      <c r="P124" s="7">
        <v>35.244278311114613</v>
      </c>
      <c r="Q124" s="7">
        <v>199.93355683237314</v>
      </c>
      <c r="R124" s="7">
        <v>1823.2455957531929</v>
      </c>
      <c r="S124" s="7">
        <v>11585.124389886856</v>
      </c>
      <c r="T124" s="7">
        <v>123896.52497386932</v>
      </c>
      <c r="U124" s="126">
        <f t="shared" si="11"/>
        <v>137606.92562263625</v>
      </c>
    </row>
    <row r="125" spans="1:21">
      <c r="A125" s="37">
        <v>128</v>
      </c>
      <c r="B125" s="17"/>
      <c r="C125" s="16"/>
      <c r="D125" s="52" t="s">
        <v>10</v>
      </c>
      <c r="E125" s="49" t="s">
        <v>152</v>
      </c>
      <c r="F125" s="40"/>
      <c r="G125" s="111">
        <f t="shared" si="9"/>
        <v>3210.6978487074375</v>
      </c>
      <c r="H125" s="26">
        <v>0</v>
      </c>
      <c r="I125" s="7">
        <v>0</v>
      </c>
      <c r="J125" s="7">
        <v>0</v>
      </c>
      <c r="K125" s="7">
        <v>2.0609616935253143</v>
      </c>
      <c r="L125" s="7">
        <v>116.47389703989029</v>
      </c>
      <c r="M125" s="7">
        <v>3092.1629899740219</v>
      </c>
      <c r="N125" s="126">
        <f t="shared" si="10"/>
        <v>3210.6978487074375</v>
      </c>
      <c r="O125" s="26">
        <v>0</v>
      </c>
      <c r="P125" s="7">
        <v>0</v>
      </c>
      <c r="Q125" s="7">
        <v>0</v>
      </c>
      <c r="R125" s="7">
        <v>0</v>
      </c>
      <c r="S125" s="7">
        <v>0</v>
      </c>
      <c r="T125" s="7">
        <v>0</v>
      </c>
      <c r="U125" s="126">
        <f t="shared" si="11"/>
        <v>0</v>
      </c>
    </row>
    <row r="126" spans="1:21">
      <c r="A126" s="37">
        <v>129</v>
      </c>
      <c r="B126" s="10"/>
      <c r="C126" s="16"/>
      <c r="D126" s="38" t="s">
        <v>22</v>
      </c>
      <c r="E126" s="15" t="s">
        <v>153</v>
      </c>
      <c r="F126" s="43"/>
      <c r="G126" s="111">
        <f t="shared" si="9"/>
        <v>4829.2956971728909</v>
      </c>
      <c r="H126" s="26">
        <v>0</v>
      </c>
      <c r="I126" s="7">
        <v>1.8643887371290475</v>
      </c>
      <c r="J126" s="7">
        <v>7.9113133221399039</v>
      </c>
      <c r="K126" s="7">
        <v>48.081401147413999</v>
      </c>
      <c r="L126" s="7">
        <v>284.72255360893905</v>
      </c>
      <c r="M126" s="7">
        <v>1347.0675865598023</v>
      </c>
      <c r="N126" s="126">
        <f t="shared" si="10"/>
        <v>1689.6472433754243</v>
      </c>
      <c r="O126" s="26">
        <v>0</v>
      </c>
      <c r="P126" s="7">
        <v>2.1499238742017042</v>
      </c>
      <c r="Q126" s="7">
        <v>6.2479909198591486</v>
      </c>
      <c r="R126" s="7">
        <v>41.561938438098878</v>
      </c>
      <c r="S126" s="7">
        <v>373.24052179139107</v>
      </c>
      <c r="T126" s="7">
        <v>2716.4480787739158</v>
      </c>
      <c r="U126" s="126">
        <f t="shared" si="11"/>
        <v>3139.6484537974666</v>
      </c>
    </row>
    <row r="127" spans="1:21">
      <c r="A127" s="37">
        <v>130</v>
      </c>
      <c r="B127" s="17"/>
      <c r="C127" s="11"/>
      <c r="D127" s="38" t="s">
        <v>24</v>
      </c>
      <c r="E127" s="9" t="s">
        <v>422</v>
      </c>
      <c r="F127" s="46"/>
      <c r="G127" s="111">
        <f t="shared" si="9"/>
        <v>88008.129336937578</v>
      </c>
      <c r="H127" s="26">
        <v>33.882949224149343</v>
      </c>
      <c r="I127" s="7">
        <v>6.2856591963209212</v>
      </c>
      <c r="J127" s="7">
        <v>67.785212471149862</v>
      </c>
      <c r="K127" s="7">
        <v>630.49307136423886</v>
      </c>
      <c r="L127" s="7">
        <v>4096.5607112050056</v>
      </c>
      <c r="M127" s="7">
        <v>34295.194323390722</v>
      </c>
      <c r="N127" s="126">
        <f t="shared" si="10"/>
        <v>39130.201926851587</v>
      </c>
      <c r="O127" s="26">
        <v>27.900597982283216</v>
      </c>
      <c r="P127" s="7">
        <v>9.2501850567232395</v>
      </c>
      <c r="Q127" s="7">
        <v>77.524290064349771</v>
      </c>
      <c r="R127" s="7">
        <v>562.96234291419387</v>
      </c>
      <c r="S127" s="7">
        <v>3913.4638400748372</v>
      </c>
      <c r="T127" s="7">
        <v>44286.826153993607</v>
      </c>
      <c r="U127" s="126">
        <f t="shared" si="11"/>
        <v>48877.927410085991</v>
      </c>
    </row>
    <row r="128" spans="1:21">
      <c r="A128" s="37">
        <v>131</v>
      </c>
      <c r="B128" s="12"/>
      <c r="C128" s="12"/>
      <c r="D128" s="38" t="s">
        <v>26</v>
      </c>
      <c r="E128" s="15" t="s">
        <v>154</v>
      </c>
      <c r="F128" s="43"/>
      <c r="G128" s="111">
        <f t="shared" si="9"/>
        <v>0</v>
      </c>
      <c r="H128" s="26">
        <v>0</v>
      </c>
      <c r="I128" s="7">
        <v>0</v>
      </c>
      <c r="J128" s="7">
        <v>0</v>
      </c>
      <c r="K128" s="7">
        <v>0</v>
      </c>
      <c r="L128" s="7">
        <v>0</v>
      </c>
      <c r="M128" s="7">
        <v>0</v>
      </c>
      <c r="N128" s="126">
        <f t="shared" si="10"/>
        <v>0</v>
      </c>
      <c r="O128" s="26">
        <v>0</v>
      </c>
      <c r="P128" s="7">
        <v>0</v>
      </c>
      <c r="Q128" s="7">
        <v>0</v>
      </c>
      <c r="R128" s="7">
        <v>0</v>
      </c>
      <c r="S128" s="7">
        <v>0</v>
      </c>
      <c r="T128" s="7">
        <v>0</v>
      </c>
      <c r="U128" s="126">
        <f t="shared" si="11"/>
        <v>0</v>
      </c>
    </row>
    <row r="129" spans="1:21">
      <c r="A129" s="37">
        <v>132</v>
      </c>
      <c r="B129" s="12"/>
      <c r="C129" s="12"/>
      <c r="D129" s="38" t="s">
        <v>32</v>
      </c>
      <c r="E129" s="15" t="s">
        <v>155</v>
      </c>
      <c r="F129" s="43"/>
      <c r="G129" s="111">
        <f t="shared" si="9"/>
        <v>430.87115561023529</v>
      </c>
      <c r="H129" s="26">
        <v>0</v>
      </c>
      <c r="I129" s="7">
        <v>0</v>
      </c>
      <c r="J129" s="7">
        <v>0</v>
      </c>
      <c r="K129" s="7">
        <v>0</v>
      </c>
      <c r="L129" s="7">
        <v>0</v>
      </c>
      <c r="M129" s="7">
        <v>0</v>
      </c>
      <c r="N129" s="126">
        <f t="shared" si="10"/>
        <v>0</v>
      </c>
      <c r="O129" s="26">
        <v>0</v>
      </c>
      <c r="P129" s="7">
        <v>0</v>
      </c>
      <c r="Q129" s="7">
        <v>7.0569385014241561</v>
      </c>
      <c r="R129" s="7">
        <v>70.11552400002256</v>
      </c>
      <c r="S129" s="7">
        <v>73.503790064758505</v>
      </c>
      <c r="T129" s="7">
        <v>280.19490304403007</v>
      </c>
      <c r="U129" s="126">
        <f t="shared" si="11"/>
        <v>430.87115561023529</v>
      </c>
    </row>
    <row r="130" spans="1:21">
      <c r="A130" s="93">
        <v>133</v>
      </c>
      <c r="B130" s="94"/>
      <c r="C130" s="95" t="s">
        <v>156</v>
      </c>
      <c r="D130" s="96" t="s">
        <v>157</v>
      </c>
      <c r="E130" s="97"/>
      <c r="F130" s="98"/>
      <c r="G130" s="99">
        <f t="shared" si="9"/>
        <v>25568.588429785217</v>
      </c>
      <c r="H130" s="100">
        <v>25.044429356727051</v>
      </c>
      <c r="I130" s="101">
        <v>5.0295066479593515</v>
      </c>
      <c r="J130" s="101">
        <v>54.351449835114181</v>
      </c>
      <c r="K130" s="101">
        <v>492.68508476950228</v>
      </c>
      <c r="L130" s="101">
        <v>1918.8399293273687</v>
      </c>
      <c r="M130" s="101">
        <v>8120.7711806893349</v>
      </c>
      <c r="N130" s="127">
        <f t="shared" si="10"/>
        <v>10616.721580626006</v>
      </c>
      <c r="O130" s="100">
        <v>22.700712810707046</v>
      </c>
      <c r="P130" s="101">
        <v>5.0289983048587601</v>
      </c>
      <c r="Q130" s="101">
        <v>44.271337972139008</v>
      </c>
      <c r="R130" s="101">
        <v>305.98279700055718</v>
      </c>
      <c r="S130" s="101">
        <v>1547.8146723359823</v>
      </c>
      <c r="T130" s="101">
        <v>13026.068330734968</v>
      </c>
      <c r="U130" s="127">
        <f t="shared" si="11"/>
        <v>14951.866849159213</v>
      </c>
    </row>
    <row r="131" spans="1:21">
      <c r="A131" s="93">
        <v>134</v>
      </c>
      <c r="B131" s="94"/>
      <c r="C131" s="95" t="s">
        <v>158</v>
      </c>
      <c r="D131" s="96" t="s">
        <v>159</v>
      </c>
      <c r="E131" s="97"/>
      <c r="F131" s="98"/>
      <c r="G131" s="99">
        <f t="shared" ref="G131:G157" si="12">N131+U131</f>
        <v>64286.485534369429</v>
      </c>
      <c r="H131" s="100">
        <v>0</v>
      </c>
      <c r="I131" s="101">
        <v>18.985181655734777</v>
      </c>
      <c r="J131" s="101">
        <v>188.9933051597327</v>
      </c>
      <c r="K131" s="101">
        <v>820.43492247164249</v>
      </c>
      <c r="L131" s="101">
        <v>4115.447508841753</v>
      </c>
      <c r="M131" s="101">
        <v>19600.448961883783</v>
      </c>
      <c r="N131" s="127">
        <f t="shared" ref="N131:N157" si="13">SUM(H131:M131)</f>
        <v>24744.309880012646</v>
      </c>
      <c r="O131" s="100">
        <v>0</v>
      </c>
      <c r="P131" s="101">
        <v>31.08146964613843</v>
      </c>
      <c r="Q131" s="101">
        <v>258.35934914555401</v>
      </c>
      <c r="R131" s="101">
        <v>1229.6923551261425</v>
      </c>
      <c r="S131" s="101">
        <v>4985.8388431370258</v>
      </c>
      <c r="T131" s="101">
        <v>33037.203637301922</v>
      </c>
      <c r="U131" s="127">
        <f>SUM(O131:T131)</f>
        <v>39542.175654356783</v>
      </c>
    </row>
    <row r="132" spans="1:21">
      <c r="A132" s="37">
        <v>135</v>
      </c>
      <c r="B132" s="17"/>
      <c r="C132" s="16"/>
      <c r="D132" s="38" t="s">
        <v>8</v>
      </c>
      <c r="E132" s="49" t="s">
        <v>160</v>
      </c>
      <c r="F132" s="40"/>
      <c r="G132" s="111">
        <f t="shared" si="12"/>
        <v>11082.122608853819</v>
      </c>
      <c r="H132" s="26">
        <v>0</v>
      </c>
      <c r="I132" s="7">
        <v>1.4936697664670646</v>
      </c>
      <c r="J132" s="7">
        <v>5.5993892713449895</v>
      </c>
      <c r="K132" s="7">
        <v>46.79296312853694</v>
      </c>
      <c r="L132" s="7">
        <v>490.56085383892059</v>
      </c>
      <c r="M132" s="7">
        <v>2251.5223173201084</v>
      </c>
      <c r="N132" s="126">
        <f t="shared" si="13"/>
        <v>2795.969193325378</v>
      </c>
      <c r="O132" s="26">
        <v>0</v>
      </c>
      <c r="P132" s="7">
        <v>1.1020085333966563</v>
      </c>
      <c r="Q132" s="7">
        <v>7.5177061302820221</v>
      </c>
      <c r="R132" s="7">
        <v>99.453251074999571</v>
      </c>
      <c r="S132" s="7">
        <v>1023.7316505014896</v>
      </c>
      <c r="T132" s="7">
        <v>7154.3487992882729</v>
      </c>
      <c r="U132" s="126">
        <f t="shared" ref="U132:U157" si="14">SUM(O132:T132)</f>
        <v>8286.1534155284407</v>
      </c>
    </row>
    <row r="133" spans="1:21">
      <c r="A133" s="37">
        <v>136</v>
      </c>
      <c r="B133" s="10"/>
      <c r="C133" s="16"/>
      <c r="D133" s="38" t="s">
        <v>10</v>
      </c>
      <c r="E133" s="49" t="s">
        <v>161</v>
      </c>
      <c r="F133" s="40"/>
      <c r="G133" s="111">
        <f t="shared" si="12"/>
        <v>3374.4581449702382</v>
      </c>
      <c r="H133" s="26">
        <v>0</v>
      </c>
      <c r="I133" s="7">
        <v>0</v>
      </c>
      <c r="J133" s="7">
        <v>0.37734175473451614</v>
      </c>
      <c r="K133" s="7">
        <v>6.6822636276483536</v>
      </c>
      <c r="L133" s="7">
        <v>66.738436073064804</v>
      </c>
      <c r="M133" s="7">
        <v>951.11270268261433</v>
      </c>
      <c r="N133" s="126">
        <f t="shared" si="13"/>
        <v>1024.910744138062</v>
      </c>
      <c r="O133" s="26">
        <v>0</v>
      </c>
      <c r="P133" s="7">
        <v>0</v>
      </c>
      <c r="Q133" s="7">
        <v>0</v>
      </c>
      <c r="R133" s="7">
        <v>3.2650825381278992</v>
      </c>
      <c r="S133" s="7">
        <v>71.441083192825317</v>
      </c>
      <c r="T133" s="7">
        <v>2274.841235101223</v>
      </c>
      <c r="U133" s="126">
        <f t="shared" si="14"/>
        <v>2349.5474008321762</v>
      </c>
    </row>
    <row r="134" spans="1:21">
      <c r="A134" s="37">
        <v>137</v>
      </c>
      <c r="B134" s="10"/>
      <c r="C134" s="11"/>
      <c r="D134" s="52" t="s">
        <v>22</v>
      </c>
      <c r="E134" s="49" t="s">
        <v>162</v>
      </c>
      <c r="F134" s="51"/>
      <c r="G134" s="111">
        <f t="shared" si="12"/>
        <v>346.03793589770794</v>
      </c>
      <c r="H134" s="26">
        <v>0</v>
      </c>
      <c r="I134" s="7">
        <v>0</v>
      </c>
      <c r="J134" s="7">
        <v>0.80528348684310913</v>
      </c>
      <c r="K134" s="7">
        <v>5.2252585291862488</v>
      </c>
      <c r="L134" s="7">
        <v>34.885057605803013</v>
      </c>
      <c r="M134" s="7">
        <v>198.63596722483635</v>
      </c>
      <c r="N134" s="126">
        <f t="shared" si="13"/>
        <v>239.55156684666872</v>
      </c>
      <c r="O134" s="26">
        <v>0</v>
      </c>
      <c r="P134" s="7">
        <v>0</v>
      </c>
      <c r="Q134" s="7">
        <v>0.21097938716411591</v>
      </c>
      <c r="R134" s="7">
        <v>0.78759086132049561</v>
      </c>
      <c r="S134" s="7">
        <v>5.0189924761652946</v>
      </c>
      <c r="T134" s="7">
        <v>100.46880632638931</v>
      </c>
      <c r="U134" s="126">
        <f t="shared" si="14"/>
        <v>106.48636905103922</v>
      </c>
    </row>
    <row r="135" spans="1:21">
      <c r="A135" s="37">
        <v>138</v>
      </c>
      <c r="B135" s="10"/>
      <c r="C135" s="11"/>
      <c r="D135" s="52" t="s">
        <v>24</v>
      </c>
      <c r="E135" s="49" t="s">
        <v>163</v>
      </c>
      <c r="F135" s="51"/>
      <c r="G135" s="111">
        <f t="shared" si="12"/>
        <v>5514.3688603490591</v>
      </c>
      <c r="H135" s="26">
        <v>0</v>
      </c>
      <c r="I135" s="7">
        <v>0</v>
      </c>
      <c r="J135" s="7">
        <v>4.440980464220047</v>
      </c>
      <c r="K135" s="7">
        <v>36.109731763601303</v>
      </c>
      <c r="L135" s="7">
        <v>436.30020295083523</v>
      </c>
      <c r="M135" s="7">
        <v>2669.4819666743279</v>
      </c>
      <c r="N135" s="126">
        <f t="shared" si="13"/>
        <v>3146.3328818529844</v>
      </c>
      <c r="O135" s="26">
        <v>0</v>
      </c>
      <c r="P135" s="7">
        <v>0.14473201334476471</v>
      </c>
      <c r="Q135" s="7">
        <v>1.5154861211776733</v>
      </c>
      <c r="R135" s="7">
        <v>18.824186742305756</v>
      </c>
      <c r="S135" s="7">
        <v>212.4372503310442</v>
      </c>
      <c r="T135" s="7">
        <v>2135.1143232882023</v>
      </c>
      <c r="U135" s="126">
        <f t="shared" si="14"/>
        <v>2368.0359784960747</v>
      </c>
    </row>
    <row r="136" spans="1:21">
      <c r="A136" s="37">
        <v>139</v>
      </c>
      <c r="B136" s="17"/>
      <c r="C136" s="11"/>
      <c r="D136" s="50"/>
      <c r="E136" s="9" t="s">
        <v>164</v>
      </c>
      <c r="F136" s="46"/>
      <c r="G136" s="111">
        <f t="shared" si="12"/>
        <v>43969.497580993673</v>
      </c>
      <c r="H136" s="26">
        <v>0</v>
      </c>
      <c r="I136" s="7">
        <v>17.491511667147279</v>
      </c>
      <c r="J136" s="7">
        <v>177.77030896581709</v>
      </c>
      <c r="K136" s="7">
        <v>725.62469113990664</v>
      </c>
      <c r="L136" s="7">
        <v>3086.9628288447857</v>
      </c>
      <c r="M136" s="7">
        <v>13529.695785790682</v>
      </c>
      <c r="N136" s="126">
        <f t="shared" si="13"/>
        <v>17537.545126408339</v>
      </c>
      <c r="O136" s="26">
        <v>0</v>
      </c>
      <c r="P136" s="7">
        <v>29.834728885194636</v>
      </c>
      <c r="Q136" s="7">
        <v>249.11516722664237</v>
      </c>
      <c r="R136" s="7">
        <v>1107.3622969724238</v>
      </c>
      <c r="S136" s="7">
        <v>3673.2099330723286</v>
      </c>
      <c r="T136" s="7">
        <v>21372.430328428745</v>
      </c>
      <c r="U136" s="126">
        <f t="shared" si="14"/>
        <v>26431.952454585335</v>
      </c>
    </row>
    <row r="137" spans="1:21">
      <c r="A137" s="93">
        <v>140</v>
      </c>
      <c r="B137" s="94"/>
      <c r="C137" s="95" t="s">
        <v>165</v>
      </c>
      <c r="D137" s="96" t="s">
        <v>166</v>
      </c>
      <c r="E137" s="97"/>
      <c r="F137" s="98"/>
      <c r="G137" s="99">
        <f t="shared" si="12"/>
        <v>34624.121810534387</v>
      </c>
      <c r="H137" s="100">
        <v>8418.9394108653069</v>
      </c>
      <c r="I137" s="101">
        <v>627.69243719987571</v>
      </c>
      <c r="J137" s="101">
        <v>1216.5834625661373</v>
      </c>
      <c r="K137" s="101">
        <v>1839.460815012455</v>
      </c>
      <c r="L137" s="101">
        <v>3178.3718686699867</v>
      </c>
      <c r="M137" s="101">
        <v>2868.4856684058905</v>
      </c>
      <c r="N137" s="127">
        <f t="shared" si="13"/>
        <v>18149.533662719652</v>
      </c>
      <c r="O137" s="100">
        <v>7437.7492827475071</v>
      </c>
      <c r="P137" s="101">
        <v>578.57429137395229</v>
      </c>
      <c r="Q137" s="101">
        <v>822.38949284702539</v>
      </c>
      <c r="R137" s="101">
        <v>1468.940956376493</v>
      </c>
      <c r="S137" s="101">
        <v>2793.7689852267504</v>
      </c>
      <c r="T137" s="101">
        <v>3373.1651392430067</v>
      </c>
      <c r="U137" s="127">
        <f t="shared" si="14"/>
        <v>16474.588147814735</v>
      </c>
    </row>
    <row r="138" spans="1:21">
      <c r="A138" s="37">
        <v>141</v>
      </c>
      <c r="B138" s="17"/>
      <c r="C138" s="16"/>
      <c r="D138" s="38" t="s">
        <v>8</v>
      </c>
      <c r="E138" s="45" t="s">
        <v>167</v>
      </c>
      <c r="F138" s="53"/>
      <c r="G138" s="111">
        <f t="shared" si="12"/>
        <v>962.0006236458471</v>
      </c>
      <c r="H138" s="26">
        <v>266.48117026826367</v>
      </c>
      <c r="I138" s="7">
        <v>12.243567870231345</v>
      </c>
      <c r="J138" s="7">
        <v>40.493205653503537</v>
      </c>
      <c r="K138" s="7">
        <v>90.832329502562061</v>
      </c>
      <c r="L138" s="7">
        <v>24.554692363599315</v>
      </c>
      <c r="M138" s="7">
        <v>9.3788911253213882</v>
      </c>
      <c r="N138" s="126">
        <f t="shared" si="13"/>
        <v>443.98385678348131</v>
      </c>
      <c r="O138" s="26">
        <v>330.85702049219981</v>
      </c>
      <c r="P138" s="7">
        <v>14.753311693206797</v>
      </c>
      <c r="Q138" s="7">
        <v>36.076596045750193</v>
      </c>
      <c r="R138" s="7">
        <v>94.018210152629763</v>
      </c>
      <c r="S138" s="7">
        <v>32.691460746340454</v>
      </c>
      <c r="T138" s="7">
        <v>9.6201677322387695</v>
      </c>
      <c r="U138" s="126">
        <f t="shared" si="14"/>
        <v>518.01676686236578</v>
      </c>
    </row>
    <row r="139" spans="1:21">
      <c r="A139" s="37">
        <v>142</v>
      </c>
      <c r="B139" s="17"/>
      <c r="C139" s="16"/>
      <c r="D139" s="38" t="s">
        <v>10</v>
      </c>
      <c r="E139" s="45" t="s">
        <v>168</v>
      </c>
      <c r="F139" s="53"/>
      <c r="G139" s="111">
        <f t="shared" si="12"/>
        <v>20.539732469624141</v>
      </c>
      <c r="H139" s="26">
        <v>10.025110486749327</v>
      </c>
      <c r="I139" s="7">
        <v>0</v>
      </c>
      <c r="J139" s="7">
        <v>0</v>
      </c>
      <c r="K139" s="7">
        <v>0.41255161166191101</v>
      </c>
      <c r="L139" s="7">
        <v>0.50654628872871399</v>
      </c>
      <c r="M139" s="7">
        <v>1.2945245504379272</v>
      </c>
      <c r="N139" s="126">
        <f t="shared" si="13"/>
        <v>12.238732937577879</v>
      </c>
      <c r="O139" s="26">
        <v>7.8935150304459967</v>
      </c>
      <c r="P139" s="7">
        <v>0</v>
      </c>
      <c r="Q139" s="7">
        <v>0</v>
      </c>
      <c r="R139" s="7">
        <v>0</v>
      </c>
      <c r="S139" s="7">
        <v>0</v>
      </c>
      <c r="T139" s="7">
        <v>0.4074845016002655</v>
      </c>
      <c r="U139" s="126">
        <f t="shared" si="14"/>
        <v>8.3009995320462622</v>
      </c>
    </row>
    <row r="140" spans="1:21">
      <c r="A140" s="37">
        <v>143</v>
      </c>
      <c r="B140" s="17"/>
      <c r="C140" s="16"/>
      <c r="D140" s="38" t="s">
        <v>22</v>
      </c>
      <c r="E140" s="45" t="s">
        <v>169</v>
      </c>
      <c r="F140" s="53"/>
      <c r="G140" s="111">
        <f t="shared" si="12"/>
        <v>5111.7498932793751</v>
      </c>
      <c r="H140" s="26">
        <v>289.93356305360794</v>
      </c>
      <c r="I140" s="7">
        <v>19.391423294320703</v>
      </c>
      <c r="J140" s="7">
        <v>66.575125940144062</v>
      </c>
      <c r="K140" s="7">
        <v>271.92763912305236</v>
      </c>
      <c r="L140" s="7">
        <v>1877.9529798254371</v>
      </c>
      <c r="M140" s="7">
        <v>83.69676011800766</v>
      </c>
      <c r="N140" s="126">
        <f t="shared" si="13"/>
        <v>2609.4774913545698</v>
      </c>
      <c r="O140" s="26">
        <v>249.98440120182931</v>
      </c>
      <c r="P140" s="7">
        <v>13.872969302909041</v>
      </c>
      <c r="Q140" s="7">
        <v>53.627063663676381</v>
      </c>
      <c r="R140" s="7">
        <v>320.37405856698751</v>
      </c>
      <c r="S140" s="7">
        <v>1716.6892153322697</v>
      </c>
      <c r="T140" s="7">
        <v>147.72469385713339</v>
      </c>
      <c r="U140" s="126">
        <f t="shared" si="14"/>
        <v>2502.2724019248053</v>
      </c>
    </row>
    <row r="141" spans="1:21">
      <c r="A141" s="37">
        <v>144</v>
      </c>
      <c r="B141" s="17"/>
      <c r="C141" s="16"/>
      <c r="D141" s="38" t="s">
        <v>24</v>
      </c>
      <c r="E141" s="45" t="s">
        <v>170</v>
      </c>
      <c r="F141" s="53"/>
      <c r="G141" s="111">
        <f t="shared" si="12"/>
        <v>11747.014884595628</v>
      </c>
      <c r="H141" s="26">
        <v>3364.9511708766222</v>
      </c>
      <c r="I141" s="7">
        <v>266.13036443851888</v>
      </c>
      <c r="J141" s="7">
        <v>627.43393551930785</v>
      </c>
      <c r="K141" s="7">
        <v>898.93994568288326</v>
      </c>
      <c r="L141" s="7">
        <v>591.1800151951611</v>
      </c>
      <c r="M141" s="7">
        <v>677.84664598479867</v>
      </c>
      <c r="N141" s="126">
        <f t="shared" si="13"/>
        <v>6426.482077697292</v>
      </c>
      <c r="O141" s="26">
        <v>2583.9332973137498</v>
      </c>
      <c r="P141" s="7">
        <v>230.05723483102338</v>
      </c>
      <c r="Q141" s="7">
        <v>362.23553626332432</v>
      </c>
      <c r="R141" s="7">
        <v>597.85419911332428</v>
      </c>
      <c r="S141" s="7">
        <v>473.11434836685658</v>
      </c>
      <c r="T141" s="7">
        <v>1073.3381910100579</v>
      </c>
      <c r="U141" s="126">
        <f t="shared" si="14"/>
        <v>5320.5328068983363</v>
      </c>
    </row>
    <row r="142" spans="1:21">
      <c r="A142" s="37">
        <v>145</v>
      </c>
      <c r="B142" s="17"/>
      <c r="C142" s="16"/>
      <c r="D142" s="38" t="s">
        <v>26</v>
      </c>
      <c r="E142" s="45" t="s">
        <v>171</v>
      </c>
      <c r="F142" s="53"/>
      <c r="G142" s="111">
        <f t="shared" si="12"/>
        <v>5569.7111617808368</v>
      </c>
      <c r="H142" s="26">
        <v>1092.5920453891158</v>
      </c>
      <c r="I142" s="7">
        <v>49.770311979344115</v>
      </c>
      <c r="J142" s="7">
        <v>132.95330141484737</v>
      </c>
      <c r="K142" s="7">
        <v>158.27440932753962</v>
      </c>
      <c r="L142" s="7">
        <v>127.46940139913931</v>
      </c>
      <c r="M142" s="7">
        <v>1048.1344312429428</v>
      </c>
      <c r="N142" s="126">
        <f t="shared" si="13"/>
        <v>2609.193900752929</v>
      </c>
      <c r="O142" s="26">
        <v>1501.9749817978591</v>
      </c>
      <c r="P142" s="7">
        <v>66.507978767309396</v>
      </c>
      <c r="Q142" s="7">
        <v>102.8794240428324</v>
      </c>
      <c r="R142" s="7">
        <v>114.51937124877077</v>
      </c>
      <c r="S142" s="7">
        <v>103.59820483030489</v>
      </c>
      <c r="T142" s="7">
        <v>1071.0373003408313</v>
      </c>
      <c r="U142" s="126">
        <f t="shared" si="14"/>
        <v>2960.5172610279078</v>
      </c>
    </row>
    <row r="143" spans="1:21">
      <c r="A143" s="37">
        <v>146</v>
      </c>
      <c r="B143" s="17"/>
      <c r="C143" s="16"/>
      <c r="D143" s="38" t="s">
        <v>32</v>
      </c>
      <c r="E143" s="54" t="s">
        <v>172</v>
      </c>
      <c r="F143" s="53"/>
      <c r="G143" s="111">
        <f t="shared" si="12"/>
        <v>11213.105774220006</v>
      </c>
      <c r="H143" s="26">
        <v>3394.9564611017704</v>
      </c>
      <c r="I143" s="7">
        <v>280.15678360685706</v>
      </c>
      <c r="J143" s="7">
        <v>349.12788020074368</v>
      </c>
      <c r="K143" s="7">
        <v>419.07394589111209</v>
      </c>
      <c r="L143" s="7">
        <v>556.70831219106913</v>
      </c>
      <c r="M143" s="7">
        <v>1048.1344223022461</v>
      </c>
      <c r="N143" s="126">
        <f t="shared" si="13"/>
        <v>6048.1578052937984</v>
      </c>
      <c r="O143" s="26">
        <v>2763.106132760644</v>
      </c>
      <c r="P143" s="7">
        <v>253.38280326213862</v>
      </c>
      <c r="Q143" s="7">
        <v>267.57087790779769</v>
      </c>
      <c r="R143" s="7">
        <v>342.17513865698129</v>
      </c>
      <c r="S143" s="7">
        <v>467.67570932209492</v>
      </c>
      <c r="T143" s="7">
        <v>1071.0373070165515</v>
      </c>
      <c r="U143" s="126">
        <f t="shared" si="14"/>
        <v>5164.947968926208</v>
      </c>
    </row>
    <row r="144" spans="1:21">
      <c r="A144" s="93">
        <v>147</v>
      </c>
      <c r="B144" s="94"/>
      <c r="C144" s="103" t="s">
        <v>173</v>
      </c>
      <c r="D144" s="96" t="s">
        <v>174</v>
      </c>
      <c r="E144" s="97"/>
      <c r="F144" s="98"/>
      <c r="G144" s="99">
        <f t="shared" si="12"/>
        <v>56.010366529226303</v>
      </c>
      <c r="H144" s="100">
        <v>0</v>
      </c>
      <c r="I144" s="101">
        <v>0</v>
      </c>
      <c r="J144" s="101">
        <v>0</v>
      </c>
      <c r="K144" s="101">
        <v>2.3512997031211853</v>
      </c>
      <c r="L144" s="101">
        <v>3.3590260297060013</v>
      </c>
      <c r="M144" s="101">
        <v>15.539525851607323</v>
      </c>
      <c r="N144" s="127">
        <f t="shared" si="13"/>
        <v>21.249851584434509</v>
      </c>
      <c r="O144" s="100">
        <v>0</v>
      </c>
      <c r="P144" s="101">
        <v>0</v>
      </c>
      <c r="Q144" s="101">
        <v>0</v>
      </c>
      <c r="R144" s="101">
        <v>0.59665864706039429</v>
      </c>
      <c r="S144" s="101">
        <v>4.8663447499275208</v>
      </c>
      <c r="T144" s="101">
        <v>29.297511547803879</v>
      </c>
      <c r="U144" s="127">
        <f t="shared" si="14"/>
        <v>34.760514944791794</v>
      </c>
    </row>
    <row r="145" spans="1:21">
      <c r="A145" s="72">
        <v>151</v>
      </c>
      <c r="B145" s="80" t="s">
        <v>175</v>
      </c>
      <c r="C145" s="81" t="s">
        <v>176</v>
      </c>
      <c r="D145" s="82"/>
      <c r="E145" s="82"/>
      <c r="F145" s="83"/>
      <c r="G145" s="74">
        <f t="shared" si="12"/>
        <v>706182.15675660875</v>
      </c>
      <c r="H145" s="75">
        <v>2870.0064502359601</v>
      </c>
      <c r="I145" s="76">
        <v>3620.3582990244031</v>
      </c>
      <c r="J145" s="76">
        <v>57660.651705741882</v>
      </c>
      <c r="K145" s="76">
        <v>111063.43301200867</v>
      </c>
      <c r="L145" s="76">
        <v>118325.05284404755</v>
      </c>
      <c r="M145" s="76">
        <v>177119.83982086182</v>
      </c>
      <c r="N145" s="124">
        <f t="shared" si="13"/>
        <v>470659.34213192028</v>
      </c>
      <c r="O145" s="75">
        <v>2268.5484466169146</v>
      </c>
      <c r="P145" s="76">
        <v>2212.5144020915031</v>
      </c>
      <c r="Q145" s="76">
        <v>14490.846428155899</v>
      </c>
      <c r="R145" s="76">
        <v>28828.724341630936</v>
      </c>
      <c r="S145" s="76">
        <v>39918.634903669357</v>
      </c>
      <c r="T145" s="76">
        <v>147803.5461025238</v>
      </c>
      <c r="U145" s="124">
        <f t="shared" si="14"/>
        <v>235522.81462468841</v>
      </c>
    </row>
    <row r="146" spans="1:21">
      <c r="A146" s="93">
        <v>152</v>
      </c>
      <c r="B146" s="95"/>
      <c r="C146" s="95" t="s">
        <v>6</v>
      </c>
      <c r="D146" s="96" t="s">
        <v>177</v>
      </c>
      <c r="E146" s="104"/>
      <c r="F146" s="105"/>
      <c r="G146" s="99">
        <f t="shared" si="12"/>
        <v>451999.97118300467</v>
      </c>
      <c r="H146" s="100">
        <v>2426.0289826478111</v>
      </c>
      <c r="I146" s="101">
        <v>2556.1506301723421</v>
      </c>
      <c r="J146" s="101">
        <v>24086.218467712402</v>
      </c>
      <c r="K146" s="101">
        <v>46906.993542671204</v>
      </c>
      <c r="L146" s="101">
        <v>63006.571795940399</v>
      </c>
      <c r="M146" s="101">
        <v>139676.36480331421</v>
      </c>
      <c r="N146" s="127">
        <f t="shared" si="13"/>
        <v>278658.32822245837</v>
      </c>
      <c r="O146" s="100">
        <v>1875.0601326928008</v>
      </c>
      <c r="P146" s="101">
        <v>1507.9894591444172</v>
      </c>
      <c r="Q146" s="101">
        <v>6698.5782015919685</v>
      </c>
      <c r="R146" s="101">
        <v>11638.554336428642</v>
      </c>
      <c r="S146" s="101">
        <v>21565.126665115356</v>
      </c>
      <c r="T146" s="101">
        <v>130056.33416557312</v>
      </c>
      <c r="U146" s="127">
        <f t="shared" si="14"/>
        <v>173341.64296054631</v>
      </c>
    </row>
    <row r="147" spans="1:21">
      <c r="A147" s="37">
        <v>153</v>
      </c>
      <c r="B147" s="17"/>
      <c r="C147" s="16"/>
      <c r="D147" s="38" t="s">
        <v>8</v>
      </c>
      <c r="E147" s="49" t="s">
        <v>178</v>
      </c>
      <c r="F147" s="55"/>
      <c r="G147" s="111">
        <f t="shared" si="12"/>
        <v>76918.958104207602</v>
      </c>
      <c r="H147" s="26">
        <v>308.73934692819603</v>
      </c>
      <c r="I147" s="7">
        <v>770.68297653272748</v>
      </c>
      <c r="J147" s="7">
        <v>14046.064977705479</v>
      </c>
      <c r="K147" s="7">
        <v>16496.674504756927</v>
      </c>
      <c r="L147" s="7">
        <v>13678.362608194351</v>
      </c>
      <c r="M147" s="7">
        <v>9893.9337091445923</v>
      </c>
      <c r="N147" s="126">
        <f t="shared" si="13"/>
        <v>55194.458123262273</v>
      </c>
      <c r="O147" s="26">
        <v>254.41502657924138</v>
      </c>
      <c r="P147" s="7">
        <v>575.62776723504066</v>
      </c>
      <c r="Q147" s="7">
        <v>4369.3062209188938</v>
      </c>
      <c r="R147" s="7">
        <v>4694.6330953687429</v>
      </c>
      <c r="S147" s="7">
        <v>5019.3274849057198</v>
      </c>
      <c r="T147" s="7">
        <v>6811.1903859376907</v>
      </c>
      <c r="U147" s="126">
        <f t="shared" si="14"/>
        <v>21724.499980945329</v>
      </c>
    </row>
    <row r="148" spans="1:21">
      <c r="A148" s="37">
        <v>154</v>
      </c>
      <c r="B148" s="17"/>
      <c r="C148" s="16"/>
      <c r="D148" s="38" t="s">
        <v>10</v>
      </c>
      <c r="E148" s="49" t="s">
        <v>179</v>
      </c>
      <c r="F148" s="40"/>
      <c r="G148" s="111">
        <f t="shared" si="12"/>
        <v>8543.5399098995968</v>
      </c>
      <c r="H148" s="26">
        <v>90.70781864665696</v>
      </c>
      <c r="I148" s="7">
        <v>107.26435912633315</v>
      </c>
      <c r="J148" s="7">
        <v>852.5577250495553</v>
      </c>
      <c r="K148" s="7">
        <v>1770.5635222289711</v>
      </c>
      <c r="L148" s="7">
        <v>1525.7747570946813</v>
      </c>
      <c r="M148" s="7">
        <v>969.74369163066149</v>
      </c>
      <c r="N148" s="126">
        <f t="shared" si="13"/>
        <v>5316.6118737768593</v>
      </c>
      <c r="O148" s="26">
        <v>74.274379240736835</v>
      </c>
      <c r="P148" s="7">
        <v>90.146923828637227</v>
      </c>
      <c r="Q148" s="7">
        <v>320.53883697558194</v>
      </c>
      <c r="R148" s="7">
        <v>788.18349344842136</v>
      </c>
      <c r="S148" s="7">
        <v>623.3289141561836</v>
      </c>
      <c r="T148" s="7">
        <v>1330.455488473177</v>
      </c>
      <c r="U148" s="126">
        <f t="shared" si="14"/>
        <v>3226.9280361227379</v>
      </c>
    </row>
    <row r="149" spans="1:21">
      <c r="A149" s="37">
        <v>155</v>
      </c>
      <c r="B149" s="17"/>
      <c r="C149" s="16"/>
      <c r="D149" s="38" t="s">
        <v>22</v>
      </c>
      <c r="E149" s="49" t="s">
        <v>180</v>
      </c>
      <c r="F149" s="40"/>
      <c r="G149" s="111">
        <f t="shared" si="12"/>
        <v>168271.45769326697</v>
      </c>
      <c r="H149" s="26">
        <v>118.60179325920762</v>
      </c>
      <c r="I149" s="7">
        <v>119.27977234870195</v>
      </c>
      <c r="J149" s="7">
        <v>1489.1976697444916</v>
      </c>
      <c r="K149" s="7">
        <v>6163.9128261804581</v>
      </c>
      <c r="L149" s="7">
        <v>15379.305184841156</v>
      </c>
      <c r="M149" s="7">
        <v>71039.252317428589</v>
      </c>
      <c r="N149" s="126">
        <f t="shared" si="13"/>
        <v>94309.549563802604</v>
      </c>
      <c r="O149" s="26">
        <v>73.54665755629685</v>
      </c>
      <c r="P149" s="7">
        <v>64.045538404847321</v>
      </c>
      <c r="Q149" s="7">
        <v>334.96345461159945</v>
      </c>
      <c r="R149" s="7">
        <v>1248.1180244386196</v>
      </c>
      <c r="S149" s="7">
        <v>5344.5529831051826</v>
      </c>
      <c r="T149" s="7">
        <v>66896.681471347809</v>
      </c>
      <c r="U149" s="126">
        <f t="shared" si="14"/>
        <v>73961.908129464355</v>
      </c>
    </row>
    <row r="150" spans="1:21">
      <c r="A150" s="37">
        <v>156</v>
      </c>
      <c r="B150" s="17"/>
      <c r="C150" s="16"/>
      <c r="D150" s="38" t="s">
        <v>24</v>
      </c>
      <c r="E150" s="49" t="s">
        <v>181</v>
      </c>
      <c r="F150" s="40"/>
      <c r="G150" s="111">
        <f t="shared" si="12"/>
        <v>15595.608617904214</v>
      </c>
      <c r="H150" s="26">
        <v>182.10527034211555</v>
      </c>
      <c r="I150" s="7">
        <v>137.07923489809036</v>
      </c>
      <c r="J150" s="7">
        <v>461.36158899962902</v>
      </c>
      <c r="K150" s="7">
        <v>2472.6020217984915</v>
      </c>
      <c r="L150" s="7">
        <v>3734.8792045339942</v>
      </c>
      <c r="M150" s="7">
        <v>3151.9520087242126</v>
      </c>
      <c r="N150" s="126">
        <f t="shared" si="13"/>
        <v>10139.979329296533</v>
      </c>
      <c r="O150" s="26">
        <v>165.30741566734287</v>
      </c>
      <c r="P150" s="7">
        <v>104.2556096967819</v>
      </c>
      <c r="Q150" s="7">
        <v>191.37614065408707</v>
      </c>
      <c r="R150" s="7">
        <v>705.38286228477955</v>
      </c>
      <c r="S150" s="7">
        <v>1348.7886932790279</v>
      </c>
      <c r="T150" s="7">
        <v>2940.5185670256615</v>
      </c>
      <c r="U150" s="126">
        <f t="shared" si="14"/>
        <v>5455.6292886076808</v>
      </c>
    </row>
    <row r="151" spans="1:21">
      <c r="A151" s="37">
        <v>157</v>
      </c>
      <c r="B151" s="17"/>
      <c r="C151" s="16"/>
      <c r="D151" s="38" t="s">
        <v>26</v>
      </c>
      <c r="E151" s="49" t="s">
        <v>182</v>
      </c>
      <c r="F151" s="40"/>
      <c r="G151" s="111">
        <f t="shared" si="12"/>
        <v>28467.083733474174</v>
      </c>
      <c r="H151" s="26">
        <v>393.78105810655688</v>
      </c>
      <c r="I151" s="7">
        <v>690.01270920038223</v>
      </c>
      <c r="J151" s="7">
        <v>2651.3922566622496</v>
      </c>
      <c r="K151" s="7">
        <v>5114.3888206481934</v>
      </c>
      <c r="L151" s="7">
        <v>5351.6883890032768</v>
      </c>
      <c r="M151" s="7">
        <v>6111.018320530653</v>
      </c>
      <c r="N151" s="126">
        <f t="shared" si="13"/>
        <v>20312.281554151312</v>
      </c>
      <c r="O151" s="26">
        <v>232.09414663659845</v>
      </c>
      <c r="P151" s="7">
        <v>292.04987983778119</v>
      </c>
      <c r="Q151" s="7">
        <v>415.13508312776685</v>
      </c>
      <c r="R151" s="7">
        <v>888.20215155184269</v>
      </c>
      <c r="S151" s="7">
        <v>1307.5949737094343</v>
      </c>
      <c r="T151" s="7">
        <v>5019.7259444594383</v>
      </c>
      <c r="U151" s="126">
        <f t="shared" si="14"/>
        <v>8154.8021793228618</v>
      </c>
    </row>
    <row r="152" spans="1:21">
      <c r="A152" s="37">
        <v>158</v>
      </c>
      <c r="B152" s="12"/>
      <c r="C152" s="12"/>
      <c r="D152" s="52" t="s">
        <v>32</v>
      </c>
      <c r="E152" s="49" t="s">
        <v>183</v>
      </c>
      <c r="F152" s="43"/>
      <c r="G152" s="111">
        <f t="shared" si="12"/>
        <v>1058.7167993557814</v>
      </c>
      <c r="H152" s="26">
        <v>64.68077508881106</v>
      </c>
      <c r="I152" s="7">
        <v>92.443584048945922</v>
      </c>
      <c r="J152" s="7">
        <v>140.4475478741806</v>
      </c>
      <c r="K152" s="7">
        <v>144.44816230144352</v>
      </c>
      <c r="L152" s="7">
        <v>124.2961499763187</v>
      </c>
      <c r="M152" s="7">
        <v>51.694033069594298</v>
      </c>
      <c r="N152" s="126">
        <f t="shared" si="13"/>
        <v>618.0102523592941</v>
      </c>
      <c r="O152" s="26">
        <v>69.701083122228738</v>
      </c>
      <c r="P152" s="7">
        <v>67.806233643670566</v>
      </c>
      <c r="Q152" s="7">
        <v>71.552620330010541</v>
      </c>
      <c r="R152" s="7">
        <v>85.541396718705073</v>
      </c>
      <c r="S152" s="7">
        <v>91.695664012804627</v>
      </c>
      <c r="T152" s="7">
        <v>54.409549169067759</v>
      </c>
      <c r="U152" s="126">
        <f t="shared" si="14"/>
        <v>440.7065469964873</v>
      </c>
    </row>
    <row r="153" spans="1:21">
      <c r="A153" s="37">
        <v>159</v>
      </c>
      <c r="B153" s="10"/>
      <c r="C153" s="11"/>
      <c r="D153" s="38" t="s">
        <v>34</v>
      </c>
      <c r="E153" s="49" t="s">
        <v>184</v>
      </c>
      <c r="F153" s="51"/>
      <c r="G153" s="111">
        <f t="shared" si="12"/>
        <v>153144.60260676258</v>
      </c>
      <c r="H153" s="26">
        <v>1267.4129294001032</v>
      </c>
      <c r="I153" s="7">
        <v>639.38798219710588</v>
      </c>
      <c r="J153" s="7">
        <v>4445.1968759596348</v>
      </c>
      <c r="K153" s="7">
        <v>14744.403339147568</v>
      </c>
      <c r="L153" s="7">
        <v>23212.265063047409</v>
      </c>
      <c r="M153" s="7">
        <v>48458.769021511078</v>
      </c>
      <c r="N153" s="126">
        <f t="shared" si="13"/>
        <v>92767.435211262899</v>
      </c>
      <c r="O153" s="26">
        <v>1005.721405865188</v>
      </c>
      <c r="P153" s="7">
        <v>314.05748727510218</v>
      </c>
      <c r="Q153" s="7">
        <v>995.70593729615211</v>
      </c>
      <c r="R153" s="7">
        <v>3228.4936697781086</v>
      </c>
      <c r="S153" s="7">
        <v>7829.8377278447151</v>
      </c>
      <c r="T153" s="7">
        <v>47003.351167440414</v>
      </c>
      <c r="U153" s="126">
        <f t="shared" si="14"/>
        <v>60377.16739549968</v>
      </c>
    </row>
    <row r="154" spans="1:21">
      <c r="A154" s="93">
        <v>160</v>
      </c>
      <c r="B154" s="94"/>
      <c r="C154" s="95" t="s">
        <v>61</v>
      </c>
      <c r="D154" s="96" t="s">
        <v>185</v>
      </c>
      <c r="E154" s="97"/>
      <c r="F154" s="98"/>
      <c r="G154" s="99">
        <f t="shared" si="12"/>
        <v>254182.19228730182</v>
      </c>
      <c r="H154" s="100">
        <v>443.97744137226255</v>
      </c>
      <c r="I154" s="101">
        <v>1064.2076558172703</v>
      </c>
      <c r="J154" s="101">
        <v>33574.433243989944</v>
      </c>
      <c r="K154" s="101">
        <v>64156.441450595856</v>
      </c>
      <c r="L154" s="101">
        <v>55318.481181621552</v>
      </c>
      <c r="M154" s="101">
        <v>37443.477101325989</v>
      </c>
      <c r="N154" s="127">
        <f t="shared" si="13"/>
        <v>192001.01807472287</v>
      </c>
      <c r="O154" s="100">
        <v>393.48835497749678</v>
      </c>
      <c r="P154" s="101">
        <v>704.52500361949205</v>
      </c>
      <c r="Q154" s="101">
        <v>7792.2681485414505</v>
      </c>
      <c r="R154" s="101">
        <v>17190.17035484314</v>
      </c>
      <c r="S154" s="101">
        <v>18353.508202075958</v>
      </c>
      <c r="T154" s="101">
        <v>17747.214148521423</v>
      </c>
      <c r="U154" s="127">
        <f t="shared" si="14"/>
        <v>62181.174212578961</v>
      </c>
    </row>
    <row r="155" spans="1:21">
      <c r="A155" s="37">
        <v>161</v>
      </c>
      <c r="B155" s="17"/>
      <c r="C155" s="16"/>
      <c r="D155" s="38" t="s">
        <v>8</v>
      </c>
      <c r="E155" s="49" t="s">
        <v>186</v>
      </c>
      <c r="F155" s="40"/>
      <c r="G155" s="111">
        <f t="shared" si="12"/>
        <v>209214.12166181341</v>
      </c>
      <c r="H155" s="26">
        <v>0</v>
      </c>
      <c r="I155" s="7">
        <v>709.43438689410686</v>
      </c>
      <c r="J155" s="7">
        <v>23322.530951023102</v>
      </c>
      <c r="K155" s="7">
        <v>50653.75203704834</v>
      </c>
      <c r="L155" s="7">
        <v>48354.161240100861</v>
      </c>
      <c r="M155" s="7">
        <v>35485.731183052063</v>
      </c>
      <c r="N155" s="126">
        <f t="shared" si="13"/>
        <v>158525.60979811847</v>
      </c>
      <c r="O155" s="26">
        <v>0</v>
      </c>
      <c r="P155" s="7">
        <v>434.30305700136887</v>
      </c>
      <c r="Q155" s="7">
        <v>5769.3777433633804</v>
      </c>
      <c r="R155" s="7">
        <v>13383.219782829285</v>
      </c>
      <c r="S155" s="7">
        <v>15531.156416773796</v>
      </c>
      <c r="T155" s="7">
        <v>15570.454863727093</v>
      </c>
      <c r="U155" s="126">
        <f t="shared" si="14"/>
        <v>50688.511863694919</v>
      </c>
    </row>
    <row r="156" spans="1:21">
      <c r="A156" s="37">
        <v>162</v>
      </c>
      <c r="B156" s="17"/>
      <c r="C156" s="16"/>
      <c r="D156" s="38" t="s">
        <v>10</v>
      </c>
      <c r="E156" s="49" t="s">
        <v>187</v>
      </c>
      <c r="F156" s="55"/>
      <c r="G156" s="111">
        <f t="shared" si="12"/>
        <v>43188.789684013653</v>
      </c>
      <c r="H156" s="26">
        <v>438.21163014779449</v>
      </c>
      <c r="I156" s="7">
        <v>296.38851176202297</v>
      </c>
      <c r="J156" s="7">
        <v>9789.9003871232271</v>
      </c>
      <c r="K156" s="7">
        <v>12966.156195655465</v>
      </c>
      <c r="L156" s="7">
        <v>6713.9580204188824</v>
      </c>
      <c r="M156" s="7">
        <v>1890.8363255262375</v>
      </c>
      <c r="N156" s="126">
        <f t="shared" si="13"/>
        <v>32095.45107063363</v>
      </c>
      <c r="O156" s="26">
        <v>387.48438451653055</v>
      </c>
      <c r="P156" s="7">
        <v>227.02936059050262</v>
      </c>
      <c r="Q156" s="7">
        <v>1937.4956806562841</v>
      </c>
      <c r="R156" s="7">
        <v>3690.4331773817539</v>
      </c>
      <c r="S156" s="7">
        <v>2725.7363908290863</v>
      </c>
      <c r="T156" s="7">
        <v>2125.1596194058657</v>
      </c>
      <c r="U156" s="126">
        <f t="shared" si="14"/>
        <v>11093.338613380023</v>
      </c>
    </row>
    <row r="157" spans="1:21" ht="12.6" thickBot="1">
      <c r="A157" s="56">
        <v>163</v>
      </c>
      <c r="B157" s="57"/>
      <c r="C157" s="58"/>
      <c r="D157" s="59" t="s">
        <v>22</v>
      </c>
      <c r="E157" s="60" t="s">
        <v>188</v>
      </c>
      <c r="F157" s="61"/>
      <c r="G157" s="114">
        <f t="shared" si="12"/>
        <v>1779.2792035363091</v>
      </c>
      <c r="H157" s="27">
        <v>5.7658234859118238</v>
      </c>
      <c r="I157" s="28">
        <v>58.384709713980556</v>
      </c>
      <c r="J157" s="28">
        <v>462.0011611636728</v>
      </c>
      <c r="K157" s="28">
        <v>536.53271445631981</v>
      </c>
      <c r="L157" s="28">
        <v>250.36158308852464</v>
      </c>
      <c r="M157" s="28">
        <v>66.909116193186492</v>
      </c>
      <c r="N157" s="128">
        <f t="shared" si="13"/>
        <v>1379.9551081015961</v>
      </c>
      <c r="O157" s="27">
        <v>6.003975657717092</v>
      </c>
      <c r="P157" s="28">
        <v>43.192598299472593</v>
      </c>
      <c r="Q157" s="28">
        <v>85.394844060647301</v>
      </c>
      <c r="R157" s="28">
        <v>116.51719022332691</v>
      </c>
      <c r="S157" s="28">
        <v>96.615720188710839</v>
      </c>
      <c r="T157" s="28">
        <v>51.599767004838213</v>
      </c>
      <c r="U157" s="128">
        <f t="shared" si="14"/>
        <v>399.32409543471294</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U157"/>
  <sheetViews>
    <sheetView workbookViewId="0">
      <pane xSplit="6" ySplit="9" topLeftCell="G10" activePane="bottomRight" state="frozen"/>
      <selection activeCell="A2" sqref="A2"/>
      <selection pane="topRight" activeCell="A2" sqref="A2"/>
      <selection pane="bottomLeft" activeCell="A2" sqref="A2"/>
      <selection pane="bottomRight" activeCell="A2" sqref="A2"/>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433</v>
      </c>
    </row>
    <row r="2" spans="1:21" ht="13.8">
      <c r="A2" s="1" t="s">
        <v>193</v>
      </c>
      <c r="C2" s="84" t="s">
        <v>410</v>
      </c>
      <c r="E2" s="84"/>
      <c r="F2" s="84"/>
      <c r="G2" s="6"/>
      <c r="H2" s="6"/>
    </row>
    <row r="3" spans="1:21" ht="13.8">
      <c r="A3" s="1" t="s">
        <v>194</v>
      </c>
      <c r="C3" s="328">
        <v>2030</v>
      </c>
      <c r="D3" s="328"/>
      <c r="E3" s="129"/>
    </row>
    <row r="4" spans="1:21" ht="12.6" thickBot="1">
      <c r="B4" s="6"/>
      <c r="C4" s="6"/>
    </row>
    <row r="5" spans="1:21" s="18" customFormat="1">
      <c r="A5" s="30"/>
      <c r="B5" s="31"/>
      <c r="C5" s="31"/>
      <c r="D5" s="31"/>
      <c r="E5" s="31"/>
      <c r="F5" s="32" t="s">
        <v>195</v>
      </c>
      <c r="G5" s="112" t="s">
        <v>190</v>
      </c>
      <c r="H5" s="329" t="s">
        <v>191</v>
      </c>
      <c r="I5" s="330"/>
      <c r="J5" s="330"/>
      <c r="K5" s="330"/>
      <c r="L5" s="330"/>
      <c r="M5" s="330"/>
      <c r="N5" s="331"/>
      <c r="O5" s="329" t="s">
        <v>192</v>
      </c>
      <c r="P5" s="330"/>
      <c r="Q5" s="330"/>
      <c r="R5" s="330"/>
      <c r="S5" s="330"/>
      <c r="T5" s="330"/>
      <c r="U5" s="331"/>
    </row>
    <row r="6" spans="1:21" s="18" customFormat="1" ht="12.6" thickBot="1">
      <c r="A6" s="33"/>
      <c r="B6" s="21"/>
      <c r="C6" s="21"/>
      <c r="D6" s="21"/>
      <c r="E6" s="21"/>
      <c r="F6" s="34" t="s">
        <v>196</v>
      </c>
      <c r="G6" s="113" t="s">
        <v>1</v>
      </c>
      <c r="H6" s="24" t="s">
        <v>424</v>
      </c>
      <c r="I6" s="20" t="s">
        <v>197</v>
      </c>
      <c r="J6" s="20" t="s">
        <v>198</v>
      </c>
      <c r="K6" s="20" t="s">
        <v>200</v>
      </c>
      <c r="L6" s="20" t="s">
        <v>201</v>
      </c>
      <c r="M6" s="20" t="s">
        <v>199</v>
      </c>
      <c r="N6" s="120" t="s">
        <v>1</v>
      </c>
      <c r="O6" s="24" t="s">
        <v>424</v>
      </c>
      <c r="P6" s="20" t="s">
        <v>197</v>
      </c>
      <c r="Q6" s="20" t="s">
        <v>198</v>
      </c>
      <c r="R6" s="20" t="s">
        <v>200</v>
      </c>
      <c r="S6" s="20" t="s">
        <v>201</v>
      </c>
      <c r="T6" s="20" t="s">
        <v>199</v>
      </c>
      <c r="U6" s="120" t="s">
        <v>1</v>
      </c>
    </row>
    <row r="7" spans="1:21" ht="12.9" thickTop="1" thickBot="1">
      <c r="A7" s="69" t="s">
        <v>0</v>
      </c>
      <c r="B7" s="70"/>
      <c r="C7" s="70"/>
      <c r="D7" s="70"/>
      <c r="E7" s="70"/>
      <c r="F7" s="71"/>
      <c r="G7" s="152">
        <f>N7+U7</f>
        <v>81972.71118927002</v>
      </c>
      <c r="H7" s="149">
        <v>3410.4559936523438</v>
      </c>
      <c r="I7" s="150">
        <v>7447.4730224609375</v>
      </c>
      <c r="J7" s="150">
        <v>10003.525024414063</v>
      </c>
      <c r="K7" s="150">
        <v>11757.710876464844</v>
      </c>
      <c r="L7" s="150">
        <v>6414.1200866699219</v>
      </c>
      <c r="M7" s="156">
        <v>1446.598014831543</v>
      </c>
      <c r="N7" s="151">
        <f>SUM(H7:M7)</f>
        <v>40479.883018493652</v>
      </c>
      <c r="O7" s="149">
        <v>3212.0429992675781</v>
      </c>
      <c r="P7" s="150">
        <v>7030.2628784179688</v>
      </c>
      <c r="Q7" s="150">
        <v>9547.9494018554688</v>
      </c>
      <c r="R7" s="150">
        <v>11828.184814453125</v>
      </c>
      <c r="S7" s="150">
        <v>7473.5120849609375</v>
      </c>
      <c r="T7" s="150">
        <v>2400.8759918212891</v>
      </c>
      <c r="U7" s="151">
        <f>SUM(O7:T7)</f>
        <v>41492.828170776367</v>
      </c>
    </row>
    <row r="8" spans="1:21" ht="12.9" thickTop="1" thickBot="1">
      <c r="A8" s="69"/>
      <c r="B8" s="70"/>
      <c r="C8" s="70"/>
      <c r="D8" s="70"/>
      <c r="E8" s="70"/>
      <c r="F8" s="71"/>
      <c r="G8" s="152"/>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41" si="0">N10+U10</f>
        <v>533230.06197357178</v>
      </c>
      <c r="H10" s="67">
        <v>13077.710205078125</v>
      </c>
      <c r="I10" s="68">
        <v>2413.220458984375</v>
      </c>
      <c r="J10" s="68">
        <v>8310.4446411132813</v>
      </c>
      <c r="K10" s="68">
        <v>36772.54541015625</v>
      </c>
      <c r="L10" s="68">
        <v>108199.447265625</v>
      </c>
      <c r="M10" s="68">
        <v>112657.14208984375</v>
      </c>
      <c r="N10" s="123">
        <f t="shared" ref="N10:N41" si="1">SUM(H10:M10)</f>
        <v>281430.51007080078</v>
      </c>
      <c r="O10" s="67">
        <v>9945.0849609375</v>
      </c>
      <c r="P10" s="68">
        <v>1495.9017562866211</v>
      </c>
      <c r="Q10" s="68">
        <v>4539.8883056640625</v>
      </c>
      <c r="R10" s="68">
        <v>18571.301391601563</v>
      </c>
      <c r="S10" s="68">
        <v>68761.99267578125</v>
      </c>
      <c r="T10" s="68">
        <v>148485.3828125</v>
      </c>
      <c r="U10" s="123">
        <f t="shared" ref="U10:U41" si="2">SUM(O10:T10)</f>
        <v>251799.551902771</v>
      </c>
    </row>
    <row r="11" spans="1:21" s="19" customFormat="1" ht="15" customHeight="1">
      <c r="A11" s="72">
        <v>1</v>
      </c>
      <c r="B11" s="73" t="s">
        <v>4</v>
      </c>
      <c r="C11" s="332" t="s">
        <v>5</v>
      </c>
      <c r="D11" s="333"/>
      <c r="E11" s="333"/>
      <c r="F11" s="334"/>
      <c r="G11" s="74">
        <f t="shared" si="0"/>
        <v>27243.16069984436</v>
      </c>
      <c r="H11" s="75">
        <v>7471.6937255859375</v>
      </c>
      <c r="I11" s="76">
        <v>365.1325798034668</v>
      </c>
      <c r="J11" s="76">
        <v>487.84897232055664</v>
      </c>
      <c r="K11" s="76">
        <v>3080.4932403564453</v>
      </c>
      <c r="L11" s="76">
        <v>3000.0425262451172</v>
      </c>
      <c r="M11" s="76">
        <v>1770.1437530517578</v>
      </c>
      <c r="N11" s="124">
        <f t="shared" si="1"/>
        <v>16175.354797363281</v>
      </c>
      <c r="O11" s="75">
        <v>5540.5895080566406</v>
      </c>
      <c r="P11" s="76">
        <v>290.45434761047363</v>
      </c>
      <c r="Q11" s="76">
        <v>554.16031646728516</v>
      </c>
      <c r="R11" s="76">
        <v>1370.3173751831055</v>
      </c>
      <c r="S11" s="76">
        <v>1328.0526542663574</v>
      </c>
      <c r="T11" s="76">
        <v>1984.2317008972168</v>
      </c>
      <c r="U11" s="124">
        <f t="shared" si="2"/>
        <v>11067.805902481079</v>
      </c>
    </row>
    <row r="12" spans="1:21" s="18" customFormat="1">
      <c r="A12" s="85">
        <v>2</v>
      </c>
      <c r="B12" s="86"/>
      <c r="C12" s="86" t="s">
        <v>6</v>
      </c>
      <c r="D12" s="87" t="s">
        <v>7</v>
      </c>
      <c r="E12" s="88"/>
      <c r="F12" s="89"/>
      <c r="G12" s="90">
        <f t="shared" si="0"/>
        <v>7404.1695332527161</v>
      </c>
      <c r="H12" s="91">
        <v>821.55471420288086</v>
      </c>
      <c r="I12" s="92">
        <v>117.39138507843018</v>
      </c>
      <c r="J12" s="92">
        <v>280.53717422485352</v>
      </c>
      <c r="K12" s="92">
        <v>2218.7956848144531</v>
      </c>
      <c r="L12" s="92">
        <v>1278.7164154052734</v>
      </c>
      <c r="M12" s="92">
        <v>375.2142448425293</v>
      </c>
      <c r="N12" s="125">
        <f t="shared" si="1"/>
        <v>5092.2096185684204</v>
      </c>
      <c r="O12" s="91">
        <v>595.64229583740234</v>
      </c>
      <c r="P12" s="92">
        <v>81.817776203155518</v>
      </c>
      <c r="Q12" s="92">
        <v>215.49548435211182</v>
      </c>
      <c r="R12" s="92">
        <v>714.76072311401367</v>
      </c>
      <c r="S12" s="92">
        <v>404.98662185668945</v>
      </c>
      <c r="T12" s="92">
        <v>299.25701332092285</v>
      </c>
      <c r="U12" s="125">
        <f t="shared" si="2"/>
        <v>2311.9599146842957</v>
      </c>
    </row>
    <row r="13" spans="1:21">
      <c r="A13" s="37">
        <v>3</v>
      </c>
      <c r="B13" s="17"/>
      <c r="C13" s="16"/>
      <c r="D13" s="38" t="s">
        <v>8</v>
      </c>
      <c r="E13" s="39" t="s">
        <v>9</v>
      </c>
      <c r="F13" s="40"/>
      <c r="G13" s="111">
        <f t="shared" si="0"/>
        <v>1457.1445099208504</v>
      </c>
      <c r="H13" s="26">
        <v>4.147226681932807</v>
      </c>
      <c r="I13" s="7">
        <v>3.3406119495630264</v>
      </c>
      <c r="J13" s="7">
        <v>43.921312808990479</v>
      </c>
      <c r="K13" s="7">
        <v>318.86287498474121</v>
      </c>
      <c r="L13" s="7">
        <v>402.15497398376465</v>
      </c>
      <c r="M13" s="7">
        <v>187.43436813354492</v>
      </c>
      <c r="N13" s="126">
        <f t="shared" si="1"/>
        <v>959.86136854253709</v>
      </c>
      <c r="O13" s="26">
        <v>4.2684365101158619</v>
      </c>
      <c r="P13" s="7">
        <v>4.0027894228696823</v>
      </c>
      <c r="Q13" s="7">
        <v>51.188919067382813</v>
      </c>
      <c r="R13" s="7">
        <v>171.07327556610107</v>
      </c>
      <c r="S13" s="7">
        <v>159.67709398269653</v>
      </c>
      <c r="T13" s="7">
        <v>107.07262682914734</v>
      </c>
      <c r="U13" s="126">
        <f t="shared" si="2"/>
        <v>497.2831413783133</v>
      </c>
    </row>
    <row r="14" spans="1:21">
      <c r="A14" s="37">
        <v>4</v>
      </c>
      <c r="B14" s="41"/>
      <c r="C14" s="16"/>
      <c r="D14" s="38" t="s">
        <v>10</v>
      </c>
      <c r="E14" s="39" t="s">
        <v>11</v>
      </c>
      <c r="F14" s="40"/>
      <c r="G14" s="111">
        <f t="shared" si="0"/>
        <v>54.143386363866739</v>
      </c>
      <c r="H14" s="26">
        <v>14.761649042367935</v>
      </c>
      <c r="I14" s="7">
        <v>0.25982408411800861</v>
      </c>
      <c r="J14" s="7">
        <v>0.50749064970295876</v>
      </c>
      <c r="K14" s="7">
        <v>1.7416427871212363</v>
      </c>
      <c r="L14" s="7">
        <v>2.3064434798434377</v>
      </c>
      <c r="M14" s="7">
        <v>1.5396169293671846</v>
      </c>
      <c r="N14" s="126">
        <f t="shared" si="1"/>
        <v>21.116666972520761</v>
      </c>
      <c r="O14" s="26">
        <v>15.377799764275551</v>
      </c>
      <c r="P14" s="7">
        <v>0.62319956719875336</v>
      </c>
      <c r="Q14" s="7">
        <v>1.3954865783452988</v>
      </c>
      <c r="R14" s="7">
        <v>5.7714164704084396</v>
      </c>
      <c r="S14" s="7">
        <v>4.8922416567802429</v>
      </c>
      <c r="T14" s="7">
        <v>4.9665753543376923</v>
      </c>
      <c r="U14" s="126">
        <f t="shared" si="2"/>
        <v>33.026719391345978</v>
      </c>
    </row>
    <row r="15" spans="1:21">
      <c r="A15" s="37">
        <v>5</v>
      </c>
      <c r="B15" s="41"/>
      <c r="C15" s="16"/>
      <c r="D15" s="8"/>
      <c r="E15" s="17" t="s">
        <v>12</v>
      </c>
      <c r="F15" s="42" t="s">
        <v>13</v>
      </c>
      <c r="G15" s="111">
        <f t="shared" si="0"/>
        <v>40.026745970360935</v>
      </c>
      <c r="H15" s="26">
        <v>14.761649042367935</v>
      </c>
      <c r="I15" s="7">
        <v>0.25489348173141479</v>
      </c>
      <c r="J15" s="7">
        <v>0.43286010110750794</v>
      </c>
      <c r="K15" s="7">
        <v>1.563267623540014</v>
      </c>
      <c r="L15" s="7">
        <v>2.1517904009670019</v>
      </c>
      <c r="M15" s="7">
        <v>1.4062283178791404</v>
      </c>
      <c r="N15" s="126">
        <f t="shared" si="1"/>
        <v>20.570688967593014</v>
      </c>
      <c r="O15" s="26">
        <v>15.377799764275551</v>
      </c>
      <c r="P15" s="7">
        <v>0.53719451650977135</v>
      </c>
      <c r="Q15" s="7">
        <v>0.35106616839766502</v>
      </c>
      <c r="R15" s="7">
        <v>0.68801166675984859</v>
      </c>
      <c r="S15" s="7">
        <v>1.1497049853205681</v>
      </c>
      <c r="T15" s="7">
        <v>1.3522799015045166</v>
      </c>
      <c r="U15" s="126">
        <f t="shared" si="2"/>
        <v>19.45605700276792</v>
      </c>
    </row>
    <row r="16" spans="1:21">
      <c r="A16" s="37">
        <v>6</v>
      </c>
      <c r="B16" s="41"/>
      <c r="C16" s="16"/>
      <c r="D16" s="8"/>
      <c r="E16" s="17" t="s">
        <v>14</v>
      </c>
      <c r="F16" s="42" t="s">
        <v>15</v>
      </c>
      <c r="G16" s="111">
        <f t="shared" si="0"/>
        <v>2.584978366328869</v>
      </c>
      <c r="H16" s="26">
        <v>0</v>
      </c>
      <c r="I16" s="7">
        <v>0</v>
      </c>
      <c r="J16" s="7">
        <v>0</v>
      </c>
      <c r="K16" s="7">
        <v>0</v>
      </c>
      <c r="L16" s="7">
        <v>0</v>
      </c>
      <c r="M16" s="7">
        <v>0</v>
      </c>
      <c r="N16" s="126">
        <f t="shared" si="1"/>
        <v>0</v>
      </c>
      <c r="O16" s="26">
        <v>0</v>
      </c>
      <c r="P16" s="7">
        <v>2.4021038843784481E-2</v>
      </c>
      <c r="Q16" s="7">
        <v>0.25294727459549904</v>
      </c>
      <c r="R16" s="7">
        <v>0.97681058570742607</v>
      </c>
      <c r="S16" s="7">
        <v>0.65313797444105148</v>
      </c>
      <c r="T16" s="7">
        <v>0.67806149274110794</v>
      </c>
      <c r="U16" s="126">
        <f t="shared" si="2"/>
        <v>2.584978366328869</v>
      </c>
    </row>
    <row r="17" spans="1:21">
      <c r="A17" s="37">
        <v>7</v>
      </c>
      <c r="B17" s="41"/>
      <c r="C17" s="16"/>
      <c r="D17" s="8"/>
      <c r="E17" s="17" t="s">
        <v>16</v>
      </c>
      <c r="F17" s="42" t="s">
        <v>17</v>
      </c>
      <c r="G17" s="111">
        <f t="shared" si="0"/>
        <v>7.8960309796748334</v>
      </c>
      <c r="H17" s="26">
        <v>0</v>
      </c>
      <c r="I17" s="7">
        <v>3.2235634789685719E-3</v>
      </c>
      <c r="J17" s="7">
        <v>5.289483824162744E-2</v>
      </c>
      <c r="K17" s="7">
        <v>9.0637962231994607E-2</v>
      </c>
      <c r="L17" s="7">
        <v>7.8832645900547504E-2</v>
      </c>
      <c r="M17" s="7">
        <v>8.4733101597521454E-2</v>
      </c>
      <c r="N17" s="126">
        <f t="shared" si="1"/>
        <v>0.31032211145065958</v>
      </c>
      <c r="O17" s="26">
        <v>0</v>
      </c>
      <c r="P17" s="7">
        <v>4.2167965788394213E-2</v>
      </c>
      <c r="Q17" s="7">
        <v>0.50345207005739212</v>
      </c>
      <c r="R17" s="7">
        <v>2.6403370499610901</v>
      </c>
      <c r="S17" s="7">
        <v>2.1397594809532166</v>
      </c>
      <c r="T17" s="7">
        <v>2.2599923014640808</v>
      </c>
      <c r="U17" s="126">
        <f t="shared" si="2"/>
        <v>7.5857088682241738</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3.6356311754389026</v>
      </c>
      <c r="H19" s="26">
        <v>0</v>
      </c>
      <c r="I19" s="7">
        <v>1.7070430294552352E-3</v>
      </c>
      <c r="J19" s="7">
        <v>2.1735729540523607E-2</v>
      </c>
      <c r="K19" s="7">
        <v>8.7737197798560373E-2</v>
      </c>
      <c r="L19" s="7">
        <v>7.5820415309863165E-2</v>
      </c>
      <c r="M19" s="7">
        <v>4.8655605525709689E-2</v>
      </c>
      <c r="N19" s="126">
        <f t="shared" si="1"/>
        <v>0.23565599120411207</v>
      </c>
      <c r="O19" s="26">
        <v>0</v>
      </c>
      <c r="P19" s="7">
        <v>1.9816066953353584E-2</v>
      </c>
      <c r="Q19" s="7">
        <v>0.28802106529474258</v>
      </c>
      <c r="R19" s="7">
        <v>1.4662571735680103</v>
      </c>
      <c r="S19" s="7">
        <v>0.9496392160654068</v>
      </c>
      <c r="T19" s="7">
        <v>0.67624166235327721</v>
      </c>
      <c r="U19" s="126">
        <f t="shared" si="2"/>
        <v>3.3999751842347905</v>
      </c>
    </row>
    <row r="20" spans="1:21">
      <c r="A20" s="37">
        <v>10</v>
      </c>
      <c r="B20" s="41"/>
      <c r="C20" s="16"/>
      <c r="D20" s="38" t="s">
        <v>22</v>
      </c>
      <c r="E20" s="39" t="s">
        <v>23</v>
      </c>
      <c r="F20" s="40"/>
      <c r="G20" s="111">
        <f t="shared" si="0"/>
        <v>2850.395708844997</v>
      </c>
      <c r="H20" s="26">
        <v>24.889276531524956</v>
      </c>
      <c r="I20" s="7">
        <v>11.9935662150383</v>
      </c>
      <c r="J20" s="7">
        <v>116.68509864807129</v>
      </c>
      <c r="K20" s="7">
        <v>1598.4745330810547</v>
      </c>
      <c r="L20" s="7">
        <v>558.97533226013184</v>
      </c>
      <c r="M20" s="7">
        <v>21.277001440525055</v>
      </c>
      <c r="N20" s="126">
        <f t="shared" si="1"/>
        <v>2332.2948081763461</v>
      </c>
      <c r="O20" s="26">
        <v>23.952259797602892</v>
      </c>
      <c r="P20" s="7">
        <v>8.2632540464401245</v>
      </c>
      <c r="Q20" s="7">
        <v>53.094302654266357</v>
      </c>
      <c r="R20" s="7">
        <v>358.46195507049561</v>
      </c>
      <c r="S20" s="7">
        <v>68.275497674942017</v>
      </c>
      <c r="T20" s="7">
        <v>6.0536314249038696</v>
      </c>
      <c r="U20" s="126">
        <f t="shared" si="2"/>
        <v>518.10090066865087</v>
      </c>
    </row>
    <row r="21" spans="1:21">
      <c r="A21" s="37">
        <v>11</v>
      </c>
      <c r="B21" s="41"/>
      <c r="C21" s="16"/>
      <c r="D21" s="38" t="s">
        <v>24</v>
      </c>
      <c r="E21" s="39" t="s">
        <v>25</v>
      </c>
      <c r="F21" s="40"/>
      <c r="G21" s="111">
        <f t="shared" si="0"/>
        <v>925.36440604925156</v>
      </c>
      <c r="H21" s="26">
        <v>384.88952445983887</v>
      </c>
      <c r="I21" s="7">
        <v>10.386942148208618</v>
      </c>
      <c r="J21" s="7">
        <v>7.2918545603752136</v>
      </c>
      <c r="K21" s="7">
        <v>28.357743322849274</v>
      </c>
      <c r="L21" s="7">
        <v>36.98516172170639</v>
      </c>
      <c r="M21" s="7">
        <v>39.573255181312561</v>
      </c>
      <c r="N21" s="126">
        <f t="shared" si="1"/>
        <v>507.48448139429092</v>
      </c>
      <c r="O21" s="26">
        <v>320.69326400756836</v>
      </c>
      <c r="P21" s="7">
        <v>9.9841987788677216</v>
      </c>
      <c r="Q21" s="7">
        <v>6.3999903500080109</v>
      </c>
      <c r="R21" s="7">
        <v>18.26690936088562</v>
      </c>
      <c r="S21" s="7">
        <v>20.643759846687317</v>
      </c>
      <c r="T21" s="7">
        <v>41.891802310943604</v>
      </c>
      <c r="U21" s="126">
        <f t="shared" si="2"/>
        <v>417.87992465496063</v>
      </c>
    </row>
    <row r="22" spans="1:21">
      <c r="A22" s="37">
        <v>12</v>
      </c>
      <c r="B22" s="41"/>
      <c r="C22" s="16"/>
      <c r="D22" s="38" t="s">
        <v>26</v>
      </c>
      <c r="E22" s="39" t="s">
        <v>27</v>
      </c>
      <c r="F22" s="40"/>
      <c r="G22" s="111">
        <f t="shared" si="0"/>
        <v>21.22140812408179</v>
      </c>
      <c r="H22" s="26">
        <v>10.399958357214928</v>
      </c>
      <c r="I22" s="7">
        <v>0.80107518658041954</v>
      </c>
      <c r="J22" s="7">
        <v>0.42362506501376629</v>
      </c>
      <c r="K22" s="7">
        <v>0.52309195697307587</v>
      </c>
      <c r="L22" s="7">
        <v>0.56810644268989563</v>
      </c>
      <c r="M22" s="7">
        <v>5.7073714211583138E-2</v>
      </c>
      <c r="N22" s="126">
        <f t="shared" si="1"/>
        <v>12.772930722683668</v>
      </c>
      <c r="O22" s="26">
        <v>6.2571420669555664</v>
      </c>
      <c r="P22" s="7">
        <v>1.1086616683751345</v>
      </c>
      <c r="Q22" s="7">
        <v>0.20685040019452572</v>
      </c>
      <c r="R22" s="7">
        <v>0.61520988401025534</v>
      </c>
      <c r="S22" s="7">
        <v>0.18704177811741829</v>
      </c>
      <c r="T22" s="7">
        <v>7.3571603745222092E-2</v>
      </c>
      <c r="U22" s="126">
        <f t="shared" si="2"/>
        <v>8.4484774013981223</v>
      </c>
    </row>
    <row r="23" spans="1:21">
      <c r="A23" s="37">
        <v>13</v>
      </c>
      <c r="B23" s="41"/>
      <c r="C23" s="16"/>
      <c r="D23" s="8"/>
      <c r="E23" s="17" t="s">
        <v>12</v>
      </c>
      <c r="F23" s="42" t="s">
        <v>28</v>
      </c>
      <c r="G23" s="111">
        <f t="shared" si="0"/>
        <v>2.8389500190969557</v>
      </c>
      <c r="H23" s="26">
        <v>0</v>
      </c>
      <c r="I23" s="7">
        <v>0.74163928395137191</v>
      </c>
      <c r="J23" s="7">
        <v>0.14449024386703968</v>
      </c>
      <c r="K23" s="7">
        <v>0.28788726776838303</v>
      </c>
      <c r="L23" s="7">
        <v>0.28239917755126953</v>
      </c>
      <c r="M23" s="7">
        <v>0</v>
      </c>
      <c r="N23" s="126">
        <f t="shared" si="1"/>
        <v>1.4564159731380641</v>
      </c>
      <c r="O23" s="26">
        <v>0</v>
      </c>
      <c r="P23" s="7">
        <v>0.9660973867867142</v>
      </c>
      <c r="Q23" s="7">
        <v>0.14218842284753919</v>
      </c>
      <c r="R23" s="7">
        <v>0.20958920288830996</v>
      </c>
      <c r="S23" s="7">
        <v>6.4659033436328173E-2</v>
      </c>
      <c r="T23" s="7">
        <v>0</v>
      </c>
      <c r="U23" s="126">
        <f t="shared" si="2"/>
        <v>1.3825340459588915</v>
      </c>
    </row>
    <row r="24" spans="1:21">
      <c r="A24" s="37">
        <v>14</v>
      </c>
      <c r="B24" s="17"/>
      <c r="C24" s="16"/>
      <c r="D24" s="8"/>
      <c r="E24" s="17" t="s">
        <v>14</v>
      </c>
      <c r="F24" s="42" t="s">
        <v>29</v>
      </c>
      <c r="G24" s="111">
        <f t="shared" si="0"/>
        <v>1.4357986021786928</v>
      </c>
      <c r="H24" s="26">
        <v>0.57917510252445936</v>
      </c>
      <c r="I24" s="7">
        <v>2.7743724174797535E-2</v>
      </c>
      <c r="J24" s="7">
        <v>2.1760000847280025E-2</v>
      </c>
      <c r="K24" s="7">
        <v>7.8364142216742039E-2</v>
      </c>
      <c r="L24" s="7">
        <v>6.5541966818273067E-2</v>
      </c>
      <c r="M24" s="7">
        <v>0</v>
      </c>
      <c r="N24" s="126">
        <f t="shared" si="1"/>
        <v>0.77258493658155203</v>
      </c>
      <c r="O24" s="26">
        <v>0.46761828102171421</v>
      </c>
      <c r="P24" s="7">
        <v>0.11438419902697206</v>
      </c>
      <c r="Q24" s="7">
        <v>1.317328168079257E-2</v>
      </c>
      <c r="R24" s="7">
        <v>3.6652847193181515E-2</v>
      </c>
      <c r="S24" s="7">
        <v>3.1385056674480438E-2</v>
      </c>
      <c r="T24" s="7">
        <v>0</v>
      </c>
      <c r="U24" s="126">
        <f t="shared" si="2"/>
        <v>0.66321366559714079</v>
      </c>
    </row>
    <row r="25" spans="1:21">
      <c r="A25" s="37">
        <v>15</v>
      </c>
      <c r="B25" s="17"/>
      <c r="C25" s="16"/>
      <c r="D25" s="8"/>
      <c r="E25" s="17" t="s">
        <v>16</v>
      </c>
      <c r="F25" s="42" t="s">
        <v>30</v>
      </c>
      <c r="G25" s="111">
        <f t="shared" si="0"/>
        <v>0.60058490239543971</v>
      </c>
      <c r="H25" s="26">
        <v>0.13509523868560791</v>
      </c>
      <c r="I25" s="7">
        <v>6.3170187640935183E-3</v>
      </c>
      <c r="J25" s="7">
        <v>2.8660855059570167E-3</v>
      </c>
      <c r="K25" s="7">
        <v>2.7772917146648979E-3</v>
      </c>
      <c r="L25" s="7">
        <v>8.6971467135299463E-4</v>
      </c>
      <c r="M25" s="7">
        <v>0</v>
      </c>
      <c r="N25" s="126">
        <f t="shared" si="1"/>
        <v>0.14792534934167634</v>
      </c>
      <c r="O25" s="26">
        <v>0.15225560963153839</v>
      </c>
      <c r="P25" s="7">
        <v>6.3088388997130096E-3</v>
      </c>
      <c r="Q25" s="7">
        <v>2.7391253024688922E-3</v>
      </c>
      <c r="R25" s="7">
        <v>0.29010458262382599</v>
      </c>
      <c r="S25" s="7">
        <v>1.2513965962170914E-3</v>
      </c>
      <c r="T25" s="7">
        <v>0</v>
      </c>
      <c r="U25" s="126">
        <f t="shared" si="2"/>
        <v>0.45265955305376337</v>
      </c>
    </row>
    <row r="26" spans="1:21">
      <c r="A26" s="37">
        <v>16</v>
      </c>
      <c r="B26" s="17"/>
      <c r="C26" s="16"/>
      <c r="D26" s="8"/>
      <c r="E26" s="17" t="s">
        <v>18</v>
      </c>
      <c r="F26" s="42" t="s">
        <v>31</v>
      </c>
      <c r="G26" s="111">
        <f t="shared" si="0"/>
        <v>16.346074638124264</v>
      </c>
      <c r="H26" s="26">
        <v>9.6856880187988281</v>
      </c>
      <c r="I26" s="7">
        <v>2.5375180994160473E-2</v>
      </c>
      <c r="J26" s="7">
        <v>0.2545087332255207</v>
      </c>
      <c r="K26" s="7">
        <v>0.15406325086951256</v>
      </c>
      <c r="L26" s="7">
        <v>0.21929558739066124</v>
      </c>
      <c r="M26" s="7">
        <v>5.7073714211583138E-2</v>
      </c>
      <c r="N26" s="126">
        <f t="shared" si="1"/>
        <v>10.396004485490266</v>
      </c>
      <c r="O26" s="26">
        <v>5.6372682154178619</v>
      </c>
      <c r="P26" s="7">
        <v>2.1871234283025842E-2</v>
      </c>
      <c r="Q26" s="7">
        <v>4.8749567125923932E-2</v>
      </c>
      <c r="R26" s="7">
        <v>7.8863241244107485E-2</v>
      </c>
      <c r="S26" s="7">
        <v>8.9746290817856789E-2</v>
      </c>
      <c r="T26" s="7">
        <v>7.3571603745222092E-2</v>
      </c>
      <c r="U26" s="126">
        <f t="shared" si="2"/>
        <v>5.9500701526339981</v>
      </c>
    </row>
    <row r="27" spans="1:21">
      <c r="A27" s="37">
        <v>17</v>
      </c>
      <c r="B27" s="17"/>
      <c r="C27" s="16"/>
      <c r="D27" s="38" t="s">
        <v>32</v>
      </c>
      <c r="E27" s="39" t="s">
        <v>33</v>
      </c>
      <c r="F27" s="40"/>
      <c r="G27" s="111">
        <f t="shared" si="0"/>
        <v>366.69284546375275</v>
      </c>
      <c r="H27" s="26">
        <v>34.669472932815552</v>
      </c>
      <c r="I27" s="7">
        <v>19.994138240814209</v>
      </c>
      <c r="J27" s="7">
        <v>23.918771147727966</v>
      </c>
      <c r="K27" s="7">
        <v>56.180545806884766</v>
      </c>
      <c r="L27" s="7">
        <v>54.504902601242065</v>
      </c>
      <c r="M27" s="7">
        <v>22.325138807296753</v>
      </c>
      <c r="N27" s="126">
        <f t="shared" si="1"/>
        <v>211.59296953678131</v>
      </c>
      <c r="O27" s="26">
        <v>31.840987682342529</v>
      </c>
      <c r="P27" s="7">
        <v>11.052257061004639</v>
      </c>
      <c r="Q27" s="7">
        <v>21.794894456863403</v>
      </c>
      <c r="R27" s="7">
        <v>32.035287022590637</v>
      </c>
      <c r="S27" s="7">
        <v>33.000187397003174</v>
      </c>
      <c r="T27" s="7">
        <v>25.376262307167053</v>
      </c>
      <c r="U27" s="126">
        <f t="shared" si="2"/>
        <v>155.09987592697144</v>
      </c>
    </row>
    <row r="28" spans="1:21">
      <c r="A28" s="37">
        <v>18</v>
      </c>
      <c r="B28" s="12"/>
      <c r="C28" s="12"/>
      <c r="D28" s="38" t="s">
        <v>34</v>
      </c>
      <c r="E28" s="39" t="s">
        <v>35</v>
      </c>
      <c r="F28" s="43"/>
      <c r="G28" s="111">
        <f t="shared" si="0"/>
        <v>615.97389242053032</v>
      </c>
      <c r="H28" s="26">
        <v>39.412640929222107</v>
      </c>
      <c r="I28" s="7">
        <v>50.725217938423157</v>
      </c>
      <c r="J28" s="7">
        <v>46.3289475440979</v>
      </c>
      <c r="K28" s="7">
        <v>106.20348477363586</v>
      </c>
      <c r="L28" s="7">
        <v>98.503713726997375</v>
      </c>
      <c r="M28" s="7">
        <v>35.166133552789688</v>
      </c>
      <c r="N28" s="126">
        <f t="shared" si="1"/>
        <v>376.34013846516609</v>
      </c>
      <c r="O28" s="26">
        <v>26.433854937553406</v>
      </c>
      <c r="P28" s="7">
        <v>32.236004114151001</v>
      </c>
      <c r="Q28" s="7">
        <v>41.946514010429382</v>
      </c>
      <c r="R28" s="7">
        <v>62.318259119987488</v>
      </c>
      <c r="S28" s="7">
        <v>49.75220513343811</v>
      </c>
      <c r="T28" s="7">
        <v>26.94691663980484</v>
      </c>
      <c r="U28" s="126">
        <f t="shared" si="2"/>
        <v>239.63375395536423</v>
      </c>
    </row>
    <row r="29" spans="1:21">
      <c r="A29" s="37">
        <v>19</v>
      </c>
      <c r="B29" s="17"/>
      <c r="C29" s="16"/>
      <c r="D29" s="38" t="s">
        <v>36</v>
      </c>
      <c r="E29" s="39" t="s">
        <v>37</v>
      </c>
      <c r="F29" s="40"/>
      <c r="G29" s="111">
        <f t="shared" si="0"/>
        <v>337.00270872563124</v>
      </c>
      <c r="H29" s="26">
        <v>10.361713036894798</v>
      </c>
      <c r="I29" s="7">
        <v>3.3982700109481812</v>
      </c>
      <c r="J29" s="7">
        <v>19.342398166656494</v>
      </c>
      <c r="K29" s="7">
        <v>66.724913835525513</v>
      </c>
      <c r="L29" s="7">
        <v>70.71903133392334</v>
      </c>
      <c r="M29" s="7">
        <v>26.22633683681488</v>
      </c>
      <c r="N29" s="126">
        <f t="shared" si="1"/>
        <v>196.77266322076321</v>
      </c>
      <c r="O29" s="26">
        <v>10.277812518179417</v>
      </c>
      <c r="P29" s="7">
        <v>3.1464432775974274</v>
      </c>
      <c r="Q29" s="7">
        <v>21.553588032722473</v>
      </c>
      <c r="R29" s="7">
        <v>33.983493328094482</v>
      </c>
      <c r="S29" s="7">
        <v>30.131098866462708</v>
      </c>
      <c r="T29" s="7">
        <v>41.137609481811523</v>
      </c>
      <c r="U29" s="126">
        <f t="shared" si="2"/>
        <v>140.23004550486803</v>
      </c>
    </row>
    <row r="30" spans="1:21">
      <c r="A30" s="37">
        <v>20</v>
      </c>
      <c r="B30" s="17"/>
      <c r="C30" s="16"/>
      <c r="D30" s="38" t="s">
        <v>38</v>
      </c>
      <c r="E30" s="39" t="s">
        <v>39</v>
      </c>
      <c r="F30" s="40"/>
      <c r="G30" s="111">
        <f t="shared" si="0"/>
        <v>4.4192933160811663</v>
      </c>
      <c r="H30" s="26">
        <v>0</v>
      </c>
      <c r="I30" s="7">
        <v>0.47287693247199059</v>
      </c>
      <c r="J30" s="7">
        <v>0.17083759792149067</v>
      </c>
      <c r="K30" s="7">
        <v>0.51099591702222824</v>
      </c>
      <c r="L30" s="7">
        <v>1.1672206670045853</v>
      </c>
      <c r="M30" s="7">
        <v>0.35740756988525391</v>
      </c>
      <c r="N30" s="126">
        <f t="shared" si="1"/>
        <v>2.6793386843055487</v>
      </c>
      <c r="O30" s="26">
        <v>0</v>
      </c>
      <c r="P30" s="7">
        <v>0.33225105330348015</v>
      </c>
      <c r="Q30" s="7">
        <v>0.2313653863966465</v>
      </c>
      <c r="R30" s="7">
        <v>0.26895382255315781</v>
      </c>
      <c r="S30" s="7">
        <v>0.56254272907972336</v>
      </c>
      <c r="T30" s="7">
        <v>0.34484164044260979</v>
      </c>
      <c r="U30" s="126">
        <f t="shared" si="2"/>
        <v>1.7399546317756176</v>
      </c>
    </row>
    <row r="31" spans="1:21">
      <c r="A31" s="37">
        <v>21</v>
      </c>
      <c r="B31" s="17"/>
      <c r="C31" s="16"/>
      <c r="D31" s="38" t="s">
        <v>40</v>
      </c>
      <c r="E31" s="39" t="s">
        <v>41</v>
      </c>
      <c r="F31" s="40"/>
      <c r="G31" s="111">
        <f t="shared" si="0"/>
        <v>53.697756402660161</v>
      </c>
      <c r="H31" s="26">
        <v>6.014912249520421</v>
      </c>
      <c r="I31" s="7">
        <v>2.6283845454454422</v>
      </c>
      <c r="J31" s="7">
        <v>3.1389169096946716</v>
      </c>
      <c r="K31" s="7">
        <v>4.2697998061776161</v>
      </c>
      <c r="L31" s="7">
        <v>6.8471177816390991</v>
      </c>
      <c r="M31" s="7">
        <v>5.9648424373008311</v>
      </c>
      <c r="N31" s="126">
        <f t="shared" si="1"/>
        <v>28.863973729778081</v>
      </c>
      <c r="O31" s="26">
        <v>4.0290852710604668</v>
      </c>
      <c r="P31" s="7">
        <v>1.4444155544042587</v>
      </c>
      <c r="Q31" s="7">
        <v>2.0214953124523163</v>
      </c>
      <c r="R31" s="7">
        <v>3.3969541788101196</v>
      </c>
      <c r="S31" s="7">
        <v>6.3537019491195679</v>
      </c>
      <c r="T31" s="7">
        <v>7.5881304070353508</v>
      </c>
      <c r="U31" s="126">
        <f t="shared" si="2"/>
        <v>24.83378267288208</v>
      </c>
    </row>
    <row r="32" spans="1:21">
      <c r="A32" s="37">
        <v>22</v>
      </c>
      <c r="B32" s="17"/>
      <c r="C32" s="16"/>
      <c r="D32" s="38"/>
      <c r="E32" s="17" t="s">
        <v>12</v>
      </c>
      <c r="F32" s="42" t="s">
        <v>42</v>
      </c>
      <c r="G32" s="111">
        <f t="shared" si="0"/>
        <v>0.16619499772787094</v>
      </c>
      <c r="H32" s="26">
        <v>0</v>
      </c>
      <c r="I32" s="7">
        <v>0</v>
      </c>
      <c r="J32" s="7">
        <v>8.893478661775589E-2</v>
      </c>
      <c r="K32" s="7">
        <v>0</v>
      </c>
      <c r="L32" s="7">
        <v>0</v>
      </c>
      <c r="M32" s="7">
        <v>0</v>
      </c>
      <c r="N32" s="126">
        <f t="shared" si="1"/>
        <v>8.893478661775589E-2</v>
      </c>
      <c r="O32" s="26">
        <v>0</v>
      </c>
      <c r="P32" s="7">
        <v>0</v>
      </c>
      <c r="Q32" s="7">
        <v>7.7260211110115051E-2</v>
      </c>
      <c r="R32" s="7">
        <v>0</v>
      </c>
      <c r="S32" s="7">
        <v>0</v>
      </c>
      <c r="T32" s="7">
        <v>0</v>
      </c>
      <c r="U32" s="126">
        <f t="shared" si="2"/>
        <v>7.7260211110115051E-2</v>
      </c>
    </row>
    <row r="33" spans="1:21">
      <c r="A33" s="37">
        <v>23</v>
      </c>
      <c r="B33" s="17"/>
      <c r="C33" s="16"/>
      <c r="D33" s="8"/>
      <c r="E33" s="17" t="s">
        <v>14</v>
      </c>
      <c r="F33" s="42" t="s">
        <v>43</v>
      </c>
      <c r="G33" s="111">
        <f t="shared" si="0"/>
        <v>0</v>
      </c>
      <c r="H33" s="26">
        <v>0</v>
      </c>
      <c r="I33" s="7">
        <v>0</v>
      </c>
      <c r="J33" s="7">
        <v>0</v>
      </c>
      <c r="K33" s="7">
        <v>0</v>
      </c>
      <c r="L33" s="7">
        <v>0</v>
      </c>
      <c r="M33" s="7">
        <v>0</v>
      </c>
      <c r="N33" s="126">
        <f t="shared" si="1"/>
        <v>0</v>
      </c>
      <c r="O33" s="26">
        <v>0</v>
      </c>
      <c r="P33" s="7">
        <v>0</v>
      </c>
      <c r="Q33" s="7">
        <v>0</v>
      </c>
      <c r="R33" s="7">
        <v>0</v>
      </c>
      <c r="S33" s="7">
        <v>0</v>
      </c>
      <c r="T33" s="7">
        <v>0</v>
      </c>
      <c r="U33" s="126">
        <f t="shared" si="2"/>
        <v>0</v>
      </c>
    </row>
    <row r="34" spans="1:21">
      <c r="A34" s="37">
        <v>24</v>
      </c>
      <c r="B34" s="17"/>
      <c r="C34" s="16"/>
      <c r="D34" s="8"/>
      <c r="E34" s="17" t="s">
        <v>16</v>
      </c>
      <c r="F34" s="42" t="s">
        <v>44</v>
      </c>
      <c r="G34" s="111">
        <f t="shared" si="0"/>
        <v>0</v>
      </c>
      <c r="H34" s="26">
        <v>0</v>
      </c>
      <c r="I34" s="7">
        <v>0</v>
      </c>
      <c r="J34" s="7">
        <v>0</v>
      </c>
      <c r="K34" s="7">
        <v>0</v>
      </c>
      <c r="L34" s="7">
        <v>0</v>
      </c>
      <c r="M34" s="7">
        <v>0</v>
      </c>
      <c r="N34" s="126">
        <f t="shared" si="1"/>
        <v>0</v>
      </c>
      <c r="O34" s="26">
        <v>0</v>
      </c>
      <c r="P34" s="7">
        <v>0</v>
      </c>
      <c r="Q34" s="7">
        <v>0</v>
      </c>
      <c r="R34" s="7">
        <v>0</v>
      </c>
      <c r="S34" s="7">
        <v>0</v>
      </c>
      <c r="T34" s="7">
        <v>0</v>
      </c>
      <c r="U34" s="126">
        <f t="shared" si="2"/>
        <v>0</v>
      </c>
    </row>
    <row r="35" spans="1:21">
      <c r="A35" s="37">
        <v>25</v>
      </c>
      <c r="B35" s="17"/>
      <c r="C35" s="16"/>
      <c r="D35" s="8"/>
      <c r="E35" s="17" t="s">
        <v>18</v>
      </c>
      <c r="F35" s="42" t="s">
        <v>45</v>
      </c>
      <c r="G35" s="111">
        <f t="shared" si="0"/>
        <v>0</v>
      </c>
      <c r="H35" s="26">
        <v>0</v>
      </c>
      <c r="I35" s="7">
        <v>0</v>
      </c>
      <c r="J35" s="7">
        <v>0</v>
      </c>
      <c r="K35" s="7">
        <v>0</v>
      </c>
      <c r="L35" s="7">
        <v>0</v>
      </c>
      <c r="M35" s="7">
        <v>0</v>
      </c>
      <c r="N35" s="126">
        <f t="shared" si="1"/>
        <v>0</v>
      </c>
      <c r="O35" s="26">
        <v>0</v>
      </c>
      <c r="P35" s="7">
        <v>0</v>
      </c>
      <c r="Q35" s="7">
        <v>0</v>
      </c>
      <c r="R35" s="7">
        <v>0</v>
      </c>
      <c r="S35" s="7">
        <v>0</v>
      </c>
      <c r="T35" s="7">
        <v>0</v>
      </c>
      <c r="U35" s="126">
        <f t="shared" si="2"/>
        <v>0</v>
      </c>
    </row>
    <row r="36" spans="1:21">
      <c r="A36" s="37">
        <v>26</v>
      </c>
      <c r="B36" s="17"/>
      <c r="C36" s="16"/>
      <c r="D36" s="8"/>
      <c r="E36" s="17" t="s">
        <v>20</v>
      </c>
      <c r="F36" s="42" t="s">
        <v>46</v>
      </c>
      <c r="G36" s="111">
        <f t="shared" si="0"/>
        <v>28.474304571162065</v>
      </c>
      <c r="H36" s="26">
        <v>0.63982619368471205</v>
      </c>
      <c r="I36" s="7">
        <v>1.3421886989817722E-2</v>
      </c>
      <c r="J36" s="7">
        <v>0.17924141025287099</v>
      </c>
      <c r="K36" s="7">
        <v>1.5453736744821072</v>
      </c>
      <c r="L36" s="7">
        <v>5.452858807053417</v>
      </c>
      <c r="M36" s="7">
        <v>5.8427268178202212</v>
      </c>
      <c r="N36" s="126">
        <f t="shared" si="1"/>
        <v>13.673448790283146</v>
      </c>
      <c r="O36" s="26">
        <v>0.60342072619823739</v>
      </c>
      <c r="P36" s="7">
        <v>1.3305056418175809E-2</v>
      </c>
      <c r="Q36" s="7">
        <v>0.21199859300395474</v>
      </c>
      <c r="R36" s="7">
        <v>1.6512700489256531</v>
      </c>
      <c r="S36" s="7">
        <v>4.7327309492975473</v>
      </c>
      <c r="T36" s="7">
        <v>7.5881304070353508</v>
      </c>
      <c r="U36" s="126">
        <f t="shared" si="2"/>
        <v>14.800855780878919</v>
      </c>
    </row>
    <row r="37" spans="1:21">
      <c r="A37" s="37">
        <v>27</v>
      </c>
      <c r="B37" s="17"/>
      <c r="C37" s="16"/>
      <c r="D37" s="8"/>
      <c r="E37" s="17" t="s">
        <v>47</v>
      </c>
      <c r="F37" s="42" t="s">
        <v>393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v>
      </c>
      <c r="H38" s="26">
        <v>0</v>
      </c>
      <c r="I38" s="7">
        <v>0</v>
      </c>
      <c r="J38" s="7">
        <v>0</v>
      </c>
      <c r="K38" s="7">
        <v>0</v>
      </c>
      <c r="L38" s="7">
        <v>0</v>
      </c>
      <c r="M38" s="7">
        <v>0</v>
      </c>
      <c r="N38" s="126">
        <f t="shared" si="1"/>
        <v>0</v>
      </c>
      <c r="O38" s="26">
        <v>0</v>
      </c>
      <c r="P38" s="7">
        <v>0</v>
      </c>
      <c r="Q38" s="7">
        <v>0</v>
      </c>
      <c r="R38" s="7">
        <v>0</v>
      </c>
      <c r="S38" s="7">
        <v>0</v>
      </c>
      <c r="T38" s="7">
        <v>0</v>
      </c>
      <c r="U38" s="126">
        <f t="shared" si="2"/>
        <v>0</v>
      </c>
    </row>
    <row r="39" spans="1:21">
      <c r="A39" s="37">
        <v>29</v>
      </c>
      <c r="B39" s="17"/>
      <c r="C39" s="16"/>
      <c r="D39" s="38"/>
      <c r="E39" s="17" t="s">
        <v>394</v>
      </c>
      <c r="F39" s="42" t="s">
        <v>50</v>
      </c>
      <c r="G39" s="111">
        <f t="shared" si="0"/>
        <v>0</v>
      </c>
      <c r="H39" s="26">
        <v>0</v>
      </c>
      <c r="I39" s="7">
        <v>0</v>
      </c>
      <c r="J39" s="7">
        <v>0</v>
      </c>
      <c r="K39" s="7">
        <v>0</v>
      </c>
      <c r="L39" s="7">
        <v>0</v>
      </c>
      <c r="M39" s="7">
        <v>0</v>
      </c>
      <c r="N39" s="126">
        <f t="shared" si="1"/>
        <v>0</v>
      </c>
      <c r="O39" s="26">
        <v>0</v>
      </c>
      <c r="P39" s="7">
        <v>0</v>
      </c>
      <c r="Q39" s="7">
        <v>0</v>
      </c>
      <c r="R39" s="7">
        <v>0</v>
      </c>
      <c r="S39" s="7">
        <v>0</v>
      </c>
      <c r="T39" s="7">
        <v>0</v>
      </c>
      <c r="U39" s="126">
        <f t="shared" si="2"/>
        <v>0</v>
      </c>
    </row>
    <row r="40" spans="1:21">
      <c r="A40" s="37">
        <v>30</v>
      </c>
      <c r="B40" s="17"/>
      <c r="C40" s="16"/>
      <c r="D40" s="12"/>
      <c r="E40" s="17" t="s">
        <v>395</v>
      </c>
      <c r="F40" s="42" t="s">
        <v>51</v>
      </c>
      <c r="G40" s="111">
        <f t="shared" si="0"/>
        <v>0</v>
      </c>
      <c r="H40" s="26">
        <v>0</v>
      </c>
      <c r="I40" s="7">
        <v>0</v>
      </c>
      <c r="J40" s="7">
        <v>0</v>
      </c>
      <c r="K40" s="7">
        <v>0</v>
      </c>
      <c r="L40" s="7">
        <v>0</v>
      </c>
      <c r="M40" s="7">
        <v>0</v>
      </c>
      <c r="N40" s="126">
        <f t="shared" si="1"/>
        <v>0</v>
      </c>
      <c r="O40" s="26">
        <v>0</v>
      </c>
      <c r="P40" s="7">
        <v>0</v>
      </c>
      <c r="Q40" s="7">
        <v>0</v>
      </c>
      <c r="R40" s="7">
        <v>0</v>
      </c>
      <c r="S40" s="7">
        <v>0</v>
      </c>
      <c r="T40" s="7">
        <v>0</v>
      </c>
      <c r="U40" s="126">
        <f t="shared" si="2"/>
        <v>0</v>
      </c>
    </row>
    <row r="41" spans="1:21">
      <c r="A41" s="37">
        <v>31</v>
      </c>
      <c r="B41" s="17"/>
      <c r="C41" s="16"/>
      <c r="D41" s="12"/>
      <c r="E41" s="17" t="s">
        <v>396</v>
      </c>
      <c r="F41" s="42" t="s">
        <v>52</v>
      </c>
      <c r="G41" s="111">
        <f t="shared" si="0"/>
        <v>0</v>
      </c>
      <c r="H41" s="26">
        <v>0</v>
      </c>
      <c r="I41" s="7">
        <v>0</v>
      </c>
      <c r="J41" s="7">
        <v>0</v>
      </c>
      <c r="K41" s="7">
        <v>0</v>
      </c>
      <c r="L41" s="7">
        <v>0</v>
      </c>
      <c r="M41" s="7">
        <v>0</v>
      </c>
      <c r="N41" s="126">
        <f t="shared" si="1"/>
        <v>0</v>
      </c>
      <c r="O41" s="26">
        <v>0</v>
      </c>
      <c r="P41" s="7">
        <v>0</v>
      </c>
      <c r="Q41" s="7">
        <v>0</v>
      </c>
      <c r="R41" s="7">
        <v>0</v>
      </c>
      <c r="S41" s="7">
        <v>0</v>
      </c>
      <c r="T41" s="7">
        <v>0</v>
      </c>
      <c r="U41" s="126">
        <f t="shared" si="2"/>
        <v>0</v>
      </c>
    </row>
    <row r="42" spans="1:21">
      <c r="A42" s="37">
        <v>32</v>
      </c>
      <c r="B42" s="17"/>
      <c r="C42" s="16"/>
      <c r="D42" s="38"/>
      <c r="E42" s="17" t="s">
        <v>397</v>
      </c>
      <c r="F42" s="42" t="s">
        <v>53</v>
      </c>
      <c r="G42" s="111">
        <f t="shared" ref="G42:G73" si="3">N42+U42</f>
        <v>25.057257171720266</v>
      </c>
      <c r="H42" s="26">
        <v>5.3750861398875713</v>
      </c>
      <c r="I42" s="7">
        <v>2.6149626970291138</v>
      </c>
      <c r="J42" s="7">
        <v>2.8707406520843506</v>
      </c>
      <c r="K42" s="7">
        <v>2.7244260683655739</v>
      </c>
      <c r="L42" s="7">
        <v>1.3942592442035675</v>
      </c>
      <c r="M42" s="7">
        <v>0.12211561948060989</v>
      </c>
      <c r="N42" s="126">
        <f t="shared" ref="N42:N73" si="4">SUM(H42:M42)</f>
        <v>15.101590421050787</v>
      </c>
      <c r="O42" s="26">
        <v>3.4256646484136581</v>
      </c>
      <c r="P42" s="7">
        <v>1.4311104714870453</v>
      </c>
      <c r="Q42" s="7">
        <v>1.7322365194559097</v>
      </c>
      <c r="R42" s="7">
        <v>1.7456842660903931</v>
      </c>
      <c r="S42" s="7">
        <v>1.6209708452224731</v>
      </c>
      <c r="T42" s="7">
        <v>0</v>
      </c>
      <c r="U42" s="126">
        <f t="shared" ref="U42:U73" si="5">SUM(O42:T42)</f>
        <v>9.9556667506694794</v>
      </c>
    </row>
    <row r="43" spans="1:21">
      <c r="A43" s="37">
        <v>33</v>
      </c>
      <c r="B43" s="17"/>
      <c r="C43" s="16"/>
      <c r="D43" s="38" t="s">
        <v>54</v>
      </c>
      <c r="E43" s="39" t="s">
        <v>55</v>
      </c>
      <c r="F43" s="42"/>
      <c r="G43" s="111">
        <f t="shared" si="3"/>
        <v>0.77479290694463998</v>
      </c>
      <c r="H43" s="26">
        <v>0.19559295941144228</v>
      </c>
      <c r="I43" s="7">
        <v>3.0175401829183102E-2</v>
      </c>
      <c r="J43" s="7">
        <v>7.6501221628859639E-3</v>
      </c>
      <c r="K43" s="7">
        <v>2.1281932247802615E-2</v>
      </c>
      <c r="L43" s="7">
        <v>3.9198891259729862E-2</v>
      </c>
      <c r="M43" s="7">
        <v>3.779507102444768E-2</v>
      </c>
      <c r="N43" s="126">
        <f t="shared" si="4"/>
        <v>0.3316943779354915</v>
      </c>
      <c r="O43" s="26">
        <v>0.27768445294350386</v>
      </c>
      <c r="P43" s="7">
        <v>3.4390299115329981E-2</v>
      </c>
      <c r="Q43" s="7">
        <v>6.933483062312007E-3</v>
      </c>
      <c r="R43" s="7">
        <v>1.5494192484766245E-2</v>
      </c>
      <c r="S43" s="7">
        <v>3.317086398601532E-2</v>
      </c>
      <c r="T43" s="7">
        <v>7.5425237417221069E-2</v>
      </c>
      <c r="U43" s="126">
        <f t="shared" si="5"/>
        <v>0.44309852900914848</v>
      </c>
    </row>
    <row r="44" spans="1:21">
      <c r="A44" s="37">
        <v>34</v>
      </c>
      <c r="B44" s="17"/>
      <c r="C44" s="16"/>
      <c r="D44" s="8"/>
      <c r="E44" s="17" t="s">
        <v>12</v>
      </c>
      <c r="F44" s="42" t="s">
        <v>56</v>
      </c>
      <c r="G44" s="111">
        <f t="shared" si="3"/>
        <v>0.77479290694463998</v>
      </c>
      <c r="H44" s="26">
        <v>0.19559295941144228</v>
      </c>
      <c r="I44" s="7">
        <v>3.0175401829183102E-2</v>
      </c>
      <c r="J44" s="7">
        <v>7.6501221628859639E-3</v>
      </c>
      <c r="K44" s="7">
        <v>2.1281932247802615E-2</v>
      </c>
      <c r="L44" s="7">
        <v>3.9198891259729862E-2</v>
      </c>
      <c r="M44" s="7">
        <v>3.779507102444768E-2</v>
      </c>
      <c r="N44" s="126">
        <f t="shared" si="4"/>
        <v>0.3316943779354915</v>
      </c>
      <c r="O44" s="26">
        <v>0.27768445294350386</v>
      </c>
      <c r="P44" s="7">
        <v>3.4390299115329981E-2</v>
      </c>
      <c r="Q44" s="7">
        <v>6.933483062312007E-3</v>
      </c>
      <c r="R44" s="7">
        <v>1.5494192484766245E-2</v>
      </c>
      <c r="S44" s="7">
        <v>3.317086398601532E-2</v>
      </c>
      <c r="T44" s="7">
        <v>7.5425237417221069E-2</v>
      </c>
      <c r="U44" s="126">
        <f t="shared" si="5"/>
        <v>0.44309852900914848</v>
      </c>
    </row>
    <row r="45" spans="1:21">
      <c r="A45" s="37">
        <v>35</v>
      </c>
      <c r="B45" s="17"/>
      <c r="C45" s="16"/>
      <c r="D45" s="8"/>
      <c r="E45" s="17" t="s">
        <v>14</v>
      </c>
      <c r="F45" s="42" t="s">
        <v>57</v>
      </c>
      <c r="G45" s="111">
        <f t="shared" si="3"/>
        <v>0</v>
      </c>
      <c r="H45" s="26">
        <v>0</v>
      </c>
      <c r="I45" s="7">
        <v>0</v>
      </c>
      <c r="J45" s="7">
        <v>0</v>
      </c>
      <c r="K45" s="7">
        <v>0</v>
      </c>
      <c r="L45" s="7">
        <v>0</v>
      </c>
      <c r="M45" s="7">
        <v>0</v>
      </c>
      <c r="N45" s="126">
        <f t="shared" si="4"/>
        <v>0</v>
      </c>
      <c r="O45" s="26">
        <v>0</v>
      </c>
      <c r="P45" s="7">
        <v>0</v>
      </c>
      <c r="Q45" s="7">
        <v>0</v>
      </c>
      <c r="R45" s="7">
        <v>0</v>
      </c>
      <c r="S45" s="7">
        <v>0</v>
      </c>
      <c r="T45" s="7">
        <v>0</v>
      </c>
      <c r="U45" s="126">
        <f t="shared" si="5"/>
        <v>0</v>
      </c>
    </row>
    <row r="46" spans="1:21">
      <c r="A46" s="37">
        <v>36</v>
      </c>
      <c r="B46" s="10"/>
      <c r="C46" s="16"/>
      <c r="D46" s="8"/>
      <c r="E46" s="17" t="s">
        <v>16</v>
      </c>
      <c r="F46" s="42" t="s">
        <v>58</v>
      </c>
      <c r="G46" s="111">
        <f t="shared" si="3"/>
        <v>0</v>
      </c>
      <c r="H46" s="26">
        <v>0</v>
      </c>
      <c r="I46" s="7">
        <v>0</v>
      </c>
      <c r="J46" s="7">
        <v>0</v>
      </c>
      <c r="K46" s="7">
        <v>0</v>
      </c>
      <c r="L46" s="7">
        <v>0</v>
      </c>
      <c r="M46" s="7">
        <v>0</v>
      </c>
      <c r="N46" s="126">
        <f t="shared" si="4"/>
        <v>0</v>
      </c>
      <c r="O46" s="26">
        <v>0</v>
      </c>
      <c r="P46" s="7">
        <v>0</v>
      </c>
      <c r="Q46" s="7">
        <v>0</v>
      </c>
      <c r="R46" s="7">
        <v>0</v>
      </c>
      <c r="S46" s="7">
        <v>0</v>
      </c>
      <c r="T46" s="7">
        <v>0</v>
      </c>
      <c r="U46" s="126">
        <f t="shared" si="5"/>
        <v>0</v>
      </c>
    </row>
    <row r="47" spans="1:21">
      <c r="A47" s="37">
        <v>37</v>
      </c>
      <c r="B47" s="10"/>
      <c r="C47" s="11"/>
      <c r="D47" s="38" t="s">
        <v>59</v>
      </c>
      <c r="E47" s="9" t="s">
        <v>60</v>
      </c>
      <c r="F47" s="44"/>
      <c r="G47" s="111">
        <f t="shared" si="3"/>
        <v>717.33876442909241</v>
      </c>
      <c r="H47" s="26">
        <v>291.81274080276489</v>
      </c>
      <c r="I47" s="7">
        <v>13.36030101776123</v>
      </c>
      <c r="J47" s="7">
        <v>18.800271511077881</v>
      </c>
      <c r="K47" s="7">
        <v>36.924726724624634</v>
      </c>
      <c r="L47" s="7">
        <v>45.945220947265625</v>
      </c>
      <c r="M47" s="7">
        <v>35.255269765853882</v>
      </c>
      <c r="N47" s="126">
        <f t="shared" si="4"/>
        <v>442.09853076934814</v>
      </c>
      <c r="O47" s="26">
        <v>152.23396396636963</v>
      </c>
      <c r="P47" s="7">
        <v>9.5899113416671753</v>
      </c>
      <c r="Q47" s="7">
        <v>15.655144333839417</v>
      </c>
      <c r="R47" s="7">
        <v>28.553525924682617</v>
      </c>
      <c r="S47" s="7">
        <v>31.478068828582764</v>
      </c>
      <c r="T47" s="7">
        <v>37.729619264602661</v>
      </c>
      <c r="U47" s="126">
        <f t="shared" si="5"/>
        <v>275.24023365974426</v>
      </c>
    </row>
    <row r="48" spans="1:21">
      <c r="A48" s="93">
        <v>38</v>
      </c>
      <c r="B48" s="94"/>
      <c r="C48" s="95" t="s">
        <v>61</v>
      </c>
      <c r="D48" s="96" t="s">
        <v>62</v>
      </c>
      <c r="E48" s="97"/>
      <c r="F48" s="98"/>
      <c r="G48" s="99">
        <f t="shared" si="3"/>
        <v>10092.308678627014</v>
      </c>
      <c r="H48" s="100">
        <v>1328.1612396240234</v>
      </c>
      <c r="I48" s="101">
        <v>242.06747913360596</v>
      </c>
      <c r="J48" s="101">
        <v>195.33589553833008</v>
      </c>
      <c r="K48" s="101">
        <v>836.77399063110352</v>
      </c>
      <c r="L48" s="101">
        <v>1682.3003463745117</v>
      </c>
      <c r="M48" s="101">
        <v>1368.8495216369629</v>
      </c>
      <c r="N48" s="127">
        <f t="shared" si="4"/>
        <v>5653.4884729385376</v>
      </c>
      <c r="O48" s="100">
        <v>1079.5481796264648</v>
      </c>
      <c r="P48" s="101">
        <v>204.0748815536499</v>
      </c>
      <c r="Q48" s="101">
        <v>179.37649631500244</v>
      </c>
      <c r="R48" s="101">
        <v>448.59166526794434</v>
      </c>
      <c r="S48" s="101">
        <v>888.46103858947754</v>
      </c>
      <c r="T48" s="101">
        <v>1638.7679443359375</v>
      </c>
      <c r="U48" s="127">
        <f t="shared" si="5"/>
        <v>4438.8202056884766</v>
      </c>
    </row>
    <row r="49" spans="1:21">
      <c r="A49" s="37">
        <v>39</v>
      </c>
      <c r="B49" s="17"/>
      <c r="C49" s="16"/>
      <c r="D49" s="38" t="s">
        <v>8</v>
      </c>
      <c r="E49" s="45" t="s">
        <v>63</v>
      </c>
      <c r="F49" s="40"/>
      <c r="G49" s="111">
        <f t="shared" si="3"/>
        <v>10081.093656539917</v>
      </c>
      <c r="H49" s="26">
        <v>1327.299430847168</v>
      </c>
      <c r="I49" s="7">
        <v>240.39617156982422</v>
      </c>
      <c r="J49" s="7">
        <v>194.76209449768066</v>
      </c>
      <c r="K49" s="7">
        <v>835.93207550048828</v>
      </c>
      <c r="L49" s="7">
        <v>1680.6615447998047</v>
      </c>
      <c r="M49" s="7">
        <v>1367.8043174743652</v>
      </c>
      <c r="N49" s="126">
        <f t="shared" si="4"/>
        <v>5646.8556346893311</v>
      </c>
      <c r="O49" s="26">
        <v>1078.8346862792969</v>
      </c>
      <c r="P49" s="7">
        <v>203.07965755462646</v>
      </c>
      <c r="Q49" s="7">
        <v>178.84668445587158</v>
      </c>
      <c r="R49" s="7">
        <v>448.18204689025879</v>
      </c>
      <c r="S49" s="7">
        <v>887.79538917541504</v>
      </c>
      <c r="T49" s="7">
        <v>1637.4995574951172</v>
      </c>
      <c r="U49" s="126">
        <f t="shared" si="5"/>
        <v>4434.2380218505859</v>
      </c>
    </row>
    <row r="50" spans="1:21">
      <c r="A50" s="37">
        <v>40</v>
      </c>
      <c r="B50" s="17"/>
      <c r="C50" s="16"/>
      <c r="D50" s="38" t="s">
        <v>10</v>
      </c>
      <c r="E50" s="45" t="s">
        <v>64</v>
      </c>
      <c r="F50" s="40"/>
      <c r="G50" s="111">
        <f t="shared" si="3"/>
        <v>10.488398289773613</v>
      </c>
      <c r="H50" s="26">
        <v>0.85314610600471497</v>
      </c>
      <c r="I50" s="7">
        <v>1.6668833871372044</v>
      </c>
      <c r="J50" s="7">
        <v>0.56755614653229713</v>
      </c>
      <c r="K50" s="7">
        <v>0.8169243186712265</v>
      </c>
      <c r="L50" s="7">
        <v>1.2436287701129913</v>
      </c>
      <c r="M50" s="7">
        <v>0.99077635258436203</v>
      </c>
      <c r="N50" s="126">
        <f t="shared" si="4"/>
        <v>6.1389150810427964</v>
      </c>
      <c r="O50" s="26">
        <v>0.71011744439601898</v>
      </c>
      <c r="P50" s="7">
        <v>0.9887352641671896</v>
      </c>
      <c r="Q50" s="7">
        <v>0.36754293739795685</v>
      </c>
      <c r="R50" s="7">
        <v>0.40024241432547569</v>
      </c>
      <c r="S50" s="7">
        <v>0.644865483045578</v>
      </c>
      <c r="T50" s="7">
        <v>1.2379796653985977</v>
      </c>
      <c r="U50" s="126">
        <f t="shared" si="5"/>
        <v>4.3494832087308168</v>
      </c>
    </row>
    <row r="51" spans="1:21">
      <c r="A51" s="37">
        <v>41</v>
      </c>
      <c r="B51" s="17"/>
      <c r="C51" s="16"/>
      <c r="D51" s="38" t="s">
        <v>22</v>
      </c>
      <c r="E51" s="45" t="s">
        <v>65</v>
      </c>
      <c r="F51" s="40"/>
      <c r="G51" s="111">
        <f t="shared" si="3"/>
        <v>0.72660215242285631</v>
      </c>
      <c r="H51" s="26">
        <v>8.6947756353765726E-3</v>
      </c>
      <c r="I51" s="7">
        <v>4.4257360277697444E-3</v>
      </c>
      <c r="J51" s="7">
        <v>6.2437380547635257E-3</v>
      </c>
      <c r="K51" s="7">
        <v>2.4997481144964695E-2</v>
      </c>
      <c r="L51" s="7">
        <v>0.39514311449602246</v>
      </c>
      <c r="M51" s="7">
        <v>5.440494604408741E-2</v>
      </c>
      <c r="N51" s="126">
        <f t="shared" si="4"/>
        <v>0.49390979140298441</v>
      </c>
      <c r="O51" s="26">
        <v>3.3736598234099802E-3</v>
      </c>
      <c r="P51" s="7">
        <v>6.484297220595181E-3</v>
      </c>
      <c r="Q51" s="7">
        <v>0.16226432367693633</v>
      </c>
      <c r="R51" s="7">
        <v>9.3755384441465139E-3</v>
      </c>
      <c r="S51" s="7">
        <v>2.0763006061315536E-2</v>
      </c>
      <c r="T51" s="7">
        <v>3.0431535793468356E-2</v>
      </c>
      <c r="U51" s="126">
        <f t="shared" si="5"/>
        <v>0.2326923610198719</v>
      </c>
    </row>
    <row r="52" spans="1:21">
      <c r="A52" s="93">
        <v>42</v>
      </c>
      <c r="B52" s="94"/>
      <c r="C52" s="95" t="s">
        <v>66</v>
      </c>
      <c r="D52" s="96" t="s">
        <v>67</v>
      </c>
      <c r="E52" s="97"/>
      <c r="F52" s="98"/>
      <c r="G52" s="99">
        <f t="shared" si="3"/>
        <v>321.40765285491943</v>
      </c>
      <c r="H52" s="100">
        <v>0</v>
      </c>
      <c r="I52" s="101">
        <v>0</v>
      </c>
      <c r="J52" s="101">
        <v>0</v>
      </c>
      <c r="K52" s="101">
        <v>0</v>
      </c>
      <c r="L52" s="101">
        <v>0</v>
      </c>
      <c r="M52" s="101">
        <v>0</v>
      </c>
      <c r="N52" s="127">
        <f t="shared" si="4"/>
        <v>0</v>
      </c>
      <c r="O52" s="100">
        <v>0</v>
      </c>
      <c r="P52" s="101">
        <v>0</v>
      </c>
      <c r="Q52" s="101">
        <v>147.15105152130127</v>
      </c>
      <c r="R52" s="101">
        <v>174.25660133361816</v>
      </c>
      <c r="S52" s="101">
        <v>0</v>
      </c>
      <c r="T52" s="101">
        <v>0</v>
      </c>
      <c r="U52" s="127">
        <f t="shared" si="5"/>
        <v>321.40765285491943</v>
      </c>
    </row>
    <row r="53" spans="1:21">
      <c r="A53" s="93">
        <v>49</v>
      </c>
      <c r="B53" s="94"/>
      <c r="C53" s="95" t="s">
        <v>68</v>
      </c>
      <c r="D53" s="96" t="s">
        <v>69</v>
      </c>
      <c r="E53" s="97"/>
      <c r="F53" s="98"/>
      <c r="G53" s="99">
        <f t="shared" si="3"/>
        <v>9095.4505310058594</v>
      </c>
      <c r="H53" s="100">
        <v>5268.37255859375</v>
      </c>
      <c r="I53" s="101">
        <v>0</v>
      </c>
      <c r="J53" s="101">
        <v>0</v>
      </c>
      <c r="K53" s="101">
        <v>0</v>
      </c>
      <c r="L53" s="101">
        <v>0</v>
      </c>
      <c r="M53" s="101">
        <v>0</v>
      </c>
      <c r="N53" s="127">
        <f t="shared" si="4"/>
        <v>5268.37255859375</v>
      </c>
      <c r="O53" s="100">
        <v>3827.0779724121094</v>
      </c>
      <c r="P53" s="101">
        <v>0</v>
      </c>
      <c r="Q53" s="101">
        <v>0</v>
      </c>
      <c r="R53" s="101">
        <v>0</v>
      </c>
      <c r="S53" s="101">
        <v>0</v>
      </c>
      <c r="T53" s="101">
        <v>0</v>
      </c>
      <c r="U53" s="127">
        <f t="shared" si="5"/>
        <v>3827.0779724121094</v>
      </c>
    </row>
    <row r="54" spans="1:21">
      <c r="A54" s="37">
        <v>50</v>
      </c>
      <c r="B54" s="17"/>
      <c r="C54" s="16"/>
      <c r="D54" s="38" t="s">
        <v>8</v>
      </c>
      <c r="E54" s="47" t="s">
        <v>70</v>
      </c>
      <c r="F54" s="40"/>
      <c r="G54" s="111">
        <f t="shared" si="3"/>
        <v>3870.8303375244141</v>
      </c>
      <c r="H54" s="26">
        <v>2201.605224609375</v>
      </c>
      <c r="I54" s="7">
        <v>0</v>
      </c>
      <c r="J54" s="7">
        <v>0</v>
      </c>
      <c r="K54" s="7">
        <v>0</v>
      </c>
      <c r="L54" s="7">
        <v>0</v>
      </c>
      <c r="M54" s="7">
        <v>0</v>
      </c>
      <c r="N54" s="126">
        <f t="shared" si="4"/>
        <v>2201.605224609375</v>
      </c>
      <c r="O54" s="26">
        <v>1669.2251129150391</v>
      </c>
      <c r="P54" s="7">
        <v>0</v>
      </c>
      <c r="Q54" s="7">
        <v>0</v>
      </c>
      <c r="R54" s="7">
        <v>0</v>
      </c>
      <c r="S54" s="7">
        <v>0</v>
      </c>
      <c r="T54" s="7">
        <v>0</v>
      </c>
      <c r="U54" s="126">
        <f t="shared" si="5"/>
        <v>1669.2251129150391</v>
      </c>
    </row>
    <row r="55" spans="1:21">
      <c r="A55" s="37">
        <v>51</v>
      </c>
      <c r="B55" s="10"/>
      <c r="C55" s="16"/>
      <c r="D55" s="38" t="s">
        <v>10</v>
      </c>
      <c r="E55" s="47" t="s">
        <v>71</v>
      </c>
      <c r="F55" s="40"/>
      <c r="G55" s="111">
        <f t="shared" si="3"/>
        <v>2950.3447647094727</v>
      </c>
      <c r="H55" s="26">
        <v>1777.5795059204102</v>
      </c>
      <c r="I55" s="7">
        <v>0</v>
      </c>
      <c r="J55" s="7">
        <v>0</v>
      </c>
      <c r="K55" s="7">
        <v>0</v>
      </c>
      <c r="L55" s="7">
        <v>0</v>
      </c>
      <c r="M55" s="7">
        <v>0</v>
      </c>
      <c r="N55" s="126">
        <f t="shared" si="4"/>
        <v>1777.5795059204102</v>
      </c>
      <c r="O55" s="26">
        <v>1172.7652587890625</v>
      </c>
      <c r="P55" s="7">
        <v>0</v>
      </c>
      <c r="Q55" s="7">
        <v>0</v>
      </c>
      <c r="R55" s="7">
        <v>0</v>
      </c>
      <c r="S55" s="7">
        <v>0</v>
      </c>
      <c r="T55" s="7">
        <v>0</v>
      </c>
      <c r="U55" s="126">
        <f t="shared" si="5"/>
        <v>1172.7652587890625</v>
      </c>
    </row>
    <row r="56" spans="1:21">
      <c r="A56" s="37">
        <v>52</v>
      </c>
      <c r="B56" s="17"/>
      <c r="C56" s="11"/>
      <c r="D56" s="38" t="s">
        <v>22</v>
      </c>
      <c r="E56" s="47" t="s">
        <v>72</v>
      </c>
      <c r="F56" s="43"/>
      <c r="G56" s="111">
        <f t="shared" si="3"/>
        <v>1540.0674057006836</v>
      </c>
      <c r="H56" s="26">
        <v>864.22732162475586</v>
      </c>
      <c r="I56" s="7">
        <v>0</v>
      </c>
      <c r="J56" s="7">
        <v>0</v>
      </c>
      <c r="K56" s="7">
        <v>0</v>
      </c>
      <c r="L56" s="7">
        <v>0</v>
      </c>
      <c r="M56" s="7">
        <v>0</v>
      </c>
      <c r="N56" s="126">
        <f t="shared" si="4"/>
        <v>864.22732162475586</v>
      </c>
      <c r="O56" s="26">
        <v>675.84008407592773</v>
      </c>
      <c r="P56" s="7">
        <v>0</v>
      </c>
      <c r="Q56" s="7">
        <v>0</v>
      </c>
      <c r="R56" s="7">
        <v>0</v>
      </c>
      <c r="S56" s="7">
        <v>0</v>
      </c>
      <c r="T56" s="7">
        <v>0</v>
      </c>
      <c r="U56" s="126">
        <f t="shared" si="5"/>
        <v>675.84008407592773</v>
      </c>
    </row>
    <row r="57" spans="1:21">
      <c r="A57" s="37">
        <v>53</v>
      </c>
      <c r="B57" s="12"/>
      <c r="C57" s="12"/>
      <c r="D57" s="38" t="s">
        <v>24</v>
      </c>
      <c r="E57" s="13" t="s">
        <v>73</v>
      </c>
      <c r="F57" s="43"/>
      <c r="G57" s="111">
        <f t="shared" si="3"/>
        <v>734.20804786682129</v>
      </c>
      <c r="H57" s="26">
        <v>424.96054172515869</v>
      </c>
      <c r="I57" s="7">
        <v>0</v>
      </c>
      <c r="J57" s="7">
        <v>0</v>
      </c>
      <c r="K57" s="7">
        <v>0</v>
      </c>
      <c r="L57" s="7">
        <v>0</v>
      </c>
      <c r="M57" s="7">
        <v>0</v>
      </c>
      <c r="N57" s="126">
        <f t="shared" si="4"/>
        <v>424.96054172515869</v>
      </c>
      <c r="O57" s="26">
        <v>309.2475061416626</v>
      </c>
      <c r="P57" s="7">
        <v>0</v>
      </c>
      <c r="Q57" s="7">
        <v>0</v>
      </c>
      <c r="R57" s="7">
        <v>0</v>
      </c>
      <c r="S57" s="7">
        <v>0</v>
      </c>
      <c r="T57" s="7">
        <v>0</v>
      </c>
      <c r="U57" s="126">
        <f t="shared" si="5"/>
        <v>309.2475061416626</v>
      </c>
    </row>
    <row r="58" spans="1:21">
      <c r="A58" s="93">
        <v>54</v>
      </c>
      <c r="B58" s="94"/>
      <c r="C58" s="95" t="s">
        <v>74</v>
      </c>
      <c r="D58" s="96" t="s">
        <v>75</v>
      </c>
      <c r="E58" s="97"/>
      <c r="F58" s="98"/>
      <c r="G58" s="99">
        <f t="shared" si="3"/>
        <v>329.82430133223534</v>
      </c>
      <c r="H58" s="100">
        <v>53.60515558719635</v>
      </c>
      <c r="I58" s="101">
        <v>5.6737162470817566</v>
      </c>
      <c r="J58" s="101">
        <v>11.975899577140808</v>
      </c>
      <c r="K58" s="101">
        <v>24.923612534999847</v>
      </c>
      <c r="L58" s="101">
        <v>39.025771975517273</v>
      </c>
      <c r="M58" s="101">
        <v>26.080047607421875</v>
      </c>
      <c r="N58" s="127">
        <f t="shared" si="4"/>
        <v>161.28420352935791</v>
      </c>
      <c r="O58" s="100">
        <v>38.32104629278183</v>
      </c>
      <c r="P58" s="101">
        <v>4.5616962015628815</v>
      </c>
      <c r="Q58" s="101">
        <v>12.137287616729736</v>
      </c>
      <c r="R58" s="101">
        <v>32.708349585533142</v>
      </c>
      <c r="S58" s="101">
        <v>34.60500955581665</v>
      </c>
      <c r="T58" s="101">
        <v>46.206708550453186</v>
      </c>
      <c r="U58" s="127">
        <f t="shared" si="5"/>
        <v>168.54009780287743</v>
      </c>
    </row>
    <row r="59" spans="1:21">
      <c r="A59" s="37">
        <v>55</v>
      </c>
      <c r="B59" s="17"/>
      <c r="C59" s="16"/>
      <c r="D59" s="38" t="s">
        <v>8</v>
      </c>
      <c r="E59" s="45" t="s">
        <v>76</v>
      </c>
      <c r="F59" s="40"/>
      <c r="G59" s="111">
        <f t="shared" si="3"/>
        <v>132.30434675887227</v>
      </c>
      <c r="H59" s="26">
        <v>38.85329931974411</v>
      </c>
      <c r="I59" s="7">
        <v>0.80779498070478439</v>
      </c>
      <c r="J59" s="7">
        <v>2.4084020853042603</v>
      </c>
      <c r="K59" s="7">
        <v>7.2020682096481323</v>
      </c>
      <c r="L59" s="7">
        <v>12.743972420692444</v>
      </c>
      <c r="M59" s="7">
        <v>7.1733473837375641</v>
      </c>
      <c r="N59" s="126">
        <f t="shared" si="4"/>
        <v>69.188884399831295</v>
      </c>
      <c r="O59" s="26">
        <v>28.103883862495422</v>
      </c>
      <c r="P59" s="7">
        <v>0.78312798961997032</v>
      </c>
      <c r="Q59" s="7">
        <v>1.9647305905818939</v>
      </c>
      <c r="R59" s="7">
        <v>7.0883604884147644</v>
      </c>
      <c r="S59" s="7">
        <v>8.8994052112102509</v>
      </c>
      <c r="T59" s="7">
        <v>16.275954216718674</v>
      </c>
      <c r="U59" s="126">
        <f t="shared" si="5"/>
        <v>63.115462359040976</v>
      </c>
    </row>
    <row r="60" spans="1:21">
      <c r="A60" s="37">
        <v>56</v>
      </c>
      <c r="B60" s="17"/>
      <c r="C60" s="16"/>
      <c r="D60" s="38" t="s">
        <v>10</v>
      </c>
      <c r="E60" s="45" t="s">
        <v>77</v>
      </c>
      <c r="F60" s="40"/>
      <c r="G60" s="111">
        <f t="shared" si="3"/>
        <v>9.4062602277845144</v>
      </c>
      <c r="H60" s="26">
        <v>1.4902932494878769</v>
      </c>
      <c r="I60" s="7">
        <v>8.3264924585819244E-2</v>
      </c>
      <c r="J60" s="7">
        <v>0.38319166749715805</v>
      </c>
      <c r="K60" s="7">
        <v>0.48841919749975204</v>
      </c>
      <c r="L60" s="7">
        <v>0.7674800232052803</v>
      </c>
      <c r="M60" s="7">
        <v>0.84339264407753944</v>
      </c>
      <c r="N60" s="126">
        <f t="shared" si="4"/>
        <v>4.056041706353426</v>
      </c>
      <c r="O60" s="26">
        <v>1.4943250343203545</v>
      </c>
      <c r="P60" s="7">
        <v>4.9943961203098297E-2</v>
      </c>
      <c r="Q60" s="7">
        <v>0.38736419565975666</v>
      </c>
      <c r="R60" s="7">
        <v>0.93281532824039459</v>
      </c>
      <c r="S60" s="7">
        <v>1.7460201159119606</v>
      </c>
      <c r="T60" s="7">
        <v>0.73974988609552383</v>
      </c>
      <c r="U60" s="126">
        <f t="shared" si="5"/>
        <v>5.3502185214310884</v>
      </c>
    </row>
    <row r="61" spans="1:21">
      <c r="A61" s="37">
        <v>57</v>
      </c>
      <c r="B61" s="17"/>
      <c r="C61" s="16"/>
      <c r="D61" s="38" t="s">
        <v>22</v>
      </c>
      <c r="E61" s="45" t="s">
        <v>78</v>
      </c>
      <c r="F61" s="40"/>
      <c r="G61" s="111">
        <f t="shared" si="3"/>
        <v>0</v>
      </c>
      <c r="H61" s="26">
        <v>0</v>
      </c>
      <c r="I61" s="7">
        <v>0</v>
      </c>
      <c r="J61" s="7">
        <v>0</v>
      </c>
      <c r="K61" s="7">
        <v>0</v>
      </c>
      <c r="L61" s="7">
        <v>0</v>
      </c>
      <c r="M61" s="7">
        <v>0</v>
      </c>
      <c r="N61" s="126">
        <f t="shared" si="4"/>
        <v>0</v>
      </c>
      <c r="O61" s="26">
        <v>0</v>
      </c>
      <c r="P61" s="7">
        <v>0</v>
      </c>
      <c r="Q61" s="7">
        <v>0</v>
      </c>
      <c r="R61" s="7">
        <v>0</v>
      </c>
      <c r="S61" s="7">
        <v>0</v>
      </c>
      <c r="T61" s="7">
        <v>0</v>
      </c>
      <c r="U61" s="126">
        <f t="shared" si="5"/>
        <v>0</v>
      </c>
    </row>
    <row r="62" spans="1:21">
      <c r="A62" s="37">
        <v>58</v>
      </c>
      <c r="B62" s="14"/>
      <c r="C62" s="16"/>
      <c r="D62" s="38" t="s">
        <v>24</v>
      </c>
      <c r="E62" s="45" t="s">
        <v>79</v>
      </c>
      <c r="F62" s="40"/>
      <c r="G62" s="111">
        <f t="shared" si="3"/>
        <v>73.919532430823892</v>
      </c>
      <c r="H62" s="26">
        <v>1.1723689269274473</v>
      </c>
      <c r="I62" s="7">
        <v>1.8965220674872398</v>
      </c>
      <c r="J62" s="7">
        <v>5.2443294674158096</v>
      </c>
      <c r="K62" s="7">
        <v>6.7794342190027237</v>
      </c>
      <c r="L62" s="7">
        <v>9.5418020635843277</v>
      </c>
      <c r="M62" s="7">
        <v>7.9607619307935238</v>
      </c>
      <c r="N62" s="126">
        <f t="shared" si="4"/>
        <v>32.595218675211072</v>
      </c>
      <c r="O62" s="26">
        <v>1.1881042695604265</v>
      </c>
      <c r="P62" s="7">
        <v>2.0945127978920937</v>
      </c>
      <c r="Q62" s="7">
        <v>5.8113197237253189</v>
      </c>
      <c r="R62" s="7">
        <v>12.856885403394699</v>
      </c>
      <c r="S62" s="7">
        <v>9.3316996395587921</v>
      </c>
      <c r="T62" s="7">
        <v>10.04179192148149</v>
      </c>
      <c r="U62" s="126">
        <f t="shared" si="5"/>
        <v>41.32431375561282</v>
      </c>
    </row>
    <row r="63" spans="1:21">
      <c r="A63" s="37">
        <v>59</v>
      </c>
      <c r="B63" s="12"/>
      <c r="C63" s="14"/>
      <c r="D63" s="38" t="s">
        <v>26</v>
      </c>
      <c r="E63" s="14" t="s">
        <v>80</v>
      </c>
      <c r="F63" s="48"/>
      <c r="G63" s="111">
        <f t="shared" si="3"/>
        <v>114.19416303560138</v>
      </c>
      <c r="H63" s="26">
        <v>12.089195050299168</v>
      </c>
      <c r="I63" s="7">
        <v>2.8861341029405594</v>
      </c>
      <c r="J63" s="7">
        <v>3.9399762749671936</v>
      </c>
      <c r="K63" s="7">
        <v>10.453691467642784</v>
      </c>
      <c r="L63" s="7">
        <v>15.972516715526581</v>
      </c>
      <c r="M63" s="7">
        <v>10.102545738220215</v>
      </c>
      <c r="N63" s="126">
        <f t="shared" si="4"/>
        <v>55.4440593495965</v>
      </c>
      <c r="O63" s="26">
        <v>7.5347325094044209</v>
      </c>
      <c r="P63" s="7">
        <v>1.6341114938259125</v>
      </c>
      <c r="Q63" s="7">
        <v>3.9738732129335403</v>
      </c>
      <c r="R63" s="7">
        <v>11.830288827419281</v>
      </c>
      <c r="S63" s="7">
        <v>14.627886056900024</v>
      </c>
      <c r="T63" s="7">
        <v>19.149211585521698</v>
      </c>
      <c r="U63" s="126">
        <f t="shared" si="5"/>
        <v>58.750103686004877</v>
      </c>
    </row>
    <row r="64" spans="1:21">
      <c r="A64" s="72">
        <v>60</v>
      </c>
      <c r="B64" s="73" t="s">
        <v>81</v>
      </c>
      <c r="C64" s="77" t="s">
        <v>82</v>
      </c>
      <c r="D64" s="78"/>
      <c r="E64" s="78"/>
      <c r="F64" s="79"/>
      <c r="G64" s="74">
        <f t="shared" si="3"/>
        <v>472044.99792861938</v>
      </c>
      <c r="H64" s="75">
        <v>4235.8621826171875</v>
      </c>
      <c r="I64" s="76">
        <v>859.35251617431641</v>
      </c>
      <c r="J64" s="76">
        <v>3060.1322326660156</v>
      </c>
      <c r="K64" s="76">
        <v>23795.910888671875</v>
      </c>
      <c r="L64" s="76">
        <v>99059.3046875</v>
      </c>
      <c r="M64" s="76">
        <v>109198.11328125</v>
      </c>
      <c r="N64" s="124">
        <f t="shared" si="4"/>
        <v>240208.67578887939</v>
      </c>
      <c r="O64" s="75">
        <v>3261.3851013183594</v>
      </c>
      <c r="P64" s="76">
        <v>621.66788864135742</v>
      </c>
      <c r="Q64" s="76">
        <v>2129.8688812255859</v>
      </c>
      <c r="R64" s="76">
        <v>14790.155639648438</v>
      </c>
      <c r="S64" s="76">
        <v>65698.05419921875</v>
      </c>
      <c r="T64" s="76">
        <v>145335.1904296875</v>
      </c>
      <c r="U64" s="124">
        <f t="shared" si="5"/>
        <v>231836.32213973999</v>
      </c>
    </row>
    <row r="65" spans="1:21">
      <c r="A65" s="93">
        <v>61</v>
      </c>
      <c r="B65" s="94"/>
      <c r="C65" s="95" t="s">
        <v>6</v>
      </c>
      <c r="D65" s="96" t="s">
        <v>83</v>
      </c>
      <c r="E65" s="97"/>
      <c r="F65" s="98"/>
      <c r="G65" s="99">
        <f t="shared" si="3"/>
        <v>70310.908987045288</v>
      </c>
      <c r="H65" s="100">
        <v>414.93498802185059</v>
      </c>
      <c r="I65" s="101">
        <v>309.20176887512207</v>
      </c>
      <c r="J65" s="101">
        <v>718.53083801269531</v>
      </c>
      <c r="K65" s="101">
        <v>3516.7934875488281</v>
      </c>
      <c r="L65" s="101">
        <v>17578.321044921875</v>
      </c>
      <c r="M65" s="101">
        <v>12352.859313964844</v>
      </c>
      <c r="N65" s="127">
        <f t="shared" si="4"/>
        <v>34890.641441345215</v>
      </c>
      <c r="O65" s="100">
        <v>370.07478523254395</v>
      </c>
      <c r="P65" s="101">
        <v>197.65482711791992</v>
      </c>
      <c r="Q65" s="101">
        <v>554.88662719726563</v>
      </c>
      <c r="R65" s="101">
        <v>5383.6388549804688</v>
      </c>
      <c r="S65" s="101">
        <v>15360.399291992188</v>
      </c>
      <c r="T65" s="101">
        <v>13553.613159179688</v>
      </c>
      <c r="U65" s="127">
        <f t="shared" si="5"/>
        <v>35420.267545700073</v>
      </c>
    </row>
    <row r="66" spans="1:21">
      <c r="A66" s="37">
        <v>62</v>
      </c>
      <c r="B66" s="17"/>
      <c r="C66" s="16"/>
      <c r="D66" s="38" t="s">
        <v>8</v>
      </c>
      <c r="E66" s="49" t="s">
        <v>84</v>
      </c>
      <c r="F66" s="40"/>
      <c r="G66" s="111">
        <f t="shared" si="3"/>
        <v>2374.8377107009292</v>
      </c>
      <c r="H66" s="26">
        <v>18.51710033416748</v>
      </c>
      <c r="I66" s="7">
        <v>7.7677348107099533</v>
      </c>
      <c r="J66" s="7">
        <v>30.77447247505188</v>
      </c>
      <c r="K66" s="7">
        <v>151.73876762390137</v>
      </c>
      <c r="L66" s="7">
        <v>843.01138305664063</v>
      </c>
      <c r="M66" s="7">
        <v>499.65902137756348</v>
      </c>
      <c r="N66" s="126">
        <f t="shared" si="4"/>
        <v>1551.4684796780348</v>
      </c>
      <c r="O66" s="26">
        <v>7.0683166980743408</v>
      </c>
      <c r="P66" s="7">
        <v>4.2126335278153419</v>
      </c>
      <c r="Q66" s="7">
        <v>17.722208142280579</v>
      </c>
      <c r="R66" s="7">
        <v>119.5256519317627</v>
      </c>
      <c r="S66" s="7">
        <v>351.83353328704834</v>
      </c>
      <c r="T66" s="7">
        <v>323.00688743591309</v>
      </c>
      <c r="U66" s="126">
        <f t="shared" si="5"/>
        <v>823.36923102289438</v>
      </c>
    </row>
    <row r="67" spans="1:21">
      <c r="A67" s="37">
        <v>63</v>
      </c>
      <c r="B67" s="17"/>
      <c r="C67" s="16"/>
      <c r="D67" s="38" t="s">
        <v>10</v>
      </c>
      <c r="E67" s="49" t="s">
        <v>85</v>
      </c>
      <c r="F67" s="40"/>
      <c r="G67" s="111">
        <f t="shared" si="3"/>
        <v>5105.9953722059727</v>
      </c>
      <c r="H67" s="26">
        <v>7.7738461494445801</v>
      </c>
      <c r="I67" s="7">
        <v>1.7554733753204346</v>
      </c>
      <c r="J67" s="7">
        <v>9.690824031829834</v>
      </c>
      <c r="K67" s="7">
        <v>177.65475130081177</v>
      </c>
      <c r="L67" s="7">
        <v>1489.4988555908203</v>
      </c>
      <c r="M67" s="7">
        <v>1176.3546600341797</v>
      </c>
      <c r="N67" s="126">
        <f t="shared" si="4"/>
        <v>2862.7284104824066</v>
      </c>
      <c r="O67" s="26">
        <v>3.5463597774505615</v>
      </c>
      <c r="P67" s="7">
        <v>1.0936749279499054</v>
      </c>
      <c r="Q67" s="7">
        <v>9.2139905691146851</v>
      </c>
      <c r="R67" s="7">
        <v>137.93571400642395</v>
      </c>
      <c r="S67" s="7">
        <v>980.73339462280273</v>
      </c>
      <c r="T67" s="7">
        <v>1110.7438278198242</v>
      </c>
      <c r="U67" s="126">
        <f t="shared" si="5"/>
        <v>2243.2669617235661</v>
      </c>
    </row>
    <row r="68" spans="1:21">
      <c r="A68" s="37">
        <v>64</v>
      </c>
      <c r="B68" s="17"/>
      <c r="C68" s="16"/>
      <c r="D68" s="38" t="s">
        <v>22</v>
      </c>
      <c r="E68" s="49" t="s">
        <v>86</v>
      </c>
      <c r="F68" s="40"/>
      <c r="G68" s="111">
        <f t="shared" si="3"/>
        <v>9646.4974118471146</v>
      </c>
      <c r="H68" s="26">
        <v>19.500243425369263</v>
      </c>
      <c r="I68" s="7">
        <v>4.4595491290092468</v>
      </c>
      <c r="J68" s="7">
        <v>36.111664295196533</v>
      </c>
      <c r="K68" s="7">
        <v>586.81902694702148</v>
      </c>
      <c r="L68" s="7">
        <v>2989.0421142578125</v>
      </c>
      <c r="M68" s="7">
        <v>2171.8045883178711</v>
      </c>
      <c r="N68" s="126">
        <f t="shared" si="4"/>
        <v>5807.7371863722801</v>
      </c>
      <c r="O68" s="26">
        <v>15.559006929397583</v>
      </c>
      <c r="P68" s="7">
        <v>2.9312588572502136</v>
      </c>
      <c r="Q68" s="7">
        <v>34.484696626663208</v>
      </c>
      <c r="R68" s="7">
        <v>473.99543762207031</v>
      </c>
      <c r="S68" s="7">
        <v>1564.5265502929688</v>
      </c>
      <c r="T68" s="7">
        <v>1747.2632751464844</v>
      </c>
      <c r="U68" s="126">
        <f t="shared" si="5"/>
        <v>3838.7602254748344</v>
      </c>
    </row>
    <row r="69" spans="1:21">
      <c r="A69" s="37">
        <v>65</v>
      </c>
      <c r="B69" s="17"/>
      <c r="C69" s="16"/>
      <c r="D69" s="38" t="s">
        <v>24</v>
      </c>
      <c r="E69" s="49" t="s">
        <v>87</v>
      </c>
      <c r="F69" s="40"/>
      <c r="G69" s="111">
        <f t="shared" si="3"/>
        <v>5416.370661765337</v>
      </c>
      <c r="H69" s="26">
        <v>7.7738461494445801</v>
      </c>
      <c r="I69" s="7">
        <v>2.8601818084716797</v>
      </c>
      <c r="J69" s="7">
        <v>32.591281354427338</v>
      </c>
      <c r="K69" s="7">
        <v>277.85720443725586</v>
      </c>
      <c r="L69" s="7">
        <v>1143.5158004760742</v>
      </c>
      <c r="M69" s="7">
        <v>1196.105297088623</v>
      </c>
      <c r="N69" s="126">
        <f t="shared" si="4"/>
        <v>2660.7036113142967</v>
      </c>
      <c r="O69" s="26">
        <v>0</v>
      </c>
      <c r="P69" s="7">
        <v>0.45075151324272156</v>
      </c>
      <c r="Q69" s="7">
        <v>23.358692049980164</v>
      </c>
      <c r="R69" s="7">
        <v>261.77583122253418</v>
      </c>
      <c r="S69" s="7">
        <v>1037.8156051635742</v>
      </c>
      <c r="T69" s="7">
        <v>1432.266170501709</v>
      </c>
      <c r="U69" s="126">
        <f t="shared" si="5"/>
        <v>2755.6670504510403</v>
      </c>
    </row>
    <row r="70" spans="1:21">
      <c r="A70" s="37">
        <v>66</v>
      </c>
      <c r="B70" s="17"/>
      <c r="C70" s="16"/>
      <c r="D70" s="38" t="s">
        <v>26</v>
      </c>
      <c r="E70" s="49" t="s">
        <v>88</v>
      </c>
      <c r="F70" s="40"/>
      <c r="G70" s="111">
        <f t="shared" si="3"/>
        <v>4415.7050520777702</v>
      </c>
      <c r="H70" s="26">
        <v>0</v>
      </c>
      <c r="I70" s="7">
        <v>5.90760737657547</v>
      </c>
      <c r="J70" s="7">
        <v>27.935015678405762</v>
      </c>
      <c r="K70" s="7">
        <v>231.43729019165039</v>
      </c>
      <c r="L70" s="7">
        <v>1291.146842956543</v>
      </c>
      <c r="M70" s="7">
        <v>933.10277938842773</v>
      </c>
      <c r="N70" s="126">
        <f t="shared" si="4"/>
        <v>2489.5295355916023</v>
      </c>
      <c r="O70" s="26">
        <v>0</v>
      </c>
      <c r="P70" s="7">
        <v>3.718106746673584</v>
      </c>
      <c r="Q70" s="7">
        <v>21.559349894523621</v>
      </c>
      <c r="R70" s="7">
        <v>155.89511489868164</v>
      </c>
      <c r="S70" s="7">
        <v>785.52981567382813</v>
      </c>
      <c r="T70" s="7">
        <v>959.47312927246094</v>
      </c>
      <c r="U70" s="126">
        <f t="shared" si="5"/>
        <v>1926.1755164861679</v>
      </c>
    </row>
    <row r="71" spans="1:21">
      <c r="A71" s="37">
        <v>67</v>
      </c>
      <c r="B71" s="17"/>
      <c r="C71" s="16"/>
      <c r="D71" s="38" t="s">
        <v>32</v>
      </c>
      <c r="E71" s="49" t="s">
        <v>89</v>
      </c>
      <c r="F71" s="40"/>
      <c r="G71" s="111">
        <f t="shared" si="3"/>
        <v>2903.9353058636189</v>
      </c>
      <c r="H71" s="26">
        <v>1.5545177459716797</v>
      </c>
      <c r="I71" s="7">
        <v>1.1481069326400757</v>
      </c>
      <c r="J71" s="7">
        <v>6.8171876668930054</v>
      </c>
      <c r="K71" s="7">
        <v>129.52643537521362</v>
      </c>
      <c r="L71" s="7">
        <v>802.56074142456055</v>
      </c>
      <c r="M71" s="7">
        <v>524.22161483764648</v>
      </c>
      <c r="N71" s="126">
        <f t="shared" si="4"/>
        <v>1465.8286039829254</v>
      </c>
      <c r="O71" s="26">
        <v>0</v>
      </c>
      <c r="P71" s="7">
        <v>0.20948287844657898</v>
      </c>
      <c r="Q71" s="7">
        <v>3.5817392468452454</v>
      </c>
      <c r="R71" s="7">
        <v>86.944765567779541</v>
      </c>
      <c r="S71" s="7">
        <v>604.68009567260742</v>
      </c>
      <c r="T71" s="7">
        <v>742.69061851501465</v>
      </c>
      <c r="U71" s="126">
        <f t="shared" si="5"/>
        <v>1438.1067018806934</v>
      </c>
    </row>
    <row r="72" spans="1:21">
      <c r="A72" s="37">
        <v>68</v>
      </c>
      <c r="B72" s="17"/>
      <c r="C72" s="16"/>
      <c r="D72" s="38" t="s">
        <v>34</v>
      </c>
      <c r="E72" s="49" t="s">
        <v>90</v>
      </c>
      <c r="F72" s="40"/>
      <c r="G72" s="111">
        <f t="shared" si="3"/>
        <v>9352.5389633625746</v>
      </c>
      <c r="H72" s="26">
        <v>38.647994041442871</v>
      </c>
      <c r="I72" s="7">
        <v>8.6899732500314713</v>
      </c>
      <c r="J72" s="7">
        <v>33.023813247680664</v>
      </c>
      <c r="K72" s="7">
        <v>485.22036361694336</v>
      </c>
      <c r="L72" s="7">
        <v>3971.5046997070313</v>
      </c>
      <c r="M72" s="7">
        <v>2114.4373092651367</v>
      </c>
      <c r="N72" s="126">
        <f t="shared" si="4"/>
        <v>6651.5241531282663</v>
      </c>
      <c r="O72" s="26">
        <v>40.259180784225464</v>
      </c>
      <c r="P72" s="7">
        <v>9.829203337430954</v>
      </c>
      <c r="Q72" s="7">
        <v>23.950882136821747</v>
      </c>
      <c r="R72" s="7">
        <v>284.29404830932617</v>
      </c>
      <c r="S72" s="7">
        <v>1191.3736724853516</v>
      </c>
      <c r="T72" s="7">
        <v>1151.3078231811523</v>
      </c>
      <c r="U72" s="126">
        <f t="shared" si="5"/>
        <v>2701.0148102343082</v>
      </c>
    </row>
    <row r="73" spans="1:21">
      <c r="A73" s="37">
        <v>69</v>
      </c>
      <c r="B73" s="17"/>
      <c r="C73" s="16"/>
      <c r="D73" s="38" t="s">
        <v>36</v>
      </c>
      <c r="E73" s="49" t="s">
        <v>91</v>
      </c>
      <c r="F73" s="40"/>
      <c r="G73" s="111">
        <f t="shared" si="3"/>
        <v>720.15096539258957</v>
      </c>
      <c r="H73" s="26">
        <v>0</v>
      </c>
      <c r="I73" s="7">
        <v>0.42692458629608154</v>
      </c>
      <c r="J73" s="7">
        <v>10.562921166419983</v>
      </c>
      <c r="K73" s="7">
        <v>44.75730037689209</v>
      </c>
      <c r="L73" s="7">
        <v>153.54106616973877</v>
      </c>
      <c r="M73" s="7">
        <v>162.11146259307861</v>
      </c>
      <c r="N73" s="126">
        <f t="shared" si="4"/>
        <v>371.39967489242554</v>
      </c>
      <c r="O73" s="26">
        <v>0.88689315319061279</v>
      </c>
      <c r="P73" s="7">
        <v>0.34941604733467102</v>
      </c>
      <c r="Q73" s="7">
        <v>7.7958727180957794</v>
      </c>
      <c r="R73" s="7">
        <v>32.924537181854248</v>
      </c>
      <c r="S73" s="7">
        <v>99.798670291900635</v>
      </c>
      <c r="T73" s="7">
        <v>206.99590110778809</v>
      </c>
      <c r="U73" s="126">
        <f t="shared" si="5"/>
        <v>348.75129050016403</v>
      </c>
    </row>
    <row r="74" spans="1:21">
      <c r="A74" s="37">
        <v>70</v>
      </c>
      <c r="B74" s="17"/>
      <c r="C74" s="16"/>
      <c r="D74" s="38" t="s">
        <v>38</v>
      </c>
      <c r="E74" s="49" t="s">
        <v>92</v>
      </c>
      <c r="F74" s="40"/>
      <c r="G74" s="111">
        <f t="shared" ref="G74:G105" si="6">N74+U74</f>
        <v>6256.6652556210756</v>
      </c>
      <c r="H74" s="26">
        <v>0</v>
      </c>
      <c r="I74" s="7">
        <v>0</v>
      </c>
      <c r="J74" s="7">
        <v>1.8693887293338776</v>
      </c>
      <c r="K74" s="7">
        <v>3.1903924942016602</v>
      </c>
      <c r="L74" s="7">
        <v>9.9179933816194534</v>
      </c>
      <c r="M74" s="7">
        <v>6.7723498046398163</v>
      </c>
      <c r="N74" s="126">
        <f t="shared" ref="N74:N105" si="7">SUM(H74:M74)</f>
        <v>21.750124409794807</v>
      </c>
      <c r="O74" s="26">
        <v>0.88871073722839355</v>
      </c>
      <c r="P74" s="7">
        <v>0</v>
      </c>
      <c r="Q74" s="7">
        <v>25.529804110527039</v>
      </c>
      <c r="R74" s="7">
        <v>1301.9525985717773</v>
      </c>
      <c r="S74" s="7">
        <v>3092.7450866699219</v>
      </c>
      <c r="T74" s="7">
        <v>1813.7989311218262</v>
      </c>
      <c r="U74" s="126">
        <f t="shared" ref="U74:U105" si="8">SUM(O74:T74)</f>
        <v>6234.9151312112808</v>
      </c>
    </row>
    <row r="75" spans="1:21">
      <c r="A75" s="37">
        <v>71</v>
      </c>
      <c r="B75" s="17"/>
      <c r="C75" s="16"/>
      <c r="D75" s="38" t="s">
        <v>40</v>
      </c>
      <c r="E75" s="49" t="s">
        <v>93</v>
      </c>
      <c r="F75" s="40"/>
      <c r="G75" s="111">
        <f t="shared" si="6"/>
        <v>2918.994288623333</v>
      </c>
      <c r="H75" s="26">
        <v>0</v>
      </c>
      <c r="I75" s="7">
        <v>0</v>
      </c>
      <c r="J75" s="7">
        <v>0</v>
      </c>
      <c r="K75" s="7">
        <v>0</v>
      </c>
      <c r="L75" s="7">
        <v>0</v>
      </c>
      <c r="M75" s="7">
        <v>0</v>
      </c>
      <c r="N75" s="126">
        <f t="shared" si="7"/>
        <v>0</v>
      </c>
      <c r="O75" s="26">
        <v>1.7737863063812256</v>
      </c>
      <c r="P75" s="7">
        <v>0.4130588173866272</v>
      </c>
      <c r="Q75" s="7">
        <v>21.863664507865906</v>
      </c>
      <c r="R75" s="7">
        <v>827.58045959472656</v>
      </c>
      <c r="S75" s="7">
        <v>1415.4751052856445</v>
      </c>
      <c r="T75" s="7">
        <v>651.88821411132813</v>
      </c>
      <c r="U75" s="126">
        <f t="shared" si="8"/>
        <v>2918.994288623333</v>
      </c>
    </row>
    <row r="76" spans="1:21">
      <c r="A76" s="37">
        <v>72</v>
      </c>
      <c r="B76" s="17"/>
      <c r="C76" s="16"/>
      <c r="D76" s="38" t="s">
        <v>54</v>
      </c>
      <c r="E76" s="49" t="s">
        <v>94</v>
      </c>
      <c r="F76" s="40"/>
      <c r="G76" s="111">
        <f t="shared" si="6"/>
        <v>971.32356797903776</v>
      </c>
      <c r="H76" s="26">
        <v>0</v>
      </c>
      <c r="I76" s="7">
        <v>0</v>
      </c>
      <c r="J76" s="7">
        <v>0</v>
      </c>
      <c r="K76" s="7">
        <v>0</v>
      </c>
      <c r="L76" s="7">
        <v>0</v>
      </c>
      <c r="M76" s="7">
        <v>0</v>
      </c>
      <c r="N76" s="126">
        <f t="shared" si="7"/>
        <v>0</v>
      </c>
      <c r="O76" s="26">
        <v>0.88689315319061279</v>
      </c>
      <c r="P76" s="7">
        <v>0.12049948424100876</v>
      </c>
      <c r="Q76" s="7">
        <v>9.8839796781539917</v>
      </c>
      <c r="R76" s="7">
        <v>258.97355079650879</v>
      </c>
      <c r="S76" s="7">
        <v>460.89225578308105</v>
      </c>
      <c r="T76" s="7">
        <v>240.5663890838623</v>
      </c>
      <c r="U76" s="126">
        <f t="shared" si="8"/>
        <v>971.32356797903776</v>
      </c>
    </row>
    <row r="77" spans="1:21">
      <c r="A77" s="37">
        <v>73</v>
      </c>
      <c r="B77" s="17"/>
      <c r="C77" s="16"/>
      <c r="D77" s="38" t="s">
        <v>59</v>
      </c>
      <c r="E77" s="49" t="s">
        <v>95</v>
      </c>
      <c r="F77" s="40"/>
      <c r="G77" s="111">
        <f t="shared" si="6"/>
        <v>1606.3178885430098</v>
      </c>
      <c r="H77" s="26">
        <v>0</v>
      </c>
      <c r="I77" s="7">
        <v>0</v>
      </c>
      <c r="J77" s="7">
        <v>0</v>
      </c>
      <c r="K77" s="7">
        <v>0</v>
      </c>
      <c r="L77" s="7">
        <v>0</v>
      </c>
      <c r="M77" s="7">
        <v>0</v>
      </c>
      <c r="N77" s="126">
        <f t="shared" si="7"/>
        <v>0</v>
      </c>
      <c r="O77" s="26">
        <v>3.1225727796554565</v>
      </c>
      <c r="P77" s="7">
        <v>0.88324980437755585</v>
      </c>
      <c r="Q77" s="7">
        <v>22.822683215141296</v>
      </c>
      <c r="R77" s="7">
        <v>257.96943664550781</v>
      </c>
      <c r="S77" s="7">
        <v>850.1962718963623</v>
      </c>
      <c r="T77" s="7">
        <v>471.32367420196533</v>
      </c>
      <c r="U77" s="126">
        <f t="shared" si="8"/>
        <v>1606.3178885430098</v>
      </c>
    </row>
    <row r="78" spans="1:21">
      <c r="A78" s="37">
        <v>74</v>
      </c>
      <c r="B78" s="17"/>
      <c r="C78" s="16"/>
      <c r="D78" s="38" t="s">
        <v>96</v>
      </c>
      <c r="E78" s="49" t="s">
        <v>97</v>
      </c>
      <c r="F78" s="40"/>
      <c r="G78" s="111">
        <f t="shared" si="6"/>
        <v>1459.7633538842201</v>
      </c>
      <c r="H78" s="26">
        <v>0</v>
      </c>
      <c r="I78" s="7">
        <v>0</v>
      </c>
      <c r="J78" s="7">
        <v>4.8621869087219238</v>
      </c>
      <c r="K78" s="7">
        <v>17.258903563022614</v>
      </c>
      <c r="L78" s="7">
        <v>555.66237258911133</v>
      </c>
      <c r="M78" s="7">
        <v>881.97989082336426</v>
      </c>
      <c r="N78" s="126">
        <f t="shared" si="7"/>
        <v>1459.7633538842201</v>
      </c>
      <c r="O78" s="26">
        <v>0</v>
      </c>
      <c r="P78" s="7">
        <v>0</v>
      </c>
      <c r="Q78" s="7">
        <v>0</v>
      </c>
      <c r="R78" s="7">
        <v>0</v>
      </c>
      <c r="S78" s="7">
        <v>0</v>
      </c>
      <c r="T78" s="7">
        <v>0</v>
      </c>
      <c r="U78" s="126">
        <f t="shared" si="8"/>
        <v>0</v>
      </c>
    </row>
    <row r="79" spans="1:21">
      <c r="A79" s="37">
        <v>75</v>
      </c>
      <c r="B79" s="17"/>
      <c r="C79" s="16"/>
      <c r="D79" s="38" t="s">
        <v>98</v>
      </c>
      <c r="E79" s="49" t="s">
        <v>99</v>
      </c>
      <c r="F79" s="40"/>
      <c r="G79" s="111">
        <f t="shared" si="6"/>
        <v>1201.2233028113842</v>
      </c>
      <c r="H79" s="26">
        <v>1.9792852401733398</v>
      </c>
      <c r="I79" s="7">
        <v>1.8601811528205872</v>
      </c>
      <c r="J79" s="7">
        <v>2.4067431092262268</v>
      </c>
      <c r="K79" s="7">
        <v>43.315247654914856</v>
      </c>
      <c r="L79" s="7">
        <v>386.97712707519531</v>
      </c>
      <c r="M79" s="7">
        <v>508.79475212097168</v>
      </c>
      <c r="N79" s="126">
        <f t="shared" si="7"/>
        <v>945.333336353302</v>
      </c>
      <c r="O79" s="26">
        <v>0.88689315319061279</v>
      </c>
      <c r="P79" s="7">
        <v>0.34941604733467102</v>
      </c>
      <c r="Q79" s="7">
        <v>1.0618661046028137</v>
      </c>
      <c r="R79" s="7">
        <v>14.811022281646729</v>
      </c>
      <c r="S79" s="7">
        <v>76.904589653015137</v>
      </c>
      <c r="T79" s="7">
        <v>161.87617921829224</v>
      </c>
      <c r="U79" s="126">
        <f t="shared" si="8"/>
        <v>255.8899664580822</v>
      </c>
    </row>
    <row r="80" spans="1:21">
      <c r="A80" s="37">
        <v>76</v>
      </c>
      <c r="B80" s="17"/>
      <c r="C80" s="16"/>
      <c r="D80" s="38" t="s">
        <v>100</v>
      </c>
      <c r="E80" s="49" t="s">
        <v>101</v>
      </c>
      <c r="F80" s="40"/>
      <c r="G80" s="111">
        <f t="shared" si="6"/>
        <v>1813.2518717646599</v>
      </c>
      <c r="H80" s="26">
        <v>72.463678598403931</v>
      </c>
      <c r="I80" s="7">
        <v>58.839460134506226</v>
      </c>
      <c r="J80" s="7">
        <v>94.08439826965332</v>
      </c>
      <c r="K80" s="7">
        <v>209.32250595092773</v>
      </c>
      <c r="L80" s="7">
        <v>379.41510772705078</v>
      </c>
      <c r="M80" s="7">
        <v>201.77882194519043</v>
      </c>
      <c r="N80" s="126">
        <f t="shared" si="7"/>
        <v>1015.9039726257324</v>
      </c>
      <c r="O80" s="26">
        <v>57.47914719581604</v>
      </c>
      <c r="P80" s="7">
        <v>31.693589627742767</v>
      </c>
      <c r="Q80" s="7">
        <v>65.152743339538574</v>
      </c>
      <c r="R80" s="7">
        <v>157.76630115509033</v>
      </c>
      <c r="S80" s="7">
        <v>289.0177640914917</v>
      </c>
      <c r="T80" s="7">
        <v>196.23835372924805</v>
      </c>
      <c r="U80" s="126">
        <f t="shared" si="8"/>
        <v>797.34789913892746</v>
      </c>
    </row>
    <row r="81" spans="1:21">
      <c r="A81" s="37">
        <v>77</v>
      </c>
      <c r="B81" s="10"/>
      <c r="C81" s="16"/>
      <c r="D81" s="38" t="s">
        <v>102</v>
      </c>
      <c r="E81" s="49" t="s">
        <v>103</v>
      </c>
      <c r="F81" s="40"/>
      <c r="G81" s="111">
        <f t="shared" si="6"/>
        <v>1915.7591505050659</v>
      </c>
      <c r="H81" s="26">
        <v>106.2570972442627</v>
      </c>
      <c r="I81" s="7">
        <v>102.89075088500977</v>
      </c>
      <c r="J81" s="7">
        <v>145.92972469329834</v>
      </c>
      <c r="K81" s="7">
        <v>180.91749858856201</v>
      </c>
      <c r="L81" s="7">
        <v>309.04311180114746</v>
      </c>
      <c r="M81" s="7">
        <v>175.59005498886108</v>
      </c>
      <c r="N81" s="126">
        <f t="shared" si="7"/>
        <v>1020.6282382011414</v>
      </c>
      <c r="O81" s="26">
        <v>79.032892227172852</v>
      </c>
      <c r="P81" s="7">
        <v>66.282108306884766</v>
      </c>
      <c r="Q81" s="7">
        <v>82.069693565368652</v>
      </c>
      <c r="R81" s="7">
        <v>161.87271308898926</v>
      </c>
      <c r="S81" s="7">
        <v>290.19907474517822</v>
      </c>
      <c r="T81" s="7">
        <v>215.67443037033081</v>
      </c>
      <c r="U81" s="126">
        <f t="shared" si="8"/>
        <v>895.13091230392456</v>
      </c>
    </row>
    <row r="82" spans="1:21">
      <c r="A82" s="37">
        <v>78</v>
      </c>
      <c r="B82" s="12"/>
      <c r="C82" s="11"/>
      <c r="D82" s="50"/>
      <c r="E82" s="9" t="s">
        <v>104</v>
      </c>
      <c r="F82" s="46"/>
      <c r="G82" s="111">
        <f t="shared" si="6"/>
        <v>12231.578466415405</v>
      </c>
      <c r="H82" s="26">
        <v>140.46738386154175</v>
      </c>
      <c r="I82" s="7">
        <v>112.59582567214966</v>
      </c>
      <c r="J82" s="7">
        <v>281.8712043762207</v>
      </c>
      <c r="K82" s="7">
        <v>977.77780151367188</v>
      </c>
      <c r="L82" s="7">
        <v>3253.4837036132813</v>
      </c>
      <c r="M82" s="7">
        <v>1800.1468811035156</v>
      </c>
      <c r="N82" s="126">
        <f t="shared" si="7"/>
        <v>6566.3428001403809</v>
      </c>
      <c r="O82" s="26">
        <v>158.6841287612915</v>
      </c>
      <c r="P82" s="7">
        <v>75.118377685546875</v>
      </c>
      <c r="Q82" s="7">
        <v>184.83475971221924</v>
      </c>
      <c r="R82" s="7">
        <v>849.4216194152832</v>
      </c>
      <c r="S82" s="7">
        <v>2268.6775970458984</v>
      </c>
      <c r="T82" s="7">
        <v>2128.4991836547852</v>
      </c>
      <c r="U82" s="126">
        <f t="shared" si="8"/>
        <v>5665.2356662750244</v>
      </c>
    </row>
    <row r="83" spans="1:21">
      <c r="A83" s="93">
        <v>79</v>
      </c>
      <c r="B83" s="94"/>
      <c r="C83" s="95" t="s">
        <v>61</v>
      </c>
      <c r="D83" s="96" t="s">
        <v>105</v>
      </c>
      <c r="E83" s="97"/>
      <c r="F83" s="98"/>
      <c r="G83" s="99">
        <f t="shared" si="6"/>
        <v>806.19272509217262</v>
      </c>
      <c r="H83" s="100">
        <v>356.84031009674072</v>
      </c>
      <c r="I83" s="101">
        <v>2.9880387783050537</v>
      </c>
      <c r="J83" s="101">
        <v>9.7056623101234436</v>
      </c>
      <c r="K83" s="101">
        <v>22.170656681060791</v>
      </c>
      <c r="L83" s="101">
        <v>40.05039119720459</v>
      </c>
      <c r="M83" s="101">
        <v>17.542709589004517</v>
      </c>
      <c r="N83" s="127">
        <f t="shared" si="7"/>
        <v>449.29776865243912</v>
      </c>
      <c r="O83" s="100">
        <v>235.39746332168579</v>
      </c>
      <c r="P83" s="101">
        <v>3.8993198573589325</v>
      </c>
      <c r="Q83" s="101">
        <v>4.124637246131897</v>
      </c>
      <c r="R83" s="101">
        <v>31.218146562576294</v>
      </c>
      <c r="S83" s="101">
        <v>63.498934030532837</v>
      </c>
      <c r="T83" s="101">
        <v>18.756455421447754</v>
      </c>
      <c r="U83" s="127">
        <f t="shared" si="8"/>
        <v>356.89495643973351</v>
      </c>
    </row>
    <row r="84" spans="1:21">
      <c r="A84" s="93">
        <v>80</v>
      </c>
      <c r="B84" s="94"/>
      <c r="C84" s="95" t="s">
        <v>66</v>
      </c>
      <c r="D84" s="96" t="s">
        <v>106</v>
      </c>
      <c r="E84" s="97"/>
      <c r="F84" s="98"/>
      <c r="G84" s="99">
        <f t="shared" si="6"/>
        <v>16274.776900589466</v>
      </c>
      <c r="H84" s="100">
        <v>3.4887511357665062</v>
      </c>
      <c r="I84" s="101">
        <v>11.907928228378296</v>
      </c>
      <c r="J84" s="101">
        <v>57.180794239044189</v>
      </c>
      <c r="K84" s="101">
        <v>503.38937759399414</v>
      </c>
      <c r="L84" s="101">
        <v>4582.9202270507813</v>
      </c>
      <c r="M84" s="101">
        <v>2212.2433547973633</v>
      </c>
      <c r="N84" s="127">
        <f t="shared" si="7"/>
        <v>7371.1304330453277</v>
      </c>
      <c r="O84" s="100">
        <v>3.2061032727360725</v>
      </c>
      <c r="P84" s="101">
        <v>17.265427976846695</v>
      </c>
      <c r="Q84" s="101">
        <v>73.731828689575195</v>
      </c>
      <c r="R84" s="101">
        <v>399.34175872802734</v>
      </c>
      <c r="S84" s="101">
        <v>5152.7235107421875</v>
      </c>
      <c r="T84" s="101">
        <v>3257.3778381347656</v>
      </c>
      <c r="U84" s="127">
        <f t="shared" si="8"/>
        <v>8903.6464675441384</v>
      </c>
    </row>
    <row r="85" spans="1:21">
      <c r="A85" s="93">
        <v>81</v>
      </c>
      <c r="B85" s="94"/>
      <c r="C85" s="95" t="s">
        <v>68</v>
      </c>
      <c r="D85" s="96" t="s">
        <v>107</v>
      </c>
      <c r="E85" s="97"/>
      <c r="F85" s="98"/>
      <c r="G85" s="99">
        <f t="shared" si="6"/>
        <v>830.37381821870804</v>
      </c>
      <c r="H85" s="100">
        <v>126.09070515632629</v>
      </c>
      <c r="I85" s="101">
        <v>21.859993875026703</v>
      </c>
      <c r="J85" s="101">
        <v>33.115855693817139</v>
      </c>
      <c r="K85" s="101">
        <v>74.124346733093262</v>
      </c>
      <c r="L85" s="101">
        <v>92.748023986816406</v>
      </c>
      <c r="M85" s="101">
        <v>58.702980518341064</v>
      </c>
      <c r="N85" s="127">
        <f t="shared" si="7"/>
        <v>406.64190596342087</v>
      </c>
      <c r="O85" s="100">
        <v>103.55947113037109</v>
      </c>
      <c r="P85" s="101">
        <v>15.765735268592834</v>
      </c>
      <c r="Q85" s="101">
        <v>28.573464870452881</v>
      </c>
      <c r="R85" s="101">
        <v>87.26751184463501</v>
      </c>
      <c r="S85" s="101">
        <v>103.88632583618164</v>
      </c>
      <c r="T85" s="101">
        <v>84.679403305053711</v>
      </c>
      <c r="U85" s="127">
        <f t="shared" si="8"/>
        <v>423.73191225528717</v>
      </c>
    </row>
    <row r="86" spans="1:21">
      <c r="A86" s="93">
        <v>82</v>
      </c>
      <c r="B86" s="94"/>
      <c r="C86" s="95" t="s">
        <v>74</v>
      </c>
      <c r="D86" s="96" t="s">
        <v>108</v>
      </c>
      <c r="E86" s="97"/>
      <c r="F86" s="98"/>
      <c r="G86" s="99">
        <f t="shared" si="6"/>
        <v>3527.9672500459474</v>
      </c>
      <c r="H86" s="100">
        <v>0.16580784076177224</v>
      </c>
      <c r="I86" s="101">
        <v>1.7658488901797682</v>
      </c>
      <c r="J86" s="101">
        <v>187.30815696716309</v>
      </c>
      <c r="K86" s="101">
        <v>1316.3222579956055</v>
      </c>
      <c r="L86" s="101">
        <v>1045.1633071899414</v>
      </c>
      <c r="M86" s="101">
        <v>229.11688327789307</v>
      </c>
      <c r="N86" s="127">
        <f t="shared" si="7"/>
        <v>2779.8422621615446</v>
      </c>
      <c r="O86" s="100">
        <v>0.72665765017882222</v>
      </c>
      <c r="P86" s="101">
        <v>0.94204332702793181</v>
      </c>
      <c r="Q86" s="101">
        <v>67.543900012969971</v>
      </c>
      <c r="R86" s="101">
        <v>243.79295539855957</v>
      </c>
      <c r="S86" s="101">
        <v>270.76705169677734</v>
      </c>
      <c r="T86" s="101">
        <v>164.35237979888916</v>
      </c>
      <c r="U86" s="127">
        <f t="shared" si="8"/>
        <v>748.1249878844028</v>
      </c>
    </row>
    <row r="87" spans="1:21">
      <c r="A87" s="37">
        <v>83</v>
      </c>
      <c r="B87" s="17"/>
      <c r="C87" s="16"/>
      <c r="D87" s="38" t="s">
        <v>8</v>
      </c>
      <c r="E87" s="49" t="s">
        <v>109</v>
      </c>
      <c r="F87" s="40"/>
      <c r="G87" s="111">
        <f t="shared" si="6"/>
        <v>0</v>
      </c>
      <c r="H87" s="26">
        <v>0</v>
      </c>
      <c r="I87" s="7">
        <v>0</v>
      </c>
      <c r="J87" s="7">
        <v>0</v>
      </c>
      <c r="K87" s="7">
        <v>0</v>
      </c>
      <c r="L87" s="7">
        <v>0</v>
      </c>
      <c r="M87" s="7">
        <v>0</v>
      </c>
      <c r="N87" s="126">
        <f t="shared" si="7"/>
        <v>0</v>
      </c>
      <c r="O87" s="26">
        <v>0</v>
      </c>
      <c r="P87" s="7">
        <v>0</v>
      </c>
      <c r="Q87" s="7">
        <v>0</v>
      </c>
      <c r="R87" s="7">
        <v>0</v>
      </c>
      <c r="S87" s="7">
        <v>0</v>
      </c>
      <c r="T87" s="7">
        <v>0</v>
      </c>
      <c r="U87" s="126">
        <f t="shared" si="8"/>
        <v>0</v>
      </c>
    </row>
    <row r="88" spans="1:21">
      <c r="A88" s="37">
        <v>84</v>
      </c>
      <c r="B88" s="17"/>
      <c r="C88" s="16"/>
      <c r="D88" s="38" t="s">
        <v>10</v>
      </c>
      <c r="E88" s="49" t="s">
        <v>110</v>
      </c>
      <c r="F88" s="40"/>
      <c r="G88" s="111">
        <f t="shared" si="6"/>
        <v>0</v>
      </c>
      <c r="H88" s="26">
        <v>0</v>
      </c>
      <c r="I88" s="7">
        <v>0</v>
      </c>
      <c r="J88" s="7">
        <v>0</v>
      </c>
      <c r="K88" s="7">
        <v>0</v>
      </c>
      <c r="L88" s="7">
        <v>0</v>
      </c>
      <c r="M88" s="7">
        <v>0</v>
      </c>
      <c r="N88" s="126">
        <f t="shared" si="7"/>
        <v>0</v>
      </c>
      <c r="O88" s="26">
        <v>0</v>
      </c>
      <c r="P88" s="7">
        <v>0</v>
      </c>
      <c r="Q88" s="7">
        <v>0</v>
      </c>
      <c r="R88" s="7">
        <v>0</v>
      </c>
      <c r="S88" s="7">
        <v>0</v>
      </c>
      <c r="T88" s="7">
        <v>0</v>
      </c>
      <c r="U88" s="126">
        <f t="shared" si="8"/>
        <v>0</v>
      </c>
    </row>
    <row r="89" spans="1:21">
      <c r="A89" s="37">
        <v>85</v>
      </c>
      <c r="B89" s="17"/>
      <c r="C89" s="16"/>
      <c r="D89" s="38" t="s">
        <v>22</v>
      </c>
      <c r="E89" s="49" t="s">
        <v>111</v>
      </c>
      <c r="F89" s="40"/>
      <c r="G89" s="111">
        <f t="shared" si="6"/>
        <v>49.751666784286499</v>
      </c>
      <c r="H89" s="26">
        <v>0</v>
      </c>
      <c r="I89" s="7">
        <v>1.697161078453064</v>
      </c>
      <c r="J89" s="7">
        <v>3.1427006125450134</v>
      </c>
      <c r="K89" s="7">
        <v>15.060764789581299</v>
      </c>
      <c r="L89" s="7">
        <v>7.6335304975509644</v>
      </c>
      <c r="M89" s="7">
        <v>1.2938438653945923</v>
      </c>
      <c r="N89" s="126">
        <f t="shared" si="7"/>
        <v>28.828000843524933</v>
      </c>
      <c r="O89" s="26">
        <v>0</v>
      </c>
      <c r="P89" s="7">
        <v>0.86210030317306519</v>
      </c>
      <c r="Q89" s="7">
        <v>1.412358283996582</v>
      </c>
      <c r="R89" s="7">
        <v>7.9469659328460693</v>
      </c>
      <c r="S89" s="7">
        <v>9.4263186454772949</v>
      </c>
      <c r="T89" s="7">
        <v>1.2759227752685547</v>
      </c>
      <c r="U89" s="126">
        <f t="shared" si="8"/>
        <v>20.923665940761566</v>
      </c>
    </row>
    <row r="90" spans="1:21">
      <c r="A90" s="37">
        <v>86</v>
      </c>
      <c r="B90" s="17"/>
      <c r="C90" s="16"/>
      <c r="D90" s="38" t="s">
        <v>24</v>
      </c>
      <c r="E90" s="49" t="s">
        <v>112</v>
      </c>
      <c r="F90" s="40"/>
      <c r="G90" s="111">
        <f t="shared" si="6"/>
        <v>1850.8543794751167</v>
      </c>
      <c r="H90" s="26">
        <v>0</v>
      </c>
      <c r="I90" s="7">
        <v>0</v>
      </c>
      <c r="J90" s="7">
        <v>50.993858337402344</v>
      </c>
      <c r="K90" s="7">
        <v>684.8474235534668</v>
      </c>
      <c r="L90" s="7">
        <v>673.43605041503906</v>
      </c>
      <c r="M90" s="7">
        <v>107.44228482246399</v>
      </c>
      <c r="N90" s="126">
        <f t="shared" si="7"/>
        <v>1516.7196171283722</v>
      </c>
      <c r="O90" s="26">
        <v>0</v>
      </c>
      <c r="P90" s="7">
        <v>0</v>
      </c>
      <c r="Q90" s="7">
        <v>12.051863014698029</v>
      </c>
      <c r="R90" s="7">
        <v>127.45732593536377</v>
      </c>
      <c r="S90" s="7">
        <v>143.83457183837891</v>
      </c>
      <c r="T90" s="7">
        <v>50.791001558303833</v>
      </c>
      <c r="U90" s="126">
        <f t="shared" si="8"/>
        <v>334.13476234674454</v>
      </c>
    </row>
    <row r="91" spans="1:21">
      <c r="A91" s="37">
        <v>87</v>
      </c>
      <c r="B91" s="17"/>
      <c r="C91" s="16"/>
      <c r="D91" s="38" t="s">
        <v>26</v>
      </c>
      <c r="E91" s="49" t="s">
        <v>113</v>
      </c>
      <c r="F91" s="40"/>
      <c r="G91" s="111">
        <f t="shared" si="6"/>
        <v>1616.9087487646375</v>
      </c>
      <c r="H91" s="26">
        <v>0.16580784076177224</v>
      </c>
      <c r="I91" s="7">
        <v>0</v>
      </c>
      <c r="J91" s="7">
        <v>130.22213745117188</v>
      </c>
      <c r="K91" s="7">
        <v>613.33443260192871</v>
      </c>
      <c r="L91" s="7">
        <v>363.5013427734375</v>
      </c>
      <c r="M91" s="7">
        <v>120.38075423240662</v>
      </c>
      <c r="N91" s="126">
        <f t="shared" si="7"/>
        <v>1227.6044748997065</v>
      </c>
      <c r="O91" s="26">
        <v>0.72665765017882222</v>
      </c>
      <c r="P91" s="7">
        <v>0</v>
      </c>
      <c r="Q91" s="7">
        <v>53.380421161651611</v>
      </c>
      <c r="R91" s="7">
        <v>105.71296882629395</v>
      </c>
      <c r="S91" s="7">
        <v>117.19876861572266</v>
      </c>
      <c r="T91" s="7">
        <v>112.28545761108398</v>
      </c>
      <c r="U91" s="126">
        <f t="shared" si="8"/>
        <v>389.30427386493102</v>
      </c>
    </row>
    <row r="92" spans="1:21">
      <c r="A92" s="37">
        <v>88</v>
      </c>
      <c r="B92" s="17"/>
      <c r="C92" s="16"/>
      <c r="D92" s="38" t="s">
        <v>32</v>
      </c>
      <c r="E92" s="49" t="s">
        <v>114</v>
      </c>
      <c r="F92" s="40"/>
      <c r="G92" s="111">
        <f t="shared" si="6"/>
        <v>0</v>
      </c>
      <c r="H92" s="26">
        <v>0</v>
      </c>
      <c r="I92" s="7">
        <v>0</v>
      </c>
      <c r="J92" s="7">
        <v>0</v>
      </c>
      <c r="K92" s="7">
        <v>0</v>
      </c>
      <c r="L92" s="7">
        <v>0</v>
      </c>
      <c r="M92" s="7">
        <v>0</v>
      </c>
      <c r="N92" s="126">
        <f t="shared" si="7"/>
        <v>0</v>
      </c>
      <c r="O92" s="26">
        <v>0</v>
      </c>
      <c r="P92" s="7">
        <v>0</v>
      </c>
      <c r="Q92" s="7">
        <v>0</v>
      </c>
      <c r="R92" s="7">
        <v>0</v>
      </c>
      <c r="S92" s="7">
        <v>0</v>
      </c>
      <c r="T92" s="7">
        <v>0</v>
      </c>
      <c r="U92" s="126">
        <f t="shared" si="8"/>
        <v>0</v>
      </c>
    </row>
    <row r="93" spans="1:21">
      <c r="A93" s="37">
        <v>89</v>
      </c>
      <c r="B93" s="17"/>
      <c r="C93" s="16"/>
      <c r="D93" s="38" t="s">
        <v>34</v>
      </c>
      <c r="E93" s="49" t="s">
        <v>115</v>
      </c>
      <c r="F93" s="40"/>
      <c r="G93" s="111">
        <f t="shared" si="6"/>
        <v>3.1147997954394668</v>
      </c>
      <c r="H93" s="26">
        <v>0</v>
      </c>
      <c r="I93" s="7">
        <v>6.8687830353155732E-2</v>
      </c>
      <c r="J93" s="7">
        <v>0.13869062950834632</v>
      </c>
      <c r="K93" s="7">
        <v>1.3830122360959649</v>
      </c>
      <c r="L93" s="7">
        <v>0</v>
      </c>
      <c r="M93" s="7">
        <v>0</v>
      </c>
      <c r="N93" s="126">
        <f t="shared" si="7"/>
        <v>1.590390695957467</v>
      </c>
      <c r="O93" s="26">
        <v>0</v>
      </c>
      <c r="P93" s="7">
        <v>7.9943027580156922E-2</v>
      </c>
      <c r="Q93" s="7">
        <v>0.22124858642928302</v>
      </c>
      <c r="R93" s="7">
        <v>1.2232174854725599</v>
      </c>
      <c r="S93" s="7">
        <v>0</v>
      </c>
      <c r="T93" s="7">
        <v>0</v>
      </c>
      <c r="U93" s="126">
        <f t="shared" si="8"/>
        <v>1.5244090994819999</v>
      </c>
    </row>
    <row r="94" spans="1:21">
      <c r="A94" s="37">
        <v>90</v>
      </c>
      <c r="B94" s="17"/>
      <c r="C94" s="16"/>
      <c r="D94" s="38" t="s">
        <v>36</v>
      </c>
      <c r="E94" s="49" t="s">
        <v>116</v>
      </c>
      <c r="F94" s="40"/>
      <c r="G94" s="111">
        <f t="shared" si="6"/>
        <v>0</v>
      </c>
      <c r="H94" s="26">
        <v>0</v>
      </c>
      <c r="I94" s="7">
        <v>0</v>
      </c>
      <c r="J94" s="7">
        <v>0</v>
      </c>
      <c r="K94" s="7">
        <v>0</v>
      </c>
      <c r="L94" s="7">
        <v>0</v>
      </c>
      <c r="M94" s="7">
        <v>0</v>
      </c>
      <c r="N94" s="126">
        <f t="shared" si="7"/>
        <v>0</v>
      </c>
      <c r="O94" s="26">
        <v>0</v>
      </c>
      <c r="P94" s="7">
        <v>0</v>
      </c>
      <c r="Q94" s="7">
        <v>0</v>
      </c>
      <c r="R94" s="7">
        <v>0</v>
      </c>
      <c r="S94" s="7">
        <v>0</v>
      </c>
      <c r="T94" s="7">
        <v>0</v>
      </c>
      <c r="U94" s="126">
        <f t="shared" si="8"/>
        <v>0</v>
      </c>
    </row>
    <row r="95" spans="1:21">
      <c r="A95" s="37">
        <v>91</v>
      </c>
      <c r="B95" s="17"/>
      <c r="C95" s="16"/>
      <c r="D95" s="38" t="s">
        <v>38</v>
      </c>
      <c r="E95" s="49" t="s">
        <v>117</v>
      </c>
      <c r="F95" s="40"/>
      <c r="G95" s="111">
        <f t="shared" si="6"/>
        <v>0</v>
      </c>
      <c r="H95" s="26">
        <v>0</v>
      </c>
      <c r="I95" s="7">
        <v>0</v>
      </c>
      <c r="J95" s="7">
        <v>0</v>
      </c>
      <c r="K95" s="7">
        <v>0</v>
      </c>
      <c r="L95" s="7">
        <v>0</v>
      </c>
      <c r="M95" s="7">
        <v>0</v>
      </c>
      <c r="N95" s="126">
        <f t="shared" si="7"/>
        <v>0</v>
      </c>
      <c r="O95" s="26">
        <v>0</v>
      </c>
      <c r="P95" s="7">
        <v>0</v>
      </c>
      <c r="Q95" s="7">
        <v>0</v>
      </c>
      <c r="R95" s="7">
        <v>0</v>
      </c>
      <c r="S95" s="7">
        <v>0</v>
      </c>
      <c r="T95" s="7">
        <v>0</v>
      </c>
      <c r="U95" s="126">
        <f t="shared" si="8"/>
        <v>0</v>
      </c>
    </row>
    <row r="96" spans="1:21">
      <c r="A96" s="37">
        <v>92</v>
      </c>
      <c r="B96" s="17"/>
      <c r="C96" s="16"/>
      <c r="D96" s="38" t="s">
        <v>40</v>
      </c>
      <c r="E96" s="49" t="s">
        <v>118</v>
      </c>
      <c r="F96" s="40"/>
      <c r="G96" s="111">
        <f t="shared" si="6"/>
        <v>7.3376548588275909</v>
      </c>
      <c r="H96" s="26">
        <v>0</v>
      </c>
      <c r="I96" s="7">
        <v>0</v>
      </c>
      <c r="J96" s="7">
        <v>2.8107686042785645</v>
      </c>
      <c r="K96" s="7">
        <v>1.6966195106506348</v>
      </c>
      <c r="L96" s="7">
        <v>0.59238111972808838</v>
      </c>
      <c r="M96" s="7">
        <v>0</v>
      </c>
      <c r="N96" s="126">
        <f t="shared" si="7"/>
        <v>5.0997692346572876</v>
      </c>
      <c r="O96" s="26">
        <v>0</v>
      </c>
      <c r="P96" s="7">
        <v>0</v>
      </c>
      <c r="Q96" s="7">
        <v>0.47800770401954651</v>
      </c>
      <c r="R96" s="7">
        <v>1.4524736404418945</v>
      </c>
      <c r="S96" s="7">
        <v>0.3074042797088623</v>
      </c>
      <c r="T96" s="7">
        <v>0</v>
      </c>
      <c r="U96" s="126">
        <f t="shared" si="8"/>
        <v>2.2378856241703033</v>
      </c>
    </row>
    <row r="97" spans="1:21">
      <c r="A97" s="37">
        <v>93</v>
      </c>
      <c r="B97" s="17"/>
      <c r="C97" s="16"/>
      <c r="D97" s="38" t="s">
        <v>54</v>
      </c>
      <c r="E97" s="49" t="s">
        <v>119</v>
      </c>
      <c r="F97" s="40"/>
      <c r="G97" s="111">
        <f t="shared" si="6"/>
        <v>0</v>
      </c>
      <c r="H97" s="26">
        <v>0</v>
      </c>
      <c r="I97" s="7">
        <v>0</v>
      </c>
      <c r="J97" s="7">
        <v>0</v>
      </c>
      <c r="K97" s="7">
        <v>0</v>
      </c>
      <c r="L97" s="7">
        <v>0</v>
      </c>
      <c r="M97" s="7">
        <v>0</v>
      </c>
      <c r="N97" s="126">
        <f t="shared" si="7"/>
        <v>0</v>
      </c>
      <c r="O97" s="26">
        <v>0</v>
      </c>
      <c r="P97" s="7">
        <v>0</v>
      </c>
      <c r="Q97" s="7">
        <v>0</v>
      </c>
      <c r="R97" s="7">
        <v>0</v>
      </c>
      <c r="S97" s="7">
        <v>0</v>
      </c>
      <c r="T97" s="7">
        <v>0</v>
      </c>
      <c r="U97" s="126">
        <f t="shared" si="8"/>
        <v>0</v>
      </c>
    </row>
    <row r="98" spans="1:21">
      <c r="A98" s="93">
        <v>94</v>
      </c>
      <c r="B98" s="102"/>
      <c r="C98" s="95" t="s">
        <v>120</v>
      </c>
      <c r="D98" s="96" t="s">
        <v>121</v>
      </c>
      <c r="E98" s="97"/>
      <c r="F98" s="98"/>
      <c r="G98" s="99">
        <f t="shared" si="6"/>
        <v>11278.687782764435</v>
      </c>
      <c r="H98" s="100">
        <v>55.365683317184448</v>
      </c>
      <c r="I98" s="101">
        <v>234.64038467407227</v>
      </c>
      <c r="J98" s="101">
        <v>416.20546340942383</v>
      </c>
      <c r="K98" s="101">
        <v>778.34416007995605</v>
      </c>
      <c r="L98" s="101">
        <v>1035.2695579528809</v>
      </c>
      <c r="M98" s="101">
        <v>2253.9537048339844</v>
      </c>
      <c r="N98" s="127">
        <f t="shared" si="7"/>
        <v>4773.7789542675018</v>
      </c>
      <c r="O98" s="100">
        <v>46.613150835037231</v>
      </c>
      <c r="P98" s="101">
        <v>157.2535080909729</v>
      </c>
      <c r="Q98" s="101">
        <v>218.98629379272461</v>
      </c>
      <c r="R98" s="101">
        <v>452.97479629516602</v>
      </c>
      <c r="S98" s="101">
        <v>771.0497989654541</v>
      </c>
      <c r="T98" s="101">
        <v>4858.0312805175781</v>
      </c>
      <c r="U98" s="127">
        <f t="shared" si="8"/>
        <v>6504.908828496933</v>
      </c>
    </row>
    <row r="99" spans="1:21">
      <c r="A99" s="37">
        <v>95</v>
      </c>
      <c r="B99" s="10"/>
      <c r="C99" s="11"/>
      <c r="D99" s="38" t="s">
        <v>8</v>
      </c>
      <c r="E99" s="49" t="s">
        <v>122</v>
      </c>
      <c r="F99" s="51"/>
      <c r="G99" s="111">
        <f t="shared" si="6"/>
        <v>6807.0498853623867</v>
      </c>
      <c r="H99" s="26">
        <v>0</v>
      </c>
      <c r="I99" s="7">
        <v>0.25888410210609436</v>
      </c>
      <c r="J99" s="7">
        <v>1.0901480317115784</v>
      </c>
      <c r="K99" s="7">
        <v>5.2451937198638916</v>
      </c>
      <c r="L99" s="7">
        <v>384.89142227172852</v>
      </c>
      <c r="M99" s="7">
        <v>1772.4413614273071</v>
      </c>
      <c r="N99" s="126">
        <f t="shared" si="7"/>
        <v>2163.9270095527172</v>
      </c>
      <c r="O99" s="26">
        <v>0</v>
      </c>
      <c r="P99" s="7">
        <v>0</v>
      </c>
      <c r="Q99" s="7">
        <v>0.71684980392456055</v>
      </c>
      <c r="R99" s="7">
        <v>5.8601680994033813</v>
      </c>
      <c r="S99" s="7">
        <v>377.52088308334351</v>
      </c>
      <c r="T99" s="7">
        <v>4259.024974822998</v>
      </c>
      <c r="U99" s="126">
        <f t="shared" si="8"/>
        <v>4643.1228758096695</v>
      </c>
    </row>
    <row r="100" spans="1:21">
      <c r="A100" s="37">
        <v>96</v>
      </c>
      <c r="B100" s="10"/>
      <c r="C100" s="11"/>
      <c r="D100" s="38" t="s">
        <v>10</v>
      </c>
      <c r="E100" s="49" t="s">
        <v>123</v>
      </c>
      <c r="F100" s="51"/>
      <c r="G100" s="111">
        <f t="shared" si="6"/>
        <v>890.17269202042371</v>
      </c>
      <c r="H100" s="26">
        <v>0</v>
      </c>
      <c r="I100" s="7">
        <v>0</v>
      </c>
      <c r="J100" s="7">
        <v>2.3767495527863503E-2</v>
      </c>
      <c r="K100" s="7">
        <v>3.979591578245163</v>
      </c>
      <c r="L100" s="7">
        <v>69.372331082820892</v>
      </c>
      <c r="M100" s="7">
        <v>326.49675559997559</v>
      </c>
      <c r="N100" s="126">
        <f t="shared" si="7"/>
        <v>399.8724457565695</v>
      </c>
      <c r="O100" s="26">
        <v>0</v>
      </c>
      <c r="P100" s="7">
        <v>0</v>
      </c>
      <c r="Q100" s="7">
        <v>1.82071877643466E-2</v>
      </c>
      <c r="R100" s="7">
        <v>2.4835959672927856</v>
      </c>
      <c r="S100" s="7">
        <v>55.980494350194931</v>
      </c>
      <c r="T100" s="7">
        <v>431.81794875860214</v>
      </c>
      <c r="U100" s="126">
        <f t="shared" si="8"/>
        <v>490.30024626385421</v>
      </c>
    </row>
    <row r="101" spans="1:21">
      <c r="A101" s="37">
        <v>97</v>
      </c>
      <c r="B101" s="10"/>
      <c r="C101" s="11"/>
      <c r="D101" s="38" t="s">
        <v>22</v>
      </c>
      <c r="E101" s="49" t="s">
        <v>124</v>
      </c>
      <c r="F101" s="51"/>
      <c r="G101" s="111">
        <f t="shared" si="6"/>
        <v>1362.2289479374886</v>
      </c>
      <c r="H101" s="26">
        <v>34.228907346725464</v>
      </c>
      <c r="I101" s="7">
        <v>82.688387393951416</v>
      </c>
      <c r="J101" s="7">
        <v>183.81244087219238</v>
      </c>
      <c r="K101" s="7">
        <v>325.36221122741699</v>
      </c>
      <c r="L101" s="7">
        <v>149.09144735336304</v>
      </c>
      <c r="M101" s="7">
        <v>35.450723171234131</v>
      </c>
      <c r="N101" s="126">
        <f t="shared" si="7"/>
        <v>810.63411736488342</v>
      </c>
      <c r="O101" s="26">
        <v>27.411883294582367</v>
      </c>
      <c r="P101" s="7">
        <v>46.199046850204468</v>
      </c>
      <c r="Q101" s="7">
        <v>129.3787899017334</v>
      </c>
      <c r="R101" s="7">
        <v>231.80885314941406</v>
      </c>
      <c r="S101" s="7">
        <v>90.276913166046143</v>
      </c>
      <c r="T101" s="7">
        <v>26.519344210624695</v>
      </c>
      <c r="U101" s="126">
        <f t="shared" si="8"/>
        <v>551.59483057260513</v>
      </c>
    </row>
    <row r="102" spans="1:21">
      <c r="A102" s="37">
        <v>98</v>
      </c>
      <c r="B102" s="17"/>
      <c r="C102" s="11"/>
      <c r="D102" s="38" t="s">
        <v>24</v>
      </c>
      <c r="E102" s="49" t="s">
        <v>125</v>
      </c>
      <c r="F102" s="51"/>
      <c r="G102" s="111">
        <f t="shared" si="6"/>
        <v>76.227650832384825</v>
      </c>
      <c r="H102" s="26">
        <v>0</v>
      </c>
      <c r="I102" s="7">
        <v>0</v>
      </c>
      <c r="J102" s="7">
        <v>0.69109566137194633</v>
      </c>
      <c r="K102" s="7">
        <v>10.741185516119003</v>
      </c>
      <c r="L102" s="7">
        <v>12.427507013082504</v>
      </c>
      <c r="M102" s="7">
        <v>12.685805678367615</v>
      </c>
      <c r="N102" s="126">
        <f t="shared" si="7"/>
        <v>36.545593868941069</v>
      </c>
      <c r="O102" s="26">
        <v>0</v>
      </c>
      <c r="P102" s="7">
        <v>0</v>
      </c>
      <c r="Q102" s="7">
        <v>0.70281830430030823</v>
      </c>
      <c r="R102" s="7">
        <v>10.983881086111069</v>
      </c>
      <c r="S102" s="7">
        <v>9.1430124044418335</v>
      </c>
      <c r="T102" s="7">
        <v>18.852345168590546</v>
      </c>
      <c r="U102" s="126">
        <f t="shared" si="8"/>
        <v>39.682056963443756</v>
      </c>
    </row>
    <row r="103" spans="1:21">
      <c r="A103" s="37">
        <v>99</v>
      </c>
      <c r="B103" s="12"/>
      <c r="C103" s="12"/>
      <c r="D103" s="38" t="s">
        <v>26</v>
      </c>
      <c r="E103" s="49" t="s">
        <v>126</v>
      </c>
      <c r="F103" s="43"/>
      <c r="G103" s="111">
        <f t="shared" si="6"/>
        <v>0</v>
      </c>
      <c r="H103" s="26">
        <v>0</v>
      </c>
      <c r="I103" s="7">
        <v>0</v>
      </c>
      <c r="J103" s="7">
        <v>0</v>
      </c>
      <c r="K103" s="7">
        <v>0</v>
      </c>
      <c r="L103" s="7">
        <v>0</v>
      </c>
      <c r="M103" s="7">
        <v>0</v>
      </c>
      <c r="N103" s="126">
        <f t="shared" si="7"/>
        <v>0</v>
      </c>
      <c r="O103" s="26">
        <v>0</v>
      </c>
      <c r="P103" s="7">
        <v>0</v>
      </c>
      <c r="Q103" s="7">
        <v>0</v>
      </c>
      <c r="R103" s="7">
        <v>0</v>
      </c>
      <c r="S103" s="7">
        <v>0</v>
      </c>
      <c r="T103" s="7">
        <v>0</v>
      </c>
      <c r="U103" s="126">
        <f t="shared" si="8"/>
        <v>0</v>
      </c>
    </row>
    <row r="104" spans="1:21">
      <c r="A104" s="37">
        <v>100</v>
      </c>
      <c r="B104" s="12"/>
      <c r="C104" s="12"/>
      <c r="D104" s="38" t="s">
        <v>32</v>
      </c>
      <c r="E104" s="15" t="s">
        <v>127</v>
      </c>
      <c r="F104" s="43"/>
      <c r="G104" s="111">
        <f t="shared" si="6"/>
        <v>0</v>
      </c>
      <c r="H104" s="26">
        <v>0</v>
      </c>
      <c r="I104" s="7">
        <v>0</v>
      </c>
      <c r="J104" s="7">
        <v>0</v>
      </c>
      <c r="K104" s="7">
        <v>0</v>
      </c>
      <c r="L104" s="7">
        <v>0</v>
      </c>
      <c r="M104" s="7">
        <v>0</v>
      </c>
      <c r="N104" s="126">
        <f t="shared" si="7"/>
        <v>0</v>
      </c>
      <c r="O104" s="26">
        <v>0</v>
      </c>
      <c r="P104" s="7">
        <v>0</v>
      </c>
      <c r="Q104" s="7">
        <v>0</v>
      </c>
      <c r="R104" s="7">
        <v>0</v>
      </c>
      <c r="S104" s="7">
        <v>0</v>
      </c>
      <c r="T104" s="7">
        <v>0</v>
      </c>
      <c r="U104" s="126">
        <f t="shared" si="8"/>
        <v>0</v>
      </c>
    </row>
    <row r="105" spans="1:21">
      <c r="A105" s="37">
        <v>101</v>
      </c>
      <c r="B105" s="12"/>
      <c r="C105" s="12"/>
      <c r="D105" s="38" t="s">
        <v>34</v>
      </c>
      <c r="E105" s="15" t="s">
        <v>128</v>
      </c>
      <c r="F105" s="43"/>
      <c r="G105" s="111">
        <f t="shared" si="6"/>
        <v>2143.0085480213165</v>
      </c>
      <c r="H105" s="26">
        <v>21.136775314807892</v>
      </c>
      <c r="I105" s="7">
        <v>151.6931112408638</v>
      </c>
      <c r="J105" s="7">
        <v>230.58800315856934</v>
      </c>
      <c r="K105" s="7">
        <v>433.01597547531128</v>
      </c>
      <c r="L105" s="7">
        <v>419.48688554763794</v>
      </c>
      <c r="M105" s="7">
        <v>106.87900638580322</v>
      </c>
      <c r="N105" s="126">
        <f t="shared" si="7"/>
        <v>1362.7997571229935</v>
      </c>
      <c r="O105" s="26">
        <v>19.201267123222351</v>
      </c>
      <c r="P105" s="7">
        <v>111.05445432662964</v>
      </c>
      <c r="Q105" s="7">
        <v>88.169629573822021</v>
      </c>
      <c r="R105" s="7">
        <v>201.83828139305115</v>
      </c>
      <c r="S105" s="7">
        <v>238.12850952148438</v>
      </c>
      <c r="T105" s="7">
        <v>121.81664896011353</v>
      </c>
      <c r="U105" s="126">
        <f t="shared" si="8"/>
        <v>780.20879089832306</v>
      </c>
    </row>
    <row r="106" spans="1:21">
      <c r="A106" s="93">
        <v>102</v>
      </c>
      <c r="B106" s="94"/>
      <c r="C106" s="95" t="s">
        <v>129</v>
      </c>
      <c r="D106" s="96" t="s">
        <v>130</v>
      </c>
      <c r="E106" s="97"/>
      <c r="F106" s="98"/>
      <c r="G106" s="99">
        <f t="shared" ref="G106:G130" si="9">N106+U106</f>
        <v>0.77026627957820892</v>
      </c>
      <c r="H106" s="100">
        <v>0</v>
      </c>
      <c r="I106" s="101">
        <v>0</v>
      </c>
      <c r="J106" s="101">
        <v>0</v>
      </c>
      <c r="K106" s="101">
        <v>0</v>
      </c>
      <c r="L106" s="101">
        <v>0.38448849320411682</v>
      </c>
      <c r="M106" s="101">
        <v>0</v>
      </c>
      <c r="N106" s="127">
        <f t="shared" ref="N106:N130" si="10">SUM(H106:M106)</f>
        <v>0.38448849320411682</v>
      </c>
      <c r="O106" s="100">
        <v>0</v>
      </c>
      <c r="P106" s="101">
        <v>0.21081724762916565</v>
      </c>
      <c r="Q106" s="101">
        <v>0.17496053874492645</v>
      </c>
      <c r="R106" s="101">
        <v>0</v>
      </c>
      <c r="S106" s="101">
        <v>0</v>
      </c>
      <c r="T106" s="101">
        <v>0</v>
      </c>
      <c r="U106" s="127">
        <f t="shared" ref="U106:U130" si="11">SUM(O106:T106)</f>
        <v>0.3857777863740921</v>
      </c>
    </row>
    <row r="107" spans="1:21">
      <c r="A107" s="93">
        <v>110</v>
      </c>
      <c r="B107" s="94"/>
      <c r="C107" s="95" t="s">
        <v>131</v>
      </c>
      <c r="D107" s="96" t="s">
        <v>132</v>
      </c>
      <c r="E107" s="97"/>
      <c r="F107" s="98"/>
      <c r="G107" s="99">
        <f t="shared" si="9"/>
        <v>301539.68742644787</v>
      </c>
      <c r="H107" s="100">
        <v>155.70818328857422</v>
      </c>
      <c r="I107" s="101">
        <v>44.97959041595459</v>
      </c>
      <c r="J107" s="101">
        <v>751.24468231201172</v>
      </c>
      <c r="K107" s="101">
        <v>10560.577575683594</v>
      </c>
      <c r="L107" s="101">
        <v>59752.39453125</v>
      </c>
      <c r="M107" s="101">
        <v>80426.66357421875</v>
      </c>
      <c r="N107" s="127">
        <f t="shared" si="10"/>
        <v>151691.56813716888</v>
      </c>
      <c r="O107" s="100">
        <v>118.00079929828644</v>
      </c>
      <c r="P107" s="101">
        <v>39.039611577987671</v>
      </c>
      <c r="Q107" s="101">
        <v>484.23860740661621</v>
      </c>
      <c r="R107" s="101">
        <v>4664.2374877929688</v>
      </c>
      <c r="S107" s="101">
        <v>34268.972412109375</v>
      </c>
      <c r="T107" s="101">
        <v>110273.63037109375</v>
      </c>
      <c r="U107" s="127">
        <f t="shared" si="11"/>
        <v>149848.11928927898</v>
      </c>
    </row>
    <row r="108" spans="1:21">
      <c r="A108" s="37">
        <v>111</v>
      </c>
      <c r="B108" s="10"/>
      <c r="C108" s="16"/>
      <c r="D108" s="38" t="s">
        <v>8</v>
      </c>
      <c r="E108" s="49" t="s">
        <v>133</v>
      </c>
      <c r="F108" s="40"/>
      <c r="G108" s="111">
        <f t="shared" si="9"/>
        <v>1841.8641284778714</v>
      </c>
      <c r="H108" s="26">
        <v>3.5746645145118237</v>
      </c>
      <c r="I108" s="7">
        <v>5.818134605884552</v>
      </c>
      <c r="J108" s="7">
        <v>33.423346996307373</v>
      </c>
      <c r="K108" s="7">
        <v>189.26090240478516</v>
      </c>
      <c r="L108" s="7">
        <v>383.34453392028809</v>
      </c>
      <c r="M108" s="7">
        <v>144.73271226882935</v>
      </c>
      <c r="N108" s="126">
        <f t="shared" si="10"/>
        <v>760.15429471060634</v>
      </c>
      <c r="O108" s="26">
        <v>3.5670034848153591</v>
      </c>
      <c r="P108" s="7">
        <v>7.4985536634922028</v>
      </c>
      <c r="Q108" s="7">
        <v>41.817090034484863</v>
      </c>
      <c r="R108" s="7">
        <v>227.78546524047852</v>
      </c>
      <c r="S108" s="7">
        <v>498.85545921325684</v>
      </c>
      <c r="T108" s="7">
        <v>302.1862621307373</v>
      </c>
      <c r="U108" s="126">
        <f t="shared" si="11"/>
        <v>1081.7098337672651</v>
      </c>
    </row>
    <row r="109" spans="1:21">
      <c r="A109" s="37">
        <v>112</v>
      </c>
      <c r="B109" s="17"/>
      <c r="C109" s="11"/>
      <c r="D109" s="52" t="s">
        <v>10</v>
      </c>
      <c r="E109" s="49" t="s">
        <v>134</v>
      </c>
      <c r="F109" s="51"/>
      <c r="G109" s="111">
        <f t="shared" si="9"/>
        <v>22504.095639305189</v>
      </c>
      <c r="H109" s="26">
        <v>0.6423974335193634</v>
      </c>
      <c r="I109" s="7">
        <v>0.28224556893110275</v>
      </c>
      <c r="J109" s="7">
        <v>15.227684319019318</v>
      </c>
      <c r="K109" s="7">
        <v>432.42045021057129</v>
      </c>
      <c r="L109" s="7">
        <v>4474.4567108154297</v>
      </c>
      <c r="M109" s="7">
        <v>6274.3187255859375</v>
      </c>
      <c r="N109" s="126">
        <f t="shared" si="10"/>
        <v>11197.348213933408</v>
      </c>
      <c r="O109" s="26">
        <v>0.21425504982471466</v>
      </c>
      <c r="P109" s="7">
        <v>0.19448081590235233</v>
      </c>
      <c r="Q109" s="7">
        <v>10.408233106136322</v>
      </c>
      <c r="R109" s="7">
        <v>232.08409714698792</v>
      </c>
      <c r="S109" s="7">
        <v>2993.6986999511719</v>
      </c>
      <c r="T109" s="7">
        <v>8070.1476593017578</v>
      </c>
      <c r="U109" s="126">
        <f t="shared" si="11"/>
        <v>11306.747425371781</v>
      </c>
    </row>
    <row r="110" spans="1:21">
      <c r="A110" s="37">
        <v>113</v>
      </c>
      <c r="B110" s="17"/>
      <c r="C110" s="16"/>
      <c r="D110" s="38" t="s">
        <v>22</v>
      </c>
      <c r="E110" s="49" t="s">
        <v>135</v>
      </c>
      <c r="F110" s="40"/>
      <c r="G110" s="111">
        <f t="shared" si="9"/>
        <v>199755.17307124753</v>
      </c>
      <c r="H110" s="26">
        <v>11.405099362134933</v>
      </c>
      <c r="I110" s="7">
        <v>6.9417585264891386</v>
      </c>
      <c r="J110" s="7">
        <v>348.67117595672607</v>
      </c>
      <c r="K110" s="7">
        <v>6496.9769287109375</v>
      </c>
      <c r="L110" s="7">
        <v>37880.22216796875</v>
      </c>
      <c r="M110" s="7">
        <v>55565.2509765625</v>
      </c>
      <c r="N110" s="126">
        <f t="shared" si="10"/>
        <v>100309.46810708754</v>
      </c>
      <c r="O110" s="26">
        <v>7.3024804573506117</v>
      </c>
      <c r="P110" s="7">
        <v>4.1600911626592278</v>
      </c>
      <c r="Q110" s="7">
        <v>239.79189205169678</v>
      </c>
      <c r="R110" s="7">
        <v>2430.2384643554688</v>
      </c>
      <c r="S110" s="7">
        <v>20415.674438476563</v>
      </c>
      <c r="T110" s="7">
        <v>76348.53759765625</v>
      </c>
      <c r="U110" s="126">
        <f t="shared" si="11"/>
        <v>99445.704964159988</v>
      </c>
    </row>
    <row r="111" spans="1:21">
      <c r="A111" s="37">
        <v>114</v>
      </c>
      <c r="B111" s="17"/>
      <c r="C111" s="16"/>
      <c r="D111" s="38" t="s">
        <v>24</v>
      </c>
      <c r="E111" s="49" t="s">
        <v>136</v>
      </c>
      <c r="F111" s="40"/>
      <c r="G111" s="111">
        <f t="shared" si="9"/>
        <v>63654.39456590265</v>
      </c>
      <c r="H111" s="26">
        <v>35.541072517633438</v>
      </c>
      <c r="I111" s="7">
        <v>5.570283979177475</v>
      </c>
      <c r="J111" s="7">
        <v>169.79519367218018</v>
      </c>
      <c r="K111" s="7">
        <v>2127.5071258544922</v>
      </c>
      <c r="L111" s="7">
        <v>14368.761596679688</v>
      </c>
      <c r="M111" s="7">
        <v>15263.729248046875</v>
      </c>
      <c r="N111" s="126">
        <f t="shared" si="10"/>
        <v>31970.904520750046</v>
      </c>
      <c r="O111" s="26">
        <v>21.51470323652029</v>
      </c>
      <c r="P111" s="7">
        <v>6.0624743700027466</v>
      </c>
      <c r="Q111" s="7">
        <v>81.144740104675293</v>
      </c>
      <c r="R111" s="7">
        <v>1222.1340942382813</v>
      </c>
      <c r="S111" s="7">
        <v>9068.080810546875</v>
      </c>
      <c r="T111" s="7">
        <v>21284.55322265625</v>
      </c>
      <c r="U111" s="126">
        <f t="shared" si="11"/>
        <v>31683.490045152605</v>
      </c>
    </row>
    <row r="112" spans="1:21">
      <c r="A112" s="37">
        <v>115</v>
      </c>
      <c r="B112" s="14"/>
      <c r="C112" s="16"/>
      <c r="D112" s="38" t="s">
        <v>26</v>
      </c>
      <c r="E112" s="49" t="s">
        <v>137</v>
      </c>
      <c r="F112" s="40"/>
      <c r="G112" s="111">
        <f t="shared" si="9"/>
        <v>4032.491295337677</v>
      </c>
      <c r="H112" s="26">
        <v>85.438044667243958</v>
      </c>
      <c r="I112" s="7">
        <v>19.215182960033417</v>
      </c>
      <c r="J112" s="7">
        <v>122.73274326324463</v>
      </c>
      <c r="K112" s="7">
        <v>903.36764144897461</v>
      </c>
      <c r="L112" s="7">
        <v>1040.8696327209473</v>
      </c>
      <c r="M112" s="7">
        <v>475.74525260925293</v>
      </c>
      <c r="N112" s="126">
        <f t="shared" si="10"/>
        <v>2647.3684976696968</v>
      </c>
      <c r="O112" s="26">
        <v>67.02654093503952</v>
      </c>
      <c r="P112" s="7">
        <v>14.901516437530518</v>
      </c>
      <c r="Q112" s="7">
        <v>64.784425735473633</v>
      </c>
      <c r="R112" s="7">
        <v>309.74870872497559</v>
      </c>
      <c r="S112" s="7">
        <v>353.13049697875977</v>
      </c>
      <c r="T112" s="7">
        <v>575.53110885620117</v>
      </c>
      <c r="U112" s="126">
        <f t="shared" si="11"/>
        <v>1385.1227976679802</v>
      </c>
    </row>
    <row r="113" spans="1:21">
      <c r="A113" s="37">
        <v>116</v>
      </c>
      <c r="B113" s="17"/>
      <c r="C113" s="12"/>
      <c r="D113" s="38" t="s">
        <v>32</v>
      </c>
      <c r="E113" s="14" t="s">
        <v>138</v>
      </c>
      <c r="F113" s="43"/>
      <c r="G113" s="111">
        <f t="shared" si="9"/>
        <v>9751.6690413057804</v>
      </c>
      <c r="H113" s="26">
        <v>19.10690812766552</v>
      </c>
      <c r="I113" s="7">
        <v>7.1519855260848999</v>
      </c>
      <c r="J113" s="7">
        <v>61.394538402557373</v>
      </c>
      <c r="K113" s="7">
        <v>411.04457187652588</v>
      </c>
      <c r="L113" s="7">
        <v>1604.7388687133789</v>
      </c>
      <c r="M113" s="7">
        <v>2702.8873825073242</v>
      </c>
      <c r="N113" s="126">
        <f t="shared" si="10"/>
        <v>4806.3242551535368</v>
      </c>
      <c r="O113" s="26">
        <v>18.375819012522697</v>
      </c>
      <c r="P113" s="7">
        <v>6.2224943041801453</v>
      </c>
      <c r="Q113" s="7">
        <v>46.292219638824463</v>
      </c>
      <c r="R113" s="7">
        <v>242.24656581878662</v>
      </c>
      <c r="S113" s="7">
        <v>939.53324890136719</v>
      </c>
      <c r="T113" s="7">
        <v>3692.6744384765625</v>
      </c>
      <c r="U113" s="126">
        <f t="shared" si="11"/>
        <v>4945.3447861522436</v>
      </c>
    </row>
    <row r="114" spans="1:21">
      <c r="A114" s="93">
        <v>117</v>
      </c>
      <c r="B114" s="94"/>
      <c r="C114" s="95" t="s">
        <v>4</v>
      </c>
      <c r="D114" s="96" t="s">
        <v>139</v>
      </c>
      <c r="E114" s="97"/>
      <c r="F114" s="98"/>
      <c r="G114" s="99">
        <f t="shared" si="9"/>
        <v>15933.450951188803</v>
      </c>
      <c r="H114" s="100">
        <v>9.7304296419024467</v>
      </c>
      <c r="I114" s="101">
        <v>13.951386094093323</v>
      </c>
      <c r="J114" s="101">
        <v>87.349737167358398</v>
      </c>
      <c r="K114" s="101">
        <v>622.96596145629883</v>
      </c>
      <c r="L114" s="101">
        <v>3341.0381622314453</v>
      </c>
      <c r="M114" s="101">
        <v>4629.3865661621094</v>
      </c>
      <c r="N114" s="127">
        <f t="shared" si="10"/>
        <v>8704.4222427532077</v>
      </c>
      <c r="O114" s="100">
        <v>8.06070826202631</v>
      </c>
      <c r="P114" s="101">
        <v>13.962279081344604</v>
      </c>
      <c r="Q114" s="101">
        <v>66.40401554107666</v>
      </c>
      <c r="R114" s="101">
        <v>381.54828453063965</v>
      </c>
      <c r="S114" s="101">
        <v>1909.3924255371094</v>
      </c>
      <c r="T114" s="101">
        <v>4849.6609954833984</v>
      </c>
      <c r="U114" s="127">
        <f t="shared" si="11"/>
        <v>7229.028708435595</v>
      </c>
    </row>
    <row r="115" spans="1:21">
      <c r="A115" s="37">
        <v>118</v>
      </c>
      <c r="B115" s="17"/>
      <c r="C115" s="16"/>
      <c r="D115" s="38" t="s">
        <v>8</v>
      </c>
      <c r="E115" s="49" t="s">
        <v>140</v>
      </c>
      <c r="F115" s="40"/>
      <c r="G115" s="111">
        <f t="shared" si="9"/>
        <v>11981.90957736969</v>
      </c>
      <c r="H115" s="26">
        <v>4.4580259583890438</v>
      </c>
      <c r="I115" s="7">
        <v>6.2887506484985352</v>
      </c>
      <c r="J115" s="7">
        <v>54.176834583282471</v>
      </c>
      <c r="K115" s="7">
        <v>389.15700721740723</v>
      </c>
      <c r="L115" s="7">
        <v>2502.9086685180664</v>
      </c>
      <c r="M115" s="7">
        <v>3622.6592178344727</v>
      </c>
      <c r="N115" s="126">
        <f t="shared" si="10"/>
        <v>6579.6485047601163</v>
      </c>
      <c r="O115" s="26">
        <v>4.2721005193889141</v>
      </c>
      <c r="P115" s="7">
        <v>5.4706932529807091</v>
      </c>
      <c r="Q115" s="7">
        <v>44.449034452438354</v>
      </c>
      <c r="R115" s="7">
        <v>220.65634155273438</v>
      </c>
      <c r="S115" s="7">
        <v>1369.8489532470703</v>
      </c>
      <c r="T115" s="7">
        <v>3757.5639495849609</v>
      </c>
      <c r="U115" s="126">
        <f t="shared" si="11"/>
        <v>5402.2610726095736</v>
      </c>
    </row>
    <row r="116" spans="1:21">
      <c r="A116" s="37">
        <v>119</v>
      </c>
      <c r="B116" s="10"/>
      <c r="C116" s="16"/>
      <c r="D116" s="38" t="s">
        <v>10</v>
      </c>
      <c r="E116" s="49" t="s">
        <v>141</v>
      </c>
      <c r="F116" s="40"/>
      <c r="G116" s="111">
        <f t="shared" si="9"/>
        <v>2037.5313095385209</v>
      </c>
      <c r="H116" s="26">
        <v>1.1242229966446757</v>
      </c>
      <c r="I116" s="7">
        <v>2.2603534162044525</v>
      </c>
      <c r="J116" s="7">
        <v>13.47964084148407</v>
      </c>
      <c r="K116" s="7">
        <v>80.148921012878418</v>
      </c>
      <c r="L116" s="7">
        <v>402.28058433532715</v>
      </c>
      <c r="M116" s="7">
        <v>509.66273975372314</v>
      </c>
      <c r="N116" s="126">
        <f t="shared" si="10"/>
        <v>1008.9564623562619</v>
      </c>
      <c r="O116" s="26">
        <v>1.4851815309375525</v>
      </c>
      <c r="P116" s="7">
        <v>3.0439357757568359</v>
      </c>
      <c r="Q116" s="7">
        <v>9.4610519409179688</v>
      </c>
      <c r="R116" s="7">
        <v>88.924371957778931</v>
      </c>
      <c r="S116" s="7">
        <v>340.02078723907471</v>
      </c>
      <c r="T116" s="7">
        <v>585.63951873779297</v>
      </c>
      <c r="U116" s="126">
        <f t="shared" si="11"/>
        <v>1028.574847182259</v>
      </c>
    </row>
    <row r="117" spans="1:21">
      <c r="A117" s="37">
        <v>120</v>
      </c>
      <c r="B117" s="17"/>
      <c r="C117" s="11"/>
      <c r="D117" s="38" t="s">
        <v>22</v>
      </c>
      <c r="E117" s="9" t="s">
        <v>142</v>
      </c>
      <c r="F117" s="46"/>
      <c r="G117" s="111">
        <f t="shared" si="9"/>
        <v>1914.0098848417401</v>
      </c>
      <c r="H117" s="26">
        <v>4.1481804773211479</v>
      </c>
      <c r="I117" s="7">
        <v>5.4022813737392426</v>
      </c>
      <c r="J117" s="7">
        <v>19.693262577056885</v>
      </c>
      <c r="K117" s="7">
        <v>153.66002798080444</v>
      </c>
      <c r="L117" s="7">
        <v>435.84904861450195</v>
      </c>
      <c r="M117" s="7">
        <v>497.06440782546997</v>
      </c>
      <c r="N117" s="126">
        <f t="shared" si="10"/>
        <v>1115.8172088488936</v>
      </c>
      <c r="O117" s="26">
        <v>2.3034261763095856</v>
      </c>
      <c r="P117" s="7">
        <v>5.4476499110460281</v>
      </c>
      <c r="Q117" s="7">
        <v>12.493929207324982</v>
      </c>
      <c r="R117" s="7">
        <v>71.967565774917603</v>
      </c>
      <c r="S117" s="7">
        <v>199.52272129058838</v>
      </c>
      <c r="T117" s="7">
        <v>506.45738363265991</v>
      </c>
      <c r="U117" s="126">
        <f t="shared" si="11"/>
        <v>798.19267599284649</v>
      </c>
    </row>
    <row r="118" spans="1:21">
      <c r="A118" s="93">
        <v>121</v>
      </c>
      <c r="B118" s="94"/>
      <c r="C118" s="95" t="s">
        <v>143</v>
      </c>
      <c r="D118" s="96" t="s">
        <v>144</v>
      </c>
      <c r="E118" s="97"/>
      <c r="F118" s="98"/>
      <c r="G118" s="99">
        <f t="shared" si="9"/>
        <v>32250.097091436386</v>
      </c>
      <c r="H118" s="100">
        <v>246.2963809967041</v>
      </c>
      <c r="I118" s="101">
        <v>74.910563707351685</v>
      </c>
      <c r="J118" s="101">
        <v>419.74872207641602</v>
      </c>
      <c r="K118" s="101">
        <v>5206.0301361083984</v>
      </c>
      <c r="L118" s="101">
        <v>8760.60498046875</v>
      </c>
      <c r="M118" s="101">
        <v>4138.9670715332031</v>
      </c>
      <c r="N118" s="127">
        <f t="shared" si="10"/>
        <v>18846.557854890823</v>
      </c>
      <c r="O118" s="100">
        <v>178.59572553634644</v>
      </c>
      <c r="P118" s="101">
        <v>50.807476997375488</v>
      </c>
      <c r="Q118" s="101">
        <v>281.03170967102051</v>
      </c>
      <c r="R118" s="101">
        <v>2272.0319061279297</v>
      </c>
      <c r="S118" s="101">
        <v>5526.0329895019531</v>
      </c>
      <c r="T118" s="101">
        <v>5095.0394287109375</v>
      </c>
      <c r="U118" s="127">
        <f t="shared" si="11"/>
        <v>13403.539236545563</v>
      </c>
    </row>
    <row r="119" spans="1:21">
      <c r="A119" s="37">
        <v>122</v>
      </c>
      <c r="B119" s="17"/>
      <c r="C119" s="16"/>
      <c r="D119" s="38" t="s">
        <v>8</v>
      </c>
      <c r="E119" s="49" t="s">
        <v>145</v>
      </c>
      <c r="F119" s="40"/>
      <c r="G119" s="111">
        <f t="shared" si="9"/>
        <v>1637.6206344151869</v>
      </c>
      <c r="H119" s="26">
        <v>0.7084896513260901</v>
      </c>
      <c r="I119" s="7">
        <v>2.2436809241771698</v>
      </c>
      <c r="J119" s="7">
        <v>26.754658222198486</v>
      </c>
      <c r="K119" s="7">
        <v>198.86890029907227</v>
      </c>
      <c r="L119" s="7">
        <v>531.17713356018066</v>
      </c>
      <c r="M119" s="7">
        <v>308.74707984924316</v>
      </c>
      <c r="N119" s="126">
        <f t="shared" si="10"/>
        <v>1068.4999425061978</v>
      </c>
      <c r="O119" s="26">
        <v>1.2636667103506625</v>
      </c>
      <c r="P119" s="7">
        <v>1.2300927489995956</v>
      </c>
      <c r="Q119" s="7">
        <v>12.792206354439259</v>
      </c>
      <c r="R119" s="7">
        <v>78.884106397628784</v>
      </c>
      <c r="S119" s="7">
        <v>230.03977012634277</v>
      </c>
      <c r="T119" s="7">
        <v>244.91084957122803</v>
      </c>
      <c r="U119" s="126">
        <f t="shared" si="11"/>
        <v>569.1206919089891</v>
      </c>
    </row>
    <row r="120" spans="1:21">
      <c r="A120" s="37">
        <v>123</v>
      </c>
      <c r="B120" s="17"/>
      <c r="C120" s="16"/>
      <c r="D120" s="38" t="s">
        <v>10</v>
      </c>
      <c r="E120" s="49" t="s">
        <v>146</v>
      </c>
      <c r="F120" s="40"/>
      <c r="G120" s="111">
        <f t="shared" si="9"/>
        <v>25724.650851279497</v>
      </c>
      <c r="H120" s="26">
        <v>13.201054602861404</v>
      </c>
      <c r="I120" s="7">
        <v>50.916197657585144</v>
      </c>
      <c r="J120" s="7">
        <v>327.48722648620605</v>
      </c>
      <c r="K120" s="7">
        <v>4285.7570037841797</v>
      </c>
      <c r="L120" s="7">
        <v>7181.279052734375</v>
      </c>
      <c r="M120" s="7">
        <v>3146.1048431396484</v>
      </c>
      <c r="N120" s="126">
        <f t="shared" si="10"/>
        <v>15004.745378404856</v>
      </c>
      <c r="O120" s="26">
        <v>8.8710471391677856</v>
      </c>
      <c r="P120" s="7">
        <v>31.945201873779297</v>
      </c>
      <c r="Q120" s="7">
        <v>222.87375450134277</v>
      </c>
      <c r="R120" s="7">
        <v>1923.1919708251953</v>
      </c>
      <c r="S120" s="7">
        <v>4649.3551330566406</v>
      </c>
      <c r="T120" s="7">
        <v>3883.6683654785156</v>
      </c>
      <c r="U120" s="126">
        <f t="shared" si="11"/>
        <v>10719.905472874641</v>
      </c>
    </row>
    <row r="121" spans="1:21">
      <c r="A121" s="37">
        <v>124</v>
      </c>
      <c r="B121" s="10"/>
      <c r="C121" s="16"/>
      <c r="D121" s="38" t="s">
        <v>22</v>
      </c>
      <c r="E121" s="49" t="s">
        <v>147</v>
      </c>
      <c r="F121" s="40"/>
      <c r="G121" s="111">
        <f t="shared" si="9"/>
        <v>96.764575993642211</v>
      </c>
      <c r="H121" s="26">
        <v>1.3996742740273476</v>
      </c>
      <c r="I121" s="7">
        <v>3.8447131514549255</v>
      </c>
      <c r="J121" s="7">
        <v>6.4289190173149109</v>
      </c>
      <c r="K121" s="7">
        <v>13.489963471889496</v>
      </c>
      <c r="L121" s="7">
        <v>19.529700040817261</v>
      </c>
      <c r="M121" s="7">
        <v>10.933406114578247</v>
      </c>
      <c r="N121" s="126">
        <f t="shared" si="10"/>
        <v>55.626376070082188</v>
      </c>
      <c r="O121" s="26">
        <v>1.7055484782904387</v>
      </c>
      <c r="P121" s="7">
        <v>4.3207923173904419</v>
      </c>
      <c r="Q121" s="7">
        <v>6.5163324773311615</v>
      </c>
      <c r="R121" s="7">
        <v>8.9280070811510086</v>
      </c>
      <c r="S121" s="7">
        <v>10.93924206495285</v>
      </c>
      <c r="T121" s="7">
        <v>8.7282775044441223</v>
      </c>
      <c r="U121" s="126">
        <f t="shared" si="11"/>
        <v>41.138199923560023</v>
      </c>
    </row>
    <row r="122" spans="1:21">
      <c r="A122" s="37">
        <v>125</v>
      </c>
      <c r="B122" s="17"/>
      <c r="C122" s="11"/>
      <c r="D122" s="50"/>
      <c r="E122" s="9" t="s">
        <v>148</v>
      </c>
      <c r="F122" s="46"/>
      <c r="G122" s="111">
        <f t="shared" si="9"/>
        <v>4791.060934484005</v>
      </c>
      <c r="H122" s="26">
        <v>230.98716759681702</v>
      </c>
      <c r="I122" s="7">
        <v>17.90597403049469</v>
      </c>
      <c r="J122" s="7">
        <v>59.077919960021973</v>
      </c>
      <c r="K122" s="7">
        <v>707.91411590576172</v>
      </c>
      <c r="L122" s="7">
        <v>1028.6192512512207</v>
      </c>
      <c r="M122" s="7">
        <v>673.18182373046875</v>
      </c>
      <c r="N122" s="126">
        <f t="shared" si="10"/>
        <v>2717.6862524747849</v>
      </c>
      <c r="O122" s="26">
        <v>166.75546002388</v>
      </c>
      <c r="P122" s="7">
        <v>13.311389982700348</v>
      </c>
      <c r="Q122" s="7">
        <v>38.849408388137817</v>
      </c>
      <c r="R122" s="7">
        <v>261.02787017822266</v>
      </c>
      <c r="S122" s="7">
        <v>635.69881820678711</v>
      </c>
      <c r="T122" s="7">
        <v>957.73173522949219</v>
      </c>
      <c r="U122" s="126">
        <f t="shared" si="11"/>
        <v>2073.3746820092201</v>
      </c>
    </row>
    <row r="123" spans="1:21">
      <c r="A123" s="93">
        <v>126</v>
      </c>
      <c r="B123" s="94"/>
      <c r="C123" s="95" t="s">
        <v>149</v>
      </c>
      <c r="D123" s="96" t="s">
        <v>150</v>
      </c>
      <c r="E123" s="97"/>
      <c r="F123" s="98"/>
      <c r="G123" s="99">
        <f t="shared" si="9"/>
        <v>13533.102987527847</v>
      </c>
      <c r="H123" s="100">
        <v>72.332229614257813</v>
      </c>
      <c r="I123" s="101">
        <v>61.72351598739624</v>
      </c>
      <c r="J123" s="101">
        <v>294.99411201477051</v>
      </c>
      <c r="K123" s="101">
        <v>1108.2215270996094</v>
      </c>
      <c r="L123" s="101">
        <v>2754.5414276123047</v>
      </c>
      <c r="M123" s="101">
        <v>2830.8826293945313</v>
      </c>
      <c r="N123" s="127">
        <f t="shared" si="10"/>
        <v>7122.6954417228699</v>
      </c>
      <c r="O123" s="100">
        <v>56.566785097122192</v>
      </c>
      <c r="P123" s="101">
        <v>50.707213878631592</v>
      </c>
      <c r="Q123" s="101">
        <v>266.72995185852051</v>
      </c>
      <c r="R123" s="101">
        <v>777.87670135498047</v>
      </c>
      <c r="S123" s="101">
        <v>2175.981689453125</v>
      </c>
      <c r="T123" s="101">
        <v>3082.5452041625977</v>
      </c>
      <c r="U123" s="127">
        <f t="shared" si="11"/>
        <v>6410.4075458049774</v>
      </c>
    </row>
    <row r="124" spans="1:21">
      <c r="A124" s="37">
        <v>127</v>
      </c>
      <c r="B124" s="12"/>
      <c r="C124" s="12"/>
      <c r="D124" s="38" t="s">
        <v>8</v>
      </c>
      <c r="E124" s="49" t="s">
        <v>151</v>
      </c>
      <c r="F124" s="40"/>
      <c r="G124" s="111">
        <f t="shared" si="9"/>
        <v>12183.759478807449</v>
      </c>
      <c r="H124" s="26">
        <v>41.92322301864624</v>
      </c>
      <c r="I124" s="7">
        <v>56.607195377349854</v>
      </c>
      <c r="J124" s="7">
        <v>274.22614479064941</v>
      </c>
      <c r="K124" s="7">
        <v>1002.2026634216309</v>
      </c>
      <c r="L124" s="7">
        <v>2505.4301300048828</v>
      </c>
      <c r="M124" s="7">
        <v>2553.8345565795898</v>
      </c>
      <c r="N124" s="126">
        <f t="shared" si="10"/>
        <v>6434.223913192749</v>
      </c>
      <c r="O124" s="26">
        <v>32.933573722839355</v>
      </c>
      <c r="P124" s="7">
        <v>45.785444498062134</v>
      </c>
      <c r="Q124" s="7">
        <v>233.92600250244141</v>
      </c>
      <c r="R124" s="7">
        <v>661.7830696105957</v>
      </c>
      <c r="S124" s="7">
        <v>1948.8729934692383</v>
      </c>
      <c r="T124" s="7">
        <v>2826.2344818115234</v>
      </c>
      <c r="U124" s="126">
        <f t="shared" si="11"/>
        <v>5749.5355656147003</v>
      </c>
    </row>
    <row r="125" spans="1:21">
      <c r="A125" s="37">
        <v>128</v>
      </c>
      <c r="B125" s="17"/>
      <c r="C125" s="16"/>
      <c r="D125" s="52" t="s">
        <v>10</v>
      </c>
      <c r="E125" s="49" t="s">
        <v>152</v>
      </c>
      <c r="F125" s="40"/>
      <c r="G125" s="111">
        <f t="shared" si="9"/>
        <v>54.459967136383057</v>
      </c>
      <c r="H125" s="26">
        <v>0</v>
      </c>
      <c r="I125" s="7">
        <v>0</v>
      </c>
      <c r="J125" s="7">
        <v>0</v>
      </c>
      <c r="K125" s="7">
        <v>1.6709418296813965</v>
      </c>
      <c r="L125" s="7">
        <v>10.681463718414307</v>
      </c>
      <c r="M125" s="7">
        <v>42.107561588287354</v>
      </c>
      <c r="N125" s="126">
        <f t="shared" si="10"/>
        <v>54.459967136383057</v>
      </c>
      <c r="O125" s="26">
        <v>0</v>
      </c>
      <c r="P125" s="7">
        <v>0</v>
      </c>
      <c r="Q125" s="7">
        <v>0</v>
      </c>
      <c r="R125" s="7">
        <v>0</v>
      </c>
      <c r="S125" s="7">
        <v>0</v>
      </c>
      <c r="T125" s="7">
        <v>0</v>
      </c>
      <c r="U125" s="126">
        <f t="shared" si="11"/>
        <v>0</v>
      </c>
    </row>
    <row r="126" spans="1:21">
      <c r="A126" s="37">
        <v>129</v>
      </c>
      <c r="B126" s="10"/>
      <c r="C126" s="16"/>
      <c r="D126" s="38" t="s">
        <v>22</v>
      </c>
      <c r="E126" s="15" t="s">
        <v>153</v>
      </c>
      <c r="F126" s="43"/>
      <c r="G126" s="111">
        <f t="shared" si="9"/>
        <v>77.212994517292827</v>
      </c>
      <c r="H126" s="26">
        <v>0</v>
      </c>
      <c r="I126" s="7">
        <v>0.28856495674699545</v>
      </c>
      <c r="J126" s="7">
        <v>0.44849496986716986</v>
      </c>
      <c r="K126" s="7">
        <v>4.1296713198535144</v>
      </c>
      <c r="L126" s="7">
        <v>14.638347830623388</v>
      </c>
      <c r="M126" s="7">
        <v>20.034413255751133</v>
      </c>
      <c r="N126" s="126">
        <f t="shared" si="10"/>
        <v>39.539492332842201</v>
      </c>
      <c r="O126" s="26">
        <v>0</v>
      </c>
      <c r="P126" s="7">
        <v>0.22547776997089386</v>
      </c>
      <c r="Q126" s="7">
        <v>0.45349010825157166</v>
      </c>
      <c r="R126" s="7">
        <v>3.5050556166097522</v>
      </c>
      <c r="S126" s="7">
        <v>11.891925157047808</v>
      </c>
      <c r="T126" s="7">
        <v>21.597553532570601</v>
      </c>
      <c r="U126" s="126">
        <f t="shared" si="11"/>
        <v>37.673502184450626</v>
      </c>
    </row>
    <row r="127" spans="1:21">
      <c r="A127" s="37">
        <v>130</v>
      </c>
      <c r="B127" s="17"/>
      <c r="C127" s="11"/>
      <c r="D127" s="38" t="s">
        <v>24</v>
      </c>
      <c r="E127" s="9" t="s">
        <v>422</v>
      </c>
      <c r="F127" s="46"/>
      <c r="G127" s="111">
        <f t="shared" si="9"/>
        <v>1209.5464537739754</v>
      </c>
      <c r="H127" s="26">
        <v>30.409004509449005</v>
      </c>
      <c r="I127" s="7">
        <v>4.8277552723884583</v>
      </c>
      <c r="J127" s="7">
        <v>20.31948322057724</v>
      </c>
      <c r="K127" s="7">
        <v>100.21828436851501</v>
      </c>
      <c r="L127" s="7">
        <v>223.79150748252869</v>
      </c>
      <c r="M127" s="7">
        <v>214.9060263633728</v>
      </c>
      <c r="N127" s="126">
        <f t="shared" si="10"/>
        <v>594.47206121683121</v>
      </c>
      <c r="O127" s="26">
        <v>23.633211970329285</v>
      </c>
      <c r="P127" s="7">
        <v>4.6962909698486328</v>
      </c>
      <c r="Q127" s="7">
        <v>31.485138177871704</v>
      </c>
      <c r="R127" s="7">
        <v>108.91982328891754</v>
      </c>
      <c r="S127" s="7">
        <v>213.06657290458679</v>
      </c>
      <c r="T127" s="7">
        <v>233.27335524559021</v>
      </c>
      <c r="U127" s="126">
        <f t="shared" si="11"/>
        <v>615.07439255714417</v>
      </c>
    </row>
    <row r="128" spans="1:21">
      <c r="A128" s="37">
        <v>131</v>
      </c>
      <c r="B128" s="12"/>
      <c r="C128" s="12"/>
      <c r="D128" s="38" t="s">
        <v>26</v>
      </c>
      <c r="E128" s="15" t="s">
        <v>154</v>
      </c>
      <c r="F128" s="43"/>
      <c r="G128" s="111">
        <f t="shared" si="9"/>
        <v>0</v>
      </c>
      <c r="H128" s="26">
        <v>0</v>
      </c>
      <c r="I128" s="7">
        <v>0</v>
      </c>
      <c r="J128" s="7">
        <v>0</v>
      </c>
      <c r="K128" s="7">
        <v>0</v>
      </c>
      <c r="L128" s="7">
        <v>0</v>
      </c>
      <c r="M128" s="7">
        <v>0</v>
      </c>
      <c r="N128" s="126">
        <f t="shared" si="10"/>
        <v>0</v>
      </c>
      <c r="O128" s="26">
        <v>0</v>
      </c>
      <c r="P128" s="7">
        <v>0</v>
      </c>
      <c r="Q128" s="7">
        <v>0</v>
      </c>
      <c r="R128" s="7">
        <v>0</v>
      </c>
      <c r="S128" s="7">
        <v>0</v>
      </c>
      <c r="T128" s="7">
        <v>0</v>
      </c>
      <c r="U128" s="126">
        <f t="shared" si="11"/>
        <v>0</v>
      </c>
    </row>
    <row r="129" spans="1:21">
      <c r="A129" s="37">
        <v>132</v>
      </c>
      <c r="B129" s="12"/>
      <c r="C129" s="12"/>
      <c r="D129" s="38" t="s">
        <v>32</v>
      </c>
      <c r="E129" s="15" t="s">
        <v>155</v>
      </c>
      <c r="F129" s="43"/>
      <c r="G129" s="111">
        <f t="shared" si="9"/>
        <v>8.1239872976439074</v>
      </c>
      <c r="H129" s="26">
        <v>0</v>
      </c>
      <c r="I129" s="7">
        <v>0</v>
      </c>
      <c r="J129" s="7">
        <v>0</v>
      </c>
      <c r="K129" s="7">
        <v>0</v>
      </c>
      <c r="L129" s="7">
        <v>0</v>
      </c>
      <c r="M129" s="7">
        <v>0</v>
      </c>
      <c r="N129" s="126">
        <f t="shared" si="10"/>
        <v>0</v>
      </c>
      <c r="O129" s="26">
        <v>0</v>
      </c>
      <c r="P129" s="7">
        <v>0</v>
      </c>
      <c r="Q129" s="7">
        <v>0.86531920987181365</v>
      </c>
      <c r="R129" s="7">
        <v>3.6687531806528568</v>
      </c>
      <c r="S129" s="7">
        <v>2.1501584467478096</v>
      </c>
      <c r="T129" s="7">
        <v>1.4397564603714272</v>
      </c>
      <c r="U129" s="126">
        <f t="shared" si="11"/>
        <v>8.1239872976439074</v>
      </c>
    </row>
    <row r="130" spans="1:21">
      <c r="A130" s="93">
        <v>133</v>
      </c>
      <c r="B130" s="94"/>
      <c r="C130" s="95" t="s">
        <v>156</v>
      </c>
      <c r="D130" s="96" t="s">
        <v>157</v>
      </c>
      <c r="E130" s="97"/>
      <c r="F130" s="98"/>
      <c r="G130" s="99">
        <f t="shared" si="9"/>
        <v>63.135918952524662</v>
      </c>
      <c r="H130" s="100">
        <v>4.0917492508888245</v>
      </c>
      <c r="I130" s="101">
        <v>0.20031775906682014</v>
      </c>
      <c r="J130" s="101">
        <v>1.8109778687357903</v>
      </c>
      <c r="K130" s="101">
        <v>8.8777589201927185</v>
      </c>
      <c r="L130" s="101">
        <v>9.2887195348739624</v>
      </c>
      <c r="M130" s="101">
        <v>6.2772359848022461</v>
      </c>
      <c r="N130" s="127">
        <f t="shared" si="10"/>
        <v>30.546759318560362</v>
      </c>
      <c r="O130" s="100">
        <v>4.1716606318950653</v>
      </c>
      <c r="P130" s="101">
        <v>0.7985670305788517</v>
      </c>
      <c r="Q130" s="101">
        <v>3.9903948530554771</v>
      </c>
      <c r="R130" s="101">
        <v>5.9888559877872467</v>
      </c>
      <c r="S130" s="101">
        <v>6.2362307012081146</v>
      </c>
      <c r="T130" s="101">
        <v>11.403450429439545</v>
      </c>
      <c r="U130" s="127">
        <f t="shared" si="11"/>
        <v>32.5891596339643</v>
      </c>
    </row>
    <row r="131" spans="1:21">
      <c r="A131" s="93">
        <v>134</v>
      </c>
      <c r="B131" s="94"/>
      <c r="C131" s="95" t="s">
        <v>158</v>
      </c>
      <c r="D131" s="96" t="s">
        <v>159</v>
      </c>
      <c r="E131" s="97"/>
      <c r="F131" s="98"/>
      <c r="G131" s="99">
        <f t="shared" ref="G131:G157" si="12">N131+U131</f>
        <v>318.48866683617234</v>
      </c>
      <c r="H131" s="100">
        <v>0</v>
      </c>
      <c r="I131" s="101">
        <v>2.8543453402817249</v>
      </c>
      <c r="J131" s="101">
        <v>6.9625226557254791</v>
      </c>
      <c r="K131" s="101">
        <v>18.632575869560242</v>
      </c>
      <c r="L131" s="101">
        <v>36.721541166305542</v>
      </c>
      <c r="M131" s="101">
        <v>41.516479969024658</v>
      </c>
      <c r="N131" s="127">
        <f t="shared" ref="N131:N157" si="13">SUM(H131:M131)</f>
        <v>106.68746500089765</v>
      </c>
      <c r="O131" s="100">
        <v>0</v>
      </c>
      <c r="P131" s="101">
        <v>4.50485460460186</v>
      </c>
      <c r="Q131" s="101">
        <v>16.431180268526077</v>
      </c>
      <c r="R131" s="101">
        <v>42.121480762958527</v>
      </c>
      <c r="S131" s="101">
        <v>64.464841842651367</v>
      </c>
      <c r="T131" s="101">
        <v>84.278844356536865</v>
      </c>
      <c r="U131" s="127">
        <f>SUM(O131:T131)</f>
        <v>211.8012018352747</v>
      </c>
    </row>
    <row r="132" spans="1:21">
      <c r="A132" s="37">
        <v>135</v>
      </c>
      <c r="B132" s="17"/>
      <c r="C132" s="16"/>
      <c r="D132" s="38" t="s">
        <v>8</v>
      </c>
      <c r="E132" s="49" t="s">
        <v>160</v>
      </c>
      <c r="F132" s="40"/>
      <c r="G132" s="111">
        <f t="shared" si="12"/>
        <v>153.73085701325908</v>
      </c>
      <c r="H132" s="26">
        <v>0</v>
      </c>
      <c r="I132" s="7">
        <v>3.867129422724247E-2</v>
      </c>
      <c r="J132" s="7">
        <v>1.020540663972497</v>
      </c>
      <c r="K132" s="7">
        <v>4.2667196691036224</v>
      </c>
      <c r="L132" s="7">
        <v>13.719873759895563</v>
      </c>
      <c r="M132" s="7">
        <v>23.775620326399803</v>
      </c>
      <c r="N132" s="126">
        <f t="shared" si="13"/>
        <v>42.821425713598728</v>
      </c>
      <c r="O132" s="26">
        <v>0</v>
      </c>
      <c r="P132" s="7">
        <v>0.28664857940748334</v>
      </c>
      <c r="Q132" s="7">
        <v>1.3287824615836143</v>
      </c>
      <c r="R132" s="7">
        <v>10.637786140665412</v>
      </c>
      <c r="S132" s="7">
        <v>34.483808875083923</v>
      </c>
      <c r="T132" s="7">
        <v>64.172405242919922</v>
      </c>
      <c r="U132" s="126">
        <f t="shared" ref="U132:U157" si="14">SUM(O132:T132)</f>
        <v>110.90943129966035</v>
      </c>
    </row>
    <row r="133" spans="1:21">
      <c r="A133" s="37">
        <v>136</v>
      </c>
      <c r="B133" s="10"/>
      <c r="C133" s="16"/>
      <c r="D133" s="38" t="s">
        <v>10</v>
      </c>
      <c r="E133" s="49" t="s">
        <v>161</v>
      </c>
      <c r="F133" s="40"/>
      <c r="G133" s="111">
        <f t="shared" si="12"/>
        <v>6.611359179019928</v>
      </c>
      <c r="H133" s="26">
        <v>0</v>
      </c>
      <c r="I133" s="7">
        <v>0</v>
      </c>
      <c r="J133" s="7">
        <v>0</v>
      </c>
      <c r="K133" s="7">
        <v>0.59071683883666992</v>
      </c>
      <c r="L133" s="7">
        <v>0.78783607482910156</v>
      </c>
      <c r="M133" s="7">
        <v>1.6690928936004639</v>
      </c>
      <c r="N133" s="126">
        <f t="shared" si="13"/>
        <v>3.0476458072662354</v>
      </c>
      <c r="O133" s="26">
        <v>0</v>
      </c>
      <c r="P133" s="7">
        <v>0</v>
      </c>
      <c r="Q133" s="7">
        <v>0</v>
      </c>
      <c r="R133" s="7">
        <v>0.44122761487960815</v>
      </c>
      <c r="S133" s="7">
        <v>1.2470516562461853</v>
      </c>
      <c r="T133" s="7">
        <v>1.8754341006278992</v>
      </c>
      <c r="U133" s="126">
        <f t="shared" si="14"/>
        <v>3.5637133717536926</v>
      </c>
    </row>
    <row r="134" spans="1:21">
      <c r="A134" s="37">
        <v>137</v>
      </c>
      <c r="B134" s="10"/>
      <c r="C134" s="11"/>
      <c r="D134" s="52" t="s">
        <v>22</v>
      </c>
      <c r="E134" s="49" t="s">
        <v>162</v>
      </c>
      <c r="F134" s="51"/>
      <c r="G134" s="111">
        <f t="shared" si="12"/>
        <v>3.5554934144020081</v>
      </c>
      <c r="H134" s="26">
        <v>0</v>
      </c>
      <c r="I134" s="7">
        <v>0</v>
      </c>
      <c r="J134" s="7">
        <v>0</v>
      </c>
      <c r="K134" s="7">
        <v>0.42832162976264954</v>
      </c>
      <c r="L134" s="7">
        <v>1.3541158437728882</v>
      </c>
      <c r="M134" s="7">
        <v>1.3188028335571289</v>
      </c>
      <c r="N134" s="126">
        <f t="shared" si="13"/>
        <v>3.1012403070926666</v>
      </c>
      <c r="O134" s="26">
        <v>0</v>
      </c>
      <c r="P134" s="7">
        <v>0</v>
      </c>
      <c r="Q134" s="7">
        <v>0</v>
      </c>
      <c r="R134" s="7">
        <v>0.45425310730934143</v>
      </c>
      <c r="S134" s="7">
        <v>0</v>
      </c>
      <c r="T134" s="7">
        <v>0</v>
      </c>
      <c r="U134" s="126">
        <f t="shared" si="14"/>
        <v>0.45425310730934143</v>
      </c>
    </row>
    <row r="135" spans="1:21">
      <c r="A135" s="37">
        <v>138</v>
      </c>
      <c r="B135" s="10"/>
      <c r="C135" s="11"/>
      <c r="D135" s="52" t="s">
        <v>24</v>
      </c>
      <c r="E135" s="49" t="s">
        <v>163</v>
      </c>
      <c r="F135" s="51"/>
      <c r="G135" s="111">
        <f t="shared" si="12"/>
        <v>5.7056943774223328</v>
      </c>
      <c r="H135" s="26">
        <v>0</v>
      </c>
      <c r="I135" s="7">
        <v>0</v>
      </c>
      <c r="J135" s="7">
        <v>0</v>
      </c>
      <c r="K135" s="7">
        <v>0.96552151441574097</v>
      </c>
      <c r="L135" s="7">
        <v>2.3335561454296112</v>
      </c>
      <c r="M135" s="7">
        <v>0.7086702287197113</v>
      </c>
      <c r="N135" s="126">
        <f t="shared" si="13"/>
        <v>4.0077478885650635</v>
      </c>
      <c r="O135" s="26">
        <v>0</v>
      </c>
      <c r="P135" s="7">
        <v>0</v>
      </c>
      <c r="Q135" s="7">
        <v>0</v>
      </c>
      <c r="R135" s="7">
        <v>0.97497239708900452</v>
      </c>
      <c r="S135" s="7">
        <v>0.27850618958473206</v>
      </c>
      <c r="T135" s="7">
        <v>0.44446790218353271</v>
      </c>
      <c r="U135" s="126">
        <f t="shared" si="14"/>
        <v>1.6979464888572693</v>
      </c>
    </row>
    <row r="136" spans="1:21">
      <c r="A136" s="37">
        <v>139</v>
      </c>
      <c r="B136" s="17"/>
      <c r="C136" s="11"/>
      <c r="D136" s="50"/>
      <c r="E136" s="9" t="s">
        <v>164</v>
      </c>
      <c r="F136" s="46"/>
      <c r="G136" s="111">
        <f t="shared" si="12"/>
        <v>148.88526480272412</v>
      </c>
      <c r="H136" s="26">
        <v>0</v>
      </c>
      <c r="I136" s="7">
        <v>2.8156740628182888</v>
      </c>
      <c r="J136" s="7">
        <v>5.941982090473175</v>
      </c>
      <c r="K136" s="7">
        <v>12.381296515464783</v>
      </c>
      <c r="L136" s="7">
        <v>18.52616024017334</v>
      </c>
      <c r="M136" s="7">
        <v>14.044295318424702</v>
      </c>
      <c r="N136" s="126">
        <f t="shared" si="13"/>
        <v>53.709408227354288</v>
      </c>
      <c r="O136" s="26">
        <v>0</v>
      </c>
      <c r="P136" s="7">
        <v>4.2182061225175858</v>
      </c>
      <c r="Q136" s="7">
        <v>15.102397233247757</v>
      </c>
      <c r="R136" s="7">
        <v>29.613243281841278</v>
      </c>
      <c r="S136" s="7">
        <v>28.455474317073822</v>
      </c>
      <c r="T136" s="7">
        <v>17.786535620689392</v>
      </c>
      <c r="U136" s="126">
        <f t="shared" si="14"/>
        <v>95.175856575369835</v>
      </c>
    </row>
    <row r="137" spans="1:21">
      <c r="A137" s="93">
        <v>140</v>
      </c>
      <c r="B137" s="94"/>
      <c r="C137" s="95" t="s">
        <v>165</v>
      </c>
      <c r="D137" s="96" t="s">
        <v>166</v>
      </c>
      <c r="E137" s="97"/>
      <c r="F137" s="98"/>
      <c r="G137" s="99">
        <f t="shared" si="12"/>
        <v>5377.3564975261688</v>
      </c>
      <c r="H137" s="100">
        <v>2790.8169250488281</v>
      </c>
      <c r="I137" s="101">
        <v>78.368842124938965</v>
      </c>
      <c r="J137" s="101">
        <v>75.974708557128906</v>
      </c>
      <c r="K137" s="101">
        <v>59.460803270339966</v>
      </c>
      <c r="L137" s="101">
        <v>29.861346274614334</v>
      </c>
      <c r="M137" s="101">
        <v>0</v>
      </c>
      <c r="N137" s="127">
        <f t="shared" si="13"/>
        <v>3034.4826252758503</v>
      </c>
      <c r="O137" s="100">
        <v>2136.411865234375</v>
      </c>
      <c r="P137" s="101">
        <v>68.85620641708374</v>
      </c>
      <c r="Q137" s="101">
        <v>63.02139949798584</v>
      </c>
      <c r="R137" s="101">
        <v>48.116889476776123</v>
      </c>
      <c r="S137" s="101">
        <v>24.648742407560349</v>
      </c>
      <c r="T137" s="101">
        <v>1.8187692165374756</v>
      </c>
      <c r="U137" s="127">
        <f t="shared" si="14"/>
        <v>2342.8738722503185</v>
      </c>
    </row>
    <row r="138" spans="1:21">
      <c r="A138" s="37">
        <v>141</v>
      </c>
      <c r="B138" s="17"/>
      <c r="C138" s="16"/>
      <c r="D138" s="38" t="s">
        <v>8</v>
      </c>
      <c r="E138" s="45" t="s">
        <v>167</v>
      </c>
      <c r="F138" s="53"/>
      <c r="G138" s="111">
        <f t="shared" si="12"/>
        <v>381.89762369403616</v>
      </c>
      <c r="H138" s="26">
        <v>210.89378023147583</v>
      </c>
      <c r="I138" s="7">
        <v>1.6471953690052032</v>
      </c>
      <c r="J138" s="7">
        <v>0.30199128668755293</v>
      </c>
      <c r="K138" s="7">
        <v>0.13071860000491142</v>
      </c>
      <c r="L138" s="7">
        <v>8.3558719139546156E-2</v>
      </c>
      <c r="M138" s="7">
        <v>0</v>
      </c>
      <c r="N138" s="126">
        <f t="shared" si="13"/>
        <v>213.05724420631304</v>
      </c>
      <c r="O138" s="26">
        <v>165.98402118682861</v>
      </c>
      <c r="P138" s="7">
        <v>1.6333244442939758</v>
      </c>
      <c r="Q138" s="7">
        <v>0.42415124177932739</v>
      </c>
      <c r="R138" s="7">
        <v>0.42454589158296585</v>
      </c>
      <c r="S138" s="7">
        <v>0.37433672323822975</v>
      </c>
      <c r="T138" s="7">
        <v>0</v>
      </c>
      <c r="U138" s="126">
        <f t="shared" si="14"/>
        <v>168.84037948772311</v>
      </c>
    </row>
    <row r="139" spans="1:21">
      <c r="A139" s="37">
        <v>142</v>
      </c>
      <c r="B139" s="17"/>
      <c r="C139" s="16"/>
      <c r="D139" s="38" t="s">
        <v>10</v>
      </c>
      <c r="E139" s="45" t="s">
        <v>168</v>
      </c>
      <c r="F139" s="53"/>
      <c r="G139" s="111">
        <f t="shared" si="12"/>
        <v>8.1622028350830078</v>
      </c>
      <c r="H139" s="26">
        <v>5.0841986835002899</v>
      </c>
      <c r="I139" s="7">
        <v>0</v>
      </c>
      <c r="J139" s="7">
        <v>0</v>
      </c>
      <c r="K139" s="7">
        <v>0</v>
      </c>
      <c r="L139" s="7">
        <v>0</v>
      </c>
      <c r="M139" s="7">
        <v>0</v>
      </c>
      <c r="N139" s="126">
        <f t="shared" si="13"/>
        <v>5.0841986835002899</v>
      </c>
      <c r="O139" s="26">
        <v>3.0780041515827179</v>
      </c>
      <c r="P139" s="7">
        <v>0</v>
      </c>
      <c r="Q139" s="7">
        <v>0</v>
      </c>
      <c r="R139" s="7">
        <v>0</v>
      </c>
      <c r="S139" s="7">
        <v>0</v>
      </c>
      <c r="T139" s="7">
        <v>0</v>
      </c>
      <c r="U139" s="126">
        <f t="shared" si="14"/>
        <v>3.0780041515827179</v>
      </c>
    </row>
    <row r="140" spans="1:21">
      <c r="A140" s="37">
        <v>143</v>
      </c>
      <c r="B140" s="17"/>
      <c r="C140" s="16"/>
      <c r="D140" s="38" t="s">
        <v>22</v>
      </c>
      <c r="E140" s="45" t="s">
        <v>169</v>
      </c>
      <c r="F140" s="53"/>
      <c r="G140" s="111">
        <f t="shared" si="12"/>
        <v>86.540620954707265</v>
      </c>
      <c r="H140" s="26">
        <v>39.904363632202148</v>
      </c>
      <c r="I140" s="7">
        <v>2.3667489141225815</v>
      </c>
      <c r="J140" s="7">
        <v>1.1892915591597557</v>
      </c>
      <c r="K140" s="7">
        <v>3.4310179650783539</v>
      </c>
      <c r="L140" s="7">
        <v>2.3027998954057693</v>
      </c>
      <c r="M140" s="7">
        <v>0</v>
      </c>
      <c r="N140" s="126">
        <f t="shared" si="13"/>
        <v>49.194221965968609</v>
      </c>
      <c r="O140" s="26">
        <v>29.39811635017395</v>
      </c>
      <c r="P140" s="7">
        <v>0.22395236231386662</v>
      </c>
      <c r="Q140" s="7">
        <v>1.6777104139328003</v>
      </c>
      <c r="R140" s="7">
        <v>4.0939277708530426</v>
      </c>
      <c r="S140" s="7">
        <v>1.9526920914649963</v>
      </c>
      <c r="T140" s="7">
        <v>0</v>
      </c>
      <c r="U140" s="126">
        <f t="shared" si="14"/>
        <v>37.346398988738656</v>
      </c>
    </row>
    <row r="141" spans="1:21">
      <c r="A141" s="37">
        <v>144</v>
      </c>
      <c r="B141" s="17"/>
      <c r="C141" s="16"/>
      <c r="D141" s="38" t="s">
        <v>24</v>
      </c>
      <c r="E141" s="45" t="s">
        <v>170</v>
      </c>
      <c r="F141" s="53"/>
      <c r="G141" s="111">
        <f t="shared" si="12"/>
        <v>2936.0773755609989</v>
      </c>
      <c r="H141" s="26">
        <v>1494.2897491455078</v>
      </c>
      <c r="I141" s="7">
        <v>56.186553001403809</v>
      </c>
      <c r="J141" s="7">
        <v>64.155217170715332</v>
      </c>
      <c r="K141" s="7">
        <v>46.232898950576782</v>
      </c>
      <c r="L141" s="7">
        <v>14.162196755409241</v>
      </c>
      <c r="M141" s="7">
        <v>0</v>
      </c>
      <c r="N141" s="126">
        <f t="shared" si="13"/>
        <v>1675.026615023613</v>
      </c>
      <c r="O141" s="26">
        <v>1106.2984848022461</v>
      </c>
      <c r="P141" s="7">
        <v>50.452429056167603</v>
      </c>
      <c r="Q141" s="7">
        <v>54.50401782989502</v>
      </c>
      <c r="R141" s="7">
        <v>36.226048469543457</v>
      </c>
      <c r="S141" s="7">
        <v>13.21031653881073</v>
      </c>
      <c r="T141" s="7">
        <v>0.35946384072303772</v>
      </c>
      <c r="U141" s="126">
        <f t="shared" si="14"/>
        <v>1261.0507605373859</v>
      </c>
    </row>
    <row r="142" spans="1:21">
      <c r="A142" s="37">
        <v>145</v>
      </c>
      <c r="B142" s="17"/>
      <c r="C142" s="16"/>
      <c r="D142" s="38" t="s">
        <v>26</v>
      </c>
      <c r="E142" s="45" t="s">
        <v>171</v>
      </c>
      <c r="F142" s="53"/>
      <c r="G142" s="111">
        <f t="shared" si="12"/>
        <v>90.563660473751952</v>
      </c>
      <c r="H142" s="26">
        <v>38.058401823043823</v>
      </c>
      <c r="I142" s="7">
        <v>0.45107831992208958</v>
      </c>
      <c r="J142" s="7">
        <v>0.83931399579159915</v>
      </c>
      <c r="K142" s="7">
        <v>2.5276603231905028</v>
      </c>
      <c r="L142" s="7">
        <v>4.3119360078708269</v>
      </c>
      <c r="M142" s="7">
        <v>0</v>
      </c>
      <c r="N142" s="126">
        <f t="shared" si="13"/>
        <v>46.188390469818842</v>
      </c>
      <c r="O142" s="26">
        <v>40.093997716903687</v>
      </c>
      <c r="P142" s="7">
        <v>0.12341902451589704</v>
      </c>
      <c r="Q142" s="7">
        <v>0.7238282822072506</v>
      </c>
      <c r="R142" s="7">
        <v>1.0697598287370056</v>
      </c>
      <c r="S142" s="7">
        <v>1.6346124487608904</v>
      </c>
      <c r="T142" s="7">
        <v>0.72965270280838013</v>
      </c>
      <c r="U142" s="126">
        <f t="shared" si="14"/>
        <v>44.37527000393311</v>
      </c>
    </row>
    <row r="143" spans="1:21">
      <c r="A143" s="37">
        <v>146</v>
      </c>
      <c r="B143" s="17"/>
      <c r="C143" s="16"/>
      <c r="D143" s="38" t="s">
        <v>32</v>
      </c>
      <c r="E143" s="54" t="s">
        <v>172</v>
      </c>
      <c r="F143" s="53"/>
      <c r="G143" s="111">
        <f t="shared" si="12"/>
        <v>1874.1149580478668</v>
      </c>
      <c r="H143" s="26">
        <v>1002.5864028930664</v>
      </c>
      <c r="I143" s="7">
        <v>17.717264533042908</v>
      </c>
      <c r="J143" s="7">
        <v>9.4888933897018433</v>
      </c>
      <c r="K143" s="7">
        <v>7.1385102272033691</v>
      </c>
      <c r="L143" s="7">
        <v>9.0008557140827179</v>
      </c>
      <c r="M143" s="7">
        <v>0</v>
      </c>
      <c r="N143" s="126">
        <f t="shared" si="13"/>
        <v>1045.9319267570972</v>
      </c>
      <c r="O143" s="26">
        <v>791.55921173095703</v>
      </c>
      <c r="P143" s="7">
        <v>16.423081040382385</v>
      </c>
      <c r="Q143" s="7">
        <v>5.6916917562484741</v>
      </c>
      <c r="R143" s="7">
        <v>6.3026089668273926</v>
      </c>
      <c r="S143" s="7">
        <v>7.4767850935459137</v>
      </c>
      <c r="T143" s="7">
        <v>0.72965270280838013</v>
      </c>
      <c r="U143" s="126">
        <f t="shared" si="14"/>
        <v>828.18303129076958</v>
      </c>
    </row>
    <row r="144" spans="1:21">
      <c r="A144" s="93">
        <v>147</v>
      </c>
      <c r="B144" s="94"/>
      <c r="C144" s="103" t="s">
        <v>173</v>
      </c>
      <c r="D144" s="96" t="s">
        <v>174</v>
      </c>
      <c r="E144" s="97"/>
      <c r="F144" s="98"/>
      <c r="G144" s="99">
        <f t="shared" si="12"/>
        <v>0</v>
      </c>
      <c r="H144" s="100">
        <v>0</v>
      </c>
      <c r="I144" s="101">
        <v>0</v>
      </c>
      <c r="J144" s="101">
        <v>0</v>
      </c>
      <c r="K144" s="101">
        <v>0</v>
      </c>
      <c r="L144" s="101">
        <v>0</v>
      </c>
      <c r="M144" s="101">
        <v>0</v>
      </c>
      <c r="N144" s="127">
        <f t="shared" si="13"/>
        <v>0</v>
      </c>
      <c r="O144" s="100">
        <v>0</v>
      </c>
      <c r="P144" s="101">
        <v>0</v>
      </c>
      <c r="Q144" s="101">
        <v>0</v>
      </c>
      <c r="R144" s="101">
        <v>0</v>
      </c>
      <c r="S144" s="101">
        <v>0</v>
      </c>
      <c r="T144" s="101">
        <v>0</v>
      </c>
      <c r="U144" s="127">
        <f t="shared" si="14"/>
        <v>0</v>
      </c>
    </row>
    <row r="145" spans="1:21">
      <c r="A145" s="72">
        <v>151</v>
      </c>
      <c r="B145" s="80" t="s">
        <v>175</v>
      </c>
      <c r="C145" s="81" t="s">
        <v>176</v>
      </c>
      <c r="D145" s="82"/>
      <c r="E145" s="82"/>
      <c r="F145" s="83"/>
      <c r="G145" s="74">
        <f t="shared" si="12"/>
        <v>33941.901721954346</v>
      </c>
      <c r="H145" s="75">
        <v>1370.1542816162109</v>
      </c>
      <c r="I145" s="76">
        <v>1188.7353363037109</v>
      </c>
      <c r="J145" s="76">
        <v>4762.4632568359375</v>
      </c>
      <c r="K145" s="76">
        <v>9896.1402587890625</v>
      </c>
      <c r="L145" s="76">
        <v>6140.0980529785156</v>
      </c>
      <c r="M145" s="76">
        <v>1688.8843383789063</v>
      </c>
      <c r="N145" s="124">
        <f t="shared" si="13"/>
        <v>25046.475524902344</v>
      </c>
      <c r="O145" s="75">
        <v>1143.1102905273438</v>
      </c>
      <c r="P145" s="76">
        <v>583.77950668334961</v>
      </c>
      <c r="Q145" s="76">
        <v>1855.8590393066406</v>
      </c>
      <c r="R145" s="76">
        <v>2410.8290100097656</v>
      </c>
      <c r="S145" s="76">
        <v>1735.8855972290039</v>
      </c>
      <c r="T145" s="76">
        <v>1165.9627532958984</v>
      </c>
      <c r="U145" s="124">
        <f t="shared" si="14"/>
        <v>8895.426197052002</v>
      </c>
    </row>
    <row r="146" spans="1:21">
      <c r="A146" s="93">
        <v>152</v>
      </c>
      <c r="B146" s="95"/>
      <c r="C146" s="95" t="s">
        <v>6</v>
      </c>
      <c r="D146" s="96" t="s">
        <v>177</v>
      </c>
      <c r="E146" s="104"/>
      <c r="F146" s="105"/>
      <c r="G146" s="99">
        <f t="shared" si="12"/>
        <v>23032.209896087646</v>
      </c>
      <c r="H146" s="100">
        <v>1347.666374206543</v>
      </c>
      <c r="I146" s="101">
        <v>950.77925109863281</v>
      </c>
      <c r="J146" s="101">
        <v>3026.2333679199219</v>
      </c>
      <c r="K146" s="101">
        <v>6065.7815856933594</v>
      </c>
      <c r="L146" s="101">
        <v>4237.9609985351563</v>
      </c>
      <c r="M146" s="101">
        <v>1236.5742416381836</v>
      </c>
      <c r="N146" s="127">
        <f t="shared" si="13"/>
        <v>16864.995819091797</v>
      </c>
      <c r="O146" s="100">
        <v>1122.9472274780273</v>
      </c>
      <c r="P146" s="101">
        <v>458.56570053100586</v>
      </c>
      <c r="Q146" s="101">
        <v>835.2601318359375</v>
      </c>
      <c r="R146" s="101">
        <v>1543.9954681396484</v>
      </c>
      <c r="S146" s="101">
        <v>1309.7744522094727</v>
      </c>
      <c r="T146" s="101">
        <v>896.67109680175781</v>
      </c>
      <c r="U146" s="127">
        <f t="shared" si="14"/>
        <v>6167.2140769958496</v>
      </c>
    </row>
    <row r="147" spans="1:21">
      <c r="A147" s="37">
        <v>153</v>
      </c>
      <c r="B147" s="17"/>
      <c r="C147" s="16"/>
      <c r="D147" s="38" t="s">
        <v>8</v>
      </c>
      <c r="E147" s="49" t="s">
        <v>178</v>
      </c>
      <c r="F147" s="55"/>
      <c r="G147" s="111">
        <f t="shared" si="12"/>
        <v>11458.47457408905</v>
      </c>
      <c r="H147" s="26">
        <v>163.91541004180908</v>
      </c>
      <c r="I147" s="7">
        <v>391.53931999206543</v>
      </c>
      <c r="J147" s="7">
        <v>1930.3318939208984</v>
      </c>
      <c r="K147" s="7">
        <v>3387.6238098144531</v>
      </c>
      <c r="L147" s="7">
        <v>2077.8720855712891</v>
      </c>
      <c r="M147" s="7">
        <v>602.88656616210938</v>
      </c>
      <c r="N147" s="126">
        <f t="shared" si="13"/>
        <v>8554.1690855026245</v>
      </c>
      <c r="O147" s="26">
        <v>144.81911087036133</v>
      </c>
      <c r="P147" s="7">
        <v>212.47967910766602</v>
      </c>
      <c r="Q147" s="7">
        <v>469.93730163574219</v>
      </c>
      <c r="R147" s="7">
        <v>912.49153900146484</v>
      </c>
      <c r="S147" s="7">
        <v>774.52676391601563</v>
      </c>
      <c r="T147" s="7">
        <v>390.05109405517578</v>
      </c>
      <c r="U147" s="126">
        <f t="shared" si="14"/>
        <v>2904.3054885864258</v>
      </c>
    </row>
    <row r="148" spans="1:21">
      <c r="A148" s="37">
        <v>154</v>
      </c>
      <c r="B148" s="17"/>
      <c r="C148" s="16"/>
      <c r="D148" s="38" t="s">
        <v>10</v>
      </c>
      <c r="E148" s="49" t="s">
        <v>179</v>
      </c>
      <c r="F148" s="40"/>
      <c r="G148" s="111">
        <f t="shared" si="12"/>
        <v>885.29092633724213</v>
      </c>
      <c r="H148" s="26">
        <v>59.333919525146484</v>
      </c>
      <c r="I148" s="7">
        <v>25.44800877571106</v>
      </c>
      <c r="J148" s="7">
        <v>66.498490810394287</v>
      </c>
      <c r="K148" s="7">
        <v>235.85280895233154</v>
      </c>
      <c r="L148" s="7">
        <v>181.54144048690796</v>
      </c>
      <c r="M148" s="7">
        <v>46.045636177062988</v>
      </c>
      <c r="N148" s="126">
        <f t="shared" si="13"/>
        <v>614.72030472755432</v>
      </c>
      <c r="O148" s="26">
        <v>68.647819042205811</v>
      </c>
      <c r="P148" s="7">
        <v>18.356465101242065</v>
      </c>
      <c r="Q148" s="7">
        <v>26.395387172698975</v>
      </c>
      <c r="R148" s="7">
        <v>58.412599563598633</v>
      </c>
      <c r="S148" s="7">
        <v>57.736455917358398</v>
      </c>
      <c r="T148" s="7">
        <v>41.021894812583923</v>
      </c>
      <c r="U148" s="126">
        <f t="shared" si="14"/>
        <v>270.57062160968781</v>
      </c>
    </row>
    <row r="149" spans="1:21">
      <c r="A149" s="37">
        <v>155</v>
      </c>
      <c r="B149" s="17"/>
      <c r="C149" s="16"/>
      <c r="D149" s="38" t="s">
        <v>22</v>
      </c>
      <c r="E149" s="49" t="s">
        <v>180</v>
      </c>
      <c r="F149" s="40"/>
      <c r="G149" s="111">
        <f t="shared" si="12"/>
        <v>1587.6233009397984</v>
      </c>
      <c r="H149" s="26">
        <v>123.87730073928833</v>
      </c>
      <c r="I149" s="7">
        <v>42.35479736328125</v>
      </c>
      <c r="J149" s="7">
        <v>123.97329616546631</v>
      </c>
      <c r="K149" s="7">
        <v>388.57873153686523</v>
      </c>
      <c r="L149" s="7">
        <v>350.85116577148438</v>
      </c>
      <c r="M149" s="7">
        <v>134.12161111831665</v>
      </c>
      <c r="N149" s="126">
        <f t="shared" si="13"/>
        <v>1163.7569026947021</v>
      </c>
      <c r="O149" s="26">
        <v>100.96244668960571</v>
      </c>
      <c r="P149" s="7">
        <v>17.017304331064224</v>
      </c>
      <c r="Q149" s="7">
        <v>27.363271713256836</v>
      </c>
      <c r="R149" s="7">
        <v>67.739384651184082</v>
      </c>
      <c r="S149" s="7">
        <v>80.671238899230957</v>
      </c>
      <c r="T149" s="7">
        <v>130.11275196075439</v>
      </c>
      <c r="U149" s="126">
        <f t="shared" si="14"/>
        <v>423.86639824509621</v>
      </c>
    </row>
    <row r="150" spans="1:21">
      <c r="A150" s="37">
        <v>156</v>
      </c>
      <c r="B150" s="17"/>
      <c r="C150" s="16"/>
      <c r="D150" s="38" t="s">
        <v>24</v>
      </c>
      <c r="E150" s="49" t="s">
        <v>181</v>
      </c>
      <c r="F150" s="40"/>
      <c r="G150" s="111">
        <f t="shared" si="12"/>
        <v>1336.5680960714817</v>
      </c>
      <c r="H150" s="26">
        <v>145.81896209716797</v>
      </c>
      <c r="I150" s="7">
        <v>25.473190903663635</v>
      </c>
      <c r="J150" s="7">
        <v>75.57987380027771</v>
      </c>
      <c r="K150" s="7">
        <v>256.07756519317627</v>
      </c>
      <c r="L150" s="7">
        <v>242.85579776763916</v>
      </c>
      <c r="M150" s="7">
        <v>84.276295185089111</v>
      </c>
      <c r="N150" s="126">
        <f t="shared" si="13"/>
        <v>830.08168494701385</v>
      </c>
      <c r="O150" s="26">
        <v>145.3293309211731</v>
      </c>
      <c r="P150" s="7">
        <v>20.073168992996216</v>
      </c>
      <c r="Q150" s="7">
        <v>55.725276738405228</v>
      </c>
      <c r="R150" s="7">
        <v>114.66623544692993</v>
      </c>
      <c r="S150" s="7">
        <v>85.700231552124023</v>
      </c>
      <c r="T150" s="7">
        <v>84.992167472839355</v>
      </c>
      <c r="U150" s="126">
        <f t="shared" si="14"/>
        <v>506.48641112446785</v>
      </c>
    </row>
    <row r="151" spans="1:21">
      <c r="A151" s="37">
        <v>157</v>
      </c>
      <c r="B151" s="17"/>
      <c r="C151" s="16"/>
      <c r="D151" s="38" t="s">
        <v>26</v>
      </c>
      <c r="E151" s="49" t="s">
        <v>182</v>
      </c>
      <c r="F151" s="40"/>
      <c r="G151" s="111">
        <f t="shared" si="12"/>
        <v>2536.5851182937622</v>
      </c>
      <c r="H151" s="26">
        <v>257.06154346466064</v>
      </c>
      <c r="I151" s="7">
        <v>275.01880550384521</v>
      </c>
      <c r="J151" s="7">
        <v>338.34445381164551</v>
      </c>
      <c r="K151" s="7">
        <v>603.43083953857422</v>
      </c>
      <c r="L151" s="7">
        <v>364.22639846801758</v>
      </c>
      <c r="M151" s="7">
        <v>84.729888916015625</v>
      </c>
      <c r="N151" s="126">
        <f t="shared" si="13"/>
        <v>1922.8119297027588</v>
      </c>
      <c r="O151" s="26">
        <v>210.60986232757568</v>
      </c>
      <c r="P151" s="7">
        <v>101.41900539398193</v>
      </c>
      <c r="Q151" s="7">
        <v>89.219888210296631</v>
      </c>
      <c r="R151" s="7">
        <v>111.66471099853516</v>
      </c>
      <c r="S151" s="7">
        <v>61.325175046920776</v>
      </c>
      <c r="T151" s="7">
        <v>39.534546613693237</v>
      </c>
      <c r="U151" s="126">
        <f t="shared" si="14"/>
        <v>613.77318859100342</v>
      </c>
    </row>
    <row r="152" spans="1:21">
      <c r="A152" s="37">
        <v>158</v>
      </c>
      <c r="B152" s="12"/>
      <c r="C152" s="12"/>
      <c r="D152" s="52" t="s">
        <v>32</v>
      </c>
      <c r="E152" s="49" t="s">
        <v>183</v>
      </c>
      <c r="F152" s="43"/>
      <c r="G152" s="111">
        <f t="shared" si="12"/>
        <v>42.14979287609458</v>
      </c>
      <c r="H152" s="26">
        <v>1.5392079092562199</v>
      </c>
      <c r="I152" s="7">
        <v>3.2367427628487349</v>
      </c>
      <c r="J152" s="7">
        <v>4.2859664186835289</v>
      </c>
      <c r="K152" s="7">
        <v>4.4414719641208649</v>
      </c>
      <c r="L152" s="7">
        <v>5.5126420557498932</v>
      </c>
      <c r="M152" s="7">
        <v>4.469151621684432</v>
      </c>
      <c r="N152" s="126">
        <f t="shared" si="13"/>
        <v>23.485182732343674</v>
      </c>
      <c r="O152" s="26">
        <v>1.5934652797877789</v>
      </c>
      <c r="P152" s="7">
        <v>2.9636316653341055</v>
      </c>
      <c r="Q152" s="7">
        <v>2.3928979597985744</v>
      </c>
      <c r="R152" s="7">
        <v>2.2758175954222679</v>
      </c>
      <c r="S152" s="7">
        <v>3.4811867624521255</v>
      </c>
      <c r="T152" s="7">
        <v>5.9576108809560537</v>
      </c>
      <c r="U152" s="126">
        <f t="shared" si="14"/>
        <v>18.664610143750906</v>
      </c>
    </row>
    <row r="153" spans="1:21">
      <c r="A153" s="37">
        <v>159</v>
      </c>
      <c r="B153" s="10"/>
      <c r="C153" s="11"/>
      <c r="D153" s="38" t="s">
        <v>34</v>
      </c>
      <c r="E153" s="49" t="s">
        <v>184</v>
      </c>
      <c r="F153" s="51"/>
      <c r="G153" s="111">
        <f t="shared" si="12"/>
        <v>5185.518177986145</v>
      </c>
      <c r="H153" s="26">
        <v>596.12002563476563</v>
      </c>
      <c r="I153" s="7">
        <v>187.70837116241455</v>
      </c>
      <c r="J153" s="7">
        <v>487.21947860717773</v>
      </c>
      <c r="K153" s="7">
        <v>1189.7763290405273</v>
      </c>
      <c r="L153" s="7">
        <v>1015.1015090942383</v>
      </c>
      <c r="M153" s="7">
        <v>280.04508781433105</v>
      </c>
      <c r="N153" s="126">
        <f t="shared" si="13"/>
        <v>3755.9708013534546</v>
      </c>
      <c r="O153" s="26">
        <v>450.98519134521484</v>
      </c>
      <c r="P153" s="7">
        <v>86.256457328796387</v>
      </c>
      <c r="Q153" s="7">
        <v>164.22610950469971</v>
      </c>
      <c r="R153" s="7">
        <v>276.74521064758301</v>
      </c>
      <c r="S153" s="7">
        <v>246.33338165283203</v>
      </c>
      <c r="T153" s="7">
        <v>205.00102615356445</v>
      </c>
      <c r="U153" s="126">
        <f t="shared" si="14"/>
        <v>1429.5473766326904</v>
      </c>
    </row>
    <row r="154" spans="1:21">
      <c r="A154" s="93">
        <v>160</v>
      </c>
      <c r="B154" s="94"/>
      <c r="C154" s="95" t="s">
        <v>61</v>
      </c>
      <c r="D154" s="96" t="s">
        <v>185</v>
      </c>
      <c r="E154" s="97"/>
      <c r="F154" s="98"/>
      <c r="G154" s="99">
        <f t="shared" si="12"/>
        <v>10909.692359447479</v>
      </c>
      <c r="H154" s="100">
        <v>22.487905621528625</v>
      </c>
      <c r="I154" s="101">
        <v>237.95610809326172</v>
      </c>
      <c r="J154" s="101">
        <v>1736.2299423217773</v>
      </c>
      <c r="K154" s="101">
        <v>3830.3590698242188</v>
      </c>
      <c r="L154" s="101">
        <v>1902.1371612548828</v>
      </c>
      <c r="M154" s="101">
        <v>452.31012344360352</v>
      </c>
      <c r="N154" s="127">
        <f t="shared" si="13"/>
        <v>8181.4803105592728</v>
      </c>
      <c r="O154" s="100">
        <v>20.16308069229126</v>
      </c>
      <c r="P154" s="101">
        <v>125.21380221843719</v>
      </c>
      <c r="Q154" s="101">
        <v>1020.5989151000977</v>
      </c>
      <c r="R154" s="101">
        <v>866.83346176147461</v>
      </c>
      <c r="S154" s="101">
        <v>426.11115074157715</v>
      </c>
      <c r="T154" s="101">
        <v>269.29163837432861</v>
      </c>
      <c r="U154" s="127">
        <f t="shared" si="14"/>
        <v>2728.2120488882065</v>
      </c>
    </row>
    <row r="155" spans="1:21">
      <c r="A155" s="37">
        <v>161</v>
      </c>
      <c r="B155" s="17"/>
      <c r="C155" s="16"/>
      <c r="D155" s="38" t="s">
        <v>8</v>
      </c>
      <c r="E155" s="49" t="s">
        <v>186</v>
      </c>
      <c r="F155" s="40"/>
      <c r="G155" s="111">
        <f t="shared" si="12"/>
        <v>8107.9875873923302</v>
      </c>
      <c r="H155" s="26">
        <v>0</v>
      </c>
      <c r="I155" s="7">
        <v>207.63455945253372</v>
      </c>
      <c r="J155" s="7">
        <v>1228.7093276977539</v>
      </c>
      <c r="K155" s="7">
        <v>2806.6569976806641</v>
      </c>
      <c r="L155" s="7">
        <v>1468.7102432250977</v>
      </c>
      <c r="M155" s="7">
        <v>361.97337436676025</v>
      </c>
      <c r="N155" s="126">
        <f t="shared" si="13"/>
        <v>6073.6845024228096</v>
      </c>
      <c r="O155" s="26">
        <v>0</v>
      </c>
      <c r="P155" s="7">
        <v>106.76890337467194</v>
      </c>
      <c r="Q155" s="7">
        <v>889.40901470184326</v>
      </c>
      <c r="R155" s="7">
        <v>586.60840034484863</v>
      </c>
      <c r="S155" s="7">
        <v>269.71557998657227</v>
      </c>
      <c r="T155" s="7">
        <v>181.80118656158447</v>
      </c>
      <c r="U155" s="126">
        <f t="shared" si="14"/>
        <v>2034.3030849695206</v>
      </c>
    </row>
    <row r="156" spans="1:21">
      <c r="A156" s="37">
        <v>162</v>
      </c>
      <c r="B156" s="17"/>
      <c r="C156" s="16"/>
      <c r="D156" s="38" t="s">
        <v>10</v>
      </c>
      <c r="E156" s="49" t="s">
        <v>187</v>
      </c>
      <c r="F156" s="55"/>
      <c r="G156" s="111">
        <f t="shared" si="12"/>
        <v>2801.0860525369644</v>
      </c>
      <c r="H156" s="26">
        <v>22.484655976295471</v>
      </c>
      <c r="I156" s="7">
        <v>30.289809703826904</v>
      </c>
      <c r="J156" s="7">
        <v>507.34634971618652</v>
      </c>
      <c r="K156" s="7">
        <v>1023.5213317871094</v>
      </c>
      <c r="L156" s="7">
        <v>433.35659599304199</v>
      </c>
      <c r="M156" s="7">
        <v>90.325136423110962</v>
      </c>
      <c r="N156" s="126">
        <f t="shared" si="13"/>
        <v>2107.3238795995712</v>
      </c>
      <c r="O156" s="26">
        <v>20.159707546234131</v>
      </c>
      <c r="P156" s="7">
        <v>18.421416521072388</v>
      </c>
      <c r="Q156" s="7">
        <v>131.14769601821899</v>
      </c>
      <c r="R156" s="7">
        <v>280.18249416351318</v>
      </c>
      <c r="S156" s="7">
        <v>156.36894464492798</v>
      </c>
      <c r="T156" s="7">
        <v>87.481914043426514</v>
      </c>
      <c r="U156" s="126">
        <f t="shared" si="14"/>
        <v>693.76217293739319</v>
      </c>
    </row>
    <row r="157" spans="1:21" ht="12.6" thickBot="1">
      <c r="A157" s="56">
        <v>163</v>
      </c>
      <c r="B157" s="57"/>
      <c r="C157" s="58"/>
      <c r="D157" s="59" t="s">
        <v>22</v>
      </c>
      <c r="E157" s="60" t="s">
        <v>188</v>
      </c>
      <c r="F157" s="61"/>
      <c r="G157" s="114">
        <f t="shared" si="12"/>
        <v>0.61867326428182423</v>
      </c>
      <c r="H157" s="27">
        <v>3.2494247425347567E-3</v>
      </c>
      <c r="I157" s="28">
        <v>3.1730048358440399E-2</v>
      </c>
      <c r="J157" s="28">
        <v>0.17423895001411438</v>
      </c>
      <c r="K157" s="28">
        <v>0.18075129389762878</v>
      </c>
      <c r="L157" s="28">
        <v>7.0258341729640961E-2</v>
      </c>
      <c r="M157" s="28">
        <v>1.1591845192015171E-2</v>
      </c>
      <c r="N157" s="128">
        <f t="shared" si="13"/>
        <v>0.47181990393437445</v>
      </c>
      <c r="O157" s="27">
        <v>3.3731414005160332E-3</v>
      </c>
      <c r="P157" s="28">
        <v>2.3479228839278221E-2</v>
      </c>
      <c r="Q157" s="28">
        <v>4.2238175868988037E-2</v>
      </c>
      <c r="R157" s="28">
        <v>4.2596247047185898E-2</v>
      </c>
      <c r="S157" s="28">
        <v>2.663433738052845E-2</v>
      </c>
      <c r="T157" s="28">
        <v>8.5322298109531403E-3</v>
      </c>
      <c r="U157" s="128">
        <f t="shared" si="14"/>
        <v>0.14685336034744978</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U157"/>
  <sheetViews>
    <sheetView workbookViewId="0">
      <pane xSplit="6" ySplit="9" topLeftCell="G10" activePane="bottomRight" state="frozen"/>
      <selection activeCell="A2" sqref="A2"/>
      <selection pane="topRight" activeCell="A2" sqref="A2"/>
      <selection pane="bottomLeft" activeCell="A2" sqref="A2"/>
      <selection pane="bottomRight" activeCell="A2" sqref="A2"/>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433</v>
      </c>
    </row>
    <row r="2" spans="1:21" ht="13.8">
      <c r="A2" s="1" t="s">
        <v>193</v>
      </c>
      <c r="C2" s="84" t="s">
        <v>411</v>
      </c>
      <c r="E2" s="84"/>
      <c r="F2" s="84"/>
      <c r="G2" s="6"/>
      <c r="H2" s="6"/>
    </row>
    <row r="3" spans="1:21" ht="13.8">
      <c r="A3" s="1" t="s">
        <v>194</v>
      </c>
      <c r="C3" s="328">
        <v>2030</v>
      </c>
      <c r="D3" s="328"/>
      <c r="E3" s="129"/>
    </row>
    <row r="4" spans="1:21" ht="12.6" thickBot="1">
      <c r="B4" s="6"/>
      <c r="C4" s="6"/>
    </row>
    <row r="5" spans="1:21" s="18" customFormat="1">
      <c r="A5" s="30"/>
      <c r="B5" s="31"/>
      <c r="C5" s="31"/>
      <c r="D5" s="31"/>
      <c r="E5" s="31"/>
      <c r="F5" s="32" t="s">
        <v>195</v>
      </c>
      <c r="G5" s="112" t="s">
        <v>190</v>
      </c>
      <c r="H5" s="329" t="s">
        <v>191</v>
      </c>
      <c r="I5" s="330"/>
      <c r="J5" s="330"/>
      <c r="K5" s="330"/>
      <c r="L5" s="330"/>
      <c r="M5" s="330"/>
      <c r="N5" s="331"/>
      <c r="O5" s="329" t="s">
        <v>192</v>
      </c>
      <c r="P5" s="330"/>
      <c r="Q5" s="330"/>
      <c r="R5" s="330"/>
      <c r="S5" s="330"/>
      <c r="T5" s="330"/>
      <c r="U5" s="331"/>
    </row>
    <row r="6" spans="1:21" s="18" customFormat="1" ht="12.6" thickBot="1">
      <c r="A6" s="33"/>
      <c r="B6" s="21"/>
      <c r="C6" s="21"/>
      <c r="D6" s="21"/>
      <c r="E6" s="21"/>
      <c r="F6" s="34" t="s">
        <v>196</v>
      </c>
      <c r="G6" s="113" t="s">
        <v>1</v>
      </c>
      <c r="H6" s="24" t="s">
        <v>424</v>
      </c>
      <c r="I6" s="20" t="s">
        <v>197</v>
      </c>
      <c r="J6" s="20" t="s">
        <v>198</v>
      </c>
      <c r="K6" s="20" t="s">
        <v>200</v>
      </c>
      <c r="L6" s="20" t="s">
        <v>201</v>
      </c>
      <c r="M6" s="20" t="s">
        <v>199</v>
      </c>
      <c r="N6" s="120" t="s">
        <v>1</v>
      </c>
      <c r="O6" s="24" t="s">
        <v>424</v>
      </c>
      <c r="P6" s="20" t="s">
        <v>197</v>
      </c>
      <c r="Q6" s="20" t="s">
        <v>198</v>
      </c>
      <c r="R6" s="20" t="s">
        <v>200</v>
      </c>
      <c r="S6" s="20" t="s">
        <v>201</v>
      </c>
      <c r="T6" s="20" t="s">
        <v>199</v>
      </c>
      <c r="U6" s="120" t="s">
        <v>1</v>
      </c>
    </row>
    <row r="7" spans="1:21" ht="12.9" thickTop="1" thickBot="1">
      <c r="A7" s="69" t="s">
        <v>0</v>
      </c>
      <c r="B7" s="70"/>
      <c r="C7" s="70"/>
      <c r="D7" s="70"/>
      <c r="E7" s="70"/>
      <c r="F7" s="71"/>
      <c r="G7" s="152">
        <f>N7+U7</f>
        <v>1557072.3351554871</v>
      </c>
      <c r="H7" s="149">
        <v>39018.23356628418</v>
      </c>
      <c r="I7" s="150">
        <v>87979.587463378906</v>
      </c>
      <c r="J7" s="150">
        <v>140328.8362121582</v>
      </c>
      <c r="K7" s="150">
        <v>227579.88070678711</v>
      </c>
      <c r="L7" s="150">
        <v>224339.24417114258</v>
      </c>
      <c r="M7" s="150">
        <v>79686.100757598877</v>
      </c>
      <c r="N7" s="151">
        <f>SUM(H7:M7)</f>
        <v>798931.88287734985</v>
      </c>
      <c r="O7" s="149">
        <v>34762.274703979492</v>
      </c>
      <c r="P7" s="150">
        <v>77386.466369628906</v>
      </c>
      <c r="Q7" s="150">
        <v>121676.6872253418</v>
      </c>
      <c r="R7" s="150">
        <v>210308.28762817383</v>
      </c>
      <c r="S7" s="150">
        <v>221215.94027709961</v>
      </c>
      <c r="T7" s="150">
        <v>92790.796073913574</v>
      </c>
      <c r="U7" s="151">
        <f>SUM(O7:T7)</f>
        <v>758140.45227813721</v>
      </c>
    </row>
    <row r="8" spans="1:21" ht="12.9" thickTop="1" thickBot="1">
      <c r="A8" s="69"/>
      <c r="B8" s="70"/>
      <c r="C8" s="70"/>
      <c r="D8" s="70"/>
      <c r="E8" s="70"/>
      <c r="F8" s="71"/>
      <c r="G8" s="152"/>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41" si="0">N10+U10</f>
        <v>13977951.709667206</v>
      </c>
      <c r="H10" s="67">
        <v>44419.368377685547</v>
      </c>
      <c r="I10" s="68">
        <v>20465.207763671875</v>
      </c>
      <c r="J10" s="68">
        <v>62614.026824951172</v>
      </c>
      <c r="K10" s="68">
        <v>299251.70336914063</v>
      </c>
      <c r="L10" s="68">
        <v>2026574.330078125</v>
      </c>
      <c r="M10" s="68">
        <v>4995810.7807617188</v>
      </c>
      <c r="N10" s="123">
        <f t="shared" ref="N10:N41" si="1">SUM(H10:M10)</f>
        <v>7449135.417175293</v>
      </c>
      <c r="O10" s="67">
        <v>40203.094024658203</v>
      </c>
      <c r="P10" s="68">
        <v>14797.825099945068</v>
      </c>
      <c r="Q10" s="68">
        <v>40659.503128051758</v>
      </c>
      <c r="R10" s="68">
        <v>206914.25524902344</v>
      </c>
      <c r="S10" s="68">
        <v>1375038.7883300781</v>
      </c>
      <c r="T10" s="68">
        <v>4851202.8266601563</v>
      </c>
      <c r="U10" s="123">
        <f t="shared" ref="U10:U41" si="2">SUM(O10:T10)</f>
        <v>6528816.2924919128</v>
      </c>
    </row>
    <row r="11" spans="1:21" s="19" customFormat="1" ht="15" customHeight="1">
      <c r="A11" s="72">
        <v>1</v>
      </c>
      <c r="B11" s="73" t="s">
        <v>4</v>
      </c>
      <c r="C11" s="332" t="s">
        <v>5</v>
      </c>
      <c r="D11" s="333"/>
      <c r="E11" s="333"/>
      <c r="F11" s="334"/>
      <c r="G11" s="74">
        <f t="shared" si="0"/>
        <v>440440.4759118557</v>
      </c>
      <c r="H11" s="75">
        <v>22483.712936401367</v>
      </c>
      <c r="I11" s="76">
        <v>1202.46732878685</v>
      </c>
      <c r="J11" s="76">
        <v>1844.6570339202881</v>
      </c>
      <c r="K11" s="76">
        <v>9146.4859313964844</v>
      </c>
      <c r="L11" s="76">
        <v>38913.799438476563</v>
      </c>
      <c r="M11" s="76">
        <v>158917.29599380493</v>
      </c>
      <c r="N11" s="124">
        <f t="shared" si="1"/>
        <v>232508.41866278648</v>
      </c>
      <c r="O11" s="75">
        <v>20019.337577819824</v>
      </c>
      <c r="P11" s="76">
        <v>1293.7964267730713</v>
      </c>
      <c r="Q11" s="76">
        <v>3202.9008178710938</v>
      </c>
      <c r="R11" s="76">
        <v>9417.9753265380859</v>
      </c>
      <c r="S11" s="76">
        <v>28811.179969787598</v>
      </c>
      <c r="T11" s="76">
        <v>145186.86713027954</v>
      </c>
      <c r="U11" s="124">
        <f t="shared" si="2"/>
        <v>207932.05724906921</v>
      </c>
    </row>
    <row r="12" spans="1:21" s="18" customFormat="1">
      <c r="A12" s="85">
        <v>2</v>
      </c>
      <c r="B12" s="86"/>
      <c r="C12" s="86" t="s">
        <v>6</v>
      </c>
      <c r="D12" s="87" t="s">
        <v>7</v>
      </c>
      <c r="E12" s="88"/>
      <c r="F12" s="89"/>
      <c r="G12" s="90">
        <f t="shared" si="0"/>
        <v>110404.88699519634</v>
      </c>
      <c r="H12" s="91">
        <v>1581.6852960586548</v>
      </c>
      <c r="I12" s="92">
        <v>762.04405879974365</v>
      </c>
      <c r="J12" s="92">
        <v>1361.398530960083</v>
      </c>
      <c r="K12" s="92">
        <v>7237.3771514892578</v>
      </c>
      <c r="L12" s="92">
        <v>19252.09016418457</v>
      </c>
      <c r="M12" s="92">
        <v>29142.639488220215</v>
      </c>
      <c r="N12" s="125">
        <f t="shared" si="1"/>
        <v>59337.234689712524</v>
      </c>
      <c r="O12" s="91">
        <v>1247.9673457145691</v>
      </c>
      <c r="P12" s="92">
        <v>809.44320476055145</v>
      </c>
      <c r="Q12" s="92">
        <v>1655.5276093482971</v>
      </c>
      <c r="R12" s="92">
        <v>5875.7017097473145</v>
      </c>
      <c r="S12" s="92">
        <v>14866.381126403809</v>
      </c>
      <c r="T12" s="92">
        <v>26612.631309509277</v>
      </c>
      <c r="U12" s="125">
        <f t="shared" si="2"/>
        <v>51067.652305483818</v>
      </c>
    </row>
    <row r="13" spans="1:21">
      <c r="A13" s="37">
        <v>3</v>
      </c>
      <c r="B13" s="17"/>
      <c r="C13" s="16"/>
      <c r="D13" s="38" t="s">
        <v>8</v>
      </c>
      <c r="E13" s="39" t="s">
        <v>9</v>
      </c>
      <c r="F13" s="40"/>
      <c r="G13" s="111">
        <f t="shared" si="0"/>
        <v>38240.66464921087</v>
      </c>
      <c r="H13" s="26">
        <v>17.484188575297594</v>
      </c>
      <c r="I13" s="7">
        <v>39.994755432009697</v>
      </c>
      <c r="J13" s="7">
        <v>446.93160499632359</v>
      </c>
      <c r="K13" s="7">
        <v>2110.5632748603821</v>
      </c>
      <c r="L13" s="7">
        <v>7808.5831336975098</v>
      </c>
      <c r="M13" s="7">
        <v>13645.859133720398</v>
      </c>
      <c r="N13" s="126">
        <f t="shared" si="1"/>
        <v>24069.416091281921</v>
      </c>
      <c r="O13" s="26">
        <v>19.39809463173151</v>
      </c>
      <c r="P13" s="7">
        <v>55.200493033975363</v>
      </c>
      <c r="Q13" s="7">
        <v>508.64365264773369</v>
      </c>
      <c r="R13" s="7">
        <v>1332.4713525772095</v>
      </c>
      <c r="S13" s="7">
        <v>4372.4014868736267</v>
      </c>
      <c r="T13" s="7">
        <v>7883.1334781646729</v>
      </c>
      <c r="U13" s="126">
        <f t="shared" si="2"/>
        <v>14171.24855792895</v>
      </c>
    </row>
    <row r="14" spans="1:21">
      <c r="A14" s="37">
        <v>4</v>
      </c>
      <c r="B14" s="41"/>
      <c r="C14" s="16"/>
      <c r="D14" s="38" t="s">
        <v>10</v>
      </c>
      <c r="E14" s="39" t="s">
        <v>11</v>
      </c>
      <c r="F14" s="40"/>
      <c r="G14" s="111">
        <f t="shared" si="0"/>
        <v>659.58915518596768</v>
      </c>
      <c r="H14" s="26">
        <v>16.575915098190308</v>
      </c>
      <c r="I14" s="7">
        <v>2.5632157847285271</v>
      </c>
      <c r="J14" s="7">
        <v>5.3675427958369255</v>
      </c>
      <c r="K14" s="7">
        <v>12.147570317611098</v>
      </c>
      <c r="L14" s="7">
        <v>36.59124568849802</v>
      </c>
      <c r="M14" s="7">
        <v>60.161108484491706</v>
      </c>
      <c r="N14" s="126">
        <f t="shared" si="1"/>
        <v>133.40659816935658</v>
      </c>
      <c r="O14" s="26">
        <v>19.098982810974121</v>
      </c>
      <c r="P14" s="7">
        <v>4.5666888654232025</v>
      </c>
      <c r="Q14" s="7">
        <v>17.932969957590103</v>
      </c>
      <c r="R14" s="7">
        <v>73.735854655504227</v>
      </c>
      <c r="S14" s="7">
        <v>169.53093862533569</v>
      </c>
      <c r="T14" s="7">
        <v>241.31712210178375</v>
      </c>
      <c r="U14" s="126">
        <f t="shared" si="2"/>
        <v>526.1825570166111</v>
      </c>
    </row>
    <row r="15" spans="1:21">
      <c r="A15" s="37">
        <v>5</v>
      </c>
      <c r="B15" s="41"/>
      <c r="C15" s="16"/>
      <c r="D15" s="8"/>
      <c r="E15" s="17" t="s">
        <v>12</v>
      </c>
      <c r="F15" s="42" t="s">
        <v>13</v>
      </c>
      <c r="G15" s="111">
        <f t="shared" si="0"/>
        <v>264.24603297328576</v>
      </c>
      <c r="H15" s="26">
        <v>16.575915098190308</v>
      </c>
      <c r="I15" s="7">
        <v>2.3469843193888664</v>
      </c>
      <c r="J15" s="7">
        <v>4.4211843041703105</v>
      </c>
      <c r="K15" s="7">
        <v>10.653948199003935</v>
      </c>
      <c r="L15" s="7">
        <v>34.103465255349874</v>
      </c>
      <c r="M15" s="7">
        <v>54.048122965265065</v>
      </c>
      <c r="N15" s="126">
        <f t="shared" si="1"/>
        <v>122.14962014136836</v>
      </c>
      <c r="O15" s="26">
        <v>19.098982810974121</v>
      </c>
      <c r="P15" s="7">
        <v>3.6836170330643654</v>
      </c>
      <c r="Q15" s="7">
        <v>4.7540319804102182</v>
      </c>
      <c r="R15" s="7">
        <v>10.214400820434093</v>
      </c>
      <c r="S15" s="7">
        <v>40.499704569578171</v>
      </c>
      <c r="T15" s="7">
        <v>63.845675617456436</v>
      </c>
      <c r="U15" s="126">
        <f t="shared" si="2"/>
        <v>142.09641283191741</v>
      </c>
    </row>
    <row r="16" spans="1:21">
      <c r="A16" s="37">
        <v>6</v>
      </c>
      <c r="B16" s="41"/>
      <c r="C16" s="16"/>
      <c r="D16" s="8"/>
      <c r="E16" s="17" t="s">
        <v>14</v>
      </c>
      <c r="F16" s="42" t="s">
        <v>15</v>
      </c>
      <c r="G16" s="111">
        <f t="shared" si="0"/>
        <v>74.626908679609187</v>
      </c>
      <c r="H16" s="26">
        <v>0</v>
      </c>
      <c r="I16" s="7">
        <v>0</v>
      </c>
      <c r="J16" s="7">
        <v>0</v>
      </c>
      <c r="K16" s="7">
        <v>0</v>
      </c>
      <c r="L16" s="7">
        <v>0</v>
      </c>
      <c r="M16" s="7">
        <v>0</v>
      </c>
      <c r="N16" s="126">
        <f t="shared" si="1"/>
        <v>0</v>
      </c>
      <c r="O16" s="26">
        <v>0</v>
      </c>
      <c r="P16" s="7">
        <v>0.24664019711781293</v>
      </c>
      <c r="Q16" s="7">
        <v>3.3896000757813454</v>
      </c>
      <c r="R16" s="7">
        <v>13.448742587119341</v>
      </c>
      <c r="S16" s="7">
        <v>22.969092786312103</v>
      </c>
      <c r="T16" s="7">
        <v>34.572833033278584</v>
      </c>
      <c r="U16" s="126">
        <f t="shared" si="2"/>
        <v>74.626908679609187</v>
      </c>
    </row>
    <row r="17" spans="1:21">
      <c r="A17" s="37">
        <v>7</v>
      </c>
      <c r="B17" s="41"/>
      <c r="C17" s="16"/>
      <c r="D17" s="8"/>
      <c r="E17" s="17" t="s">
        <v>16</v>
      </c>
      <c r="F17" s="42" t="s">
        <v>17</v>
      </c>
      <c r="G17" s="111">
        <f t="shared" si="0"/>
        <v>231.36238852853421</v>
      </c>
      <c r="H17" s="26">
        <v>0</v>
      </c>
      <c r="I17" s="7">
        <v>0.14171916944906116</v>
      </c>
      <c r="J17" s="7">
        <v>0.71558074571657926</v>
      </c>
      <c r="K17" s="7">
        <v>0.86999858915805817</v>
      </c>
      <c r="L17" s="7">
        <v>1.3024208619026467</v>
      </c>
      <c r="M17" s="7">
        <v>3.6721374762710184</v>
      </c>
      <c r="N17" s="126">
        <f t="shared" si="1"/>
        <v>6.7018568424973637</v>
      </c>
      <c r="O17" s="26">
        <v>0</v>
      </c>
      <c r="P17" s="7">
        <v>0.43296689109411091</v>
      </c>
      <c r="Q17" s="7">
        <v>5.7534007709473372</v>
      </c>
      <c r="R17" s="7">
        <v>32.330186784267426</v>
      </c>
      <c r="S17" s="7">
        <v>74.14542219042778</v>
      </c>
      <c r="T17" s="7">
        <v>111.99855504930019</v>
      </c>
      <c r="U17" s="126">
        <f t="shared" si="2"/>
        <v>224.66053168603685</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89.353826550184749</v>
      </c>
      <c r="H19" s="26">
        <v>0</v>
      </c>
      <c r="I19" s="7">
        <v>7.4512341001536697E-2</v>
      </c>
      <c r="J19" s="7">
        <v>0.23077732708770782</v>
      </c>
      <c r="K19" s="7">
        <v>0.62362401001155376</v>
      </c>
      <c r="L19" s="7">
        <v>1.1853588534286246</v>
      </c>
      <c r="M19" s="7">
        <v>2.4408457797253504</v>
      </c>
      <c r="N19" s="126">
        <f t="shared" si="1"/>
        <v>4.5551183112547733</v>
      </c>
      <c r="O19" s="26">
        <v>0</v>
      </c>
      <c r="P19" s="7">
        <v>0.20346485759364441</v>
      </c>
      <c r="Q19" s="7">
        <v>4.0359371434897184</v>
      </c>
      <c r="R19" s="7">
        <v>17.74252250790596</v>
      </c>
      <c r="S19" s="7">
        <v>31.916724674403667</v>
      </c>
      <c r="T19" s="7">
        <v>30.900059055536985</v>
      </c>
      <c r="U19" s="126">
        <f t="shared" si="2"/>
        <v>84.798708238929976</v>
      </c>
    </row>
    <row r="20" spans="1:21">
      <c r="A20" s="37">
        <v>10</v>
      </c>
      <c r="B20" s="41"/>
      <c r="C20" s="16"/>
      <c r="D20" s="38" t="s">
        <v>22</v>
      </c>
      <c r="E20" s="39" t="s">
        <v>23</v>
      </c>
      <c r="F20" s="40"/>
      <c r="G20" s="111">
        <f t="shared" si="0"/>
        <v>8108.4526003599167</v>
      </c>
      <c r="H20" s="26">
        <v>56.41455203294754</v>
      </c>
      <c r="I20" s="7">
        <v>24.688564300537109</v>
      </c>
      <c r="J20" s="7">
        <v>245.79117250442505</v>
      </c>
      <c r="K20" s="7">
        <v>2766.5943794250488</v>
      </c>
      <c r="L20" s="7">
        <v>2482.1767736673355</v>
      </c>
      <c r="M20" s="7">
        <v>208.40406358242035</v>
      </c>
      <c r="N20" s="126">
        <f t="shared" si="1"/>
        <v>5784.0695055127144</v>
      </c>
      <c r="O20" s="26">
        <v>27.259559154510498</v>
      </c>
      <c r="P20" s="7">
        <v>17.566410064697266</v>
      </c>
      <c r="Q20" s="7">
        <v>152.25336492061615</v>
      </c>
      <c r="R20" s="7">
        <v>1254.8744183182716</v>
      </c>
      <c r="S20" s="7">
        <v>827.7322781085968</v>
      </c>
      <c r="T20" s="7">
        <v>44.697064280509949</v>
      </c>
      <c r="U20" s="126">
        <f t="shared" si="2"/>
        <v>2324.3830948472023</v>
      </c>
    </row>
    <row r="21" spans="1:21">
      <c r="A21" s="37">
        <v>11</v>
      </c>
      <c r="B21" s="41"/>
      <c r="C21" s="16"/>
      <c r="D21" s="38" t="s">
        <v>24</v>
      </c>
      <c r="E21" s="39" t="s">
        <v>25</v>
      </c>
      <c r="F21" s="40"/>
      <c r="G21" s="111">
        <f t="shared" si="0"/>
        <v>9604.1498274561018</v>
      </c>
      <c r="H21" s="26">
        <v>795.0639123916626</v>
      </c>
      <c r="I21" s="7">
        <v>36.934965379536152</v>
      </c>
      <c r="J21" s="7">
        <v>25.821888003498316</v>
      </c>
      <c r="K21" s="7">
        <v>115.32632464170456</v>
      </c>
      <c r="L21" s="7">
        <v>605.60756599903107</v>
      </c>
      <c r="M21" s="7">
        <v>2697.3303172290325</v>
      </c>
      <c r="N21" s="126">
        <f t="shared" si="1"/>
        <v>4276.0849736444652</v>
      </c>
      <c r="O21" s="26">
        <v>567.43100488185883</v>
      </c>
      <c r="P21" s="7">
        <v>40.220182027667761</v>
      </c>
      <c r="Q21" s="7">
        <v>37.757224915549159</v>
      </c>
      <c r="R21" s="7">
        <v>139.49483482539654</v>
      </c>
      <c r="S21" s="7">
        <v>640.0875530987978</v>
      </c>
      <c r="T21" s="7">
        <v>3903.0740540623665</v>
      </c>
      <c r="U21" s="126">
        <f t="shared" si="2"/>
        <v>5328.0648538116366</v>
      </c>
    </row>
    <row r="22" spans="1:21">
      <c r="A22" s="37">
        <v>12</v>
      </c>
      <c r="B22" s="41"/>
      <c r="C22" s="16"/>
      <c r="D22" s="38" t="s">
        <v>26</v>
      </c>
      <c r="E22" s="39" t="s">
        <v>27</v>
      </c>
      <c r="F22" s="40"/>
      <c r="G22" s="111">
        <f t="shared" si="0"/>
        <v>594.57171996799298</v>
      </c>
      <c r="H22" s="26">
        <v>104.62542722909711</v>
      </c>
      <c r="I22" s="7">
        <v>9.258681908249855</v>
      </c>
      <c r="J22" s="7">
        <v>6.4397762268781662</v>
      </c>
      <c r="K22" s="7">
        <v>27.483123287558556</v>
      </c>
      <c r="L22" s="7">
        <v>72.095198065042496</v>
      </c>
      <c r="M22" s="7">
        <v>91.955394667573273</v>
      </c>
      <c r="N22" s="126">
        <f t="shared" si="1"/>
        <v>311.85760138439946</v>
      </c>
      <c r="O22" s="26">
        <v>115.44820370757952</v>
      </c>
      <c r="P22" s="7">
        <v>11.29990741610527</v>
      </c>
      <c r="Q22" s="7">
        <v>11.768212974071503</v>
      </c>
      <c r="R22" s="7">
        <v>26.874164186418056</v>
      </c>
      <c r="S22" s="7">
        <v>46.415567971765995</v>
      </c>
      <c r="T22" s="7">
        <v>70.90806232765317</v>
      </c>
      <c r="U22" s="126">
        <f t="shared" si="2"/>
        <v>282.71411858359352</v>
      </c>
    </row>
    <row r="23" spans="1:21">
      <c r="A23" s="37">
        <v>13</v>
      </c>
      <c r="B23" s="41"/>
      <c r="C23" s="16"/>
      <c r="D23" s="8"/>
      <c r="E23" s="17" t="s">
        <v>12</v>
      </c>
      <c r="F23" s="42" t="s">
        <v>28</v>
      </c>
      <c r="G23" s="111">
        <f t="shared" si="0"/>
        <v>12.358608666807413</v>
      </c>
      <c r="H23" s="26">
        <v>1.028494119644165</v>
      </c>
      <c r="I23" s="7">
        <v>2.1792002730071545</v>
      </c>
      <c r="J23" s="7">
        <v>0.51075717993080616</v>
      </c>
      <c r="K23" s="7">
        <v>0.60611892864108086</v>
      </c>
      <c r="L23" s="7">
        <v>0.3871739050373435</v>
      </c>
      <c r="M23" s="7">
        <v>0</v>
      </c>
      <c r="N23" s="126">
        <f t="shared" si="1"/>
        <v>4.71174440626055</v>
      </c>
      <c r="O23" s="26">
        <v>1.1578567028045654</v>
      </c>
      <c r="P23" s="7">
        <v>3.5163795836269855</v>
      </c>
      <c r="Q23" s="7">
        <v>1.2896117242053151</v>
      </c>
      <c r="R23" s="7">
        <v>1.1309408228844404</v>
      </c>
      <c r="S23" s="7">
        <v>0.55207542702555656</v>
      </c>
      <c r="T23" s="7">
        <v>0</v>
      </c>
      <c r="U23" s="126">
        <f t="shared" si="2"/>
        <v>7.6468642605468631</v>
      </c>
    </row>
    <row r="24" spans="1:21">
      <c r="A24" s="37">
        <v>14</v>
      </c>
      <c r="B24" s="17"/>
      <c r="C24" s="16"/>
      <c r="D24" s="8"/>
      <c r="E24" s="17" t="s">
        <v>14</v>
      </c>
      <c r="F24" s="42" t="s">
        <v>29</v>
      </c>
      <c r="G24" s="111">
        <f t="shared" si="0"/>
        <v>6.5191565730492584</v>
      </c>
      <c r="H24" s="26">
        <v>0.61134828510694206</v>
      </c>
      <c r="I24" s="7">
        <v>0.50661482964642346</v>
      </c>
      <c r="J24" s="7">
        <v>0.27944877720437944</v>
      </c>
      <c r="K24" s="7">
        <v>0.97961089760065079</v>
      </c>
      <c r="L24" s="7">
        <v>0.95823331270366907</v>
      </c>
      <c r="M24" s="7">
        <v>0</v>
      </c>
      <c r="N24" s="126">
        <f t="shared" si="1"/>
        <v>3.3352561022620648</v>
      </c>
      <c r="O24" s="26">
        <v>0.57504072273150086</v>
      </c>
      <c r="P24" s="7">
        <v>0.39434767875354737</v>
      </c>
      <c r="Q24" s="7">
        <v>0.24592349777230993</v>
      </c>
      <c r="R24" s="7">
        <v>1.0282910740934312</v>
      </c>
      <c r="S24" s="7">
        <v>0.94029749743640423</v>
      </c>
      <c r="T24" s="7">
        <v>0</v>
      </c>
      <c r="U24" s="126">
        <f t="shared" si="2"/>
        <v>3.1839004707871936</v>
      </c>
    </row>
    <row r="25" spans="1:21">
      <c r="A25" s="37">
        <v>15</v>
      </c>
      <c r="B25" s="17"/>
      <c r="C25" s="16"/>
      <c r="D25" s="8"/>
      <c r="E25" s="17" t="s">
        <v>16</v>
      </c>
      <c r="F25" s="42" t="s">
        <v>30</v>
      </c>
      <c r="G25" s="111">
        <f t="shared" si="0"/>
        <v>217.09927299595438</v>
      </c>
      <c r="H25" s="26">
        <v>99.901669561862946</v>
      </c>
      <c r="I25" s="7">
        <v>2.7747001573443413</v>
      </c>
      <c r="J25" s="7">
        <v>0.28863909095525742</v>
      </c>
      <c r="K25" s="7">
        <v>0.12802667124196887</v>
      </c>
      <c r="L25" s="7">
        <v>4.3872344307601452E-2</v>
      </c>
      <c r="M25" s="7">
        <v>0</v>
      </c>
      <c r="N25" s="126">
        <f t="shared" si="1"/>
        <v>103.13690782571211</v>
      </c>
      <c r="O25" s="26">
        <v>109.62452524900436</v>
      </c>
      <c r="P25" s="7">
        <v>3.2928969711065292</v>
      </c>
      <c r="Q25" s="7">
        <v>0.67861371301114559</v>
      </c>
      <c r="R25" s="7">
        <v>0.31400413624942303</v>
      </c>
      <c r="S25" s="7">
        <v>5.2325100870802999E-2</v>
      </c>
      <c r="T25" s="7">
        <v>0</v>
      </c>
      <c r="U25" s="126">
        <f t="shared" si="2"/>
        <v>113.96236517024226</v>
      </c>
    </row>
    <row r="26" spans="1:21">
      <c r="A26" s="37">
        <v>16</v>
      </c>
      <c r="B26" s="17"/>
      <c r="C26" s="16"/>
      <c r="D26" s="8"/>
      <c r="E26" s="17" t="s">
        <v>18</v>
      </c>
      <c r="F26" s="42" t="s">
        <v>31</v>
      </c>
      <c r="G26" s="111">
        <f t="shared" si="0"/>
        <v>358.59467606991529</v>
      </c>
      <c r="H26" s="26">
        <v>3.0839164219796658</v>
      </c>
      <c r="I26" s="7">
        <v>3.7981668096035719</v>
      </c>
      <c r="J26" s="7">
        <v>5.3609308674931526</v>
      </c>
      <c r="K26" s="7">
        <v>25.769366107881069</v>
      </c>
      <c r="L26" s="7">
        <v>70.705914324149489</v>
      </c>
      <c r="M26" s="7">
        <v>91.955394667573273</v>
      </c>
      <c r="N26" s="126">
        <f t="shared" si="1"/>
        <v>200.67368919868022</v>
      </c>
      <c r="O26" s="26">
        <v>4.0907771345227957</v>
      </c>
      <c r="P26" s="7">
        <v>4.0962830884382129</v>
      </c>
      <c r="Q26" s="7">
        <v>9.5540644247084856</v>
      </c>
      <c r="R26" s="7">
        <v>24.400929033756256</v>
      </c>
      <c r="S26" s="7">
        <v>44.870870862156153</v>
      </c>
      <c r="T26" s="7">
        <v>70.90806232765317</v>
      </c>
      <c r="U26" s="126">
        <f t="shared" si="2"/>
        <v>157.92098687123507</v>
      </c>
    </row>
    <row r="27" spans="1:21">
      <c r="A27" s="37">
        <v>17</v>
      </c>
      <c r="B27" s="17"/>
      <c r="C27" s="16"/>
      <c r="D27" s="38" t="s">
        <v>32</v>
      </c>
      <c r="E27" s="39" t="s">
        <v>33</v>
      </c>
      <c r="F27" s="40"/>
      <c r="G27" s="111">
        <f t="shared" si="0"/>
        <v>6286.9537976682186</v>
      </c>
      <c r="H27" s="26">
        <v>228.67682719230652</v>
      </c>
      <c r="I27" s="7">
        <v>145.87149508297443</v>
      </c>
      <c r="J27" s="7">
        <v>134.35688412189484</v>
      </c>
      <c r="K27" s="7">
        <v>307.84389472007751</v>
      </c>
      <c r="L27" s="7">
        <v>951.14006614685059</v>
      </c>
      <c r="M27" s="7">
        <v>1666.1490404605865</v>
      </c>
      <c r="N27" s="126">
        <f t="shared" si="1"/>
        <v>3434.0382077246904</v>
      </c>
      <c r="O27" s="26">
        <v>213.40773153305054</v>
      </c>
      <c r="P27" s="7">
        <v>130.05240789055824</v>
      </c>
      <c r="Q27" s="7">
        <v>144.67598198354244</v>
      </c>
      <c r="R27" s="7">
        <v>270.41417646408081</v>
      </c>
      <c r="S27" s="7">
        <v>773.75153017044067</v>
      </c>
      <c r="T27" s="7">
        <v>1320.6137619018555</v>
      </c>
      <c r="U27" s="126">
        <f t="shared" si="2"/>
        <v>2852.9155899435282</v>
      </c>
    </row>
    <row r="28" spans="1:21">
      <c r="A28" s="37">
        <v>18</v>
      </c>
      <c r="B28" s="12"/>
      <c r="C28" s="12"/>
      <c r="D28" s="38" t="s">
        <v>34</v>
      </c>
      <c r="E28" s="39" t="s">
        <v>35</v>
      </c>
      <c r="F28" s="43"/>
      <c r="G28" s="111">
        <f t="shared" si="0"/>
        <v>4095.1677400171757</v>
      </c>
      <c r="H28" s="26">
        <v>182.60088574886322</v>
      </c>
      <c r="I28" s="7">
        <v>94.763075411319733</v>
      </c>
      <c r="J28" s="7">
        <v>60.970795273780823</v>
      </c>
      <c r="K28" s="7">
        <v>146.16128039360046</v>
      </c>
      <c r="L28" s="7">
        <v>467.107754945755</v>
      </c>
      <c r="M28" s="7">
        <v>1017.9539150595665</v>
      </c>
      <c r="N28" s="126">
        <f t="shared" si="1"/>
        <v>1969.5577068328857</v>
      </c>
      <c r="O28" s="26">
        <v>142.13165086507797</v>
      </c>
      <c r="P28" s="7">
        <v>92.745265245437622</v>
      </c>
      <c r="Q28" s="7">
        <v>91.960030078887939</v>
      </c>
      <c r="R28" s="7">
        <v>178.32799008488655</v>
      </c>
      <c r="S28" s="7">
        <v>448.36309885978699</v>
      </c>
      <c r="T28" s="7">
        <v>1172.0819980502129</v>
      </c>
      <c r="U28" s="126">
        <f t="shared" si="2"/>
        <v>2125.6100331842899</v>
      </c>
    </row>
    <row r="29" spans="1:21">
      <c r="A29" s="37">
        <v>19</v>
      </c>
      <c r="B29" s="17"/>
      <c r="C29" s="16"/>
      <c r="D29" s="38" t="s">
        <v>36</v>
      </c>
      <c r="E29" s="39" t="s">
        <v>37</v>
      </c>
      <c r="F29" s="40"/>
      <c r="G29" s="111">
        <f t="shared" si="0"/>
        <v>9696.163041816093</v>
      </c>
      <c r="H29" s="26">
        <v>2.5189942177385092</v>
      </c>
      <c r="I29" s="7">
        <v>1.6115034986287355</v>
      </c>
      <c r="J29" s="7">
        <v>51.715008020401001</v>
      </c>
      <c r="K29" s="7">
        <v>610.13745737075806</v>
      </c>
      <c r="L29" s="7">
        <v>2213.2151983976364</v>
      </c>
      <c r="M29" s="7">
        <v>2327.5871306955814</v>
      </c>
      <c r="N29" s="126">
        <f t="shared" si="1"/>
        <v>5206.7852922007442</v>
      </c>
      <c r="O29" s="26">
        <v>2.5743362987414002</v>
      </c>
      <c r="P29" s="7">
        <v>1.7723785191774368</v>
      </c>
      <c r="Q29" s="7">
        <v>52.885799825191498</v>
      </c>
      <c r="R29" s="7">
        <v>392.03053092956543</v>
      </c>
      <c r="S29" s="7">
        <v>1725.6306174397469</v>
      </c>
      <c r="T29" s="7">
        <v>2314.4840866029263</v>
      </c>
      <c r="U29" s="126">
        <f t="shared" si="2"/>
        <v>4489.3777496153489</v>
      </c>
    </row>
    <row r="30" spans="1:21">
      <c r="A30" s="37">
        <v>20</v>
      </c>
      <c r="B30" s="17"/>
      <c r="C30" s="16"/>
      <c r="D30" s="38" t="s">
        <v>38</v>
      </c>
      <c r="E30" s="39" t="s">
        <v>39</v>
      </c>
      <c r="F30" s="40"/>
      <c r="G30" s="111">
        <f t="shared" si="0"/>
        <v>146.08807641803287</v>
      </c>
      <c r="H30" s="26">
        <v>0</v>
      </c>
      <c r="I30" s="7">
        <v>0.47521863901056349</v>
      </c>
      <c r="J30" s="7">
        <v>0.91534187272191048</v>
      </c>
      <c r="K30" s="7">
        <v>4.6547627560794353</v>
      </c>
      <c r="L30" s="7">
        <v>36.886170102283359</v>
      </c>
      <c r="M30" s="7">
        <v>32.778308571316302</v>
      </c>
      <c r="N30" s="126">
        <f t="shared" si="1"/>
        <v>75.70980194141157</v>
      </c>
      <c r="O30" s="26">
        <v>0</v>
      </c>
      <c r="P30" s="7">
        <v>0.65645812544971704</v>
      </c>
      <c r="Q30" s="7">
        <v>1.4787407196126878</v>
      </c>
      <c r="R30" s="7">
        <v>4.6292505944147706</v>
      </c>
      <c r="S30" s="7">
        <v>31.6274833092466</v>
      </c>
      <c r="T30" s="7">
        <v>31.986341727897525</v>
      </c>
      <c r="U30" s="126">
        <f t="shared" si="2"/>
        <v>70.3782744766213</v>
      </c>
    </row>
    <row r="31" spans="1:21">
      <c r="A31" s="37">
        <v>21</v>
      </c>
      <c r="B31" s="17"/>
      <c r="C31" s="16"/>
      <c r="D31" s="38" t="s">
        <v>40</v>
      </c>
      <c r="E31" s="39" t="s">
        <v>41</v>
      </c>
      <c r="F31" s="40"/>
      <c r="G31" s="111">
        <f t="shared" si="0"/>
        <v>1911.7519018352032</v>
      </c>
      <c r="H31" s="26">
        <v>4.4688171558082104</v>
      </c>
      <c r="I31" s="7">
        <v>21.554691314697266</v>
      </c>
      <c r="J31" s="7">
        <v>27.631118819117546</v>
      </c>
      <c r="K31" s="7">
        <v>156.42346197366714</v>
      </c>
      <c r="L31" s="7">
        <v>502.42489287257195</v>
      </c>
      <c r="M31" s="7">
        <v>343.05512260645628</v>
      </c>
      <c r="N31" s="126">
        <f t="shared" si="1"/>
        <v>1055.5581047423184</v>
      </c>
      <c r="O31" s="26">
        <v>5.788379680365324</v>
      </c>
      <c r="P31" s="7">
        <v>25.407341584563255</v>
      </c>
      <c r="Q31" s="7">
        <v>17.951118871569633</v>
      </c>
      <c r="R31" s="7">
        <v>120.97236320376396</v>
      </c>
      <c r="S31" s="7">
        <v>375.44532108306885</v>
      </c>
      <c r="T31" s="7">
        <v>310.62927266955376</v>
      </c>
      <c r="U31" s="126">
        <f t="shared" si="2"/>
        <v>856.19379709288478</v>
      </c>
    </row>
    <row r="32" spans="1:21">
      <c r="A32" s="37">
        <v>22</v>
      </c>
      <c r="B32" s="17"/>
      <c r="C32" s="16"/>
      <c r="D32" s="38"/>
      <c r="E32" s="17" t="s">
        <v>12</v>
      </c>
      <c r="F32" s="42" t="s">
        <v>42</v>
      </c>
      <c r="G32" s="111">
        <f t="shared" si="0"/>
        <v>1.1048084497451782</v>
      </c>
      <c r="H32" s="26">
        <v>0.54464828968048096</v>
      </c>
      <c r="I32" s="7">
        <v>0</v>
      </c>
      <c r="J32" s="7">
        <v>0</v>
      </c>
      <c r="K32" s="7">
        <v>0</v>
      </c>
      <c r="L32" s="7">
        <v>0</v>
      </c>
      <c r="M32" s="7">
        <v>0</v>
      </c>
      <c r="N32" s="126">
        <f t="shared" si="1"/>
        <v>0.54464828968048096</v>
      </c>
      <c r="O32" s="26">
        <v>0.56016016006469727</v>
      </c>
      <c r="P32" s="7">
        <v>0</v>
      </c>
      <c r="Q32" s="7">
        <v>0</v>
      </c>
      <c r="R32" s="7">
        <v>0</v>
      </c>
      <c r="S32" s="7">
        <v>0</v>
      </c>
      <c r="T32" s="7">
        <v>0</v>
      </c>
      <c r="U32" s="126">
        <f t="shared" si="2"/>
        <v>0.56016016006469727</v>
      </c>
    </row>
    <row r="33" spans="1:21">
      <c r="A33" s="37">
        <v>23</v>
      </c>
      <c r="B33" s="17"/>
      <c r="C33" s="16"/>
      <c r="D33" s="8"/>
      <c r="E33" s="17" t="s">
        <v>14</v>
      </c>
      <c r="F33" s="42" t="s">
        <v>43</v>
      </c>
      <c r="G33" s="111">
        <f t="shared" si="0"/>
        <v>0</v>
      </c>
      <c r="H33" s="26">
        <v>0</v>
      </c>
      <c r="I33" s="7">
        <v>0</v>
      </c>
      <c r="J33" s="7">
        <v>0</v>
      </c>
      <c r="K33" s="7">
        <v>0</v>
      </c>
      <c r="L33" s="7">
        <v>0</v>
      </c>
      <c r="M33" s="7">
        <v>0</v>
      </c>
      <c r="N33" s="126">
        <f t="shared" si="1"/>
        <v>0</v>
      </c>
      <c r="O33" s="26">
        <v>0</v>
      </c>
      <c r="P33" s="7">
        <v>0</v>
      </c>
      <c r="Q33" s="7">
        <v>0</v>
      </c>
      <c r="R33" s="7">
        <v>0</v>
      </c>
      <c r="S33" s="7">
        <v>0</v>
      </c>
      <c r="T33" s="7">
        <v>0</v>
      </c>
      <c r="U33" s="126">
        <f t="shared" si="2"/>
        <v>0</v>
      </c>
    </row>
    <row r="34" spans="1:21">
      <c r="A34" s="37">
        <v>24</v>
      </c>
      <c r="B34" s="17"/>
      <c r="C34" s="16"/>
      <c r="D34" s="8"/>
      <c r="E34" s="17" t="s">
        <v>16</v>
      </c>
      <c r="F34" s="42" t="s">
        <v>44</v>
      </c>
      <c r="G34" s="111">
        <f t="shared" si="0"/>
        <v>0</v>
      </c>
      <c r="H34" s="26">
        <v>0</v>
      </c>
      <c r="I34" s="7">
        <v>0</v>
      </c>
      <c r="J34" s="7">
        <v>0</v>
      </c>
      <c r="K34" s="7">
        <v>0</v>
      </c>
      <c r="L34" s="7">
        <v>0</v>
      </c>
      <c r="M34" s="7">
        <v>0</v>
      </c>
      <c r="N34" s="126">
        <f t="shared" si="1"/>
        <v>0</v>
      </c>
      <c r="O34" s="26">
        <v>0</v>
      </c>
      <c r="P34" s="7">
        <v>0</v>
      </c>
      <c r="Q34" s="7">
        <v>0</v>
      </c>
      <c r="R34" s="7">
        <v>0</v>
      </c>
      <c r="S34" s="7">
        <v>0</v>
      </c>
      <c r="T34" s="7">
        <v>0</v>
      </c>
      <c r="U34" s="126">
        <f t="shared" si="2"/>
        <v>0</v>
      </c>
    </row>
    <row r="35" spans="1:21">
      <c r="A35" s="37">
        <v>25</v>
      </c>
      <c r="B35" s="17"/>
      <c r="C35" s="16"/>
      <c r="D35" s="8"/>
      <c r="E35" s="17" t="s">
        <v>18</v>
      </c>
      <c r="F35" s="42" t="s">
        <v>45</v>
      </c>
      <c r="G35" s="111">
        <f t="shared" si="0"/>
        <v>131.85394668206573</v>
      </c>
      <c r="H35" s="26">
        <v>0</v>
      </c>
      <c r="I35" s="7">
        <v>6.8552851676940918E-2</v>
      </c>
      <c r="J35" s="7">
        <v>0.42101550102233887</v>
      </c>
      <c r="K35" s="7">
        <v>3.2122621536254883</v>
      </c>
      <c r="L35" s="7">
        <v>27.797418594360352</v>
      </c>
      <c r="M35" s="7">
        <v>32.700664520263672</v>
      </c>
      <c r="N35" s="126">
        <f t="shared" si="1"/>
        <v>64.199913620948792</v>
      </c>
      <c r="O35" s="26">
        <v>0</v>
      </c>
      <c r="P35" s="7">
        <v>3.5198565572500229E-2</v>
      </c>
      <c r="Q35" s="7">
        <v>0.51965999603271484</v>
      </c>
      <c r="R35" s="7">
        <v>5.7120590209960938</v>
      </c>
      <c r="S35" s="7">
        <v>28.605266571044922</v>
      </c>
      <c r="T35" s="7">
        <v>32.781848907470703</v>
      </c>
      <c r="U35" s="126">
        <f t="shared" si="2"/>
        <v>67.654033061116934</v>
      </c>
    </row>
    <row r="36" spans="1:21">
      <c r="A36" s="37">
        <v>26</v>
      </c>
      <c r="B36" s="17"/>
      <c r="C36" s="16"/>
      <c r="D36" s="8"/>
      <c r="E36" s="17" t="s">
        <v>20</v>
      </c>
      <c r="F36" s="42" t="s">
        <v>46</v>
      </c>
      <c r="G36" s="111">
        <f t="shared" si="0"/>
        <v>81.800564795732498</v>
      </c>
      <c r="H36" s="26">
        <v>0.89321422576904297</v>
      </c>
      <c r="I36" s="7">
        <v>0.3724311888217926</v>
      </c>
      <c r="J36" s="7">
        <v>0.8413393497467041</v>
      </c>
      <c r="K36" s="7">
        <v>2.029787540435791</v>
      </c>
      <c r="L36" s="7">
        <v>12.065586090087891</v>
      </c>
      <c r="M36" s="7">
        <v>18.098304748535156</v>
      </c>
      <c r="N36" s="126">
        <f t="shared" si="1"/>
        <v>34.300663143396378</v>
      </c>
      <c r="O36" s="26">
        <v>1.0812609195709229</v>
      </c>
      <c r="P36" s="7">
        <v>0.44638669490814209</v>
      </c>
      <c r="Q36" s="7">
        <v>1.8688948154449463</v>
      </c>
      <c r="R36" s="7">
        <v>4.7310123443603516</v>
      </c>
      <c r="S36" s="7">
        <v>19.427871704101563</v>
      </c>
      <c r="T36" s="7">
        <v>19.944475173950195</v>
      </c>
      <c r="U36" s="126">
        <f t="shared" si="2"/>
        <v>47.499901652336121</v>
      </c>
    </row>
    <row r="37" spans="1:21">
      <c r="A37" s="37">
        <v>27</v>
      </c>
      <c r="B37" s="17"/>
      <c r="C37" s="16"/>
      <c r="D37" s="8"/>
      <c r="E37" s="17" t="s">
        <v>47</v>
      </c>
      <c r="F37" s="42" t="s">
        <v>393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v>
      </c>
      <c r="H38" s="26">
        <v>0</v>
      </c>
      <c r="I38" s="7">
        <v>0</v>
      </c>
      <c r="J38" s="7">
        <v>0</v>
      </c>
      <c r="K38" s="7">
        <v>0</v>
      </c>
      <c r="L38" s="7">
        <v>0</v>
      </c>
      <c r="M38" s="7">
        <v>0</v>
      </c>
      <c r="N38" s="126">
        <f t="shared" si="1"/>
        <v>0</v>
      </c>
      <c r="O38" s="26">
        <v>0</v>
      </c>
      <c r="P38" s="7">
        <v>0</v>
      </c>
      <c r="Q38" s="7">
        <v>0</v>
      </c>
      <c r="R38" s="7">
        <v>0</v>
      </c>
      <c r="S38" s="7">
        <v>0</v>
      </c>
      <c r="T38" s="7">
        <v>0</v>
      </c>
      <c r="U38" s="126">
        <f t="shared" si="2"/>
        <v>0</v>
      </c>
    </row>
    <row r="39" spans="1:21">
      <c r="A39" s="37">
        <v>29</v>
      </c>
      <c r="B39" s="17"/>
      <c r="C39" s="16"/>
      <c r="D39" s="38"/>
      <c r="E39" s="17" t="s">
        <v>394</v>
      </c>
      <c r="F39" s="42" t="s">
        <v>50</v>
      </c>
      <c r="G39" s="111">
        <f t="shared" si="0"/>
        <v>1044.5513145923615</v>
      </c>
      <c r="H39" s="26">
        <v>0</v>
      </c>
      <c r="I39" s="7">
        <v>0</v>
      </c>
      <c r="J39" s="7">
        <v>1.5112144947052002</v>
      </c>
      <c r="K39" s="7">
        <v>91.528251647949219</v>
      </c>
      <c r="L39" s="7">
        <v>316.24969482421875</v>
      </c>
      <c r="M39" s="7">
        <v>233.53103637695313</v>
      </c>
      <c r="N39" s="126">
        <f t="shared" si="1"/>
        <v>642.82019734382629</v>
      </c>
      <c r="O39" s="26">
        <v>0</v>
      </c>
      <c r="P39" s="7">
        <v>0</v>
      </c>
      <c r="Q39" s="7">
        <v>1.4828300476074219</v>
      </c>
      <c r="R39" s="7">
        <v>35.602764129638672</v>
      </c>
      <c r="S39" s="7">
        <v>183.0404052734375</v>
      </c>
      <c r="T39" s="7">
        <v>181.60511779785156</v>
      </c>
      <c r="U39" s="126">
        <f t="shared" si="2"/>
        <v>401.73111724853516</v>
      </c>
    </row>
    <row r="40" spans="1:21">
      <c r="A40" s="37">
        <v>30</v>
      </c>
      <c r="B40" s="17"/>
      <c r="C40" s="16"/>
      <c r="D40" s="12"/>
      <c r="E40" s="17" t="s">
        <v>395</v>
      </c>
      <c r="F40" s="42" t="s">
        <v>51</v>
      </c>
      <c r="G40" s="111">
        <f t="shared" si="0"/>
        <v>26.081440032459795</v>
      </c>
      <c r="H40" s="26">
        <v>0.23889452405273914</v>
      </c>
      <c r="I40" s="7">
        <v>9.6996757201850414E-2</v>
      </c>
      <c r="J40" s="7">
        <v>0.11542173847556114</v>
      </c>
      <c r="K40" s="7">
        <v>0.4536384791135788</v>
      </c>
      <c r="L40" s="7">
        <v>1.5607889592647552</v>
      </c>
      <c r="M40" s="7">
        <v>8.4701511859893799</v>
      </c>
      <c r="N40" s="126">
        <f t="shared" si="1"/>
        <v>10.935891644097865</v>
      </c>
      <c r="O40" s="26">
        <v>0.47044658288359642</v>
      </c>
      <c r="P40" s="7">
        <v>0.2387282382696867</v>
      </c>
      <c r="Q40" s="7">
        <v>0.11998916231095791</v>
      </c>
      <c r="R40" s="7">
        <v>0.41667234897613525</v>
      </c>
      <c r="S40" s="7">
        <v>1.7565940320491791</v>
      </c>
      <c r="T40" s="7">
        <v>12.143118023872375</v>
      </c>
      <c r="U40" s="126">
        <f t="shared" si="2"/>
        <v>15.145548388361931</v>
      </c>
    </row>
    <row r="41" spans="1:21">
      <c r="A41" s="37">
        <v>31</v>
      </c>
      <c r="B41" s="17"/>
      <c r="C41" s="16"/>
      <c r="D41" s="12"/>
      <c r="E41" s="17" t="s">
        <v>396</v>
      </c>
      <c r="F41" s="42" t="s">
        <v>52</v>
      </c>
      <c r="G41" s="111">
        <f t="shared" si="0"/>
        <v>0</v>
      </c>
      <c r="H41" s="26">
        <v>0</v>
      </c>
      <c r="I41" s="7">
        <v>0</v>
      </c>
      <c r="J41" s="7">
        <v>0</v>
      </c>
      <c r="K41" s="7">
        <v>0</v>
      </c>
      <c r="L41" s="7">
        <v>0</v>
      </c>
      <c r="M41" s="7">
        <v>0</v>
      </c>
      <c r="N41" s="126">
        <f t="shared" si="1"/>
        <v>0</v>
      </c>
      <c r="O41" s="26">
        <v>0</v>
      </c>
      <c r="P41" s="7">
        <v>0</v>
      </c>
      <c r="Q41" s="7">
        <v>0</v>
      </c>
      <c r="R41" s="7">
        <v>0</v>
      </c>
      <c r="S41" s="7">
        <v>0</v>
      </c>
      <c r="T41" s="7">
        <v>0</v>
      </c>
      <c r="U41" s="126">
        <f t="shared" si="2"/>
        <v>0</v>
      </c>
    </row>
    <row r="42" spans="1:21">
      <c r="A42" s="37">
        <v>32</v>
      </c>
      <c r="B42" s="17"/>
      <c r="C42" s="16"/>
      <c r="D42" s="38"/>
      <c r="E42" s="17" t="s">
        <v>397</v>
      </c>
      <c r="F42" s="42" t="s">
        <v>53</v>
      </c>
      <c r="G42" s="111">
        <f t="shared" ref="G42:G73" si="3">N42+U42</f>
        <v>626.35980986244977</v>
      </c>
      <c r="H42" s="26">
        <v>2.7920601032674313</v>
      </c>
      <c r="I42" s="7">
        <v>21.01671077311039</v>
      </c>
      <c r="J42" s="7">
        <v>24.742126896977425</v>
      </c>
      <c r="K42" s="7">
        <v>59.199522465467453</v>
      </c>
      <c r="L42" s="7">
        <v>144.75138449668884</v>
      </c>
      <c r="M42" s="7">
        <v>50.25497030466795</v>
      </c>
      <c r="N42" s="126">
        <f t="shared" ref="N42:N73" si="4">SUM(H42:M42)</f>
        <v>302.75677504017949</v>
      </c>
      <c r="O42" s="26">
        <v>3.6765120755881071</v>
      </c>
      <c r="P42" s="7">
        <v>24.687028810381889</v>
      </c>
      <c r="Q42" s="7">
        <v>13.9597457498312</v>
      </c>
      <c r="R42" s="7">
        <v>74.509858518838882</v>
      </c>
      <c r="S42" s="7">
        <v>142.61519108712673</v>
      </c>
      <c r="T42" s="7">
        <v>64.154698580503464</v>
      </c>
      <c r="U42" s="126">
        <f t="shared" ref="U42:U73" si="5">SUM(O42:T42)</f>
        <v>323.60303482227027</v>
      </c>
    </row>
    <row r="43" spans="1:21">
      <c r="A43" s="37">
        <v>33</v>
      </c>
      <c r="B43" s="17"/>
      <c r="C43" s="16"/>
      <c r="D43" s="38" t="s">
        <v>54</v>
      </c>
      <c r="E43" s="39" t="s">
        <v>55</v>
      </c>
      <c r="F43" s="42"/>
      <c r="G43" s="111">
        <f t="shared" si="3"/>
        <v>29.546710117720068</v>
      </c>
      <c r="H43" s="26">
        <v>0.95298865623772144</v>
      </c>
      <c r="I43" s="7">
        <v>1.1405402943491936</v>
      </c>
      <c r="J43" s="7">
        <v>0.28677333891391754</v>
      </c>
      <c r="K43" s="7">
        <v>0.77811292186379433</v>
      </c>
      <c r="L43" s="7">
        <v>2.88819320499897</v>
      </c>
      <c r="M43" s="7">
        <v>6.1874714344739914</v>
      </c>
      <c r="N43" s="126">
        <f t="shared" si="4"/>
        <v>12.234079850837588</v>
      </c>
      <c r="O43" s="26">
        <v>1.4769461266696453</v>
      </c>
      <c r="P43" s="7">
        <v>1.4356028260663152</v>
      </c>
      <c r="Q43" s="7">
        <v>0.38673893734812737</v>
      </c>
      <c r="R43" s="7">
        <v>1.2199190221726894</v>
      </c>
      <c r="S43" s="7">
        <v>3.9568441808223724</v>
      </c>
      <c r="T43" s="7">
        <v>8.8365791738033295</v>
      </c>
      <c r="U43" s="126">
        <f t="shared" si="5"/>
        <v>17.312630266882479</v>
      </c>
    </row>
    <row r="44" spans="1:21">
      <c r="A44" s="37">
        <v>34</v>
      </c>
      <c r="B44" s="17"/>
      <c r="C44" s="16"/>
      <c r="D44" s="8"/>
      <c r="E44" s="17" t="s">
        <v>12</v>
      </c>
      <c r="F44" s="42" t="s">
        <v>56</v>
      </c>
      <c r="G44" s="111">
        <f t="shared" si="3"/>
        <v>29.546710117720068</v>
      </c>
      <c r="H44" s="26">
        <v>0.95298865623772144</v>
      </c>
      <c r="I44" s="7">
        <v>1.1405402943491936</v>
      </c>
      <c r="J44" s="7">
        <v>0.28677333891391754</v>
      </c>
      <c r="K44" s="7">
        <v>0.77811292186379433</v>
      </c>
      <c r="L44" s="7">
        <v>2.88819320499897</v>
      </c>
      <c r="M44" s="7">
        <v>6.1874714344739914</v>
      </c>
      <c r="N44" s="126">
        <f t="shared" si="4"/>
        <v>12.234079850837588</v>
      </c>
      <c r="O44" s="26">
        <v>1.4769461266696453</v>
      </c>
      <c r="P44" s="7">
        <v>1.4356028260663152</v>
      </c>
      <c r="Q44" s="7">
        <v>0.38673893734812737</v>
      </c>
      <c r="R44" s="7">
        <v>1.2199190221726894</v>
      </c>
      <c r="S44" s="7">
        <v>3.9568441808223724</v>
      </c>
      <c r="T44" s="7">
        <v>8.8365791738033295</v>
      </c>
      <c r="U44" s="126">
        <f t="shared" si="5"/>
        <v>17.312630266882479</v>
      </c>
    </row>
    <row r="45" spans="1:21">
      <c r="A45" s="37">
        <v>35</v>
      </c>
      <c r="B45" s="17"/>
      <c r="C45" s="16"/>
      <c r="D45" s="8"/>
      <c r="E45" s="17" t="s">
        <v>14</v>
      </c>
      <c r="F45" s="42" t="s">
        <v>57</v>
      </c>
      <c r="G45" s="111">
        <f t="shared" si="3"/>
        <v>0</v>
      </c>
      <c r="H45" s="26">
        <v>0</v>
      </c>
      <c r="I45" s="7">
        <v>0</v>
      </c>
      <c r="J45" s="7">
        <v>0</v>
      </c>
      <c r="K45" s="7">
        <v>0</v>
      </c>
      <c r="L45" s="7">
        <v>0</v>
      </c>
      <c r="M45" s="7">
        <v>0</v>
      </c>
      <c r="N45" s="126">
        <f t="shared" si="4"/>
        <v>0</v>
      </c>
      <c r="O45" s="26">
        <v>0</v>
      </c>
      <c r="P45" s="7">
        <v>0</v>
      </c>
      <c r="Q45" s="7">
        <v>0</v>
      </c>
      <c r="R45" s="7">
        <v>0</v>
      </c>
      <c r="S45" s="7">
        <v>0</v>
      </c>
      <c r="T45" s="7">
        <v>0</v>
      </c>
      <c r="U45" s="126">
        <f t="shared" si="5"/>
        <v>0</v>
      </c>
    </row>
    <row r="46" spans="1:21">
      <c r="A46" s="37">
        <v>36</v>
      </c>
      <c r="B46" s="10"/>
      <c r="C46" s="16"/>
      <c r="D46" s="8"/>
      <c r="E46" s="17" t="s">
        <v>16</v>
      </c>
      <c r="F46" s="42" t="s">
        <v>58</v>
      </c>
      <c r="G46" s="111">
        <f t="shared" si="3"/>
        <v>0</v>
      </c>
      <c r="H46" s="26">
        <v>0</v>
      </c>
      <c r="I46" s="7">
        <v>0</v>
      </c>
      <c r="J46" s="7">
        <v>0</v>
      </c>
      <c r="K46" s="7">
        <v>0</v>
      </c>
      <c r="L46" s="7">
        <v>0</v>
      </c>
      <c r="M46" s="7">
        <v>0</v>
      </c>
      <c r="N46" s="126">
        <f t="shared" si="4"/>
        <v>0</v>
      </c>
      <c r="O46" s="26">
        <v>0</v>
      </c>
      <c r="P46" s="7">
        <v>0</v>
      </c>
      <c r="Q46" s="7">
        <v>0</v>
      </c>
      <c r="R46" s="7">
        <v>0</v>
      </c>
      <c r="S46" s="7">
        <v>0</v>
      </c>
      <c r="T46" s="7">
        <v>0</v>
      </c>
      <c r="U46" s="126">
        <f t="shared" si="5"/>
        <v>0</v>
      </c>
    </row>
    <row r="47" spans="1:21">
      <c r="A47" s="37">
        <v>37</v>
      </c>
      <c r="B47" s="10"/>
      <c r="C47" s="11"/>
      <c r="D47" s="38" t="s">
        <v>59</v>
      </c>
      <c r="E47" s="9" t="s">
        <v>60</v>
      </c>
      <c r="F47" s="44"/>
      <c r="G47" s="111">
        <f t="shared" si="3"/>
        <v>31031.788441896439</v>
      </c>
      <c r="H47" s="26">
        <v>172.30273067951202</v>
      </c>
      <c r="I47" s="7">
        <v>383.1873773932457</v>
      </c>
      <c r="J47" s="7">
        <v>355.17061227560043</v>
      </c>
      <c r="K47" s="7">
        <v>979.26347208023071</v>
      </c>
      <c r="L47" s="7">
        <v>4073.374588727951</v>
      </c>
      <c r="M47" s="7">
        <v>7045.2190279960632</v>
      </c>
      <c r="N47" s="126">
        <f t="shared" si="4"/>
        <v>13008.517809152603</v>
      </c>
      <c r="O47" s="26">
        <v>133.95251381397247</v>
      </c>
      <c r="P47" s="7">
        <v>428.52008175849915</v>
      </c>
      <c r="Q47" s="7">
        <v>617.83369636535645</v>
      </c>
      <c r="R47" s="7">
        <v>2080.656909942627</v>
      </c>
      <c r="S47" s="7">
        <v>5451.4378131628036</v>
      </c>
      <c r="T47" s="7">
        <v>9310.8696177005768</v>
      </c>
      <c r="U47" s="126">
        <f t="shared" si="5"/>
        <v>18023.270632743835</v>
      </c>
    </row>
    <row r="48" spans="1:21">
      <c r="A48" s="93">
        <v>38</v>
      </c>
      <c r="B48" s="94"/>
      <c r="C48" s="95" t="s">
        <v>61</v>
      </c>
      <c r="D48" s="96" t="s">
        <v>62</v>
      </c>
      <c r="E48" s="97"/>
      <c r="F48" s="98"/>
      <c r="G48" s="99">
        <f t="shared" si="3"/>
        <v>271993.96794605255</v>
      </c>
      <c r="H48" s="100">
        <v>3973.4631562232971</v>
      </c>
      <c r="I48" s="101">
        <v>409.18115448951721</v>
      </c>
      <c r="J48" s="101">
        <v>438.02532720565796</v>
      </c>
      <c r="K48" s="101">
        <v>1768.4026184082031</v>
      </c>
      <c r="L48" s="101">
        <v>18756.088348388672</v>
      </c>
      <c r="M48" s="101">
        <v>121354.73384094238</v>
      </c>
      <c r="N48" s="127">
        <f t="shared" si="4"/>
        <v>146699.89444565773</v>
      </c>
      <c r="O48" s="100">
        <v>3073.4278130531311</v>
      </c>
      <c r="P48" s="101">
        <v>453.98335719108582</v>
      </c>
      <c r="Q48" s="101">
        <v>492.14247369766235</v>
      </c>
      <c r="R48" s="101">
        <v>1762.2304258346558</v>
      </c>
      <c r="S48" s="101">
        <v>13147.971670150757</v>
      </c>
      <c r="T48" s="101">
        <v>106364.31776046753</v>
      </c>
      <c r="U48" s="127">
        <f t="shared" si="5"/>
        <v>125294.07350039482</v>
      </c>
    </row>
    <row r="49" spans="1:21">
      <c r="A49" s="37">
        <v>39</v>
      </c>
      <c r="B49" s="17"/>
      <c r="C49" s="16"/>
      <c r="D49" s="38" t="s">
        <v>8</v>
      </c>
      <c r="E49" s="45" t="s">
        <v>63</v>
      </c>
      <c r="F49" s="40"/>
      <c r="G49" s="111">
        <f t="shared" si="3"/>
        <v>271662.77112352848</v>
      </c>
      <c r="H49" s="26">
        <v>3969.8349757194519</v>
      </c>
      <c r="I49" s="7">
        <v>408.08087551593781</v>
      </c>
      <c r="J49" s="7">
        <v>434.69311237335205</v>
      </c>
      <c r="K49" s="7">
        <v>1757.039924621582</v>
      </c>
      <c r="L49" s="7">
        <v>18710.862236022949</v>
      </c>
      <c r="M49" s="7">
        <v>121279.07652664185</v>
      </c>
      <c r="N49" s="126">
        <f t="shared" si="4"/>
        <v>146559.58765089512</v>
      </c>
      <c r="O49" s="26">
        <v>3069.8448610305786</v>
      </c>
      <c r="P49" s="7">
        <v>452.72948741912842</v>
      </c>
      <c r="Q49" s="7">
        <v>488.61965179443359</v>
      </c>
      <c r="R49" s="7">
        <v>1747.7073926925659</v>
      </c>
      <c r="S49" s="7">
        <v>13105.078969955444</v>
      </c>
      <c r="T49" s="7">
        <v>106239.20310974121</v>
      </c>
      <c r="U49" s="126">
        <f t="shared" si="5"/>
        <v>125103.18347263336</v>
      </c>
    </row>
    <row r="50" spans="1:21">
      <c r="A50" s="37">
        <v>40</v>
      </c>
      <c r="B50" s="17"/>
      <c r="C50" s="16"/>
      <c r="D50" s="38" t="s">
        <v>10</v>
      </c>
      <c r="E50" s="45" t="s">
        <v>64</v>
      </c>
      <c r="F50" s="40"/>
      <c r="G50" s="111">
        <f t="shared" si="3"/>
        <v>299.29745860025287</v>
      </c>
      <c r="H50" s="26">
        <v>3.5735006714239717</v>
      </c>
      <c r="I50" s="7">
        <v>0.9723841289523989</v>
      </c>
      <c r="J50" s="7">
        <v>3.2094034850597382</v>
      </c>
      <c r="K50" s="7">
        <v>11.010037735104561</v>
      </c>
      <c r="L50" s="7">
        <v>44.668909519910812</v>
      </c>
      <c r="M50" s="7">
        <v>70.414033494889736</v>
      </c>
      <c r="N50" s="126">
        <f t="shared" si="4"/>
        <v>133.84826903534122</v>
      </c>
      <c r="O50" s="26">
        <v>3.3657756643369794</v>
      </c>
      <c r="P50" s="7">
        <v>0.6318778486456722</v>
      </c>
      <c r="Q50" s="7">
        <v>2.9274173155426979</v>
      </c>
      <c r="R50" s="7">
        <v>11.067991383373737</v>
      </c>
      <c r="S50" s="7">
        <v>32.976600706577301</v>
      </c>
      <c r="T50" s="7">
        <v>114.47952664643526</v>
      </c>
      <c r="U50" s="126">
        <f t="shared" si="5"/>
        <v>165.44918956491165</v>
      </c>
    </row>
    <row r="51" spans="1:21">
      <c r="A51" s="37">
        <v>41</v>
      </c>
      <c r="B51" s="17"/>
      <c r="C51" s="16"/>
      <c r="D51" s="38" t="s">
        <v>22</v>
      </c>
      <c r="E51" s="45" t="s">
        <v>65</v>
      </c>
      <c r="F51" s="40"/>
      <c r="G51" s="111">
        <f t="shared" si="3"/>
        <v>31.903160887392005</v>
      </c>
      <c r="H51" s="26">
        <v>5.4697503452189267E-2</v>
      </c>
      <c r="I51" s="7">
        <v>0.12791036872658879</v>
      </c>
      <c r="J51" s="7">
        <v>0.12282201129710302</v>
      </c>
      <c r="K51" s="7">
        <v>0.35261789488140494</v>
      </c>
      <c r="L51" s="7">
        <v>0.55793133936822414</v>
      </c>
      <c r="M51" s="7">
        <v>5.2434176583774388</v>
      </c>
      <c r="N51" s="126">
        <f t="shared" si="4"/>
        <v>6.4593967761029489</v>
      </c>
      <c r="O51" s="26">
        <v>0.21716375056712423</v>
      </c>
      <c r="P51" s="7">
        <v>0.62197017023572698</v>
      </c>
      <c r="Q51" s="7">
        <v>0.59541023774363566</v>
      </c>
      <c r="R51" s="7">
        <v>3.4550315215019509</v>
      </c>
      <c r="S51" s="7">
        <v>9.9159655822440982</v>
      </c>
      <c r="T51" s="7">
        <v>10.63822284899652</v>
      </c>
      <c r="U51" s="126">
        <f t="shared" si="5"/>
        <v>25.443764111289056</v>
      </c>
    </row>
    <row r="52" spans="1:21">
      <c r="A52" s="93">
        <v>42</v>
      </c>
      <c r="B52" s="94"/>
      <c r="C52" s="95" t="s">
        <v>66</v>
      </c>
      <c r="D52" s="96" t="s">
        <v>67</v>
      </c>
      <c r="E52" s="97"/>
      <c r="F52" s="98"/>
      <c r="G52" s="99">
        <f t="shared" si="3"/>
        <v>2606.9150776863098</v>
      </c>
      <c r="H52" s="100">
        <v>0</v>
      </c>
      <c r="I52" s="101">
        <v>0</v>
      </c>
      <c r="J52" s="101">
        <v>0</v>
      </c>
      <c r="K52" s="101">
        <v>0</v>
      </c>
      <c r="L52" s="101">
        <v>0</v>
      </c>
      <c r="M52" s="101">
        <v>0</v>
      </c>
      <c r="N52" s="127">
        <f t="shared" si="4"/>
        <v>0</v>
      </c>
      <c r="O52" s="100">
        <v>0</v>
      </c>
      <c r="P52" s="101">
        <v>0</v>
      </c>
      <c r="Q52" s="101">
        <v>1007.9209861755371</v>
      </c>
      <c r="R52" s="101">
        <v>1598.9940915107727</v>
      </c>
      <c r="S52" s="101">
        <v>0</v>
      </c>
      <c r="T52" s="101">
        <v>0</v>
      </c>
      <c r="U52" s="127">
        <f t="shared" si="5"/>
        <v>2606.9150776863098</v>
      </c>
    </row>
    <row r="53" spans="1:21">
      <c r="A53" s="93">
        <v>49</v>
      </c>
      <c r="B53" s="94"/>
      <c r="C53" s="95" t="s">
        <v>68</v>
      </c>
      <c r="D53" s="96" t="s">
        <v>69</v>
      </c>
      <c r="E53" s="97"/>
      <c r="F53" s="98"/>
      <c r="G53" s="99">
        <f t="shared" si="3"/>
        <v>32353.460258483887</v>
      </c>
      <c r="H53" s="100">
        <v>16834.483741760254</v>
      </c>
      <c r="I53" s="101">
        <v>0</v>
      </c>
      <c r="J53" s="101">
        <v>0</v>
      </c>
      <c r="K53" s="101">
        <v>0</v>
      </c>
      <c r="L53" s="101">
        <v>0</v>
      </c>
      <c r="M53" s="101">
        <v>0</v>
      </c>
      <c r="N53" s="127">
        <f t="shared" si="4"/>
        <v>16834.483741760254</v>
      </c>
      <c r="O53" s="100">
        <v>15518.976516723633</v>
      </c>
      <c r="P53" s="101">
        <v>0</v>
      </c>
      <c r="Q53" s="101">
        <v>0</v>
      </c>
      <c r="R53" s="101">
        <v>0</v>
      </c>
      <c r="S53" s="101">
        <v>0</v>
      </c>
      <c r="T53" s="101">
        <v>0</v>
      </c>
      <c r="U53" s="127">
        <f t="shared" si="5"/>
        <v>15518.976516723633</v>
      </c>
    </row>
    <row r="54" spans="1:21">
      <c r="A54" s="37">
        <v>50</v>
      </c>
      <c r="B54" s="17"/>
      <c r="C54" s="16"/>
      <c r="D54" s="38" t="s">
        <v>8</v>
      </c>
      <c r="E54" s="47" t="s">
        <v>70</v>
      </c>
      <c r="F54" s="40"/>
      <c r="G54" s="111">
        <f t="shared" si="3"/>
        <v>14790.508312225342</v>
      </c>
      <c r="H54" s="26">
        <v>7854.1342124938965</v>
      </c>
      <c r="I54" s="7">
        <v>0</v>
      </c>
      <c r="J54" s="7">
        <v>0</v>
      </c>
      <c r="K54" s="7">
        <v>0</v>
      </c>
      <c r="L54" s="7">
        <v>0</v>
      </c>
      <c r="M54" s="7">
        <v>0</v>
      </c>
      <c r="N54" s="126">
        <f t="shared" si="4"/>
        <v>7854.1342124938965</v>
      </c>
      <c r="O54" s="26">
        <v>6936.3740997314453</v>
      </c>
      <c r="P54" s="7">
        <v>0</v>
      </c>
      <c r="Q54" s="7">
        <v>0</v>
      </c>
      <c r="R54" s="7">
        <v>0</v>
      </c>
      <c r="S54" s="7">
        <v>0</v>
      </c>
      <c r="T54" s="7">
        <v>0</v>
      </c>
      <c r="U54" s="126">
        <f t="shared" si="5"/>
        <v>6936.3740997314453</v>
      </c>
    </row>
    <row r="55" spans="1:21">
      <c r="A55" s="37">
        <v>51</v>
      </c>
      <c r="B55" s="10"/>
      <c r="C55" s="16"/>
      <c r="D55" s="38" t="s">
        <v>10</v>
      </c>
      <c r="E55" s="47" t="s">
        <v>71</v>
      </c>
      <c r="F55" s="40"/>
      <c r="G55" s="111">
        <f t="shared" si="3"/>
        <v>11571.048820495605</v>
      </c>
      <c r="H55" s="26">
        <v>5791.0311918258667</v>
      </c>
      <c r="I55" s="7">
        <v>0</v>
      </c>
      <c r="J55" s="7">
        <v>0</v>
      </c>
      <c r="K55" s="7">
        <v>0</v>
      </c>
      <c r="L55" s="7">
        <v>0</v>
      </c>
      <c r="M55" s="7">
        <v>0</v>
      </c>
      <c r="N55" s="126">
        <f t="shared" si="4"/>
        <v>5791.0311918258667</v>
      </c>
      <c r="O55" s="26">
        <v>5780.0176286697388</v>
      </c>
      <c r="P55" s="7">
        <v>0</v>
      </c>
      <c r="Q55" s="7">
        <v>0</v>
      </c>
      <c r="R55" s="7">
        <v>0</v>
      </c>
      <c r="S55" s="7">
        <v>0</v>
      </c>
      <c r="T55" s="7">
        <v>0</v>
      </c>
      <c r="U55" s="126">
        <f t="shared" si="5"/>
        <v>5780.0176286697388</v>
      </c>
    </row>
    <row r="56" spans="1:21">
      <c r="A56" s="37">
        <v>52</v>
      </c>
      <c r="B56" s="17"/>
      <c r="C56" s="11"/>
      <c r="D56" s="38" t="s">
        <v>22</v>
      </c>
      <c r="E56" s="47" t="s">
        <v>72</v>
      </c>
      <c r="F56" s="43"/>
      <c r="G56" s="111">
        <f t="shared" si="3"/>
        <v>1972.5474252700806</v>
      </c>
      <c r="H56" s="26">
        <v>1085.55286693573</v>
      </c>
      <c r="I56" s="7">
        <v>0</v>
      </c>
      <c r="J56" s="7">
        <v>0</v>
      </c>
      <c r="K56" s="7">
        <v>0</v>
      </c>
      <c r="L56" s="7">
        <v>0</v>
      </c>
      <c r="M56" s="7">
        <v>0</v>
      </c>
      <c r="N56" s="126">
        <f t="shared" si="4"/>
        <v>1085.55286693573</v>
      </c>
      <c r="O56" s="26">
        <v>886.99455833435059</v>
      </c>
      <c r="P56" s="7">
        <v>0</v>
      </c>
      <c r="Q56" s="7">
        <v>0</v>
      </c>
      <c r="R56" s="7">
        <v>0</v>
      </c>
      <c r="S56" s="7">
        <v>0</v>
      </c>
      <c r="T56" s="7">
        <v>0</v>
      </c>
      <c r="U56" s="126">
        <f t="shared" si="5"/>
        <v>886.99455833435059</v>
      </c>
    </row>
    <row r="57" spans="1:21">
      <c r="A57" s="37">
        <v>53</v>
      </c>
      <c r="B57" s="12"/>
      <c r="C57" s="12"/>
      <c r="D57" s="38" t="s">
        <v>24</v>
      </c>
      <c r="E57" s="13" t="s">
        <v>73</v>
      </c>
      <c r="F57" s="43"/>
      <c r="G57" s="111">
        <f t="shared" si="3"/>
        <v>4019.3559494018555</v>
      </c>
      <c r="H57" s="26">
        <v>2103.7658224105835</v>
      </c>
      <c r="I57" s="7">
        <v>0</v>
      </c>
      <c r="J57" s="7">
        <v>0</v>
      </c>
      <c r="K57" s="7">
        <v>0</v>
      </c>
      <c r="L57" s="7">
        <v>0</v>
      </c>
      <c r="M57" s="7">
        <v>0</v>
      </c>
      <c r="N57" s="126">
        <f t="shared" si="4"/>
        <v>2103.7658224105835</v>
      </c>
      <c r="O57" s="26">
        <v>1915.590126991272</v>
      </c>
      <c r="P57" s="7">
        <v>0</v>
      </c>
      <c r="Q57" s="7">
        <v>0</v>
      </c>
      <c r="R57" s="7">
        <v>0</v>
      </c>
      <c r="S57" s="7">
        <v>0</v>
      </c>
      <c r="T57" s="7">
        <v>0</v>
      </c>
      <c r="U57" s="126">
        <f t="shared" si="5"/>
        <v>1915.590126991272</v>
      </c>
    </row>
    <row r="58" spans="1:21">
      <c r="A58" s="93">
        <v>54</v>
      </c>
      <c r="B58" s="94"/>
      <c r="C58" s="95" t="s">
        <v>74</v>
      </c>
      <c r="D58" s="96" t="s">
        <v>75</v>
      </c>
      <c r="E58" s="97"/>
      <c r="F58" s="98"/>
      <c r="G58" s="99">
        <f t="shared" si="3"/>
        <v>23081.246990840882</v>
      </c>
      <c r="H58" s="100">
        <v>94.080184422433376</v>
      </c>
      <c r="I58" s="101">
        <v>31.242072358727455</v>
      </c>
      <c r="J58" s="101">
        <v>45.233167856931686</v>
      </c>
      <c r="K58" s="101">
        <v>140.70644152164459</v>
      </c>
      <c r="L58" s="101">
        <v>905.62030291557312</v>
      </c>
      <c r="M58" s="101">
        <v>8419.9247074127197</v>
      </c>
      <c r="N58" s="127">
        <f t="shared" si="4"/>
        <v>9636.80687648803</v>
      </c>
      <c r="O58" s="100">
        <v>178.96556250378489</v>
      </c>
      <c r="P58" s="101">
        <v>30.36989963799715</v>
      </c>
      <c r="Q58" s="101">
        <v>47.309928759932518</v>
      </c>
      <c r="R58" s="101">
        <v>181.04865288734436</v>
      </c>
      <c r="S58" s="101">
        <v>796.82752060890198</v>
      </c>
      <c r="T58" s="101">
        <v>12209.918549954891</v>
      </c>
      <c r="U58" s="127">
        <f t="shared" si="5"/>
        <v>13444.440114352852</v>
      </c>
    </row>
    <row r="59" spans="1:21">
      <c r="A59" s="37">
        <v>55</v>
      </c>
      <c r="B59" s="17"/>
      <c r="C59" s="16"/>
      <c r="D59" s="38" t="s">
        <v>8</v>
      </c>
      <c r="E59" s="45" t="s">
        <v>76</v>
      </c>
      <c r="F59" s="40"/>
      <c r="G59" s="111">
        <f t="shared" si="3"/>
        <v>17300.498850686476</v>
      </c>
      <c r="H59" s="26">
        <v>50.169034378603101</v>
      </c>
      <c r="I59" s="7">
        <v>15.07567809894681</v>
      </c>
      <c r="J59" s="7">
        <v>23.179525300860405</v>
      </c>
      <c r="K59" s="7">
        <v>76.057136654853821</v>
      </c>
      <c r="L59" s="7">
        <v>529.38662147521973</v>
      </c>
      <c r="M59" s="7">
        <v>6382.3476094156504</v>
      </c>
      <c r="N59" s="126">
        <f t="shared" si="4"/>
        <v>7076.2156053241342</v>
      </c>
      <c r="O59" s="26">
        <v>108.47118993662298</v>
      </c>
      <c r="P59" s="7">
        <v>13.088649278506637</v>
      </c>
      <c r="Q59" s="7">
        <v>17.603114198893309</v>
      </c>
      <c r="R59" s="7">
        <v>92.877641350030899</v>
      </c>
      <c r="S59" s="7">
        <v>478.52992260456085</v>
      </c>
      <c r="T59" s="7">
        <v>9513.7127279937267</v>
      </c>
      <c r="U59" s="126">
        <f t="shared" si="5"/>
        <v>10224.283245362341</v>
      </c>
    </row>
    <row r="60" spans="1:21">
      <c r="A60" s="37">
        <v>56</v>
      </c>
      <c r="B60" s="17"/>
      <c r="C60" s="16"/>
      <c r="D60" s="38" t="s">
        <v>10</v>
      </c>
      <c r="E60" s="45" t="s">
        <v>77</v>
      </c>
      <c r="F60" s="40"/>
      <c r="G60" s="111">
        <f t="shared" si="3"/>
        <v>161.20739917340688</v>
      </c>
      <c r="H60" s="26">
        <v>1.1523782478179783</v>
      </c>
      <c r="I60" s="7">
        <v>0.73022813512943685</v>
      </c>
      <c r="J60" s="7">
        <v>1.1824225168675184</v>
      </c>
      <c r="K60" s="7">
        <v>3.230515256524086</v>
      </c>
      <c r="L60" s="7">
        <v>16.848117627203465</v>
      </c>
      <c r="M60" s="7">
        <v>46.727957643568516</v>
      </c>
      <c r="N60" s="126">
        <f t="shared" si="4"/>
        <v>69.871619427111</v>
      </c>
      <c r="O60" s="26">
        <v>2.0725505442824215</v>
      </c>
      <c r="P60" s="7">
        <v>0.70665594236925244</v>
      </c>
      <c r="Q60" s="7">
        <v>1.3132241731509566</v>
      </c>
      <c r="R60" s="7">
        <v>4.5782831981778145</v>
      </c>
      <c r="S60" s="7">
        <v>18.512679994106293</v>
      </c>
      <c r="T60" s="7">
        <v>64.152385894209146</v>
      </c>
      <c r="U60" s="126">
        <f t="shared" si="5"/>
        <v>91.335779746295884</v>
      </c>
    </row>
    <row r="61" spans="1:21">
      <c r="A61" s="37">
        <v>57</v>
      </c>
      <c r="B61" s="17"/>
      <c r="C61" s="16"/>
      <c r="D61" s="38" t="s">
        <v>22</v>
      </c>
      <c r="E61" s="45" t="s">
        <v>78</v>
      </c>
      <c r="F61" s="40"/>
      <c r="G61" s="111">
        <f t="shared" si="3"/>
        <v>0</v>
      </c>
      <c r="H61" s="26">
        <v>0</v>
      </c>
      <c r="I61" s="7">
        <v>0</v>
      </c>
      <c r="J61" s="7">
        <v>0</v>
      </c>
      <c r="K61" s="7">
        <v>0</v>
      </c>
      <c r="L61" s="7">
        <v>0</v>
      </c>
      <c r="M61" s="7">
        <v>0</v>
      </c>
      <c r="N61" s="126">
        <f t="shared" si="4"/>
        <v>0</v>
      </c>
      <c r="O61" s="26">
        <v>0</v>
      </c>
      <c r="P61" s="7">
        <v>0</v>
      </c>
      <c r="Q61" s="7">
        <v>0</v>
      </c>
      <c r="R61" s="7">
        <v>0</v>
      </c>
      <c r="S61" s="7">
        <v>0</v>
      </c>
      <c r="T61" s="7">
        <v>0</v>
      </c>
      <c r="U61" s="126">
        <f t="shared" si="5"/>
        <v>0</v>
      </c>
    </row>
    <row r="62" spans="1:21">
      <c r="A62" s="37">
        <v>58</v>
      </c>
      <c r="B62" s="14"/>
      <c r="C62" s="16"/>
      <c r="D62" s="38" t="s">
        <v>24</v>
      </c>
      <c r="E62" s="45" t="s">
        <v>79</v>
      </c>
      <c r="F62" s="40"/>
      <c r="G62" s="111">
        <f t="shared" si="3"/>
        <v>868.44448998849839</v>
      </c>
      <c r="H62" s="26">
        <v>1.2879570312798023</v>
      </c>
      <c r="I62" s="7">
        <v>3.416207242757082</v>
      </c>
      <c r="J62" s="7">
        <v>5.4140654504299164</v>
      </c>
      <c r="K62" s="7">
        <v>10.491217419505119</v>
      </c>
      <c r="L62" s="7">
        <v>32.410515628755093</v>
      </c>
      <c r="M62" s="7">
        <v>249.23454229393974</v>
      </c>
      <c r="N62" s="126">
        <f t="shared" si="4"/>
        <v>302.25450506666675</v>
      </c>
      <c r="O62" s="26">
        <v>4.4532025097869337</v>
      </c>
      <c r="P62" s="7">
        <v>3.9771723374724388</v>
      </c>
      <c r="Q62" s="7">
        <v>9.4929134994745255</v>
      </c>
      <c r="R62" s="7">
        <v>22.793795719742775</v>
      </c>
      <c r="S62" s="7">
        <v>35.461933001875877</v>
      </c>
      <c r="T62" s="7">
        <v>490.01096785347909</v>
      </c>
      <c r="U62" s="126">
        <f t="shared" si="5"/>
        <v>566.18998492183164</v>
      </c>
    </row>
    <row r="63" spans="1:21">
      <c r="A63" s="37">
        <v>59</v>
      </c>
      <c r="B63" s="12"/>
      <c r="C63" s="14"/>
      <c r="D63" s="38" t="s">
        <v>26</v>
      </c>
      <c r="E63" s="14" t="s">
        <v>80</v>
      </c>
      <c r="F63" s="48"/>
      <c r="G63" s="111">
        <f t="shared" si="3"/>
        <v>4751.0957227125764</v>
      </c>
      <c r="H63" s="26">
        <v>41.470811419188976</v>
      </c>
      <c r="I63" s="7">
        <v>12.019958324730396</v>
      </c>
      <c r="J63" s="7">
        <v>15.457151979207993</v>
      </c>
      <c r="K63" s="7">
        <v>50.927569270133972</v>
      </c>
      <c r="L63" s="7">
        <v>326.97504782676697</v>
      </c>
      <c r="M63" s="7">
        <v>1741.6143419742584</v>
      </c>
      <c r="N63" s="126">
        <f t="shared" si="4"/>
        <v>2188.4648807942867</v>
      </c>
      <c r="O63" s="26">
        <v>63.968621157109737</v>
      </c>
      <c r="P63" s="7">
        <v>12.597422301769257</v>
      </c>
      <c r="Q63" s="7">
        <v>18.900678768754005</v>
      </c>
      <c r="R63" s="7">
        <v>60.798926025629044</v>
      </c>
      <c r="S63" s="7">
        <v>264.32297050952911</v>
      </c>
      <c r="T63" s="7">
        <v>2142.0422231554985</v>
      </c>
      <c r="U63" s="126">
        <f t="shared" si="5"/>
        <v>2562.6308419182897</v>
      </c>
    </row>
    <row r="64" spans="1:21">
      <c r="A64" s="72">
        <v>60</v>
      </c>
      <c r="B64" s="73" t="s">
        <v>81</v>
      </c>
      <c r="C64" s="77" t="s">
        <v>82</v>
      </c>
      <c r="D64" s="78"/>
      <c r="E64" s="78"/>
      <c r="F64" s="79"/>
      <c r="G64" s="74">
        <f t="shared" si="3"/>
        <v>12790603.316368103</v>
      </c>
      <c r="H64" s="75">
        <v>14811.99397277832</v>
      </c>
      <c r="I64" s="76">
        <v>6122.1261901855469</v>
      </c>
      <c r="J64" s="76">
        <v>22630.110984802246</v>
      </c>
      <c r="K64" s="76">
        <v>206518.38586425781</v>
      </c>
      <c r="L64" s="76">
        <v>1853126.75</v>
      </c>
      <c r="M64" s="76">
        <v>4685593.1069335938</v>
      </c>
      <c r="N64" s="124">
        <f t="shared" si="4"/>
        <v>6788802.4739456177</v>
      </c>
      <c r="O64" s="75">
        <v>13705.397117614746</v>
      </c>
      <c r="P64" s="76">
        <v>5507.6351547241211</v>
      </c>
      <c r="Q64" s="76">
        <v>17888.637115478516</v>
      </c>
      <c r="R64" s="76">
        <v>146132.15423583984</v>
      </c>
      <c r="S64" s="76">
        <v>1255848.0949707031</v>
      </c>
      <c r="T64" s="76">
        <v>4562718.923828125</v>
      </c>
      <c r="U64" s="124">
        <f t="shared" si="5"/>
        <v>6001800.8424224854</v>
      </c>
    </row>
    <row r="65" spans="1:21">
      <c r="A65" s="93">
        <v>61</v>
      </c>
      <c r="B65" s="94"/>
      <c r="C65" s="95" t="s">
        <v>6</v>
      </c>
      <c r="D65" s="96" t="s">
        <v>83</v>
      </c>
      <c r="E65" s="97"/>
      <c r="F65" s="98"/>
      <c r="G65" s="99">
        <f t="shared" si="3"/>
        <v>3393918.8491754532</v>
      </c>
      <c r="H65" s="100">
        <v>1837.2147636413574</v>
      </c>
      <c r="I65" s="101">
        <v>2814.6352581977844</v>
      </c>
      <c r="J65" s="101">
        <v>10354.525476455688</v>
      </c>
      <c r="K65" s="101">
        <v>105249.3229675293</v>
      </c>
      <c r="L65" s="101">
        <v>799963.45825195313</v>
      </c>
      <c r="M65" s="101">
        <v>1257162.8475341797</v>
      </c>
      <c r="N65" s="127">
        <f t="shared" si="4"/>
        <v>2177382.0042519569</v>
      </c>
      <c r="O65" s="100">
        <v>1302.0994758605957</v>
      </c>
      <c r="P65" s="101">
        <v>1957.1503186225891</v>
      </c>
      <c r="Q65" s="101">
        <v>5612.1713314056396</v>
      </c>
      <c r="R65" s="101">
        <v>61076.689666748047</v>
      </c>
      <c r="S65" s="101">
        <v>370787.19873046875</v>
      </c>
      <c r="T65" s="101">
        <v>775801.53540039063</v>
      </c>
      <c r="U65" s="127">
        <f t="shared" si="5"/>
        <v>1216536.8449234962</v>
      </c>
    </row>
    <row r="66" spans="1:21">
      <c r="A66" s="37">
        <v>62</v>
      </c>
      <c r="B66" s="17"/>
      <c r="C66" s="16"/>
      <c r="D66" s="38" t="s">
        <v>8</v>
      </c>
      <c r="E66" s="49" t="s">
        <v>84</v>
      </c>
      <c r="F66" s="40"/>
      <c r="G66" s="111">
        <f t="shared" si="3"/>
        <v>56783.948899481446</v>
      </c>
      <c r="H66" s="26">
        <v>38.135761260986328</v>
      </c>
      <c r="I66" s="7">
        <v>45.86685648933053</v>
      </c>
      <c r="J66" s="7">
        <v>237.66139191389084</v>
      </c>
      <c r="K66" s="7">
        <v>3831.3974771499634</v>
      </c>
      <c r="L66" s="7">
        <v>19222.953868865967</v>
      </c>
      <c r="M66" s="7">
        <v>17756.597911834717</v>
      </c>
      <c r="N66" s="126">
        <f t="shared" si="4"/>
        <v>41132.613267514855</v>
      </c>
      <c r="O66" s="26">
        <v>38.631205797195435</v>
      </c>
      <c r="P66" s="7">
        <v>48.435647130012512</v>
      </c>
      <c r="Q66" s="7">
        <v>117.13002610206604</v>
      </c>
      <c r="R66" s="7">
        <v>1217.7426900863647</v>
      </c>
      <c r="S66" s="7">
        <v>5510.7531261444092</v>
      </c>
      <c r="T66" s="7">
        <v>8718.642936706543</v>
      </c>
      <c r="U66" s="126">
        <f t="shared" si="5"/>
        <v>15651.335631966591</v>
      </c>
    </row>
    <row r="67" spans="1:21">
      <c r="A67" s="37">
        <v>63</v>
      </c>
      <c r="B67" s="17"/>
      <c r="C67" s="16"/>
      <c r="D67" s="38" t="s">
        <v>10</v>
      </c>
      <c r="E67" s="49" t="s">
        <v>85</v>
      </c>
      <c r="F67" s="40"/>
      <c r="G67" s="111">
        <f t="shared" si="3"/>
        <v>281538.41140045226</v>
      </c>
      <c r="H67" s="26">
        <v>8.9253911972045898</v>
      </c>
      <c r="I67" s="7">
        <v>8.1909770965576172</v>
      </c>
      <c r="J67" s="7">
        <v>80.588239043951035</v>
      </c>
      <c r="K67" s="7">
        <v>3877.4097175598145</v>
      </c>
      <c r="L67" s="7">
        <v>83736.145950317383</v>
      </c>
      <c r="M67" s="7">
        <v>119535.90147399902</v>
      </c>
      <c r="N67" s="126">
        <f t="shared" si="4"/>
        <v>207247.16174921393</v>
      </c>
      <c r="O67" s="26">
        <v>0</v>
      </c>
      <c r="P67" s="7">
        <v>0</v>
      </c>
      <c r="Q67" s="7">
        <v>52.934853598475456</v>
      </c>
      <c r="R67" s="7">
        <v>686.87917447090149</v>
      </c>
      <c r="S67" s="7">
        <v>18895.044479370117</v>
      </c>
      <c r="T67" s="7">
        <v>54656.391143798828</v>
      </c>
      <c r="U67" s="126">
        <f t="shared" si="5"/>
        <v>74291.249651238322</v>
      </c>
    </row>
    <row r="68" spans="1:21">
      <c r="A68" s="37">
        <v>64</v>
      </c>
      <c r="B68" s="17"/>
      <c r="C68" s="16"/>
      <c r="D68" s="38" t="s">
        <v>22</v>
      </c>
      <c r="E68" s="49" t="s">
        <v>86</v>
      </c>
      <c r="F68" s="40"/>
      <c r="G68" s="111">
        <f t="shared" si="3"/>
        <v>458618.89607059956</v>
      </c>
      <c r="H68" s="26">
        <v>20.524991989135742</v>
      </c>
      <c r="I68" s="7">
        <v>12.070733547210693</v>
      </c>
      <c r="J68" s="7">
        <v>331.61867880821228</v>
      </c>
      <c r="K68" s="7">
        <v>8227.3973617553711</v>
      </c>
      <c r="L68" s="7">
        <v>114726.92794799805</v>
      </c>
      <c r="M68" s="7">
        <v>193773.20956420898</v>
      </c>
      <c r="N68" s="126">
        <f t="shared" si="4"/>
        <v>317091.74927830696</v>
      </c>
      <c r="O68" s="26">
        <v>11.441798210144043</v>
      </c>
      <c r="P68" s="7">
        <v>9.8054618835449219</v>
      </c>
      <c r="Q68" s="7">
        <v>224.82382380962372</v>
      </c>
      <c r="R68" s="7">
        <v>4371.780481338501</v>
      </c>
      <c r="S68" s="7">
        <v>37272.623001098633</v>
      </c>
      <c r="T68" s="7">
        <v>99636.672225952148</v>
      </c>
      <c r="U68" s="126">
        <f t="shared" si="5"/>
        <v>141527.14679229259</v>
      </c>
    </row>
    <row r="69" spans="1:21">
      <c r="A69" s="37">
        <v>65</v>
      </c>
      <c r="B69" s="17"/>
      <c r="C69" s="16"/>
      <c r="D69" s="38" t="s">
        <v>24</v>
      </c>
      <c r="E69" s="49" t="s">
        <v>87</v>
      </c>
      <c r="F69" s="40"/>
      <c r="G69" s="111">
        <f t="shared" si="3"/>
        <v>264042.80552821606</v>
      </c>
      <c r="H69" s="26">
        <v>25.664947628974915</v>
      </c>
      <c r="I69" s="7">
        <v>23.235006220638752</v>
      </c>
      <c r="J69" s="7">
        <v>296.8047359585762</v>
      </c>
      <c r="K69" s="7">
        <v>4959.8948764801025</v>
      </c>
      <c r="L69" s="7">
        <v>41803.890335083008</v>
      </c>
      <c r="M69" s="7">
        <v>104332.91906738281</v>
      </c>
      <c r="N69" s="126">
        <f t="shared" si="4"/>
        <v>151442.40896875411</v>
      </c>
      <c r="O69" s="26">
        <v>17.602767944335938</v>
      </c>
      <c r="P69" s="7">
        <v>15.233880087733269</v>
      </c>
      <c r="Q69" s="7">
        <v>194.30674332380295</v>
      </c>
      <c r="R69" s="7">
        <v>3289.0173740386963</v>
      </c>
      <c r="S69" s="7">
        <v>24156.44616317749</v>
      </c>
      <c r="T69" s="7">
        <v>84927.789630889893</v>
      </c>
      <c r="U69" s="126">
        <f t="shared" si="5"/>
        <v>112600.39655946195</v>
      </c>
    </row>
    <row r="70" spans="1:21">
      <c r="A70" s="37">
        <v>66</v>
      </c>
      <c r="B70" s="17"/>
      <c r="C70" s="16"/>
      <c r="D70" s="38" t="s">
        <v>26</v>
      </c>
      <c r="E70" s="49" t="s">
        <v>88</v>
      </c>
      <c r="F70" s="40"/>
      <c r="G70" s="111">
        <f t="shared" si="3"/>
        <v>593067.61266671121</v>
      </c>
      <c r="H70" s="26">
        <v>0</v>
      </c>
      <c r="I70" s="7">
        <v>257.787876740098</v>
      </c>
      <c r="J70" s="7">
        <v>2146.0888812541962</v>
      </c>
      <c r="K70" s="7">
        <v>44751.819747924805</v>
      </c>
      <c r="L70" s="7">
        <v>183095.26953125</v>
      </c>
      <c r="M70" s="7">
        <v>208700.47125244141</v>
      </c>
      <c r="N70" s="126">
        <f t="shared" si="4"/>
        <v>438951.43728961051</v>
      </c>
      <c r="O70" s="26">
        <v>0</v>
      </c>
      <c r="P70" s="7">
        <v>102.28618928790092</v>
      </c>
      <c r="Q70" s="7">
        <v>352.79955005645752</v>
      </c>
      <c r="R70" s="7">
        <v>6887.5928421020508</v>
      </c>
      <c r="S70" s="7">
        <v>49149.149475097656</v>
      </c>
      <c r="T70" s="7">
        <v>97624.347320556641</v>
      </c>
      <c r="U70" s="126">
        <f t="shared" si="5"/>
        <v>154116.17537710071</v>
      </c>
    </row>
    <row r="71" spans="1:21">
      <c r="A71" s="37">
        <v>67</v>
      </c>
      <c r="B71" s="17"/>
      <c r="C71" s="16"/>
      <c r="D71" s="38" t="s">
        <v>32</v>
      </c>
      <c r="E71" s="49" t="s">
        <v>89</v>
      </c>
      <c r="F71" s="40"/>
      <c r="G71" s="111">
        <f t="shared" si="3"/>
        <v>122364.37860822678</v>
      </c>
      <c r="H71" s="26">
        <v>11.359591484069824</v>
      </c>
      <c r="I71" s="7">
        <v>10.424880981445313</v>
      </c>
      <c r="J71" s="7">
        <v>65.86270934343338</v>
      </c>
      <c r="K71" s="7">
        <v>2314.4149942398071</v>
      </c>
      <c r="L71" s="7">
        <v>26709.541387557983</v>
      </c>
      <c r="M71" s="7">
        <v>42169.994165420532</v>
      </c>
      <c r="N71" s="126">
        <f t="shared" si="4"/>
        <v>71281.597729027271</v>
      </c>
      <c r="O71" s="26">
        <v>16.722625732421875</v>
      </c>
      <c r="P71" s="7">
        <v>14.343925476074219</v>
      </c>
      <c r="Q71" s="7">
        <v>42.222037494182587</v>
      </c>
      <c r="R71" s="7">
        <v>1054.5850124359131</v>
      </c>
      <c r="S71" s="7">
        <v>15628.138635635376</v>
      </c>
      <c r="T71" s="7">
        <v>34326.768642425537</v>
      </c>
      <c r="U71" s="126">
        <f t="shared" si="5"/>
        <v>51082.780879199505</v>
      </c>
    </row>
    <row r="72" spans="1:21">
      <c r="A72" s="37">
        <v>68</v>
      </c>
      <c r="B72" s="17"/>
      <c r="C72" s="16"/>
      <c r="D72" s="38" t="s">
        <v>34</v>
      </c>
      <c r="E72" s="49" t="s">
        <v>90</v>
      </c>
      <c r="F72" s="40"/>
      <c r="G72" s="111">
        <f t="shared" si="3"/>
        <v>856631.98531985283</v>
      </c>
      <c r="H72" s="26">
        <v>48.113053321838379</v>
      </c>
      <c r="I72" s="7">
        <v>38.061934769153595</v>
      </c>
      <c r="J72" s="7">
        <v>508.27068972587585</v>
      </c>
      <c r="K72" s="7">
        <v>16350.836015701294</v>
      </c>
      <c r="L72" s="7">
        <v>211097.34423828125</v>
      </c>
      <c r="M72" s="7">
        <v>336566.28399658203</v>
      </c>
      <c r="N72" s="126">
        <f t="shared" si="4"/>
        <v>564608.90992838144</v>
      </c>
      <c r="O72" s="26">
        <v>19.576465606689453</v>
      </c>
      <c r="P72" s="7">
        <v>16.615156173706055</v>
      </c>
      <c r="Q72" s="7">
        <v>241.99885767698288</v>
      </c>
      <c r="R72" s="7">
        <v>8609.4946684837341</v>
      </c>
      <c r="S72" s="7">
        <v>85244.691398620605</v>
      </c>
      <c r="T72" s="7">
        <v>197890.69884490967</v>
      </c>
      <c r="U72" s="126">
        <f t="shared" si="5"/>
        <v>292023.07539147139</v>
      </c>
    </row>
    <row r="73" spans="1:21">
      <c r="A73" s="37">
        <v>69</v>
      </c>
      <c r="B73" s="17"/>
      <c r="C73" s="16"/>
      <c r="D73" s="38" t="s">
        <v>36</v>
      </c>
      <c r="E73" s="49" t="s">
        <v>91</v>
      </c>
      <c r="F73" s="40"/>
      <c r="G73" s="111">
        <f t="shared" si="3"/>
        <v>30012.618247337639</v>
      </c>
      <c r="H73" s="26">
        <v>22.719182968139648</v>
      </c>
      <c r="I73" s="7">
        <v>20.965555913746357</v>
      </c>
      <c r="J73" s="7">
        <v>127.62840646505356</v>
      </c>
      <c r="K73" s="7">
        <v>827.89457607269287</v>
      </c>
      <c r="L73" s="7">
        <v>5968.7060861587524</v>
      </c>
      <c r="M73" s="7">
        <v>10043.074432373047</v>
      </c>
      <c r="N73" s="126">
        <f t="shared" si="4"/>
        <v>17010.988239951432</v>
      </c>
      <c r="O73" s="26">
        <v>21.123315811157227</v>
      </c>
      <c r="P73" s="7">
        <v>18.118640899658203</v>
      </c>
      <c r="Q73" s="7">
        <v>88.598784327507019</v>
      </c>
      <c r="R73" s="7">
        <v>653.424640417099</v>
      </c>
      <c r="S73" s="7">
        <v>3576.3875942230225</v>
      </c>
      <c r="T73" s="7">
        <v>8643.9770317077637</v>
      </c>
      <c r="U73" s="126">
        <f t="shared" si="5"/>
        <v>13001.630007386208</v>
      </c>
    </row>
    <row r="74" spans="1:21">
      <c r="A74" s="37">
        <v>70</v>
      </c>
      <c r="B74" s="17"/>
      <c r="C74" s="16"/>
      <c r="D74" s="38" t="s">
        <v>38</v>
      </c>
      <c r="E74" s="49" t="s">
        <v>92</v>
      </c>
      <c r="F74" s="40"/>
      <c r="G74" s="111">
        <f t="shared" ref="G74:G105" si="6">N74+U74</f>
        <v>72013.945182163268</v>
      </c>
      <c r="H74" s="26">
        <v>0</v>
      </c>
      <c r="I74" s="7">
        <v>0</v>
      </c>
      <c r="J74" s="7">
        <v>2.0667041800916195</v>
      </c>
      <c r="K74" s="7">
        <v>15.949688382446766</v>
      </c>
      <c r="L74" s="7">
        <v>118.12107053399086</v>
      </c>
      <c r="M74" s="7">
        <v>102.37674076855183</v>
      </c>
      <c r="N74" s="126">
        <f t="shared" ref="N74:N105" si="7">SUM(H74:M74)</f>
        <v>238.51420386508107</v>
      </c>
      <c r="O74" s="26">
        <v>3.5767467021942139</v>
      </c>
      <c r="P74" s="7">
        <v>3.0716407299041748</v>
      </c>
      <c r="Q74" s="7">
        <v>294.94960498809814</v>
      </c>
      <c r="R74" s="7">
        <v>10754.820897102356</v>
      </c>
      <c r="S74" s="7">
        <v>32780.197547912598</v>
      </c>
      <c r="T74" s="7">
        <v>27938.814540863037</v>
      </c>
      <c r="U74" s="126">
        <f t="shared" ref="U74:U105" si="8">SUM(O74:T74)</f>
        <v>71775.430978298187</v>
      </c>
    </row>
    <row r="75" spans="1:21">
      <c r="A75" s="37">
        <v>71</v>
      </c>
      <c r="B75" s="17"/>
      <c r="C75" s="16"/>
      <c r="D75" s="38" t="s">
        <v>40</v>
      </c>
      <c r="E75" s="49" t="s">
        <v>93</v>
      </c>
      <c r="F75" s="40"/>
      <c r="G75" s="111">
        <f t="shared" si="6"/>
        <v>38465.375625193119</v>
      </c>
      <c r="H75" s="26">
        <v>0</v>
      </c>
      <c r="I75" s="7">
        <v>0</v>
      </c>
      <c r="J75" s="7">
        <v>0</v>
      </c>
      <c r="K75" s="7">
        <v>0</v>
      </c>
      <c r="L75" s="7">
        <v>0</v>
      </c>
      <c r="M75" s="7">
        <v>0</v>
      </c>
      <c r="N75" s="126">
        <f t="shared" si="7"/>
        <v>0</v>
      </c>
      <c r="O75" s="26">
        <v>7.9212431907653809</v>
      </c>
      <c r="P75" s="7">
        <v>6.7944908142089844</v>
      </c>
      <c r="Q75" s="7">
        <v>301.13562589883804</v>
      </c>
      <c r="R75" s="7">
        <v>6397.9868087768555</v>
      </c>
      <c r="S75" s="7">
        <v>16221.375671386719</v>
      </c>
      <c r="T75" s="7">
        <v>15530.161785125732</v>
      </c>
      <c r="U75" s="126">
        <f t="shared" si="8"/>
        <v>38465.375625193119</v>
      </c>
    </row>
    <row r="76" spans="1:21">
      <c r="A76" s="37">
        <v>72</v>
      </c>
      <c r="B76" s="17"/>
      <c r="C76" s="16"/>
      <c r="D76" s="38" t="s">
        <v>54</v>
      </c>
      <c r="E76" s="49" t="s">
        <v>94</v>
      </c>
      <c r="F76" s="40"/>
      <c r="G76" s="111">
        <f t="shared" si="6"/>
        <v>18663.373589962721</v>
      </c>
      <c r="H76" s="26">
        <v>0</v>
      </c>
      <c r="I76" s="7">
        <v>0</v>
      </c>
      <c r="J76" s="7">
        <v>0</v>
      </c>
      <c r="K76" s="7">
        <v>0</v>
      </c>
      <c r="L76" s="7">
        <v>0</v>
      </c>
      <c r="M76" s="7">
        <v>0</v>
      </c>
      <c r="N76" s="126">
        <f t="shared" si="7"/>
        <v>0</v>
      </c>
      <c r="O76" s="26">
        <v>14.082211494445801</v>
      </c>
      <c r="P76" s="7">
        <v>11.991330146789551</v>
      </c>
      <c r="Q76" s="7">
        <v>78.783920496702194</v>
      </c>
      <c r="R76" s="7">
        <v>1878.1428205966949</v>
      </c>
      <c r="S76" s="7">
        <v>8569.5891542434692</v>
      </c>
      <c r="T76" s="7">
        <v>8110.7841529846191</v>
      </c>
      <c r="U76" s="126">
        <f t="shared" si="8"/>
        <v>18663.373589962721</v>
      </c>
    </row>
    <row r="77" spans="1:21">
      <c r="A77" s="37">
        <v>73</v>
      </c>
      <c r="B77" s="17"/>
      <c r="C77" s="16"/>
      <c r="D77" s="38" t="s">
        <v>59</v>
      </c>
      <c r="E77" s="49" t="s">
        <v>95</v>
      </c>
      <c r="F77" s="40"/>
      <c r="G77" s="111">
        <f t="shared" si="6"/>
        <v>23717.567862927914</v>
      </c>
      <c r="H77" s="26">
        <v>0</v>
      </c>
      <c r="I77" s="7">
        <v>0</v>
      </c>
      <c r="J77" s="7">
        <v>0</v>
      </c>
      <c r="K77" s="7">
        <v>0</v>
      </c>
      <c r="L77" s="7">
        <v>0</v>
      </c>
      <c r="M77" s="7">
        <v>0</v>
      </c>
      <c r="N77" s="126">
        <f t="shared" si="7"/>
        <v>0</v>
      </c>
      <c r="O77" s="26">
        <v>9.5866401195526123</v>
      </c>
      <c r="P77" s="7">
        <v>8.3788473010063171</v>
      </c>
      <c r="Q77" s="7">
        <v>200.1530933380127</v>
      </c>
      <c r="R77" s="7">
        <v>2772.6928844451904</v>
      </c>
      <c r="S77" s="7">
        <v>11154.567750930786</v>
      </c>
      <c r="T77" s="7">
        <v>9572.1886467933655</v>
      </c>
      <c r="U77" s="126">
        <f t="shared" si="8"/>
        <v>23717.567862927914</v>
      </c>
    </row>
    <row r="78" spans="1:21">
      <c r="A78" s="37">
        <v>74</v>
      </c>
      <c r="B78" s="17"/>
      <c r="C78" s="16"/>
      <c r="D78" s="38" t="s">
        <v>96</v>
      </c>
      <c r="E78" s="49" t="s">
        <v>97</v>
      </c>
      <c r="F78" s="40"/>
      <c r="G78" s="111">
        <f t="shared" si="6"/>
        <v>48923.063915118575</v>
      </c>
      <c r="H78" s="26">
        <v>0</v>
      </c>
      <c r="I78" s="7">
        <v>0</v>
      </c>
      <c r="J78" s="7">
        <v>33.479194775223732</v>
      </c>
      <c r="K78" s="7">
        <v>116.45274040102959</v>
      </c>
      <c r="L78" s="7">
        <v>4528.1041221618652</v>
      </c>
      <c r="M78" s="7">
        <v>44245.027857780457</v>
      </c>
      <c r="N78" s="126">
        <f t="shared" si="7"/>
        <v>48923.063915118575</v>
      </c>
      <c r="O78" s="26">
        <v>0</v>
      </c>
      <c r="P78" s="7">
        <v>0</v>
      </c>
      <c r="Q78" s="7">
        <v>0</v>
      </c>
      <c r="R78" s="7">
        <v>0</v>
      </c>
      <c r="S78" s="7">
        <v>0</v>
      </c>
      <c r="T78" s="7">
        <v>0</v>
      </c>
      <c r="U78" s="126">
        <f t="shared" si="8"/>
        <v>0</v>
      </c>
    </row>
    <row r="79" spans="1:21">
      <c r="A79" s="37">
        <v>75</v>
      </c>
      <c r="B79" s="17"/>
      <c r="C79" s="16"/>
      <c r="D79" s="38" t="s">
        <v>98</v>
      </c>
      <c r="E79" s="49" t="s">
        <v>99</v>
      </c>
      <c r="F79" s="40"/>
      <c r="G79" s="111">
        <f t="shared" si="6"/>
        <v>52931.038492359221</v>
      </c>
      <c r="H79" s="26">
        <v>17.85078239440918</v>
      </c>
      <c r="I79" s="7">
        <v>16.381952285766602</v>
      </c>
      <c r="J79" s="7">
        <v>26.722402475774288</v>
      </c>
      <c r="K79" s="7">
        <v>363.36198580265045</v>
      </c>
      <c r="L79" s="7">
        <v>7055.3066515922546</v>
      </c>
      <c r="M79" s="7">
        <v>32618.210013389587</v>
      </c>
      <c r="N79" s="126">
        <f t="shared" si="7"/>
        <v>40097.833787940443</v>
      </c>
      <c r="O79" s="26">
        <v>2.6404144763946533</v>
      </c>
      <c r="P79" s="7">
        <v>2.2648301124572754</v>
      </c>
      <c r="Q79" s="7">
        <v>13.077016904950142</v>
      </c>
      <c r="R79" s="7">
        <v>158.7834694981575</v>
      </c>
      <c r="S79" s="7">
        <v>1587.558521270752</v>
      </c>
      <c r="T79" s="7">
        <v>11068.880452156067</v>
      </c>
      <c r="U79" s="126">
        <f t="shared" si="8"/>
        <v>12833.204704418778</v>
      </c>
    </row>
    <row r="80" spans="1:21">
      <c r="A80" s="37">
        <v>76</v>
      </c>
      <c r="B80" s="17"/>
      <c r="C80" s="16"/>
      <c r="D80" s="38" t="s">
        <v>100</v>
      </c>
      <c r="E80" s="49" t="s">
        <v>101</v>
      </c>
      <c r="F80" s="40"/>
      <c r="G80" s="111">
        <f t="shared" si="6"/>
        <v>63565.149225503206</v>
      </c>
      <c r="H80" s="26">
        <v>114.33742874860764</v>
      </c>
      <c r="I80" s="7">
        <v>164.7002440392971</v>
      </c>
      <c r="J80" s="7">
        <v>642.82851910591125</v>
      </c>
      <c r="K80" s="7">
        <v>2873.0258870124817</v>
      </c>
      <c r="L80" s="7">
        <v>16727.507780075073</v>
      </c>
      <c r="M80" s="7">
        <v>18342.623083114624</v>
      </c>
      <c r="N80" s="126">
        <f t="shared" si="7"/>
        <v>38865.022942095995</v>
      </c>
      <c r="O80" s="26">
        <v>121.44101941585541</v>
      </c>
      <c r="P80" s="7">
        <v>128.40895879268646</v>
      </c>
      <c r="Q80" s="7">
        <v>334.70501565933228</v>
      </c>
      <c r="R80" s="7">
        <v>1548.3591418266296</v>
      </c>
      <c r="S80" s="7">
        <v>8590.2623195648193</v>
      </c>
      <c r="T80" s="7">
        <v>13976.949828147888</v>
      </c>
      <c r="U80" s="126">
        <f t="shared" si="8"/>
        <v>24700.126283407211</v>
      </c>
    </row>
    <row r="81" spans="1:21">
      <c r="A81" s="37">
        <v>77</v>
      </c>
      <c r="B81" s="10"/>
      <c r="C81" s="16"/>
      <c r="D81" s="38" t="s">
        <v>102</v>
      </c>
      <c r="E81" s="49" t="s">
        <v>103</v>
      </c>
      <c r="F81" s="40"/>
      <c r="G81" s="111">
        <f t="shared" si="6"/>
        <v>66975.971020460129</v>
      </c>
      <c r="H81" s="26">
        <v>830.18226385116577</v>
      </c>
      <c r="I81" s="7">
        <v>1364.7349650859833</v>
      </c>
      <c r="J81" s="7">
        <v>3043.2067098617554</v>
      </c>
      <c r="K81" s="7">
        <v>4642.1244401931763</v>
      </c>
      <c r="L81" s="7">
        <v>13888.201041221619</v>
      </c>
      <c r="M81" s="7">
        <v>17390.176740646362</v>
      </c>
      <c r="N81" s="126">
        <f t="shared" si="7"/>
        <v>41158.626160860062</v>
      </c>
      <c r="O81" s="26">
        <v>491.57277536392212</v>
      </c>
      <c r="P81" s="7">
        <v>941.47509431838989</v>
      </c>
      <c r="Q81" s="7">
        <v>1642.2174015045166</v>
      </c>
      <c r="R81" s="7">
        <v>3593.2623243331909</v>
      </c>
      <c r="S81" s="7">
        <v>9146.1514511108398</v>
      </c>
      <c r="T81" s="7">
        <v>10002.665812969208</v>
      </c>
      <c r="U81" s="126">
        <f t="shared" si="8"/>
        <v>25817.344859600067</v>
      </c>
    </row>
    <row r="82" spans="1:21">
      <c r="A82" s="37">
        <v>78</v>
      </c>
      <c r="B82" s="12"/>
      <c r="C82" s="11"/>
      <c r="D82" s="50"/>
      <c r="E82" s="9" t="s">
        <v>104</v>
      </c>
      <c r="F82" s="46"/>
      <c r="G82" s="111">
        <f t="shared" si="6"/>
        <v>345602.74832201004</v>
      </c>
      <c r="H82" s="26">
        <v>699.40135097503662</v>
      </c>
      <c r="I82" s="7">
        <v>852.21435117721558</v>
      </c>
      <c r="J82" s="7">
        <v>2811.6984634399414</v>
      </c>
      <c r="K82" s="7">
        <v>12097.344703674316</v>
      </c>
      <c r="L82" s="7">
        <v>71285.473541259766</v>
      </c>
      <c r="M82" s="7">
        <v>111585.99995422363</v>
      </c>
      <c r="N82" s="126">
        <f t="shared" si="7"/>
        <v>199332.13236474991</v>
      </c>
      <c r="O82" s="26">
        <v>526.18029499053955</v>
      </c>
      <c r="P82" s="7">
        <v>629.92616605758667</v>
      </c>
      <c r="Q82" s="7">
        <v>1432.3351283073425</v>
      </c>
      <c r="R82" s="7">
        <v>7202.1231441497803</v>
      </c>
      <c r="S82" s="7">
        <v>43304.265319824219</v>
      </c>
      <c r="T82" s="7">
        <v>93175.785903930664</v>
      </c>
      <c r="U82" s="126">
        <f t="shared" si="8"/>
        <v>146270.61595726013</v>
      </c>
    </row>
    <row r="83" spans="1:21">
      <c r="A83" s="93">
        <v>79</v>
      </c>
      <c r="B83" s="94"/>
      <c r="C83" s="95" t="s">
        <v>61</v>
      </c>
      <c r="D83" s="96" t="s">
        <v>105</v>
      </c>
      <c r="E83" s="97"/>
      <c r="F83" s="98"/>
      <c r="G83" s="99">
        <f t="shared" si="6"/>
        <v>51851.950503885746</v>
      </c>
      <c r="H83" s="100">
        <v>36.228323221206665</v>
      </c>
      <c r="I83" s="101">
        <v>150.55769389867783</v>
      </c>
      <c r="J83" s="101">
        <v>622.61388206481934</v>
      </c>
      <c r="K83" s="101">
        <v>1940.9785151481628</v>
      </c>
      <c r="L83" s="101">
        <v>11126.874263763428</v>
      </c>
      <c r="M83" s="101">
        <v>14102.907290935516</v>
      </c>
      <c r="N83" s="127">
        <f t="shared" si="7"/>
        <v>27980.159969031811</v>
      </c>
      <c r="O83" s="100">
        <v>35.890735387802124</v>
      </c>
      <c r="P83" s="101">
        <v>116.91184556484222</v>
      </c>
      <c r="Q83" s="101">
        <v>218.48849272727966</v>
      </c>
      <c r="R83" s="101">
        <v>2516.6034212112427</v>
      </c>
      <c r="S83" s="101">
        <v>7818.1172161102295</v>
      </c>
      <c r="T83" s="101">
        <v>13165.778823852539</v>
      </c>
      <c r="U83" s="127">
        <f t="shared" si="8"/>
        <v>23871.790534853935</v>
      </c>
    </row>
    <row r="84" spans="1:21">
      <c r="A84" s="93">
        <v>80</v>
      </c>
      <c r="B84" s="94"/>
      <c r="C84" s="95" t="s">
        <v>66</v>
      </c>
      <c r="D84" s="96" t="s">
        <v>106</v>
      </c>
      <c r="E84" s="97"/>
      <c r="F84" s="98"/>
      <c r="G84" s="99">
        <f t="shared" si="6"/>
        <v>287685.9159524953</v>
      </c>
      <c r="H84" s="100">
        <v>17.550653787329793</v>
      </c>
      <c r="I84" s="101">
        <v>26.884338438510895</v>
      </c>
      <c r="J84" s="101">
        <v>205.9064085483551</v>
      </c>
      <c r="K84" s="101">
        <v>2744.8538494110107</v>
      </c>
      <c r="L84" s="101">
        <v>36036.508628845215</v>
      </c>
      <c r="M84" s="101">
        <v>81789.315343856812</v>
      </c>
      <c r="N84" s="127">
        <f t="shared" si="7"/>
        <v>120821.01922288723</v>
      </c>
      <c r="O84" s="100">
        <v>20.469915096648037</v>
      </c>
      <c r="P84" s="101">
        <v>45.786019697785378</v>
      </c>
      <c r="Q84" s="101">
        <v>306.68005186319351</v>
      </c>
      <c r="R84" s="101">
        <v>3197.2785758972168</v>
      </c>
      <c r="S84" s="101">
        <v>50650.529289245605</v>
      </c>
      <c r="T84" s="101">
        <v>112644.15287780762</v>
      </c>
      <c r="U84" s="127">
        <f t="shared" si="8"/>
        <v>166864.89672960807</v>
      </c>
    </row>
    <row r="85" spans="1:21">
      <c r="A85" s="93">
        <v>81</v>
      </c>
      <c r="B85" s="94"/>
      <c r="C85" s="95" t="s">
        <v>68</v>
      </c>
      <c r="D85" s="96" t="s">
        <v>107</v>
      </c>
      <c r="E85" s="97"/>
      <c r="F85" s="98"/>
      <c r="G85" s="99">
        <f t="shared" si="6"/>
        <v>35420.725440323353</v>
      </c>
      <c r="H85" s="100">
        <v>434.2029755115509</v>
      </c>
      <c r="I85" s="101">
        <v>272.89127826690674</v>
      </c>
      <c r="J85" s="101">
        <v>302.32066309452057</v>
      </c>
      <c r="K85" s="101">
        <v>830.78653955459595</v>
      </c>
      <c r="L85" s="101">
        <v>4156.782931804657</v>
      </c>
      <c r="M85" s="101">
        <v>9698.212813615799</v>
      </c>
      <c r="N85" s="127">
        <f t="shared" si="7"/>
        <v>15695.19720184803</v>
      </c>
      <c r="O85" s="100">
        <v>378.14556360244751</v>
      </c>
      <c r="P85" s="101">
        <v>303.94180315732956</v>
      </c>
      <c r="Q85" s="101">
        <v>473.24208450317383</v>
      </c>
      <c r="R85" s="101">
        <v>1438.628568649292</v>
      </c>
      <c r="S85" s="101">
        <v>5582.5146350860596</v>
      </c>
      <c r="T85" s="101">
        <v>11549.05558347702</v>
      </c>
      <c r="U85" s="127">
        <f t="shared" si="8"/>
        <v>19725.528238475323</v>
      </c>
    </row>
    <row r="86" spans="1:21">
      <c r="A86" s="93">
        <v>82</v>
      </c>
      <c r="B86" s="94"/>
      <c r="C86" s="95" t="s">
        <v>74</v>
      </c>
      <c r="D86" s="96" t="s">
        <v>108</v>
      </c>
      <c r="E86" s="97"/>
      <c r="F86" s="98"/>
      <c r="G86" s="99">
        <f t="shared" si="6"/>
        <v>58330.053909759154</v>
      </c>
      <c r="H86" s="100">
        <v>0.55519087024731562</v>
      </c>
      <c r="I86" s="101">
        <v>1.3829572487156838</v>
      </c>
      <c r="J86" s="101">
        <v>1469.6602516174316</v>
      </c>
      <c r="K86" s="101">
        <v>7623.7837066650391</v>
      </c>
      <c r="L86" s="101">
        <v>13033.689544677734</v>
      </c>
      <c r="M86" s="101">
        <v>13548.112276077271</v>
      </c>
      <c r="N86" s="127">
        <f t="shared" si="7"/>
        <v>35677.183927156439</v>
      </c>
      <c r="O86" s="100">
        <v>2.3356065298430622</v>
      </c>
      <c r="P86" s="101">
        <v>2.0744594812276773</v>
      </c>
      <c r="Q86" s="101">
        <v>1372.0673706531525</v>
      </c>
      <c r="R86" s="101">
        <v>3489.6168670654297</v>
      </c>
      <c r="S86" s="101">
        <v>6875.0976295471191</v>
      </c>
      <c r="T86" s="101">
        <v>10911.678049325943</v>
      </c>
      <c r="U86" s="127">
        <f t="shared" si="8"/>
        <v>22652.869982602715</v>
      </c>
    </row>
    <row r="87" spans="1:21">
      <c r="A87" s="37">
        <v>83</v>
      </c>
      <c r="B87" s="17"/>
      <c r="C87" s="16"/>
      <c r="D87" s="38" t="s">
        <v>8</v>
      </c>
      <c r="E87" s="49" t="s">
        <v>109</v>
      </c>
      <c r="F87" s="40"/>
      <c r="G87" s="111">
        <f t="shared" si="6"/>
        <v>0</v>
      </c>
      <c r="H87" s="26">
        <v>0</v>
      </c>
      <c r="I87" s="7">
        <v>0</v>
      </c>
      <c r="J87" s="7">
        <v>0</v>
      </c>
      <c r="K87" s="7">
        <v>0</v>
      </c>
      <c r="L87" s="7">
        <v>0</v>
      </c>
      <c r="M87" s="7">
        <v>0</v>
      </c>
      <c r="N87" s="126">
        <f t="shared" si="7"/>
        <v>0</v>
      </c>
      <c r="O87" s="26">
        <v>0</v>
      </c>
      <c r="P87" s="7">
        <v>0</v>
      </c>
      <c r="Q87" s="7">
        <v>0</v>
      </c>
      <c r="R87" s="7">
        <v>0</v>
      </c>
      <c r="S87" s="7">
        <v>0</v>
      </c>
      <c r="T87" s="7">
        <v>0</v>
      </c>
      <c r="U87" s="126">
        <f t="shared" si="8"/>
        <v>0</v>
      </c>
    </row>
    <row r="88" spans="1:21">
      <c r="A88" s="37">
        <v>84</v>
      </c>
      <c r="B88" s="17"/>
      <c r="C88" s="16"/>
      <c r="D88" s="38" t="s">
        <v>10</v>
      </c>
      <c r="E88" s="49" t="s">
        <v>110</v>
      </c>
      <c r="F88" s="40"/>
      <c r="G88" s="111">
        <f t="shared" si="6"/>
        <v>3.9593363404273987</v>
      </c>
      <c r="H88" s="26">
        <v>0</v>
      </c>
      <c r="I88" s="7">
        <v>0</v>
      </c>
      <c r="J88" s="7">
        <v>0</v>
      </c>
      <c r="K88" s="7">
        <v>0.16391879320144653</v>
      </c>
      <c r="L88" s="7">
        <v>0.8805464506149292</v>
      </c>
      <c r="M88" s="7">
        <v>1.3021531105041504</v>
      </c>
      <c r="N88" s="126">
        <f t="shared" si="7"/>
        <v>2.3466183543205261</v>
      </c>
      <c r="O88" s="26">
        <v>0</v>
      </c>
      <c r="P88" s="7">
        <v>0</v>
      </c>
      <c r="Q88" s="7">
        <v>0</v>
      </c>
      <c r="R88" s="7">
        <v>0</v>
      </c>
      <c r="S88" s="7">
        <v>0.59900152683258057</v>
      </c>
      <c r="T88" s="7">
        <v>1.013716459274292</v>
      </c>
      <c r="U88" s="126">
        <f t="shared" si="8"/>
        <v>1.6127179861068726</v>
      </c>
    </row>
    <row r="89" spans="1:21">
      <c r="A89" s="37">
        <v>85</v>
      </c>
      <c r="B89" s="17"/>
      <c r="C89" s="16"/>
      <c r="D89" s="38" t="s">
        <v>22</v>
      </c>
      <c r="E89" s="49" t="s">
        <v>111</v>
      </c>
      <c r="F89" s="40"/>
      <c r="G89" s="111">
        <f t="shared" si="6"/>
        <v>59.566565796732903</v>
      </c>
      <c r="H89" s="26">
        <v>0</v>
      </c>
      <c r="I89" s="7">
        <v>0</v>
      </c>
      <c r="J89" s="7">
        <v>0</v>
      </c>
      <c r="K89" s="7">
        <v>5.3155632019042969</v>
      </c>
      <c r="L89" s="7">
        <v>19.303499221801758</v>
      </c>
      <c r="M89" s="7">
        <v>9.2178592681884766</v>
      </c>
      <c r="N89" s="126">
        <f t="shared" si="7"/>
        <v>33.836921691894531</v>
      </c>
      <c r="O89" s="26">
        <v>0</v>
      </c>
      <c r="P89" s="7">
        <v>0</v>
      </c>
      <c r="Q89" s="7">
        <v>0.13970594108104706</v>
      </c>
      <c r="R89" s="7">
        <v>1.3736667633056641</v>
      </c>
      <c r="S89" s="7">
        <v>13.855531692504883</v>
      </c>
      <c r="T89" s="7">
        <v>10.360739707946777</v>
      </c>
      <c r="U89" s="126">
        <f t="shared" si="8"/>
        <v>25.729644104838371</v>
      </c>
    </row>
    <row r="90" spans="1:21">
      <c r="A90" s="37">
        <v>86</v>
      </c>
      <c r="B90" s="17"/>
      <c r="C90" s="16"/>
      <c r="D90" s="38" t="s">
        <v>24</v>
      </c>
      <c r="E90" s="49" t="s">
        <v>112</v>
      </c>
      <c r="F90" s="40"/>
      <c r="G90" s="111">
        <f t="shared" si="6"/>
        <v>17165.700827360153</v>
      </c>
      <c r="H90" s="26">
        <v>0</v>
      </c>
      <c r="I90" s="7">
        <v>0</v>
      </c>
      <c r="J90" s="7">
        <v>402.539231300354</v>
      </c>
      <c r="K90" s="7">
        <v>4132.4691925048828</v>
      </c>
      <c r="L90" s="7">
        <v>6818.1683502197266</v>
      </c>
      <c r="M90" s="7">
        <v>3240.3103370666504</v>
      </c>
      <c r="N90" s="126">
        <f t="shared" si="7"/>
        <v>14593.487111091614</v>
      </c>
      <c r="O90" s="26">
        <v>0</v>
      </c>
      <c r="P90" s="7">
        <v>0</v>
      </c>
      <c r="Q90" s="7">
        <v>110.88088822364807</v>
      </c>
      <c r="R90" s="7">
        <v>450.31340789794922</v>
      </c>
      <c r="S90" s="7">
        <v>720.42378711700439</v>
      </c>
      <c r="T90" s="7">
        <v>1290.5956330299377</v>
      </c>
      <c r="U90" s="126">
        <f t="shared" si="8"/>
        <v>2572.2137162685394</v>
      </c>
    </row>
    <row r="91" spans="1:21">
      <c r="A91" s="37">
        <v>87</v>
      </c>
      <c r="B91" s="17"/>
      <c r="C91" s="16"/>
      <c r="D91" s="38" t="s">
        <v>26</v>
      </c>
      <c r="E91" s="49" t="s">
        <v>113</v>
      </c>
      <c r="F91" s="40"/>
      <c r="G91" s="111">
        <f t="shared" si="6"/>
        <v>41032.474819743249</v>
      </c>
      <c r="H91" s="26">
        <v>0.55519087024731562</v>
      </c>
      <c r="I91" s="7">
        <v>0</v>
      </c>
      <c r="J91" s="7">
        <v>1061.0477521419525</v>
      </c>
      <c r="K91" s="7">
        <v>3469.997184753418</v>
      </c>
      <c r="L91" s="7">
        <v>6192.9034862518311</v>
      </c>
      <c r="M91" s="7">
        <v>10297.281206130981</v>
      </c>
      <c r="N91" s="126">
        <f t="shared" si="7"/>
        <v>21021.78482014843</v>
      </c>
      <c r="O91" s="26">
        <v>2.3356065298430622</v>
      </c>
      <c r="P91" s="7">
        <v>0</v>
      </c>
      <c r="Q91" s="7">
        <v>1246.4001427292824</v>
      </c>
      <c r="R91" s="7">
        <v>3012.9548093080521</v>
      </c>
      <c r="S91" s="7">
        <v>6139.2912389039993</v>
      </c>
      <c r="T91" s="7">
        <v>9609.708202123642</v>
      </c>
      <c r="U91" s="126">
        <f t="shared" si="8"/>
        <v>20010.689999594819</v>
      </c>
    </row>
    <row r="92" spans="1:21">
      <c r="A92" s="37">
        <v>88</v>
      </c>
      <c r="B92" s="17"/>
      <c r="C92" s="16"/>
      <c r="D92" s="38" t="s">
        <v>32</v>
      </c>
      <c r="E92" s="49" t="s">
        <v>114</v>
      </c>
      <c r="F92" s="40"/>
      <c r="G92" s="111">
        <f t="shared" si="6"/>
        <v>0</v>
      </c>
      <c r="H92" s="26">
        <v>0</v>
      </c>
      <c r="I92" s="7">
        <v>0</v>
      </c>
      <c r="J92" s="7">
        <v>0</v>
      </c>
      <c r="K92" s="7">
        <v>0</v>
      </c>
      <c r="L92" s="7">
        <v>0</v>
      </c>
      <c r="M92" s="7">
        <v>0</v>
      </c>
      <c r="N92" s="126">
        <f t="shared" si="7"/>
        <v>0</v>
      </c>
      <c r="O92" s="26">
        <v>0</v>
      </c>
      <c r="P92" s="7">
        <v>0</v>
      </c>
      <c r="Q92" s="7">
        <v>0</v>
      </c>
      <c r="R92" s="7">
        <v>0</v>
      </c>
      <c r="S92" s="7">
        <v>0</v>
      </c>
      <c r="T92" s="7">
        <v>0</v>
      </c>
      <c r="U92" s="126">
        <f t="shared" si="8"/>
        <v>0</v>
      </c>
    </row>
    <row r="93" spans="1:21">
      <c r="A93" s="37">
        <v>89</v>
      </c>
      <c r="B93" s="17"/>
      <c r="C93" s="16"/>
      <c r="D93" s="38" t="s">
        <v>34</v>
      </c>
      <c r="E93" s="49" t="s">
        <v>115</v>
      </c>
      <c r="F93" s="40"/>
      <c r="G93" s="111">
        <f t="shared" si="6"/>
        <v>58.663681567704771</v>
      </c>
      <c r="H93" s="26">
        <v>0</v>
      </c>
      <c r="I93" s="7">
        <v>1.0911233637016267</v>
      </c>
      <c r="J93" s="7">
        <v>4.4902179690543562</v>
      </c>
      <c r="K93" s="7">
        <v>12.372798466123641</v>
      </c>
      <c r="L93" s="7">
        <v>0</v>
      </c>
      <c r="M93" s="7">
        <v>0</v>
      </c>
      <c r="N93" s="126">
        <f t="shared" si="7"/>
        <v>17.954139798879623</v>
      </c>
      <c r="O93" s="26">
        <v>0</v>
      </c>
      <c r="P93" s="7">
        <v>2.0744594812276773</v>
      </c>
      <c r="Q93" s="7">
        <v>14.646711366134696</v>
      </c>
      <c r="R93" s="7">
        <v>23.988370921462774</v>
      </c>
      <c r="S93" s="7">
        <v>0</v>
      </c>
      <c r="T93" s="7">
        <v>0</v>
      </c>
      <c r="U93" s="126">
        <f t="shared" si="8"/>
        <v>40.709541768825147</v>
      </c>
    </row>
    <row r="94" spans="1:21">
      <c r="A94" s="37">
        <v>90</v>
      </c>
      <c r="B94" s="17"/>
      <c r="C94" s="16"/>
      <c r="D94" s="38" t="s">
        <v>36</v>
      </c>
      <c r="E94" s="49" t="s">
        <v>116</v>
      </c>
      <c r="F94" s="40"/>
      <c r="G94" s="111">
        <f t="shared" si="6"/>
        <v>0</v>
      </c>
      <c r="H94" s="26">
        <v>0</v>
      </c>
      <c r="I94" s="7">
        <v>0</v>
      </c>
      <c r="J94" s="7">
        <v>0</v>
      </c>
      <c r="K94" s="7">
        <v>0</v>
      </c>
      <c r="L94" s="7">
        <v>0</v>
      </c>
      <c r="M94" s="7">
        <v>0</v>
      </c>
      <c r="N94" s="126">
        <f t="shared" si="7"/>
        <v>0</v>
      </c>
      <c r="O94" s="26">
        <v>0</v>
      </c>
      <c r="P94" s="7">
        <v>0</v>
      </c>
      <c r="Q94" s="7">
        <v>0</v>
      </c>
      <c r="R94" s="7">
        <v>0</v>
      </c>
      <c r="S94" s="7">
        <v>0</v>
      </c>
      <c r="T94" s="7">
        <v>0</v>
      </c>
      <c r="U94" s="126">
        <f t="shared" si="8"/>
        <v>0</v>
      </c>
    </row>
    <row r="95" spans="1:21">
      <c r="A95" s="37">
        <v>91</v>
      </c>
      <c r="B95" s="17"/>
      <c r="C95" s="16"/>
      <c r="D95" s="38" t="s">
        <v>38</v>
      </c>
      <c r="E95" s="49" t="s">
        <v>117</v>
      </c>
      <c r="F95" s="40"/>
      <c r="G95" s="111">
        <f t="shared" si="6"/>
        <v>0</v>
      </c>
      <c r="H95" s="26">
        <v>0</v>
      </c>
      <c r="I95" s="7">
        <v>0</v>
      </c>
      <c r="J95" s="7">
        <v>0</v>
      </c>
      <c r="K95" s="7">
        <v>0</v>
      </c>
      <c r="L95" s="7">
        <v>0</v>
      </c>
      <c r="M95" s="7">
        <v>0</v>
      </c>
      <c r="N95" s="126">
        <f t="shared" si="7"/>
        <v>0</v>
      </c>
      <c r="O95" s="26">
        <v>0</v>
      </c>
      <c r="P95" s="7">
        <v>0</v>
      </c>
      <c r="Q95" s="7">
        <v>0</v>
      </c>
      <c r="R95" s="7">
        <v>0</v>
      </c>
      <c r="S95" s="7">
        <v>0</v>
      </c>
      <c r="T95" s="7">
        <v>0</v>
      </c>
      <c r="U95" s="126">
        <f t="shared" si="8"/>
        <v>0</v>
      </c>
    </row>
    <row r="96" spans="1:21">
      <c r="A96" s="37">
        <v>92</v>
      </c>
      <c r="B96" s="17"/>
      <c r="C96" s="16"/>
      <c r="D96" s="38" t="s">
        <v>40</v>
      </c>
      <c r="E96" s="49" t="s">
        <v>118</v>
      </c>
      <c r="F96" s="40"/>
      <c r="G96" s="111">
        <f t="shared" si="6"/>
        <v>9.6893898844718933</v>
      </c>
      <c r="H96" s="26">
        <v>0</v>
      </c>
      <c r="I96" s="7">
        <v>0.29183387756347656</v>
      </c>
      <c r="J96" s="7">
        <v>1.583088755607605</v>
      </c>
      <c r="K96" s="7">
        <v>3.4653720855712891</v>
      </c>
      <c r="L96" s="7">
        <v>2.4341292381286621</v>
      </c>
      <c r="M96" s="7">
        <v>0</v>
      </c>
      <c r="N96" s="126">
        <f t="shared" si="7"/>
        <v>7.7744239568710327</v>
      </c>
      <c r="O96" s="26">
        <v>0</v>
      </c>
      <c r="P96" s="7">
        <v>0</v>
      </c>
      <c r="Q96" s="7">
        <v>0</v>
      </c>
      <c r="R96" s="7">
        <v>0.98664867877960205</v>
      </c>
      <c r="S96" s="7">
        <v>0.92831724882125854</v>
      </c>
      <c r="T96" s="7">
        <v>0</v>
      </c>
      <c r="U96" s="126">
        <f t="shared" si="8"/>
        <v>1.9149659276008606</v>
      </c>
    </row>
    <row r="97" spans="1:21">
      <c r="A97" s="37">
        <v>93</v>
      </c>
      <c r="B97" s="17"/>
      <c r="C97" s="16"/>
      <c r="D97" s="38" t="s">
        <v>54</v>
      </c>
      <c r="E97" s="49" t="s">
        <v>119</v>
      </c>
      <c r="F97" s="40"/>
      <c r="G97" s="111">
        <f t="shared" si="6"/>
        <v>0</v>
      </c>
      <c r="H97" s="26">
        <v>0</v>
      </c>
      <c r="I97" s="7">
        <v>0</v>
      </c>
      <c r="J97" s="7">
        <v>0</v>
      </c>
      <c r="K97" s="7">
        <v>0</v>
      </c>
      <c r="L97" s="7">
        <v>0</v>
      </c>
      <c r="M97" s="7">
        <v>0</v>
      </c>
      <c r="N97" s="126">
        <f t="shared" si="7"/>
        <v>0</v>
      </c>
      <c r="O97" s="26">
        <v>0</v>
      </c>
      <c r="P97" s="7">
        <v>0</v>
      </c>
      <c r="Q97" s="7">
        <v>0</v>
      </c>
      <c r="R97" s="7">
        <v>0</v>
      </c>
      <c r="S97" s="7">
        <v>0</v>
      </c>
      <c r="T97" s="7">
        <v>0</v>
      </c>
      <c r="U97" s="126">
        <f t="shared" si="8"/>
        <v>0</v>
      </c>
    </row>
    <row r="98" spans="1:21">
      <c r="A98" s="93">
        <v>94</v>
      </c>
      <c r="B98" s="102"/>
      <c r="C98" s="95" t="s">
        <v>120</v>
      </c>
      <c r="D98" s="96" t="s">
        <v>121</v>
      </c>
      <c r="E98" s="97"/>
      <c r="F98" s="98"/>
      <c r="G98" s="99">
        <f t="shared" si="6"/>
        <v>1109223.1897689402</v>
      </c>
      <c r="H98" s="100">
        <v>232.74998706579208</v>
      </c>
      <c r="I98" s="101">
        <v>468.83347743749619</v>
      </c>
      <c r="J98" s="101">
        <v>1188.8041849136353</v>
      </c>
      <c r="K98" s="101">
        <v>2464.1816558837891</v>
      </c>
      <c r="L98" s="101">
        <v>38864.322259902954</v>
      </c>
      <c r="M98" s="101">
        <v>342095.68476867676</v>
      </c>
      <c r="N98" s="127">
        <f t="shared" si="7"/>
        <v>385314.57633388042</v>
      </c>
      <c r="O98" s="100">
        <v>226.53756192326546</v>
      </c>
      <c r="P98" s="101">
        <v>394.46420550346375</v>
      </c>
      <c r="Q98" s="101">
        <v>1077.651538848877</v>
      </c>
      <c r="R98" s="101">
        <v>3526.7360725402832</v>
      </c>
      <c r="S98" s="101">
        <v>64844.626979827881</v>
      </c>
      <c r="T98" s="101">
        <v>653838.59707641602</v>
      </c>
      <c r="U98" s="127">
        <f t="shared" si="8"/>
        <v>723908.61343505979</v>
      </c>
    </row>
    <row r="99" spans="1:21">
      <c r="A99" s="37">
        <v>95</v>
      </c>
      <c r="B99" s="10"/>
      <c r="C99" s="11"/>
      <c r="D99" s="38" t="s">
        <v>8</v>
      </c>
      <c r="E99" s="49" t="s">
        <v>122</v>
      </c>
      <c r="F99" s="51"/>
      <c r="G99" s="111">
        <f t="shared" si="6"/>
        <v>988488.53099481761</v>
      </c>
      <c r="H99" s="26">
        <v>0</v>
      </c>
      <c r="I99" s="7">
        <v>0</v>
      </c>
      <c r="J99" s="7">
        <v>0.43480408191680908</v>
      </c>
      <c r="K99" s="7">
        <v>125.12904933094978</v>
      </c>
      <c r="L99" s="7">
        <v>28179.40501499176</v>
      </c>
      <c r="M99" s="7">
        <v>294978.98075866699</v>
      </c>
      <c r="N99" s="126">
        <f t="shared" si="7"/>
        <v>323283.94962707162</v>
      </c>
      <c r="O99" s="26">
        <v>0</v>
      </c>
      <c r="P99" s="7">
        <v>0.81987977027893066</v>
      </c>
      <c r="Q99" s="7">
        <v>0.17764987051486969</v>
      </c>
      <c r="R99" s="7">
        <v>315.11474478244781</v>
      </c>
      <c r="S99" s="7">
        <v>53859.609169006348</v>
      </c>
      <c r="T99" s="7">
        <v>611028.85992431641</v>
      </c>
      <c r="U99" s="126">
        <f t="shared" si="8"/>
        <v>665204.581367746</v>
      </c>
    </row>
    <row r="100" spans="1:21">
      <c r="A100" s="37">
        <v>96</v>
      </c>
      <c r="B100" s="10"/>
      <c r="C100" s="11"/>
      <c r="D100" s="38" t="s">
        <v>10</v>
      </c>
      <c r="E100" s="49" t="s">
        <v>123</v>
      </c>
      <c r="F100" s="51"/>
      <c r="G100" s="111">
        <f t="shared" si="6"/>
        <v>91120.84283184493</v>
      </c>
      <c r="H100" s="26">
        <v>0</v>
      </c>
      <c r="I100" s="7">
        <v>0</v>
      </c>
      <c r="J100" s="7">
        <v>1.2006019924301654</v>
      </c>
      <c r="K100" s="7">
        <v>124.44904321432114</v>
      </c>
      <c r="L100" s="7">
        <v>5489.7631981372833</v>
      </c>
      <c r="M100" s="7">
        <v>42018.813848495483</v>
      </c>
      <c r="N100" s="126">
        <f t="shared" si="7"/>
        <v>47634.226691839518</v>
      </c>
      <c r="O100" s="26">
        <v>0</v>
      </c>
      <c r="P100" s="7">
        <v>0</v>
      </c>
      <c r="Q100" s="7">
        <v>1.615384889068082</v>
      </c>
      <c r="R100" s="7">
        <v>163.77113012969494</v>
      </c>
      <c r="S100" s="7">
        <v>5357.81574177742</v>
      </c>
      <c r="T100" s="7">
        <v>37963.413883209229</v>
      </c>
      <c r="U100" s="126">
        <f t="shared" si="8"/>
        <v>43486.616140005412</v>
      </c>
    </row>
    <row r="101" spans="1:21">
      <c r="A101" s="37">
        <v>97</v>
      </c>
      <c r="B101" s="10"/>
      <c r="C101" s="11"/>
      <c r="D101" s="38" t="s">
        <v>22</v>
      </c>
      <c r="E101" s="49" t="s">
        <v>124</v>
      </c>
      <c r="F101" s="51"/>
      <c r="G101" s="111">
        <f t="shared" si="6"/>
        <v>13272.144148111343</v>
      </c>
      <c r="H101" s="26">
        <v>112.74416850507259</v>
      </c>
      <c r="I101" s="7">
        <v>316.07562148571014</v>
      </c>
      <c r="J101" s="7">
        <v>745.49893569946289</v>
      </c>
      <c r="K101" s="7">
        <v>1476.7269325256348</v>
      </c>
      <c r="L101" s="7">
        <v>1884.0174007415771</v>
      </c>
      <c r="M101" s="7">
        <v>1877.1722068786621</v>
      </c>
      <c r="N101" s="126">
        <f t="shared" si="7"/>
        <v>6412.2352658361197</v>
      </c>
      <c r="O101" s="26">
        <v>114.61782886087894</v>
      </c>
      <c r="P101" s="7">
        <v>295.28247272968292</v>
      </c>
      <c r="Q101" s="7">
        <v>892.38852643966675</v>
      </c>
      <c r="R101" s="7">
        <v>1916.4419651031494</v>
      </c>
      <c r="S101" s="7">
        <v>1878.4733915328979</v>
      </c>
      <c r="T101" s="7">
        <v>1762.7046976089478</v>
      </c>
      <c r="U101" s="126">
        <f t="shared" si="8"/>
        <v>6859.9088822752237</v>
      </c>
    </row>
    <row r="102" spans="1:21">
      <c r="A102" s="37">
        <v>98</v>
      </c>
      <c r="B102" s="17"/>
      <c r="C102" s="11"/>
      <c r="D102" s="38" t="s">
        <v>24</v>
      </c>
      <c r="E102" s="49" t="s">
        <v>125</v>
      </c>
      <c r="F102" s="51"/>
      <c r="G102" s="111">
        <f t="shared" si="6"/>
        <v>1512.0186818893999</v>
      </c>
      <c r="H102" s="26">
        <v>0</v>
      </c>
      <c r="I102" s="7">
        <v>0</v>
      </c>
      <c r="J102" s="7">
        <v>5.180978549644351</v>
      </c>
      <c r="K102" s="7">
        <v>87.672840118408203</v>
      </c>
      <c r="L102" s="7">
        <v>308.04146975278854</v>
      </c>
      <c r="M102" s="7">
        <v>205.42711168527603</v>
      </c>
      <c r="N102" s="126">
        <f t="shared" si="7"/>
        <v>606.32240010611713</v>
      </c>
      <c r="O102" s="26">
        <v>0</v>
      </c>
      <c r="P102" s="7">
        <v>0</v>
      </c>
      <c r="Q102" s="7">
        <v>19.154267959296703</v>
      </c>
      <c r="R102" s="7">
        <v>251.91426402330399</v>
      </c>
      <c r="S102" s="7">
        <v>401.17946803569794</v>
      </c>
      <c r="T102" s="7">
        <v>233.44828176498413</v>
      </c>
      <c r="U102" s="126">
        <f t="shared" si="8"/>
        <v>905.69628178328276</v>
      </c>
    </row>
    <row r="103" spans="1:21">
      <c r="A103" s="37">
        <v>99</v>
      </c>
      <c r="B103" s="12"/>
      <c r="C103" s="12"/>
      <c r="D103" s="38" t="s">
        <v>26</v>
      </c>
      <c r="E103" s="49" t="s">
        <v>126</v>
      </c>
      <c r="F103" s="43"/>
      <c r="G103" s="111">
        <f t="shared" si="6"/>
        <v>0</v>
      </c>
      <c r="H103" s="26">
        <v>0</v>
      </c>
      <c r="I103" s="7">
        <v>0</v>
      </c>
      <c r="J103" s="7">
        <v>0</v>
      </c>
      <c r="K103" s="7">
        <v>0</v>
      </c>
      <c r="L103" s="7">
        <v>0</v>
      </c>
      <c r="M103" s="7">
        <v>0</v>
      </c>
      <c r="N103" s="126">
        <f t="shared" si="7"/>
        <v>0</v>
      </c>
      <c r="O103" s="26">
        <v>0</v>
      </c>
      <c r="P103" s="7">
        <v>0</v>
      </c>
      <c r="Q103" s="7">
        <v>0</v>
      </c>
      <c r="R103" s="7">
        <v>0</v>
      </c>
      <c r="S103" s="7">
        <v>0</v>
      </c>
      <c r="T103" s="7">
        <v>0</v>
      </c>
      <c r="U103" s="126">
        <f t="shared" si="8"/>
        <v>0</v>
      </c>
    </row>
    <row r="104" spans="1:21">
      <c r="A104" s="37">
        <v>100</v>
      </c>
      <c r="B104" s="12"/>
      <c r="C104" s="12"/>
      <c r="D104" s="38" t="s">
        <v>32</v>
      </c>
      <c r="E104" s="15" t="s">
        <v>127</v>
      </c>
      <c r="F104" s="43"/>
      <c r="G104" s="111">
        <f t="shared" si="6"/>
        <v>0</v>
      </c>
      <c r="H104" s="26">
        <v>0</v>
      </c>
      <c r="I104" s="7">
        <v>0</v>
      </c>
      <c r="J104" s="7">
        <v>0</v>
      </c>
      <c r="K104" s="7">
        <v>0</v>
      </c>
      <c r="L104" s="7">
        <v>0</v>
      </c>
      <c r="M104" s="7">
        <v>0</v>
      </c>
      <c r="N104" s="126">
        <f t="shared" si="7"/>
        <v>0</v>
      </c>
      <c r="O104" s="26">
        <v>0</v>
      </c>
      <c r="P104" s="7">
        <v>0</v>
      </c>
      <c r="Q104" s="7">
        <v>0</v>
      </c>
      <c r="R104" s="7">
        <v>0</v>
      </c>
      <c r="S104" s="7">
        <v>0</v>
      </c>
      <c r="T104" s="7">
        <v>0</v>
      </c>
      <c r="U104" s="126">
        <f t="shared" si="8"/>
        <v>0</v>
      </c>
    </row>
    <row r="105" spans="1:21">
      <c r="A105" s="37">
        <v>101</v>
      </c>
      <c r="B105" s="12"/>
      <c r="C105" s="12"/>
      <c r="D105" s="38" t="s">
        <v>34</v>
      </c>
      <c r="E105" s="15" t="s">
        <v>128</v>
      </c>
      <c r="F105" s="43"/>
      <c r="G105" s="111">
        <f t="shared" si="6"/>
        <v>14829.591199815273</v>
      </c>
      <c r="H105" s="26">
        <v>120.00581905245781</v>
      </c>
      <c r="I105" s="7">
        <v>152.75782486796379</v>
      </c>
      <c r="J105" s="7">
        <v>436.48886948823929</v>
      </c>
      <c r="K105" s="7">
        <v>650.20377111434937</v>
      </c>
      <c r="L105" s="7">
        <v>3003.0961608886719</v>
      </c>
      <c r="M105" s="7">
        <v>3015.2728406786919</v>
      </c>
      <c r="N105" s="126">
        <f t="shared" si="7"/>
        <v>7377.825286090374</v>
      </c>
      <c r="O105" s="26">
        <v>111.91972567141056</v>
      </c>
      <c r="P105" s="7">
        <v>98.361852467060089</v>
      </c>
      <c r="Q105" s="7">
        <v>164.31573002040386</v>
      </c>
      <c r="R105" s="7">
        <v>879.49410879611969</v>
      </c>
      <c r="S105" s="7">
        <v>3347.5457096099854</v>
      </c>
      <c r="T105" s="7">
        <v>2850.1287871599197</v>
      </c>
      <c r="U105" s="126">
        <f t="shared" si="8"/>
        <v>7451.7659137248993</v>
      </c>
    </row>
    <row r="106" spans="1:21">
      <c r="A106" s="93">
        <v>102</v>
      </c>
      <c r="B106" s="94"/>
      <c r="C106" s="95" t="s">
        <v>129</v>
      </c>
      <c r="D106" s="96" t="s">
        <v>130</v>
      </c>
      <c r="E106" s="97"/>
      <c r="F106" s="98"/>
      <c r="G106" s="99">
        <f t="shared" ref="G106:G130" si="9">N106+U106</f>
        <v>0.95465825498104095</v>
      </c>
      <c r="H106" s="100">
        <v>0</v>
      </c>
      <c r="I106" s="101">
        <v>0</v>
      </c>
      <c r="J106" s="101">
        <v>0</v>
      </c>
      <c r="K106" s="101">
        <v>0</v>
      </c>
      <c r="L106" s="101">
        <v>0.19921575486660004</v>
      </c>
      <c r="M106" s="101">
        <v>0</v>
      </c>
      <c r="N106" s="127">
        <f t="shared" ref="N106:N130" si="10">SUM(H106:M106)</f>
        <v>0.19921575486660004</v>
      </c>
      <c r="O106" s="100">
        <v>0</v>
      </c>
      <c r="P106" s="101">
        <v>0</v>
      </c>
      <c r="Q106" s="101">
        <v>0</v>
      </c>
      <c r="R106" s="101">
        <v>0</v>
      </c>
      <c r="S106" s="101">
        <v>0</v>
      </c>
      <c r="T106" s="101">
        <v>0.75544250011444092</v>
      </c>
      <c r="U106" s="127">
        <f t="shared" ref="U106:U130" si="11">SUM(O106:T106)</f>
        <v>0.75544250011444092</v>
      </c>
    </row>
    <row r="107" spans="1:21">
      <c r="A107" s="93">
        <v>110</v>
      </c>
      <c r="B107" s="94"/>
      <c r="C107" s="95" t="s">
        <v>131</v>
      </c>
      <c r="D107" s="96" t="s">
        <v>132</v>
      </c>
      <c r="E107" s="97"/>
      <c r="F107" s="98"/>
      <c r="G107" s="99">
        <f t="shared" si="9"/>
        <v>5871428.6443530321</v>
      </c>
      <c r="H107" s="100">
        <v>872.29189229011536</v>
      </c>
      <c r="I107" s="101">
        <v>700.48091125488281</v>
      </c>
      <c r="J107" s="101">
        <v>5356.7908535003662</v>
      </c>
      <c r="K107" s="101">
        <v>60113.49169921875</v>
      </c>
      <c r="L107" s="101">
        <v>720469.13940429688</v>
      </c>
      <c r="M107" s="101">
        <v>2205877.2038574219</v>
      </c>
      <c r="N107" s="127">
        <f t="shared" si="10"/>
        <v>2993389.3986179829</v>
      </c>
      <c r="O107" s="100">
        <v>734.41881835460663</v>
      </c>
      <c r="P107" s="101">
        <v>676.71205043792725</v>
      </c>
      <c r="Q107" s="101">
        <v>4309.2109661102295</v>
      </c>
      <c r="R107" s="101">
        <v>47907.923797607422</v>
      </c>
      <c r="S107" s="101">
        <v>560490.54650878906</v>
      </c>
      <c r="T107" s="101">
        <v>2263920.43359375</v>
      </c>
      <c r="U107" s="127">
        <f t="shared" si="11"/>
        <v>2878039.2457350492</v>
      </c>
    </row>
    <row r="108" spans="1:21">
      <c r="A108" s="37">
        <v>111</v>
      </c>
      <c r="B108" s="10"/>
      <c r="C108" s="16"/>
      <c r="D108" s="38" t="s">
        <v>8</v>
      </c>
      <c r="E108" s="49" t="s">
        <v>133</v>
      </c>
      <c r="F108" s="40"/>
      <c r="G108" s="111">
        <f t="shared" si="9"/>
        <v>98706.933261059225</v>
      </c>
      <c r="H108" s="26">
        <v>14.523836517706513</v>
      </c>
      <c r="I108" s="7">
        <v>69.58975176513195</v>
      </c>
      <c r="J108" s="7">
        <v>169.56257243454456</v>
      </c>
      <c r="K108" s="7">
        <v>1003.5253800153732</v>
      </c>
      <c r="L108" s="7">
        <v>9481.4466609954834</v>
      </c>
      <c r="M108" s="7">
        <v>24425.014614105225</v>
      </c>
      <c r="N108" s="126">
        <f t="shared" si="10"/>
        <v>35163.662815833464</v>
      </c>
      <c r="O108" s="26">
        <v>19.042076734825969</v>
      </c>
      <c r="P108" s="7">
        <v>69.401099890470505</v>
      </c>
      <c r="Q108" s="7">
        <v>321.19516241550446</v>
      </c>
      <c r="R108" s="7">
        <v>2496.2531036138535</v>
      </c>
      <c r="S108" s="7">
        <v>18336.196400642395</v>
      </c>
      <c r="T108" s="7">
        <v>42301.182601928711</v>
      </c>
      <c r="U108" s="126">
        <f t="shared" si="11"/>
        <v>63543.27044522576</v>
      </c>
    </row>
    <row r="109" spans="1:21">
      <c r="A109" s="37">
        <v>112</v>
      </c>
      <c r="B109" s="17"/>
      <c r="C109" s="11"/>
      <c r="D109" s="52" t="s">
        <v>10</v>
      </c>
      <c r="E109" s="49" t="s">
        <v>134</v>
      </c>
      <c r="F109" s="51"/>
      <c r="G109" s="111">
        <f t="shared" si="9"/>
        <v>392968.28996590944</v>
      </c>
      <c r="H109" s="26">
        <v>4.7593153081834316</v>
      </c>
      <c r="I109" s="7">
        <v>13.579035123810172</v>
      </c>
      <c r="J109" s="7">
        <v>133.97687214612961</v>
      </c>
      <c r="K109" s="7">
        <v>1897.963418006897</v>
      </c>
      <c r="L109" s="7">
        <v>34935.783462524414</v>
      </c>
      <c r="M109" s="7">
        <v>157058.04872512817</v>
      </c>
      <c r="N109" s="126">
        <f t="shared" si="10"/>
        <v>194044.11082823761</v>
      </c>
      <c r="O109" s="26">
        <v>3.8189872191287577</v>
      </c>
      <c r="P109" s="7">
        <v>9.3513311855494976</v>
      </c>
      <c r="Q109" s="7">
        <v>116.6303948611021</v>
      </c>
      <c r="R109" s="7">
        <v>1594.1678931713104</v>
      </c>
      <c r="S109" s="7">
        <v>27589.468801498413</v>
      </c>
      <c r="T109" s="7">
        <v>169610.74172973633</v>
      </c>
      <c r="U109" s="126">
        <f t="shared" si="11"/>
        <v>198924.17913767183</v>
      </c>
    </row>
    <row r="110" spans="1:21">
      <c r="A110" s="37">
        <v>113</v>
      </c>
      <c r="B110" s="17"/>
      <c r="C110" s="16"/>
      <c r="D110" s="38" t="s">
        <v>22</v>
      </c>
      <c r="E110" s="49" t="s">
        <v>135</v>
      </c>
      <c r="F110" s="40"/>
      <c r="G110" s="111">
        <f t="shared" si="9"/>
        <v>2547487.2691461323</v>
      </c>
      <c r="H110" s="26">
        <v>13.74308496620506</v>
      </c>
      <c r="I110" s="7">
        <v>47.707043364644051</v>
      </c>
      <c r="J110" s="7">
        <v>2401.5337915420532</v>
      </c>
      <c r="K110" s="7">
        <v>28368.849914550781</v>
      </c>
      <c r="L110" s="7">
        <v>280895.404296875</v>
      </c>
      <c r="M110" s="7">
        <v>924591.31140136719</v>
      </c>
      <c r="N110" s="126">
        <f t="shared" si="10"/>
        <v>1236318.5495326659</v>
      </c>
      <c r="O110" s="26">
        <v>13.496255859732628</v>
      </c>
      <c r="P110" s="7">
        <v>44.196516443043947</v>
      </c>
      <c r="Q110" s="7">
        <v>1741.4957437515259</v>
      </c>
      <c r="R110" s="7">
        <v>19148.034637451172</v>
      </c>
      <c r="S110" s="7">
        <v>228566.96691894531</v>
      </c>
      <c r="T110" s="7">
        <v>1061654.5295410156</v>
      </c>
      <c r="U110" s="126">
        <f t="shared" si="11"/>
        <v>1311168.7196134664</v>
      </c>
    </row>
    <row r="111" spans="1:21">
      <c r="A111" s="37">
        <v>114</v>
      </c>
      <c r="B111" s="17"/>
      <c r="C111" s="16"/>
      <c r="D111" s="38" t="s">
        <v>24</v>
      </c>
      <c r="E111" s="49" t="s">
        <v>136</v>
      </c>
      <c r="F111" s="40"/>
      <c r="G111" s="111">
        <f t="shared" si="9"/>
        <v>2588476.9704093337</v>
      </c>
      <c r="H111" s="26">
        <v>191.02242612838745</v>
      </c>
      <c r="I111" s="7">
        <v>259.58113789558411</v>
      </c>
      <c r="J111" s="7">
        <v>2012.5291647911072</v>
      </c>
      <c r="K111" s="7">
        <v>25888.235626220703</v>
      </c>
      <c r="L111" s="7">
        <v>373585.30786132813</v>
      </c>
      <c r="M111" s="7">
        <v>1016172.586730957</v>
      </c>
      <c r="N111" s="126">
        <f t="shared" si="10"/>
        <v>1418109.2629473209</v>
      </c>
      <c r="O111" s="26">
        <v>136.66107273101807</v>
      </c>
      <c r="P111" s="7">
        <v>244.21521681547165</v>
      </c>
      <c r="Q111" s="7">
        <v>1478.6873126029968</v>
      </c>
      <c r="R111" s="7">
        <v>22065.4873046875</v>
      </c>
      <c r="S111" s="7">
        <v>266611.10137939453</v>
      </c>
      <c r="T111" s="7">
        <v>879831.55517578125</v>
      </c>
      <c r="U111" s="126">
        <f t="shared" si="11"/>
        <v>1170367.7074620128</v>
      </c>
    </row>
    <row r="112" spans="1:21">
      <c r="A112" s="37">
        <v>115</v>
      </c>
      <c r="B112" s="14"/>
      <c r="C112" s="16"/>
      <c r="D112" s="38" t="s">
        <v>26</v>
      </c>
      <c r="E112" s="49" t="s">
        <v>137</v>
      </c>
      <c r="F112" s="40"/>
      <c r="G112" s="111">
        <f t="shared" si="9"/>
        <v>51556.181905925274</v>
      </c>
      <c r="H112" s="26">
        <v>350.18729269504547</v>
      </c>
      <c r="I112" s="7">
        <v>195.44401654601097</v>
      </c>
      <c r="J112" s="7">
        <v>434.94998335838318</v>
      </c>
      <c r="K112" s="7">
        <v>1570.231616973877</v>
      </c>
      <c r="L112" s="7">
        <v>6393.9412536621094</v>
      </c>
      <c r="M112" s="7">
        <v>16366.766889572144</v>
      </c>
      <c r="N112" s="126">
        <f t="shared" si="10"/>
        <v>25311.52105280757</v>
      </c>
      <c r="O112" s="26">
        <v>311.47243201732635</v>
      </c>
      <c r="P112" s="7">
        <v>215.67170587182045</v>
      </c>
      <c r="Q112" s="7">
        <v>408.15457934141159</v>
      </c>
      <c r="R112" s="7">
        <v>1167.8048753738403</v>
      </c>
      <c r="S112" s="7">
        <v>5100.1555271148682</v>
      </c>
      <c r="T112" s="7">
        <v>19041.401733398438</v>
      </c>
      <c r="U112" s="126">
        <f t="shared" si="11"/>
        <v>26244.660853117704</v>
      </c>
    </row>
    <row r="113" spans="1:21">
      <c r="A113" s="37">
        <v>116</v>
      </c>
      <c r="B113" s="17"/>
      <c r="C113" s="12"/>
      <c r="D113" s="38" t="s">
        <v>32</v>
      </c>
      <c r="E113" s="14" t="s">
        <v>138</v>
      </c>
      <c r="F113" s="43"/>
      <c r="G113" s="111">
        <f t="shared" si="9"/>
        <v>192232.89642629772</v>
      </c>
      <c r="H113" s="26">
        <v>298.0559509396553</v>
      </c>
      <c r="I113" s="7">
        <v>114.57991532981396</v>
      </c>
      <c r="J113" s="7">
        <v>204.23838484287262</v>
      </c>
      <c r="K113" s="7">
        <v>1384.6874856948853</v>
      </c>
      <c r="L113" s="7">
        <v>15177.261150360107</v>
      </c>
      <c r="M113" s="7">
        <v>67263.473609924316</v>
      </c>
      <c r="N113" s="126">
        <f t="shared" si="10"/>
        <v>84442.296497091651</v>
      </c>
      <c r="O113" s="26">
        <v>249.92801067233086</v>
      </c>
      <c r="P113" s="7">
        <v>93.876183710992336</v>
      </c>
      <c r="Q113" s="7">
        <v>243.04777377843857</v>
      </c>
      <c r="R113" s="7">
        <v>1436.1775035858154</v>
      </c>
      <c r="S113" s="7">
        <v>14286.661926269531</v>
      </c>
      <c r="T113" s="7">
        <v>91480.908531188965</v>
      </c>
      <c r="U113" s="126">
        <f t="shared" si="11"/>
        <v>107790.59992920607</v>
      </c>
    </row>
    <row r="114" spans="1:21">
      <c r="A114" s="93">
        <v>117</v>
      </c>
      <c r="B114" s="94"/>
      <c r="C114" s="95" t="s">
        <v>4</v>
      </c>
      <c r="D114" s="96" t="s">
        <v>139</v>
      </c>
      <c r="E114" s="97"/>
      <c r="F114" s="98"/>
      <c r="G114" s="99">
        <f t="shared" si="9"/>
        <v>1188066.8525283337</v>
      </c>
      <c r="H114" s="100">
        <v>17.087242543697357</v>
      </c>
      <c r="I114" s="101">
        <v>78.221432685852051</v>
      </c>
      <c r="J114" s="101">
        <v>341.15315985679626</v>
      </c>
      <c r="K114" s="101">
        <v>3274.4841938018799</v>
      </c>
      <c r="L114" s="101">
        <v>102021.48844909668</v>
      </c>
      <c r="M114" s="101">
        <v>520178.98133850098</v>
      </c>
      <c r="N114" s="127">
        <f t="shared" si="10"/>
        <v>625911.41581648588</v>
      </c>
      <c r="O114" s="100">
        <v>27.261392414569855</v>
      </c>
      <c r="P114" s="101">
        <v>85.841519355773926</v>
      </c>
      <c r="Q114" s="101">
        <v>435.29768061637878</v>
      </c>
      <c r="R114" s="101">
        <v>4395.4729175567627</v>
      </c>
      <c r="S114" s="101">
        <v>83328.863662719727</v>
      </c>
      <c r="T114" s="101">
        <v>473882.69953918457</v>
      </c>
      <c r="U114" s="127">
        <f t="shared" si="11"/>
        <v>562155.43671184778</v>
      </c>
    </row>
    <row r="115" spans="1:21">
      <c r="A115" s="37">
        <v>118</v>
      </c>
      <c r="B115" s="17"/>
      <c r="C115" s="16"/>
      <c r="D115" s="38" t="s">
        <v>8</v>
      </c>
      <c r="E115" s="49" t="s">
        <v>140</v>
      </c>
      <c r="F115" s="40"/>
      <c r="G115" s="111">
        <f t="shared" si="9"/>
        <v>1116333.7585495524</v>
      </c>
      <c r="H115" s="26">
        <v>3.8551216274499893</v>
      </c>
      <c r="I115" s="7">
        <v>17.24822498857975</v>
      </c>
      <c r="J115" s="7">
        <v>201.27461862564087</v>
      </c>
      <c r="K115" s="7">
        <v>2260.5505332946777</v>
      </c>
      <c r="L115" s="7">
        <v>92583.192024230957</v>
      </c>
      <c r="M115" s="7">
        <v>490300.58183288574</v>
      </c>
      <c r="N115" s="126">
        <f t="shared" si="10"/>
        <v>585366.70235565305</v>
      </c>
      <c r="O115" s="26">
        <v>3.5434074960649014</v>
      </c>
      <c r="P115" s="7">
        <v>20.177097871899605</v>
      </c>
      <c r="Q115" s="7">
        <v>262.83590549230576</v>
      </c>
      <c r="R115" s="7">
        <v>3370.9647297859192</v>
      </c>
      <c r="S115" s="7">
        <v>77471.337024688721</v>
      </c>
      <c r="T115" s="7">
        <v>449838.19802856445</v>
      </c>
      <c r="U115" s="126">
        <f t="shared" si="11"/>
        <v>530967.05619389936</v>
      </c>
    </row>
    <row r="116" spans="1:21">
      <c r="A116" s="37">
        <v>119</v>
      </c>
      <c r="B116" s="10"/>
      <c r="C116" s="16"/>
      <c r="D116" s="38" t="s">
        <v>10</v>
      </c>
      <c r="E116" s="49" t="s">
        <v>141</v>
      </c>
      <c r="F116" s="40"/>
      <c r="G116" s="111">
        <f t="shared" si="9"/>
        <v>35743.895547209308</v>
      </c>
      <c r="H116" s="26">
        <v>3.4388358667492867</v>
      </c>
      <c r="I116" s="7">
        <v>21.321757927536964</v>
      </c>
      <c r="J116" s="7">
        <v>65.103220090270042</v>
      </c>
      <c r="K116" s="7">
        <v>313.71542477607727</v>
      </c>
      <c r="L116" s="7">
        <v>3296.4280242919922</v>
      </c>
      <c r="M116" s="7">
        <v>13311.589511871338</v>
      </c>
      <c r="N116" s="126">
        <f t="shared" si="10"/>
        <v>17011.596774823964</v>
      </c>
      <c r="O116" s="26">
        <v>5.3189263846725225</v>
      </c>
      <c r="P116" s="7">
        <v>16.593533866107464</v>
      </c>
      <c r="Q116" s="7">
        <v>84.769121535122395</v>
      </c>
      <c r="R116" s="7">
        <v>597.49403691291809</v>
      </c>
      <c r="S116" s="7">
        <v>3197.0542221069336</v>
      </c>
      <c r="T116" s="7">
        <v>14831.06893157959</v>
      </c>
      <c r="U116" s="126">
        <f t="shared" si="11"/>
        <v>18732.298772385344</v>
      </c>
    </row>
    <row r="117" spans="1:21">
      <c r="A117" s="37">
        <v>120</v>
      </c>
      <c r="B117" s="17"/>
      <c r="C117" s="11"/>
      <c r="D117" s="38" t="s">
        <v>22</v>
      </c>
      <c r="E117" s="9" t="s">
        <v>142</v>
      </c>
      <c r="F117" s="46"/>
      <c r="G117" s="111">
        <f t="shared" si="9"/>
        <v>35989.206736475229</v>
      </c>
      <c r="H117" s="26">
        <v>9.7932849824428558</v>
      </c>
      <c r="I117" s="7">
        <v>39.651449918746948</v>
      </c>
      <c r="J117" s="7">
        <v>74.775304317474365</v>
      </c>
      <c r="K117" s="7">
        <v>700.21824264526367</v>
      </c>
      <c r="L117" s="7">
        <v>6141.8678321838379</v>
      </c>
      <c r="M117" s="7">
        <v>16566.807788848877</v>
      </c>
      <c r="N117" s="126">
        <f t="shared" si="10"/>
        <v>23533.113902896643</v>
      </c>
      <c r="O117" s="26">
        <v>18.399059131741524</v>
      </c>
      <c r="P117" s="7">
        <v>49.070881649851799</v>
      </c>
      <c r="Q117" s="7">
        <v>87.692653834819794</v>
      </c>
      <c r="R117" s="7">
        <v>427.01390480995178</v>
      </c>
      <c r="S117" s="7">
        <v>2660.4745597839355</v>
      </c>
      <c r="T117" s="7">
        <v>9213.4417743682861</v>
      </c>
      <c r="U117" s="126">
        <f t="shared" si="11"/>
        <v>12456.092833578587</v>
      </c>
    </row>
    <row r="118" spans="1:21">
      <c r="A118" s="93">
        <v>121</v>
      </c>
      <c r="B118" s="94"/>
      <c r="C118" s="95" t="s">
        <v>143</v>
      </c>
      <c r="D118" s="96" t="s">
        <v>144</v>
      </c>
      <c r="E118" s="97"/>
      <c r="F118" s="98"/>
      <c r="G118" s="99">
        <f t="shared" si="9"/>
        <v>384041.80935633183</v>
      </c>
      <c r="H118" s="100">
        <v>676.96532344818115</v>
      </c>
      <c r="I118" s="101">
        <v>216.52412235736847</v>
      </c>
      <c r="J118" s="101">
        <v>823.39361667633057</v>
      </c>
      <c r="K118" s="101">
        <v>15649.529296875</v>
      </c>
      <c r="L118" s="101">
        <v>81869.413635253906</v>
      </c>
      <c r="M118" s="101">
        <v>121736.64782714844</v>
      </c>
      <c r="N118" s="127">
        <f t="shared" si="10"/>
        <v>220972.47382175922</v>
      </c>
      <c r="O118" s="100">
        <v>469.34294867515564</v>
      </c>
      <c r="P118" s="101">
        <v>206.12621474266052</v>
      </c>
      <c r="Q118" s="101">
        <v>655.93656158447266</v>
      </c>
      <c r="R118" s="101">
        <v>7152.9828491210938</v>
      </c>
      <c r="S118" s="101">
        <v>47766.934509277344</v>
      </c>
      <c r="T118" s="101">
        <v>106818.01245117188</v>
      </c>
      <c r="U118" s="127">
        <f t="shared" si="11"/>
        <v>163069.3355345726</v>
      </c>
    </row>
    <row r="119" spans="1:21">
      <c r="A119" s="37">
        <v>122</v>
      </c>
      <c r="B119" s="17"/>
      <c r="C119" s="16"/>
      <c r="D119" s="38" t="s">
        <v>8</v>
      </c>
      <c r="E119" s="49" t="s">
        <v>145</v>
      </c>
      <c r="F119" s="40"/>
      <c r="G119" s="111">
        <f t="shared" si="9"/>
        <v>54714.302508642897</v>
      </c>
      <c r="H119" s="26">
        <v>2.6549665862694383</v>
      </c>
      <c r="I119" s="7">
        <v>14.285978093743324</v>
      </c>
      <c r="J119" s="7">
        <v>91.188937664031982</v>
      </c>
      <c r="K119" s="7">
        <v>1048.0194616317749</v>
      </c>
      <c r="L119" s="7">
        <v>8978.4372100830078</v>
      </c>
      <c r="M119" s="7">
        <v>21187.607528686523</v>
      </c>
      <c r="N119" s="126">
        <f t="shared" si="10"/>
        <v>31322.194082745351</v>
      </c>
      <c r="O119" s="26">
        <v>2.9195966618135571</v>
      </c>
      <c r="P119" s="7">
        <v>17.254238806664944</v>
      </c>
      <c r="Q119" s="7">
        <v>68.024356573820114</v>
      </c>
      <c r="R119" s="7">
        <v>655.55571305751801</v>
      </c>
      <c r="S119" s="7">
        <v>5388.0814189910889</v>
      </c>
      <c r="T119" s="7">
        <v>17260.273101806641</v>
      </c>
      <c r="U119" s="126">
        <f t="shared" si="11"/>
        <v>23392.108425897546</v>
      </c>
    </row>
    <row r="120" spans="1:21">
      <c r="A120" s="37">
        <v>123</v>
      </c>
      <c r="B120" s="17"/>
      <c r="C120" s="16"/>
      <c r="D120" s="38" t="s">
        <v>10</v>
      </c>
      <c r="E120" s="49" t="s">
        <v>146</v>
      </c>
      <c r="F120" s="40"/>
      <c r="G120" s="111">
        <f t="shared" si="9"/>
        <v>199008.42115062475</v>
      </c>
      <c r="H120" s="26">
        <v>12.933886528015137</v>
      </c>
      <c r="I120" s="7">
        <v>65.166839122772217</v>
      </c>
      <c r="J120" s="7">
        <v>479.88908720016479</v>
      </c>
      <c r="K120" s="7">
        <v>12611.702880859375</v>
      </c>
      <c r="L120" s="7">
        <v>57136.399444580078</v>
      </c>
      <c r="M120" s="7">
        <v>55255.584136962891</v>
      </c>
      <c r="N120" s="126">
        <f t="shared" si="10"/>
        <v>125561.6762752533</v>
      </c>
      <c r="O120" s="26">
        <v>12.377550482749939</v>
      </c>
      <c r="P120" s="7">
        <v>57.88537460565567</v>
      </c>
      <c r="Q120" s="7">
        <v>322.07451009750366</v>
      </c>
      <c r="R120" s="7">
        <v>4716.073974609375</v>
      </c>
      <c r="S120" s="7">
        <v>29206.881225585938</v>
      </c>
      <c r="T120" s="7">
        <v>39131.452239990234</v>
      </c>
      <c r="U120" s="126">
        <f t="shared" si="11"/>
        <v>73446.744875371456</v>
      </c>
    </row>
    <row r="121" spans="1:21">
      <c r="A121" s="37">
        <v>124</v>
      </c>
      <c r="B121" s="10"/>
      <c r="C121" s="16"/>
      <c r="D121" s="38" t="s">
        <v>22</v>
      </c>
      <c r="E121" s="49" t="s">
        <v>147</v>
      </c>
      <c r="F121" s="40"/>
      <c r="G121" s="111">
        <f t="shared" si="9"/>
        <v>2895.3047033715993</v>
      </c>
      <c r="H121" s="26">
        <v>2.8480730596929789</v>
      </c>
      <c r="I121" s="7">
        <v>15.058798238635063</v>
      </c>
      <c r="J121" s="7">
        <v>21.592681586742401</v>
      </c>
      <c r="K121" s="7">
        <v>71.002480149269104</v>
      </c>
      <c r="L121" s="7">
        <v>332.07727479934692</v>
      </c>
      <c r="M121" s="7">
        <v>924.43458771705627</v>
      </c>
      <c r="N121" s="126">
        <f t="shared" si="10"/>
        <v>1367.0138955507427</v>
      </c>
      <c r="O121" s="26">
        <v>2.3516072109341621</v>
      </c>
      <c r="P121" s="7">
        <v>15.844870507717133</v>
      </c>
      <c r="Q121" s="7">
        <v>22.874555498361588</v>
      </c>
      <c r="R121" s="7">
        <v>82.399985194206238</v>
      </c>
      <c r="S121" s="7">
        <v>306.95866847038269</v>
      </c>
      <c r="T121" s="7">
        <v>1097.8611209392548</v>
      </c>
      <c r="U121" s="126">
        <f t="shared" si="11"/>
        <v>1528.2908078208566</v>
      </c>
    </row>
    <row r="122" spans="1:21">
      <c r="A122" s="37">
        <v>125</v>
      </c>
      <c r="B122" s="17"/>
      <c r="C122" s="11"/>
      <c r="D122" s="50"/>
      <c r="E122" s="9" t="s">
        <v>148</v>
      </c>
      <c r="F122" s="46"/>
      <c r="G122" s="111">
        <f t="shared" si="9"/>
        <v>127423.77427238226</v>
      </c>
      <c r="H122" s="26">
        <v>658.52836799621582</v>
      </c>
      <c r="I122" s="7">
        <v>122.01250272989273</v>
      </c>
      <c r="J122" s="7">
        <v>230.7229175567627</v>
      </c>
      <c r="K122" s="7">
        <v>1918.8042945861816</v>
      </c>
      <c r="L122" s="7">
        <v>15422.498489379883</v>
      </c>
      <c r="M122" s="7">
        <v>44369.015384674072</v>
      </c>
      <c r="N122" s="126">
        <f t="shared" si="10"/>
        <v>62721.581956923008</v>
      </c>
      <c r="O122" s="26">
        <v>451.69420373439789</v>
      </c>
      <c r="P122" s="7">
        <v>115.14172649383545</v>
      </c>
      <c r="Q122" s="7">
        <v>242.96310710906982</v>
      </c>
      <c r="R122" s="7">
        <v>1698.953275680542</v>
      </c>
      <c r="S122" s="7">
        <v>12865.011016845703</v>
      </c>
      <c r="T122" s="7">
        <v>49328.428985595703</v>
      </c>
      <c r="U122" s="126">
        <f t="shared" si="11"/>
        <v>64702.192315459251</v>
      </c>
    </row>
    <row r="123" spans="1:21">
      <c r="A123" s="93">
        <v>126</v>
      </c>
      <c r="B123" s="94"/>
      <c r="C123" s="95" t="s">
        <v>149</v>
      </c>
      <c r="D123" s="96" t="s">
        <v>150</v>
      </c>
      <c r="E123" s="97"/>
      <c r="F123" s="98"/>
      <c r="G123" s="99">
        <f t="shared" si="9"/>
        <v>337061.07716155052</v>
      </c>
      <c r="H123" s="100">
        <v>120.12938332557678</v>
      </c>
      <c r="I123" s="101">
        <v>200.21945214271545</v>
      </c>
      <c r="J123" s="101">
        <v>865.21161937713623</v>
      </c>
      <c r="K123" s="101">
        <v>5318.6553497314453</v>
      </c>
      <c r="L123" s="101">
        <v>41590.359565734863</v>
      </c>
      <c r="M123" s="101">
        <v>108745.28547668457</v>
      </c>
      <c r="N123" s="127">
        <f t="shared" si="10"/>
        <v>156839.86084699631</v>
      </c>
      <c r="O123" s="100">
        <v>83.78051745891571</v>
      </c>
      <c r="P123" s="101">
        <v>213.69519770145416</v>
      </c>
      <c r="Q123" s="101">
        <v>1055.8157565593719</v>
      </c>
      <c r="R123" s="101">
        <v>7617.3051605224609</v>
      </c>
      <c r="S123" s="101">
        <v>49401.70849609375</v>
      </c>
      <c r="T123" s="101">
        <v>121848.91118621826</v>
      </c>
      <c r="U123" s="127">
        <f t="shared" si="11"/>
        <v>180221.21631455421</v>
      </c>
    </row>
    <row r="124" spans="1:21">
      <c r="A124" s="37">
        <v>127</v>
      </c>
      <c r="B124" s="12"/>
      <c r="C124" s="12"/>
      <c r="D124" s="38" t="s">
        <v>8</v>
      </c>
      <c r="E124" s="49" t="s">
        <v>151</v>
      </c>
      <c r="F124" s="40"/>
      <c r="G124" s="111">
        <f t="shared" si="9"/>
        <v>304667.71810624003</v>
      </c>
      <c r="H124" s="26">
        <v>88.136056244373322</v>
      </c>
      <c r="I124" s="7">
        <v>183.49325108528137</v>
      </c>
      <c r="J124" s="7">
        <v>818.29539513587952</v>
      </c>
      <c r="K124" s="7">
        <v>4987.8568305969238</v>
      </c>
      <c r="L124" s="7">
        <v>38808.939033508301</v>
      </c>
      <c r="M124" s="7">
        <v>96965.835739135742</v>
      </c>
      <c r="N124" s="126">
        <f t="shared" si="10"/>
        <v>141852.5563057065</v>
      </c>
      <c r="O124" s="26">
        <v>68.331044584512711</v>
      </c>
      <c r="P124" s="7">
        <v>198.21817445755005</v>
      </c>
      <c r="Q124" s="7">
        <v>980.41430497169495</v>
      </c>
      <c r="R124" s="7">
        <v>6879.6641654968262</v>
      </c>
      <c r="S124" s="7">
        <v>45997.585235595703</v>
      </c>
      <c r="T124" s="7">
        <v>108690.94887542725</v>
      </c>
      <c r="U124" s="126">
        <f t="shared" si="11"/>
        <v>162815.16180053353</v>
      </c>
    </row>
    <row r="125" spans="1:21">
      <c r="A125" s="37">
        <v>128</v>
      </c>
      <c r="B125" s="17"/>
      <c r="C125" s="16"/>
      <c r="D125" s="52" t="s">
        <v>10</v>
      </c>
      <c r="E125" s="49" t="s">
        <v>152</v>
      </c>
      <c r="F125" s="40"/>
      <c r="G125" s="111">
        <f t="shared" si="9"/>
        <v>129.0224084854126</v>
      </c>
      <c r="H125" s="26">
        <v>0</v>
      </c>
      <c r="I125" s="7">
        <v>0</v>
      </c>
      <c r="J125" s="7">
        <v>0</v>
      </c>
      <c r="K125" s="7">
        <v>0</v>
      </c>
      <c r="L125" s="7">
        <v>2.0359582901000977</v>
      </c>
      <c r="M125" s="7">
        <v>126.9864501953125</v>
      </c>
      <c r="N125" s="126">
        <f t="shared" si="10"/>
        <v>129.0224084854126</v>
      </c>
      <c r="O125" s="26">
        <v>0</v>
      </c>
      <c r="P125" s="7">
        <v>0</v>
      </c>
      <c r="Q125" s="7">
        <v>0</v>
      </c>
      <c r="R125" s="7">
        <v>0</v>
      </c>
      <c r="S125" s="7">
        <v>0</v>
      </c>
      <c r="T125" s="7">
        <v>0</v>
      </c>
      <c r="U125" s="126">
        <f t="shared" si="11"/>
        <v>0</v>
      </c>
    </row>
    <row r="126" spans="1:21">
      <c r="A126" s="37">
        <v>129</v>
      </c>
      <c r="B126" s="10"/>
      <c r="C126" s="16"/>
      <c r="D126" s="38" t="s">
        <v>22</v>
      </c>
      <c r="E126" s="15" t="s">
        <v>153</v>
      </c>
      <c r="F126" s="43"/>
      <c r="G126" s="111">
        <f t="shared" si="9"/>
        <v>5482.8667616369203</v>
      </c>
      <c r="H126" s="26">
        <v>0</v>
      </c>
      <c r="I126" s="7">
        <v>4.1515942960977554</v>
      </c>
      <c r="J126" s="7">
        <v>7.9392150230705738</v>
      </c>
      <c r="K126" s="7">
        <v>59.514730274677277</v>
      </c>
      <c r="L126" s="7">
        <v>646.96974910795689</v>
      </c>
      <c r="M126" s="7">
        <v>1988.0438853800297</v>
      </c>
      <c r="N126" s="126">
        <f t="shared" si="10"/>
        <v>2706.6191740818322</v>
      </c>
      <c r="O126" s="26">
        <v>0</v>
      </c>
      <c r="P126" s="7">
        <v>4.7720814747735858</v>
      </c>
      <c r="Q126" s="7">
        <v>10.913333563134074</v>
      </c>
      <c r="R126" s="7">
        <v>96.583053797483444</v>
      </c>
      <c r="S126" s="7">
        <v>574.94691845774651</v>
      </c>
      <c r="T126" s="7">
        <v>2089.0322002619505</v>
      </c>
      <c r="U126" s="126">
        <f t="shared" si="11"/>
        <v>2776.2475875550881</v>
      </c>
    </row>
    <row r="127" spans="1:21">
      <c r="A127" s="37">
        <v>130</v>
      </c>
      <c r="B127" s="17"/>
      <c r="C127" s="11"/>
      <c r="D127" s="38" t="s">
        <v>24</v>
      </c>
      <c r="E127" s="9" t="s">
        <v>422</v>
      </c>
      <c r="F127" s="46"/>
      <c r="G127" s="111">
        <f t="shared" si="9"/>
        <v>25024.999182060361</v>
      </c>
      <c r="H127" s="26">
        <v>31.993326708674431</v>
      </c>
      <c r="I127" s="7">
        <v>12.574611976742744</v>
      </c>
      <c r="J127" s="7">
        <v>38.976987302303314</v>
      </c>
      <c r="K127" s="7">
        <v>271.2836766242981</v>
      </c>
      <c r="L127" s="7">
        <v>2132.4153423309326</v>
      </c>
      <c r="M127" s="7">
        <v>9664.4159851074219</v>
      </c>
      <c r="N127" s="126">
        <f t="shared" si="10"/>
        <v>12151.659930050373</v>
      </c>
      <c r="O127" s="26">
        <v>15.449472762644291</v>
      </c>
      <c r="P127" s="7">
        <v>10.704936869442463</v>
      </c>
      <c r="Q127" s="7">
        <v>47.282626658678055</v>
      </c>
      <c r="R127" s="7">
        <v>369.70703101158142</v>
      </c>
      <c r="S127" s="7">
        <v>2052.3958759307861</v>
      </c>
      <c r="T127" s="7">
        <v>10377.799308776855</v>
      </c>
      <c r="U127" s="126">
        <f t="shared" si="11"/>
        <v>12873.339252009988</v>
      </c>
    </row>
    <row r="128" spans="1:21">
      <c r="A128" s="37">
        <v>131</v>
      </c>
      <c r="B128" s="12"/>
      <c r="C128" s="12"/>
      <c r="D128" s="38" t="s">
        <v>26</v>
      </c>
      <c r="E128" s="15" t="s">
        <v>154</v>
      </c>
      <c r="F128" s="43"/>
      <c r="G128" s="111">
        <f t="shared" si="9"/>
        <v>0</v>
      </c>
      <c r="H128" s="26">
        <v>0</v>
      </c>
      <c r="I128" s="7">
        <v>0</v>
      </c>
      <c r="J128" s="7">
        <v>0</v>
      </c>
      <c r="K128" s="7">
        <v>0</v>
      </c>
      <c r="L128" s="7">
        <v>0</v>
      </c>
      <c r="M128" s="7">
        <v>0</v>
      </c>
      <c r="N128" s="126">
        <f t="shared" si="10"/>
        <v>0</v>
      </c>
      <c r="O128" s="26">
        <v>0</v>
      </c>
      <c r="P128" s="7">
        <v>0</v>
      </c>
      <c r="Q128" s="7">
        <v>0</v>
      </c>
      <c r="R128" s="7">
        <v>0</v>
      </c>
      <c r="S128" s="7">
        <v>0</v>
      </c>
      <c r="T128" s="7">
        <v>0</v>
      </c>
      <c r="U128" s="126">
        <f t="shared" si="11"/>
        <v>0</v>
      </c>
    </row>
    <row r="129" spans="1:21">
      <c r="A129" s="37">
        <v>132</v>
      </c>
      <c r="B129" s="12"/>
      <c r="C129" s="12"/>
      <c r="D129" s="38" t="s">
        <v>32</v>
      </c>
      <c r="E129" s="15" t="s">
        <v>155</v>
      </c>
      <c r="F129" s="43"/>
      <c r="G129" s="111">
        <f t="shared" si="9"/>
        <v>1756.4681417793036</v>
      </c>
      <c r="H129" s="26">
        <v>0</v>
      </c>
      <c r="I129" s="7">
        <v>0</v>
      </c>
      <c r="J129" s="7">
        <v>0</v>
      </c>
      <c r="K129" s="7">
        <v>0</v>
      </c>
      <c r="L129" s="7">
        <v>0</v>
      </c>
      <c r="M129" s="7">
        <v>0</v>
      </c>
      <c r="N129" s="126">
        <f t="shared" si="10"/>
        <v>0</v>
      </c>
      <c r="O129" s="26">
        <v>0</v>
      </c>
      <c r="P129" s="7">
        <v>0</v>
      </c>
      <c r="Q129" s="7">
        <v>17.205437684431672</v>
      </c>
      <c r="R129" s="7">
        <v>271.35100331902504</v>
      </c>
      <c r="S129" s="7">
        <v>776.7823902182281</v>
      </c>
      <c r="T129" s="7">
        <v>691.12931055761874</v>
      </c>
      <c r="U129" s="126">
        <f t="shared" si="11"/>
        <v>1756.4681417793036</v>
      </c>
    </row>
    <row r="130" spans="1:21">
      <c r="A130" s="93">
        <v>133</v>
      </c>
      <c r="B130" s="94"/>
      <c r="C130" s="95" t="s">
        <v>156</v>
      </c>
      <c r="D130" s="96" t="s">
        <v>157</v>
      </c>
      <c r="E130" s="97"/>
      <c r="F130" s="98"/>
      <c r="G130" s="99">
        <f t="shared" si="9"/>
        <v>12631.231222160161</v>
      </c>
      <c r="H130" s="100">
        <v>39.712316751480103</v>
      </c>
      <c r="I130" s="101">
        <v>24.441119253635406</v>
      </c>
      <c r="J130" s="101">
        <v>29.045945405960083</v>
      </c>
      <c r="K130" s="101">
        <v>150.7742018699646</v>
      </c>
      <c r="L130" s="101">
        <v>849.22542023658752</v>
      </c>
      <c r="M130" s="101">
        <v>4151.3207442760468</v>
      </c>
      <c r="N130" s="127">
        <f t="shared" si="10"/>
        <v>5244.5197477936745</v>
      </c>
      <c r="O130" s="100">
        <v>38.421676218509674</v>
      </c>
      <c r="P130" s="101">
        <v>22.72525917366147</v>
      </c>
      <c r="Q130" s="101">
        <v>39.245609451085329</v>
      </c>
      <c r="R130" s="101">
        <v>139.48304888606071</v>
      </c>
      <c r="S130" s="101">
        <v>886.13000178337097</v>
      </c>
      <c r="T130" s="101">
        <v>6260.7058788537979</v>
      </c>
      <c r="U130" s="127">
        <f t="shared" si="11"/>
        <v>7386.7114743664861</v>
      </c>
    </row>
    <row r="131" spans="1:21">
      <c r="A131" s="93">
        <v>134</v>
      </c>
      <c r="B131" s="94"/>
      <c r="C131" s="95" t="s">
        <v>158</v>
      </c>
      <c r="D131" s="96" t="s">
        <v>159</v>
      </c>
      <c r="E131" s="97"/>
      <c r="F131" s="98"/>
      <c r="G131" s="99">
        <f t="shared" ref="G131:G157" si="12">N131+U131</f>
        <v>30795.683058559895</v>
      </c>
      <c r="H131" s="100">
        <v>0</v>
      </c>
      <c r="I131" s="101">
        <v>56.133908480405807</v>
      </c>
      <c r="J131" s="101">
        <v>108.83736470341682</v>
      </c>
      <c r="K131" s="101">
        <v>323.72662788629532</v>
      </c>
      <c r="L131" s="101">
        <v>2420.5684370994568</v>
      </c>
      <c r="M131" s="101">
        <v>6480.0096638798714</v>
      </c>
      <c r="N131" s="127">
        <f t="shared" ref="N131:N157" si="13">SUM(H131:M131)</f>
        <v>9389.2760020494461</v>
      </c>
      <c r="O131" s="100">
        <v>0</v>
      </c>
      <c r="P131" s="101">
        <v>143.01775044202805</v>
      </c>
      <c r="Q131" s="101">
        <v>886.98834228515625</v>
      </c>
      <c r="R131" s="101">
        <v>2196.4088830947876</v>
      </c>
      <c r="S131" s="101">
        <v>6147.815066576004</v>
      </c>
      <c r="T131" s="101">
        <v>12032.177014112473</v>
      </c>
      <c r="U131" s="127">
        <f>SUM(O131:T131)</f>
        <v>21406.407056510448</v>
      </c>
    </row>
    <row r="132" spans="1:21">
      <c r="A132" s="37">
        <v>135</v>
      </c>
      <c r="B132" s="17"/>
      <c r="C132" s="16"/>
      <c r="D132" s="38" t="s">
        <v>8</v>
      </c>
      <c r="E132" s="49" t="s">
        <v>160</v>
      </c>
      <c r="F132" s="40"/>
      <c r="G132" s="111">
        <f t="shared" si="12"/>
        <v>15574.258226893842</v>
      </c>
      <c r="H132" s="26">
        <v>0</v>
      </c>
      <c r="I132" s="7">
        <v>14.691174186766148</v>
      </c>
      <c r="J132" s="7">
        <v>13.035389456897974</v>
      </c>
      <c r="K132" s="7">
        <v>80.795900441706181</v>
      </c>
      <c r="L132" s="7">
        <v>1410.8981540203094</v>
      </c>
      <c r="M132" s="7">
        <v>3883.857233941555</v>
      </c>
      <c r="N132" s="126">
        <f t="shared" si="13"/>
        <v>5403.2778520472348</v>
      </c>
      <c r="O132" s="26">
        <v>0</v>
      </c>
      <c r="P132" s="7">
        <v>15.346847951412201</v>
      </c>
      <c r="Q132" s="7">
        <v>31.478595677763224</v>
      </c>
      <c r="R132" s="7">
        <v>302.62829831242561</v>
      </c>
      <c r="S132" s="7">
        <v>2954.2618333101273</v>
      </c>
      <c r="T132" s="7">
        <v>6867.2647995948792</v>
      </c>
      <c r="U132" s="126">
        <f t="shared" ref="U132:U157" si="14">SUM(O132:T132)</f>
        <v>10170.980374846607</v>
      </c>
    </row>
    <row r="133" spans="1:21">
      <c r="A133" s="37">
        <v>136</v>
      </c>
      <c r="B133" s="10"/>
      <c r="C133" s="16"/>
      <c r="D133" s="38" t="s">
        <v>10</v>
      </c>
      <c r="E133" s="49" t="s">
        <v>161</v>
      </c>
      <c r="F133" s="40"/>
      <c r="G133" s="111">
        <f t="shared" si="12"/>
        <v>143.62340396642685</v>
      </c>
      <c r="H133" s="26">
        <v>0</v>
      </c>
      <c r="I133" s="7">
        <v>0</v>
      </c>
      <c r="J133" s="7">
        <v>0</v>
      </c>
      <c r="K133" s="7">
        <v>0</v>
      </c>
      <c r="L133" s="7">
        <v>0.3885694146156311</v>
      </c>
      <c r="M133" s="7">
        <v>49.895477294921875</v>
      </c>
      <c r="N133" s="126">
        <f t="shared" si="13"/>
        <v>50.284046709537506</v>
      </c>
      <c r="O133" s="26">
        <v>0</v>
      </c>
      <c r="P133" s="7">
        <v>0</v>
      </c>
      <c r="Q133" s="7">
        <v>0</v>
      </c>
      <c r="R133" s="7">
        <v>0</v>
      </c>
      <c r="S133" s="7">
        <v>1.169702410697937</v>
      </c>
      <c r="T133" s="7">
        <v>92.169654846191406</v>
      </c>
      <c r="U133" s="126">
        <f t="shared" si="14"/>
        <v>93.339357256889343</v>
      </c>
    </row>
    <row r="134" spans="1:21">
      <c r="A134" s="37">
        <v>137</v>
      </c>
      <c r="B134" s="10"/>
      <c r="C134" s="11"/>
      <c r="D134" s="52" t="s">
        <v>22</v>
      </c>
      <c r="E134" s="49" t="s">
        <v>162</v>
      </c>
      <c r="F134" s="51"/>
      <c r="G134" s="111">
        <f t="shared" si="12"/>
        <v>27.248950660228729</v>
      </c>
      <c r="H134" s="26">
        <v>0</v>
      </c>
      <c r="I134" s="7">
        <v>0</v>
      </c>
      <c r="J134" s="7">
        <v>0</v>
      </c>
      <c r="K134" s="7">
        <v>0.26069420576095581</v>
      </c>
      <c r="L134" s="7">
        <v>2.0361042022705078</v>
      </c>
      <c r="M134" s="7">
        <v>20.858657836914063</v>
      </c>
      <c r="N134" s="126">
        <f t="shared" si="13"/>
        <v>23.155456244945526</v>
      </c>
      <c r="O134" s="26">
        <v>0</v>
      </c>
      <c r="P134" s="7">
        <v>0</v>
      </c>
      <c r="Q134" s="7">
        <v>0</v>
      </c>
      <c r="R134" s="7">
        <v>0</v>
      </c>
      <c r="S134" s="7">
        <v>0</v>
      </c>
      <c r="T134" s="7">
        <v>4.0934944152832031</v>
      </c>
      <c r="U134" s="126">
        <f t="shared" si="14"/>
        <v>4.0934944152832031</v>
      </c>
    </row>
    <row r="135" spans="1:21">
      <c r="A135" s="37">
        <v>138</v>
      </c>
      <c r="B135" s="10"/>
      <c r="C135" s="11"/>
      <c r="D135" s="52" t="s">
        <v>24</v>
      </c>
      <c r="E135" s="49" t="s">
        <v>163</v>
      </c>
      <c r="F135" s="51"/>
      <c r="G135" s="111">
        <f t="shared" si="12"/>
        <v>317.57350561022758</v>
      </c>
      <c r="H135" s="26">
        <v>0</v>
      </c>
      <c r="I135" s="7">
        <v>0</v>
      </c>
      <c r="J135" s="7">
        <v>0</v>
      </c>
      <c r="K135" s="7">
        <v>1.713536262512207</v>
      </c>
      <c r="L135" s="7">
        <v>19.521478652954102</v>
      </c>
      <c r="M135" s="7">
        <v>131.48751831054688</v>
      </c>
      <c r="N135" s="126">
        <f t="shared" si="13"/>
        <v>152.72253322601318</v>
      </c>
      <c r="O135" s="26">
        <v>0</v>
      </c>
      <c r="P135" s="7">
        <v>0</v>
      </c>
      <c r="Q135" s="7">
        <v>0.24005216360092163</v>
      </c>
      <c r="R135" s="7">
        <v>0.20102503895759583</v>
      </c>
      <c r="S135" s="7">
        <v>3.9815962314605713</v>
      </c>
      <c r="T135" s="7">
        <v>160.42829895019531</v>
      </c>
      <c r="U135" s="126">
        <f t="shared" si="14"/>
        <v>164.8509723842144</v>
      </c>
    </row>
    <row r="136" spans="1:21">
      <c r="A136" s="37">
        <v>139</v>
      </c>
      <c r="B136" s="17"/>
      <c r="C136" s="11"/>
      <c r="D136" s="50"/>
      <c r="E136" s="9" t="s">
        <v>164</v>
      </c>
      <c r="F136" s="46"/>
      <c r="G136" s="111">
        <f t="shared" si="12"/>
        <v>14732.979218229651</v>
      </c>
      <c r="H136" s="26">
        <v>0</v>
      </c>
      <c r="I136" s="7">
        <v>41.442735314369202</v>
      </c>
      <c r="J136" s="7">
        <v>95.801973551511765</v>
      </c>
      <c r="K136" s="7">
        <v>240.9565047621727</v>
      </c>
      <c r="L136" s="7">
        <v>987.72413229942322</v>
      </c>
      <c r="M136" s="7">
        <v>2393.9109481573105</v>
      </c>
      <c r="N136" s="126">
        <f t="shared" si="13"/>
        <v>3759.8362940847874</v>
      </c>
      <c r="O136" s="26">
        <v>0</v>
      </c>
      <c r="P136" s="7">
        <v>127.67089684307575</v>
      </c>
      <c r="Q136" s="7">
        <v>855.26969051361084</v>
      </c>
      <c r="R136" s="7">
        <v>1893.5796241760254</v>
      </c>
      <c r="S136" s="7">
        <v>3188.4019309282303</v>
      </c>
      <c r="T136" s="7">
        <v>4908.2207816839218</v>
      </c>
      <c r="U136" s="126">
        <f t="shared" si="14"/>
        <v>10973.142924144864</v>
      </c>
    </row>
    <row r="137" spans="1:21">
      <c r="A137" s="93">
        <v>140</v>
      </c>
      <c r="B137" s="94"/>
      <c r="C137" s="95" t="s">
        <v>165</v>
      </c>
      <c r="D137" s="96" t="s">
        <v>166</v>
      </c>
      <c r="E137" s="97"/>
      <c r="F137" s="98"/>
      <c r="G137" s="99">
        <f t="shared" si="12"/>
        <v>30144.895452737808</v>
      </c>
      <c r="H137" s="100">
        <v>10527.30590057373</v>
      </c>
      <c r="I137" s="101">
        <v>1110.9203572273254</v>
      </c>
      <c r="J137" s="101">
        <v>961.84664869308472</v>
      </c>
      <c r="K137" s="101">
        <v>833.81081342697144</v>
      </c>
      <c r="L137" s="101">
        <v>724.74354791641235</v>
      </c>
      <c r="M137" s="101">
        <v>25.764480590820313</v>
      </c>
      <c r="N137" s="127">
        <f t="shared" si="13"/>
        <v>14184.391748428345</v>
      </c>
      <c r="O137" s="100">
        <v>10386.69310760498</v>
      </c>
      <c r="P137" s="101">
        <v>1339.1883816719055</v>
      </c>
      <c r="Q137" s="101">
        <v>1445.840713262558</v>
      </c>
      <c r="R137" s="101">
        <v>1477.0265760421753</v>
      </c>
      <c r="S137" s="101">
        <v>1267.0543222427368</v>
      </c>
      <c r="T137" s="101">
        <v>44.700603485107422</v>
      </c>
      <c r="U137" s="127">
        <f t="shared" si="14"/>
        <v>15960.503704309464</v>
      </c>
    </row>
    <row r="138" spans="1:21">
      <c r="A138" s="37">
        <v>141</v>
      </c>
      <c r="B138" s="17"/>
      <c r="C138" s="16"/>
      <c r="D138" s="38" t="s">
        <v>8</v>
      </c>
      <c r="E138" s="45" t="s">
        <v>167</v>
      </c>
      <c r="F138" s="53"/>
      <c r="G138" s="111">
        <f t="shared" si="12"/>
        <v>329.04606981016695</v>
      </c>
      <c r="H138" s="26">
        <v>118.67986863851547</v>
      </c>
      <c r="I138" s="7">
        <v>6.8266776911914349</v>
      </c>
      <c r="J138" s="7">
        <v>7.8263015989214182</v>
      </c>
      <c r="K138" s="7">
        <v>10.898959212005138</v>
      </c>
      <c r="L138" s="7">
        <v>10.285616913810372</v>
      </c>
      <c r="M138" s="7">
        <v>0</v>
      </c>
      <c r="N138" s="126">
        <f t="shared" si="13"/>
        <v>154.51742405444384</v>
      </c>
      <c r="O138" s="26">
        <v>111.00278437137604</v>
      </c>
      <c r="P138" s="7">
        <v>8.2243796605616808</v>
      </c>
      <c r="Q138" s="7">
        <v>12.067608147859573</v>
      </c>
      <c r="R138" s="7">
        <v>24.38674832880497</v>
      </c>
      <c r="S138" s="7">
        <v>18.847125247120857</v>
      </c>
      <c r="T138" s="7">
        <v>0</v>
      </c>
      <c r="U138" s="126">
        <f t="shared" si="14"/>
        <v>174.52864575572312</v>
      </c>
    </row>
    <row r="139" spans="1:21">
      <c r="A139" s="37">
        <v>142</v>
      </c>
      <c r="B139" s="17"/>
      <c r="C139" s="16"/>
      <c r="D139" s="38" t="s">
        <v>10</v>
      </c>
      <c r="E139" s="45" t="s">
        <v>168</v>
      </c>
      <c r="F139" s="53"/>
      <c r="G139" s="111">
        <f t="shared" si="12"/>
        <v>200.28912305086851</v>
      </c>
      <c r="H139" s="26">
        <v>97.161818280816078</v>
      </c>
      <c r="I139" s="7">
        <v>0</v>
      </c>
      <c r="J139" s="7">
        <v>0</v>
      </c>
      <c r="K139" s="7">
        <v>0</v>
      </c>
      <c r="L139" s="7">
        <v>0.27967384457588196</v>
      </c>
      <c r="M139" s="7">
        <v>0</v>
      </c>
      <c r="N139" s="126">
        <f t="shared" si="13"/>
        <v>97.44149212539196</v>
      </c>
      <c r="O139" s="26">
        <v>102.84763092547655</v>
      </c>
      <c r="P139" s="7">
        <v>0</v>
      </c>
      <c r="Q139" s="7">
        <v>0</v>
      </c>
      <c r="R139" s="7">
        <v>0</v>
      </c>
      <c r="S139" s="7">
        <v>0</v>
      </c>
      <c r="T139" s="7">
        <v>0</v>
      </c>
      <c r="U139" s="126">
        <f t="shared" si="14"/>
        <v>102.84763092547655</v>
      </c>
    </row>
    <row r="140" spans="1:21">
      <c r="A140" s="37">
        <v>143</v>
      </c>
      <c r="B140" s="17"/>
      <c r="C140" s="16"/>
      <c r="D140" s="38" t="s">
        <v>22</v>
      </c>
      <c r="E140" s="45" t="s">
        <v>169</v>
      </c>
      <c r="F140" s="53"/>
      <c r="G140" s="111">
        <f t="shared" si="12"/>
        <v>680.09361951425672</v>
      </c>
      <c r="H140" s="26">
        <v>118.23864936828613</v>
      </c>
      <c r="I140" s="7">
        <v>11.233840398490429</v>
      </c>
      <c r="J140" s="7">
        <v>20.331326015293598</v>
      </c>
      <c r="K140" s="7">
        <v>67.125502049922943</v>
      </c>
      <c r="L140" s="7">
        <v>62.39189812541008</v>
      </c>
      <c r="M140" s="7">
        <v>0</v>
      </c>
      <c r="N140" s="126">
        <f t="shared" si="13"/>
        <v>279.32121595740318</v>
      </c>
      <c r="O140" s="26">
        <v>117.3083336353302</v>
      </c>
      <c r="P140" s="7">
        <v>7.1570410691201687</v>
      </c>
      <c r="Q140" s="7">
        <v>29.385939382016659</v>
      </c>
      <c r="R140" s="7">
        <v>146.71592885255814</v>
      </c>
      <c r="S140" s="7">
        <v>100.20516061782837</v>
      </c>
      <c r="T140" s="7">
        <v>0</v>
      </c>
      <c r="U140" s="126">
        <f t="shared" si="14"/>
        <v>400.77240355685353</v>
      </c>
    </row>
    <row r="141" spans="1:21">
      <c r="A141" s="37">
        <v>144</v>
      </c>
      <c r="B141" s="17"/>
      <c r="C141" s="16"/>
      <c r="D141" s="38" t="s">
        <v>24</v>
      </c>
      <c r="E141" s="45" t="s">
        <v>170</v>
      </c>
      <c r="F141" s="53"/>
      <c r="G141" s="111">
        <f t="shared" si="12"/>
        <v>20934.197421789169</v>
      </c>
      <c r="H141" s="26">
        <v>7053.0312271118164</v>
      </c>
      <c r="I141" s="7">
        <v>872.74740886688232</v>
      </c>
      <c r="J141" s="7">
        <v>767.96315264701843</v>
      </c>
      <c r="K141" s="7">
        <v>612.25580072402954</v>
      </c>
      <c r="L141" s="7">
        <v>329.62997055053711</v>
      </c>
      <c r="M141" s="7">
        <v>9.1007204055786133</v>
      </c>
      <c r="N141" s="126">
        <f t="shared" si="13"/>
        <v>9644.7282803058624</v>
      </c>
      <c r="O141" s="26">
        <v>7009.4939155578613</v>
      </c>
      <c r="P141" s="7">
        <v>1134.949654340744</v>
      </c>
      <c r="Q141" s="7">
        <v>1254.5900123119354</v>
      </c>
      <c r="R141" s="7">
        <v>1114.2015435695648</v>
      </c>
      <c r="S141" s="7">
        <v>761.06356739997864</v>
      </c>
      <c r="T141" s="7">
        <v>15.170448303222656</v>
      </c>
      <c r="U141" s="126">
        <f t="shared" si="14"/>
        <v>11289.469141483307</v>
      </c>
    </row>
    <row r="142" spans="1:21">
      <c r="A142" s="37">
        <v>145</v>
      </c>
      <c r="B142" s="17"/>
      <c r="C142" s="16"/>
      <c r="D142" s="38" t="s">
        <v>26</v>
      </c>
      <c r="E142" s="45" t="s">
        <v>171</v>
      </c>
      <c r="F142" s="53"/>
      <c r="G142" s="111">
        <f t="shared" si="12"/>
        <v>447.628278802149</v>
      </c>
      <c r="H142" s="26">
        <v>145.90144085884094</v>
      </c>
      <c r="I142" s="7">
        <v>10.551431450992823</v>
      </c>
      <c r="J142" s="7">
        <v>19.143215466756374</v>
      </c>
      <c r="K142" s="7">
        <v>15.112541413283907</v>
      </c>
      <c r="L142" s="7">
        <v>4.5392166804522276</v>
      </c>
      <c r="M142" s="7">
        <v>8.3318805694580078</v>
      </c>
      <c r="N142" s="126">
        <f t="shared" si="13"/>
        <v>203.57972643978428</v>
      </c>
      <c r="O142" s="26">
        <v>191.61495637893677</v>
      </c>
      <c r="P142" s="7">
        <v>9.8231976609677076</v>
      </c>
      <c r="Q142" s="7">
        <v>9.4732695799320936</v>
      </c>
      <c r="R142" s="7">
        <v>13.646975036419462</v>
      </c>
      <c r="S142" s="7">
        <v>4.7250761151663028</v>
      </c>
      <c r="T142" s="7">
        <v>14.765077590942383</v>
      </c>
      <c r="U142" s="126">
        <f t="shared" si="14"/>
        <v>244.04855236236472</v>
      </c>
    </row>
    <row r="143" spans="1:21">
      <c r="A143" s="37">
        <v>146</v>
      </c>
      <c r="B143" s="17"/>
      <c r="C143" s="16"/>
      <c r="D143" s="38" t="s">
        <v>32</v>
      </c>
      <c r="E143" s="54" t="s">
        <v>172</v>
      </c>
      <c r="F143" s="53"/>
      <c r="G143" s="111">
        <f t="shared" si="12"/>
        <v>7553.6406055390835</v>
      </c>
      <c r="H143" s="26">
        <v>2994.2929801940918</v>
      </c>
      <c r="I143" s="7">
        <v>209.56100809574127</v>
      </c>
      <c r="J143" s="7">
        <v>146.58263164758682</v>
      </c>
      <c r="K143" s="7">
        <v>128.41802597045898</v>
      </c>
      <c r="L143" s="7">
        <v>317.61716759204865</v>
      </c>
      <c r="M143" s="7">
        <v>8.3318805694580078</v>
      </c>
      <c r="N143" s="126">
        <f t="shared" si="13"/>
        <v>3804.8036940693855</v>
      </c>
      <c r="O143" s="26">
        <v>2854.4250431060791</v>
      </c>
      <c r="P143" s="7">
        <v>179.03416216373444</v>
      </c>
      <c r="Q143" s="7">
        <v>140.32396212220192</v>
      </c>
      <c r="R143" s="7">
        <v>178.07532528042793</v>
      </c>
      <c r="S143" s="7">
        <v>382.21334120631218</v>
      </c>
      <c r="T143" s="7">
        <v>14.765077590942383</v>
      </c>
      <c r="U143" s="126">
        <f t="shared" si="14"/>
        <v>3748.836911469698</v>
      </c>
    </row>
    <row r="144" spans="1:21">
      <c r="A144" s="93">
        <v>147</v>
      </c>
      <c r="B144" s="94"/>
      <c r="C144" s="103" t="s">
        <v>173</v>
      </c>
      <c r="D144" s="96" t="s">
        <v>174</v>
      </c>
      <c r="E144" s="97"/>
      <c r="F144" s="98"/>
      <c r="G144" s="99">
        <f t="shared" si="12"/>
        <v>1.8469167947769165</v>
      </c>
      <c r="H144" s="100">
        <v>0</v>
      </c>
      <c r="I144" s="101">
        <v>0</v>
      </c>
      <c r="J144" s="101">
        <v>0</v>
      </c>
      <c r="K144" s="101">
        <v>0</v>
      </c>
      <c r="L144" s="101">
        <v>0</v>
      </c>
      <c r="M144" s="101">
        <v>0.92353600263595581</v>
      </c>
      <c r="N144" s="127">
        <f t="shared" si="13"/>
        <v>0.92353600263595581</v>
      </c>
      <c r="O144" s="100">
        <v>0</v>
      </c>
      <c r="P144" s="101">
        <v>0</v>
      </c>
      <c r="Q144" s="101">
        <v>0</v>
      </c>
      <c r="R144" s="101">
        <v>0</v>
      </c>
      <c r="S144" s="101">
        <v>0.92338079214096069</v>
      </c>
      <c r="T144" s="101">
        <v>0</v>
      </c>
      <c r="U144" s="127">
        <f t="shared" si="14"/>
        <v>0.92338079214096069</v>
      </c>
    </row>
    <row r="145" spans="1:21">
      <c r="A145" s="72">
        <v>151</v>
      </c>
      <c r="B145" s="80" t="s">
        <v>175</v>
      </c>
      <c r="C145" s="81" t="s">
        <v>176</v>
      </c>
      <c r="D145" s="82"/>
      <c r="E145" s="82"/>
      <c r="F145" s="83"/>
      <c r="G145" s="74">
        <f t="shared" si="12"/>
        <v>746907.63526153564</v>
      </c>
      <c r="H145" s="75">
        <v>7123.6599655151367</v>
      </c>
      <c r="I145" s="76">
        <v>13140.615242004395</v>
      </c>
      <c r="J145" s="76">
        <v>38139.260528564453</v>
      </c>
      <c r="K145" s="76">
        <v>83586.842224121094</v>
      </c>
      <c r="L145" s="76">
        <v>134533.72775268555</v>
      </c>
      <c r="M145" s="76">
        <v>151300.27196502686</v>
      </c>
      <c r="N145" s="124">
        <f t="shared" si="13"/>
        <v>427824.37767791748</v>
      </c>
      <c r="O145" s="75">
        <v>6478.3613128662109</v>
      </c>
      <c r="P145" s="76">
        <v>7996.3940086364746</v>
      </c>
      <c r="Q145" s="76">
        <v>19567.967414855957</v>
      </c>
      <c r="R145" s="76">
        <v>51364.12158203125</v>
      </c>
      <c r="S145" s="76">
        <v>90379.511581420898</v>
      </c>
      <c r="T145" s="76">
        <v>143296.90168380737</v>
      </c>
      <c r="U145" s="124">
        <f t="shared" si="14"/>
        <v>319083.25758361816</v>
      </c>
    </row>
    <row r="146" spans="1:21">
      <c r="A146" s="93">
        <v>152</v>
      </c>
      <c r="B146" s="95"/>
      <c r="C146" s="95" t="s">
        <v>6</v>
      </c>
      <c r="D146" s="96" t="s">
        <v>177</v>
      </c>
      <c r="E146" s="104"/>
      <c r="F146" s="105"/>
      <c r="G146" s="99">
        <f t="shared" si="12"/>
        <v>549328.44886016846</v>
      </c>
      <c r="H146" s="100">
        <v>6910.739803314209</v>
      </c>
      <c r="I146" s="101">
        <v>12380.062511444092</v>
      </c>
      <c r="J146" s="101">
        <v>30775.396194458008</v>
      </c>
      <c r="K146" s="101">
        <v>65613.341613769531</v>
      </c>
      <c r="L146" s="101">
        <v>97179.037292480469</v>
      </c>
      <c r="M146" s="101">
        <v>109810.09838485718</v>
      </c>
      <c r="N146" s="127">
        <f t="shared" si="13"/>
        <v>322668.67580032349</v>
      </c>
      <c r="O146" s="100">
        <v>6232.0065307617188</v>
      </c>
      <c r="P146" s="101">
        <v>7277.4242916107178</v>
      </c>
      <c r="Q146" s="101">
        <v>13065.708702087402</v>
      </c>
      <c r="R146" s="101">
        <v>32489.073593139648</v>
      </c>
      <c r="S146" s="101">
        <v>55522.060249328613</v>
      </c>
      <c r="T146" s="101">
        <v>112073.49969291687</v>
      </c>
      <c r="U146" s="127">
        <f t="shared" si="14"/>
        <v>226659.77305984497</v>
      </c>
    </row>
    <row r="147" spans="1:21">
      <c r="A147" s="37">
        <v>153</v>
      </c>
      <c r="B147" s="17"/>
      <c r="C147" s="16"/>
      <c r="D147" s="38" t="s">
        <v>8</v>
      </c>
      <c r="E147" s="49" t="s">
        <v>178</v>
      </c>
      <c r="F147" s="55"/>
      <c r="G147" s="111">
        <f t="shared" si="12"/>
        <v>174905.19663023949</v>
      </c>
      <c r="H147" s="26">
        <v>927.44842100143433</v>
      </c>
      <c r="I147" s="7">
        <v>2747.8715763092041</v>
      </c>
      <c r="J147" s="7">
        <v>17250.223266601563</v>
      </c>
      <c r="K147" s="7">
        <v>34380.326904296875</v>
      </c>
      <c r="L147" s="7">
        <v>38345.001358032227</v>
      </c>
      <c r="M147" s="7">
        <v>22561.327289581299</v>
      </c>
      <c r="N147" s="126">
        <f t="shared" si="13"/>
        <v>116212.1988158226</v>
      </c>
      <c r="O147" s="26">
        <v>910.66403460502625</v>
      </c>
      <c r="P147" s="7">
        <v>1849.4340844154358</v>
      </c>
      <c r="Q147" s="7">
        <v>7049.0464057922363</v>
      </c>
      <c r="R147" s="7">
        <v>15539.350761413574</v>
      </c>
      <c r="S147" s="7">
        <v>19648.293533325195</v>
      </c>
      <c r="T147" s="7">
        <v>13696.208994865417</v>
      </c>
      <c r="U147" s="126">
        <f t="shared" si="14"/>
        <v>58692.997814416885</v>
      </c>
    </row>
    <row r="148" spans="1:21">
      <c r="A148" s="37">
        <v>154</v>
      </c>
      <c r="B148" s="17"/>
      <c r="C148" s="16"/>
      <c r="D148" s="38" t="s">
        <v>10</v>
      </c>
      <c r="E148" s="49" t="s">
        <v>179</v>
      </c>
      <c r="F148" s="40"/>
      <c r="G148" s="111">
        <f t="shared" si="12"/>
        <v>21138.497044473886</v>
      </c>
      <c r="H148" s="26">
        <v>210.28654798865318</v>
      </c>
      <c r="I148" s="7">
        <v>316.69908273220062</v>
      </c>
      <c r="J148" s="7">
        <v>472.44591093063354</v>
      </c>
      <c r="K148" s="7">
        <v>1235.0732698440552</v>
      </c>
      <c r="L148" s="7">
        <v>3290.1043930053711</v>
      </c>
      <c r="M148" s="7">
        <v>3625.8322139978409</v>
      </c>
      <c r="N148" s="126">
        <f t="shared" si="13"/>
        <v>9150.4414184987545</v>
      </c>
      <c r="O148" s="26">
        <v>198.97408145666122</v>
      </c>
      <c r="P148" s="7">
        <v>411.75425291061401</v>
      </c>
      <c r="Q148" s="7">
        <v>890.58586776256561</v>
      </c>
      <c r="R148" s="7">
        <v>2324.4031085968018</v>
      </c>
      <c r="S148" s="7">
        <v>3965.7921257019043</v>
      </c>
      <c r="T148" s="7">
        <v>4196.5461895465851</v>
      </c>
      <c r="U148" s="126">
        <f t="shared" si="14"/>
        <v>11988.055625975132</v>
      </c>
    </row>
    <row r="149" spans="1:21">
      <c r="A149" s="37">
        <v>155</v>
      </c>
      <c r="B149" s="17"/>
      <c r="C149" s="16"/>
      <c r="D149" s="38" t="s">
        <v>22</v>
      </c>
      <c r="E149" s="49" t="s">
        <v>180</v>
      </c>
      <c r="F149" s="40"/>
      <c r="G149" s="111">
        <f t="shared" si="12"/>
        <v>165486.03711485863</v>
      </c>
      <c r="H149" s="26">
        <v>419.40739727020264</v>
      </c>
      <c r="I149" s="7">
        <v>918.51531076431274</v>
      </c>
      <c r="J149" s="7">
        <v>2449.8157052993774</v>
      </c>
      <c r="K149" s="7">
        <v>9467.3400497436523</v>
      </c>
      <c r="L149" s="7">
        <v>24847.835102081299</v>
      </c>
      <c r="M149" s="7">
        <v>49345.904908180237</v>
      </c>
      <c r="N149" s="126">
        <f t="shared" si="13"/>
        <v>87448.818473339081</v>
      </c>
      <c r="O149" s="26">
        <v>305.38534045219421</v>
      </c>
      <c r="P149" s="7">
        <v>576.43816518783569</v>
      </c>
      <c r="Q149" s="7">
        <v>906.06479549407959</v>
      </c>
      <c r="R149" s="7">
        <v>4117.5241947174072</v>
      </c>
      <c r="S149" s="7">
        <v>12609.429958343506</v>
      </c>
      <c r="T149" s="7">
        <v>59522.376187324524</v>
      </c>
      <c r="U149" s="126">
        <f t="shared" si="14"/>
        <v>78037.218641519547</v>
      </c>
    </row>
    <row r="150" spans="1:21">
      <c r="A150" s="37">
        <v>156</v>
      </c>
      <c r="B150" s="17"/>
      <c r="C150" s="16"/>
      <c r="D150" s="38" t="s">
        <v>24</v>
      </c>
      <c r="E150" s="49" t="s">
        <v>181</v>
      </c>
      <c r="F150" s="40"/>
      <c r="G150" s="111">
        <f t="shared" si="12"/>
        <v>13182.967896342278</v>
      </c>
      <c r="H150" s="26">
        <v>105.70655584335327</v>
      </c>
      <c r="I150" s="7">
        <v>113.90246260166168</v>
      </c>
      <c r="J150" s="7">
        <v>212.10569429397583</v>
      </c>
      <c r="K150" s="7">
        <v>669.36730766296387</v>
      </c>
      <c r="L150" s="7">
        <v>1708.7043609619141</v>
      </c>
      <c r="M150" s="7">
        <v>4278.9634273052216</v>
      </c>
      <c r="N150" s="126">
        <f t="shared" si="13"/>
        <v>7088.7498086690903</v>
      </c>
      <c r="O150" s="26">
        <v>105.49884068965912</v>
      </c>
      <c r="P150" s="7">
        <v>116.63727104663849</v>
      </c>
      <c r="Q150" s="7">
        <v>181.79068112373352</v>
      </c>
      <c r="R150" s="7">
        <v>519.5810706615448</v>
      </c>
      <c r="S150" s="7">
        <v>1104.1598191261292</v>
      </c>
      <c r="T150" s="7">
        <v>4066.5504050254822</v>
      </c>
      <c r="U150" s="126">
        <f t="shared" si="14"/>
        <v>6094.2180876731873</v>
      </c>
    </row>
    <row r="151" spans="1:21">
      <c r="A151" s="37">
        <v>157</v>
      </c>
      <c r="B151" s="17"/>
      <c r="C151" s="16"/>
      <c r="D151" s="38" t="s">
        <v>26</v>
      </c>
      <c r="E151" s="49" t="s">
        <v>182</v>
      </c>
      <c r="F151" s="40"/>
      <c r="G151" s="111">
        <f t="shared" si="12"/>
        <v>58013.909382283688</v>
      </c>
      <c r="H151" s="26">
        <v>1056.8908634185791</v>
      </c>
      <c r="I151" s="7">
        <v>5544.1830892562866</v>
      </c>
      <c r="J151" s="7">
        <v>3541.7332668304443</v>
      </c>
      <c r="K151" s="7">
        <v>3638.1090621948242</v>
      </c>
      <c r="L151" s="7">
        <v>8178.2890281677246</v>
      </c>
      <c r="M151" s="7">
        <v>9754.9168448448181</v>
      </c>
      <c r="N151" s="126">
        <f t="shared" si="13"/>
        <v>31714.122154712677</v>
      </c>
      <c r="O151" s="26">
        <v>796.05596041679382</v>
      </c>
      <c r="P151" s="7">
        <v>2425.1721301078796</v>
      </c>
      <c r="Q151" s="7">
        <v>1463.4805128574371</v>
      </c>
      <c r="R151" s="7">
        <v>3384.597668170929</v>
      </c>
      <c r="S151" s="7">
        <v>7506.9246506690979</v>
      </c>
      <c r="T151" s="7">
        <v>10723.556305348873</v>
      </c>
      <c r="U151" s="126">
        <f t="shared" si="14"/>
        <v>26299.787227571011</v>
      </c>
    </row>
    <row r="152" spans="1:21">
      <c r="A152" s="37">
        <v>158</v>
      </c>
      <c r="B152" s="12"/>
      <c r="C152" s="12"/>
      <c r="D152" s="52" t="s">
        <v>32</v>
      </c>
      <c r="E152" s="49" t="s">
        <v>183</v>
      </c>
      <c r="F152" s="43"/>
      <c r="G152" s="111">
        <f t="shared" si="12"/>
        <v>19186.409518241882</v>
      </c>
      <c r="H152" s="26">
        <v>1181.6107167005539</v>
      </c>
      <c r="I152" s="7">
        <v>1563.7741575241089</v>
      </c>
      <c r="J152" s="7">
        <v>2539.6031587123871</v>
      </c>
      <c r="K152" s="7">
        <v>2706.9097706079483</v>
      </c>
      <c r="L152" s="7">
        <v>2228.2075190544128</v>
      </c>
      <c r="M152" s="7">
        <v>942.43861377239227</v>
      </c>
      <c r="N152" s="126">
        <f t="shared" si="13"/>
        <v>11162.543936371803</v>
      </c>
      <c r="O152" s="26">
        <v>1280.7979132533073</v>
      </c>
      <c r="P152" s="7">
        <v>1073.0841256380081</v>
      </c>
      <c r="Q152" s="7">
        <v>1266.9475112557411</v>
      </c>
      <c r="R152" s="7">
        <v>1640.3194658756256</v>
      </c>
      <c r="S152" s="7">
        <v>1712.1901723146439</v>
      </c>
      <c r="T152" s="7">
        <v>1050.526393532753</v>
      </c>
      <c r="U152" s="126">
        <f t="shared" si="14"/>
        <v>8023.865581870079</v>
      </c>
    </row>
    <row r="153" spans="1:21">
      <c r="A153" s="37">
        <v>159</v>
      </c>
      <c r="B153" s="10"/>
      <c r="C153" s="11"/>
      <c r="D153" s="38" t="s">
        <v>34</v>
      </c>
      <c r="E153" s="49" t="s">
        <v>184</v>
      </c>
      <c r="F153" s="51"/>
      <c r="G153" s="111">
        <f t="shared" si="12"/>
        <v>97415.430337667465</v>
      </c>
      <c r="H153" s="26">
        <v>3009.389181137085</v>
      </c>
      <c r="I153" s="7">
        <v>1175.1173298358917</v>
      </c>
      <c r="J153" s="7">
        <v>4309.4702777862549</v>
      </c>
      <c r="K153" s="7">
        <v>13516.215972900391</v>
      </c>
      <c r="L153" s="7">
        <v>18580.898086547852</v>
      </c>
      <c r="M153" s="7">
        <v>19300.71373462677</v>
      </c>
      <c r="N153" s="126">
        <f t="shared" si="13"/>
        <v>59891.804582834244</v>
      </c>
      <c r="O153" s="26">
        <v>2634.6301984786987</v>
      </c>
      <c r="P153" s="7">
        <v>824.90441060066223</v>
      </c>
      <c r="Q153" s="7">
        <v>1307.7936899662018</v>
      </c>
      <c r="R153" s="7">
        <v>4963.2974376678467</v>
      </c>
      <c r="S153" s="7">
        <v>8975.2682037353516</v>
      </c>
      <c r="T153" s="7">
        <v>18817.73181438446</v>
      </c>
      <c r="U153" s="126">
        <f t="shared" si="14"/>
        <v>37523.625754833221</v>
      </c>
    </row>
    <row r="154" spans="1:21">
      <c r="A154" s="93">
        <v>160</v>
      </c>
      <c r="B154" s="94"/>
      <c r="C154" s="95" t="s">
        <v>61</v>
      </c>
      <c r="D154" s="96" t="s">
        <v>185</v>
      </c>
      <c r="E154" s="97"/>
      <c r="F154" s="98"/>
      <c r="G154" s="99">
        <f t="shared" si="12"/>
        <v>197579.18665862083</v>
      </c>
      <c r="H154" s="100">
        <v>212.92007601261139</v>
      </c>
      <c r="I154" s="101">
        <v>760.5518913269043</v>
      </c>
      <c r="J154" s="101">
        <v>7363.8643646240234</v>
      </c>
      <c r="K154" s="101">
        <v>17973.502807617188</v>
      </c>
      <c r="L154" s="101">
        <v>37354.686874389648</v>
      </c>
      <c r="M154" s="101">
        <v>41490.177909851074</v>
      </c>
      <c r="N154" s="127">
        <f t="shared" si="13"/>
        <v>105155.70392382145</v>
      </c>
      <c r="O154" s="100">
        <v>246.35507142543793</v>
      </c>
      <c r="P154" s="101">
        <v>718.96992373466492</v>
      </c>
      <c r="Q154" s="101">
        <v>6502.2578430175781</v>
      </c>
      <c r="R154" s="101">
        <v>18875.047950744629</v>
      </c>
      <c r="S154" s="101">
        <v>34857.449438095093</v>
      </c>
      <c r="T154" s="101">
        <v>31223.402507781982</v>
      </c>
      <c r="U154" s="127">
        <f t="shared" si="14"/>
        <v>92423.482734799385</v>
      </c>
    </row>
    <row r="155" spans="1:21">
      <c r="A155" s="37">
        <v>161</v>
      </c>
      <c r="B155" s="17"/>
      <c r="C155" s="16"/>
      <c r="D155" s="38" t="s">
        <v>8</v>
      </c>
      <c r="E155" s="49" t="s">
        <v>186</v>
      </c>
      <c r="F155" s="40"/>
      <c r="G155" s="111">
        <f t="shared" si="12"/>
        <v>180732.9739317894</v>
      </c>
      <c r="H155" s="26">
        <v>0</v>
      </c>
      <c r="I155" s="7">
        <v>333.90633416175842</v>
      </c>
      <c r="J155" s="7">
        <v>5196.2973556518555</v>
      </c>
      <c r="K155" s="7">
        <v>14684.202362060547</v>
      </c>
      <c r="L155" s="7">
        <v>34944.077331542969</v>
      </c>
      <c r="M155" s="7">
        <v>40232.479671478271</v>
      </c>
      <c r="N155" s="126">
        <f t="shared" si="13"/>
        <v>95390.963054895401</v>
      </c>
      <c r="O155" s="26">
        <v>0</v>
      </c>
      <c r="P155" s="7">
        <v>341.69275116920471</v>
      </c>
      <c r="Q155" s="7">
        <v>5189.686315536499</v>
      </c>
      <c r="R155" s="7">
        <v>16564.362297058105</v>
      </c>
      <c r="S155" s="7">
        <v>33214.643552780151</v>
      </c>
      <c r="T155" s="7">
        <v>30031.625960350037</v>
      </c>
      <c r="U155" s="126">
        <f t="shared" si="14"/>
        <v>85342.010876893997</v>
      </c>
    </row>
    <row r="156" spans="1:21">
      <c r="A156" s="37">
        <v>162</v>
      </c>
      <c r="B156" s="17"/>
      <c r="C156" s="16"/>
      <c r="D156" s="38" t="s">
        <v>10</v>
      </c>
      <c r="E156" s="49" t="s">
        <v>187</v>
      </c>
      <c r="F156" s="55"/>
      <c r="G156" s="111">
        <f t="shared" si="12"/>
        <v>14791.043346166611</v>
      </c>
      <c r="H156" s="26">
        <v>206.34227907657623</v>
      </c>
      <c r="I156" s="7">
        <v>390.34370493888855</v>
      </c>
      <c r="J156" s="7">
        <v>1567.1487941741943</v>
      </c>
      <c r="K156" s="7">
        <v>2612.0108108520508</v>
      </c>
      <c r="L156" s="7">
        <v>2045.2621383666992</v>
      </c>
      <c r="M156" s="7">
        <v>1153.7719955444336</v>
      </c>
      <c r="N156" s="126">
        <f t="shared" si="13"/>
        <v>7974.8797229528427</v>
      </c>
      <c r="O156" s="26">
        <v>239.83058488368988</v>
      </c>
      <c r="P156" s="7">
        <v>362.45528292655945</v>
      </c>
      <c r="Q156" s="7">
        <v>1282.3576192855835</v>
      </c>
      <c r="R156" s="7">
        <v>2243.1787662506104</v>
      </c>
      <c r="S156" s="7">
        <v>1537.6358327865601</v>
      </c>
      <c r="T156" s="7">
        <v>1150.7055370807648</v>
      </c>
      <c r="U156" s="126">
        <f t="shared" si="14"/>
        <v>6816.163623213768</v>
      </c>
    </row>
    <row r="157" spans="1:21" ht="12.6" thickBot="1">
      <c r="A157" s="56">
        <v>163</v>
      </c>
      <c r="B157" s="57"/>
      <c r="C157" s="58"/>
      <c r="D157" s="59" t="s">
        <v>22</v>
      </c>
      <c r="E157" s="60" t="s">
        <v>188</v>
      </c>
      <c r="F157" s="61"/>
      <c r="G157" s="114">
        <f t="shared" si="12"/>
        <v>2055.1716499294853</v>
      </c>
      <c r="H157" s="27">
        <v>6.5778024196624756</v>
      </c>
      <c r="I157" s="28">
        <v>36.301874160766602</v>
      </c>
      <c r="J157" s="28">
        <v>600.41837811470032</v>
      </c>
      <c r="K157" s="28">
        <v>677.28916084766388</v>
      </c>
      <c r="L157" s="28">
        <v>365.34771613031626</v>
      </c>
      <c r="M157" s="28">
        <v>103.92805433273315</v>
      </c>
      <c r="N157" s="128">
        <f t="shared" si="13"/>
        <v>1789.8629860058427</v>
      </c>
      <c r="O157" s="27">
        <v>6.5244921445846558</v>
      </c>
      <c r="P157" s="28">
        <v>14.821887969970703</v>
      </c>
      <c r="Q157" s="28">
        <v>30.213740080595016</v>
      </c>
      <c r="R157" s="28">
        <v>67.506537962704897</v>
      </c>
      <c r="S157" s="28">
        <v>105.17006915842649</v>
      </c>
      <c r="T157" s="28">
        <v>41.07193660736084</v>
      </c>
      <c r="U157" s="128">
        <f t="shared" si="14"/>
        <v>265.3086639236426</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U157"/>
  <sheetViews>
    <sheetView workbookViewId="0">
      <pane xSplit="6" ySplit="9" topLeftCell="G10" activePane="bottomRight" state="frozen"/>
      <selection activeCell="A2" sqref="A2"/>
      <selection pane="topRight" activeCell="A2" sqref="A2"/>
      <selection pane="bottomLeft" activeCell="A2" sqref="A2"/>
      <selection pane="bottomRight" activeCell="A2" sqref="A2"/>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433</v>
      </c>
    </row>
    <row r="2" spans="1:21" ht="13.8">
      <c r="A2" s="1" t="s">
        <v>193</v>
      </c>
      <c r="C2" s="84" t="s">
        <v>412</v>
      </c>
      <c r="E2" s="84"/>
      <c r="F2" s="84"/>
      <c r="G2" s="6"/>
      <c r="H2" s="6"/>
    </row>
    <row r="3" spans="1:21" ht="13.8">
      <c r="A3" s="1" t="s">
        <v>194</v>
      </c>
      <c r="C3" s="328">
        <v>2030</v>
      </c>
      <c r="D3" s="328"/>
      <c r="E3" s="129"/>
    </row>
    <row r="4" spans="1:21" ht="12.6" thickBot="1">
      <c r="B4" s="6"/>
      <c r="C4" s="6"/>
    </row>
    <row r="5" spans="1:21" s="18" customFormat="1">
      <c r="A5" s="30"/>
      <c r="B5" s="31"/>
      <c r="C5" s="31"/>
      <c r="D5" s="31"/>
      <c r="E5" s="31"/>
      <c r="F5" s="32" t="s">
        <v>195</v>
      </c>
      <c r="G5" s="112" t="s">
        <v>190</v>
      </c>
      <c r="H5" s="329" t="s">
        <v>191</v>
      </c>
      <c r="I5" s="330"/>
      <c r="J5" s="330"/>
      <c r="K5" s="330"/>
      <c r="L5" s="330"/>
      <c r="M5" s="330"/>
      <c r="N5" s="331"/>
      <c r="O5" s="329" t="s">
        <v>192</v>
      </c>
      <c r="P5" s="330"/>
      <c r="Q5" s="330"/>
      <c r="R5" s="330"/>
      <c r="S5" s="330"/>
      <c r="T5" s="330"/>
      <c r="U5" s="331"/>
    </row>
    <row r="6" spans="1:21" s="18" customFormat="1" ht="12.6" thickBot="1">
      <c r="A6" s="33"/>
      <c r="B6" s="21"/>
      <c r="C6" s="21"/>
      <c r="D6" s="21"/>
      <c r="E6" s="21"/>
      <c r="F6" s="34" t="s">
        <v>196</v>
      </c>
      <c r="G6" s="113" t="s">
        <v>1</v>
      </c>
      <c r="H6" s="24" t="s">
        <v>424</v>
      </c>
      <c r="I6" s="20" t="s">
        <v>197</v>
      </c>
      <c r="J6" s="20" t="s">
        <v>198</v>
      </c>
      <c r="K6" s="20" t="s">
        <v>200</v>
      </c>
      <c r="L6" s="20" t="s">
        <v>201</v>
      </c>
      <c r="M6" s="20" t="s">
        <v>199</v>
      </c>
      <c r="N6" s="120" t="s">
        <v>1</v>
      </c>
      <c r="O6" s="24" t="s">
        <v>424</v>
      </c>
      <c r="P6" s="20" t="s">
        <v>197</v>
      </c>
      <c r="Q6" s="20" t="s">
        <v>198</v>
      </c>
      <c r="R6" s="20" t="s">
        <v>200</v>
      </c>
      <c r="S6" s="20" t="s">
        <v>201</v>
      </c>
      <c r="T6" s="20" t="s">
        <v>199</v>
      </c>
      <c r="U6" s="120" t="s">
        <v>1</v>
      </c>
    </row>
    <row r="7" spans="1:21" ht="12.9" thickTop="1" thickBot="1">
      <c r="A7" s="69" t="s">
        <v>0</v>
      </c>
      <c r="B7" s="70"/>
      <c r="C7" s="70"/>
      <c r="D7" s="70"/>
      <c r="E7" s="70"/>
      <c r="F7" s="71"/>
      <c r="G7" s="152">
        <f>N7+U7</f>
        <v>716506.3277349472</v>
      </c>
      <c r="H7" s="149">
        <v>24945.171811819077</v>
      </c>
      <c r="I7" s="150">
        <v>52215.175077438354</v>
      </c>
      <c r="J7" s="150">
        <v>80435.24949836731</v>
      </c>
      <c r="K7" s="150">
        <v>102556.62510871887</v>
      </c>
      <c r="L7" s="150">
        <v>69279.589576721191</v>
      </c>
      <c r="M7" s="150">
        <v>24135.197113513947</v>
      </c>
      <c r="N7" s="151">
        <f>SUM(H7:M7)</f>
        <v>353567.00818657875</v>
      </c>
      <c r="O7" s="149">
        <v>23846.23167347908</v>
      </c>
      <c r="P7" s="150">
        <v>50007.311628818512</v>
      </c>
      <c r="Q7" s="150">
        <v>77805.80438041687</v>
      </c>
      <c r="R7" s="150">
        <v>103077.29942321777</v>
      </c>
      <c r="S7" s="150">
        <v>75817.25724029541</v>
      </c>
      <c r="T7" s="150">
        <v>32385.415202140808</v>
      </c>
      <c r="U7" s="151">
        <f>SUM(O7:T7)</f>
        <v>362939.31954836845</v>
      </c>
    </row>
    <row r="8" spans="1:21" ht="12.9" thickTop="1" thickBot="1">
      <c r="A8" s="69"/>
      <c r="B8" s="70"/>
      <c r="C8" s="70"/>
      <c r="D8" s="70"/>
      <c r="E8" s="70"/>
      <c r="F8" s="71"/>
      <c r="G8" s="152"/>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41" si="0">N10+U10</f>
        <v>5016296.2626452446</v>
      </c>
      <c r="H10" s="67">
        <v>58288.098069190979</v>
      </c>
      <c r="I10" s="68">
        <v>16250.315919160843</v>
      </c>
      <c r="J10" s="68">
        <v>159529.42931175232</v>
      </c>
      <c r="K10" s="68">
        <v>310096.20335388184</v>
      </c>
      <c r="L10" s="68">
        <v>761469.38246154785</v>
      </c>
      <c r="M10" s="68">
        <v>1392128.4753875732</v>
      </c>
      <c r="N10" s="123">
        <f t="shared" ref="N10:N41" si="1">SUM(H10:M10)</f>
        <v>2697761.9045031071</v>
      </c>
      <c r="O10" s="67">
        <v>48430.378310680389</v>
      </c>
      <c r="P10" s="68">
        <v>11280.515176057816</v>
      </c>
      <c r="Q10" s="68">
        <v>44953.871735095978</v>
      </c>
      <c r="R10" s="68">
        <v>151356.8321018219</v>
      </c>
      <c r="S10" s="68">
        <v>530368.66944885254</v>
      </c>
      <c r="T10" s="68">
        <v>1532144.0913696289</v>
      </c>
      <c r="U10" s="123">
        <f t="shared" ref="U10:U41" si="2">SUM(O10:T10)</f>
        <v>2318534.3581421375</v>
      </c>
    </row>
    <row r="11" spans="1:21" s="19" customFormat="1" ht="15" customHeight="1">
      <c r="A11" s="72">
        <v>1</v>
      </c>
      <c r="B11" s="73" t="s">
        <v>4</v>
      </c>
      <c r="C11" s="332" t="s">
        <v>5</v>
      </c>
      <c r="D11" s="333"/>
      <c r="E11" s="333"/>
      <c r="F11" s="334"/>
      <c r="G11" s="74">
        <f t="shared" si="0"/>
        <v>570649.38200151641</v>
      </c>
      <c r="H11" s="75">
        <v>30367.730110526085</v>
      </c>
      <c r="I11" s="76">
        <v>1722.6286590993404</v>
      </c>
      <c r="J11" s="76">
        <v>9220.9264104962349</v>
      </c>
      <c r="K11" s="76">
        <v>32321.029973983765</v>
      </c>
      <c r="L11" s="76">
        <v>57928.526960372925</v>
      </c>
      <c r="M11" s="76">
        <v>161014.47860717773</v>
      </c>
      <c r="N11" s="124">
        <f t="shared" si="1"/>
        <v>292575.32072165608</v>
      </c>
      <c r="O11" s="75">
        <v>24236.004388809204</v>
      </c>
      <c r="P11" s="76">
        <v>1449.515224901028</v>
      </c>
      <c r="Q11" s="76">
        <v>7348.7747126817703</v>
      </c>
      <c r="R11" s="76">
        <v>19476.636581420898</v>
      </c>
      <c r="S11" s="76">
        <v>36997.380846977234</v>
      </c>
      <c r="T11" s="76">
        <v>188565.74952507019</v>
      </c>
      <c r="U11" s="124">
        <f t="shared" si="2"/>
        <v>278074.06127986033</v>
      </c>
    </row>
    <row r="12" spans="1:21" s="18" customFormat="1">
      <c r="A12" s="85">
        <v>2</v>
      </c>
      <c r="B12" s="86"/>
      <c r="C12" s="86" t="s">
        <v>6</v>
      </c>
      <c r="D12" s="87" t="s">
        <v>7</v>
      </c>
      <c r="E12" s="88"/>
      <c r="F12" s="89"/>
      <c r="G12" s="90">
        <f t="shared" si="0"/>
        <v>150877.70462220255</v>
      </c>
      <c r="H12" s="91">
        <v>2460.9373848736286</v>
      </c>
      <c r="I12" s="92">
        <v>979.78232578933239</v>
      </c>
      <c r="J12" s="92">
        <v>6233.3801583498716</v>
      </c>
      <c r="K12" s="92">
        <v>21785.625527381897</v>
      </c>
      <c r="L12" s="92">
        <v>22169.907704114914</v>
      </c>
      <c r="M12" s="92">
        <v>30041.403580665588</v>
      </c>
      <c r="N12" s="125">
        <f t="shared" si="1"/>
        <v>83671.036681175232</v>
      </c>
      <c r="O12" s="91">
        <v>2249.4082984477282</v>
      </c>
      <c r="P12" s="92">
        <v>839.76250048819929</v>
      </c>
      <c r="Q12" s="92">
        <v>3090.6021413952112</v>
      </c>
      <c r="R12" s="92">
        <v>10711.719810128212</v>
      </c>
      <c r="S12" s="92">
        <v>13752.594854235649</v>
      </c>
      <c r="T12" s="92">
        <v>36562.580336332321</v>
      </c>
      <c r="U12" s="125">
        <f t="shared" si="2"/>
        <v>67206.667941027321</v>
      </c>
    </row>
    <row r="13" spans="1:21">
      <c r="A13" s="37">
        <v>3</v>
      </c>
      <c r="B13" s="17"/>
      <c r="C13" s="16"/>
      <c r="D13" s="38" t="s">
        <v>8</v>
      </c>
      <c r="E13" s="39" t="s">
        <v>9</v>
      </c>
      <c r="F13" s="40"/>
      <c r="G13" s="111">
        <f t="shared" si="0"/>
        <v>13693.959734638929</v>
      </c>
      <c r="H13" s="26">
        <v>48.522393137991457</v>
      </c>
      <c r="I13" s="7">
        <v>43.631788942613639</v>
      </c>
      <c r="J13" s="7">
        <v>755.387460693717</v>
      </c>
      <c r="K13" s="7">
        <v>2496.1261659935117</v>
      </c>
      <c r="L13" s="7">
        <v>3720.1153391599655</v>
      </c>
      <c r="M13" s="7">
        <v>2526.9672150611877</v>
      </c>
      <c r="N13" s="126">
        <f t="shared" si="1"/>
        <v>9590.750362988987</v>
      </c>
      <c r="O13" s="26">
        <v>34.957045314869902</v>
      </c>
      <c r="P13" s="7">
        <v>45.171026290639382</v>
      </c>
      <c r="Q13" s="7">
        <v>488.90891761705279</v>
      </c>
      <c r="R13" s="7">
        <v>864.37868636660278</v>
      </c>
      <c r="S13" s="7">
        <v>1262.3520935475826</v>
      </c>
      <c r="T13" s="7">
        <v>1407.4416025131941</v>
      </c>
      <c r="U13" s="126">
        <f t="shared" si="2"/>
        <v>4103.2093716499421</v>
      </c>
    </row>
    <row r="14" spans="1:21">
      <c r="A14" s="37">
        <v>4</v>
      </c>
      <c r="B14" s="41"/>
      <c r="C14" s="16"/>
      <c r="D14" s="38" t="s">
        <v>10</v>
      </c>
      <c r="E14" s="39" t="s">
        <v>11</v>
      </c>
      <c r="F14" s="40"/>
      <c r="G14" s="111">
        <f t="shared" si="0"/>
        <v>1224.5439451794082</v>
      </c>
      <c r="H14" s="26">
        <v>300.55462124326732</v>
      </c>
      <c r="I14" s="7">
        <v>29.041547045810148</v>
      </c>
      <c r="J14" s="7">
        <v>6.4113408524135593</v>
      </c>
      <c r="K14" s="7">
        <v>19.324597804108635</v>
      </c>
      <c r="L14" s="7">
        <v>33.249222460202873</v>
      </c>
      <c r="M14" s="7">
        <v>45.979893994983286</v>
      </c>
      <c r="N14" s="126">
        <f t="shared" si="1"/>
        <v>434.56122340078582</v>
      </c>
      <c r="O14" s="26">
        <v>322.96666829439346</v>
      </c>
      <c r="P14" s="7">
        <v>42.225440863199765</v>
      </c>
      <c r="Q14" s="7">
        <v>40.853098301013233</v>
      </c>
      <c r="R14" s="7">
        <v>111.57488538697362</v>
      </c>
      <c r="S14" s="7">
        <v>108.94088178128004</v>
      </c>
      <c r="T14" s="7">
        <v>163.42174715176225</v>
      </c>
      <c r="U14" s="126">
        <f t="shared" si="2"/>
        <v>789.98272177862236</v>
      </c>
    </row>
    <row r="15" spans="1:21">
      <c r="A15" s="37">
        <v>5</v>
      </c>
      <c r="B15" s="41"/>
      <c r="C15" s="16"/>
      <c r="D15" s="8"/>
      <c r="E15" s="17" t="s">
        <v>12</v>
      </c>
      <c r="F15" s="42" t="s">
        <v>13</v>
      </c>
      <c r="G15" s="111">
        <f t="shared" si="0"/>
        <v>878.70051864073321</v>
      </c>
      <c r="H15" s="26">
        <v>300.55462124326732</v>
      </c>
      <c r="I15" s="7">
        <v>28.935471317032352</v>
      </c>
      <c r="J15" s="7">
        <v>5.4541548471024726</v>
      </c>
      <c r="K15" s="7">
        <v>17.253183623077348</v>
      </c>
      <c r="L15" s="7">
        <v>31.012496228329837</v>
      </c>
      <c r="M15" s="7">
        <v>41.713466343004256</v>
      </c>
      <c r="N15" s="126">
        <f t="shared" si="1"/>
        <v>424.92339360181359</v>
      </c>
      <c r="O15" s="26">
        <v>322.96666829439346</v>
      </c>
      <c r="P15" s="7">
        <v>41.578284838586114</v>
      </c>
      <c r="Q15" s="7">
        <v>10.117676682784804</v>
      </c>
      <c r="R15" s="7">
        <v>14.119877334451303</v>
      </c>
      <c r="S15" s="7">
        <v>24.112413808703423</v>
      </c>
      <c r="T15" s="7">
        <v>40.88220408000052</v>
      </c>
      <c r="U15" s="126">
        <f t="shared" si="2"/>
        <v>453.77712503891962</v>
      </c>
    </row>
    <row r="16" spans="1:21">
      <c r="A16" s="37">
        <v>6</v>
      </c>
      <c r="B16" s="41"/>
      <c r="C16" s="16"/>
      <c r="D16" s="8"/>
      <c r="E16" s="17" t="s">
        <v>14</v>
      </c>
      <c r="F16" s="42" t="s">
        <v>15</v>
      </c>
      <c r="G16" s="111">
        <f t="shared" si="0"/>
        <v>64.151257046611136</v>
      </c>
      <c r="H16" s="26">
        <v>0</v>
      </c>
      <c r="I16" s="7">
        <v>0</v>
      </c>
      <c r="J16" s="7">
        <v>0</v>
      </c>
      <c r="K16" s="7">
        <v>0</v>
      </c>
      <c r="L16" s="7">
        <v>0</v>
      </c>
      <c r="M16" s="7">
        <v>0</v>
      </c>
      <c r="N16" s="126">
        <f t="shared" si="1"/>
        <v>0</v>
      </c>
      <c r="O16" s="26">
        <v>0</v>
      </c>
      <c r="P16" s="7">
        <v>0.18074975610215915</v>
      </c>
      <c r="Q16" s="7">
        <v>7.0645192836564092</v>
      </c>
      <c r="R16" s="7">
        <v>17.838282268494368</v>
      </c>
      <c r="S16" s="7">
        <v>14.497140764258802</v>
      </c>
      <c r="T16" s="7">
        <v>24.570564974099398</v>
      </c>
      <c r="U16" s="126">
        <f t="shared" si="2"/>
        <v>64.151257046611136</v>
      </c>
    </row>
    <row r="17" spans="1:21">
      <c r="A17" s="37">
        <v>7</v>
      </c>
      <c r="B17" s="41"/>
      <c r="C17" s="16"/>
      <c r="D17" s="8"/>
      <c r="E17" s="17" t="s">
        <v>16</v>
      </c>
      <c r="F17" s="42" t="s">
        <v>17</v>
      </c>
      <c r="G17" s="111">
        <f t="shared" si="0"/>
        <v>199.14491622254218</v>
      </c>
      <c r="H17" s="26">
        <v>0</v>
      </c>
      <c r="I17" s="7">
        <v>6.9522736312592315E-2</v>
      </c>
      <c r="J17" s="7">
        <v>0.69832477166346507</v>
      </c>
      <c r="K17" s="7">
        <v>1.1729848506874987</v>
      </c>
      <c r="L17" s="7">
        <v>1.1400129648682196</v>
      </c>
      <c r="M17" s="7">
        <v>2.6232870660023764</v>
      </c>
      <c r="N17" s="126">
        <f t="shared" si="1"/>
        <v>5.704132389534152</v>
      </c>
      <c r="O17" s="26">
        <v>0</v>
      </c>
      <c r="P17" s="7">
        <v>0.31729897311743116</v>
      </c>
      <c r="Q17" s="7">
        <v>15.027231850377575</v>
      </c>
      <c r="R17" s="7">
        <v>51.806910434737802</v>
      </c>
      <c r="S17" s="7">
        <v>49.508951246738434</v>
      </c>
      <c r="T17" s="7">
        <v>76.780391328036785</v>
      </c>
      <c r="U17" s="126">
        <f t="shared" si="2"/>
        <v>193.44078383300803</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82.547257123123018</v>
      </c>
      <c r="H19" s="26">
        <v>0</v>
      </c>
      <c r="I19" s="7">
        <v>3.6553272761921107E-2</v>
      </c>
      <c r="J19" s="7">
        <v>0.25886130779963423</v>
      </c>
      <c r="K19" s="7">
        <v>0.89842889786814339</v>
      </c>
      <c r="L19" s="7">
        <v>1.0967132088262588</v>
      </c>
      <c r="M19" s="7">
        <v>1.6431395195540972</v>
      </c>
      <c r="N19" s="126">
        <f t="shared" si="1"/>
        <v>3.9336962068100547</v>
      </c>
      <c r="O19" s="26">
        <v>0</v>
      </c>
      <c r="P19" s="7">
        <v>0.14910886708730686</v>
      </c>
      <c r="Q19" s="7">
        <v>8.6436708611399808</v>
      </c>
      <c r="R19" s="7">
        <v>27.809814970009029</v>
      </c>
      <c r="S19" s="7">
        <v>20.822376923635602</v>
      </c>
      <c r="T19" s="7">
        <v>21.188589294441044</v>
      </c>
      <c r="U19" s="126">
        <f t="shared" si="2"/>
        <v>78.613560916312963</v>
      </c>
    </row>
    <row r="20" spans="1:21">
      <c r="A20" s="37">
        <v>10</v>
      </c>
      <c r="B20" s="41"/>
      <c r="C20" s="16"/>
      <c r="D20" s="38" t="s">
        <v>22</v>
      </c>
      <c r="E20" s="39" t="s">
        <v>23</v>
      </c>
      <c r="F20" s="40"/>
      <c r="G20" s="111">
        <f t="shared" si="0"/>
        <v>36042.096000958816</v>
      </c>
      <c r="H20" s="26">
        <v>146.82747563009616</v>
      </c>
      <c r="I20" s="7">
        <v>103.02168451016769</v>
      </c>
      <c r="J20" s="7">
        <v>3614.5848825387657</v>
      </c>
      <c r="K20" s="7">
        <v>14409.610462427139</v>
      </c>
      <c r="L20" s="7">
        <v>5725.4460851550102</v>
      </c>
      <c r="M20" s="7">
        <v>638.57531910762191</v>
      </c>
      <c r="N20" s="126">
        <f t="shared" si="1"/>
        <v>24638.065909368801</v>
      </c>
      <c r="O20" s="26">
        <v>139.09199834871106</v>
      </c>
      <c r="P20" s="7">
        <v>105.86900749057531</v>
      </c>
      <c r="Q20" s="7">
        <v>1396.8923675790429</v>
      </c>
      <c r="R20" s="7">
        <v>6793.4368137717247</v>
      </c>
      <c r="S20" s="7">
        <v>2568.3368409983814</v>
      </c>
      <c r="T20" s="7">
        <v>400.40306340157986</v>
      </c>
      <c r="U20" s="126">
        <f t="shared" si="2"/>
        <v>11404.030091590015</v>
      </c>
    </row>
    <row r="21" spans="1:21">
      <c r="A21" s="37">
        <v>11</v>
      </c>
      <c r="B21" s="41"/>
      <c r="C21" s="16"/>
      <c r="D21" s="38" t="s">
        <v>24</v>
      </c>
      <c r="E21" s="39" t="s">
        <v>25</v>
      </c>
      <c r="F21" s="40"/>
      <c r="G21" s="111">
        <f t="shared" si="0"/>
        <v>20338.690796084826</v>
      </c>
      <c r="H21" s="26">
        <v>1070.6863590548182</v>
      </c>
      <c r="I21" s="7">
        <v>242.12050483655185</v>
      </c>
      <c r="J21" s="7">
        <v>307.04336325451732</v>
      </c>
      <c r="K21" s="7">
        <v>731.857970520854</v>
      </c>
      <c r="L21" s="7">
        <v>1704.4785454571247</v>
      </c>
      <c r="M21" s="7">
        <v>5182.6059146821499</v>
      </c>
      <c r="N21" s="126">
        <f t="shared" si="1"/>
        <v>9238.792657806016</v>
      </c>
      <c r="O21" s="26">
        <v>972.83931950068325</v>
      </c>
      <c r="P21" s="7">
        <v>172.71961216849741</v>
      </c>
      <c r="Q21" s="7">
        <v>232.11061374445853</v>
      </c>
      <c r="R21" s="7">
        <v>526.54825545102358</v>
      </c>
      <c r="S21" s="7">
        <v>1670.8616494983435</v>
      </c>
      <c r="T21" s="7">
        <v>7524.818687915802</v>
      </c>
      <c r="U21" s="126">
        <f t="shared" si="2"/>
        <v>11099.898138278808</v>
      </c>
    </row>
    <row r="22" spans="1:21">
      <c r="A22" s="37">
        <v>12</v>
      </c>
      <c r="B22" s="41"/>
      <c r="C22" s="16"/>
      <c r="D22" s="38" t="s">
        <v>26</v>
      </c>
      <c r="E22" s="39" t="s">
        <v>27</v>
      </c>
      <c r="F22" s="40"/>
      <c r="G22" s="111">
        <f t="shared" si="0"/>
        <v>621.87120137504826</v>
      </c>
      <c r="H22" s="26">
        <v>175.53290364405984</v>
      </c>
      <c r="I22" s="7">
        <v>29.818118053488433</v>
      </c>
      <c r="J22" s="7">
        <v>18.617389350140002</v>
      </c>
      <c r="K22" s="7">
        <v>38.792295653373003</v>
      </c>
      <c r="L22" s="7">
        <v>75.674693430308253</v>
      </c>
      <c r="M22" s="7">
        <v>52.827380994567648</v>
      </c>
      <c r="N22" s="126">
        <f t="shared" si="1"/>
        <v>391.26278112593718</v>
      </c>
      <c r="O22" s="26">
        <v>132.73973233561628</v>
      </c>
      <c r="P22" s="7">
        <v>24.15767244088056</v>
      </c>
      <c r="Q22" s="7">
        <v>7.3355776616554067</v>
      </c>
      <c r="R22" s="7">
        <v>11.496019170095678</v>
      </c>
      <c r="S22" s="7">
        <v>20.862431380432099</v>
      </c>
      <c r="T22" s="7">
        <v>34.016987260431051</v>
      </c>
      <c r="U22" s="126">
        <f t="shared" si="2"/>
        <v>230.60842024911108</v>
      </c>
    </row>
    <row r="23" spans="1:21">
      <c r="A23" s="37">
        <v>13</v>
      </c>
      <c r="B23" s="41"/>
      <c r="C23" s="16"/>
      <c r="D23" s="8"/>
      <c r="E23" s="17" t="s">
        <v>12</v>
      </c>
      <c r="F23" s="42" t="s">
        <v>28</v>
      </c>
      <c r="G23" s="111">
        <f t="shared" si="0"/>
        <v>319.33443188017554</v>
      </c>
      <c r="H23" s="26">
        <v>140.69810158421751</v>
      </c>
      <c r="I23" s="7">
        <v>20.18150756603427</v>
      </c>
      <c r="J23" s="7">
        <v>3.6825226922082948</v>
      </c>
      <c r="K23" s="7">
        <v>2.3997647935029818</v>
      </c>
      <c r="L23" s="7">
        <v>0.83188095982768573</v>
      </c>
      <c r="M23" s="7">
        <v>0.43057510256767273</v>
      </c>
      <c r="N23" s="126">
        <f t="shared" si="1"/>
        <v>168.22435269835842</v>
      </c>
      <c r="O23" s="26">
        <v>119.592759233783</v>
      </c>
      <c r="P23" s="7">
        <v>22.273180600627711</v>
      </c>
      <c r="Q23" s="7">
        <v>4.320317124696885</v>
      </c>
      <c r="R23" s="7">
        <v>2.3306901026908236</v>
      </c>
      <c r="S23" s="7">
        <v>1.0906662460620282</v>
      </c>
      <c r="T23" s="7">
        <v>1.5024658739566803</v>
      </c>
      <c r="U23" s="126">
        <f t="shared" si="2"/>
        <v>151.11007918181713</v>
      </c>
    </row>
    <row r="24" spans="1:21">
      <c r="A24" s="37">
        <v>14</v>
      </c>
      <c r="B24" s="17"/>
      <c r="C24" s="16"/>
      <c r="D24" s="8"/>
      <c r="E24" s="17" t="s">
        <v>14</v>
      </c>
      <c r="F24" s="42" t="s">
        <v>29</v>
      </c>
      <c r="G24" s="111">
        <f t="shared" si="0"/>
        <v>6.1004793445702035</v>
      </c>
      <c r="H24" s="26">
        <v>1.370077501201763</v>
      </c>
      <c r="I24" s="7">
        <v>0.73276307997002732</v>
      </c>
      <c r="J24" s="7">
        <v>0.520800115482416</v>
      </c>
      <c r="K24" s="7">
        <v>0.36866294624633156</v>
      </c>
      <c r="L24" s="7">
        <v>0.21313281334005296</v>
      </c>
      <c r="M24" s="7">
        <v>0.29950979351997375</v>
      </c>
      <c r="N24" s="126">
        <f t="shared" si="1"/>
        <v>3.5049462497605646</v>
      </c>
      <c r="O24" s="26">
        <v>1.1791321517582674</v>
      </c>
      <c r="P24" s="7">
        <v>0.38427827272244031</v>
      </c>
      <c r="Q24" s="7">
        <v>0.1418434919377205</v>
      </c>
      <c r="R24" s="7">
        <v>0.45914645461016335</v>
      </c>
      <c r="S24" s="7">
        <v>0.43113272378104739</v>
      </c>
      <c r="T24" s="7">
        <v>0</v>
      </c>
      <c r="U24" s="126">
        <f t="shared" si="2"/>
        <v>2.5955330948096389</v>
      </c>
    </row>
    <row r="25" spans="1:21">
      <c r="A25" s="37">
        <v>15</v>
      </c>
      <c r="B25" s="17"/>
      <c r="C25" s="16"/>
      <c r="D25" s="8"/>
      <c r="E25" s="17" t="s">
        <v>16</v>
      </c>
      <c r="F25" s="42" t="s">
        <v>30</v>
      </c>
      <c r="G25" s="111">
        <f t="shared" si="0"/>
        <v>0.20535251148151168</v>
      </c>
      <c r="H25" s="26">
        <v>9.0261448174715042E-2</v>
      </c>
      <c r="I25" s="7">
        <v>8.7535426740643629E-3</v>
      </c>
      <c r="J25" s="7">
        <v>4.2257276750312656E-3</v>
      </c>
      <c r="K25" s="7">
        <v>2.5995587598011127E-3</v>
      </c>
      <c r="L25" s="7">
        <v>4.7198526579679267E-3</v>
      </c>
      <c r="M25" s="7">
        <v>0</v>
      </c>
      <c r="N25" s="126">
        <f t="shared" si="1"/>
        <v>0.11056012994157971</v>
      </c>
      <c r="O25" s="26">
        <v>8.4654431790113449E-2</v>
      </c>
      <c r="P25" s="7">
        <v>4.6334411442003898E-3</v>
      </c>
      <c r="Q25" s="7">
        <v>3.6243071365102963E-3</v>
      </c>
      <c r="R25" s="7">
        <v>1.534782014419811E-3</v>
      </c>
      <c r="S25" s="7">
        <v>3.4541945468802293E-4</v>
      </c>
      <c r="T25" s="7">
        <v>0</v>
      </c>
      <c r="U25" s="126">
        <f t="shared" si="2"/>
        <v>9.4792381539931969E-2</v>
      </c>
    </row>
    <row r="26" spans="1:21">
      <c r="A26" s="37">
        <v>16</v>
      </c>
      <c r="B26" s="17"/>
      <c r="C26" s="16"/>
      <c r="D26" s="8"/>
      <c r="E26" s="17" t="s">
        <v>18</v>
      </c>
      <c r="F26" s="42" t="s">
        <v>31</v>
      </c>
      <c r="G26" s="111">
        <f t="shared" si="0"/>
        <v>296.23093759590802</v>
      </c>
      <c r="H26" s="26">
        <v>33.374461172556039</v>
      </c>
      <c r="I26" s="7">
        <v>8.8950931208164548</v>
      </c>
      <c r="J26" s="7">
        <v>14.409840580861783</v>
      </c>
      <c r="K26" s="7">
        <v>36.021267912059557</v>
      </c>
      <c r="L26" s="7">
        <v>74.624958862084895</v>
      </c>
      <c r="M26" s="7">
        <v>52.097296217689291</v>
      </c>
      <c r="N26" s="126">
        <f t="shared" si="1"/>
        <v>219.42291786606802</v>
      </c>
      <c r="O26" s="26">
        <v>11.883189186279196</v>
      </c>
      <c r="P26" s="7">
        <v>1.4955809955531549</v>
      </c>
      <c r="Q26" s="7">
        <v>2.8697925740016217</v>
      </c>
      <c r="R26" s="7">
        <v>8.7046477736148518</v>
      </c>
      <c r="S26" s="7">
        <v>19.34028766490519</v>
      </c>
      <c r="T26" s="7">
        <v>32.514521535485983</v>
      </c>
      <c r="U26" s="126">
        <f t="shared" si="2"/>
        <v>76.808019729839998</v>
      </c>
    </row>
    <row r="27" spans="1:21">
      <c r="A27" s="37">
        <v>17</v>
      </c>
      <c r="B27" s="17"/>
      <c r="C27" s="16"/>
      <c r="D27" s="38" t="s">
        <v>32</v>
      </c>
      <c r="E27" s="39" t="s">
        <v>33</v>
      </c>
      <c r="F27" s="40"/>
      <c r="G27" s="111">
        <f t="shared" si="0"/>
        <v>3809.9455897515872</v>
      </c>
      <c r="H27" s="26">
        <v>286.54780872637639</v>
      </c>
      <c r="I27" s="7">
        <v>117.21406808495522</v>
      </c>
      <c r="J27" s="7">
        <v>297.94541788846254</v>
      </c>
      <c r="K27" s="7">
        <v>525.83492699638009</v>
      </c>
      <c r="L27" s="7">
        <v>603.41673891246319</v>
      </c>
      <c r="M27" s="7">
        <v>406.42075723409653</v>
      </c>
      <c r="N27" s="126">
        <f t="shared" si="1"/>
        <v>2237.379717842734</v>
      </c>
      <c r="O27" s="26">
        <v>266.00581220618915</v>
      </c>
      <c r="P27" s="7">
        <v>90.880902896402404</v>
      </c>
      <c r="Q27" s="7">
        <v>151.42102285096189</v>
      </c>
      <c r="R27" s="7">
        <v>279.89331003278494</v>
      </c>
      <c r="S27" s="7">
        <v>404.86311818659306</v>
      </c>
      <c r="T27" s="7">
        <v>379.50170573592186</v>
      </c>
      <c r="U27" s="126">
        <f t="shared" si="2"/>
        <v>1572.5658719088533</v>
      </c>
    </row>
    <row r="28" spans="1:21">
      <c r="A28" s="37">
        <v>18</v>
      </c>
      <c r="B28" s="12"/>
      <c r="C28" s="12"/>
      <c r="D28" s="38" t="s">
        <v>34</v>
      </c>
      <c r="E28" s="39" t="s">
        <v>35</v>
      </c>
      <c r="F28" s="43"/>
      <c r="G28" s="111">
        <f t="shared" si="0"/>
        <v>13809.820954405237</v>
      </c>
      <c r="H28" s="26">
        <v>94.634580210549757</v>
      </c>
      <c r="I28" s="7">
        <v>138.88705293834209</v>
      </c>
      <c r="J28" s="7">
        <v>286.52254841290414</v>
      </c>
      <c r="K28" s="7">
        <v>696.64039073139429</v>
      </c>
      <c r="L28" s="7">
        <v>1689.0806910395622</v>
      </c>
      <c r="M28" s="7">
        <v>3543.5103870332241</v>
      </c>
      <c r="N28" s="126">
        <f t="shared" si="1"/>
        <v>6449.2756503659766</v>
      </c>
      <c r="O28" s="26">
        <v>82.445047859335318</v>
      </c>
      <c r="P28" s="7">
        <v>109.96340606315061</v>
      </c>
      <c r="Q28" s="7">
        <v>208.75101338513196</v>
      </c>
      <c r="R28" s="7">
        <v>539.20855402573943</v>
      </c>
      <c r="S28" s="7">
        <v>1581.1004514396191</v>
      </c>
      <c r="T28" s="7">
        <v>4839.076831266284</v>
      </c>
      <c r="U28" s="126">
        <f t="shared" si="2"/>
        <v>7360.5453040392604</v>
      </c>
    </row>
    <row r="29" spans="1:21">
      <c r="A29" s="37">
        <v>19</v>
      </c>
      <c r="B29" s="17"/>
      <c r="C29" s="16"/>
      <c r="D29" s="38" t="s">
        <v>36</v>
      </c>
      <c r="E29" s="39" t="s">
        <v>37</v>
      </c>
      <c r="F29" s="40"/>
      <c r="G29" s="111">
        <f t="shared" si="0"/>
        <v>1668.5681568970074</v>
      </c>
      <c r="H29" s="26">
        <v>6.0113559689348222</v>
      </c>
      <c r="I29" s="7">
        <v>10.745164454710903</v>
      </c>
      <c r="J29" s="7">
        <v>58.578940921463072</v>
      </c>
      <c r="K29" s="7">
        <v>231.50929158180952</v>
      </c>
      <c r="L29" s="7">
        <v>453.05585858970881</v>
      </c>
      <c r="M29" s="7">
        <v>284.49223774671555</v>
      </c>
      <c r="N29" s="126">
        <f t="shared" si="1"/>
        <v>1044.3928492633427</v>
      </c>
      <c r="O29" s="26">
        <v>4.9330485876528201</v>
      </c>
      <c r="P29" s="7">
        <v>5.2230844028490537</v>
      </c>
      <c r="Q29" s="7">
        <v>36.02040849469995</v>
      </c>
      <c r="R29" s="7">
        <v>106.84060051478446</v>
      </c>
      <c r="S29" s="7">
        <v>231.72499867528677</v>
      </c>
      <c r="T29" s="7">
        <v>239.43316695839167</v>
      </c>
      <c r="U29" s="126">
        <f t="shared" si="2"/>
        <v>624.17530763366472</v>
      </c>
    </row>
    <row r="30" spans="1:21">
      <c r="A30" s="37">
        <v>20</v>
      </c>
      <c r="B30" s="17"/>
      <c r="C30" s="16"/>
      <c r="D30" s="38" t="s">
        <v>38</v>
      </c>
      <c r="E30" s="39" t="s">
        <v>39</v>
      </c>
      <c r="F30" s="40"/>
      <c r="G30" s="111">
        <f t="shared" si="0"/>
        <v>18.446082459101945</v>
      </c>
      <c r="H30" s="26">
        <v>0</v>
      </c>
      <c r="I30" s="7">
        <v>0.5195712890708819</v>
      </c>
      <c r="J30" s="7">
        <v>1.0094724392984062</v>
      </c>
      <c r="K30" s="7">
        <v>1.9736607712693512</v>
      </c>
      <c r="L30" s="7">
        <v>4.2861360730603337</v>
      </c>
      <c r="M30" s="7">
        <v>2.1620003345888108</v>
      </c>
      <c r="N30" s="126">
        <f t="shared" si="1"/>
        <v>9.9508409072877839</v>
      </c>
      <c r="O30" s="26">
        <v>0</v>
      </c>
      <c r="P30" s="7">
        <v>0.41660685243596163</v>
      </c>
      <c r="Q30" s="7">
        <v>0.92321880258623423</v>
      </c>
      <c r="R30" s="7">
        <v>1.6039155633188784</v>
      </c>
      <c r="S30" s="7">
        <v>3.3540476895868778</v>
      </c>
      <c r="T30" s="7">
        <v>2.1974526438862085</v>
      </c>
      <c r="U30" s="126">
        <f t="shared" si="2"/>
        <v>8.4952415518141606</v>
      </c>
    </row>
    <row r="31" spans="1:21">
      <c r="A31" s="37">
        <v>21</v>
      </c>
      <c r="B31" s="17"/>
      <c r="C31" s="16"/>
      <c r="D31" s="38" t="s">
        <v>40</v>
      </c>
      <c r="E31" s="39" t="s">
        <v>41</v>
      </c>
      <c r="F31" s="40"/>
      <c r="G31" s="111">
        <f t="shared" si="0"/>
        <v>13860.979946395622</v>
      </c>
      <c r="H31" s="26">
        <v>121.2634292804405</v>
      </c>
      <c r="I31" s="7">
        <v>103.6057767206803</v>
      </c>
      <c r="J31" s="7">
        <v>254.89776229392737</v>
      </c>
      <c r="K31" s="7">
        <v>731.89617578685284</v>
      </c>
      <c r="L31" s="7">
        <v>2322.910504296422</v>
      </c>
      <c r="M31" s="7">
        <v>3894.0336099714041</v>
      </c>
      <c r="N31" s="126">
        <f t="shared" si="1"/>
        <v>7428.6072583497271</v>
      </c>
      <c r="O31" s="26">
        <v>122.47678304940881</v>
      </c>
      <c r="P31" s="7">
        <v>112.51868502115394</v>
      </c>
      <c r="Q31" s="7">
        <v>238.8511041648344</v>
      </c>
      <c r="R31" s="7">
        <v>441.78995158337057</v>
      </c>
      <c r="S31" s="7">
        <v>1527.7093625068665</v>
      </c>
      <c r="T31" s="7">
        <v>3989.0268017202616</v>
      </c>
      <c r="U31" s="126">
        <f t="shared" si="2"/>
        <v>6432.3726880458962</v>
      </c>
    </row>
    <row r="32" spans="1:21">
      <c r="A32" s="37">
        <v>22</v>
      </c>
      <c r="B32" s="17"/>
      <c r="C32" s="16"/>
      <c r="D32" s="38"/>
      <c r="E32" s="17" t="s">
        <v>12</v>
      </c>
      <c r="F32" s="42" t="s">
        <v>42</v>
      </c>
      <c r="G32" s="111">
        <f t="shared" si="0"/>
        <v>237.4210066482774</v>
      </c>
      <c r="H32" s="26">
        <v>35.382609165273607</v>
      </c>
      <c r="I32" s="7">
        <v>3.2258487096405588</v>
      </c>
      <c r="J32" s="7">
        <v>30.088793698698282</v>
      </c>
      <c r="K32" s="7">
        <v>28.093579322099686</v>
      </c>
      <c r="L32" s="7">
        <v>17.109369322657585</v>
      </c>
      <c r="M32" s="7">
        <v>8.2824974283576012</v>
      </c>
      <c r="N32" s="126">
        <f t="shared" si="1"/>
        <v>122.18269764672732</v>
      </c>
      <c r="O32" s="26">
        <v>43.704055646434426</v>
      </c>
      <c r="P32" s="7">
        <v>5.2411897331476212</v>
      </c>
      <c r="Q32" s="7">
        <v>29.267973706126213</v>
      </c>
      <c r="R32" s="7">
        <v>19.748961269855499</v>
      </c>
      <c r="S32" s="7">
        <v>9.5644276142120361</v>
      </c>
      <c r="T32" s="7">
        <v>7.7117010317742825</v>
      </c>
      <c r="U32" s="126">
        <f t="shared" si="2"/>
        <v>115.23830900155008</v>
      </c>
    </row>
    <row r="33" spans="1:21">
      <c r="A33" s="37">
        <v>23</v>
      </c>
      <c r="B33" s="17"/>
      <c r="C33" s="16"/>
      <c r="D33" s="8"/>
      <c r="E33" s="17" t="s">
        <v>14</v>
      </c>
      <c r="F33" s="42" t="s">
        <v>43</v>
      </c>
      <c r="G33" s="111">
        <f t="shared" si="0"/>
        <v>0.54515831172466278</v>
      </c>
      <c r="H33" s="26">
        <v>0</v>
      </c>
      <c r="I33" s="7">
        <v>0</v>
      </c>
      <c r="J33" s="7">
        <v>0</v>
      </c>
      <c r="K33" s="7">
        <v>0.20323860645294189</v>
      </c>
      <c r="L33" s="7">
        <v>0.17200958728790283</v>
      </c>
      <c r="M33" s="7">
        <v>0</v>
      </c>
      <c r="N33" s="126">
        <f t="shared" si="1"/>
        <v>0.37524819374084473</v>
      </c>
      <c r="O33" s="26">
        <v>0</v>
      </c>
      <c r="P33" s="7">
        <v>0</v>
      </c>
      <c r="Q33" s="7">
        <v>0</v>
      </c>
      <c r="R33" s="7">
        <v>0.16991011798381805</v>
      </c>
      <c r="S33" s="7">
        <v>0</v>
      </c>
      <c r="T33" s="7">
        <v>0</v>
      </c>
      <c r="U33" s="126">
        <f t="shared" si="2"/>
        <v>0.16991011798381805</v>
      </c>
    </row>
    <row r="34" spans="1:21">
      <c r="A34" s="37">
        <v>24</v>
      </c>
      <c r="B34" s="17"/>
      <c r="C34" s="16"/>
      <c r="D34" s="8"/>
      <c r="E34" s="17" t="s">
        <v>16</v>
      </c>
      <c r="F34" s="42" t="s">
        <v>44</v>
      </c>
      <c r="G34" s="111">
        <f t="shared" si="0"/>
        <v>8636.7034869020245</v>
      </c>
      <c r="H34" s="26">
        <v>0.25039884844932203</v>
      </c>
      <c r="I34" s="7">
        <v>0.54105812352645444</v>
      </c>
      <c r="J34" s="7">
        <v>9.9107451296295039</v>
      </c>
      <c r="K34" s="7">
        <v>298.15424103243276</v>
      </c>
      <c r="L34" s="7">
        <v>1535.3077176213264</v>
      </c>
      <c r="M34" s="7">
        <v>2711.8709381073713</v>
      </c>
      <c r="N34" s="126">
        <f t="shared" si="1"/>
        <v>4556.035098862736</v>
      </c>
      <c r="O34" s="26">
        <v>0.27914279583681889</v>
      </c>
      <c r="P34" s="7">
        <v>0.42073722620261833</v>
      </c>
      <c r="Q34" s="7">
        <v>5.183819368481636</v>
      </c>
      <c r="R34" s="7">
        <v>126.27244533691555</v>
      </c>
      <c r="S34" s="7">
        <v>977.9982694350183</v>
      </c>
      <c r="T34" s="7">
        <v>2970.5139738768339</v>
      </c>
      <c r="U34" s="126">
        <f t="shared" si="2"/>
        <v>4080.6683880392889</v>
      </c>
    </row>
    <row r="35" spans="1:21">
      <c r="A35" s="37">
        <v>25</v>
      </c>
      <c r="B35" s="17"/>
      <c r="C35" s="16"/>
      <c r="D35" s="8"/>
      <c r="E35" s="17" t="s">
        <v>18</v>
      </c>
      <c r="F35" s="42" t="s">
        <v>45</v>
      </c>
      <c r="G35" s="111">
        <f t="shared" si="0"/>
        <v>586.0287731140852</v>
      </c>
      <c r="H35" s="26">
        <v>0</v>
      </c>
      <c r="I35" s="7">
        <v>0.3896130733191967</v>
      </c>
      <c r="J35" s="7">
        <v>3.2252367734909058</v>
      </c>
      <c r="K35" s="7">
        <v>26.799882534891367</v>
      </c>
      <c r="L35" s="7">
        <v>122.38218273222446</v>
      </c>
      <c r="M35" s="7">
        <v>142.43751856684685</v>
      </c>
      <c r="N35" s="126">
        <f t="shared" si="1"/>
        <v>295.23443368077278</v>
      </c>
      <c r="O35" s="26">
        <v>0</v>
      </c>
      <c r="P35" s="7">
        <v>0</v>
      </c>
      <c r="Q35" s="7">
        <v>1.2449732422828674</v>
      </c>
      <c r="R35" s="7">
        <v>14.171137452125549</v>
      </c>
      <c r="S35" s="7">
        <v>98.200469076633453</v>
      </c>
      <c r="T35" s="7">
        <v>177.17775966227055</v>
      </c>
      <c r="U35" s="126">
        <f t="shared" si="2"/>
        <v>290.79433943331242</v>
      </c>
    </row>
    <row r="36" spans="1:21">
      <c r="A36" s="37">
        <v>26</v>
      </c>
      <c r="B36" s="17"/>
      <c r="C36" s="16"/>
      <c r="D36" s="8"/>
      <c r="E36" s="17" t="s">
        <v>20</v>
      </c>
      <c r="F36" s="42" t="s">
        <v>46</v>
      </c>
      <c r="G36" s="111">
        <f t="shared" si="0"/>
        <v>413.78767073567724</v>
      </c>
      <c r="H36" s="26">
        <v>24.74433268426219</v>
      </c>
      <c r="I36" s="7">
        <v>2.0697676445997786</v>
      </c>
      <c r="J36" s="7">
        <v>26.05346501164604</v>
      </c>
      <c r="K36" s="7">
        <v>75.677853947039694</v>
      </c>
      <c r="L36" s="7">
        <v>87.604423843324184</v>
      </c>
      <c r="M36" s="7">
        <v>95.020861231721938</v>
      </c>
      <c r="N36" s="126">
        <f t="shared" si="1"/>
        <v>311.17070436259382</v>
      </c>
      <c r="O36" s="26">
        <v>26.375041367777158</v>
      </c>
      <c r="P36" s="7">
        <v>2.5113036688126158</v>
      </c>
      <c r="Q36" s="7">
        <v>7.0380890950327739</v>
      </c>
      <c r="R36" s="7">
        <v>19.121629329049028</v>
      </c>
      <c r="S36" s="7">
        <v>19.200031999498606</v>
      </c>
      <c r="T36" s="7">
        <v>28.370870912913233</v>
      </c>
      <c r="U36" s="126">
        <f t="shared" si="2"/>
        <v>102.61696637308341</v>
      </c>
    </row>
    <row r="37" spans="1:21">
      <c r="A37" s="37">
        <v>27</v>
      </c>
      <c r="B37" s="17"/>
      <c r="C37" s="16"/>
      <c r="D37" s="8"/>
      <c r="E37" s="17" t="s">
        <v>47</v>
      </c>
      <c r="F37" s="42" t="s">
        <v>393</v>
      </c>
      <c r="G37" s="111">
        <f t="shared" si="0"/>
        <v>0.33724138140678406</v>
      </c>
      <c r="H37" s="26">
        <v>0</v>
      </c>
      <c r="I37" s="7">
        <v>0</v>
      </c>
      <c r="J37" s="7">
        <v>0</v>
      </c>
      <c r="K37" s="7">
        <v>0</v>
      </c>
      <c r="L37" s="7">
        <v>0.33724138140678406</v>
      </c>
      <c r="M37" s="7">
        <v>0</v>
      </c>
      <c r="N37" s="126">
        <f t="shared" si="1"/>
        <v>0.33724138140678406</v>
      </c>
      <c r="O37" s="26">
        <v>0</v>
      </c>
      <c r="P37" s="7">
        <v>0</v>
      </c>
      <c r="Q37" s="7">
        <v>0</v>
      </c>
      <c r="R37" s="7">
        <v>0</v>
      </c>
      <c r="S37" s="7">
        <v>0</v>
      </c>
      <c r="T37" s="7">
        <v>0</v>
      </c>
      <c r="U37" s="126">
        <f t="shared" si="2"/>
        <v>0</v>
      </c>
    </row>
    <row r="38" spans="1:21">
      <c r="A38" s="37">
        <v>28</v>
      </c>
      <c r="B38" s="17"/>
      <c r="C38" s="16"/>
      <c r="D38" s="8"/>
      <c r="E38" s="17" t="s">
        <v>48</v>
      </c>
      <c r="F38" s="42" t="s">
        <v>49</v>
      </c>
      <c r="G38" s="111">
        <f t="shared" si="0"/>
        <v>1.0513240993022919</v>
      </c>
      <c r="H38" s="26">
        <v>0</v>
      </c>
      <c r="I38" s="7">
        <v>0</v>
      </c>
      <c r="J38" s="7">
        <v>0.40807011723518372</v>
      </c>
      <c r="K38" s="7">
        <v>0</v>
      </c>
      <c r="L38" s="7">
        <v>0</v>
      </c>
      <c r="M38" s="7">
        <v>0</v>
      </c>
      <c r="N38" s="126">
        <f t="shared" si="1"/>
        <v>0.40807011723518372</v>
      </c>
      <c r="O38" s="26">
        <v>0</v>
      </c>
      <c r="P38" s="7">
        <v>0</v>
      </c>
      <c r="Q38" s="7">
        <v>0</v>
      </c>
      <c r="R38" s="7">
        <v>0</v>
      </c>
      <c r="S38" s="7">
        <v>0</v>
      </c>
      <c r="T38" s="7">
        <v>0.64325398206710815</v>
      </c>
      <c r="U38" s="126">
        <f t="shared" si="2"/>
        <v>0.64325398206710815</v>
      </c>
    </row>
    <row r="39" spans="1:21">
      <c r="A39" s="37">
        <v>29</v>
      </c>
      <c r="B39" s="17"/>
      <c r="C39" s="16"/>
      <c r="D39" s="38"/>
      <c r="E39" s="17" t="s">
        <v>394</v>
      </c>
      <c r="F39" s="42" t="s">
        <v>50</v>
      </c>
      <c r="G39" s="111">
        <f t="shared" si="0"/>
        <v>52.406602151997504</v>
      </c>
      <c r="H39" s="26">
        <v>0</v>
      </c>
      <c r="I39" s="7">
        <v>0</v>
      </c>
      <c r="J39" s="7">
        <v>4.6748631270020269E-2</v>
      </c>
      <c r="K39" s="7">
        <v>3.1055314829573035</v>
      </c>
      <c r="L39" s="7">
        <v>10.271367877721786</v>
      </c>
      <c r="M39" s="7">
        <v>7.5116177797317505</v>
      </c>
      <c r="N39" s="126">
        <f t="shared" si="1"/>
        <v>20.935265771680861</v>
      </c>
      <c r="O39" s="26">
        <v>0</v>
      </c>
      <c r="P39" s="7">
        <v>0</v>
      </c>
      <c r="Q39" s="7">
        <v>0.12685142058762722</v>
      </c>
      <c r="R39" s="7">
        <v>3.3762890147045255</v>
      </c>
      <c r="S39" s="7">
        <v>14.659270226955414</v>
      </c>
      <c r="T39" s="7">
        <v>13.308925718069077</v>
      </c>
      <c r="U39" s="126">
        <f t="shared" si="2"/>
        <v>31.471336380316643</v>
      </c>
    </row>
    <row r="40" spans="1:21">
      <c r="A40" s="37">
        <v>30</v>
      </c>
      <c r="B40" s="17"/>
      <c r="C40" s="16"/>
      <c r="D40" s="12"/>
      <c r="E40" s="17" t="s">
        <v>395</v>
      </c>
      <c r="F40" s="42" t="s">
        <v>51</v>
      </c>
      <c r="G40" s="111">
        <f t="shared" si="0"/>
        <v>3830.786378201522</v>
      </c>
      <c r="H40" s="26">
        <v>54.739532610102287</v>
      </c>
      <c r="I40" s="7">
        <v>85.398816800676286</v>
      </c>
      <c r="J40" s="7">
        <v>174.01539207994938</v>
      </c>
      <c r="K40" s="7">
        <v>286.89655249938369</v>
      </c>
      <c r="L40" s="7">
        <v>542.41926899552345</v>
      </c>
      <c r="M40" s="7">
        <v>928.68921538442373</v>
      </c>
      <c r="N40" s="126">
        <f t="shared" si="1"/>
        <v>2072.1587783700588</v>
      </c>
      <c r="O40" s="26">
        <v>46.409847829228966</v>
      </c>
      <c r="P40" s="7">
        <v>92.855096351071552</v>
      </c>
      <c r="Q40" s="7">
        <v>182.05987372469463</v>
      </c>
      <c r="R40" s="7">
        <v>251.11173135973513</v>
      </c>
      <c r="S40" s="7">
        <v>400.78478239476681</v>
      </c>
      <c r="T40" s="7">
        <v>785.40626817196608</v>
      </c>
      <c r="U40" s="126">
        <f t="shared" si="2"/>
        <v>1758.6275998314632</v>
      </c>
    </row>
    <row r="41" spans="1:21">
      <c r="A41" s="37">
        <v>31</v>
      </c>
      <c r="B41" s="17"/>
      <c r="C41" s="16"/>
      <c r="D41" s="12"/>
      <c r="E41" s="17" t="s">
        <v>396</v>
      </c>
      <c r="F41" s="42" t="s">
        <v>52</v>
      </c>
      <c r="G41" s="111">
        <f t="shared" si="0"/>
        <v>0</v>
      </c>
      <c r="H41" s="26">
        <v>0</v>
      </c>
      <c r="I41" s="7">
        <v>0</v>
      </c>
      <c r="J41" s="7">
        <v>0</v>
      </c>
      <c r="K41" s="7">
        <v>0</v>
      </c>
      <c r="L41" s="7">
        <v>0</v>
      </c>
      <c r="M41" s="7">
        <v>0</v>
      </c>
      <c r="N41" s="126">
        <f t="shared" si="1"/>
        <v>0</v>
      </c>
      <c r="O41" s="26">
        <v>0</v>
      </c>
      <c r="P41" s="7">
        <v>0</v>
      </c>
      <c r="Q41" s="7">
        <v>0</v>
      </c>
      <c r="R41" s="7">
        <v>0</v>
      </c>
      <c r="S41" s="7">
        <v>0</v>
      </c>
      <c r="T41" s="7">
        <v>0</v>
      </c>
      <c r="U41" s="126">
        <f t="shared" si="2"/>
        <v>0</v>
      </c>
    </row>
    <row r="42" spans="1:21">
      <c r="A42" s="37">
        <v>32</v>
      </c>
      <c r="B42" s="17"/>
      <c r="C42" s="16"/>
      <c r="D42" s="38"/>
      <c r="E42" s="17" t="s">
        <v>397</v>
      </c>
      <c r="F42" s="42" t="s">
        <v>53</v>
      </c>
      <c r="G42" s="111">
        <f t="shared" ref="G42:G73" si="3">N42+U42</f>
        <v>101.91242269938812</v>
      </c>
      <c r="H42" s="26">
        <v>6.1465560127981007</v>
      </c>
      <c r="I42" s="7">
        <v>11.980674127116799</v>
      </c>
      <c r="J42" s="7">
        <v>11.149311548098922</v>
      </c>
      <c r="K42" s="7">
        <v>12.965281847864389</v>
      </c>
      <c r="L42" s="7">
        <v>7.3068585162982345</v>
      </c>
      <c r="M42" s="7">
        <v>0.22112872451543808</v>
      </c>
      <c r="N42" s="126">
        <f t="shared" ref="N42:N73" si="4">SUM(H42:M42)</f>
        <v>49.769810776691884</v>
      </c>
      <c r="O42" s="26">
        <v>5.7086962498724461</v>
      </c>
      <c r="P42" s="7">
        <v>11.490359792485833</v>
      </c>
      <c r="Q42" s="7">
        <v>13.929525965824723</v>
      </c>
      <c r="R42" s="7">
        <v>7.8178427964448929</v>
      </c>
      <c r="S42" s="7">
        <v>7.3020691070705652</v>
      </c>
      <c r="T42" s="7">
        <v>5.8941180109977722</v>
      </c>
      <c r="U42" s="126">
        <f t="shared" ref="U42:U73" si="5">SUM(O42:T42)</f>
        <v>52.142611922696233</v>
      </c>
    </row>
    <row r="43" spans="1:21">
      <c r="A43" s="37">
        <v>33</v>
      </c>
      <c r="B43" s="17"/>
      <c r="C43" s="16"/>
      <c r="D43" s="38" t="s">
        <v>54</v>
      </c>
      <c r="E43" s="39" t="s">
        <v>55</v>
      </c>
      <c r="F43" s="42"/>
      <c r="G43" s="111">
        <f t="shared" si="3"/>
        <v>49.569033581763506</v>
      </c>
      <c r="H43" s="26">
        <v>7.2791624561276649</v>
      </c>
      <c r="I43" s="7">
        <v>4.8137140390026616</v>
      </c>
      <c r="J43" s="7">
        <v>3.4196130562158942</v>
      </c>
      <c r="K43" s="7">
        <v>0.93925556470640004</v>
      </c>
      <c r="L43" s="7">
        <v>2.9660911983228289</v>
      </c>
      <c r="M43" s="7">
        <v>4.9578239252150524</v>
      </c>
      <c r="N43" s="126">
        <f t="shared" si="4"/>
        <v>24.375660239590502</v>
      </c>
      <c r="O43" s="26">
        <v>7.8633632606392325</v>
      </c>
      <c r="P43" s="7">
        <v>4.2833565363207526</v>
      </c>
      <c r="Q43" s="7">
        <v>1.7817546848770576</v>
      </c>
      <c r="R43" s="7">
        <v>2.3750712282817403</v>
      </c>
      <c r="S43" s="7">
        <v>2.5873832885408774</v>
      </c>
      <c r="T43" s="7">
        <v>6.3024443435133435</v>
      </c>
      <c r="U43" s="126">
        <f t="shared" si="5"/>
        <v>25.193373342173004</v>
      </c>
    </row>
    <row r="44" spans="1:21">
      <c r="A44" s="37">
        <v>34</v>
      </c>
      <c r="B44" s="17"/>
      <c r="C44" s="16"/>
      <c r="D44" s="8"/>
      <c r="E44" s="17" t="s">
        <v>12</v>
      </c>
      <c r="F44" s="42" t="s">
        <v>56</v>
      </c>
      <c r="G44" s="111">
        <f t="shared" si="3"/>
        <v>49.439097363501787</v>
      </c>
      <c r="H44" s="26">
        <v>7.2791624561276649</v>
      </c>
      <c r="I44" s="7">
        <v>4.8137140390026616</v>
      </c>
      <c r="J44" s="7">
        <v>3.2896768379541754</v>
      </c>
      <c r="K44" s="7">
        <v>0.93925556470640004</v>
      </c>
      <c r="L44" s="7">
        <v>2.9660911983228289</v>
      </c>
      <c r="M44" s="7">
        <v>4.9578239252150524</v>
      </c>
      <c r="N44" s="126">
        <f t="shared" si="4"/>
        <v>24.245724021328783</v>
      </c>
      <c r="O44" s="26">
        <v>7.8633632606392325</v>
      </c>
      <c r="P44" s="7">
        <v>4.2833565363207526</v>
      </c>
      <c r="Q44" s="7">
        <v>1.7817546848770576</v>
      </c>
      <c r="R44" s="7">
        <v>2.3750712282817403</v>
      </c>
      <c r="S44" s="7">
        <v>2.5873832885408774</v>
      </c>
      <c r="T44" s="7">
        <v>6.3024443435133435</v>
      </c>
      <c r="U44" s="126">
        <f t="shared" si="5"/>
        <v>25.193373342173004</v>
      </c>
    </row>
    <row r="45" spans="1:21">
      <c r="A45" s="37">
        <v>35</v>
      </c>
      <c r="B45" s="17"/>
      <c r="C45" s="16"/>
      <c r="D45" s="8"/>
      <c r="E45" s="17" t="s">
        <v>14</v>
      </c>
      <c r="F45" s="42" t="s">
        <v>57</v>
      </c>
      <c r="G45" s="111">
        <f t="shared" si="3"/>
        <v>0</v>
      </c>
      <c r="H45" s="26">
        <v>0</v>
      </c>
      <c r="I45" s="7">
        <v>0</v>
      </c>
      <c r="J45" s="7">
        <v>0</v>
      </c>
      <c r="K45" s="7">
        <v>0</v>
      </c>
      <c r="L45" s="7">
        <v>0</v>
      </c>
      <c r="M45" s="7">
        <v>0</v>
      </c>
      <c r="N45" s="126">
        <f t="shared" si="4"/>
        <v>0</v>
      </c>
      <c r="O45" s="26">
        <v>0</v>
      </c>
      <c r="P45" s="7">
        <v>0</v>
      </c>
      <c r="Q45" s="7">
        <v>0</v>
      </c>
      <c r="R45" s="7">
        <v>0</v>
      </c>
      <c r="S45" s="7">
        <v>0</v>
      </c>
      <c r="T45" s="7">
        <v>0</v>
      </c>
      <c r="U45" s="126">
        <f t="shared" si="5"/>
        <v>0</v>
      </c>
    </row>
    <row r="46" spans="1:21">
      <c r="A46" s="37">
        <v>36</v>
      </c>
      <c r="B46" s="10"/>
      <c r="C46" s="16"/>
      <c r="D46" s="8"/>
      <c r="E46" s="17" t="s">
        <v>16</v>
      </c>
      <c r="F46" s="42" t="s">
        <v>58</v>
      </c>
      <c r="G46" s="111">
        <f t="shared" si="3"/>
        <v>0.12993621826171875</v>
      </c>
      <c r="H46" s="26">
        <v>0</v>
      </c>
      <c r="I46" s="7">
        <v>0</v>
      </c>
      <c r="J46" s="7">
        <v>0.12993621826171875</v>
      </c>
      <c r="K46" s="7">
        <v>0</v>
      </c>
      <c r="L46" s="7">
        <v>0</v>
      </c>
      <c r="M46" s="7">
        <v>0</v>
      </c>
      <c r="N46" s="126">
        <f t="shared" si="4"/>
        <v>0.12993621826171875</v>
      </c>
      <c r="O46" s="26">
        <v>0</v>
      </c>
      <c r="P46" s="7">
        <v>0</v>
      </c>
      <c r="Q46" s="7">
        <v>0</v>
      </c>
      <c r="R46" s="7">
        <v>0</v>
      </c>
      <c r="S46" s="7">
        <v>0</v>
      </c>
      <c r="T46" s="7">
        <v>0</v>
      </c>
      <c r="U46" s="126">
        <f t="shared" si="5"/>
        <v>0</v>
      </c>
    </row>
    <row r="47" spans="1:21">
      <c r="A47" s="37">
        <v>37</v>
      </c>
      <c r="B47" s="10"/>
      <c r="C47" s="11"/>
      <c r="D47" s="38" t="s">
        <v>59</v>
      </c>
      <c r="E47" s="9" t="s">
        <v>60</v>
      </c>
      <c r="F47" s="44"/>
      <c r="G47" s="111">
        <f t="shared" si="3"/>
        <v>45739.213183171465</v>
      </c>
      <c r="H47" s="26">
        <v>203.07729135430418</v>
      </c>
      <c r="I47" s="7">
        <v>156.36332747153938</v>
      </c>
      <c r="J47" s="7">
        <v>628.96189273893833</v>
      </c>
      <c r="K47" s="7">
        <v>1901.1203249841928</v>
      </c>
      <c r="L47" s="7">
        <v>5835.2279133498669</v>
      </c>
      <c r="M47" s="7">
        <v>13458.871278852224</v>
      </c>
      <c r="N47" s="126">
        <f t="shared" si="4"/>
        <v>22183.622028751066</v>
      </c>
      <c r="O47" s="26">
        <v>163.08943804050796</v>
      </c>
      <c r="P47" s="7">
        <v>126.33370381302666</v>
      </c>
      <c r="Q47" s="7">
        <v>286.75300259143114</v>
      </c>
      <c r="R47" s="7">
        <v>1032.5737112760544</v>
      </c>
      <c r="S47" s="7">
        <v>4369.9015531539917</v>
      </c>
      <c r="T47" s="7">
        <v>17576.939745545387</v>
      </c>
      <c r="U47" s="126">
        <f t="shared" si="5"/>
        <v>23555.591154420399</v>
      </c>
    </row>
    <row r="48" spans="1:21">
      <c r="A48" s="93">
        <v>38</v>
      </c>
      <c r="B48" s="94"/>
      <c r="C48" s="95" t="s">
        <v>61</v>
      </c>
      <c r="D48" s="96" t="s">
        <v>62</v>
      </c>
      <c r="E48" s="97"/>
      <c r="F48" s="98"/>
      <c r="G48" s="99">
        <f t="shared" si="3"/>
        <v>334950.83359507471</v>
      </c>
      <c r="H48" s="100">
        <v>4462.4728460162878</v>
      </c>
      <c r="I48" s="101">
        <v>571.52411609794945</v>
      </c>
      <c r="J48" s="101">
        <v>2611.1009904146194</v>
      </c>
      <c r="K48" s="101">
        <v>9606.3409790992737</v>
      </c>
      <c r="L48" s="101">
        <v>32939.945003509521</v>
      </c>
      <c r="M48" s="101">
        <v>116982.86447143555</v>
      </c>
      <c r="N48" s="127">
        <f t="shared" si="4"/>
        <v>167174.2484065732</v>
      </c>
      <c r="O48" s="100">
        <v>3658.9448190927505</v>
      </c>
      <c r="P48" s="101">
        <v>473.20262508932501</v>
      </c>
      <c r="Q48" s="101">
        <v>1368.4220997691154</v>
      </c>
      <c r="R48" s="101">
        <v>4936.8836134672165</v>
      </c>
      <c r="S48" s="101">
        <v>21345.441515564919</v>
      </c>
      <c r="T48" s="101">
        <v>135993.69051551819</v>
      </c>
      <c r="U48" s="127">
        <f t="shared" si="5"/>
        <v>167776.58518850151</v>
      </c>
    </row>
    <row r="49" spans="1:21">
      <c r="A49" s="37">
        <v>39</v>
      </c>
      <c r="B49" s="17"/>
      <c r="C49" s="16"/>
      <c r="D49" s="38" t="s">
        <v>8</v>
      </c>
      <c r="E49" s="45" t="s">
        <v>63</v>
      </c>
      <c r="F49" s="40"/>
      <c r="G49" s="111">
        <f t="shared" si="3"/>
        <v>334378.32052405179</v>
      </c>
      <c r="H49" s="26">
        <v>4455.5853146314621</v>
      </c>
      <c r="I49" s="7">
        <v>562.70484647061676</v>
      </c>
      <c r="J49" s="7">
        <v>2587.5140502750874</v>
      </c>
      <c r="K49" s="7">
        <v>9575.5930142402649</v>
      </c>
      <c r="L49" s="7">
        <v>32885.257663726807</v>
      </c>
      <c r="M49" s="7">
        <v>116817.21903705597</v>
      </c>
      <c r="N49" s="126">
        <f t="shared" si="4"/>
        <v>166883.87392640021</v>
      </c>
      <c r="O49" s="26">
        <v>3652.6812304854393</v>
      </c>
      <c r="P49" s="7">
        <v>465.28476654086262</v>
      </c>
      <c r="Q49" s="7">
        <v>1355.5012052357197</v>
      </c>
      <c r="R49" s="7">
        <v>4913.9532555341721</v>
      </c>
      <c r="S49" s="7">
        <v>21299.73253595829</v>
      </c>
      <c r="T49" s="7">
        <v>135807.29360389709</v>
      </c>
      <c r="U49" s="126">
        <f t="shared" si="5"/>
        <v>167494.44659765158</v>
      </c>
    </row>
    <row r="50" spans="1:21">
      <c r="A50" s="37">
        <v>40</v>
      </c>
      <c r="B50" s="17"/>
      <c r="C50" s="16"/>
      <c r="D50" s="38" t="s">
        <v>10</v>
      </c>
      <c r="E50" s="45" t="s">
        <v>64</v>
      </c>
      <c r="F50" s="40"/>
      <c r="G50" s="111">
        <f t="shared" si="3"/>
        <v>459.58800634491695</v>
      </c>
      <c r="H50" s="26">
        <v>5.4585459849258768</v>
      </c>
      <c r="I50" s="7">
        <v>6.3277827663114294</v>
      </c>
      <c r="J50" s="7">
        <v>16.179056593624409</v>
      </c>
      <c r="K50" s="7">
        <v>19.904020757647231</v>
      </c>
      <c r="L50" s="7">
        <v>36.50648807734251</v>
      </c>
      <c r="M50" s="7">
        <v>146.52891689306125</v>
      </c>
      <c r="N50" s="126">
        <f t="shared" si="4"/>
        <v>230.90481107291271</v>
      </c>
      <c r="O50" s="26">
        <v>4.6053141629163292</v>
      </c>
      <c r="P50" s="7">
        <v>5.7204526376058311</v>
      </c>
      <c r="Q50" s="7">
        <v>8.9700406900781218</v>
      </c>
      <c r="R50" s="7">
        <v>14.226219216361642</v>
      </c>
      <c r="S50" s="7">
        <v>28.302248490042984</v>
      </c>
      <c r="T50" s="7">
        <v>166.85892007499933</v>
      </c>
      <c r="U50" s="126">
        <f t="shared" si="5"/>
        <v>228.68319527200424</v>
      </c>
    </row>
    <row r="51" spans="1:21">
      <c r="A51" s="37">
        <v>41</v>
      </c>
      <c r="B51" s="17"/>
      <c r="C51" s="16"/>
      <c r="D51" s="38" t="s">
        <v>22</v>
      </c>
      <c r="E51" s="45" t="s">
        <v>65</v>
      </c>
      <c r="F51" s="40"/>
      <c r="G51" s="111">
        <f t="shared" si="3"/>
        <v>112.92084672763696</v>
      </c>
      <c r="H51" s="26">
        <v>1.4289409819384673</v>
      </c>
      <c r="I51" s="7">
        <v>2.4914767144509824</v>
      </c>
      <c r="J51" s="7">
        <v>7.4078687001601793</v>
      </c>
      <c r="K51" s="7">
        <v>10.844022288831184</v>
      </c>
      <c r="L51" s="7">
        <v>18.180352460243739</v>
      </c>
      <c r="M51" s="7">
        <v>19.112184453115333</v>
      </c>
      <c r="N51" s="126">
        <f t="shared" si="4"/>
        <v>59.464845598739885</v>
      </c>
      <c r="O51" s="26">
        <v>1.6582784125176318</v>
      </c>
      <c r="P51" s="7">
        <v>2.1974032709538278</v>
      </c>
      <c r="Q51" s="7">
        <v>3.9508764366341893</v>
      </c>
      <c r="R51" s="7">
        <v>8.704108924139291</v>
      </c>
      <c r="S51" s="7">
        <v>17.407299666519975</v>
      </c>
      <c r="T51" s="7">
        <v>19.538034418132156</v>
      </c>
      <c r="U51" s="126">
        <f t="shared" si="5"/>
        <v>53.456001128897071</v>
      </c>
    </row>
    <row r="52" spans="1:21">
      <c r="A52" s="93">
        <v>42</v>
      </c>
      <c r="B52" s="94"/>
      <c r="C52" s="95" t="s">
        <v>66</v>
      </c>
      <c r="D52" s="96" t="s">
        <v>67</v>
      </c>
      <c r="E52" s="97"/>
      <c r="F52" s="98"/>
      <c r="G52" s="99">
        <f t="shared" si="3"/>
        <v>5895.1905042976141</v>
      </c>
      <c r="H52" s="100">
        <v>0</v>
      </c>
      <c r="I52" s="101">
        <v>0</v>
      </c>
      <c r="J52" s="101">
        <v>0</v>
      </c>
      <c r="K52" s="101">
        <v>0</v>
      </c>
      <c r="L52" s="101">
        <v>0</v>
      </c>
      <c r="M52" s="101">
        <v>0</v>
      </c>
      <c r="N52" s="127">
        <f t="shared" si="4"/>
        <v>0</v>
      </c>
      <c r="O52" s="100">
        <v>0</v>
      </c>
      <c r="P52" s="101">
        <v>0</v>
      </c>
      <c r="Q52" s="101">
        <v>2641.1558390706778</v>
      </c>
      <c r="R52" s="101">
        <v>3254.0346652269363</v>
      </c>
      <c r="S52" s="101">
        <v>0</v>
      </c>
      <c r="T52" s="101">
        <v>0</v>
      </c>
      <c r="U52" s="127">
        <f t="shared" si="5"/>
        <v>5895.1905042976141</v>
      </c>
    </row>
    <row r="53" spans="1:21">
      <c r="A53" s="93">
        <v>49</v>
      </c>
      <c r="B53" s="94"/>
      <c r="C53" s="95" t="s">
        <v>68</v>
      </c>
      <c r="D53" s="96" t="s">
        <v>69</v>
      </c>
      <c r="E53" s="97"/>
      <c r="F53" s="98"/>
      <c r="G53" s="99">
        <f t="shared" si="3"/>
        <v>40335.144504420459</v>
      </c>
      <c r="H53" s="100">
        <v>22568.766509503126</v>
      </c>
      <c r="I53" s="101">
        <v>12.529963254928589</v>
      </c>
      <c r="J53" s="101">
        <v>17.394540548324585</v>
      </c>
      <c r="K53" s="101">
        <v>10.55466628074646</v>
      </c>
      <c r="L53" s="101">
        <v>5.8603469133377075</v>
      </c>
      <c r="M53" s="101">
        <v>17.465758427977562</v>
      </c>
      <c r="N53" s="127">
        <f t="shared" si="4"/>
        <v>22632.571784928441</v>
      </c>
      <c r="O53" s="100">
        <v>17653.837421536446</v>
      </c>
      <c r="P53" s="101">
        <v>9.1599057093262672</v>
      </c>
      <c r="Q53" s="101">
        <v>9.5206411480903625</v>
      </c>
      <c r="R53" s="101">
        <v>7.8637372553348541</v>
      </c>
      <c r="S53" s="101">
        <v>7.0864265859127045</v>
      </c>
      <c r="T53" s="101">
        <v>15.104587256908417</v>
      </c>
      <c r="U53" s="127">
        <f t="shared" si="5"/>
        <v>17702.572719492018</v>
      </c>
    </row>
    <row r="54" spans="1:21">
      <c r="A54" s="37">
        <v>50</v>
      </c>
      <c r="B54" s="17"/>
      <c r="C54" s="16"/>
      <c r="D54" s="38" t="s">
        <v>8</v>
      </c>
      <c r="E54" s="47" t="s">
        <v>70</v>
      </c>
      <c r="F54" s="40"/>
      <c r="G54" s="111">
        <f t="shared" si="3"/>
        <v>19455.703195141628</v>
      </c>
      <c r="H54" s="26">
        <v>10924.780308709014</v>
      </c>
      <c r="I54" s="7">
        <v>1.0900579169392586</v>
      </c>
      <c r="J54" s="7">
        <v>0.39263758063316345</v>
      </c>
      <c r="K54" s="7">
        <v>0.49881324172019958</v>
      </c>
      <c r="L54" s="7">
        <v>0</v>
      </c>
      <c r="M54" s="7">
        <v>0</v>
      </c>
      <c r="N54" s="126">
        <f t="shared" si="4"/>
        <v>10926.761817448307</v>
      </c>
      <c r="O54" s="26">
        <v>8527.5895555256866</v>
      </c>
      <c r="P54" s="7">
        <v>0.25876116752624512</v>
      </c>
      <c r="Q54" s="7">
        <v>0.49944296479225159</v>
      </c>
      <c r="R54" s="7">
        <v>0</v>
      </c>
      <c r="S54" s="7">
        <v>0.27357584238052368</v>
      </c>
      <c r="T54" s="7">
        <v>0.3200421929359436</v>
      </c>
      <c r="U54" s="126">
        <f t="shared" si="5"/>
        <v>8528.9413776933216</v>
      </c>
    </row>
    <row r="55" spans="1:21">
      <c r="A55" s="37">
        <v>51</v>
      </c>
      <c r="B55" s="10"/>
      <c r="C55" s="16"/>
      <c r="D55" s="38" t="s">
        <v>10</v>
      </c>
      <c r="E55" s="47" t="s">
        <v>71</v>
      </c>
      <c r="F55" s="40"/>
      <c r="G55" s="111">
        <f t="shared" si="3"/>
        <v>8904.9386630076915</v>
      </c>
      <c r="H55" s="26">
        <v>4959.6017457796261</v>
      </c>
      <c r="I55" s="7">
        <v>7.7205375134944916</v>
      </c>
      <c r="J55" s="7">
        <v>12.691564798355103</v>
      </c>
      <c r="K55" s="7">
        <v>7.1260296106338501</v>
      </c>
      <c r="L55" s="7">
        <v>1.8641893863677979</v>
      </c>
      <c r="M55" s="7">
        <v>3.5315961837768555</v>
      </c>
      <c r="N55" s="126">
        <f t="shared" si="4"/>
        <v>4992.5356632722542</v>
      </c>
      <c r="O55" s="26">
        <v>3886.8559344476089</v>
      </c>
      <c r="P55" s="7">
        <v>5.4818562567234039</v>
      </c>
      <c r="Q55" s="7">
        <v>7.6846135258674622</v>
      </c>
      <c r="R55" s="7">
        <v>5.703283965587616</v>
      </c>
      <c r="S55" s="7">
        <v>4.4062720537185669</v>
      </c>
      <c r="T55" s="7">
        <v>2.2710394859313965</v>
      </c>
      <c r="U55" s="126">
        <f t="shared" si="5"/>
        <v>3912.4029997354373</v>
      </c>
    </row>
    <row r="56" spans="1:21">
      <c r="A56" s="37">
        <v>52</v>
      </c>
      <c r="B56" s="17"/>
      <c r="C56" s="11"/>
      <c r="D56" s="38" t="s">
        <v>22</v>
      </c>
      <c r="E56" s="47" t="s">
        <v>72</v>
      </c>
      <c r="F56" s="43"/>
      <c r="G56" s="111">
        <f t="shared" si="3"/>
        <v>7451.6714620045386</v>
      </c>
      <c r="H56" s="26">
        <v>4218.119785727933</v>
      </c>
      <c r="I56" s="7">
        <v>0</v>
      </c>
      <c r="J56" s="7">
        <v>0</v>
      </c>
      <c r="K56" s="7">
        <v>0</v>
      </c>
      <c r="L56" s="7">
        <v>0</v>
      </c>
      <c r="M56" s="7">
        <v>0</v>
      </c>
      <c r="N56" s="126">
        <f t="shared" si="4"/>
        <v>4218.119785727933</v>
      </c>
      <c r="O56" s="26">
        <v>3233.5516762766056</v>
      </c>
      <c r="P56" s="7">
        <v>0</v>
      </c>
      <c r="Q56" s="7">
        <v>0</v>
      </c>
      <c r="R56" s="7">
        <v>0</v>
      </c>
      <c r="S56" s="7">
        <v>0</v>
      </c>
      <c r="T56" s="7">
        <v>0</v>
      </c>
      <c r="U56" s="126">
        <f t="shared" si="5"/>
        <v>3233.5516762766056</v>
      </c>
    </row>
    <row r="57" spans="1:21">
      <c r="A57" s="37">
        <v>53</v>
      </c>
      <c r="B57" s="12"/>
      <c r="C57" s="12"/>
      <c r="D57" s="38" t="s">
        <v>24</v>
      </c>
      <c r="E57" s="13" t="s">
        <v>73</v>
      </c>
      <c r="F57" s="43"/>
      <c r="G57" s="111">
        <f t="shared" si="3"/>
        <v>4522.8313181176782</v>
      </c>
      <c r="H57" s="26">
        <v>2466.2646639794111</v>
      </c>
      <c r="I57" s="7">
        <v>3.7193681001663208</v>
      </c>
      <c r="J57" s="7">
        <v>4.3103378564119339</v>
      </c>
      <c r="K57" s="7">
        <v>2.9298235923051834</v>
      </c>
      <c r="L57" s="7">
        <v>3.9961572885513306</v>
      </c>
      <c r="M57" s="7">
        <v>13.934162244200706</v>
      </c>
      <c r="N57" s="126">
        <f t="shared" si="4"/>
        <v>2495.1545130610466</v>
      </c>
      <c r="O57" s="26">
        <v>2005.8403946459293</v>
      </c>
      <c r="P57" s="7">
        <v>3.4192879125475883</v>
      </c>
      <c r="Q57" s="7">
        <v>1.336584746837616</v>
      </c>
      <c r="R57" s="7">
        <v>2.1604534685611725</v>
      </c>
      <c r="S57" s="7">
        <v>2.4065786451101303</v>
      </c>
      <c r="T57" s="7">
        <v>12.513505637645721</v>
      </c>
      <c r="U57" s="126">
        <f t="shared" si="5"/>
        <v>2027.6768050566316</v>
      </c>
    </row>
    <row r="58" spans="1:21">
      <c r="A58" s="93">
        <v>54</v>
      </c>
      <c r="B58" s="94"/>
      <c r="C58" s="95" t="s">
        <v>74</v>
      </c>
      <c r="D58" s="96" t="s">
        <v>75</v>
      </c>
      <c r="E58" s="97"/>
      <c r="F58" s="98"/>
      <c r="G58" s="99">
        <f t="shared" si="3"/>
        <v>38590.508727558947</v>
      </c>
      <c r="H58" s="100">
        <v>875.5533075297717</v>
      </c>
      <c r="I58" s="101">
        <v>158.79228251706809</v>
      </c>
      <c r="J58" s="101">
        <v>359.05070246197283</v>
      </c>
      <c r="K58" s="101">
        <v>918.50874827802181</v>
      </c>
      <c r="L58" s="101">
        <v>2812.8134364485741</v>
      </c>
      <c r="M58" s="101">
        <v>13972.747260093689</v>
      </c>
      <c r="N58" s="127">
        <f t="shared" si="4"/>
        <v>19097.465737329097</v>
      </c>
      <c r="O58" s="100">
        <v>673.81388658663491</v>
      </c>
      <c r="P58" s="101">
        <v>127.39021386182867</v>
      </c>
      <c r="Q58" s="101">
        <v>239.07404367625713</v>
      </c>
      <c r="R58" s="101">
        <v>566.13478239253163</v>
      </c>
      <c r="S58" s="101">
        <v>1892.2579277157784</v>
      </c>
      <c r="T58" s="101">
        <v>15994.372135996819</v>
      </c>
      <c r="U58" s="127">
        <f t="shared" si="5"/>
        <v>19493.042990229849</v>
      </c>
    </row>
    <row r="59" spans="1:21">
      <c r="A59" s="37">
        <v>55</v>
      </c>
      <c r="B59" s="17"/>
      <c r="C59" s="16"/>
      <c r="D59" s="38" t="s">
        <v>8</v>
      </c>
      <c r="E59" s="45" t="s">
        <v>76</v>
      </c>
      <c r="F59" s="40"/>
      <c r="G59" s="111">
        <f t="shared" si="3"/>
        <v>27269.031591006555</v>
      </c>
      <c r="H59" s="26">
        <v>800.26513103453908</v>
      </c>
      <c r="I59" s="7">
        <v>130.74500051699579</v>
      </c>
      <c r="J59" s="7">
        <v>228.82824702933431</v>
      </c>
      <c r="K59" s="7">
        <v>587.74012416601181</v>
      </c>
      <c r="L59" s="7">
        <v>1875.227702409029</v>
      </c>
      <c r="M59" s="7">
        <v>10110.253846764565</v>
      </c>
      <c r="N59" s="126">
        <f t="shared" si="4"/>
        <v>13733.060051920475</v>
      </c>
      <c r="O59" s="26">
        <v>616.71603569446597</v>
      </c>
      <c r="P59" s="7">
        <v>96.22970071923919</v>
      </c>
      <c r="Q59" s="7">
        <v>143.74823037954047</v>
      </c>
      <c r="R59" s="7">
        <v>333.01446974650025</v>
      </c>
      <c r="S59" s="7">
        <v>1077.5045143514872</v>
      </c>
      <c r="T59" s="7">
        <v>11268.758588194847</v>
      </c>
      <c r="U59" s="126">
        <f t="shared" si="5"/>
        <v>13535.97153908608</v>
      </c>
    </row>
    <row r="60" spans="1:21">
      <c r="A60" s="37">
        <v>56</v>
      </c>
      <c r="B60" s="17"/>
      <c r="C60" s="16"/>
      <c r="D60" s="38" t="s">
        <v>10</v>
      </c>
      <c r="E60" s="45" t="s">
        <v>77</v>
      </c>
      <c r="F60" s="40"/>
      <c r="G60" s="111">
        <f t="shared" si="3"/>
        <v>37.707020533578998</v>
      </c>
      <c r="H60" s="26">
        <v>3.5413620828071544</v>
      </c>
      <c r="I60" s="7">
        <v>0.94597750408865977</v>
      </c>
      <c r="J60" s="7">
        <v>1.2106443103402853</v>
      </c>
      <c r="K60" s="7">
        <v>2.0385185616323724</v>
      </c>
      <c r="L60" s="7">
        <v>2.4377439278177917</v>
      </c>
      <c r="M60" s="7">
        <v>4.4045935715548694</v>
      </c>
      <c r="N60" s="126">
        <f t="shared" si="4"/>
        <v>14.578839958241133</v>
      </c>
      <c r="O60" s="26">
        <v>3.7048820971417626</v>
      </c>
      <c r="P60" s="7">
        <v>0.7616288644985616</v>
      </c>
      <c r="Q60" s="7">
        <v>1.4598399350275031</v>
      </c>
      <c r="R60" s="7">
        <v>2.9407212280784734</v>
      </c>
      <c r="S60" s="7">
        <v>3.9352497132495046</v>
      </c>
      <c r="T60" s="7">
        <v>10.32585873734206</v>
      </c>
      <c r="U60" s="126">
        <f t="shared" si="5"/>
        <v>23.128180575337865</v>
      </c>
    </row>
    <row r="61" spans="1:21">
      <c r="A61" s="37">
        <v>57</v>
      </c>
      <c r="B61" s="17"/>
      <c r="C61" s="16"/>
      <c r="D61" s="38" t="s">
        <v>22</v>
      </c>
      <c r="E61" s="45" t="s">
        <v>78</v>
      </c>
      <c r="F61" s="40"/>
      <c r="G61" s="111">
        <f t="shared" si="3"/>
        <v>4.3673735857009888</v>
      </c>
      <c r="H61" s="26">
        <v>0</v>
      </c>
      <c r="I61" s="7">
        <v>0</v>
      </c>
      <c r="J61" s="7">
        <v>0</v>
      </c>
      <c r="K61" s="7">
        <v>0.35598772764205933</v>
      </c>
      <c r="L61" s="7">
        <v>0</v>
      </c>
      <c r="M61" s="7">
        <v>2.1506288051605225</v>
      </c>
      <c r="N61" s="126">
        <f t="shared" si="4"/>
        <v>2.5066165328025818</v>
      </c>
      <c r="O61" s="26">
        <v>0</v>
      </c>
      <c r="P61" s="7">
        <v>0</v>
      </c>
      <c r="Q61" s="7">
        <v>0</v>
      </c>
      <c r="R61" s="7">
        <v>0.2004183828830719</v>
      </c>
      <c r="S61" s="7">
        <v>0.49215114116668701</v>
      </c>
      <c r="T61" s="7">
        <v>1.1681875288486481</v>
      </c>
      <c r="U61" s="126">
        <f t="shared" si="5"/>
        <v>1.860757052898407</v>
      </c>
    </row>
    <row r="62" spans="1:21">
      <c r="A62" s="37">
        <v>58</v>
      </c>
      <c r="B62" s="14"/>
      <c r="C62" s="16"/>
      <c r="D62" s="38" t="s">
        <v>24</v>
      </c>
      <c r="E62" s="45" t="s">
        <v>79</v>
      </c>
      <c r="F62" s="40"/>
      <c r="G62" s="111">
        <f t="shared" si="3"/>
        <v>8210.7253465454305</v>
      </c>
      <c r="H62" s="26">
        <v>1.1152514316509041</v>
      </c>
      <c r="I62" s="7">
        <v>10.679727655719034</v>
      </c>
      <c r="J62" s="7">
        <v>85.525769081781618</v>
      </c>
      <c r="K62" s="7">
        <v>225.62984558648895</v>
      </c>
      <c r="L62" s="7">
        <v>671.09201856935397</v>
      </c>
      <c r="M62" s="7">
        <v>2859.1309929728741</v>
      </c>
      <c r="N62" s="126">
        <f t="shared" si="4"/>
        <v>3853.1736052978686</v>
      </c>
      <c r="O62" s="26">
        <v>0.97385225346897641</v>
      </c>
      <c r="P62" s="7">
        <v>12.059905399743002</v>
      </c>
      <c r="Q62" s="7">
        <v>59.80619674888294</v>
      </c>
      <c r="R62" s="7">
        <v>151.78398663946427</v>
      </c>
      <c r="S62" s="7">
        <v>609.35758942435496</v>
      </c>
      <c r="T62" s="7">
        <v>3523.5702107816469</v>
      </c>
      <c r="U62" s="126">
        <f t="shared" si="5"/>
        <v>4357.551741247561</v>
      </c>
    </row>
    <row r="63" spans="1:21">
      <c r="A63" s="37">
        <v>59</v>
      </c>
      <c r="B63" s="12"/>
      <c r="C63" s="14"/>
      <c r="D63" s="38" t="s">
        <v>26</v>
      </c>
      <c r="E63" s="14" t="s">
        <v>80</v>
      </c>
      <c r="F63" s="48"/>
      <c r="G63" s="111">
        <f t="shared" si="3"/>
        <v>3068.6776216845828</v>
      </c>
      <c r="H63" s="26">
        <v>70.631556889638887</v>
      </c>
      <c r="I63" s="7">
        <v>16.421575062908232</v>
      </c>
      <c r="J63" s="7">
        <v>43.486030792817473</v>
      </c>
      <c r="K63" s="7">
        <v>102.74426510185003</v>
      </c>
      <c r="L63" s="7">
        <v>264.05592839419842</v>
      </c>
      <c r="M63" s="7">
        <v>996.80720433592796</v>
      </c>
      <c r="N63" s="126">
        <f t="shared" si="4"/>
        <v>1494.146560577341</v>
      </c>
      <c r="O63" s="26">
        <v>52.419117223704234</v>
      </c>
      <c r="P63" s="7">
        <v>18.338979729480343</v>
      </c>
      <c r="Q63" s="7">
        <v>34.059776573129056</v>
      </c>
      <c r="R63" s="7">
        <v>78.195192469283938</v>
      </c>
      <c r="S63" s="7">
        <v>200.96842556446791</v>
      </c>
      <c r="T63" s="7">
        <v>1190.5495695471764</v>
      </c>
      <c r="U63" s="126">
        <f t="shared" si="5"/>
        <v>1574.5310611072418</v>
      </c>
    </row>
    <row r="64" spans="1:21">
      <c r="A64" s="72">
        <v>60</v>
      </c>
      <c r="B64" s="73" t="s">
        <v>81</v>
      </c>
      <c r="C64" s="77" t="s">
        <v>82</v>
      </c>
      <c r="D64" s="78"/>
      <c r="E64" s="78"/>
      <c r="F64" s="79"/>
      <c r="G64" s="74">
        <f t="shared" si="3"/>
        <v>3963632.3566334844</v>
      </c>
      <c r="H64" s="75">
        <v>22313.789768457413</v>
      </c>
      <c r="I64" s="76">
        <v>7225.2589505910873</v>
      </c>
      <c r="J64" s="76">
        <v>33800.620331287384</v>
      </c>
      <c r="K64" s="76">
        <v>154809.48115158081</v>
      </c>
      <c r="L64" s="76">
        <v>630388.49615478516</v>
      </c>
      <c r="M64" s="76">
        <v>1182354.8863220215</v>
      </c>
      <c r="N64" s="124">
        <f t="shared" si="4"/>
        <v>2030892.5326787233</v>
      </c>
      <c r="O64" s="75">
        <v>19658.159425020218</v>
      </c>
      <c r="P64" s="76">
        <v>6001.3549484610558</v>
      </c>
      <c r="Q64" s="76">
        <v>20544.493892192841</v>
      </c>
      <c r="R64" s="76">
        <v>111336.76443481445</v>
      </c>
      <c r="S64" s="76">
        <v>475248.95903015137</v>
      </c>
      <c r="T64" s="76">
        <v>1299950.0922241211</v>
      </c>
      <c r="U64" s="124">
        <f t="shared" si="5"/>
        <v>1932739.823954761</v>
      </c>
    </row>
    <row r="65" spans="1:21">
      <c r="A65" s="93">
        <v>61</v>
      </c>
      <c r="B65" s="94"/>
      <c r="C65" s="95" t="s">
        <v>6</v>
      </c>
      <c r="D65" s="96" t="s">
        <v>83</v>
      </c>
      <c r="E65" s="97"/>
      <c r="F65" s="98"/>
      <c r="G65" s="99">
        <f t="shared" si="3"/>
        <v>899306.78599026054</v>
      </c>
      <c r="H65" s="100">
        <v>1497.2447930499911</v>
      </c>
      <c r="I65" s="101">
        <v>2090.9038844108582</v>
      </c>
      <c r="J65" s="101">
        <v>7720.2956436872482</v>
      </c>
      <c r="K65" s="101">
        <v>29308.909665346146</v>
      </c>
      <c r="L65" s="101">
        <v>162212.07248687744</v>
      </c>
      <c r="M65" s="101">
        <v>256842.03544616699</v>
      </c>
      <c r="N65" s="127">
        <f t="shared" si="4"/>
        <v>459671.46191953868</v>
      </c>
      <c r="O65" s="100">
        <v>1183.7056430131197</v>
      </c>
      <c r="P65" s="101">
        <v>1655.0810374766588</v>
      </c>
      <c r="Q65" s="101">
        <v>4980.6370224952698</v>
      </c>
      <c r="R65" s="101">
        <v>44716.99070930481</v>
      </c>
      <c r="S65" s="101">
        <v>165646.12574005127</v>
      </c>
      <c r="T65" s="101">
        <v>221452.78391838074</v>
      </c>
      <c r="U65" s="127">
        <f t="shared" si="5"/>
        <v>439635.32407072186</v>
      </c>
    </row>
    <row r="66" spans="1:21">
      <c r="A66" s="37">
        <v>62</v>
      </c>
      <c r="B66" s="17"/>
      <c r="C66" s="16"/>
      <c r="D66" s="38" t="s">
        <v>8</v>
      </c>
      <c r="E66" s="49" t="s">
        <v>84</v>
      </c>
      <c r="F66" s="40"/>
      <c r="G66" s="111">
        <f t="shared" si="3"/>
        <v>22359.92040614209</v>
      </c>
      <c r="H66" s="26">
        <v>14.495670557022095</v>
      </c>
      <c r="I66" s="7">
        <v>13.53298110421747</v>
      </c>
      <c r="J66" s="7">
        <v>93.026907160878181</v>
      </c>
      <c r="K66" s="7">
        <v>1499.685232758522</v>
      </c>
      <c r="L66" s="7">
        <v>8551.2036607265472</v>
      </c>
      <c r="M66" s="7">
        <v>6028.9075598418713</v>
      </c>
      <c r="N66" s="126">
        <f t="shared" si="4"/>
        <v>16200.852012149058</v>
      </c>
      <c r="O66" s="26">
        <v>15.012849032878876</v>
      </c>
      <c r="P66" s="7">
        <v>9.7803127249499084</v>
      </c>
      <c r="Q66" s="7">
        <v>58.721419045934454</v>
      </c>
      <c r="R66" s="7">
        <v>408.66218739748001</v>
      </c>
      <c r="S66" s="7">
        <v>2042.0332213640213</v>
      </c>
      <c r="T66" s="7">
        <v>3624.8584044277668</v>
      </c>
      <c r="U66" s="126">
        <f t="shared" si="5"/>
        <v>6159.0683939930313</v>
      </c>
    </row>
    <row r="67" spans="1:21">
      <c r="A67" s="37">
        <v>63</v>
      </c>
      <c r="B67" s="17"/>
      <c r="C67" s="16"/>
      <c r="D67" s="38" t="s">
        <v>10</v>
      </c>
      <c r="E67" s="49" t="s">
        <v>85</v>
      </c>
      <c r="F67" s="40"/>
      <c r="G67" s="111">
        <f t="shared" si="3"/>
        <v>24686.863465441013</v>
      </c>
      <c r="H67" s="26">
        <v>3.0331262350082397</v>
      </c>
      <c r="I67" s="7">
        <v>0.85001921653747559</v>
      </c>
      <c r="J67" s="7">
        <v>26.957924574613571</v>
      </c>
      <c r="K67" s="7">
        <v>1186.3663992285728</v>
      </c>
      <c r="L67" s="7">
        <v>8912.2919830083847</v>
      </c>
      <c r="M67" s="7">
        <v>8193.4894327819347</v>
      </c>
      <c r="N67" s="126">
        <f t="shared" si="4"/>
        <v>18322.988885045052</v>
      </c>
      <c r="O67" s="26">
        <v>0</v>
      </c>
      <c r="P67" s="7">
        <v>0.27109935879707336</v>
      </c>
      <c r="Q67" s="7">
        <v>13.468088728928706</v>
      </c>
      <c r="R67" s="7">
        <v>288.01588603854179</v>
      </c>
      <c r="S67" s="7">
        <v>2142.206743478775</v>
      </c>
      <c r="T67" s="7">
        <v>3919.9127627909184</v>
      </c>
      <c r="U67" s="126">
        <f t="shared" si="5"/>
        <v>6363.8745803959609</v>
      </c>
    </row>
    <row r="68" spans="1:21">
      <c r="A68" s="37">
        <v>64</v>
      </c>
      <c r="B68" s="17"/>
      <c r="C68" s="16"/>
      <c r="D68" s="38" t="s">
        <v>22</v>
      </c>
      <c r="E68" s="49" t="s">
        <v>86</v>
      </c>
      <c r="F68" s="40"/>
      <c r="G68" s="111">
        <f t="shared" si="3"/>
        <v>77084.474065135932</v>
      </c>
      <c r="H68" s="26">
        <v>22.72650071978569</v>
      </c>
      <c r="I68" s="7">
        <v>9.494782567024231</v>
      </c>
      <c r="J68" s="7">
        <v>300.97483029216528</v>
      </c>
      <c r="K68" s="7">
        <v>3730.8338065668941</v>
      </c>
      <c r="L68" s="7">
        <v>17445.644374787807</v>
      </c>
      <c r="M68" s="7">
        <v>24122.560429096222</v>
      </c>
      <c r="N68" s="126">
        <f t="shared" si="4"/>
        <v>45632.234724029899</v>
      </c>
      <c r="O68" s="26">
        <v>15.961775898933411</v>
      </c>
      <c r="P68" s="7">
        <v>3.2134781628847122</v>
      </c>
      <c r="Q68" s="7">
        <v>236.38100133440457</v>
      </c>
      <c r="R68" s="7">
        <v>3045.8100286722183</v>
      </c>
      <c r="S68" s="7">
        <v>10208.33229008317</v>
      </c>
      <c r="T68" s="7">
        <v>17942.540766954422</v>
      </c>
      <c r="U68" s="126">
        <f t="shared" si="5"/>
        <v>31452.239341106033</v>
      </c>
    </row>
    <row r="69" spans="1:21">
      <c r="A69" s="37">
        <v>65</v>
      </c>
      <c r="B69" s="17"/>
      <c r="C69" s="16"/>
      <c r="D69" s="38" t="s">
        <v>24</v>
      </c>
      <c r="E69" s="49" t="s">
        <v>87</v>
      </c>
      <c r="F69" s="40"/>
      <c r="G69" s="111">
        <f t="shared" si="3"/>
        <v>89626.303553990438</v>
      </c>
      <c r="H69" s="26">
        <v>13.183201670646667</v>
      </c>
      <c r="I69" s="7">
        <v>14.203175991773605</v>
      </c>
      <c r="J69" s="7">
        <v>326.33202365040779</v>
      </c>
      <c r="K69" s="7">
        <v>3220.4777017831802</v>
      </c>
      <c r="L69" s="7">
        <v>16680.24161863327</v>
      </c>
      <c r="M69" s="7">
        <v>23638.469541430473</v>
      </c>
      <c r="N69" s="126">
        <f t="shared" si="4"/>
        <v>43892.907263159752</v>
      </c>
      <c r="O69" s="26">
        <v>12.791090428829193</v>
      </c>
      <c r="P69" s="7">
        <v>9.8523137867450714</v>
      </c>
      <c r="Q69" s="7">
        <v>235.39802377612796</v>
      </c>
      <c r="R69" s="7">
        <v>3200.9127863943577</v>
      </c>
      <c r="S69" s="7">
        <v>15077.587636590004</v>
      </c>
      <c r="T69" s="7">
        <v>27196.854439854622</v>
      </c>
      <c r="U69" s="126">
        <f t="shared" si="5"/>
        <v>45733.396290830686</v>
      </c>
    </row>
    <row r="70" spans="1:21">
      <c r="A70" s="37">
        <v>66</v>
      </c>
      <c r="B70" s="17"/>
      <c r="C70" s="16"/>
      <c r="D70" s="38" t="s">
        <v>26</v>
      </c>
      <c r="E70" s="49" t="s">
        <v>88</v>
      </c>
      <c r="F70" s="40"/>
      <c r="G70" s="111">
        <f t="shared" si="3"/>
        <v>48966.364943125984</v>
      </c>
      <c r="H70" s="26">
        <v>0</v>
      </c>
      <c r="I70" s="7">
        <v>50.336429175920784</v>
      </c>
      <c r="J70" s="7">
        <v>190.96307585388422</v>
      </c>
      <c r="K70" s="7">
        <v>1432.7363868393004</v>
      </c>
      <c r="L70" s="7">
        <v>10623.226917028427</v>
      </c>
      <c r="M70" s="7">
        <v>13211.773671865463</v>
      </c>
      <c r="N70" s="126">
        <f t="shared" si="4"/>
        <v>25509.036480762996</v>
      </c>
      <c r="O70" s="26">
        <v>0</v>
      </c>
      <c r="P70" s="7">
        <v>36.77306914399378</v>
      </c>
      <c r="Q70" s="7">
        <v>108.75821855664253</v>
      </c>
      <c r="R70" s="7">
        <v>1233.2141952216625</v>
      </c>
      <c r="S70" s="7">
        <v>8243.4136041998863</v>
      </c>
      <c r="T70" s="7">
        <v>13835.169375240803</v>
      </c>
      <c r="U70" s="126">
        <f t="shared" si="5"/>
        <v>23457.328462362988</v>
      </c>
    </row>
    <row r="71" spans="1:21">
      <c r="A71" s="37">
        <v>67</v>
      </c>
      <c r="B71" s="17"/>
      <c r="C71" s="16"/>
      <c r="D71" s="38" t="s">
        <v>32</v>
      </c>
      <c r="E71" s="49" t="s">
        <v>89</v>
      </c>
      <c r="F71" s="40"/>
      <c r="G71" s="111">
        <f t="shared" si="3"/>
        <v>45543.946280526216</v>
      </c>
      <c r="H71" s="26">
        <v>2.6319677829742432</v>
      </c>
      <c r="I71" s="7">
        <v>2.8802637457847595</v>
      </c>
      <c r="J71" s="7">
        <v>52.290836848318577</v>
      </c>
      <c r="K71" s="7">
        <v>1224.4038465619087</v>
      </c>
      <c r="L71" s="7">
        <v>8973.8051183223724</v>
      </c>
      <c r="M71" s="7">
        <v>11088.143454790115</v>
      </c>
      <c r="N71" s="126">
        <f t="shared" si="4"/>
        <v>21344.155488051474</v>
      </c>
      <c r="O71" s="26">
        <v>0</v>
      </c>
      <c r="P71" s="7">
        <v>0.97358095645904541</v>
      </c>
      <c r="Q71" s="7">
        <v>32.743823351556784</v>
      </c>
      <c r="R71" s="7">
        <v>955.62113467603922</v>
      </c>
      <c r="S71" s="7">
        <v>8206.945840716362</v>
      </c>
      <c r="T71" s="7">
        <v>15003.506412774324</v>
      </c>
      <c r="U71" s="126">
        <f t="shared" si="5"/>
        <v>24199.790792474741</v>
      </c>
    </row>
    <row r="72" spans="1:21">
      <c r="A72" s="37">
        <v>68</v>
      </c>
      <c r="B72" s="17"/>
      <c r="C72" s="16"/>
      <c r="D72" s="38" t="s">
        <v>34</v>
      </c>
      <c r="E72" s="49" t="s">
        <v>90</v>
      </c>
      <c r="F72" s="40"/>
      <c r="G72" s="111">
        <f t="shared" si="3"/>
        <v>101087.26840854419</v>
      </c>
      <c r="H72" s="26">
        <v>51.736637428402901</v>
      </c>
      <c r="I72" s="7">
        <v>20.493873119354248</v>
      </c>
      <c r="J72" s="7">
        <v>196.62218156456947</v>
      </c>
      <c r="K72" s="7">
        <v>2083.9021365642548</v>
      </c>
      <c r="L72" s="7">
        <v>23694.211617350578</v>
      </c>
      <c r="M72" s="7">
        <v>31444.088710904121</v>
      </c>
      <c r="N72" s="126">
        <f t="shared" si="4"/>
        <v>57491.055156931281</v>
      </c>
      <c r="O72" s="26">
        <v>48.387979596853256</v>
      </c>
      <c r="P72" s="7">
        <v>14.815845876932144</v>
      </c>
      <c r="Q72" s="7">
        <v>117.25599355233135</v>
      </c>
      <c r="R72" s="7">
        <v>1998.7557129114866</v>
      </c>
      <c r="S72" s="7">
        <v>18334.755607008934</v>
      </c>
      <c r="T72" s="7">
        <v>23082.242112666368</v>
      </c>
      <c r="U72" s="126">
        <f t="shared" si="5"/>
        <v>43596.213251612906</v>
      </c>
    </row>
    <row r="73" spans="1:21">
      <c r="A73" s="37">
        <v>69</v>
      </c>
      <c r="B73" s="17"/>
      <c r="C73" s="16"/>
      <c r="D73" s="38" t="s">
        <v>36</v>
      </c>
      <c r="E73" s="49" t="s">
        <v>91</v>
      </c>
      <c r="F73" s="40"/>
      <c r="G73" s="111">
        <f t="shared" si="3"/>
        <v>18357.939917813404</v>
      </c>
      <c r="H73" s="26">
        <v>4.9956798553466797</v>
      </c>
      <c r="I73" s="7">
        <v>5.3562873601913452</v>
      </c>
      <c r="J73" s="7">
        <v>78.358819723129272</v>
      </c>
      <c r="K73" s="7">
        <v>720.95877720415592</v>
      </c>
      <c r="L73" s="7">
        <v>2989.8124035596848</v>
      </c>
      <c r="M73" s="7">
        <v>6519.2647936940193</v>
      </c>
      <c r="N73" s="126">
        <f t="shared" si="4"/>
        <v>10318.746761396527</v>
      </c>
      <c r="O73" s="26">
        <v>6.9515259265899658</v>
      </c>
      <c r="P73" s="7">
        <v>6.4871977120637894</v>
      </c>
      <c r="Q73" s="7">
        <v>60.969240571721457</v>
      </c>
      <c r="R73" s="7">
        <v>509.04735489189625</v>
      </c>
      <c r="S73" s="7">
        <v>1833.8805197477341</v>
      </c>
      <c r="T73" s="7">
        <v>5621.8573175668716</v>
      </c>
      <c r="U73" s="126">
        <f t="shared" si="5"/>
        <v>8039.1931564168772</v>
      </c>
    </row>
    <row r="74" spans="1:21">
      <c r="A74" s="37">
        <v>70</v>
      </c>
      <c r="B74" s="17"/>
      <c r="C74" s="16"/>
      <c r="D74" s="38" t="s">
        <v>38</v>
      </c>
      <c r="E74" s="49" t="s">
        <v>92</v>
      </c>
      <c r="F74" s="40"/>
      <c r="G74" s="111">
        <f t="shared" ref="G74:G105" si="6">N74+U74</f>
        <v>76755.876490722294</v>
      </c>
      <c r="H74" s="26">
        <v>0</v>
      </c>
      <c r="I74" s="7">
        <v>0</v>
      </c>
      <c r="J74" s="7">
        <v>2.7388762710615993</v>
      </c>
      <c r="K74" s="7">
        <v>43.617629319429398</v>
      </c>
      <c r="L74" s="7">
        <v>254.23676553368568</v>
      </c>
      <c r="M74" s="7">
        <v>338.54401703178883</v>
      </c>
      <c r="N74" s="126">
        <f t="shared" ref="N74:N105" si="7">SUM(H74:M74)</f>
        <v>639.13728815596551</v>
      </c>
      <c r="O74" s="26">
        <v>2.8802368640899658</v>
      </c>
      <c r="P74" s="7">
        <v>3.9098026156425476</v>
      </c>
      <c r="Q74" s="7">
        <v>345.23262036580127</v>
      </c>
      <c r="R74" s="7">
        <v>12129.06788444519</v>
      </c>
      <c r="S74" s="7">
        <v>34023.093750953674</v>
      </c>
      <c r="T74" s="7">
        <v>29612.55490732193</v>
      </c>
      <c r="U74" s="126">
        <f t="shared" ref="U74:U105" si="8">SUM(O74:T74)</f>
        <v>76116.739202566328</v>
      </c>
    </row>
    <row r="75" spans="1:21">
      <c r="A75" s="37">
        <v>71</v>
      </c>
      <c r="B75" s="17"/>
      <c r="C75" s="16"/>
      <c r="D75" s="38" t="s">
        <v>40</v>
      </c>
      <c r="E75" s="49" t="s">
        <v>93</v>
      </c>
      <c r="F75" s="40"/>
      <c r="G75" s="111">
        <f t="shared" si="6"/>
        <v>39387.098385505378</v>
      </c>
      <c r="H75" s="26">
        <v>0</v>
      </c>
      <c r="I75" s="7">
        <v>0</v>
      </c>
      <c r="J75" s="7">
        <v>0</v>
      </c>
      <c r="K75" s="7">
        <v>0</v>
      </c>
      <c r="L75" s="7">
        <v>0</v>
      </c>
      <c r="M75" s="7">
        <v>0</v>
      </c>
      <c r="N75" s="126">
        <f t="shared" si="7"/>
        <v>0</v>
      </c>
      <c r="O75" s="26">
        <v>5.1490574479103088</v>
      </c>
      <c r="P75" s="7">
        <v>8.6894432157278061</v>
      </c>
      <c r="Q75" s="7">
        <v>485.68436802178621</v>
      </c>
      <c r="R75" s="7">
        <v>7652.6697252988815</v>
      </c>
      <c r="S75" s="7">
        <v>16314.849558353424</v>
      </c>
      <c r="T75" s="7">
        <v>14920.056233167648</v>
      </c>
      <c r="U75" s="126">
        <f t="shared" si="8"/>
        <v>39387.098385505378</v>
      </c>
    </row>
    <row r="76" spans="1:21">
      <c r="A76" s="37">
        <v>72</v>
      </c>
      <c r="B76" s="17"/>
      <c r="C76" s="16"/>
      <c r="D76" s="38" t="s">
        <v>54</v>
      </c>
      <c r="E76" s="49" t="s">
        <v>94</v>
      </c>
      <c r="F76" s="40"/>
      <c r="G76" s="111">
        <f t="shared" si="6"/>
        <v>8780.3598310314119</v>
      </c>
      <c r="H76" s="26">
        <v>0</v>
      </c>
      <c r="I76" s="7">
        <v>0</v>
      </c>
      <c r="J76" s="7">
        <v>0</v>
      </c>
      <c r="K76" s="7">
        <v>0</v>
      </c>
      <c r="L76" s="7">
        <v>0</v>
      </c>
      <c r="M76" s="7">
        <v>0</v>
      </c>
      <c r="N76" s="126">
        <f t="shared" si="7"/>
        <v>0</v>
      </c>
      <c r="O76" s="26">
        <v>0</v>
      </c>
      <c r="P76" s="7">
        <v>0.21463035233318806</v>
      </c>
      <c r="Q76" s="7">
        <v>82.906309256330132</v>
      </c>
      <c r="R76" s="7">
        <v>1433.5259602069855</v>
      </c>
      <c r="S76" s="7">
        <v>3703.7770774364471</v>
      </c>
      <c r="T76" s="7">
        <v>3559.9358537793159</v>
      </c>
      <c r="U76" s="126">
        <f t="shared" si="8"/>
        <v>8780.3598310314119</v>
      </c>
    </row>
    <row r="77" spans="1:21">
      <c r="A77" s="37">
        <v>73</v>
      </c>
      <c r="B77" s="17"/>
      <c r="C77" s="16"/>
      <c r="D77" s="38" t="s">
        <v>59</v>
      </c>
      <c r="E77" s="49" t="s">
        <v>95</v>
      </c>
      <c r="F77" s="40"/>
      <c r="G77" s="111">
        <f t="shared" si="6"/>
        <v>17499.910077580716</v>
      </c>
      <c r="H77" s="26">
        <v>0</v>
      </c>
      <c r="I77" s="7">
        <v>0</v>
      </c>
      <c r="J77" s="7">
        <v>0</v>
      </c>
      <c r="K77" s="7">
        <v>0</v>
      </c>
      <c r="L77" s="7">
        <v>0</v>
      </c>
      <c r="M77" s="7">
        <v>0</v>
      </c>
      <c r="N77" s="126">
        <f t="shared" si="7"/>
        <v>0</v>
      </c>
      <c r="O77" s="26">
        <v>36.943995475769043</v>
      </c>
      <c r="P77" s="7">
        <v>16.783483877778053</v>
      </c>
      <c r="Q77" s="7">
        <v>257.06201709201559</v>
      </c>
      <c r="R77" s="7">
        <v>2425.430727109313</v>
      </c>
      <c r="S77" s="7">
        <v>8084.9319583177567</v>
      </c>
      <c r="T77" s="7">
        <v>6678.7578957080841</v>
      </c>
      <c r="U77" s="126">
        <f t="shared" si="8"/>
        <v>17499.910077580716</v>
      </c>
    </row>
    <row r="78" spans="1:21">
      <c r="A78" s="37">
        <v>74</v>
      </c>
      <c r="B78" s="17"/>
      <c r="C78" s="16"/>
      <c r="D78" s="38" t="s">
        <v>96</v>
      </c>
      <c r="E78" s="49" t="s">
        <v>97</v>
      </c>
      <c r="F78" s="40"/>
      <c r="G78" s="111">
        <f t="shared" si="6"/>
        <v>86287.426670193672</v>
      </c>
      <c r="H78" s="26">
        <v>5.633227527141571</v>
      </c>
      <c r="I78" s="7">
        <v>2.4784278273582458</v>
      </c>
      <c r="J78" s="7">
        <v>30.864797800779343</v>
      </c>
      <c r="K78" s="7">
        <v>383.10270908474922</v>
      </c>
      <c r="L78" s="7">
        <v>15154.349133014679</v>
      </c>
      <c r="M78" s="7">
        <v>70710.998374938965</v>
      </c>
      <c r="N78" s="126">
        <f t="shared" si="7"/>
        <v>86287.426670193672</v>
      </c>
      <c r="O78" s="26">
        <v>0</v>
      </c>
      <c r="P78" s="7">
        <v>0</v>
      </c>
      <c r="Q78" s="7">
        <v>0</v>
      </c>
      <c r="R78" s="7">
        <v>0</v>
      </c>
      <c r="S78" s="7">
        <v>0</v>
      </c>
      <c r="T78" s="7">
        <v>0</v>
      </c>
      <c r="U78" s="126">
        <f t="shared" si="8"/>
        <v>0</v>
      </c>
    </row>
    <row r="79" spans="1:21">
      <c r="A79" s="37">
        <v>75</v>
      </c>
      <c r="B79" s="17"/>
      <c r="C79" s="16"/>
      <c r="D79" s="38" t="s">
        <v>98</v>
      </c>
      <c r="E79" s="49" t="s">
        <v>99</v>
      </c>
      <c r="F79" s="40"/>
      <c r="G79" s="111">
        <f t="shared" si="6"/>
        <v>17649.677515298248</v>
      </c>
      <c r="H79" s="26">
        <v>10.28603184223175</v>
      </c>
      <c r="I79" s="7">
        <v>2.5694669485092163</v>
      </c>
      <c r="J79" s="7">
        <v>10.411693640984595</v>
      </c>
      <c r="K79" s="7">
        <v>218.6844174861908</v>
      </c>
      <c r="L79" s="7">
        <v>3089.2949798554182</v>
      </c>
      <c r="M79" s="7">
        <v>8755.7475358843803</v>
      </c>
      <c r="N79" s="126">
        <f t="shared" si="7"/>
        <v>12086.994125657715</v>
      </c>
      <c r="O79" s="26">
        <v>1.3194594383239746</v>
      </c>
      <c r="P79" s="7">
        <v>0.65276539325714111</v>
      </c>
      <c r="Q79" s="7">
        <v>7.0897910996609426</v>
      </c>
      <c r="R79" s="7">
        <v>127.1429540887475</v>
      </c>
      <c r="S79" s="7">
        <v>1461.0269013531506</v>
      </c>
      <c r="T79" s="7">
        <v>3965.4515182673931</v>
      </c>
      <c r="U79" s="126">
        <f t="shared" si="8"/>
        <v>5562.6833896405333</v>
      </c>
    </row>
    <row r="80" spans="1:21">
      <c r="A80" s="37">
        <v>76</v>
      </c>
      <c r="B80" s="17"/>
      <c r="C80" s="16"/>
      <c r="D80" s="38" t="s">
        <v>100</v>
      </c>
      <c r="E80" s="49" t="s">
        <v>101</v>
      </c>
      <c r="F80" s="40"/>
      <c r="G80" s="111">
        <f t="shared" si="6"/>
        <v>42308.800352516642</v>
      </c>
      <c r="H80" s="26">
        <v>116.12847442511702</v>
      </c>
      <c r="I80" s="7">
        <v>157.00513494759798</v>
      </c>
      <c r="J80" s="7">
        <v>909.18226729333401</v>
      </c>
      <c r="K80" s="7">
        <v>2434.7207652032375</v>
      </c>
      <c r="L80" s="7">
        <v>8786.1838920116425</v>
      </c>
      <c r="M80" s="7">
        <v>10320.061287283897</v>
      </c>
      <c r="N80" s="126">
        <f t="shared" si="7"/>
        <v>22723.281821164826</v>
      </c>
      <c r="O80" s="26">
        <v>81.641370140947402</v>
      </c>
      <c r="P80" s="7">
        <v>75.903983787167817</v>
      </c>
      <c r="Q80" s="7">
        <v>403.29168485663831</v>
      </c>
      <c r="R80" s="7">
        <v>1521.5071550607681</v>
      </c>
      <c r="S80" s="7">
        <v>7161.7769622206688</v>
      </c>
      <c r="T80" s="7">
        <v>10341.397375285625</v>
      </c>
      <c r="U80" s="126">
        <f t="shared" si="8"/>
        <v>19585.518531351816</v>
      </c>
    </row>
    <row r="81" spans="1:21">
      <c r="A81" s="37">
        <v>77</v>
      </c>
      <c r="B81" s="10"/>
      <c r="C81" s="16"/>
      <c r="D81" s="38" t="s">
        <v>102</v>
      </c>
      <c r="E81" s="49" t="s">
        <v>103</v>
      </c>
      <c r="F81" s="40"/>
      <c r="G81" s="111">
        <f t="shared" si="6"/>
        <v>33798.414555076801</v>
      </c>
      <c r="H81" s="26">
        <v>546.36187053658068</v>
      </c>
      <c r="I81" s="7">
        <v>992.77947954833508</v>
      </c>
      <c r="J81" s="7">
        <v>2194.5665189176798</v>
      </c>
      <c r="K81" s="7">
        <v>2501.5585602521896</v>
      </c>
      <c r="L81" s="7">
        <v>4784.9909412711859</v>
      </c>
      <c r="M81" s="7">
        <v>7486.0957078933716</v>
      </c>
      <c r="N81" s="126">
        <f t="shared" si="7"/>
        <v>18506.353078419343</v>
      </c>
      <c r="O81" s="26">
        <v>416.8738294041832</v>
      </c>
      <c r="P81" s="7">
        <v>744.05183461308479</v>
      </c>
      <c r="Q81" s="7">
        <v>1167.5051244646311</v>
      </c>
      <c r="R81" s="7">
        <v>1995.867824152112</v>
      </c>
      <c r="S81" s="7">
        <v>4367.6368398666382</v>
      </c>
      <c r="T81" s="7">
        <v>6600.1260241568089</v>
      </c>
      <c r="U81" s="126">
        <f t="shared" si="8"/>
        <v>15292.061476657458</v>
      </c>
    </row>
    <row r="82" spans="1:21">
      <c r="A82" s="37">
        <v>78</v>
      </c>
      <c r="B82" s="12"/>
      <c r="C82" s="11"/>
      <c r="D82" s="50"/>
      <c r="E82" s="9" t="s">
        <v>104</v>
      </c>
      <c r="F82" s="46"/>
      <c r="G82" s="111">
        <f t="shared" si="6"/>
        <v>149126.14011930767</v>
      </c>
      <c r="H82" s="26">
        <v>706.03239887021482</v>
      </c>
      <c r="I82" s="7">
        <v>818.92353257536888</v>
      </c>
      <c r="J82" s="7">
        <v>3307.0048917233944</v>
      </c>
      <c r="K82" s="7">
        <v>8627.8606807589531</v>
      </c>
      <c r="L82" s="7">
        <v>32272.57687997818</v>
      </c>
      <c r="M82" s="7">
        <v>34983.894313573837</v>
      </c>
      <c r="N82" s="126">
        <f t="shared" si="7"/>
        <v>80716.292697479948</v>
      </c>
      <c r="O82" s="26">
        <v>539.79247329104692</v>
      </c>
      <c r="P82" s="7">
        <v>722.70819732174277</v>
      </c>
      <c r="Q82" s="7">
        <v>1368.1692732293159</v>
      </c>
      <c r="R82" s="7">
        <v>5791.7398757040501</v>
      </c>
      <c r="S82" s="7">
        <v>24439.877388238907</v>
      </c>
      <c r="T82" s="7">
        <v>35547.560214042664</v>
      </c>
      <c r="U82" s="126">
        <f t="shared" si="8"/>
        <v>68409.847421827726</v>
      </c>
    </row>
    <row r="83" spans="1:21">
      <c r="A83" s="93">
        <v>79</v>
      </c>
      <c r="B83" s="94"/>
      <c r="C83" s="95" t="s">
        <v>61</v>
      </c>
      <c r="D83" s="96" t="s">
        <v>105</v>
      </c>
      <c r="E83" s="97"/>
      <c r="F83" s="98"/>
      <c r="G83" s="99">
        <f t="shared" si="6"/>
        <v>46669.574383351253</v>
      </c>
      <c r="H83" s="100">
        <v>222.03202945878729</v>
      </c>
      <c r="I83" s="101">
        <v>166.80810508131981</v>
      </c>
      <c r="J83" s="101">
        <v>674.96844420582056</v>
      </c>
      <c r="K83" s="101">
        <v>2059.9556908905506</v>
      </c>
      <c r="L83" s="101">
        <v>7614.6920402050018</v>
      </c>
      <c r="M83" s="101">
        <v>13050.730350404978</v>
      </c>
      <c r="N83" s="127">
        <f t="shared" si="7"/>
        <v>23789.186660246458</v>
      </c>
      <c r="O83" s="100">
        <v>172.9209205636289</v>
      </c>
      <c r="P83" s="101">
        <v>157.38575817644596</v>
      </c>
      <c r="Q83" s="101">
        <v>430.45552426576614</v>
      </c>
      <c r="R83" s="101">
        <v>1983.799946654588</v>
      </c>
      <c r="S83" s="101">
        <v>7160.7923739552498</v>
      </c>
      <c r="T83" s="101">
        <v>12975.033199489117</v>
      </c>
      <c r="U83" s="127">
        <f t="shared" si="8"/>
        <v>22880.387723104795</v>
      </c>
    </row>
    <row r="84" spans="1:21">
      <c r="A84" s="93">
        <v>80</v>
      </c>
      <c r="B84" s="94"/>
      <c r="C84" s="95" t="s">
        <v>66</v>
      </c>
      <c r="D84" s="96" t="s">
        <v>106</v>
      </c>
      <c r="E84" s="97"/>
      <c r="F84" s="98"/>
      <c r="G84" s="99">
        <f t="shared" si="6"/>
        <v>408651.66335450771</v>
      </c>
      <c r="H84" s="100">
        <v>52.541258167359047</v>
      </c>
      <c r="I84" s="101">
        <v>49.602246071211994</v>
      </c>
      <c r="J84" s="101">
        <v>928.17600794136524</v>
      </c>
      <c r="K84" s="101">
        <v>12165.941168248653</v>
      </c>
      <c r="L84" s="101">
        <v>74389.805055618286</v>
      </c>
      <c r="M84" s="101">
        <v>103538.30533981323</v>
      </c>
      <c r="N84" s="127">
        <f t="shared" si="7"/>
        <v>191124.37107586011</v>
      </c>
      <c r="O84" s="100">
        <v>42.448364577678149</v>
      </c>
      <c r="P84" s="101">
        <v>71.075671561760828</v>
      </c>
      <c r="Q84" s="101">
        <v>931.0504797399044</v>
      </c>
      <c r="R84" s="101">
        <v>9515.0008962750435</v>
      </c>
      <c r="S84" s="101">
        <v>68056.156622886658</v>
      </c>
      <c r="T84" s="101">
        <v>138911.56024360657</v>
      </c>
      <c r="U84" s="127">
        <f t="shared" si="8"/>
        <v>217527.2922786476</v>
      </c>
    </row>
    <row r="85" spans="1:21">
      <c r="A85" s="93">
        <v>81</v>
      </c>
      <c r="B85" s="94"/>
      <c r="C85" s="95" t="s">
        <v>68</v>
      </c>
      <c r="D85" s="96" t="s">
        <v>107</v>
      </c>
      <c r="E85" s="97"/>
      <c r="F85" s="98"/>
      <c r="G85" s="99">
        <f t="shared" si="6"/>
        <v>58832.847872126382</v>
      </c>
      <c r="H85" s="100">
        <v>563.27353306673467</v>
      </c>
      <c r="I85" s="101">
        <v>542.89414431154728</v>
      </c>
      <c r="J85" s="101">
        <v>1347.144532263279</v>
      </c>
      <c r="K85" s="101">
        <v>3745.3697670698166</v>
      </c>
      <c r="L85" s="101">
        <v>7896.2206962108612</v>
      </c>
      <c r="M85" s="101">
        <v>13392.217858791351</v>
      </c>
      <c r="N85" s="127">
        <f t="shared" si="7"/>
        <v>27487.12053171359</v>
      </c>
      <c r="O85" s="100">
        <v>440.40534934354946</v>
      </c>
      <c r="P85" s="101">
        <v>425.29026573710144</v>
      </c>
      <c r="Q85" s="101">
        <v>1094.5731174200773</v>
      </c>
      <c r="R85" s="101">
        <v>3101.6063420772552</v>
      </c>
      <c r="S85" s="101">
        <v>7390.534416437149</v>
      </c>
      <c r="T85" s="101">
        <v>18893.317849397659</v>
      </c>
      <c r="U85" s="127">
        <f t="shared" si="8"/>
        <v>31345.727340412792</v>
      </c>
    </row>
    <row r="86" spans="1:21">
      <c r="A86" s="93">
        <v>82</v>
      </c>
      <c r="B86" s="94"/>
      <c r="C86" s="95" t="s">
        <v>74</v>
      </c>
      <c r="D86" s="96" t="s">
        <v>108</v>
      </c>
      <c r="E86" s="97"/>
      <c r="F86" s="98"/>
      <c r="G86" s="99">
        <f t="shared" si="6"/>
        <v>33085.887921591318</v>
      </c>
      <c r="H86" s="100">
        <v>0.7656094248860521</v>
      </c>
      <c r="I86" s="101">
        <v>25.833480162242267</v>
      </c>
      <c r="J86" s="101">
        <v>2204.7057753056288</v>
      </c>
      <c r="K86" s="101">
        <v>9878.7302907705307</v>
      </c>
      <c r="L86" s="101">
        <v>10804.872933864594</v>
      </c>
      <c r="M86" s="101">
        <v>4530.6025784313679</v>
      </c>
      <c r="N86" s="127">
        <f t="shared" si="7"/>
        <v>27445.51066795925</v>
      </c>
      <c r="O86" s="100">
        <v>1.1282209064578921</v>
      </c>
      <c r="P86" s="101">
        <v>29.039492120064097</v>
      </c>
      <c r="Q86" s="101">
        <v>566.24908355250955</v>
      </c>
      <c r="R86" s="101">
        <v>1476.1334265880287</v>
      </c>
      <c r="S86" s="101">
        <v>1661.7277475297451</v>
      </c>
      <c r="T86" s="101">
        <v>1906.0992829352617</v>
      </c>
      <c r="U86" s="127">
        <f t="shared" si="8"/>
        <v>5640.3772536320666</v>
      </c>
    </row>
    <row r="87" spans="1:21">
      <c r="A87" s="37">
        <v>83</v>
      </c>
      <c r="B87" s="17"/>
      <c r="C87" s="16"/>
      <c r="D87" s="38" t="s">
        <v>8</v>
      </c>
      <c r="E87" s="49" t="s">
        <v>109</v>
      </c>
      <c r="F87" s="40"/>
      <c r="G87" s="111">
        <f t="shared" si="6"/>
        <v>0</v>
      </c>
      <c r="H87" s="26">
        <v>0</v>
      </c>
      <c r="I87" s="7">
        <v>0</v>
      </c>
      <c r="J87" s="7">
        <v>0</v>
      </c>
      <c r="K87" s="7">
        <v>0</v>
      </c>
      <c r="L87" s="7">
        <v>0</v>
      </c>
      <c r="M87" s="7">
        <v>0</v>
      </c>
      <c r="N87" s="126">
        <f t="shared" si="7"/>
        <v>0</v>
      </c>
      <c r="O87" s="26">
        <v>0</v>
      </c>
      <c r="P87" s="7">
        <v>0</v>
      </c>
      <c r="Q87" s="7">
        <v>0</v>
      </c>
      <c r="R87" s="7">
        <v>0</v>
      </c>
      <c r="S87" s="7">
        <v>0</v>
      </c>
      <c r="T87" s="7">
        <v>0</v>
      </c>
      <c r="U87" s="126">
        <f t="shared" si="8"/>
        <v>0</v>
      </c>
    </row>
    <row r="88" spans="1:21">
      <c r="A88" s="37">
        <v>84</v>
      </c>
      <c r="B88" s="17"/>
      <c r="C88" s="16"/>
      <c r="D88" s="38" t="s">
        <v>10</v>
      </c>
      <c r="E88" s="49" t="s">
        <v>110</v>
      </c>
      <c r="F88" s="40"/>
      <c r="G88" s="111">
        <f t="shared" si="6"/>
        <v>68.054754257202148</v>
      </c>
      <c r="H88" s="26">
        <v>0</v>
      </c>
      <c r="I88" s="7">
        <v>0</v>
      </c>
      <c r="J88" s="7">
        <v>0.33685964345932007</v>
      </c>
      <c r="K88" s="7">
        <v>6.5813616216182709</v>
      </c>
      <c r="L88" s="7">
        <v>13.473509669303894</v>
      </c>
      <c r="M88" s="7">
        <v>7.6192403584718704</v>
      </c>
      <c r="N88" s="126">
        <f t="shared" si="7"/>
        <v>28.010971292853355</v>
      </c>
      <c r="O88" s="26">
        <v>0</v>
      </c>
      <c r="P88" s="7">
        <v>0</v>
      </c>
      <c r="Q88" s="7">
        <v>0.49716942012310028</v>
      </c>
      <c r="R88" s="7">
        <v>8.6438125669956207</v>
      </c>
      <c r="S88" s="7">
        <v>18.214850723743439</v>
      </c>
      <c r="T88" s="7">
        <v>12.687950253486633</v>
      </c>
      <c r="U88" s="126">
        <f t="shared" si="8"/>
        <v>40.043782964348793</v>
      </c>
    </row>
    <row r="89" spans="1:21">
      <c r="A89" s="37">
        <v>85</v>
      </c>
      <c r="B89" s="17"/>
      <c r="C89" s="16"/>
      <c r="D89" s="38" t="s">
        <v>22</v>
      </c>
      <c r="E89" s="49" t="s">
        <v>111</v>
      </c>
      <c r="F89" s="40"/>
      <c r="G89" s="111">
        <f t="shared" si="6"/>
        <v>1335.6215902417898</v>
      </c>
      <c r="H89" s="26">
        <v>0</v>
      </c>
      <c r="I89" s="7">
        <v>0.18945522606372833</v>
      </c>
      <c r="J89" s="7">
        <v>42.419949367642403</v>
      </c>
      <c r="K89" s="7">
        <v>182.17188283801079</v>
      </c>
      <c r="L89" s="7">
        <v>350.23414194583893</v>
      </c>
      <c r="M89" s="7">
        <v>195.77859500050545</v>
      </c>
      <c r="N89" s="126">
        <f t="shared" si="7"/>
        <v>770.79402437806129</v>
      </c>
      <c r="O89" s="26">
        <v>0</v>
      </c>
      <c r="P89" s="7">
        <v>0.3507673591375351</v>
      </c>
      <c r="Q89" s="7">
        <v>5.1782439202070236</v>
      </c>
      <c r="R89" s="7">
        <v>96.083409145474434</v>
      </c>
      <c r="S89" s="7">
        <v>231.5512081682682</v>
      </c>
      <c r="T89" s="7">
        <v>231.66393727064133</v>
      </c>
      <c r="U89" s="126">
        <f t="shared" si="8"/>
        <v>564.82756586372852</v>
      </c>
    </row>
    <row r="90" spans="1:21">
      <c r="A90" s="37">
        <v>86</v>
      </c>
      <c r="B90" s="17"/>
      <c r="C90" s="16"/>
      <c r="D90" s="38" t="s">
        <v>24</v>
      </c>
      <c r="E90" s="49" t="s">
        <v>112</v>
      </c>
      <c r="F90" s="40"/>
      <c r="G90" s="111">
        <f t="shared" si="6"/>
        <v>23757.30310191866</v>
      </c>
      <c r="H90" s="26">
        <v>0</v>
      </c>
      <c r="I90" s="7">
        <v>0</v>
      </c>
      <c r="J90" s="7">
        <v>928.90774589031935</v>
      </c>
      <c r="K90" s="7">
        <v>7787.6123533546925</v>
      </c>
      <c r="L90" s="7">
        <v>9418.8275394439697</v>
      </c>
      <c r="M90" s="7">
        <v>3229.7708377242088</v>
      </c>
      <c r="N90" s="126">
        <f t="shared" si="7"/>
        <v>21365.11847641319</v>
      </c>
      <c r="O90" s="26">
        <v>0</v>
      </c>
      <c r="P90" s="7">
        <v>0</v>
      </c>
      <c r="Q90" s="7">
        <v>101.56629512179643</v>
      </c>
      <c r="R90" s="7">
        <v>772.25421328656375</v>
      </c>
      <c r="S90" s="7">
        <v>856.9886694252491</v>
      </c>
      <c r="T90" s="7">
        <v>661.37544767186046</v>
      </c>
      <c r="U90" s="126">
        <f t="shared" si="8"/>
        <v>2392.1846255054697</v>
      </c>
    </row>
    <row r="91" spans="1:21">
      <c r="A91" s="37">
        <v>87</v>
      </c>
      <c r="B91" s="17"/>
      <c r="C91" s="16"/>
      <c r="D91" s="38" t="s">
        <v>26</v>
      </c>
      <c r="E91" s="49" t="s">
        <v>113</v>
      </c>
      <c r="F91" s="40"/>
      <c r="G91" s="111">
        <f t="shared" si="6"/>
        <v>7447.0035935913438</v>
      </c>
      <c r="H91" s="26">
        <v>0.7656094248860521</v>
      </c>
      <c r="I91" s="7">
        <v>0</v>
      </c>
      <c r="J91" s="7">
        <v>1185.9760884866118</v>
      </c>
      <c r="K91" s="7">
        <v>1798.9906045049429</v>
      </c>
      <c r="L91" s="7">
        <v>988.00859355926514</v>
      </c>
      <c r="M91" s="7">
        <v>1075.8660562038422</v>
      </c>
      <c r="N91" s="126">
        <f t="shared" si="7"/>
        <v>5049.606952179548</v>
      </c>
      <c r="O91" s="26">
        <v>1.1282209064578921</v>
      </c>
      <c r="P91" s="7">
        <v>0</v>
      </c>
      <c r="Q91" s="7">
        <v>382.80625861417502</v>
      </c>
      <c r="R91" s="7">
        <v>509.078349865973</v>
      </c>
      <c r="S91" s="7">
        <v>528.32031806558371</v>
      </c>
      <c r="T91" s="7">
        <v>976.06349395960569</v>
      </c>
      <c r="U91" s="126">
        <f t="shared" si="8"/>
        <v>2397.3966414117954</v>
      </c>
    </row>
    <row r="92" spans="1:21">
      <c r="A92" s="37">
        <v>88</v>
      </c>
      <c r="B92" s="17"/>
      <c r="C92" s="16"/>
      <c r="D92" s="38" t="s">
        <v>32</v>
      </c>
      <c r="E92" s="49" t="s">
        <v>114</v>
      </c>
      <c r="F92" s="40"/>
      <c r="G92" s="111">
        <f t="shared" si="6"/>
        <v>0</v>
      </c>
      <c r="H92" s="26">
        <v>0</v>
      </c>
      <c r="I92" s="7">
        <v>0</v>
      </c>
      <c r="J92" s="7">
        <v>0</v>
      </c>
      <c r="K92" s="7">
        <v>0</v>
      </c>
      <c r="L92" s="7">
        <v>0</v>
      </c>
      <c r="M92" s="7">
        <v>0</v>
      </c>
      <c r="N92" s="126">
        <f t="shared" si="7"/>
        <v>0</v>
      </c>
      <c r="O92" s="26">
        <v>0</v>
      </c>
      <c r="P92" s="7">
        <v>0</v>
      </c>
      <c r="Q92" s="7">
        <v>0</v>
      </c>
      <c r="R92" s="7">
        <v>0</v>
      </c>
      <c r="S92" s="7">
        <v>0</v>
      </c>
      <c r="T92" s="7">
        <v>0</v>
      </c>
      <c r="U92" s="126">
        <f t="shared" si="8"/>
        <v>0</v>
      </c>
    </row>
    <row r="93" spans="1:21">
      <c r="A93" s="37">
        <v>89</v>
      </c>
      <c r="B93" s="17"/>
      <c r="C93" s="16"/>
      <c r="D93" s="38" t="s">
        <v>34</v>
      </c>
      <c r="E93" s="49" t="s">
        <v>115</v>
      </c>
      <c r="F93" s="40"/>
      <c r="G93" s="111">
        <f t="shared" si="6"/>
        <v>266.90841871430348</v>
      </c>
      <c r="H93" s="26">
        <v>0</v>
      </c>
      <c r="I93" s="7">
        <v>20.028662377664659</v>
      </c>
      <c r="J93" s="7">
        <v>27.939976163717802</v>
      </c>
      <c r="K93" s="7">
        <v>65.549988663871773</v>
      </c>
      <c r="L93" s="7">
        <v>0</v>
      </c>
      <c r="M93" s="7">
        <v>0</v>
      </c>
      <c r="N93" s="126">
        <f t="shared" si="7"/>
        <v>113.51862720525423</v>
      </c>
      <c r="O93" s="26">
        <v>0</v>
      </c>
      <c r="P93" s="7">
        <v>23.538242687500315</v>
      </c>
      <c r="Q93" s="7">
        <v>64.918046132894233</v>
      </c>
      <c r="R93" s="7">
        <v>64.933502688654698</v>
      </c>
      <c r="S93" s="7">
        <v>0</v>
      </c>
      <c r="T93" s="7">
        <v>0</v>
      </c>
      <c r="U93" s="126">
        <f t="shared" si="8"/>
        <v>153.38979150904925</v>
      </c>
    </row>
    <row r="94" spans="1:21">
      <c r="A94" s="37">
        <v>90</v>
      </c>
      <c r="B94" s="17"/>
      <c r="C94" s="16"/>
      <c r="D94" s="38" t="s">
        <v>36</v>
      </c>
      <c r="E94" s="49" t="s">
        <v>116</v>
      </c>
      <c r="F94" s="40"/>
      <c r="G94" s="111">
        <f t="shared" si="6"/>
        <v>0</v>
      </c>
      <c r="H94" s="26">
        <v>0</v>
      </c>
      <c r="I94" s="7">
        <v>0</v>
      </c>
      <c r="J94" s="7">
        <v>0</v>
      </c>
      <c r="K94" s="7">
        <v>0</v>
      </c>
      <c r="L94" s="7">
        <v>0</v>
      </c>
      <c r="M94" s="7">
        <v>0</v>
      </c>
      <c r="N94" s="126">
        <f t="shared" si="7"/>
        <v>0</v>
      </c>
      <c r="O94" s="26">
        <v>0</v>
      </c>
      <c r="P94" s="7">
        <v>0</v>
      </c>
      <c r="Q94" s="7">
        <v>0</v>
      </c>
      <c r="R94" s="7">
        <v>0</v>
      </c>
      <c r="S94" s="7">
        <v>0</v>
      </c>
      <c r="T94" s="7">
        <v>0</v>
      </c>
      <c r="U94" s="126">
        <f t="shared" si="8"/>
        <v>0</v>
      </c>
    </row>
    <row r="95" spans="1:21">
      <c r="A95" s="37">
        <v>91</v>
      </c>
      <c r="B95" s="17"/>
      <c r="C95" s="16"/>
      <c r="D95" s="38" t="s">
        <v>38</v>
      </c>
      <c r="E95" s="49" t="s">
        <v>117</v>
      </c>
      <c r="F95" s="40"/>
      <c r="G95" s="111">
        <f t="shared" si="6"/>
        <v>0</v>
      </c>
      <c r="H95" s="26">
        <v>0</v>
      </c>
      <c r="I95" s="7">
        <v>0</v>
      </c>
      <c r="J95" s="7">
        <v>0</v>
      </c>
      <c r="K95" s="7">
        <v>0</v>
      </c>
      <c r="L95" s="7">
        <v>0</v>
      </c>
      <c r="M95" s="7">
        <v>0</v>
      </c>
      <c r="N95" s="126">
        <f t="shared" si="7"/>
        <v>0</v>
      </c>
      <c r="O95" s="26">
        <v>0</v>
      </c>
      <c r="P95" s="7">
        <v>0</v>
      </c>
      <c r="Q95" s="7">
        <v>0</v>
      </c>
      <c r="R95" s="7">
        <v>0</v>
      </c>
      <c r="S95" s="7">
        <v>0</v>
      </c>
      <c r="T95" s="7">
        <v>0</v>
      </c>
      <c r="U95" s="126">
        <f t="shared" si="8"/>
        <v>0</v>
      </c>
    </row>
    <row r="96" spans="1:21">
      <c r="A96" s="37">
        <v>92</v>
      </c>
      <c r="B96" s="17"/>
      <c r="C96" s="16"/>
      <c r="D96" s="38" t="s">
        <v>40</v>
      </c>
      <c r="E96" s="49" t="s">
        <v>118</v>
      </c>
      <c r="F96" s="40"/>
      <c r="G96" s="111">
        <f t="shared" si="6"/>
        <v>210.99665151536465</v>
      </c>
      <c r="H96" s="26">
        <v>0</v>
      </c>
      <c r="I96" s="7">
        <v>5.6153630912303925</v>
      </c>
      <c r="J96" s="7">
        <v>19.125128135085106</v>
      </c>
      <c r="K96" s="7">
        <v>37.824364185333252</v>
      </c>
      <c r="L96" s="7">
        <v>34.329053163528442</v>
      </c>
      <c r="M96" s="7">
        <v>21.56784588098526</v>
      </c>
      <c r="N96" s="126">
        <f t="shared" si="7"/>
        <v>118.46175445616245</v>
      </c>
      <c r="O96" s="26">
        <v>0</v>
      </c>
      <c r="P96" s="7">
        <v>5.1504812687635422</v>
      </c>
      <c r="Q96" s="7">
        <v>11.283075124025345</v>
      </c>
      <c r="R96" s="7">
        <v>25.140171214938164</v>
      </c>
      <c r="S96" s="7">
        <v>26.652703106403351</v>
      </c>
      <c r="T96" s="7">
        <v>24.308466345071793</v>
      </c>
      <c r="U96" s="126">
        <f t="shared" si="8"/>
        <v>92.534897059202194</v>
      </c>
    </row>
    <row r="97" spans="1:21">
      <c r="A97" s="37">
        <v>93</v>
      </c>
      <c r="B97" s="17"/>
      <c r="C97" s="16"/>
      <c r="D97" s="38" t="s">
        <v>54</v>
      </c>
      <c r="E97" s="49" t="s">
        <v>119</v>
      </c>
      <c r="F97" s="40"/>
      <c r="G97" s="111">
        <f t="shared" si="6"/>
        <v>0</v>
      </c>
      <c r="H97" s="26">
        <v>0</v>
      </c>
      <c r="I97" s="7">
        <v>0</v>
      </c>
      <c r="J97" s="7">
        <v>0</v>
      </c>
      <c r="K97" s="7">
        <v>0</v>
      </c>
      <c r="L97" s="7">
        <v>0</v>
      </c>
      <c r="M97" s="7">
        <v>0</v>
      </c>
      <c r="N97" s="126">
        <f t="shared" si="7"/>
        <v>0</v>
      </c>
      <c r="O97" s="26">
        <v>0</v>
      </c>
      <c r="P97" s="7">
        <v>0</v>
      </c>
      <c r="Q97" s="7">
        <v>0</v>
      </c>
      <c r="R97" s="7">
        <v>0</v>
      </c>
      <c r="S97" s="7">
        <v>0</v>
      </c>
      <c r="T97" s="7">
        <v>0</v>
      </c>
      <c r="U97" s="126">
        <f t="shared" si="8"/>
        <v>0</v>
      </c>
    </row>
    <row r="98" spans="1:21">
      <c r="A98" s="93">
        <v>94</v>
      </c>
      <c r="B98" s="102"/>
      <c r="C98" s="95" t="s">
        <v>120</v>
      </c>
      <c r="D98" s="96" t="s">
        <v>121</v>
      </c>
      <c r="E98" s="97"/>
      <c r="F98" s="98"/>
      <c r="G98" s="99">
        <f t="shared" si="6"/>
        <v>192066.56835621176</v>
      </c>
      <c r="H98" s="100">
        <v>276.68847806425765</v>
      </c>
      <c r="I98" s="101">
        <v>1283.0852077715099</v>
      </c>
      <c r="J98" s="101">
        <v>3946.3165400326252</v>
      </c>
      <c r="K98" s="101">
        <v>5391.1281275264919</v>
      </c>
      <c r="L98" s="101">
        <v>12402.056158185005</v>
      </c>
      <c r="M98" s="101">
        <v>60723.843572020531</v>
      </c>
      <c r="N98" s="127">
        <f t="shared" si="7"/>
        <v>84023.118083600421</v>
      </c>
      <c r="O98" s="100">
        <v>250.6343454727903</v>
      </c>
      <c r="P98" s="101">
        <v>938.44925212301314</v>
      </c>
      <c r="Q98" s="101">
        <v>1889.3816207759082</v>
      </c>
      <c r="R98" s="101">
        <v>3288.9759213775396</v>
      </c>
      <c r="S98" s="101">
        <v>9447.5103480815887</v>
      </c>
      <c r="T98" s="101">
        <v>92228.498784780502</v>
      </c>
      <c r="U98" s="127">
        <f t="shared" si="8"/>
        <v>108043.45027261134</v>
      </c>
    </row>
    <row r="99" spans="1:21">
      <c r="A99" s="37">
        <v>95</v>
      </c>
      <c r="B99" s="10"/>
      <c r="C99" s="11"/>
      <c r="D99" s="38" t="s">
        <v>8</v>
      </c>
      <c r="E99" s="49" t="s">
        <v>122</v>
      </c>
      <c r="F99" s="51"/>
      <c r="G99" s="111">
        <f t="shared" si="6"/>
        <v>130455.17335122451</v>
      </c>
      <c r="H99" s="26">
        <v>0</v>
      </c>
      <c r="I99" s="7">
        <v>8.2847017049789429</v>
      </c>
      <c r="J99" s="7">
        <v>23.257070317864418</v>
      </c>
      <c r="K99" s="7">
        <v>245.28889011591673</v>
      </c>
      <c r="L99" s="7">
        <v>3599.5363409258425</v>
      </c>
      <c r="M99" s="7">
        <v>45433.806968808174</v>
      </c>
      <c r="N99" s="126">
        <f t="shared" si="7"/>
        <v>49310.173971872777</v>
      </c>
      <c r="O99" s="26">
        <v>0</v>
      </c>
      <c r="P99" s="7">
        <v>4.5210146903991699</v>
      </c>
      <c r="Q99" s="7">
        <v>11.728090271353722</v>
      </c>
      <c r="R99" s="7">
        <v>76.513046428561211</v>
      </c>
      <c r="S99" s="7">
        <v>3226.0640898197889</v>
      </c>
      <c r="T99" s="7">
        <v>77826.173138141632</v>
      </c>
      <c r="U99" s="126">
        <f t="shared" si="8"/>
        <v>81144.999379351735</v>
      </c>
    </row>
    <row r="100" spans="1:21">
      <c r="A100" s="37">
        <v>96</v>
      </c>
      <c r="B100" s="10"/>
      <c r="C100" s="11"/>
      <c r="D100" s="38" t="s">
        <v>10</v>
      </c>
      <c r="E100" s="49" t="s">
        <v>123</v>
      </c>
      <c r="F100" s="51"/>
      <c r="G100" s="111">
        <f t="shared" si="6"/>
        <v>18054.165024902144</v>
      </c>
      <c r="H100" s="26">
        <v>0</v>
      </c>
      <c r="I100" s="7">
        <v>0.2344793975353241</v>
      </c>
      <c r="J100" s="7">
        <v>6.1950048187281936</v>
      </c>
      <c r="K100" s="7">
        <v>42.994594370946288</v>
      </c>
      <c r="L100" s="7">
        <v>1129.9130585491657</v>
      </c>
      <c r="M100" s="7">
        <v>8881.8377939611673</v>
      </c>
      <c r="N100" s="126">
        <f t="shared" si="7"/>
        <v>10061.174931097543</v>
      </c>
      <c r="O100" s="26">
        <v>0</v>
      </c>
      <c r="P100" s="7">
        <v>0</v>
      </c>
      <c r="Q100" s="7">
        <v>4.2439495126571671</v>
      </c>
      <c r="R100" s="7">
        <v>29.47029893565923</v>
      </c>
      <c r="S100" s="7">
        <v>674.20381820946932</v>
      </c>
      <c r="T100" s="7">
        <v>7285.0720271468163</v>
      </c>
      <c r="U100" s="126">
        <f t="shared" si="8"/>
        <v>7992.9900938046021</v>
      </c>
    </row>
    <row r="101" spans="1:21">
      <c r="A101" s="37">
        <v>97</v>
      </c>
      <c r="B101" s="10"/>
      <c r="C101" s="11"/>
      <c r="D101" s="38" t="s">
        <v>22</v>
      </c>
      <c r="E101" s="49" t="s">
        <v>124</v>
      </c>
      <c r="F101" s="51"/>
      <c r="G101" s="111">
        <f t="shared" si="6"/>
        <v>11531.939504725276</v>
      </c>
      <c r="H101" s="26">
        <v>157.10008311923593</v>
      </c>
      <c r="I101" s="7">
        <v>282.54376563057303</v>
      </c>
      <c r="J101" s="7">
        <v>1158.4884783923626</v>
      </c>
      <c r="K101" s="7">
        <v>2089.9991636499763</v>
      </c>
      <c r="L101" s="7">
        <v>1953.089037925005</v>
      </c>
      <c r="M101" s="7">
        <v>1339.5896904468536</v>
      </c>
      <c r="N101" s="126">
        <f t="shared" si="7"/>
        <v>6980.8102191640064</v>
      </c>
      <c r="O101" s="26">
        <v>140.05107754853088</v>
      </c>
      <c r="P101" s="7">
        <v>218.52116517722607</v>
      </c>
      <c r="Q101" s="7">
        <v>668.41759090335108</v>
      </c>
      <c r="R101" s="7">
        <v>1091.9580573327839</v>
      </c>
      <c r="S101" s="7">
        <v>1143.2689035460353</v>
      </c>
      <c r="T101" s="7">
        <v>1288.9124910533428</v>
      </c>
      <c r="U101" s="126">
        <f t="shared" si="8"/>
        <v>4551.1292855612701</v>
      </c>
    </row>
    <row r="102" spans="1:21">
      <c r="A102" s="37">
        <v>98</v>
      </c>
      <c r="B102" s="17"/>
      <c r="C102" s="11"/>
      <c r="D102" s="38" t="s">
        <v>24</v>
      </c>
      <c r="E102" s="49" t="s">
        <v>125</v>
      </c>
      <c r="F102" s="51"/>
      <c r="G102" s="111">
        <f t="shared" si="6"/>
        <v>1409.805385716405</v>
      </c>
      <c r="H102" s="26">
        <v>0</v>
      </c>
      <c r="I102" s="7">
        <v>0.65594291687011719</v>
      </c>
      <c r="J102" s="7">
        <v>15.459077085368335</v>
      </c>
      <c r="K102" s="7">
        <v>159.90993454307318</v>
      </c>
      <c r="L102" s="7">
        <v>276.68152344226837</v>
      </c>
      <c r="M102" s="7">
        <v>119.56719298288226</v>
      </c>
      <c r="N102" s="126">
        <f t="shared" si="7"/>
        <v>572.27367097046226</v>
      </c>
      <c r="O102" s="26">
        <v>0</v>
      </c>
      <c r="P102" s="7">
        <v>0.92106392979621887</v>
      </c>
      <c r="Q102" s="7">
        <v>21.42101530279615</v>
      </c>
      <c r="R102" s="7">
        <v>214.04059042222798</v>
      </c>
      <c r="S102" s="7">
        <v>403.37660437449813</v>
      </c>
      <c r="T102" s="7">
        <v>197.77244071662426</v>
      </c>
      <c r="U102" s="126">
        <f t="shared" si="8"/>
        <v>837.53171474594274</v>
      </c>
    </row>
    <row r="103" spans="1:21">
      <c r="A103" s="37">
        <v>99</v>
      </c>
      <c r="B103" s="12"/>
      <c r="C103" s="12"/>
      <c r="D103" s="38" t="s">
        <v>26</v>
      </c>
      <c r="E103" s="49" t="s">
        <v>126</v>
      </c>
      <c r="F103" s="43"/>
      <c r="G103" s="111">
        <f t="shared" si="6"/>
        <v>3.4154663532972336</v>
      </c>
      <c r="H103" s="26">
        <v>0</v>
      </c>
      <c r="I103" s="7">
        <v>0</v>
      </c>
      <c r="J103" s="7">
        <v>0</v>
      </c>
      <c r="K103" s="7">
        <v>0</v>
      </c>
      <c r="L103" s="7">
        <v>0</v>
      </c>
      <c r="M103" s="7">
        <v>0.75679421424865723</v>
      </c>
      <c r="N103" s="126">
        <f t="shared" si="7"/>
        <v>0.75679421424865723</v>
      </c>
      <c r="O103" s="26">
        <v>0</v>
      </c>
      <c r="P103" s="7">
        <v>0</v>
      </c>
      <c r="Q103" s="7">
        <v>0.69132649898529053</v>
      </c>
      <c r="R103" s="7">
        <v>1.1262681484222412</v>
      </c>
      <c r="S103" s="7">
        <v>0.20768611133098602</v>
      </c>
      <c r="T103" s="7">
        <v>0.63339138031005859</v>
      </c>
      <c r="U103" s="126">
        <f t="shared" si="8"/>
        <v>2.6586721390485764</v>
      </c>
    </row>
    <row r="104" spans="1:21">
      <c r="A104" s="37">
        <v>100</v>
      </c>
      <c r="B104" s="12"/>
      <c r="C104" s="12"/>
      <c r="D104" s="38" t="s">
        <v>32</v>
      </c>
      <c r="E104" s="15" t="s">
        <v>127</v>
      </c>
      <c r="F104" s="43"/>
      <c r="G104" s="111">
        <f t="shared" si="6"/>
        <v>0</v>
      </c>
      <c r="H104" s="26">
        <v>0</v>
      </c>
      <c r="I104" s="7">
        <v>0</v>
      </c>
      <c r="J104" s="7">
        <v>0</v>
      </c>
      <c r="K104" s="7">
        <v>0</v>
      </c>
      <c r="L104" s="7">
        <v>0</v>
      </c>
      <c r="M104" s="7">
        <v>0</v>
      </c>
      <c r="N104" s="126">
        <f t="shared" si="7"/>
        <v>0</v>
      </c>
      <c r="O104" s="26">
        <v>0</v>
      </c>
      <c r="P104" s="7">
        <v>0</v>
      </c>
      <c r="Q104" s="7">
        <v>0</v>
      </c>
      <c r="R104" s="7">
        <v>0</v>
      </c>
      <c r="S104" s="7">
        <v>0</v>
      </c>
      <c r="T104" s="7">
        <v>0</v>
      </c>
      <c r="U104" s="126">
        <f t="shared" si="8"/>
        <v>0</v>
      </c>
    </row>
    <row r="105" spans="1:21">
      <c r="A105" s="37">
        <v>101</v>
      </c>
      <c r="B105" s="12"/>
      <c r="C105" s="12"/>
      <c r="D105" s="38" t="s">
        <v>34</v>
      </c>
      <c r="E105" s="15" t="s">
        <v>128</v>
      </c>
      <c r="F105" s="43"/>
      <c r="G105" s="111">
        <f t="shared" si="6"/>
        <v>30612.07020610373</v>
      </c>
      <c r="H105" s="26">
        <v>119.5883964849636</v>
      </c>
      <c r="I105" s="7">
        <v>991.36633324995637</v>
      </c>
      <c r="J105" s="7">
        <v>2742.9169591590762</v>
      </c>
      <c r="K105" s="7">
        <v>2852.9356896989048</v>
      </c>
      <c r="L105" s="7">
        <v>5442.8359334468842</v>
      </c>
      <c r="M105" s="7">
        <v>4948.2854059040546</v>
      </c>
      <c r="N105" s="126">
        <f t="shared" si="7"/>
        <v>17097.92871794384</v>
      </c>
      <c r="O105" s="26">
        <v>110.58327037002891</v>
      </c>
      <c r="P105" s="7">
        <v>714.48601264494937</v>
      </c>
      <c r="Q105" s="7">
        <v>1182.8796805478632</v>
      </c>
      <c r="R105" s="7">
        <v>1875.8676241189241</v>
      </c>
      <c r="S105" s="7">
        <v>4000.3892140984535</v>
      </c>
      <c r="T105" s="7">
        <v>5629.9356863796711</v>
      </c>
      <c r="U105" s="126">
        <f t="shared" si="8"/>
        <v>13514.14148815989</v>
      </c>
    </row>
    <row r="106" spans="1:21">
      <c r="A106" s="93">
        <v>102</v>
      </c>
      <c r="B106" s="94"/>
      <c r="C106" s="95" t="s">
        <v>129</v>
      </c>
      <c r="D106" s="96" t="s">
        <v>130</v>
      </c>
      <c r="E106" s="97"/>
      <c r="F106" s="98"/>
      <c r="G106" s="99">
        <f t="shared" ref="G106:G130" si="9">N106+U106</f>
        <v>165.66935847699642</v>
      </c>
      <c r="H106" s="100">
        <v>0</v>
      </c>
      <c r="I106" s="101">
        <v>1.6170365065336227</v>
      </c>
      <c r="J106" s="101">
        <v>3.5721522867679596</v>
      </c>
      <c r="K106" s="101">
        <v>10.566262483596802</v>
      </c>
      <c r="L106" s="101">
        <v>17.429795116186142</v>
      </c>
      <c r="M106" s="101">
        <v>47.036564618349075</v>
      </c>
      <c r="N106" s="127">
        <f t="shared" ref="N106:N130" si="10">SUM(H106:M106)</f>
        <v>80.221811011433601</v>
      </c>
      <c r="O106" s="100">
        <v>0</v>
      </c>
      <c r="P106" s="101">
        <v>1.1642269492149353</v>
      </c>
      <c r="Q106" s="101">
        <v>1.002452552318573</v>
      </c>
      <c r="R106" s="101">
        <v>5.4567191898822784</v>
      </c>
      <c r="S106" s="101">
        <v>13.432404160499573</v>
      </c>
      <c r="T106" s="101">
        <v>64.391744613647461</v>
      </c>
      <c r="U106" s="127">
        <f t="shared" ref="U106:U130" si="11">SUM(O106:T106)</f>
        <v>85.44754746556282</v>
      </c>
    </row>
    <row r="107" spans="1:21">
      <c r="A107" s="93">
        <v>110</v>
      </c>
      <c r="B107" s="94"/>
      <c r="C107" s="95" t="s">
        <v>131</v>
      </c>
      <c r="D107" s="96" t="s">
        <v>132</v>
      </c>
      <c r="E107" s="97"/>
      <c r="F107" s="98"/>
      <c r="G107" s="99">
        <f t="shared" si="9"/>
        <v>1355060.9026263719</v>
      </c>
      <c r="H107" s="100">
        <v>1150.6002902751788</v>
      </c>
      <c r="I107" s="101">
        <v>821.03701314330101</v>
      </c>
      <c r="J107" s="101">
        <v>8164.9755422472954</v>
      </c>
      <c r="K107" s="101">
        <v>47461.737775325775</v>
      </c>
      <c r="L107" s="101">
        <v>210900.7912902832</v>
      </c>
      <c r="M107" s="101">
        <v>441308.26300811768</v>
      </c>
      <c r="N107" s="127">
        <f t="shared" si="10"/>
        <v>709807.40491939243</v>
      </c>
      <c r="O107" s="100">
        <v>962.57084048911929</v>
      </c>
      <c r="P107" s="101">
        <v>668.00001348927617</v>
      </c>
      <c r="Q107" s="101">
        <v>3969.4083531498909</v>
      </c>
      <c r="R107" s="101">
        <v>24423.823595523834</v>
      </c>
      <c r="S107" s="101">
        <v>120209.74544143677</v>
      </c>
      <c r="T107" s="101">
        <v>495019.94946289063</v>
      </c>
      <c r="U107" s="127">
        <f t="shared" si="11"/>
        <v>645253.49770697951</v>
      </c>
    </row>
    <row r="108" spans="1:21">
      <c r="A108" s="37">
        <v>111</v>
      </c>
      <c r="B108" s="10"/>
      <c r="C108" s="16"/>
      <c r="D108" s="38" t="s">
        <v>8</v>
      </c>
      <c r="E108" s="49" t="s">
        <v>133</v>
      </c>
      <c r="F108" s="40"/>
      <c r="G108" s="111">
        <f t="shared" si="9"/>
        <v>6268.1800235000337</v>
      </c>
      <c r="H108" s="26">
        <v>20.911202015762683</v>
      </c>
      <c r="I108" s="7">
        <v>79.492484172806144</v>
      </c>
      <c r="J108" s="7">
        <v>186.82335559092462</v>
      </c>
      <c r="K108" s="7">
        <v>360.89758263528347</v>
      </c>
      <c r="L108" s="7">
        <v>718.57594228535891</v>
      </c>
      <c r="M108" s="7">
        <v>900.64773124456406</v>
      </c>
      <c r="N108" s="126">
        <f t="shared" si="10"/>
        <v>2267.3482979446999</v>
      </c>
      <c r="O108" s="26">
        <v>19.928118487681786</v>
      </c>
      <c r="P108" s="7">
        <v>84.198776020668447</v>
      </c>
      <c r="Q108" s="7">
        <v>223.269546167925</v>
      </c>
      <c r="R108" s="7">
        <v>621.96428280696273</v>
      </c>
      <c r="S108" s="7">
        <v>1271.4569597244263</v>
      </c>
      <c r="T108" s="7">
        <v>1780.0140423476696</v>
      </c>
      <c r="U108" s="126">
        <f t="shared" si="11"/>
        <v>4000.8317255553338</v>
      </c>
    </row>
    <row r="109" spans="1:21">
      <c r="A109" s="37">
        <v>112</v>
      </c>
      <c r="B109" s="17"/>
      <c r="C109" s="11"/>
      <c r="D109" s="52" t="s">
        <v>10</v>
      </c>
      <c r="E109" s="49" t="s">
        <v>134</v>
      </c>
      <c r="F109" s="51"/>
      <c r="G109" s="111">
        <f t="shared" si="9"/>
        <v>92743.537241282262</v>
      </c>
      <c r="H109" s="26">
        <v>4.0768001823416853</v>
      </c>
      <c r="I109" s="7">
        <v>9.0117780659347773</v>
      </c>
      <c r="J109" s="7">
        <v>321.34306418895721</v>
      </c>
      <c r="K109" s="7">
        <v>1906.8089753389359</v>
      </c>
      <c r="L109" s="7">
        <v>10328.839841127396</v>
      </c>
      <c r="M109" s="7">
        <v>30750.558989524841</v>
      </c>
      <c r="N109" s="126">
        <f t="shared" si="10"/>
        <v>43320.63944842841</v>
      </c>
      <c r="O109" s="26">
        <v>3.4281810690099519</v>
      </c>
      <c r="P109" s="7">
        <v>9.9486592952889623</v>
      </c>
      <c r="Q109" s="7">
        <v>168.18621351975889</v>
      </c>
      <c r="R109" s="7">
        <v>1187.9898480176926</v>
      </c>
      <c r="S109" s="7">
        <v>7086.9290622472763</v>
      </c>
      <c r="T109" s="7">
        <v>40966.415828704834</v>
      </c>
      <c r="U109" s="126">
        <f t="shared" si="11"/>
        <v>49422.897792853859</v>
      </c>
    </row>
    <row r="110" spans="1:21">
      <c r="A110" s="37">
        <v>113</v>
      </c>
      <c r="B110" s="17"/>
      <c r="C110" s="16"/>
      <c r="D110" s="38" t="s">
        <v>22</v>
      </c>
      <c r="E110" s="49" t="s">
        <v>135</v>
      </c>
      <c r="F110" s="40"/>
      <c r="G110" s="111">
        <f t="shared" si="9"/>
        <v>738764.33367255353</v>
      </c>
      <c r="H110" s="26">
        <v>22.441088861040043</v>
      </c>
      <c r="I110" s="7">
        <v>56.954435976222157</v>
      </c>
      <c r="J110" s="7">
        <v>3703.5703038275242</v>
      </c>
      <c r="K110" s="7">
        <v>26757.156578302383</v>
      </c>
      <c r="L110" s="7">
        <v>127417.46735572815</v>
      </c>
      <c r="M110" s="7">
        <v>246275.27813720703</v>
      </c>
      <c r="N110" s="126">
        <f t="shared" si="10"/>
        <v>404232.86789990234</v>
      </c>
      <c r="O110" s="26">
        <v>19.292746016293677</v>
      </c>
      <c r="P110" s="7">
        <v>35.622522039921023</v>
      </c>
      <c r="Q110" s="7">
        <v>1138.4226008951664</v>
      </c>
      <c r="R110" s="7">
        <v>10261.197767019272</v>
      </c>
      <c r="S110" s="7">
        <v>63054.45147228241</v>
      </c>
      <c r="T110" s="7">
        <v>260022.47866439819</v>
      </c>
      <c r="U110" s="126">
        <f t="shared" si="11"/>
        <v>334531.46577265125</v>
      </c>
    </row>
    <row r="111" spans="1:21">
      <c r="A111" s="37">
        <v>114</v>
      </c>
      <c r="B111" s="17"/>
      <c r="C111" s="16"/>
      <c r="D111" s="38" t="s">
        <v>24</v>
      </c>
      <c r="E111" s="49" t="s">
        <v>136</v>
      </c>
      <c r="F111" s="40"/>
      <c r="G111" s="111">
        <f t="shared" si="9"/>
        <v>346500.02060984541</v>
      </c>
      <c r="H111" s="26">
        <v>414.12474367843242</v>
      </c>
      <c r="I111" s="7">
        <v>357.40265299379826</v>
      </c>
      <c r="J111" s="7">
        <v>1915.1298413276672</v>
      </c>
      <c r="K111" s="7">
        <v>10246.36684422195</v>
      </c>
      <c r="L111" s="7">
        <v>47003.568733215332</v>
      </c>
      <c r="M111" s="7">
        <v>112719.19668769836</v>
      </c>
      <c r="N111" s="126">
        <f t="shared" si="10"/>
        <v>172655.78950313554</v>
      </c>
      <c r="O111" s="26">
        <v>299.81658104335656</v>
      </c>
      <c r="P111" s="7">
        <v>284.04771319124848</v>
      </c>
      <c r="Q111" s="7">
        <v>1227.6700551586691</v>
      </c>
      <c r="R111" s="7">
        <v>7672.786527633667</v>
      </c>
      <c r="S111" s="7">
        <v>32839.657269477844</v>
      </c>
      <c r="T111" s="7">
        <v>131520.25296020508</v>
      </c>
      <c r="U111" s="126">
        <f t="shared" si="11"/>
        <v>173844.23110670986</v>
      </c>
    </row>
    <row r="112" spans="1:21">
      <c r="A112" s="37">
        <v>115</v>
      </c>
      <c r="B112" s="14"/>
      <c r="C112" s="16"/>
      <c r="D112" s="38" t="s">
        <v>26</v>
      </c>
      <c r="E112" s="49" t="s">
        <v>137</v>
      </c>
      <c r="F112" s="40"/>
      <c r="G112" s="111">
        <f t="shared" si="9"/>
        <v>38039.362584365299</v>
      </c>
      <c r="H112" s="26">
        <v>383.88213168922812</v>
      </c>
      <c r="I112" s="7">
        <v>171.83457171684131</v>
      </c>
      <c r="J112" s="7">
        <v>906.68937534838915</v>
      </c>
      <c r="K112" s="7">
        <v>3361.1708456575871</v>
      </c>
      <c r="L112" s="7">
        <v>7544.1923950314522</v>
      </c>
      <c r="M112" s="7">
        <v>9812.4890376329422</v>
      </c>
      <c r="N112" s="126">
        <f t="shared" si="10"/>
        <v>22180.25835707644</v>
      </c>
      <c r="O112" s="26">
        <v>339.3026271618437</v>
      </c>
      <c r="P112" s="7">
        <v>126.06474010879174</v>
      </c>
      <c r="Q112" s="7">
        <v>406.27726401016116</v>
      </c>
      <c r="R112" s="7">
        <v>1342.8487550020218</v>
      </c>
      <c r="S112" s="7">
        <v>3708.1669524312019</v>
      </c>
      <c r="T112" s="7">
        <v>9936.4438885748386</v>
      </c>
      <c r="U112" s="126">
        <f t="shared" si="11"/>
        <v>15859.104227288859</v>
      </c>
    </row>
    <row r="113" spans="1:21">
      <c r="A113" s="37">
        <v>116</v>
      </c>
      <c r="B113" s="17"/>
      <c r="C113" s="12"/>
      <c r="D113" s="38" t="s">
        <v>32</v>
      </c>
      <c r="E113" s="14" t="s">
        <v>138</v>
      </c>
      <c r="F113" s="43"/>
      <c r="G113" s="111">
        <f t="shared" si="9"/>
        <v>132745.47077175614</v>
      </c>
      <c r="H113" s="26">
        <v>305.16432006238028</v>
      </c>
      <c r="I113" s="7">
        <v>146.34109820984304</v>
      </c>
      <c r="J113" s="7">
        <v>1131.4197877878323</v>
      </c>
      <c r="K113" s="7">
        <v>4829.3381863832474</v>
      </c>
      <c r="L113" s="7">
        <v>17888.143954277039</v>
      </c>
      <c r="M113" s="7">
        <v>40850.090894699097</v>
      </c>
      <c r="N113" s="126">
        <f t="shared" si="10"/>
        <v>65150.498241419438</v>
      </c>
      <c r="O113" s="26">
        <v>280.80258197907824</v>
      </c>
      <c r="P113" s="7">
        <v>128.11760752019472</v>
      </c>
      <c r="Q113" s="7">
        <v>805.58269521803595</v>
      </c>
      <c r="R113" s="7">
        <v>3337.0371009111404</v>
      </c>
      <c r="S113" s="7">
        <v>12249.082674980164</v>
      </c>
      <c r="T113" s="7">
        <v>50794.349869728088</v>
      </c>
      <c r="U113" s="126">
        <f t="shared" si="11"/>
        <v>67594.972530336701</v>
      </c>
    </row>
    <row r="114" spans="1:21">
      <c r="A114" s="93">
        <v>117</v>
      </c>
      <c r="B114" s="94"/>
      <c r="C114" s="95" t="s">
        <v>4</v>
      </c>
      <c r="D114" s="96" t="s">
        <v>139</v>
      </c>
      <c r="E114" s="97"/>
      <c r="F114" s="98"/>
      <c r="G114" s="99">
        <f t="shared" si="9"/>
        <v>305575.80472823256</v>
      </c>
      <c r="H114" s="100">
        <v>205.83620291855186</v>
      </c>
      <c r="I114" s="101">
        <v>379.63240345730446</v>
      </c>
      <c r="J114" s="101">
        <v>1825.8664109781384</v>
      </c>
      <c r="K114" s="101">
        <v>5425.7285478115082</v>
      </c>
      <c r="L114" s="101">
        <v>29696.865633487701</v>
      </c>
      <c r="M114" s="101">
        <v>114913.13762044907</v>
      </c>
      <c r="N114" s="127">
        <f t="shared" si="10"/>
        <v>152447.06681910227</v>
      </c>
      <c r="O114" s="100">
        <v>204.05214039655402</v>
      </c>
      <c r="P114" s="101">
        <v>287.21745251771063</v>
      </c>
      <c r="Q114" s="101">
        <v>1019.6643842048943</v>
      </c>
      <c r="R114" s="101">
        <v>3693.2470450997353</v>
      </c>
      <c r="S114" s="101">
        <v>23724.155184984207</v>
      </c>
      <c r="T114" s="101">
        <v>124200.40170192719</v>
      </c>
      <c r="U114" s="127">
        <f t="shared" si="11"/>
        <v>153128.73790913029</v>
      </c>
    </row>
    <row r="115" spans="1:21">
      <c r="A115" s="37">
        <v>118</v>
      </c>
      <c r="B115" s="17"/>
      <c r="C115" s="16"/>
      <c r="D115" s="38" t="s">
        <v>8</v>
      </c>
      <c r="E115" s="49" t="s">
        <v>140</v>
      </c>
      <c r="F115" s="40"/>
      <c r="G115" s="111">
        <f t="shared" si="9"/>
        <v>212214.3171884708</v>
      </c>
      <c r="H115" s="26">
        <v>34.507928838924272</v>
      </c>
      <c r="I115" s="7">
        <v>86.075999031076208</v>
      </c>
      <c r="J115" s="7">
        <v>589.21573093906045</v>
      </c>
      <c r="K115" s="7">
        <v>2302.3836008161306</v>
      </c>
      <c r="L115" s="7">
        <v>19036.707207202911</v>
      </c>
      <c r="M115" s="7">
        <v>85193.034202575684</v>
      </c>
      <c r="N115" s="126">
        <f t="shared" si="10"/>
        <v>107241.92466940379</v>
      </c>
      <c r="O115" s="26">
        <v>35.883516236644937</v>
      </c>
      <c r="P115" s="7">
        <v>62.578481821808964</v>
      </c>
      <c r="Q115" s="7">
        <v>325.2627825262025</v>
      </c>
      <c r="R115" s="7">
        <v>1577.2783858031034</v>
      </c>
      <c r="S115" s="7">
        <v>15735.003256201744</v>
      </c>
      <c r="T115" s="7">
        <v>87236.386096477509</v>
      </c>
      <c r="U115" s="126">
        <f t="shared" si="11"/>
        <v>104972.39251906701</v>
      </c>
    </row>
    <row r="116" spans="1:21">
      <c r="A116" s="37">
        <v>119</v>
      </c>
      <c r="B116" s="10"/>
      <c r="C116" s="16"/>
      <c r="D116" s="38" t="s">
        <v>10</v>
      </c>
      <c r="E116" s="49" t="s">
        <v>141</v>
      </c>
      <c r="F116" s="40"/>
      <c r="G116" s="111">
        <f t="shared" si="9"/>
        <v>11776.474635648905</v>
      </c>
      <c r="H116" s="26">
        <v>84.623482522612903</v>
      </c>
      <c r="I116" s="7">
        <v>141.80489156837575</v>
      </c>
      <c r="J116" s="7">
        <v>303.94885825761594</v>
      </c>
      <c r="K116" s="7">
        <v>571.10813598101959</v>
      </c>
      <c r="L116" s="7">
        <v>1138.9012741483748</v>
      </c>
      <c r="M116" s="7">
        <v>2550.6050308346748</v>
      </c>
      <c r="N116" s="126">
        <f t="shared" si="10"/>
        <v>4790.9916733126738</v>
      </c>
      <c r="O116" s="26">
        <v>81.369561645915383</v>
      </c>
      <c r="P116" s="7">
        <v>117.07141955452971</v>
      </c>
      <c r="Q116" s="7">
        <v>258.64062306244159</v>
      </c>
      <c r="R116" s="7">
        <v>693.41459881304763</v>
      </c>
      <c r="S116" s="7">
        <v>1404.4526440352201</v>
      </c>
      <c r="T116" s="7">
        <v>4430.5341152250767</v>
      </c>
      <c r="U116" s="126">
        <f t="shared" si="11"/>
        <v>6985.4829623362311</v>
      </c>
    </row>
    <row r="117" spans="1:21">
      <c r="A117" s="37">
        <v>120</v>
      </c>
      <c r="B117" s="17"/>
      <c r="C117" s="11"/>
      <c r="D117" s="38" t="s">
        <v>22</v>
      </c>
      <c r="E117" s="9" t="s">
        <v>142</v>
      </c>
      <c r="F117" s="46"/>
      <c r="G117" s="111">
        <f t="shared" si="9"/>
        <v>81585.013458107598</v>
      </c>
      <c r="H117" s="26">
        <v>86.70479292224627</v>
      </c>
      <c r="I117" s="7">
        <v>151.75151987373829</v>
      </c>
      <c r="J117" s="7">
        <v>932.70180915296078</v>
      </c>
      <c r="K117" s="7">
        <v>2552.2368533760309</v>
      </c>
      <c r="L117" s="7">
        <v>9521.2576836943626</v>
      </c>
      <c r="M117" s="7">
        <v>27169.49771630764</v>
      </c>
      <c r="N117" s="126">
        <f t="shared" si="10"/>
        <v>40414.150375326979</v>
      </c>
      <c r="O117" s="26">
        <v>86.799064324935898</v>
      </c>
      <c r="P117" s="7">
        <v>107.56754821108188</v>
      </c>
      <c r="Q117" s="7">
        <v>435.76099816150963</v>
      </c>
      <c r="R117" s="7">
        <v>1422.5541266202927</v>
      </c>
      <c r="S117" s="7">
        <v>6584.6995480656624</v>
      </c>
      <c r="T117" s="7">
        <v>32533.481797397137</v>
      </c>
      <c r="U117" s="126">
        <f t="shared" si="11"/>
        <v>41170.863082780619</v>
      </c>
    </row>
    <row r="118" spans="1:21">
      <c r="A118" s="93">
        <v>121</v>
      </c>
      <c r="B118" s="94"/>
      <c r="C118" s="95" t="s">
        <v>143</v>
      </c>
      <c r="D118" s="96" t="s">
        <v>144</v>
      </c>
      <c r="E118" s="97"/>
      <c r="F118" s="98"/>
      <c r="G118" s="99">
        <f t="shared" si="9"/>
        <v>320652.53917757282</v>
      </c>
      <c r="H118" s="100">
        <v>905.46980338240974</v>
      </c>
      <c r="I118" s="101">
        <v>515.84817771613598</v>
      </c>
      <c r="J118" s="101">
        <v>2932.0504000782967</v>
      </c>
      <c r="K118" s="101">
        <v>28725.10905790329</v>
      </c>
      <c r="L118" s="101">
        <v>77660.511939048767</v>
      </c>
      <c r="M118" s="101">
        <v>79345.807054042816</v>
      </c>
      <c r="N118" s="127">
        <f t="shared" si="10"/>
        <v>190084.79643217172</v>
      </c>
      <c r="O118" s="100">
        <v>790.37354429787956</v>
      </c>
      <c r="P118" s="101">
        <v>464.17411599494517</v>
      </c>
      <c r="Q118" s="101">
        <v>1809.4898900091648</v>
      </c>
      <c r="R118" s="101">
        <v>9143.2167975008488</v>
      </c>
      <c r="S118" s="101">
        <v>38636.063990592957</v>
      </c>
      <c r="T118" s="101">
        <v>79724.42440700531</v>
      </c>
      <c r="U118" s="127">
        <f t="shared" si="11"/>
        <v>130567.7427454011</v>
      </c>
    </row>
    <row r="119" spans="1:21">
      <c r="A119" s="37">
        <v>122</v>
      </c>
      <c r="B119" s="17"/>
      <c r="C119" s="16"/>
      <c r="D119" s="38" t="s">
        <v>8</v>
      </c>
      <c r="E119" s="49" t="s">
        <v>145</v>
      </c>
      <c r="F119" s="40"/>
      <c r="G119" s="111">
        <f t="shared" si="9"/>
        <v>15714.899110142502</v>
      </c>
      <c r="H119" s="26">
        <v>10.870050752746465</v>
      </c>
      <c r="I119" s="7">
        <v>15.906257217517123</v>
      </c>
      <c r="J119" s="7">
        <v>162.57607501000166</v>
      </c>
      <c r="K119" s="7">
        <v>869.56529629975557</v>
      </c>
      <c r="L119" s="7">
        <v>2764.4532253742218</v>
      </c>
      <c r="M119" s="7">
        <v>5205.6805458068848</v>
      </c>
      <c r="N119" s="126">
        <f t="shared" si="10"/>
        <v>9029.0514504611274</v>
      </c>
      <c r="O119" s="26">
        <v>13.737621504431445</v>
      </c>
      <c r="P119" s="7">
        <v>17.093808048695792</v>
      </c>
      <c r="Q119" s="7">
        <v>79.551765799064015</v>
      </c>
      <c r="R119" s="7">
        <v>333.59013044834137</v>
      </c>
      <c r="S119" s="7">
        <v>1549.7232221961021</v>
      </c>
      <c r="T119" s="7">
        <v>4692.1511116847396</v>
      </c>
      <c r="U119" s="126">
        <f t="shared" si="11"/>
        <v>6685.8476596813744</v>
      </c>
    </row>
    <row r="120" spans="1:21">
      <c r="A120" s="37">
        <v>123</v>
      </c>
      <c r="B120" s="17"/>
      <c r="C120" s="16"/>
      <c r="D120" s="38" t="s">
        <v>10</v>
      </c>
      <c r="E120" s="49" t="s">
        <v>146</v>
      </c>
      <c r="F120" s="40"/>
      <c r="G120" s="111">
        <f t="shared" si="9"/>
        <v>116198.13409582136</v>
      </c>
      <c r="H120" s="26">
        <v>86.615216656180564</v>
      </c>
      <c r="I120" s="7">
        <v>72.673577375710011</v>
      </c>
      <c r="J120" s="7">
        <v>923.94452884607017</v>
      </c>
      <c r="K120" s="7">
        <v>17050.851111471653</v>
      </c>
      <c r="L120" s="7">
        <v>42217.558554172516</v>
      </c>
      <c r="M120" s="7">
        <v>22687.899622797966</v>
      </c>
      <c r="N120" s="126">
        <f t="shared" si="10"/>
        <v>83039.542611320096</v>
      </c>
      <c r="O120" s="26">
        <v>78.805742192547768</v>
      </c>
      <c r="P120" s="7">
        <v>65.632669613696635</v>
      </c>
      <c r="Q120" s="7">
        <v>345.95584626006894</v>
      </c>
      <c r="R120" s="7">
        <v>3219.3871687054634</v>
      </c>
      <c r="S120" s="7">
        <v>14149.270335197449</v>
      </c>
      <c r="T120" s="7">
        <v>15299.539722532034</v>
      </c>
      <c r="U120" s="126">
        <f t="shared" si="11"/>
        <v>33158.591484501259</v>
      </c>
    </row>
    <row r="121" spans="1:21">
      <c r="A121" s="37">
        <v>124</v>
      </c>
      <c r="B121" s="10"/>
      <c r="C121" s="16"/>
      <c r="D121" s="38" t="s">
        <v>22</v>
      </c>
      <c r="E121" s="49" t="s">
        <v>147</v>
      </c>
      <c r="F121" s="40"/>
      <c r="G121" s="111">
        <f t="shared" si="9"/>
        <v>4506.0847419535712</v>
      </c>
      <c r="H121" s="26">
        <v>49.62991368805524</v>
      </c>
      <c r="I121" s="7">
        <v>102.96129304915667</v>
      </c>
      <c r="J121" s="7">
        <v>187.36307284981012</v>
      </c>
      <c r="K121" s="7">
        <v>432.71856861561537</v>
      </c>
      <c r="L121" s="7">
        <v>695.70613899827003</v>
      </c>
      <c r="M121" s="7">
        <v>916.34452134370804</v>
      </c>
      <c r="N121" s="126">
        <f t="shared" si="10"/>
        <v>2384.7235085446155</v>
      </c>
      <c r="O121" s="26">
        <v>43.826946512082941</v>
      </c>
      <c r="P121" s="7">
        <v>104.5020431720186</v>
      </c>
      <c r="Q121" s="7">
        <v>189.53473850706359</v>
      </c>
      <c r="R121" s="7">
        <v>303.00839474052191</v>
      </c>
      <c r="S121" s="7">
        <v>595.27654365450144</v>
      </c>
      <c r="T121" s="7">
        <v>885.21256682276726</v>
      </c>
      <c r="U121" s="126">
        <f t="shared" si="11"/>
        <v>2121.3612334089557</v>
      </c>
    </row>
    <row r="122" spans="1:21">
      <c r="A122" s="37">
        <v>125</v>
      </c>
      <c r="B122" s="17"/>
      <c r="C122" s="11"/>
      <c r="D122" s="50"/>
      <c r="E122" s="9" t="s">
        <v>148</v>
      </c>
      <c r="F122" s="46"/>
      <c r="G122" s="111">
        <f t="shared" si="9"/>
        <v>184233.41910944157</v>
      </c>
      <c r="H122" s="26">
        <v>758.35462646186352</v>
      </c>
      <c r="I122" s="7">
        <v>324.30704613029957</v>
      </c>
      <c r="J122" s="7">
        <v>1658.1667738854885</v>
      </c>
      <c r="K122" s="7">
        <v>10371.974098980427</v>
      </c>
      <c r="L122" s="7">
        <v>31982.793649673462</v>
      </c>
      <c r="M122" s="7">
        <v>50535.88348698616</v>
      </c>
      <c r="N122" s="126">
        <f t="shared" si="10"/>
        <v>95631.479682117701</v>
      </c>
      <c r="O122" s="26">
        <v>654.00324129546061</v>
      </c>
      <c r="P122" s="7">
        <v>276.9455997326877</v>
      </c>
      <c r="Q122" s="7">
        <v>1194.4475824981928</v>
      </c>
      <c r="R122" s="7">
        <v>5287.2310290336609</v>
      </c>
      <c r="S122" s="7">
        <v>22341.793699979782</v>
      </c>
      <c r="T122" s="7">
        <v>58847.518274784088</v>
      </c>
      <c r="U122" s="126">
        <f t="shared" si="11"/>
        <v>88601.939427323872</v>
      </c>
    </row>
    <row r="123" spans="1:21">
      <c r="A123" s="93">
        <v>126</v>
      </c>
      <c r="B123" s="94"/>
      <c r="C123" s="95" t="s">
        <v>149</v>
      </c>
      <c r="D123" s="96" t="s">
        <v>150</v>
      </c>
      <c r="E123" s="97"/>
      <c r="F123" s="98"/>
      <c r="G123" s="99">
        <f t="shared" si="9"/>
        <v>247858.87184644886</v>
      </c>
      <c r="H123" s="100">
        <v>519.46466532954946</v>
      </c>
      <c r="I123" s="101">
        <v>277.13750687986612</v>
      </c>
      <c r="J123" s="101">
        <v>2211.9602638781071</v>
      </c>
      <c r="K123" s="101">
        <v>7788.820244371891</v>
      </c>
      <c r="L123" s="101">
        <v>30391.737056255341</v>
      </c>
      <c r="M123" s="101">
        <v>81412.436645030975</v>
      </c>
      <c r="N123" s="127">
        <f t="shared" si="10"/>
        <v>122601.55638174573</v>
      </c>
      <c r="O123" s="100">
        <v>414.59547775564715</v>
      </c>
      <c r="P123" s="101">
        <v>258.8162000970915</v>
      </c>
      <c r="Q123" s="101">
        <v>1585.7766572658438</v>
      </c>
      <c r="R123" s="101">
        <v>5927.4116416275501</v>
      </c>
      <c r="S123" s="101">
        <v>25443.713991165161</v>
      </c>
      <c r="T123" s="101">
        <v>91627.00149679184</v>
      </c>
      <c r="U123" s="127">
        <f t="shared" si="11"/>
        <v>125257.31546470313</v>
      </c>
    </row>
    <row r="124" spans="1:21">
      <c r="A124" s="37">
        <v>127</v>
      </c>
      <c r="B124" s="12"/>
      <c r="C124" s="12"/>
      <c r="D124" s="38" t="s">
        <v>8</v>
      </c>
      <c r="E124" s="49" t="s">
        <v>151</v>
      </c>
      <c r="F124" s="40"/>
      <c r="G124" s="111">
        <f t="shared" si="9"/>
        <v>163527.09013938409</v>
      </c>
      <c r="H124" s="26">
        <v>305.68083809246309</v>
      </c>
      <c r="I124" s="7">
        <v>234.114711381495</v>
      </c>
      <c r="J124" s="7">
        <v>1964.6059586256742</v>
      </c>
      <c r="K124" s="7">
        <v>6514.6245751082897</v>
      </c>
      <c r="L124" s="7">
        <v>23709.736911773682</v>
      </c>
      <c r="M124" s="7">
        <v>52784.837602138519</v>
      </c>
      <c r="N124" s="126">
        <f t="shared" si="10"/>
        <v>85513.600597120123</v>
      </c>
      <c r="O124" s="26">
        <v>235.49624644609867</v>
      </c>
      <c r="P124" s="7">
        <v>219.19771680980921</v>
      </c>
      <c r="Q124" s="7">
        <v>1304.9082293875981</v>
      </c>
      <c r="R124" s="7">
        <v>4544.9722469002008</v>
      </c>
      <c r="S124" s="7">
        <v>18448.946742773056</v>
      </c>
      <c r="T124" s="7">
        <v>53259.968359947205</v>
      </c>
      <c r="U124" s="126">
        <f t="shared" si="11"/>
        <v>78013.489542263967</v>
      </c>
    </row>
    <row r="125" spans="1:21">
      <c r="A125" s="37">
        <v>128</v>
      </c>
      <c r="B125" s="17"/>
      <c r="C125" s="16"/>
      <c r="D125" s="52" t="s">
        <v>10</v>
      </c>
      <c r="E125" s="49" t="s">
        <v>152</v>
      </c>
      <c r="F125" s="40"/>
      <c r="G125" s="111">
        <f t="shared" si="9"/>
        <v>4442.0296349450946</v>
      </c>
      <c r="H125" s="26">
        <v>0</v>
      </c>
      <c r="I125" s="7">
        <v>0</v>
      </c>
      <c r="J125" s="7">
        <v>1.6229255050420761</v>
      </c>
      <c r="K125" s="7">
        <v>6.8468133583664894</v>
      </c>
      <c r="L125" s="7">
        <v>395.47719433903694</v>
      </c>
      <c r="M125" s="7">
        <v>4038.0827017426491</v>
      </c>
      <c r="N125" s="126">
        <f t="shared" si="10"/>
        <v>4442.0296349450946</v>
      </c>
      <c r="O125" s="26">
        <v>0</v>
      </c>
      <c r="P125" s="7">
        <v>0</v>
      </c>
      <c r="Q125" s="7">
        <v>0</v>
      </c>
      <c r="R125" s="7">
        <v>0</v>
      </c>
      <c r="S125" s="7">
        <v>0</v>
      </c>
      <c r="T125" s="7">
        <v>0</v>
      </c>
      <c r="U125" s="126">
        <f t="shared" si="11"/>
        <v>0</v>
      </c>
    </row>
    <row r="126" spans="1:21">
      <c r="A126" s="37">
        <v>129</v>
      </c>
      <c r="B126" s="10"/>
      <c r="C126" s="16"/>
      <c r="D126" s="38" t="s">
        <v>22</v>
      </c>
      <c r="E126" s="15" t="s">
        <v>153</v>
      </c>
      <c r="F126" s="43"/>
      <c r="G126" s="111">
        <f t="shared" si="9"/>
        <v>2258.4871927345994</v>
      </c>
      <c r="H126" s="26">
        <v>0</v>
      </c>
      <c r="I126" s="7">
        <v>2.5311854463070631</v>
      </c>
      <c r="J126" s="7">
        <v>11.083213639212772</v>
      </c>
      <c r="K126" s="7">
        <v>81.526869419962168</v>
      </c>
      <c r="L126" s="7">
        <v>350.05251220148057</v>
      </c>
      <c r="M126" s="7">
        <v>575.87121033854783</v>
      </c>
      <c r="N126" s="126">
        <f t="shared" si="10"/>
        <v>1021.0649910455104</v>
      </c>
      <c r="O126" s="26">
        <v>0</v>
      </c>
      <c r="P126" s="7">
        <v>2.4763214377308032</v>
      </c>
      <c r="Q126" s="7">
        <v>11.57787504463704</v>
      </c>
      <c r="R126" s="7">
        <v>83.908643476344878</v>
      </c>
      <c r="S126" s="7">
        <v>406.32288657967001</v>
      </c>
      <c r="T126" s="7">
        <v>733.13647515070625</v>
      </c>
      <c r="U126" s="126">
        <f t="shared" si="11"/>
        <v>1237.422201689089</v>
      </c>
    </row>
    <row r="127" spans="1:21">
      <c r="A127" s="37">
        <v>130</v>
      </c>
      <c r="B127" s="17"/>
      <c r="C127" s="11"/>
      <c r="D127" s="38" t="s">
        <v>24</v>
      </c>
      <c r="E127" s="9" t="s">
        <v>422</v>
      </c>
      <c r="F127" s="46"/>
      <c r="G127" s="111">
        <f t="shared" si="9"/>
        <v>77015.056953419844</v>
      </c>
      <c r="H127" s="26">
        <v>213.78382423624862</v>
      </c>
      <c r="I127" s="7">
        <v>40.491613151505589</v>
      </c>
      <c r="J127" s="7">
        <v>234.6481682099402</v>
      </c>
      <c r="K127" s="7">
        <v>1185.8220301568508</v>
      </c>
      <c r="L127" s="7">
        <v>5936.4699654951692</v>
      </c>
      <c r="M127" s="7">
        <v>24013.646592020988</v>
      </c>
      <c r="N127" s="126">
        <f t="shared" si="10"/>
        <v>31624.862193270703</v>
      </c>
      <c r="O127" s="26">
        <v>179.0992344369879</v>
      </c>
      <c r="P127" s="7">
        <v>37.142161265714094</v>
      </c>
      <c r="Q127" s="7">
        <v>234.32594931466156</v>
      </c>
      <c r="R127" s="7">
        <v>1143.8178976885974</v>
      </c>
      <c r="S127" s="7">
        <v>6435.7684391140938</v>
      </c>
      <c r="T127" s="7">
        <v>37360.041078329086</v>
      </c>
      <c r="U127" s="126">
        <f t="shared" si="11"/>
        <v>45390.194760149141</v>
      </c>
    </row>
    <row r="128" spans="1:21">
      <c r="A128" s="37">
        <v>131</v>
      </c>
      <c r="B128" s="12"/>
      <c r="C128" s="12"/>
      <c r="D128" s="38" t="s">
        <v>26</v>
      </c>
      <c r="E128" s="15" t="s">
        <v>154</v>
      </c>
      <c r="F128" s="43"/>
      <c r="G128" s="111">
        <f t="shared" si="9"/>
        <v>0</v>
      </c>
      <c r="H128" s="26">
        <v>0</v>
      </c>
      <c r="I128" s="7">
        <v>0</v>
      </c>
      <c r="J128" s="7">
        <v>0</v>
      </c>
      <c r="K128" s="7">
        <v>0</v>
      </c>
      <c r="L128" s="7">
        <v>0</v>
      </c>
      <c r="M128" s="7">
        <v>0</v>
      </c>
      <c r="N128" s="126">
        <f t="shared" si="10"/>
        <v>0</v>
      </c>
      <c r="O128" s="26">
        <v>0</v>
      </c>
      <c r="P128" s="7">
        <v>0</v>
      </c>
      <c r="Q128" s="7">
        <v>0</v>
      </c>
      <c r="R128" s="7">
        <v>0</v>
      </c>
      <c r="S128" s="7">
        <v>0</v>
      </c>
      <c r="T128" s="7">
        <v>0</v>
      </c>
      <c r="U128" s="126">
        <f t="shared" si="11"/>
        <v>0</v>
      </c>
    </row>
    <row r="129" spans="1:21">
      <c r="A129" s="37">
        <v>132</v>
      </c>
      <c r="B129" s="12"/>
      <c r="C129" s="12"/>
      <c r="D129" s="38" t="s">
        <v>32</v>
      </c>
      <c r="E129" s="15" t="s">
        <v>155</v>
      </c>
      <c r="F129" s="43"/>
      <c r="G129" s="111">
        <f t="shared" si="9"/>
        <v>616.21209642934264</v>
      </c>
      <c r="H129" s="26">
        <v>0</v>
      </c>
      <c r="I129" s="7">
        <v>0</v>
      </c>
      <c r="J129" s="7">
        <v>0</v>
      </c>
      <c r="K129" s="7">
        <v>0</v>
      </c>
      <c r="L129" s="7">
        <v>0</v>
      </c>
      <c r="M129" s="7">
        <v>0</v>
      </c>
      <c r="N129" s="126">
        <f t="shared" si="10"/>
        <v>0</v>
      </c>
      <c r="O129" s="26">
        <v>0</v>
      </c>
      <c r="P129" s="7">
        <v>0</v>
      </c>
      <c r="Q129" s="7">
        <v>34.964600690233056</v>
      </c>
      <c r="R129" s="7">
        <v>154.71291285459301</v>
      </c>
      <c r="S129" s="7">
        <v>152.67586354236118</v>
      </c>
      <c r="T129" s="7">
        <v>273.85871934215538</v>
      </c>
      <c r="U129" s="126">
        <f t="shared" si="11"/>
        <v>616.21209642934264</v>
      </c>
    </row>
    <row r="130" spans="1:21">
      <c r="A130" s="93">
        <v>133</v>
      </c>
      <c r="B130" s="94"/>
      <c r="C130" s="95" t="s">
        <v>156</v>
      </c>
      <c r="D130" s="96" t="s">
        <v>157</v>
      </c>
      <c r="E130" s="97"/>
      <c r="F130" s="98"/>
      <c r="G130" s="99">
        <f t="shared" si="9"/>
        <v>23834.616579739682</v>
      </c>
      <c r="H130" s="100">
        <v>125.51136012130883</v>
      </c>
      <c r="I130" s="101">
        <v>30.124677771702409</v>
      </c>
      <c r="J130" s="101">
        <v>150.01501291804016</v>
      </c>
      <c r="K130" s="101">
        <v>778.39215677976608</v>
      </c>
      <c r="L130" s="101">
        <v>2732.4565895795822</v>
      </c>
      <c r="M130" s="101">
        <v>6330.537254691124</v>
      </c>
      <c r="N130" s="127">
        <f t="shared" si="10"/>
        <v>10147.037051861524</v>
      </c>
      <c r="O130" s="100">
        <v>159.32777658192208</v>
      </c>
      <c r="P130" s="101">
        <v>22.541378646157682</v>
      </c>
      <c r="Q130" s="101">
        <v>109.82931672876293</v>
      </c>
      <c r="R130" s="101">
        <v>480.02121284604073</v>
      </c>
      <c r="S130" s="101">
        <v>2375.3190674781799</v>
      </c>
      <c r="T130" s="101">
        <v>10540.540775597095</v>
      </c>
      <c r="U130" s="127">
        <f t="shared" si="11"/>
        <v>13687.579527878159</v>
      </c>
    </row>
    <row r="131" spans="1:21">
      <c r="A131" s="93">
        <v>134</v>
      </c>
      <c r="B131" s="94"/>
      <c r="C131" s="95" t="s">
        <v>158</v>
      </c>
      <c r="D131" s="96" t="s">
        <v>159</v>
      </c>
      <c r="E131" s="97"/>
      <c r="F131" s="98"/>
      <c r="G131" s="99">
        <f t="shared" ref="G131:G157" si="12">N131+U131</f>
        <v>30024.424636845011</v>
      </c>
      <c r="H131" s="100">
        <v>0</v>
      </c>
      <c r="I131" s="101">
        <v>106.05390163697302</v>
      </c>
      <c r="J131" s="101">
        <v>334.6903220564127</v>
      </c>
      <c r="K131" s="101">
        <v>1000.7975638955832</v>
      </c>
      <c r="L131" s="101">
        <v>2657.9463801458478</v>
      </c>
      <c r="M131" s="101">
        <v>5997.6684736311436</v>
      </c>
      <c r="N131" s="127">
        <f t="shared" ref="N131:N157" si="13">SUM(H131:M131)</f>
        <v>10097.15664136596</v>
      </c>
      <c r="O131" s="100">
        <v>0</v>
      </c>
      <c r="P131" s="101">
        <v>140.99738803552464</v>
      </c>
      <c r="Q131" s="101">
        <v>1134.251540588215</v>
      </c>
      <c r="R131" s="101">
        <v>2616.0675793886185</v>
      </c>
      <c r="S131" s="101">
        <v>4590.9581720679998</v>
      </c>
      <c r="T131" s="101">
        <v>11444.993315398693</v>
      </c>
      <c r="U131" s="127">
        <f>SUM(O131:T131)</f>
        <v>19927.267995479051</v>
      </c>
    </row>
    <row r="132" spans="1:21">
      <c r="A132" s="37">
        <v>135</v>
      </c>
      <c r="B132" s="17"/>
      <c r="C132" s="16"/>
      <c r="D132" s="38" t="s">
        <v>8</v>
      </c>
      <c r="E132" s="49" t="s">
        <v>160</v>
      </c>
      <c r="F132" s="40"/>
      <c r="G132" s="111">
        <f t="shared" si="12"/>
        <v>5298.0260645117378</v>
      </c>
      <c r="H132" s="26">
        <v>0</v>
      </c>
      <c r="I132" s="7">
        <v>5.4403371531516314</v>
      </c>
      <c r="J132" s="7">
        <v>12.072123385732993</v>
      </c>
      <c r="K132" s="7">
        <v>72.892755838111043</v>
      </c>
      <c r="L132" s="7">
        <v>395.90452048927546</v>
      </c>
      <c r="M132" s="7">
        <v>858.19340153038502</v>
      </c>
      <c r="N132" s="126">
        <f t="shared" si="13"/>
        <v>1344.5031383966561</v>
      </c>
      <c r="O132" s="26">
        <v>0</v>
      </c>
      <c r="P132" s="7">
        <v>4.36226378979336</v>
      </c>
      <c r="Q132" s="7">
        <v>26.889544330726494</v>
      </c>
      <c r="R132" s="7">
        <v>256.86325048841536</v>
      </c>
      <c r="S132" s="7">
        <v>1277.406662479043</v>
      </c>
      <c r="T132" s="7">
        <v>2388.0012050271034</v>
      </c>
      <c r="U132" s="126">
        <f t="shared" ref="U132:U157" si="14">SUM(O132:T132)</f>
        <v>3953.5229261150816</v>
      </c>
    </row>
    <row r="133" spans="1:21">
      <c r="A133" s="37">
        <v>136</v>
      </c>
      <c r="B133" s="10"/>
      <c r="C133" s="16"/>
      <c r="D133" s="38" t="s">
        <v>10</v>
      </c>
      <c r="E133" s="49" t="s">
        <v>161</v>
      </c>
      <c r="F133" s="40"/>
      <c r="G133" s="111">
        <f t="shared" si="12"/>
        <v>2397.3048972859979</v>
      </c>
      <c r="H133" s="26">
        <v>0</v>
      </c>
      <c r="I133" s="7">
        <v>0</v>
      </c>
      <c r="J133" s="7">
        <v>0.77604323625564575</v>
      </c>
      <c r="K133" s="7">
        <v>6.9548873901367188</v>
      </c>
      <c r="L133" s="7">
        <v>79.741777911782265</v>
      </c>
      <c r="M133" s="7">
        <v>730.44864416122437</v>
      </c>
      <c r="N133" s="126">
        <f t="shared" si="13"/>
        <v>817.92135269939899</v>
      </c>
      <c r="O133" s="26">
        <v>0</v>
      </c>
      <c r="P133" s="7">
        <v>0.1413939893245697</v>
      </c>
      <c r="Q133" s="7">
        <v>0.14205192029476166</v>
      </c>
      <c r="R133" s="7">
        <v>10.565966434776783</v>
      </c>
      <c r="S133" s="7">
        <v>130.19088605046272</v>
      </c>
      <c r="T133" s="7">
        <v>1438.34324619174</v>
      </c>
      <c r="U133" s="126">
        <f t="shared" si="14"/>
        <v>1579.3835445865989</v>
      </c>
    </row>
    <row r="134" spans="1:21">
      <c r="A134" s="37">
        <v>137</v>
      </c>
      <c r="B134" s="10"/>
      <c r="C134" s="11"/>
      <c r="D134" s="52" t="s">
        <v>22</v>
      </c>
      <c r="E134" s="49" t="s">
        <v>162</v>
      </c>
      <c r="F134" s="51"/>
      <c r="G134" s="111">
        <f t="shared" si="12"/>
        <v>168.39963665604591</v>
      </c>
      <c r="H134" s="26">
        <v>0</v>
      </c>
      <c r="I134" s="7">
        <v>0</v>
      </c>
      <c r="J134" s="7">
        <v>0.98739343881607056</v>
      </c>
      <c r="K134" s="7">
        <v>19.139339059591293</v>
      </c>
      <c r="L134" s="7">
        <v>79.377839505672455</v>
      </c>
      <c r="M134" s="7">
        <v>59.088925421237946</v>
      </c>
      <c r="N134" s="126">
        <f t="shared" si="13"/>
        <v>158.59349742531776</v>
      </c>
      <c r="O134" s="26">
        <v>0</v>
      </c>
      <c r="P134" s="7">
        <v>0</v>
      </c>
      <c r="Q134" s="7">
        <v>0</v>
      </c>
      <c r="R134" s="7">
        <v>0</v>
      </c>
      <c r="S134" s="7">
        <v>2.2717075049877167</v>
      </c>
      <c r="T134" s="7">
        <v>7.5344317257404327</v>
      </c>
      <c r="U134" s="126">
        <f t="shared" si="14"/>
        <v>9.8061392307281494</v>
      </c>
    </row>
    <row r="135" spans="1:21">
      <c r="A135" s="37">
        <v>138</v>
      </c>
      <c r="B135" s="10"/>
      <c r="C135" s="11"/>
      <c r="D135" s="52" t="s">
        <v>24</v>
      </c>
      <c r="E135" s="49" t="s">
        <v>163</v>
      </c>
      <c r="F135" s="51"/>
      <c r="G135" s="111">
        <f t="shared" si="12"/>
        <v>702.96995616704226</v>
      </c>
      <c r="H135" s="26">
        <v>0</v>
      </c>
      <c r="I135" s="7">
        <v>0.31823468208312988</v>
      </c>
      <c r="J135" s="7">
        <v>2.3104439377784729</v>
      </c>
      <c r="K135" s="7">
        <v>20.802843868732452</v>
      </c>
      <c r="L135" s="7">
        <v>163.78216271102428</v>
      </c>
      <c r="M135" s="7">
        <v>213.36974355578423</v>
      </c>
      <c r="N135" s="126">
        <f t="shared" si="13"/>
        <v>400.58342875540257</v>
      </c>
      <c r="O135" s="26">
        <v>0</v>
      </c>
      <c r="P135" s="7">
        <v>0.81633813679218292</v>
      </c>
      <c r="Q135" s="7">
        <v>0.78728878498077393</v>
      </c>
      <c r="R135" s="7">
        <v>6.7185758426785469</v>
      </c>
      <c r="S135" s="7">
        <v>80.928455233573914</v>
      </c>
      <c r="T135" s="7">
        <v>213.13586941361427</v>
      </c>
      <c r="U135" s="126">
        <f t="shared" si="14"/>
        <v>302.38652741163969</v>
      </c>
    </row>
    <row r="136" spans="1:21">
      <c r="A136" s="37">
        <v>139</v>
      </c>
      <c r="B136" s="17"/>
      <c r="C136" s="11"/>
      <c r="D136" s="50"/>
      <c r="E136" s="9" t="s">
        <v>164</v>
      </c>
      <c r="F136" s="46"/>
      <c r="G136" s="111">
        <f t="shared" si="12"/>
        <v>21457.724210619461</v>
      </c>
      <c r="H136" s="26">
        <v>0</v>
      </c>
      <c r="I136" s="7">
        <v>100.2953272163868</v>
      </c>
      <c r="J136" s="7">
        <v>318.54432398080826</v>
      </c>
      <c r="K136" s="7">
        <v>881.00771553814411</v>
      </c>
      <c r="L136" s="7">
        <v>1939.140129096806</v>
      </c>
      <c r="M136" s="7">
        <v>4136.5677323788404</v>
      </c>
      <c r="N136" s="126">
        <f t="shared" si="13"/>
        <v>7375.5552282109857</v>
      </c>
      <c r="O136" s="26">
        <v>0</v>
      </c>
      <c r="P136" s="7">
        <v>135.67739159381017</v>
      </c>
      <c r="Q136" s="7">
        <v>1106.4326572883874</v>
      </c>
      <c r="R136" s="7">
        <v>2341.9197909832001</v>
      </c>
      <c r="S136" s="7">
        <v>3100.1604123860598</v>
      </c>
      <c r="T136" s="7">
        <v>7397.9787301570177</v>
      </c>
      <c r="U136" s="126">
        <f t="shared" si="14"/>
        <v>14082.168982408475</v>
      </c>
    </row>
    <row r="137" spans="1:21">
      <c r="A137" s="93">
        <v>140</v>
      </c>
      <c r="B137" s="94"/>
      <c r="C137" s="95" t="s">
        <v>165</v>
      </c>
      <c r="D137" s="96" t="s">
        <v>166</v>
      </c>
      <c r="E137" s="97"/>
      <c r="F137" s="98"/>
      <c r="G137" s="99">
        <f t="shared" si="12"/>
        <v>41820.422767271521</v>
      </c>
      <c r="H137" s="100">
        <v>16794.361484155059</v>
      </c>
      <c r="I137" s="101">
        <v>933.90539502352476</v>
      </c>
      <c r="J137" s="101">
        <v>1355.8834590017796</v>
      </c>
      <c r="K137" s="101">
        <v>1062.403233562829</v>
      </c>
      <c r="L137" s="101">
        <v>1004.7661862671375</v>
      </c>
      <c r="M137" s="101">
        <v>917.99573600292206</v>
      </c>
      <c r="N137" s="127">
        <f t="shared" si="13"/>
        <v>22069.315494013252</v>
      </c>
      <c r="O137" s="100">
        <v>15035.996728092432</v>
      </c>
      <c r="P137" s="101">
        <v>882.12269052118063</v>
      </c>
      <c r="Q137" s="101">
        <v>1022.2157571315765</v>
      </c>
      <c r="R137" s="101">
        <v>963.59648910164833</v>
      </c>
      <c r="S137" s="101">
        <v>890.31214559078217</v>
      </c>
      <c r="T137" s="101">
        <v>956.86346282064915</v>
      </c>
      <c r="U137" s="127">
        <f t="shared" si="14"/>
        <v>19751.107273258269</v>
      </c>
    </row>
    <row r="138" spans="1:21">
      <c r="A138" s="37">
        <v>141</v>
      </c>
      <c r="B138" s="17"/>
      <c r="C138" s="16"/>
      <c r="D138" s="38" t="s">
        <v>8</v>
      </c>
      <c r="E138" s="45" t="s">
        <v>167</v>
      </c>
      <c r="F138" s="53"/>
      <c r="G138" s="111">
        <f t="shared" si="12"/>
        <v>2048.0978545681828</v>
      </c>
      <c r="H138" s="26">
        <v>815.07763725303812</v>
      </c>
      <c r="I138" s="7">
        <v>18.699113818351179</v>
      </c>
      <c r="J138" s="7">
        <v>47.599854515865445</v>
      </c>
      <c r="K138" s="7">
        <v>20.059336999431252</v>
      </c>
      <c r="L138" s="7">
        <v>9.8637729629408568</v>
      </c>
      <c r="M138" s="7">
        <v>0.8508603572845459</v>
      </c>
      <c r="N138" s="126">
        <f t="shared" si="13"/>
        <v>912.1505759069114</v>
      </c>
      <c r="O138" s="26">
        <v>1026.2391187241301</v>
      </c>
      <c r="P138" s="7">
        <v>32.41224977443926</v>
      </c>
      <c r="Q138" s="7">
        <v>54.633439010558504</v>
      </c>
      <c r="R138" s="7">
        <v>15.153435258660465</v>
      </c>
      <c r="S138" s="7">
        <v>3.7594111047219485</v>
      </c>
      <c r="T138" s="7">
        <v>3.7496247887611389</v>
      </c>
      <c r="U138" s="126">
        <f t="shared" si="14"/>
        <v>1135.9472786612714</v>
      </c>
    </row>
    <row r="139" spans="1:21">
      <c r="A139" s="37">
        <v>142</v>
      </c>
      <c r="B139" s="17"/>
      <c r="C139" s="16"/>
      <c r="D139" s="38" t="s">
        <v>10</v>
      </c>
      <c r="E139" s="45" t="s">
        <v>168</v>
      </c>
      <c r="F139" s="53"/>
      <c r="G139" s="111">
        <f t="shared" si="12"/>
        <v>86.366977572510223</v>
      </c>
      <c r="H139" s="26">
        <v>41.60966090997681</v>
      </c>
      <c r="I139" s="7">
        <v>0.76562100648880005</v>
      </c>
      <c r="J139" s="7">
        <v>0.91623058915138245</v>
      </c>
      <c r="K139" s="7">
        <v>0</v>
      </c>
      <c r="L139" s="7">
        <v>0.41187459230422974</v>
      </c>
      <c r="M139" s="7">
        <v>1.3761844635009766</v>
      </c>
      <c r="N139" s="126">
        <f t="shared" si="13"/>
        <v>45.079571561422199</v>
      </c>
      <c r="O139" s="26">
        <v>40.242564155323635</v>
      </c>
      <c r="P139" s="7">
        <v>0</v>
      </c>
      <c r="Q139" s="7">
        <v>0.5303037166595459</v>
      </c>
      <c r="R139" s="7">
        <v>0</v>
      </c>
      <c r="S139" s="7">
        <v>0.2112756073474884</v>
      </c>
      <c r="T139" s="7">
        <v>0.30326253175735474</v>
      </c>
      <c r="U139" s="126">
        <f t="shared" si="14"/>
        <v>41.287406011088024</v>
      </c>
    </row>
    <row r="140" spans="1:21">
      <c r="A140" s="37">
        <v>143</v>
      </c>
      <c r="B140" s="17"/>
      <c r="C140" s="16"/>
      <c r="D140" s="38" t="s">
        <v>22</v>
      </c>
      <c r="E140" s="45" t="s">
        <v>169</v>
      </c>
      <c r="F140" s="53"/>
      <c r="G140" s="111">
        <f t="shared" si="12"/>
        <v>2335.869855617042</v>
      </c>
      <c r="H140" s="26">
        <v>491.71920299343765</v>
      </c>
      <c r="I140" s="7">
        <v>44.188563359901309</v>
      </c>
      <c r="J140" s="7">
        <v>119.82469332590699</v>
      </c>
      <c r="K140" s="7">
        <v>204.14619793742895</v>
      </c>
      <c r="L140" s="7">
        <v>320.3710306212306</v>
      </c>
      <c r="M140" s="7">
        <v>4.3870833814144135</v>
      </c>
      <c r="N140" s="126">
        <f t="shared" si="13"/>
        <v>1184.6367716193199</v>
      </c>
      <c r="O140" s="26">
        <v>516.85443993238732</v>
      </c>
      <c r="P140" s="7">
        <v>37.346943538082996</v>
      </c>
      <c r="Q140" s="7">
        <v>98.900955511213397</v>
      </c>
      <c r="R140" s="7">
        <v>223.04057282954454</v>
      </c>
      <c r="S140" s="7">
        <v>263.77083803713322</v>
      </c>
      <c r="T140" s="7">
        <v>11.319334149360657</v>
      </c>
      <c r="U140" s="126">
        <f t="shared" si="14"/>
        <v>1151.2330839977221</v>
      </c>
    </row>
    <row r="141" spans="1:21">
      <c r="A141" s="37">
        <v>144</v>
      </c>
      <c r="B141" s="17"/>
      <c r="C141" s="16"/>
      <c r="D141" s="38" t="s">
        <v>24</v>
      </c>
      <c r="E141" s="45" t="s">
        <v>170</v>
      </c>
      <c r="F141" s="53"/>
      <c r="G141" s="111">
        <f t="shared" si="12"/>
        <v>18828.959648613119</v>
      </c>
      <c r="H141" s="26">
        <v>7851.296458363533</v>
      </c>
      <c r="I141" s="7">
        <v>521.90104208141565</v>
      </c>
      <c r="J141" s="7">
        <v>724.4920487338677</v>
      </c>
      <c r="K141" s="7">
        <v>484.58390863542445</v>
      </c>
      <c r="L141" s="7">
        <v>264.21657994389534</v>
      </c>
      <c r="M141" s="7">
        <v>248.89468225836754</v>
      </c>
      <c r="N141" s="126">
        <f t="shared" si="13"/>
        <v>10095.384720016504</v>
      </c>
      <c r="O141" s="26">
        <v>6709.7735764980316</v>
      </c>
      <c r="P141" s="7">
        <v>470.15604618191719</v>
      </c>
      <c r="Q141" s="7">
        <v>528.49888949096203</v>
      </c>
      <c r="R141" s="7">
        <v>460.58751355111599</v>
      </c>
      <c r="S141" s="7">
        <v>284.71742674708366</v>
      </c>
      <c r="T141" s="7">
        <v>279.8414761275053</v>
      </c>
      <c r="U141" s="126">
        <f t="shared" si="14"/>
        <v>8733.5749285966158</v>
      </c>
    </row>
    <row r="142" spans="1:21">
      <c r="A142" s="37">
        <v>145</v>
      </c>
      <c r="B142" s="17"/>
      <c r="C142" s="16"/>
      <c r="D142" s="38" t="s">
        <v>26</v>
      </c>
      <c r="E142" s="45" t="s">
        <v>171</v>
      </c>
      <c r="F142" s="53"/>
      <c r="G142" s="111">
        <f t="shared" si="12"/>
        <v>2316.6440614149014</v>
      </c>
      <c r="H142" s="26">
        <v>636.49571571405977</v>
      </c>
      <c r="I142" s="7">
        <v>23.857644823612645</v>
      </c>
      <c r="J142" s="7">
        <v>59.117796116508543</v>
      </c>
      <c r="K142" s="7">
        <v>37.718742655066308</v>
      </c>
      <c r="L142" s="7">
        <v>16.911337164128781</v>
      </c>
      <c r="M142" s="7">
        <v>331.24346095323563</v>
      </c>
      <c r="N142" s="126">
        <f t="shared" si="13"/>
        <v>1105.3446974266117</v>
      </c>
      <c r="O142" s="26">
        <v>782.66517187003046</v>
      </c>
      <c r="P142" s="7">
        <v>24.572135886410251</v>
      </c>
      <c r="Q142" s="7">
        <v>29.82903500785892</v>
      </c>
      <c r="R142" s="7">
        <v>25.135011637481512</v>
      </c>
      <c r="S142" s="7">
        <v>18.273125156934839</v>
      </c>
      <c r="T142" s="7">
        <v>330.82488442957401</v>
      </c>
      <c r="U142" s="126">
        <f t="shared" si="14"/>
        <v>1211.29936398829</v>
      </c>
    </row>
    <row r="143" spans="1:21">
      <c r="A143" s="37">
        <v>146</v>
      </c>
      <c r="B143" s="17"/>
      <c r="C143" s="16"/>
      <c r="D143" s="38" t="s">
        <v>32</v>
      </c>
      <c r="E143" s="54" t="s">
        <v>172</v>
      </c>
      <c r="F143" s="53"/>
      <c r="G143" s="111">
        <f t="shared" si="12"/>
        <v>16204.484334819834</v>
      </c>
      <c r="H143" s="26">
        <v>6958.1627907156944</v>
      </c>
      <c r="I143" s="7">
        <v>324.49340519309044</v>
      </c>
      <c r="J143" s="7">
        <v>403.93282292410731</v>
      </c>
      <c r="K143" s="7">
        <v>315.89502219855785</v>
      </c>
      <c r="L143" s="7">
        <v>392.9915769547224</v>
      </c>
      <c r="M143" s="7">
        <v>331.24346077442169</v>
      </c>
      <c r="N143" s="126">
        <f t="shared" si="13"/>
        <v>8726.7190787605941</v>
      </c>
      <c r="O143" s="26">
        <v>5960.2219045422971</v>
      </c>
      <c r="P143" s="7">
        <v>317.63529625814408</v>
      </c>
      <c r="Q143" s="7">
        <v>309.82312375295442</v>
      </c>
      <c r="R143" s="7">
        <v>239.67997116409242</v>
      </c>
      <c r="S143" s="7">
        <v>319.58007591217756</v>
      </c>
      <c r="T143" s="7">
        <v>330.82488442957401</v>
      </c>
      <c r="U143" s="126">
        <f t="shared" si="14"/>
        <v>7477.7652560592396</v>
      </c>
    </row>
    <row r="144" spans="1:21">
      <c r="A144" s="93">
        <v>147</v>
      </c>
      <c r="B144" s="94"/>
      <c r="C144" s="103" t="s">
        <v>173</v>
      </c>
      <c r="D144" s="96" t="s">
        <v>174</v>
      </c>
      <c r="E144" s="97"/>
      <c r="F144" s="98"/>
      <c r="G144" s="99">
        <f t="shared" si="12"/>
        <v>25.786377847194672</v>
      </c>
      <c r="H144" s="100">
        <v>0</v>
      </c>
      <c r="I144" s="101">
        <v>0.77565306425094604</v>
      </c>
      <c r="J144" s="101">
        <v>0</v>
      </c>
      <c r="K144" s="101">
        <v>5.8898301124572754</v>
      </c>
      <c r="L144" s="101">
        <v>6.2744215726852417</v>
      </c>
      <c r="M144" s="101">
        <v>4.2790040969848633</v>
      </c>
      <c r="N144" s="127">
        <f t="shared" si="13"/>
        <v>17.218908846378326</v>
      </c>
      <c r="O144" s="100">
        <v>0</v>
      </c>
      <c r="P144" s="101">
        <v>0</v>
      </c>
      <c r="Q144" s="101">
        <v>0.50884371995925903</v>
      </c>
      <c r="R144" s="101">
        <v>1.4134480953216553</v>
      </c>
      <c r="S144" s="101">
        <v>2.4172230362892151</v>
      </c>
      <c r="T144" s="101">
        <v>4.2279541492462158</v>
      </c>
      <c r="U144" s="127">
        <f t="shared" si="14"/>
        <v>8.5674690008163452</v>
      </c>
    </row>
    <row r="145" spans="1:21">
      <c r="A145" s="72">
        <v>151</v>
      </c>
      <c r="B145" s="80" t="s">
        <v>175</v>
      </c>
      <c r="C145" s="81" t="s">
        <v>176</v>
      </c>
      <c r="D145" s="82"/>
      <c r="E145" s="82"/>
      <c r="F145" s="83"/>
      <c r="G145" s="74">
        <f t="shared" si="12"/>
        <v>482014.50847111642</v>
      </c>
      <c r="H145" s="75">
        <v>5606.5787501595914</v>
      </c>
      <c r="I145" s="76">
        <v>7302.4285601377487</v>
      </c>
      <c r="J145" s="76">
        <v>116507.8838057518</v>
      </c>
      <c r="K145" s="76">
        <v>122965.69345378876</v>
      </c>
      <c r="L145" s="76">
        <v>73152.348945617676</v>
      </c>
      <c r="M145" s="76">
        <v>48759.11411523819</v>
      </c>
      <c r="N145" s="124">
        <f t="shared" si="13"/>
        <v>374294.04763069376</v>
      </c>
      <c r="O145" s="75">
        <v>4536.2151513434947</v>
      </c>
      <c r="P145" s="76">
        <v>3829.6451074331999</v>
      </c>
      <c r="Q145" s="76">
        <v>17060.602696418762</v>
      </c>
      <c r="R145" s="76">
        <v>20543.431964755058</v>
      </c>
      <c r="S145" s="76">
        <v>18122.332584619522</v>
      </c>
      <c r="T145" s="76">
        <v>43628.233335852623</v>
      </c>
      <c r="U145" s="124">
        <f t="shared" si="14"/>
        <v>107720.46084042266</v>
      </c>
    </row>
    <row r="146" spans="1:21">
      <c r="A146" s="93">
        <v>152</v>
      </c>
      <c r="B146" s="95"/>
      <c r="C146" s="95" t="s">
        <v>6</v>
      </c>
      <c r="D146" s="96" t="s">
        <v>177</v>
      </c>
      <c r="E146" s="104"/>
      <c r="F146" s="105"/>
      <c r="G146" s="99">
        <f t="shared" si="12"/>
        <v>281204.59014635161</v>
      </c>
      <c r="H146" s="100">
        <v>5045.7082767430693</v>
      </c>
      <c r="I146" s="101">
        <v>5249.7119483947754</v>
      </c>
      <c r="J146" s="101">
        <v>47962.798287391663</v>
      </c>
      <c r="K146" s="101">
        <v>58194.230570793152</v>
      </c>
      <c r="L146" s="101">
        <v>46470.934141159058</v>
      </c>
      <c r="M146" s="101">
        <v>39805.421256542206</v>
      </c>
      <c r="N146" s="127">
        <f t="shared" si="13"/>
        <v>202728.80448102392</v>
      </c>
      <c r="O146" s="100">
        <v>4096.9111453201622</v>
      </c>
      <c r="P146" s="101">
        <v>2704.2200607694685</v>
      </c>
      <c r="Q146" s="101">
        <v>8220.0060809850693</v>
      </c>
      <c r="R146" s="101">
        <v>10542.047891497612</v>
      </c>
      <c r="S146" s="101">
        <v>12627.924970507622</v>
      </c>
      <c r="T146" s="101">
        <v>40284.675516247749</v>
      </c>
      <c r="U146" s="127">
        <f t="shared" si="14"/>
        <v>78475.785665327683</v>
      </c>
    </row>
    <row r="147" spans="1:21">
      <c r="A147" s="37">
        <v>153</v>
      </c>
      <c r="B147" s="17"/>
      <c r="C147" s="16"/>
      <c r="D147" s="38" t="s">
        <v>8</v>
      </c>
      <c r="E147" s="49" t="s">
        <v>178</v>
      </c>
      <c r="F147" s="55"/>
      <c r="G147" s="111">
        <f t="shared" si="12"/>
        <v>127342.36679043877</v>
      </c>
      <c r="H147" s="26">
        <v>1121.1432794895954</v>
      </c>
      <c r="I147" s="7">
        <v>2220.4707065075636</v>
      </c>
      <c r="J147" s="7">
        <v>32096.668789803982</v>
      </c>
      <c r="K147" s="7">
        <v>34632.433643102646</v>
      </c>
      <c r="L147" s="7">
        <v>21935.759743094444</v>
      </c>
      <c r="M147" s="7">
        <v>10160.082315862179</v>
      </c>
      <c r="N147" s="126">
        <f t="shared" si="13"/>
        <v>102166.55847786041</v>
      </c>
      <c r="O147" s="26">
        <v>937.31397392437793</v>
      </c>
      <c r="P147" s="7">
        <v>1300.9123466238379</v>
      </c>
      <c r="Q147" s="7">
        <v>5530.8773604184389</v>
      </c>
      <c r="R147" s="7">
        <v>6586.6447288244963</v>
      </c>
      <c r="S147" s="7">
        <v>5942.4149085879326</v>
      </c>
      <c r="T147" s="7">
        <v>4877.644994199276</v>
      </c>
      <c r="U147" s="126">
        <f t="shared" si="14"/>
        <v>25175.80831257836</v>
      </c>
    </row>
    <row r="148" spans="1:21">
      <c r="A148" s="37">
        <v>154</v>
      </c>
      <c r="B148" s="17"/>
      <c r="C148" s="16"/>
      <c r="D148" s="38" t="s">
        <v>10</v>
      </c>
      <c r="E148" s="49" t="s">
        <v>179</v>
      </c>
      <c r="F148" s="40"/>
      <c r="G148" s="111">
        <f t="shared" si="12"/>
        <v>2775.955206119077</v>
      </c>
      <c r="H148" s="26">
        <v>124.11366453184746</v>
      </c>
      <c r="I148" s="7">
        <v>87.214657664764673</v>
      </c>
      <c r="J148" s="7">
        <v>452.1993244998157</v>
      </c>
      <c r="K148" s="7">
        <v>502.43296650052071</v>
      </c>
      <c r="L148" s="7">
        <v>346.17810157686472</v>
      </c>
      <c r="M148" s="7">
        <v>225.63545872084796</v>
      </c>
      <c r="N148" s="126">
        <f t="shared" si="13"/>
        <v>1737.7741734946612</v>
      </c>
      <c r="O148" s="26">
        <v>127.12096909977845</v>
      </c>
      <c r="P148" s="7">
        <v>78.521503375377506</v>
      </c>
      <c r="Q148" s="7">
        <v>214.5762116285041</v>
      </c>
      <c r="R148" s="7">
        <v>174.28870941139758</v>
      </c>
      <c r="S148" s="7">
        <v>145.89597363956273</v>
      </c>
      <c r="T148" s="7">
        <v>297.77766546979547</v>
      </c>
      <c r="U148" s="126">
        <f t="shared" si="14"/>
        <v>1038.1810326244158</v>
      </c>
    </row>
    <row r="149" spans="1:21">
      <c r="A149" s="37">
        <v>155</v>
      </c>
      <c r="B149" s="17"/>
      <c r="C149" s="16"/>
      <c r="D149" s="38" t="s">
        <v>22</v>
      </c>
      <c r="E149" s="49" t="s">
        <v>180</v>
      </c>
      <c r="F149" s="40"/>
      <c r="G149" s="111">
        <f t="shared" si="12"/>
        <v>50175.566777114451</v>
      </c>
      <c r="H149" s="26">
        <v>194.38338220556034</v>
      </c>
      <c r="I149" s="7">
        <v>195.39428605884314</v>
      </c>
      <c r="J149" s="7">
        <v>1248.2823228165507</v>
      </c>
      <c r="K149" s="7">
        <v>4161.0875833630562</v>
      </c>
      <c r="L149" s="7">
        <v>8129.7355887889862</v>
      </c>
      <c r="M149" s="7">
        <v>14321.053943276405</v>
      </c>
      <c r="N149" s="126">
        <f t="shared" si="13"/>
        <v>28249.937106509402</v>
      </c>
      <c r="O149" s="26">
        <v>137.2765553916106</v>
      </c>
      <c r="P149" s="7">
        <v>71.527621261717286</v>
      </c>
      <c r="Q149" s="7">
        <v>149.00047015903692</v>
      </c>
      <c r="R149" s="7">
        <v>457.75321640819311</v>
      </c>
      <c r="S149" s="7">
        <v>2078.1642061769962</v>
      </c>
      <c r="T149" s="7">
        <v>19031.907601207495</v>
      </c>
      <c r="U149" s="126">
        <f t="shared" si="14"/>
        <v>21925.629670605049</v>
      </c>
    </row>
    <row r="150" spans="1:21">
      <c r="A150" s="37">
        <v>156</v>
      </c>
      <c r="B150" s="17"/>
      <c r="C150" s="16"/>
      <c r="D150" s="38" t="s">
        <v>24</v>
      </c>
      <c r="E150" s="49" t="s">
        <v>181</v>
      </c>
      <c r="F150" s="40"/>
      <c r="G150" s="111">
        <f t="shared" si="12"/>
        <v>5322.9507311182097</v>
      </c>
      <c r="H150" s="26">
        <v>265.92562730191275</v>
      </c>
      <c r="I150" s="7">
        <v>171.55201204121113</v>
      </c>
      <c r="J150" s="7">
        <v>492.11590768396854</v>
      </c>
      <c r="K150" s="7">
        <v>816.036118298769</v>
      </c>
      <c r="L150" s="7">
        <v>845.51698367297649</v>
      </c>
      <c r="M150" s="7">
        <v>817.6670293211937</v>
      </c>
      <c r="N150" s="126">
        <f t="shared" si="13"/>
        <v>3408.8136783200316</v>
      </c>
      <c r="O150" s="26">
        <v>224.97492439066991</v>
      </c>
      <c r="P150" s="7">
        <v>124.55233500525355</v>
      </c>
      <c r="Q150" s="7">
        <v>230.22034742683172</v>
      </c>
      <c r="R150" s="7">
        <v>310.12152697145939</v>
      </c>
      <c r="S150" s="7">
        <v>349.41773790121078</v>
      </c>
      <c r="T150" s="7">
        <v>674.85018110275269</v>
      </c>
      <c r="U150" s="126">
        <f t="shared" si="14"/>
        <v>1914.137052798178</v>
      </c>
    </row>
    <row r="151" spans="1:21">
      <c r="A151" s="37">
        <v>157</v>
      </c>
      <c r="B151" s="17"/>
      <c r="C151" s="16"/>
      <c r="D151" s="38" t="s">
        <v>26</v>
      </c>
      <c r="E151" s="49" t="s">
        <v>182</v>
      </c>
      <c r="F151" s="40"/>
      <c r="G151" s="111">
        <f t="shared" si="12"/>
        <v>15602.278885783628</v>
      </c>
      <c r="H151" s="26">
        <v>630.24776406958699</v>
      </c>
      <c r="I151" s="7">
        <v>1213.1616896167397</v>
      </c>
      <c r="J151" s="7">
        <v>4092.2031987607479</v>
      </c>
      <c r="K151" s="7">
        <v>3979.0760200470686</v>
      </c>
      <c r="L151" s="7">
        <v>2639.8193984031677</v>
      </c>
      <c r="M151" s="7">
        <v>907.82802945375443</v>
      </c>
      <c r="N151" s="126">
        <f t="shared" si="13"/>
        <v>13462.336100351065</v>
      </c>
      <c r="O151" s="26">
        <v>394.84658908401616</v>
      </c>
      <c r="P151" s="7">
        <v>403.7273717969656</v>
      </c>
      <c r="Q151" s="7">
        <v>374.18125365185551</v>
      </c>
      <c r="R151" s="7">
        <v>382.02968755364418</v>
      </c>
      <c r="S151" s="7">
        <v>367.46464139223099</v>
      </c>
      <c r="T151" s="7">
        <v>217.69324195384979</v>
      </c>
      <c r="U151" s="126">
        <f t="shared" si="14"/>
        <v>2139.9427854325622</v>
      </c>
    </row>
    <row r="152" spans="1:21">
      <c r="A152" s="37">
        <v>158</v>
      </c>
      <c r="B152" s="12"/>
      <c r="C152" s="12"/>
      <c r="D152" s="52" t="s">
        <v>32</v>
      </c>
      <c r="E152" s="49" t="s">
        <v>183</v>
      </c>
      <c r="F152" s="43"/>
      <c r="G152" s="111">
        <f t="shared" si="12"/>
        <v>1453.7947575354483</v>
      </c>
      <c r="H152" s="26">
        <v>78.913050010567531</v>
      </c>
      <c r="I152" s="7">
        <v>134.83429906284437</v>
      </c>
      <c r="J152" s="7">
        <v>192.9124269336462</v>
      </c>
      <c r="K152" s="7">
        <v>192.07688509579748</v>
      </c>
      <c r="L152" s="7">
        <v>183.62403240613639</v>
      </c>
      <c r="M152" s="7">
        <v>73.659637924516574</v>
      </c>
      <c r="N152" s="126">
        <f t="shared" si="13"/>
        <v>856.02033143350855</v>
      </c>
      <c r="O152" s="26">
        <v>84.27263185987249</v>
      </c>
      <c r="P152" s="7">
        <v>110.70148959150538</v>
      </c>
      <c r="Q152" s="7">
        <v>102.51955054746941</v>
      </c>
      <c r="R152" s="7">
        <v>109.50294814514928</v>
      </c>
      <c r="S152" s="7">
        <v>123.72982778772712</v>
      </c>
      <c r="T152" s="7">
        <v>67.047978170216084</v>
      </c>
      <c r="U152" s="126">
        <f t="shared" si="14"/>
        <v>597.77442610193975</v>
      </c>
    </row>
    <row r="153" spans="1:21">
      <c r="A153" s="37">
        <v>159</v>
      </c>
      <c r="B153" s="10"/>
      <c r="C153" s="11"/>
      <c r="D153" s="38" t="s">
        <v>34</v>
      </c>
      <c r="E153" s="49" t="s">
        <v>184</v>
      </c>
      <c r="F153" s="51"/>
      <c r="G153" s="111">
        <f t="shared" si="12"/>
        <v>78531.677125335438</v>
      </c>
      <c r="H153" s="26">
        <v>2630.9815303273499</v>
      </c>
      <c r="I153" s="7">
        <v>1227.0842619538307</v>
      </c>
      <c r="J153" s="7">
        <v>9388.4167360663414</v>
      </c>
      <c r="K153" s="7">
        <v>13911.086931824684</v>
      </c>
      <c r="L153" s="7">
        <v>12390.30086684227</v>
      </c>
      <c r="M153" s="7">
        <v>13299.494871199131</v>
      </c>
      <c r="N153" s="126">
        <f t="shared" si="13"/>
        <v>52847.365198213607</v>
      </c>
      <c r="O153" s="26">
        <v>2191.1055211238563</v>
      </c>
      <c r="P153" s="7">
        <v>614.2774267885834</v>
      </c>
      <c r="Q153" s="7">
        <v>1618.6308788869064</v>
      </c>
      <c r="R153" s="7">
        <v>2521.7072096168995</v>
      </c>
      <c r="S153" s="7">
        <v>3620.8375616669655</v>
      </c>
      <c r="T153" s="7">
        <v>15117.75332903862</v>
      </c>
      <c r="U153" s="126">
        <f t="shared" si="14"/>
        <v>25684.311927121831</v>
      </c>
    </row>
    <row r="154" spans="1:21">
      <c r="A154" s="93">
        <v>160</v>
      </c>
      <c r="B154" s="94"/>
      <c r="C154" s="95" t="s">
        <v>61</v>
      </c>
      <c r="D154" s="96" t="s">
        <v>185</v>
      </c>
      <c r="E154" s="97"/>
      <c r="F154" s="98"/>
      <c r="G154" s="99">
        <f t="shared" si="12"/>
        <v>200809.91655533016</v>
      </c>
      <c r="H154" s="100">
        <v>560.87058717722539</v>
      </c>
      <c r="I154" s="101">
        <v>2052.7165839914232</v>
      </c>
      <c r="J154" s="101">
        <v>68545.083178430796</v>
      </c>
      <c r="K154" s="101">
        <v>64771.462675988674</v>
      </c>
      <c r="L154" s="101">
        <v>26681.41381675005</v>
      </c>
      <c r="M154" s="101">
        <v>8953.6935073956847</v>
      </c>
      <c r="N154" s="127">
        <f t="shared" si="13"/>
        <v>171565.24034973385</v>
      </c>
      <c r="O154" s="100">
        <v>439.30400864814874</v>
      </c>
      <c r="P154" s="101">
        <v>1125.4250131938607</v>
      </c>
      <c r="Q154" s="101">
        <v>8840.5968688353896</v>
      </c>
      <c r="R154" s="101">
        <v>10001.384142652154</v>
      </c>
      <c r="S154" s="101">
        <v>5494.4075412452221</v>
      </c>
      <c r="T154" s="101">
        <v>3343.5586310215294</v>
      </c>
      <c r="U154" s="127">
        <f t="shared" si="14"/>
        <v>29244.676205596304</v>
      </c>
    </row>
    <row r="155" spans="1:21">
      <c r="A155" s="37">
        <v>161</v>
      </c>
      <c r="B155" s="17"/>
      <c r="C155" s="16"/>
      <c r="D155" s="38" t="s">
        <v>8</v>
      </c>
      <c r="E155" s="49" t="s">
        <v>186</v>
      </c>
      <c r="F155" s="40"/>
      <c r="G155" s="111">
        <f t="shared" si="12"/>
        <v>51151.2838373587</v>
      </c>
      <c r="H155" s="26">
        <v>0</v>
      </c>
      <c r="I155" s="7">
        <v>466.55073642358184</v>
      </c>
      <c r="J155" s="7">
        <v>10120.092701196671</v>
      </c>
      <c r="K155" s="7">
        <v>13840.053508371115</v>
      </c>
      <c r="L155" s="7">
        <v>9602.5527100339532</v>
      </c>
      <c r="M155" s="7">
        <v>5190.2727662920952</v>
      </c>
      <c r="N155" s="126">
        <f t="shared" si="13"/>
        <v>39219.522422317415</v>
      </c>
      <c r="O155" s="26">
        <v>0</v>
      </c>
      <c r="P155" s="7">
        <v>394.18389067729004</v>
      </c>
      <c r="Q155" s="7">
        <v>3060.811926946044</v>
      </c>
      <c r="R155" s="7">
        <v>3492.206836104393</v>
      </c>
      <c r="S155" s="7">
        <v>2852.4125243276358</v>
      </c>
      <c r="T155" s="7">
        <v>2132.1462369859219</v>
      </c>
      <c r="U155" s="126">
        <f t="shared" si="14"/>
        <v>11931.761415041285</v>
      </c>
    </row>
    <row r="156" spans="1:21">
      <c r="A156" s="37">
        <v>162</v>
      </c>
      <c r="B156" s="17"/>
      <c r="C156" s="16"/>
      <c r="D156" s="38" t="s">
        <v>10</v>
      </c>
      <c r="E156" s="49" t="s">
        <v>187</v>
      </c>
      <c r="F156" s="55"/>
      <c r="G156" s="111">
        <f t="shared" si="12"/>
        <v>148490.56801538006</v>
      </c>
      <c r="H156" s="26">
        <v>555.99659108987544</v>
      </c>
      <c r="I156" s="7">
        <v>1543.5166104249656</v>
      </c>
      <c r="J156" s="7">
        <v>58101.792949587107</v>
      </c>
      <c r="K156" s="7">
        <v>50567.931372225285</v>
      </c>
      <c r="L156" s="7">
        <v>16929.985989719629</v>
      </c>
      <c r="M156" s="7">
        <v>3727.9857298955321</v>
      </c>
      <c r="N156" s="126">
        <f t="shared" si="13"/>
        <v>131427.20924294239</v>
      </c>
      <c r="O156" s="26">
        <v>434.18614696117584</v>
      </c>
      <c r="P156" s="7">
        <v>700.07231849990785</v>
      </c>
      <c r="Q156" s="7">
        <v>5713.2858545854688</v>
      </c>
      <c r="R156" s="7">
        <v>6430.3477576524019</v>
      </c>
      <c r="S156" s="7">
        <v>2591.1266379654408</v>
      </c>
      <c r="T156" s="7">
        <v>1194.3400567732751</v>
      </c>
      <c r="U156" s="126">
        <f t="shared" si="14"/>
        <v>17063.35877243767</v>
      </c>
    </row>
    <row r="157" spans="1:21" ht="12.6" thickBot="1">
      <c r="A157" s="56">
        <v>163</v>
      </c>
      <c r="B157" s="57"/>
      <c r="C157" s="58"/>
      <c r="D157" s="59" t="s">
        <v>22</v>
      </c>
      <c r="E157" s="60" t="s">
        <v>188</v>
      </c>
      <c r="F157" s="61"/>
      <c r="G157" s="114">
        <f t="shared" si="12"/>
        <v>1168.066078458884</v>
      </c>
      <c r="H157" s="27">
        <v>4.873991625736835</v>
      </c>
      <c r="I157" s="28">
        <v>42.649264521642181</v>
      </c>
      <c r="J157" s="28">
        <v>323.19867998102563</v>
      </c>
      <c r="K157" s="28">
        <v>363.4775161719881</v>
      </c>
      <c r="L157" s="28">
        <v>148.875581168395</v>
      </c>
      <c r="M157" s="28">
        <v>35.435009430111677</v>
      </c>
      <c r="N157" s="128">
        <f t="shared" si="13"/>
        <v>918.51004289889943</v>
      </c>
      <c r="O157" s="27">
        <v>5.1178599934337399</v>
      </c>
      <c r="P157" s="28">
        <v>31.168810385031975</v>
      </c>
      <c r="Q157" s="28">
        <v>66.499076992855407</v>
      </c>
      <c r="R157" s="28">
        <v>78.829536355406162</v>
      </c>
      <c r="S157" s="28">
        <v>50.868496812472586</v>
      </c>
      <c r="T157" s="28">
        <v>17.072255020784723</v>
      </c>
      <c r="U157" s="128">
        <f t="shared" si="14"/>
        <v>249.55603555998459</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U157"/>
  <sheetViews>
    <sheetView workbookViewId="0">
      <pane xSplit="6" ySplit="9" topLeftCell="G10" activePane="bottomRight" state="frozen"/>
      <selection activeCell="A2" sqref="A2"/>
      <selection pane="topRight" activeCell="A2" sqref="A2"/>
      <selection pane="bottomLeft" activeCell="A2" sqref="A2"/>
      <selection pane="bottomRight" activeCell="A2" sqref="A2"/>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433</v>
      </c>
    </row>
    <row r="2" spans="1:21" ht="13.8">
      <c r="A2" s="1" t="s">
        <v>193</v>
      </c>
      <c r="C2" s="84" t="s">
        <v>413</v>
      </c>
      <c r="E2" s="84"/>
      <c r="F2" s="84"/>
      <c r="G2" s="6"/>
      <c r="H2" s="6"/>
    </row>
    <row r="3" spans="1:21" ht="13.8">
      <c r="A3" s="1" t="s">
        <v>194</v>
      </c>
      <c r="C3" s="328">
        <v>2030</v>
      </c>
      <c r="D3" s="328"/>
      <c r="E3" s="129"/>
    </row>
    <row r="4" spans="1:21" ht="12.6" thickBot="1">
      <c r="B4" s="6"/>
      <c r="C4" s="6"/>
    </row>
    <row r="5" spans="1:21" s="18" customFormat="1">
      <c r="A5" s="30"/>
      <c r="B5" s="31"/>
      <c r="C5" s="31"/>
      <c r="D5" s="31"/>
      <c r="E5" s="31"/>
      <c r="F5" s="32" t="s">
        <v>195</v>
      </c>
      <c r="G5" s="112" t="s">
        <v>190</v>
      </c>
      <c r="H5" s="329" t="s">
        <v>191</v>
      </c>
      <c r="I5" s="330"/>
      <c r="J5" s="330"/>
      <c r="K5" s="330"/>
      <c r="L5" s="330"/>
      <c r="M5" s="330"/>
      <c r="N5" s="331"/>
      <c r="O5" s="329" t="s">
        <v>192</v>
      </c>
      <c r="P5" s="330"/>
      <c r="Q5" s="330"/>
      <c r="R5" s="330"/>
      <c r="S5" s="330"/>
      <c r="T5" s="330"/>
      <c r="U5" s="331"/>
    </row>
    <row r="6" spans="1:21" s="18" customFormat="1" ht="12.6" thickBot="1">
      <c r="A6" s="33"/>
      <c r="B6" s="21"/>
      <c r="C6" s="21"/>
      <c r="D6" s="21"/>
      <c r="E6" s="21"/>
      <c r="F6" s="34" t="s">
        <v>196</v>
      </c>
      <c r="G6" s="113" t="s">
        <v>1</v>
      </c>
      <c r="H6" s="24" t="s">
        <v>424</v>
      </c>
      <c r="I6" s="20" t="s">
        <v>197</v>
      </c>
      <c r="J6" s="20" t="s">
        <v>198</v>
      </c>
      <c r="K6" s="20" t="s">
        <v>200</v>
      </c>
      <c r="L6" s="20" t="s">
        <v>201</v>
      </c>
      <c r="M6" s="20" t="s">
        <v>199</v>
      </c>
      <c r="N6" s="120" t="s">
        <v>1</v>
      </c>
      <c r="O6" s="24" t="s">
        <v>424</v>
      </c>
      <c r="P6" s="20" t="s">
        <v>197</v>
      </c>
      <c r="Q6" s="20" t="s">
        <v>198</v>
      </c>
      <c r="R6" s="20" t="s">
        <v>200</v>
      </c>
      <c r="S6" s="20" t="s">
        <v>201</v>
      </c>
      <c r="T6" s="20" t="s">
        <v>199</v>
      </c>
      <c r="U6" s="120" t="s">
        <v>1</v>
      </c>
    </row>
    <row r="7" spans="1:21" ht="12.9" thickTop="1" thickBot="1">
      <c r="A7" s="69" t="s">
        <v>0</v>
      </c>
      <c r="B7" s="70"/>
      <c r="C7" s="70"/>
      <c r="D7" s="70"/>
      <c r="E7" s="70"/>
      <c r="F7" s="71"/>
      <c r="G7" s="152">
        <f>N7+U7</f>
        <v>284467.67253875732</v>
      </c>
      <c r="H7" s="149">
        <v>13861.656280517578</v>
      </c>
      <c r="I7" s="150">
        <v>27789.914733886719</v>
      </c>
      <c r="J7" s="150">
        <v>36034.577087402344</v>
      </c>
      <c r="K7" s="150">
        <v>37259.512817382813</v>
      </c>
      <c r="L7" s="150">
        <v>21922.250732421875</v>
      </c>
      <c r="M7" s="150">
        <v>5996.713996887207</v>
      </c>
      <c r="N7" s="151">
        <f>SUM(H7:M7)</f>
        <v>142864.62564849854</v>
      </c>
      <c r="O7" s="149">
        <v>13223.610977172852</v>
      </c>
      <c r="P7" s="150">
        <v>26531.424072265625</v>
      </c>
      <c r="Q7" s="150">
        <v>34667.571166992188</v>
      </c>
      <c r="R7" s="150">
        <v>36979.153930664063</v>
      </c>
      <c r="S7" s="150">
        <v>22993.624572753906</v>
      </c>
      <c r="T7" s="150">
        <v>7207.6621704101563</v>
      </c>
      <c r="U7" s="151">
        <f>SUM(O7:T7)</f>
        <v>141603.04689025879</v>
      </c>
    </row>
    <row r="8" spans="1:21" ht="12.9" thickTop="1" thickBot="1">
      <c r="A8" s="69"/>
      <c r="B8" s="70"/>
      <c r="C8" s="70"/>
      <c r="D8" s="70"/>
      <c r="E8" s="70"/>
      <c r="F8" s="71"/>
      <c r="G8" s="152"/>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41" si="0">N10+U10</f>
        <v>1844127.6657409668</v>
      </c>
      <c r="H10" s="67">
        <v>78667.513916015625</v>
      </c>
      <c r="I10" s="68">
        <v>15196.417449951172</v>
      </c>
      <c r="J10" s="68">
        <v>51880.494934082031</v>
      </c>
      <c r="K10" s="68">
        <v>96234.18115234375</v>
      </c>
      <c r="L10" s="68">
        <v>306272.2265625</v>
      </c>
      <c r="M10" s="68">
        <v>436947.486328125</v>
      </c>
      <c r="N10" s="123">
        <f t="shared" ref="N10:N41" si="1">SUM(H10:M10)</f>
        <v>985198.32034301758</v>
      </c>
      <c r="O10" s="67">
        <v>67093.134552001953</v>
      </c>
      <c r="P10" s="68">
        <v>10436.545196533203</v>
      </c>
      <c r="Q10" s="68">
        <v>25985.6259765625</v>
      </c>
      <c r="R10" s="68">
        <v>63618.885864257813</v>
      </c>
      <c r="S10" s="68">
        <v>220837.80810546875</v>
      </c>
      <c r="T10" s="68">
        <v>470957.345703125</v>
      </c>
      <c r="U10" s="123">
        <f t="shared" ref="U10:U41" si="2">SUM(O10:T10)</f>
        <v>858929.34539794922</v>
      </c>
    </row>
    <row r="11" spans="1:21" s="19" customFormat="1" ht="15" customHeight="1">
      <c r="A11" s="72">
        <v>1</v>
      </c>
      <c r="B11" s="73" t="s">
        <v>4</v>
      </c>
      <c r="C11" s="332" t="s">
        <v>5</v>
      </c>
      <c r="D11" s="333"/>
      <c r="E11" s="333"/>
      <c r="F11" s="334"/>
      <c r="G11" s="74">
        <f t="shared" si="0"/>
        <v>189541.19022274017</v>
      </c>
      <c r="H11" s="75">
        <v>52540.960174560547</v>
      </c>
      <c r="I11" s="76">
        <v>2208.4532804489136</v>
      </c>
      <c r="J11" s="76">
        <v>4085.7196063995361</v>
      </c>
      <c r="K11" s="76">
        <v>6358.3025054931641</v>
      </c>
      <c r="L11" s="76">
        <v>11660.162994384766</v>
      </c>
      <c r="M11" s="76">
        <v>22593.539855957031</v>
      </c>
      <c r="N11" s="124">
        <f t="shared" si="1"/>
        <v>99447.138417243958</v>
      </c>
      <c r="O11" s="75">
        <v>45421.170883178711</v>
      </c>
      <c r="P11" s="76">
        <v>2129.6007442474365</v>
      </c>
      <c r="Q11" s="76">
        <v>6164.7296104431152</v>
      </c>
      <c r="R11" s="76">
        <v>7721.1419067382813</v>
      </c>
      <c r="S11" s="76">
        <v>8007.5704650878906</v>
      </c>
      <c r="T11" s="76">
        <v>20649.838195800781</v>
      </c>
      <c r="U11" s="124">
        <f t="shared" si="2"/>
        <v>90094.051805496216</v>
      </c>
    </row>
    <row r="12" spans="1:21" s="18" customFormat="1">
      <c r="A12" s="85">
        <v>2</v>
      </c>
      <c r="B12" s="86"/>
      <c r="C12" s="86" t="s">
        <v>6</v>
      </c>
      <c r="D12" s="87" t="s">
        <v>7</v>
      </c>
      <c r="E12" s="88"/>
      <c r="F12" s="89"/>
      <c r="G12" s="90">
        <f t="shared" si="0"/>
        <v>55218.273988723755</v>
      </c>
      <c r="H12" s="91">
        <v>8677.1127815246582</v>
      </c>
      <c r="I12" s="92">
        <v>1158.968822479248</v>
      </c>
      <c r="J12" s="92">
        <v>2429.0641918182373</v>
      </c>
      <c r="K12" s="92">
        <v>4294.401611328125</v>
      </c>
      <c r="L12" s="92">
        <v>4402.7186508178711</v>
      </c>
      <c r="M12" s="92">
        <v>6826.1984405517578</v>
      </c>
      <c r="N12" s="125">
        <f t="shared" si="1"/>
        <v>27788.464498519897</v>
      </c>
      <c r="O12" s="91">
        <v>9118.5924510955811</v>
      </c>
      <c r="P12" s="92">
        <v>1257.1058225631714</v>
      </c>
      <c r="Q12" s="92">
        <v>2420.3809309005737</v>
      </c>
      <c r="R12" s="92">
        <v>3594.3939666748047</v>
      </c>
      <c r="S12" s="92">
        <v>3633.8587799072266</v>
      </c>
      <c r="T12" s="92">
        <v>7405.4775390625</v>
      </c>
      <c r="U12" s="125">
        <f t="shared" si="2"/>
        <v>27429.809490203857</v>
      </c>
    </row>
    <row r="13" spans="1:21">
      <c r="A13" s="37">
        <v>3</v>
      </c>
      <c r="B13" s="17"/>
      <c r="C13" s="16"/>
      <c r="D13" s="38" t="s">
        <v>8</v>
      </c>
      <c r="E13" s="39" t="s">
        <v>9</v>
      </c>
      <c r="F13" s="40"/>
      <c r="G13" s="111">
        <f t="shared" si="0"/>
        <v>14180.168658256531</v>
      </c>
      <c r="H13" s="26">
        <v>248.35061293840408</v>
      </c>
      <c r="I13" s="7">
        <v>38.147026062011719</v>
      </c>
      <c r="J13" s="7">
        <v>303.99132585525513</v>
      </c>
      <c r="K13" s="7">
        <v>1063.7159662246704</v>
      </c>
      <c r="L13" s="7">
        <v>1716.5191326141357</v>
      </c>
      <c r="M13" s="7">
        <v>3345.4118938446045</v>
      </c>
      <c r="N13" s="126">
        <f t="shared" si="1"/>
        <v>6716.1359575390816</v>
      </c>
      <c r="O13" s="26">
        <v>327.10936588048935</v>
      </c>
      <c r="P13" s="7">
        <v>116.6951539516449</v>
      </c>
      <c r="Q13" s="7">
        <v>791.28921413421631</v>
      </c>
      <c r="R13" s="7">
        <v>1320.4577713012695</v>
      </c>
      <c r="S13" s="7">
        <v>1511.3800287246704</v>
      </c>
      <c r="T13" s="7">
        <v>3397.1011667251587</v>
      </c>
      <c r="U13" s="126">
        <f t="shared" si="2"/>
        <v>7464.0327007174492</v>
      </c>
    </row>
    <row r="14" spans="1:21">
      <c r="A14" s="37">
        <v>4</v>
      </c>
      <c r="B14" s="41"/>
      <c r="C14" s="16"/>
      <c r="D14" s="38" t="s">
        <v>10</v>
      </c>
      <c r="E14" s="39" t="s">
        <v>11</v>
      </c>
      <c r="F14" s="40"/>
      <c r="G14" s="111">
        <f t="shared" si="0"/>
        <v>5356.4785193875432</v>
      </c>
      <c r="H14" s="26">
        <v>2263.9158134460449</v>
      </c>
      <c r="I14" s="7">
        <v>64.155529402196407</v>
      </c>
      <c r="J14" s="7">
        <v>6.0282752886414528</v>
      </c>
      <c r="K14" s="7">
        <v>2.9832725673913956</v>
      </c>
      <c r="L14" s="7">
        <v>1.9061303958296776</v>
      </c>
      <c r="M14" s="7">
        <v>2.1186758205294609</v>
      </c>
      <c r="N14" s="126">
        <f t="shared" si="1"/>
        <v>2341.1076969206333</v>
      </c>
      <c r="O14" s="26">
        <v>2847.9561419487</v>
      </c>
      <c r="P14" s="7">
        <v>129.4269172847271</v>
      </c>
      <c r="Q14" s="7">
        <v>9.9909663423895836</v>
      </c>
      <c r="R14" s="7">
        <v>13.682832986116409</v>
      </c>
      <c r="S14" s="7">
        <v>4.8233353644609451</v>
      </c>
      <c r="T14" s="7">
        <v>9.4906285405158997</v>
      </c>
      <c r="U14" s="126">
        <f t="shared" si="2"/>
        <v>3015.3708224669099</v>
      </c>
    </row>
    <row r="15" spans="1:21">
      <c r="A15" s="37">
        <v>5</v>
      </c>
      <c r="B15" s="41"/>
      <c r="C15" s="16"/>
      <c r="D15" s="8"/>
      <c r="E15" s="17" t="s">
        <v>12</v>
      </c>
      <c r="F15" s="42" t="s">
        <v>13</v>
      </c>
      <c r="G15" s="111">
        <f t="shared" si="0"/>
        <v>5324.3959747198969</v>
      </c>
      <c r="H15" s="26">
        <v>2263.9158134460449</v>
      </c>
      <c r="I15" s="7">
        <v>64.03468269109726</v>
      </c>
      <c r="J15" s="7">
        <v>5.1224209442734718</v>
      </c>
      <c r="K15" s="7">
        <v>2.6347131356596947</v>
      </c>
      <c r="L15" s="7">
        <v>1.7759537175297737</v>
      </c>
      <c r="M15" s="7">
        <v>1.9196041207760572</v>
      </c>
      <c r="N15" s="126">
        <f t="shared" si="1"/>
        <v>2339.4031880553812</v>
      </c>
      <c r="O15" s="26">
        <v>2847.9561419487</v>
      </c>
      <c r="P15" s="7">
        <v>129.08159896731377</v>
      </c>
      <c r="Q15" s="7">
        <v>2.5726428516209126</v>
      </c>
      <c r="R15" s="7">
        <v>1.843891579657793</v>
      </c>
      <c r="S15" s="7">
        <v>1.0998751558363438</v>
      </c>
      <c r="T15" s="7">
        <v>2.4386361613869667</v>
      </c>
      <c r="U15" s="126">
        <f t="shared" si="2"/>
        <v>2984.9927866645157</v>
      </c>
    </row>
    <row r="16" spans="1:21">
      <c r="A16" s="37">
        <v>6</v>
      </c>
      <c r="B16" s="41"/>
      <c r="C16" s="16"/>
      <c r="D16" s="8"/>
      <c r="E16" s="17" t="s">
        <v>14</v>
      </c>
      <c r="F16" s="42" t="s">
        <v>15</v>
      </c>
      <c r="G16" s="111">
        <f t="shared" si="0"/>
        <v>6.0416282300138846</v>
      </c>
      <c r="H16" s="26">
        <v>0</v>
      </c>
      <c r="I16" s="7">
        <v>0</v>
      </c>
      <c r="J16" s="7">
        <v>0</v>
      </c>
      <c r="K16" s="7">
        <v>0</v>
      </c>
      <c r="L16" s="7">
        <v>0</v>
      </c>
      <c r="M16" s="7">
        <v>0</v>
      </c>
      <c r="N16" s="126">
        <f t="shared" si="1"/>
        <v>0</v>
      </c>
      <c r="O16" s="26">
        <v>0</v>
      </c>
      <c r="P16" s="7">
        <v>9.6445629023946822E-2</v>
      </c>
      <c r="Q16" s="7">
        <v>1.6964285671710968</v>
      </c>
      <c r="R16" s="7">
        <v>2.139900341629982</v>
      </c>
      <c r="S16" s="7">
        <v>0.68775480054318905</v>
      </c>
      <c r="T16" s="7">
        <v>1.4210988916456699</v>
      </c>
      <c r="U16" s="126">
        <f t="shared" si="2"/>
        <v>6.0416282300138846</v>
      </c>
    </row>
    <row r="17" spans="1:21">
      <c r="A17" s="37">
        <v>7</v>
      </c>
      <c r="B17" s="41"/>
      <c r="C17" s="16"/>
      <c r="D17" s="8"/>
      <c r="E17" s="17" t="s">
        <v>16</v>
      </c>
      <c r="F17" s="42" t="s">
        <v>17</v>
      </c>
      <c r="G17" s="111">
        <f t="shared" si="0"/>
        <v>17.533831357723102</v>
      </c>
      <c r="H17" s="26">
        <v>0</v>
      </c>
      <c r="I17" s="7">
        <v>7.9204552341252565E-2</v>
      </c>
      <c r="J17" s="7">
        <v>0.66397400945425034</v>
      </c>
      <c r="K17" s="7">
        <v>0.20978541485965252</v>
      </c>
      <c r="L17" s="7">
        <v>6.6197302890941501E-2</v>
      </c>
      <c r="M17" s="7">
        <v>0.12058484042063355</v>
      </c>
      <c r="N17" s="126">
        <f t="shared" si="1"/>
        <v>1.1397461199667305</v>
      </c>
      <c r="O17" s="26">
        <v>0</v>
      </c>
      <c r="P17" s="7">
        <v>0.16930646263062954</v>
      </c>
      <c r="Q17" s="7">
        <v>3.5253711901605129</v>
      </c>
      <c r="R17" s="7">
        <v>6.2551866620779037</v>
      </c>
      <c r="S17" s="7">
        <v>2.0482578873634338</v>
      </c>
      <c r="T17" s="7">
        <v>4.3959630355238914</v>
      </c>
      <c r="U17" s="126">
        <f t="shared" si="2"/>
        <v>16.394085237756371</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8.5070823846617714</v>
      </c>
      <c r="H19" s="26">
        <v>0</v>
      </c>
      <c r="I19" s="7">
        <v>4.1643724602181464E-2</v>
      </c>
      <c r="J19" s="7">
        <v>0.2418801614549011</v>
      </c>
      <c r="K19" s="7">
        <v>0.13877407275140285</v>
      </c>
      <c r="L19" s="7">
        <v>6.3979321857914329E-2</v>
      </c>
      <c r="M19" s="7">
        <v>7.8486873011570424E-2</v>
      </c>
      <c r="N19" s="126">
        <f t="shared" si="1"/>
        <v>0.56476415367797017</v>
      </c>
      <c r="O19" s="26">
        <v>0</v>
      </c>
      <c r="P19" s="7">
        <v>7.9562464845366776E-2</v>
      </c>
      <c r="Q19" s="7">
        <v>2.1965236365795135</v>
      </c>
      <c r="R19" s="7">
        <v>3.4438543170690536</v>
      </c>
      <c r="S19" s="7">
        <v>0.98744753189384937</v>
      </c>
      <c r="T19" s="7">
        <v>1.2349302805960178</v>
      </c>
      <c r="U19" s="126">
        <f t="shared" si="2"/>
        <v>7.9423182309838012</v>
      </c>
    </row>
    <row r="20" spans="1:21">
      <c r="A20" s="37">
        <v>10</v>
      </c>
      <c r="B20" s="41"/>
      <c r="C20" s="16"/>
      <c r="D20" s="38" t="s">
        <v>22</v>
      </c>
      <c r="E20" s="39" t="s">
        <v>23</v>
      </c>
      <c r="F20" s="40"/>
      <c r="G20" s="111">
        <f t="shared" si="0"/>
        <v>3689.6284532099962</v>
      </c>
      <c r="H20" s="26">
        <v>130.4973156452179</v>
      </c>
      <c r="I20" s="7">
        <v>36.122829794883728</v>
      </c>
      <c r="J20" s="7">
        <v>295.47733879089355</v>
      </c>
      <c r="K20" s="7">
        <v>1406.434534072876</v>
      </c>
      <c r="L20" s="7">
        <v>330.88870525360107</v>
      </c>
      <c r="M20" s="7">
        <v>5.1623478680849075</v>
      </c>
      <c r="N20" s="126">
        <f t="shared" si="1"/>
        <v>2204.5830714255571</v>
      </c>
      <c r="O20" s="26">
        <v>123.5629426240921</v>
      </c>
      <c r="P20" s="7">
        <v>35.15400505065918</v>
      </c>
      <c r="Q20" s="7">
        <v>278.27845907211304</v>
      </c>
      <c r="R20" s="7">
        <v>865.6947546005249</v>
      </c>
      <c r="S20" s="7">
        <v>178.74389934539795</v>
      </c>
      <c r="T20" s="7">
        <v>3.6113210916519165</v>
      </c>
      <c r="U20" s="126">
        <f t="shared" si="2"/>
        <v>1485.0453817844391</v>
      </c>
    </row>
    <row r="21" spans="1:21">
      <c r="A21" s="37">
        <v>11</v>
      </c>
      <c r="B21" s="41"/>
      <c r="C21" s="16"/>
      <c r="D21" s="38" t="s">
        <v>24</v>
      </c>
      <c r="E21" s="39" t="s">
        <v>25</v>
      </c>
      <c r="F21" s="40"/>
      <c r="G21" s="111">
        <f t="shared" si="0"/>
        <v>12689.909391760826</v>
      </c>
      <c r="H21" s="26">
        <v>2816.7678890228271</v>
      </c>
      <c r="I21" s="7">
        <v>175.62910085916519</v>
      </c>
      <c r="J21" s="7">
        <v>252.94364166259766</v>
      </c>
      <c r="K21" s="7">
        <v>250.60853159427643</v>
      </c>
      <c r="L21" s="7">
        <v>460.43269443511963</v>
      </c>
      <c r="M21" s="7">
        <v>1842.2407150268555</v>
      </c>
      <c r="N21" s="126">
        <f t="shared" si="1"/>
        <v>5798.6225726008415</v>
      </c>
      <c r="O21" s="26">
        <v>3390.762188911438</v>
      </c>
      <c r="P21" s="7">
        <v>198.13653302192688</v>
      </c>
      <c r="Q21" s="7">
        <v>212.66104704141617</v>
      </c>
      <c r="R21" s="7">
        <v>248.5971382856369</v>
      </c>
      <c r="S21" s="7">
        <v>419.09431123733521</v>
      </c>
      <c r="T21" s="7">
        <v>2422.0356006622314</v>
      </c>
      <c r="U21" s="126">
        <f t="shared" si="2"/>
        <v>6891.2868191599846</v>
      </c>
    </row>
    <row r="22" spans="1:21">
      <c r="A22" s="37">
        <v>12</v>
      </c>
      <c r="B22" s="41"/>
      <c r="C22" s="16"/>
      <c r="D22" s="38" t="s">
        <v>26</v>
      </c>
      <c r="E22" s="39" t="s">
        <v>27</v>
      </c>
      <c r="F22" s="40"/>
      <c r="G22" s="111">
        <f t="shared" si="0"/>
        <v>1157.6121688513085</v>
      </c>
      <c r="H22" s="26">
        <v>521.11223056539893</v>
      </c>
      <c r="I22" s="7">
        <v>57.03171780705452</v>
      </c>
      <c r="J22" s="7">
        <v>41.831023640930653</v>
      </c>
      <c r="K22" s="7">
        <v>23.696909889578819</v>
      </c>
      <c r="L22" s="7">
        <v>28.034223921597004</v>
      </c>
      <c r="M22" s="7">
        <v>15.9851342625916</v>
      </c>
      <c r="N22" s="126">
        <f t="shared" si="1"/>
        <v>687.69124008715153</v>
      </c>
      <c r="O22" s="26">
        <v>295.69434720557183</v>
      </c>
      <c r="P22" s="7">
        <v>68.126269996166229</v>
      </c>
      <c r="Q22" s="7">
        <v>53.945489563047886</v>
      </c>
      <c r="R22" s="7">
        <v>29.068011924624443</v>
      </c>
      <c r="S22" s="7">
        <v>12.917353361845016</v>
      </c>
      <c r="T22" s="7">
        <v>10.169456712901592</v>
      </c>
      <c r="U22" s="126">
        <f t="shared" si="2"/>
        <v>469.920928764157</v>
      </c>
    </row>
    <row r="23" spans="1:21">
      <c r="A23" s="37">
        <v>13</v>
      </c>
      <c r="B23" s="41"/>
      <c r="C23" s="16"/>
      <c r="D23" s="8"/>
      <c r="E23" s="17" t="s">
        <v>12</v>
      </c>
      <c r="F23" s="42" t="s">
        <v>28</v>
      </c>
      <c r="G23" s="111">
        <f t="shared" si="0"/>
        <v>88.325178658124059</v>
      </c>
      <c r="H23" s="26">
        <v>0</v>
      </c>
      <c r="I23" s="7">
        <v>26.990877598524094</v>
      </c>
      <c r="J23" s="7">
        <v>7.4153694747947156</v>
      </c>
      <c r="K23" s="7">
        <v>2.751260413788259</v>
      </c>
      <c r="L23" s="7">
        <v>0.82163072470575571</v>
      </c>
      <c r="M23" s="7">
        <v>0</v>
      </c>
      <c r="N23" s="126">
        <f t="shared" si="1"/>
        <v>37.979138211812824</v>
      </c>
      <c r="O23" s="26">
        <v>0</v>
      </c>
      <c r="P23" s="7">
        <v>39.850151658058167</v>
      </c>
      <c r="Q23" s="7">
        <v>7.2584862569347024</v>
      </c>
      <c r="R23" s="7">
        <v>2.4648123420774937</v>
      </c>
      <c r="S23" s="7">
        <v>0.77259018924087286</v>
      </c>
      <c r="T23" s="7">
        <v>0</v>
      </c>
      <c r="U23" s="126">
        <f t="shared" si="2"/>
        <v>50.346040446311235</v>
      </c>
    </row>
    <row r="24" spans="1:21">
      <c r="A24" s="37">
        <v>14</v>
      </c>
      <c r="B24" s="17"/>
      <c r="C24" s="16"/>
      <c r="D24" s="8"/>
      <c r="E24" s="17" t="s">
        <v>14</v>
      </c>
      <c r="F24" s="42" t="s">
        <v>29</v>
      </c>
      <c r="G24" s="111">
        <f t="shared" si="0"/>
        <v>20.488923758384772</v>
      </c>
      <c r="H24" s="26">
        <v>8.5560284480452538</v>
      </c>
      <c r="I24" s="7">
        <v>0.86489751841872931</v>
      </c>
      <c r="J24" s="7">
        <v>0.55917334952391684</v>
      </c>
      <c r="K24" s="7">
        <v>0.55520482733845711</v>
      </c>
      <c r="L24" s="7">
        <v>0.37750871106982231</v>
      </c>
      <c r="M24" s="7">
        <v>0</v>
      </c>
      <c r="N24" s="126">
        <f t="shared" si="1"/>
        <v>10.912812854396179</v>
      </c>
      <c r="O24" s="26">
        <v>8.1000038674101233</v>
      </c>
      <c r="P24" s="7">
        <v>0.60872266860678792</v>
      </c>
      <c r="Q24" s="7">
        <v>0.28644344198983163</v>
      </c>
      <c r="R24" s="7">
        <v>0.33493735175579786</v>
      </c>
      <c r="S24" s="7">
        <v>0.24600357422605157</v>
      </c>
      <c r="T24" s="7">
        <v>0</v>
      </c>
      <c r="U24" s="126">
        <f t="shared" si="2"/>
        <v>9.5761109039885923</v>
      </c>
    </row>
    <row r="25" spans="1:21">
      <c r="A25" s="37">
        <v>15</v>
      </c>
      <c r="B25" s="17"/>
      <c r="C25" s="16"/>
      <c r="D25" s="8"/>
      <c r="E25" s="17" t="s">
        <v>16</v>
      </c>
      <c r="F25" s="42" t="s">
        <v>30</v>
      </c>
      <c r="G25" s="111">
        <f t="shared" si="0"/>
        <v>363.27680454705842</v>
      </c>
      <c r="H25" s="26">
        <v>169.73727220669389</v>
      </c>
      <c r="I25" s="7">
        <v>6.7602914869785309</v>
      </c>
      <c r="J25" s="7">
        <v>1.4570192340761423</v>
      </c>
      <c r="K25" s="7">
        <v>0.26290507544763386</v>
      </c>
      <c r="L25" s="7">
        <v>5.7166036916896701E-2</v>
      </c>
      <c r="M25" s="7">
        <v>0</v>
      </c>
      <c r="N25" s="126">
        <f t="shared" si="1"/>
        <v>178.27465404011309</v>
      </c>
      <c r="O25" s="26">
        <v>175.23896643146873</v>
      </c>
      <c r="P25" s="7">
        <v>7.6996510028839111</v>
      </c>
      <c r="Q25" s="7">
        <v>1.6699927765876055</v>
      </c>
      <c r="R25" s="7">
        <v>0.35409069806337357</v>
      </c>
      <c r="S25" s="7">
        <v>3.9449597941711545E-2</v>
      </c>
      <c r="T25" s="7">
        <v>0</v>
      </c>
      <c r="U25" s="126">
        <f t="shared" si="2"/>
        <v>185.00215050694533</v>
      </c>
    </row>
    <row r="26" spans="1:21">
      <c r="A26" s="37">
        <v>16</v>
      </c>
      <c r="B26" s="17"/>
      <c r="C26" s="16"/>
      <c r="D26" s="8"/>
      <c r="E26" s="17" t="s">
        <v>18</v>
      </c>
      <c r="F26" s="42" t="s">
        <v>31</v>
      </c>
      <c r="G26" s="111">
        <f t="shared" si="0"/>
        <v>685.52127674594522</v>
      </c>
      <c r="H26" s="26">
        <v>342.81894207000732</v>
      </c>
      <c r="I26" s="7">
        <v>22.415651023387909</v>
      </c>
      <c r="J26" s="7">
        <v>32.399460140615702</v>
      </c>
      <c r="K26" s="7">
        <v>20.127540625631809</v>
      </c>
      <c r="L26" s="7">
        <v>26.777918353676796</v>
      </c>
      <c r="M26" s="7">
        <v>15.9851342625916</v>
      </c>
      <c r="N26" s="126">
        <f t="shared" si="1"/>
        <v>460.52464647591114</v>
      </c>
      <c r="O26" s="26">
        <v>112.3553786277771</v>
      </c>
      <c r="P26" s="7">
        <v>19.967744972556829</v>
      </c>
      <c r="Q26" s="7">
        <v>44.730568155646324</v>
      </c>
      <c r="R26" s="7">
        <v>25.914171770215034</v>
      </c>
      <c r="S26" s="7">
        <v>11.859310030937195</v>
      </c>
      <c r="T26" s="7">
        <v>10.169456712901592</v>
      </c>
      <c r="U26" s="126">
        <f t="shared" si="2"/>
        <v>224.99663027003407</v>
      </c>
    </row>
    <row r="27" spans="1:21">
      <c r="A27" s="37">
        <v>17</v>
      </c>
      <c r="B27" s="17"/>
      <c r="C27" s="16"/>
      <c r="D27" s="38" t="s">
        <v>32</v>
      </c>
      <c r="E27" s="39" t="s">
        <v>33</v>
      </c>
      <c r="F27" s="40"/>
      <c r="G27" s="111">
        <f t="shared" si="0"/>
        <v>2626.1769908070564</v>
      </c>
      <c r="H27" s="26">
        <v>325.21310865879059</v>
      </c>
      <c r="I27" s="7">
        <v>147.56263422966003</v>
      </c>
      <c r="J27" s="7">
        <v>268.06302154064178</v>
      </c>
      <c r="K27" s="7">
        <v>243.50912380218506</v>
      </c>
      <c r="L27" s="7">
        <v>242.21801042556763</v>
      </c>
      <c r="M27" s="7">
        <v>323.36244297027588</v>
      </c>
      <c r="N27" s="126">
        <f t="shared" si="1"/>
        <v>1549.928341627121</v>
      </c>
      <c r="O27" s="26">
        <v>357.25592803955078</v>
      </c>
      <c r="P27" s="7">
        <v>97.885068118572235</v>
      </c>
      <c r="Q27" s="7">
        <v>124.78068387508392</v>
      </c>
      <c r="R27" s="7">
        <v>148.05418968200684</v>
      </c>
      <c r="S27" s="7">
        <v>122.73619985580444</v>
      </c>
      <c r="T27" s="7">
        <v>225.53657960891724</v>
      </c>
      <c r="U27" s="126">
        <f t="shared" si="2"/>
        <v>1076.2486491799355</v>
      </c>
    </row>
    <row r="28" spans="1:21">
      <c r="A28" s="37">
        <v>18</v>
      </c>
      <c r="B28" s="12"/>
      <c r="C28" s="12"/>
      <c r="D28" s="38" t="s">
        <v>34</v>
      </c>
      <c r="E28" s="39" t="s">
        <v>35</v>
      </c>
      <c r="F28" s="43"/>
      <c r="G28" s="111">
        <f t="shared" si="0"/>
        <v>1278.0109625458717</v>
      </c>
      <c r="H28" s="26">
        <v>128.18661576509476</v>
      </c>
      <c r="I28" s="7">
        <v>93.380315065383911</v>
      </c>
      <c r="J28" s="7">
        <v>131.10391271114349</v>
      </c>
      <c r="K28" s="7">
        <v>137.99671745300293</v>
      </c>
      <c r="L28" s="7">
        <v>156.3464834690094</v>
      </c>
      <c r="M28" s="7">
        <v>106.16303515434265</v>
      </c>
      <c r="N28" s="126">
        <f t="shared" si="1"/>
        <v>753.17707961797714</v>
      </c>
      <c r="O28" s="26">
        <v>104.99327248334885</v>
      </c>
      <c r="P28" s="7">
        <v>57.513049483299255</v>
      </c>
      <c r="Q28" s="7">
        <v>95.083718121051788</v>
      </c>
      <c r="R28" s="7">
        <v>92.111102938652039</v>
      </c>
      <c r="S28" s="7">
        <v>105.96141850948334</v>
      </c>
      <c r="T28" s="7">
        <v>69.171321392059326</v>
      </c>
      <c r="U28" s="126">
        <f t="shared" si="2"/>
        <v>524.83388292789459</v>
      </c>
    </row>
    <row r="29" spans="1:21">
      <c r="A29" s="37">
        <v>19</v>
      </c>
      <c r="B29" s="17"/>
      <c r="C29" s="16"/>
      <c r="D29" s="38" t="s">
        <v>36</v>
      </c>
      <c r="E29" s="39" t="s">
        <v>37</v>
      </c>
      <c r="F29" s="40"/>
      <c r="G29" s="111">
        <f t="shared" si="0"/>
        <v>1365.0574623309076</v>
      </c>
      <c r="H29" s="26">
        <v>34.591800607740879</v>
      </c>
      <c r="I29" s="7">
        <v>4.0455368682742119</v>
      </c>
      <c r="J29" s="7">
        <v>39.483918815851212</v>
      </c>
      <c r="K29" s="7">
        <v>136.67238450050354</v>
      </c>
      <c r="L29" s="7">
        <v>360.73672580718994</v>
      </c>
      <c r="M29" s="7">
        <v>174.94265723228455</v>
      </c>
      <c r="N29" s="126">
        <f t="shared" si="1"/>
        <v>750.47302383184433</v>
      </c>
      <c r="O29" s="26">
        <v>29.99978344887495</v>
      </c>
      <c r="P29" s="7">
        <v>5.6157307364046574</v>
      </c>
      <c r="Q29" s="7">
        <v>34.67916539311409</v>
      </c>
      <c r="R29" s="7">
        <v>77.721660733222961</v>
      </c>
      <c r="S29" s="7">
        <v>301.08782243728638</v>
      </c>
      <c r="T29" s="7">
        <v>165.48027575016022</v>
      </c>
      <c r="U29" s="126">
        <f t="shared" si="2"/>
        <v>614.58443849906325</v>
      </c>
    </row>
    <row r="30" spans="1:21">
      <c r="A30" s="37">
        <v>20</v>
      </c>
      <c r="B30" s="17"/>
      <c r="C30" s="16"/>
      <c r="D30" s="38" t="s">
        <v>38</v>
      </c>
      <c r="E30" s="39" t="s">
        <v>39</v>
      </c>
      <c r="F30" s="40"/>
      <c r="G30" s="111">
        <f t="shared" si="0"/>
        <v>35.724835786269978</v>
      </c>
      <c r="H30" s="26">
        <v>0</v>
      </c>
      <c r="I30" s="7">
        <v>0.57802679692395031</v>
      </c>
      <c r="J30" s="7">
        <v>0.63172921072691679</v>
      </c>
      <c r="K30" s="7">
        <v>1.6519458070397377</v>
      </c>
      <c r="L30" s="7">
        <v>10.142972767353058</v>
      </c>
      <c r="M30" s="7">
        <v>5.0900886803865433</v>
      </c>
      <c r="N30" s="126">
        <f t="shared" si="1"/>
        <v>18.094763262430206</v>
      </c>
      <c r="O30" s="26">
        <v>0</v>
      </c>
      <c r="P30" s="7">
        <v>0.79262149892747402</v>
      </c>
      <c r="Q30" s="7">
        <v>0.7879627114161849</v>
      </c>
      <c r="R30" s="7">
        <v>1.1443700194358826</v>
      </c>
      <c r="S30" s="7">
        <v>9.5752256587147713</v>
      </c>
      <c r="T30" s="7">
        <v>5.329892635345459</v>
      </c>
      <c r="U30" s="126">
        <f t="shared" si="2"/>
        <v>17.630072523839772</v>
      </c>
    </row>
    <row r="31" spans="1:21">
      <c r="A31" s="37">
        <v>21</v>
      </c>
      <c r="B31" s="17"/>
      <c r="C31" s="16"/>
      <c r="D31" s="38" t="s">
        <v>40</v>
      </c>
      <c r="E31" s="39" t="s">
        <v>41</v>
      </c>
      <c r="F31" s="40"/>
      <c r="G31" s="111">
        <f t="shared" si="0"/>
        <v>7738.4779405659065</v>
      </c>
      <c r="H31" s="26">
        <v>955.26103640347719</v>
      </c>
      <c r="I31" s="7">
        <v>220.27652737218887</v>
      </c>
      <c r="J31" s="7">
        <v>619.78430768847466</v>
      </c>
      <c r="K31" s="7">
        <v>756.95590543746948</v>
      </c>
      <c r="L31" s="7">
        <v>766.65830731391907</v>
      </c>
      <c r="M31" s="7">
        <v>598.57766532897949</v>
      </c>
      <c r="N31" s="126">
        <f t="shared" si="1"/>
        <v>3917.5137495445088</v>
      </c>
      <c r="O31" s="26">
        <v>1052.3623325899243</v>
      </c>
      <c r="P31" s="7">
        <v>271.35559380985796</v>
      </c>
      <c r="Q31" s="7">
        <v>527.81787650287151</v>
      </c>
      <c r="R31" s="7">
        <v>625.58557724952698</v>
      </c>
      <c r="S31" s="7">
        <v>726.24780452251434</v>
      </c>
      <c r="T31" s="7">
        <v>617.59500634670258</v>
      </c>
      <c r="U31" s="126">
        <f t="shared" si="2"/>
        <v>3820.9641910213977</v>
      </c>
    </row>
    <row r="32" spans="1:21">
      <c r="A32" s="37">
        <v>22</v>
      </c>
      <c r="B32" s="17"/>
      <c r="C32" s="16"/>
      <c r="D32" s="38"/>
      <c r="E32" s="17" t="s">
        <v>12</v>
      </c>
      <c r="F32" s="42" t="s">
        <v>42</v>
      </c>
      <c r="G32" s="111">
        <f t="shared" si="0"/>
        <v>2373.2461395263672</v>
      </c>
      <c r="H32" s="26">
        <v>302.526611328125</v>
      </c>
      <c r="I32" s="7">
        <v>117.89830017089844</v>
      </c>
      <c r="J32" s="7">
        <v>194.30889892578125</v>
      </c>
      <c r="K32" s="7">
        <v>219.66749572753906</v>
      </c>
      <c r="L32" s="7">
        <v>183.62313842773438</v>
      </c>
      <c r="M32" s="7">
        <v>151.36236572265625</v>
      </c>
      <c r="N32" s="126">
        <f t="shared" si="1"/>
        <v>1169.3868103027344</v>
      </c>
      <c r="O32" s="26">
        <v>313.93978881835938</v>
      </c>
      <c r="P32" s="7">
        <v>151.02033996582031</v>
      </c>
      <c r="Q32" s="7">
        <v>202.33761596679688</v>
      </c>
      <c r="R32" s="7">
        <v>176.44084167480469</v>
      </c>
      <c r="S32" s="7">
        <v>195.05699157714844</v>
      </c>
      <c r="T32" s="7">
        <v>165.06375122070313</v>
      </c>
      <c r="U32" s="126">
        <f t="shared" si="2"/>
        <v>1203.8593292236328</v>
      </c>
    </row>
    <row r="33" spans="1:21">
      <c r="A33" s="37">
        <v>23</v>
      </c>
      <c r="B33" s="17"/>
      <c r="C33" s="16"/>
      <c r="D33" s="8"/>
      <c r="E33" s="17" t="s">
        <v>14</v>
      </c>
      <c r="F33" s="42" t="s">
        <v>43</v>
      </c>
      <c r="G33" s="111">
        <f t="shared" si="0"/>
        <v>0</v>
      </c>
      <c r="H33" s="26">
        <v>0</v>
      </c>
      <c r="I33" s="7">
        <v>0</v>
      </c>
      <c r="J33" s="7">
        <v>0</v>
      </c>
      <c r="K33" s="7">
        <v>0</v>
      </c>
      <c r="L33" s="7">
        <v>0</v>
      </c>
      <c r="M33" s="7">
        <v>0</v>
      </c>
      <c r="N33" s="126">
        <f t="shared" si="1"/>
        <v>0</v>
      </c>
      <c r="O33" s="26">
        <v>0</v>
      </c>
      <c r="P33" s="7">
        <v>0</v>
      </c>
      <c r="Q33" s="7">
        <v>0</v>
      </c>
      <c r="R33" s="7">
        <v>0</v>
      </c>
      <c r="S33" s="7">
        <v>0</v>
      </c>
      <c r="T33" s="7">
        <v>0</v>
      </c>
      <c r="U33" s="126">
        <f t="shared" si="2"/>
        <v>0</v>
      </c>
    </row>
    <row r="34" spans="1:21">
      <c r="A34" s="37">
        <v>24</v>
      </c>
      <c r="B34" s="17"/>
      <c r="C34" s="16"/>
      <c r="D34" s="8"/>
      <c r="E34" s="17" t="s">
        <v>16</v>
      </c>
      <c r="F34" s="42" t="s">
        <v>44</v>
      </c>
      <c r="G34" s="111">
        <f t="shared" si="0"/>
        <v>0</v>
      </c>
      <c r="H34" s="26">
        <v>0</v>
      </c>
      <c r="I34" s="7">
        <v>0</v>
      </c>
      <c r="J34" s="7">
        <v>0</v>
      </c>
      <c r="K34" s="7">
        <v>0</v>
      </c>
      <c r="L34" s="7">
        <v>0</v>
      </c>
      <c r="M34" s="7">
        <v>0</v>
      </c>
      <c r="N34" s="126">
        <f t="shared" si="1"/>
        <v>0</v>
      </c>
      <c r="O34" s="26">
        <v>0</v>
      </c>
      <c r="P34" s="7">
        <v>0</v>
      </c>
      <c r="Q34" s="7">
        <v>0</v>
      </c>
      <c r="R34" s="7">
        <v>0</v>
      </c>
      <c r="S34" s="7">
        <v>0</v>
      </c>
      <c r="T34" s="7">
        <v>0</v>
      </c>
      <c r="U34" s="126">
        <f t="shared" si="2"/>
        <v>0</v>
      </c>
    </row>
    <row r="35" spans="1:21">
      <c r="A35" s="37">
        <v>25</v>
      </c>
      <c r="B35" s="17"/>
      <c r="C35" s="16"/>
      <c r="D35" s="8"/>
      <c r="E35" s="17" t="s">
        <v>18</v>
      </c>
      <c r="F35" s="42" t="s">
        <v>45</v>
      </c>
      <c r="G35" s="111">
        <f t="shared" si="0"/>
        <v>992.54503862839192</v>
      </c>
      <c r="H35" s="26">
        <v>15.244653570465744</v>
      </c>
      <c r="I35" s="7">
        <v>17.262098729610443</v>
      </c>
      <c r="J35" s="7">
        <v>69.163978457450867</v>
      </c>
      <c r="K35" s="7">
        <v>133.2248101234436</v>
      </c>
      <c r="L35" s="7">
        <v>188.24625873565674</v>
      </c>
      <c r="M35" s="7">
        <v>128.71953225135803</v>
      </c>
      <c r="N35" s="126">
        <f t="shared" si="1"/>
        <v>551.86133186798543</v>
      </c>
      <c r="O35" s="26">
        <v>14.733322620391846</v>
      </c>
      <c r="P35" s="7">
        <v>13.368807137012482</v>
      </c>
      <c r="Q35" s="7">
        <v>32.181941092014313</v>
      </c>
      <c r="R35" s="7">
        <v>85.255456328392029</v>
      </c>
      <c r="S35" s="7">
        <v>150.30569624900818</v>
      </c>
      <c r="T35" s="7">
        <v>144.83848333358765</v>
      </c>
      <c r="U35" s="126">
        <f t="shared" si="2"/>
        <v>440.68370676040649</v>
      </c>
    </row>
    <row r="36" spans="1:21">
      <c r="A36" s="37">
        <v>26</v>
      </c>
      <c r="B36" s="17"/>
      <c r="C36" s="16"/>
      <c r="D36" s="8"/>
      <c r="E36" s="17" t="s">
        <v>20</v>
      </c>
      <c r="F36" s="42" t="s">
        <v>46</v>
      </c>
      <c r="G36" s="111">
        <f t="shared" si="0"/>
        <v>3227.5124921089737</v>
      </c>
      <c r="H36" s="26">
        <v>386.50438528321683</v>
      </c>
      <c r="I36" s="7">
        <v>26.640758872497827</v>
      </c>
      <c r="J36" s="7">
        <v>277.23023803718388</v>
      </c>
      <c r="K36" s="7">
        <v>342.43958972208202</v>
      </c>
      <c r="L36" s="7">
        <v>347.94100088998675</v>
      </c>
      <c r="M36" s="7">
        <v>289.49466132745147</v>
      </c>
      <c r="N36" s="126">
        <f t="shared" si="1"/>
        <v>1670.2506341324188</v>
      </c>
      <c r="O36" s="26">
        <v>436.37188713625073</v>
      </c>
      <c r="P36" s="7">
        <v>28.833524559973739</v>
      </c>
      <c r="Q36" s="7">
        <v>219.29029311984777</v>
      </c>
      <c r="R36" s="7">
        <v>285.97279701381922</v>
      </c>
      <c r="S36" s="7">
        <v>320.3269766420126</v>
      </c>
      <c r="T36" s="7">
        <v>266.46637950465083</v>
      </c>
      <c r="U36" s="126">
        <f t="shared" si="2"/>
        <v>1557.2618579765549</v>
      </c>
    </row>
    <row r="37" spans="1:21">
      <c r="A37" s="37">
        <v>27</v>
      </c>
      <c r="B37" s="17"/>
      <c r="C37" s="16"/>
      <c r="D37" s="8"/>
      <c r="E37" s="17" t="s">
        <v>47</v>
      </c>
      <c r="F37" s="42" t="s">
        <v>393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v>
      </c>
      <c r="H38" s="26">
        <v>0</v>
      </c>
      <c r="I38" s="7">
        <v>0</v>
      </c>
      <c r="J38" s="7">
        <v>0</v>
      </c>
      <c r="K38" s="7">
        <v>0</v>
      </c>
      <c r="L38" s="7">
        <v>0</v>
      </c>
      <c r="M38" s="7">
        <v>0</v>
      </c>
      <c r="N38" s="126">
        <f t="shared" si="1"/>
        <v>0</v>
      </c>
      <c r="O38" s="26">
        <v>0</v>
      </c>
      <c r="P38" s="7">
        <v>0</v>
      </c>
      <c r="Q38" s="7">
        <v>0</v>
      </c>
      <c r="R38" s="7">
        <v>0</v>
      </c>
      <c r="S38" s="7">
        <v>0</v>
      </c>
      <c r="T38" s="7">
        <v>0</v>
      </c>
      <c r="U38" s="126">
        <f t="shared" si="2"/>
        <v>0</v>
      </c>
    </row>
    <row r="39" spans="1:21">
      <c r="A39" s="37">
        <v>29</v>
      </c>
      <c r="B39" s="17"/>
      <c r="C39" s="16"/>
      <c r="D39" s="38"/>
      <c r="E39" s="17" t="s">
        <v>394</v>
      </c>
      <c r="F39" s="42" t="s">
        <v>50</v>
      </c>
      <c r="G39" s="111">
        <f t="shared" si="0"/>
        <v>91.987421767320484</v>
      </c>
      <c r="H39" s="26">
        <v>0</v>
      </c>
      <c r="I39" s="7">
        <v>0</v>
      </c>
      <c r="J39" s="7">
        <v>0.10350312944501638</v>
      </c>
      <c r="K39" s="7">
        <v>5.7849011346697807</v>
      </c>
      <c r="L39" s="7">
        <v>19.003384478390217</v>
      </c>
      <c r="M39" s="7">
        <v>11.835267785936594</v>
      </c>
      <c r="N39" s="126">
        <f t="shared" si="1"/>
        <v>36.727056528441608</v>
      </c>
      <c r="O39" s="26">
        <v>0</v>
      </c>
      <c r="P39" s="7">
        <v>0</v>
      </c>
      <c r="Q39" s="7">
        <v>0.25565330358222127</v>
      </c>
      <c r="R39" s="7">
        <v>5.8875792343169451</v>
      </c>
      <c r="S39" s="7">
        <v>26.897053688764572</v>
      </c>
      <c r="T39" s="7">
        <v>22.220079012215137</v>
      </c>
      <c r="U39" s="126">
        <f t="shared" si="2"/>
        <v>55.260365238878876</v>
      </c>
    </row>
    <row r="40" spans="1:21">
      <c r="A40" s="37">
        <v>30</v>
      </c>
      <c r="B40" s="17"/>
      <c r="C40" s="16"/>
      <c r="D40" s="12"/>
      <c r="E40" s="17" t="s">
        <v>395</v>
      </c>
      <c r="F40" s="42" t="s">
        <v>51</v>
      </c>
      <c r="G40" s="111">
        <f t="shared" si="0"/>
        <v>5.1512731423135847</v>
      </c>
      <c r="H40" s="26">
        <v>1.9182354174554348</v>
      </c>
      <c r="I40" s="7">
        <v>0.31471355445683002</v>
      </c>
      <c r="J40" s="7">
        <v>0.44654570519924164</v>
      </c>
      <c r="K40" s="7">
        <v>0.10278363758698106</v>
      </c>
      <c r="L40" s="7">
        <v>0.2946430891752243</v>
      </c>
      <c r="M40" s="7">
        <v>0.13799797743558884</v>
      </c>
      <c r="N40" s="126">
        <f t="shared" si="1"/>
        <v>3.2149193813093007</v>
      </c>
      <c r="O40" s="26">
        <v>1.1925809904932976</v>
      </c>
      <c r="P40" s="7">
        <v>0.31384970620274544</v>
      </c>
      <c r="Q40" s="7">
        <v>9.8666490986943245E-2</v>
      </c>
      <c r="R40" s="7">
        <v>6.8404220277443528E-2</v>
      </c>
      <c r="S40" s="7">
        <v>9.0330325998365879E-2</v>
      </c>
      <c r="T40" s="7">
        <v>0.17252202704548836</v>
      </c>
      <c r="U40" s="126">
        <f t="shared" si="2"/>
        <v>1.936353761004284</v>
      </c>
    </row>
    <row r="41" spans="1:21">
      <c r="A41" s="37">
        <v>31</v>
      </c>
      <c r="B41" s="17"/>
      <c r="C41" s="16"/>
      <c r="D41" s="12"/>
      <c r="E41" s="17" t="s">
        <v>396</v>
      </c>
      <c r="F41" s="42" t="s">
        <v>52</v>
      </c>
      <c r="G41" s="111">
        <f t="shared" si="0"/>
        <v>0</v>
      </c>
      <c r="H41" s="26">
        <v>0</v>
      </c>
      <c r="I41" s="7">
        <v>0</v>
      </c>
      <c r="J41" s="7">
        <v>0</v>
      </c>
      <c r="K41" s="7">
        <v>0</v>
      </c>
      <c r="L41" s="7">
        <v>0</v>
      </c>
      <c r="M41" s="7">
        <v>0</v>
      </c>
      <c r="N41" s="126">
        <f t="shared" si="1"/>
        <v>0</v>
      </c>
      <c r="O41" s="26">
        <v>0</v>
      </c>
      <c r="P41" s="7">
        <v>0</v>
      </c>
      <c r="Q41" s="7">
        <v>0</v>
      </c>
      <c r="R41" s="7">
        <v>0</v>
      </c>
      <c r="S41" s="7">
        <v>0</v>
      </c>
      <c r="T41" s="7">
        <v>0</v>
      </c>
      <c r="U41" s="126">
        <f t="shared" si="2"/>
        <v>0</v>
      </c>
    </row>
    <row r="42" spans="1:21">
      <c r="A42" s="37">
        <v>32</v>
      </c>
      <c r="B42" s="17"/>
      <c r="C42" s="16"/>
      <c r="D42" s="38"/>
      <c r="E42" s="17" t="s">
        <v>397</v>
      </c>
      <c r="F42" s="42" t="s">
        <v>53</v>
      </c>
      <c r="G42" s="111">
        <f t="shared" ref="G42:G73" si="3">N42+U42</f>
        <v>1048.0356901232153</v>
      </c>
      <c r="H42" s="26">
        <v>249.06714550405741</v>
      </c>
      <c r="I42" s="7">
        <v>58.160665072500706</v>
      </c>
      <c r="J42" s="7">
        <v>78.531176529824734</v>
      </c>
      <c r="K42" s="7">
        <v>55.736306205391884</v>
      </c>
      <c r="L42" s="7">
        <v>27.54988519847393</v>
      </c>
      <c r="M42" s="7">
        <v>17.027854025363922</v>
      </c>
      <c r="N42" s="126">
        <f t="shared" ref="N42:N73" si="4">SUM(H42:M42)</f>
        <v>486.07303253561258</v>
      </c>
      <c r="O42" s="26">
        <v>286.12478709220886</v>
      </c>
      <c r="P42" s="7">
        <v>77.819079535081983</v>
      </c>
      <c r="Q42" s="7">
        <v>73.653726413846016</v>
      </c>
      <c r="R42" s="7">
        <v>71.960493728518486</v>
      </c>
      <c r="S42" s="7">
        <v>33.570771932601929</v>
      </c>
      <c r="T42" s="7">
        <v>18.833798885345459</v>
      </c>
      <c r="U42" s="126">
        <f t="shared" ref="U42:U73" si="5">SUM(O42:T42)</f>
        <v>561.96265758760273</v>
      </c>
    </row>
    <row r="43" spans="1:21">
      <c r="A43" s="37">
        <v>33</v>
      </c>
      <c r="B43" s="17"/>
      <c r="C43" s="16"/>
      <c r="D43" s="38" t="s">
        <v>54</v>
      </c>
      <c r="E43" s="39" t="s">
        <v>55</v>
      </c>
      <c r="F43" s="42"/>
      <c r="G43" s="111">
        <f t="shared" si="3"/>
        <v>52.811789210536517</v>
      </c>
      <c r="H43" s="26">
        <v>20.132074551656842</v>
      </c>
      <c r="I43" s="7">
        <v>1.8037834893912077</v>
      </c>
      <c r="J43" s="7">
        <v>0.35490744397975504</v>
      </c>
      <c r="K43" s="7">
        <v>0.29233069973997772</v>
      </c>
      <c r="L43" s="7">
        <v>0.33643187209963799</v>
      </c>
      <c r="M43" s="7">
        <v>0.40752111654728651</v>
      </c>
      <c r="N43" s="126">
        <f t="shared" si="4"/>
        <v>23.327049173414707</v>
      </c>
      <c r="O43" s="26">
        <v>25.786651020869613</v>
      </c>
      <c r="P43" s="7">
        <v>2.1325961202383041</v>
      </c>
      <c r="Q43" s="7">
        <v>0.30851790041197091</v>
      </c>
      <c r="R43" s="7">
        <v>0.28901839395985007</v>
      </c>
      <c r="S43" s="7">
        <v>0.37914892192929983</v>
      </c>
      <c r="T43" s="7">
        <v>0.58880767971277237</v>
      </c>
      <c r="U43" s="126">
        <f t="shared" si="5"/>
        <v>29.48474003712181</v>
      </c>
    </row>
    <row r="44" spans="1:21">
      <c r="A44" s="37">
        <v>34</v>
      </c>
      <c r="B44" s="17"/>
      <c r="C44" s="16"/>
      <c r="D44" s="8"/>
      <c r="E44" s="17" t="s">
        <v>12</v>
      </c>
      <c r="F44" s="42" t="s">
        <v>56</v>
      </c>
      <c r="G44" s="111">
        <f t="shared" si="3"/>
        <v>52.811789210536517</v>
      </c>
      <c r="H44" s="26">
        <v>20.132074551656842</v>
      </c>
      <c r="I44" s="7">
        <v>1.8037834893912077</v>
      </c>
      <c r="J44" s="7">
        <v>0.35490744397975504</v>
      </c>
      <c r="K44" s="7">
        <v>0.29233069973997772</v>
      </c>
      <c r="L44" s="7">
        <v>0.33643187209963799</v>
      </c>
      <c r="M44" s="7">
        <v>0.40752111654728651</v>
      </c>
      <c r="N44" s="126">
        <f t="shared" si="4"/>
        <v>23.327049173414707</v>
      </c>
      <c r="O44" s="26">
        <v>25.786651020869613</v>
      </c>
      <c r="P44" s="7">
        <v>2.1325961202383041</v>
      </c>
      <c r="Q44" s="7">
        <v>0.30851790041197091</v>
      </c>
      <c r="R44" s="7">
        <v>0.28901839395985007</v>
      </c>
      <c r="S44" s="7">
        <v>0.37914892192929983</v>
      </c>
      <c r="T44" s="7">
        <v>0.58880767971277237</v>
      </c>
      <c r="U44" s="126">
        <f t="shared" si="5"/>
        <v>29.48474003712181</v>
      </c>
    </row>
    <row r="45" spans="1:21">
      <c r="A45" s="37">
        <v>35</v>
      </c>
      <c r="B45" s="17"/>
      <c r="C45" s="16"/>
      <c r="D45" s="8"/>
      <c r="E45" s="17" t="s">
        <v>14</v>
      </c>
      <c r="F45" s="42" t="s">
        <v>57</v>
      </c>
      <c r="G45" s="111">
        <f t="shared" si="3"/>
        <v>0</v>
      </c>
      <c r="H45" s="26">
        <v>0</v>
      </c>
      <c r="I45" s="7">
        <v>0</v>
      </c>
      <c r="J45" s="7">
        <v>0</v>
      </c>
      <c r="K45" s="7">
        <v>0</v>
      </c>
      <c r="L45" s="7">
        <v>0</v>
      </c>
      <c r="M45" s="7">
        <v>0</v>
      </c>
      <c r="N45" s="126">
        <f t="shared" si="4"/>
        <v>0</v>
      </c>
      <c r="O45" s="26">
        <v>0</v>
      </c>
      <c r="P45" s="7">
        <v>0</v>
      </c>
      <c r="Q45" s="7">
        <v>0</v>
      </c>
      <c r="R45" s="7">
        <v>0</v>
      </c>
      <c r="S45" s="7">
        <v>0</v>
      </c>
      <c r="T45" s="7">
        <v>0</v>
      </c>
      <c r="U45" s="126">
        <f t="shared" si="5"/>
        <v>0</v>
      </c>
    </row>
    <row r="46" spans="1:21">
      <c r="A46" s="37">
        <v>36</v>
      </c>
      <c r="B46" s="10"/>
      <c r="C46" s="16"/>
      <c r="D46" s="8"/>
      <c r="E46" s="17" t="s">
        <v>16</v>
      </c>
      <c r="F46" s="42" t="s">
        <v>58</v>
      </c>
      <c r="G46" s="111">
        <f t="shared" si="3"/>
        <v>0</v>
      </c>
      <c r="H46" s="26">
        <v>0</v>
      </c>
      <c r="I46" s="7">
        <v>0</v>
      </c>
      <c r="J46" s="7">
        <v>0</v>
      </c>
      <c r="K46" s="7">
        <v>0</v>
      </c>
      <c r="L46" s="7">
        <v>0</v>
      </c>
      <c r="M46" s="7">
        <v>0</v>
      </c>
      <c r="N46" s="126">
        <f t="shared" si="4"/>
        <v>0</v>
      </c>
      <c r="O46" s="26">
        <v>0</v>
      </c>
      <c r="P46" s="7">
        <v>0</v>
      </c>
      <c r="Q46" s="7">
        <v>0</v>
      </c>
      <c r="R46" s="7">
        <v>0</v>
      </c>
      <c r="S46" s="7">
        <v>0</v>
      </c>
      <c r="T46" s="7">
        <v>0</v>
      </c>
      <c r="U46" s="126">
        <f t="shared" si="5"/>
        <v>0</v>
      </c>
    </row>
    <row r="47" spans="1:21">
      <c r="A47" s="37">
        <v>37</v>
      </c>
      <c r="B47" s="10"/>
      <c r="C47" s="11"/>
      <c r="D47" s="38" t="s">
        <v>59</v>
      </c>
      <c r="E47" s="9" t="s">
        <v>60</v>
      </c>
      <c r="F47" s="44"/>
      <c r="G47" s="111">
        <f t="shared" si="3"/>
        <v>5048.2167145013809</v>
      </c>
      <c r="H47" s="26">
        <v>1233.084285736084</v>
      </c>
      <c r="I47" s="7">
        <v>320.23577356338501</v>
      </c>
      <c r="J47" s="7">
        <v>469.3707582950592</v>
      </c>
      <c r="K47" s="7">
        <v>269.88408517837524</v>
      </c>
      <c r="L47" s="7">
        <v>328.49879789352417</v>
      </c>
      <c r="M47" s="7">
        <v>406.73600387573242</v>
      </c>
      <c r="N47" s="126">
        <f t="shared" si="4"/>
        <v>3027.80970454216</v>
      </c>
      <c r="O47" s="26">
        <v>563.1096647977829</v>
      </c>
      <c r="P47" s="7">
        <v>274.27225208282471</v>
      </c>
      <c r="Q47" s="7">
        <v>290.75786924362183</v>
      </c>
      <c r="R47" s="7">
        <v>171.98751592636108</v>
      </c>
      <c r="S47" s="7">
        <v>240.91222667694092</v>
      </c>
      <c r="T47" s="7">
        <v>479.36748123168945</v>
      </c>
      <c r="U47" s="126">
        <f t="shared" si="5"/>
        <v>2020.4070099592209</v>
      </c>
    </row>
    <row r="48" spans="1:21">
      <c r="A48" s="93">
        <v>38</v>
      </c>
      <c r="B48" s="94"/>
      <c r="C48" s="95" t="s">
        <v>61</v>
      </c>
      <c r="D48" s="96" t="s">
        <v>62</v>
      </c>
      <c r="E48" s="97"/>
      <c r="F48" s="98"/>
      <c r="G48" s="99">
        <f t="shared" si="3"/>
        <v>60306.866158008575</v>
      </c>
      <c r="H48" s="100">
        <v>6264.6413326263428</v>
      </c>
      <c r="I48" s="101">
        <v>1019.3731937408447</v>
      </c>
      <c r="J48" s="101">
        <v>1618.6699514389038</v>
      </c>
      <c r="K48" s="101">
        <v>2019.9349098205566</v>
      </c>
      <c r="L48" s="101">
        <v>7121.8861541748047</v>
      </c>
      <c r="M48" s="101">
        <v>15072.954986572266</v>
      </c>
      <c r="N48" s="127">
        <f t="shared" si="4"/>
        <v>33117.460528373718</v>
      </c>
      <c r="O48" s="100">
        <v>7112.582950592041</v>
      </c>
      <c r="P48" s="101">
        <v>825.17847394943237</v>
      </c>
      <c r="Q48" s="101">
        <v>974.3624324798584</v>
      </c>
      <c r="R48" s="101">
        <v>1332.6186943054199</v>
      </c>
      <c r="S48" s="101">
        <v>4276.2714157104492</v>
      </c>
      <c r="T48" s="101">
        <v>12668.391662597656</v>
      </c>
      <c r="U48" s="127">
        <f t="shared" si="5"/>
        <v>27189.405629634857</v>
      </c>
    </row>
    <row r="49" spans="1:21">
      <c r="A49" s="37">
        <v>39</v>
      </c>
      <c r="B49" s="17"/>
      <c r="C49" s="16"/>
      <c r="D49" s="38" t="s">
        <v>8</v>
      </c>
      <c r="E49" s="45" t="s">
        <v>63</v>
      </c>
      <c r="F49" s="40"/>
      <c r="G49" s="111">
        <f t="shared" si="3"/>
        <v>60243.408892154694</v>
      </c>
      <c r="H49" s="26">
        <v>6253.5487327575684</v>
      </c>
      <c r="I49" s="7">
        <v>1018.0117607116699</v>
      </c>
      <c r="J49" s="7">
        <v>1615.1370429992676</v>
      </c>
      <c r="K49" s="7">
        <v>2015.8667373657227</v>
      </c>
      <c r="L49" s="7">
        <v>7115.2053527832031</v>
      </c>
      <c r="M49" s="7">
        <v>15066.038879394531</v>
      </c>
      <c r="N49" s="126">
        <f t="shared" si="4"/>
        <v>33083.808506011963</v>
      </c>
      <c r="O49" s="26">
        <v>7102.269603729248</v>
      </c>
      <c r="P49" s="7">
        <v>823.15721940994263</v>
      </c>
      <c r="Q49" s="7">
        <v>972.42343711853027</v>
      </c>
      <c r="R49" s="7">
        <v>1330.1860237121582</v>
      </c>
      <c r="S49" s="7">
        <v>4271.4043121337891</v>
      </c>
      <c r="T49" s="7">
        <v>12660.159790039063</v>
      </c>
      <c r="U49" s="126">
        <f t="shared" si="5"/>
        <v>27159.600386142731</v>
      </c>
    </row>
    <row r="50" spans="1:21">
      <c r="A50" s="37">
        <v>40</v>
      </c>
      <c r="B50" s="17"/>
      <c r="C50" s="16"/>
      <c r="D50" s="38" t="s">
        <v>10</v>
      </c>
      <c r="E50" s="45" t="s">
        <v>64</v>
      </c>
      <c r="F50" s="40"/>
      <c r="G50" s="111">
        <f t="shared" si="3"/>
        <v>54.404672309756279</v>
      </c>
      <c r="H50" s="26">
        <v>11.037861041724682</v>
      </c>
      <c r="I50" s="7">
        <v>0.70603954093530774</v>
      </c>
      <c r="J50" s="7">
        <v>3.2750586457550526</v>
      </c>
      <c r="K50" s="7">
        <v>4.0066289156675339</v>
      </c>
      <c r="L50" s="7">
        <v>6.4432371109724045</v>
      </c>
      <c r="M50" s="7">
        <v>5.5248901396989822</v>
      </c>
      <c r="N50" s="126">
        <f t="shared" si="4"/>
        <v>30.993715394753963</v>
      </c>
      <c r="O50" s="26">
        <v>10.164229169487953</v>
      </c>
      <c r="P50" s="7">
        <v>0.49316842900589108</v>
      </c>
      <c r="Q50" s="7">
        <v>1.6130582531914115</v>
      </c>
      <c r="R50" s="7">
        <v>2.3343183510005474</v>
      </c>
      <c r="S50" s="7">
        <v>3.9413110837340355</v>
      </c>
      <c r="T50" s="7">
        <v>4.8648716285824776</v>
      </c>
      <c r="U50" s="126">
        <f t="shared" si="5"/>
        <v>23.410956915002316</v>
      </c>
    </row>
    <row r="51" spans="1:21">
      <c r="A51" s="37">
        <v>41</v>
      </c>
      <c r="B51" s="17"/>
      <c r="C51" s="16"/>
      <c r="D51" s="38" t="s">
        <v>22</v>
      </c>
      <c r="E51" s="45" t="s">
        <v>65</v>
      </c>
      <c r="F51" s="40"/>
      <c r="G51" s="111">
        <f t="shared" si="3"/>
        <v>9.052503721206449</v>
      </c>
      <c r="H51" s="26">
        <v>5.4847465013153851E-2</v>
      </c>
      <c r="I51" s="7">
        <v>0.65540156047791243</v>
      </c>
      <c r="J51" s="7">
        <v>0.25783938413951546</v>
      </c>
      <c r="K51" s="7">
        <v>6.166270119138062E-2</v>
      </c>
      <c r="L51" s="7">
        <v>0.23711373936384916</v>
      </c>
      <c r="M51" s="7">
        <v>1.3909894819371402</v>
      </c>
      <c r="N51" s="126">
        <f t="shared" si="4"/>
        <v>2.6578543321229517</v>
      </c>
      <c r="O51" s="26">
        <v>0.14934454264584929</v>
      </c>
      <c r="P51" s="7">
        <v>1.5280672144144773</v>
      </c>
      <c r="Q51" s="7">
        <v>0.3259372505126521</v>
      </c>
      <c r="R51" s="7">
        <v>9.8280948004685342E-2</v>
      </c>
      <c r="S51" s="7">
        <v>0.92604376468807459</v>
      </c>
      <c r="T51" s="7">
        <v>3.3669756688177586</v>
      </c>
      <c r="U51" s="126">
        <f t="shared" si="5"/>
        <v>6.3946493890834972</v>
      </c>
    </row>
    <row r="52" spans="1:21">
      <c r="A52" s="93">
        <v>42</v>
      </c>
      <c r="B52" s="94"/>
      <c r="C52" s="95" t="s">
        <v>66</v>
      </c>
      <c r="D52" s="96" t="s">
        <v>67</v>
      </c>
      <c r="E52" s="97"/>
      <c r="F52" s="98"/>
      <c r="G52" s="99">
        <f t="shared" si="3"/>
        <v>5447.9541611671448</v>
      </c>
      <c r="H52" s="100">
        <v>0</v>
      </c>
      <c r="I52" s="101">
        <v>0</v>
      </c>
      <c r="J52" s="101">
        <v>0</v>
      </c>
      <c r="K52" s="101">
        <v>0</v>
      </c>
      <c r="L52" s="101">
        <v>0</v>
      </c>
      <c r="M52" s="101">
        <v>0</v>
      </c>
      <c r="N52" s="127">
        <f t="shared" si="4"/>
        <v>0</v>
      </c>
      <c r="O52" s="100">
        <v>0</v>
      </c>
      <c r="P52" s="101">
        <v>0</v>
      </c>
      <c r="Q52" s="101">
        <v>2712.6693758964539</v>
      </c>
      <c r="R52" s="101">
        <v>2735.2847852706909</v>
      </c>
      <c r="S52" s="101">
        <v>0</v>
      </c>
      <c r="T52" s="101">
        <v>0</v>
      </c>
      <c r="U52" s="127">
        <f t="shared" si="5"/>
        <v>5447.9541611671448</v>
      </c>
    </row>
    <row r="53" spans="1:21">
      <c r="A53" s="93">
        <v>49</v>
      </c>
      <c r="B53" s="94"/>
      <c r="C53" s="95" t="s">
        <v>68</v>
      </c>
      <c r="D53" s="96" t="s">
        <v>69</v>
      </c>
      <c r="E53" s="97"/>
      <c r="F53" s="98"/>
      <c r="G53" s="99">
        <f t="shared" si="3"/>
        <v>65558.494995117188</v>
      </c>
      <c r="H53" s="100">
        <v>37109.306091308594</v>
      </c>
      <c r="I53" s="101">
        <v>0</v>
      </c>
      <c r="J53" s="101">
        <v>0</v>
      </c>
      <c r="K53" s="101">
        <v>0</v>
      </c>
      <c r="L53" s="101">
        <v>0</v>
      </c>
      <c r="M53" s="101">
        <v>0</v>
      </c>
      <c r="N53" s="127">
        <f t="shared" si="4"/>
        <v>37109.306091308594</v>
      </c>
      <c r="O53" s="100">
        <v>28449.188903808594</v>
      </c>
      <c r="P53" s="101">
        <v>0</v>
      </c>
      <c r="Q53" s="101">
        <v>0</v>
      </c>
      <c r="R53" s="101">
        <v>0</v>
      </c>
      <c r="S53" s="101">
        <v>0</v>
      </c>
      <c r="T53" s="101">
        <v>0</v>
      </c>
      <c r="U53" s="127">
        <f t="shared" si="5"/>
        <v>28449.188903808594</v>
      </c>
    </row>
    <row r="54" spans="1:21">
      <c r="A54" s="37">
        <v>50</v>
      </c>
      <c r="B54" s="17"/>
      <c r="C54" s="16"/>
      <c r="D54" s="38" t="s">
        <v>8</v>
      </c>
      <c r="E54" s="47" t="s">
        <v>70</v>
      </c>
      <c r="F54" s="40"/>
      <c r="G54" s="111">
        <f t="shared" si="3"/>
        <v>32489.478759765625</v>
      </c>
      <c r="H54" s="26">
        <v>19780.013397216797</v>
      </c>
      <c r="I54" s="7">
        <v>0</v>
      </c>
      <c r="J54" s="7">
        <v>0</v>
      </c>
      <c r="K54" s="7">
        <v>0</v>
      </c>
      <c r="L54" s="7">
        <v>0</v>
      </c>
      <c r="M54" s="7">
        <v>0</v>
      </c>
      <c r="N54" s="126">
        <f t="shared" si="4"/>
        <v>19780.013397216797</v>
      </c>
      <c r="O54" s="26">
        <v>12709.465362548828</v>
      </c>
      <c r="P54" s="7">
        <v>0</v>
      </c>
      <c r="Q54" s="7">
        <v>0</v>
      </c>
      <c r="R54" s="7">
        <v>0</v>
      </c>
      <c r="S54" s="7">
        <v>0</v>
      </c>
      <c r="T54" s="7">
        <v>0</v>
      </c>
      <c r="U54" s="126">
        <f t="shared" si="5"/>
        <v>12709.465362548828</v>
      </c>
    </row>
    <row r="55" spans="1:21">
      <c r="A55" s="37">
        <v>51</v>
      </c>
      <c r="B55" s="10"/>
      <c r="C55" s="16"/>
      <c r="D55" s="38" t="s">
        <v>10</v>
      </c>
      <c r="E55" s="47" t="s">
        <v>71</v>
      </c>
      <c r="F55" s="40"/>
      <c r="G55" s="111">
        <f t="shared" si="3"/>
        <v>15859.134048461914</v>
      </c>
      <c r="H55" s="26">
        <v>8230.5805130004883</v>
      </c>
      <c r="I55" s="7">
        <v>0</v>
      </c>
      <c r="J55" s="7">
        <v>0</v>
      </c>
      <c r="K55" s="7">
        <v>0</v>
      </c>
      <c r="L55" s="7">
        <v>0</v>
      </c>
      <c r="M55" s="7">
        <v>0</v>
      </c>
      <c r="N55" s="126">
        <f t="shared" si="4"/>
        <v>8230.5805130004883</v>
      </c>
      <c r="O55" s="26">
        <v>7628.5535354614258</v>
      </c>
      <c r="P55" s="7">
        <v>0</v>
      </c>
      <c r="Q55" s="7">
        <v>0</v>
      </c>
      <c r="R55" s="7">
        <v>0</v>
      </c>
      <c r="S55" s="7">
        <v>0</v>
      </c>
      <c r="T55" s="7">
        <v>0</v>
      </c>
      <c r="U55" s="126">
        <f t="shared" si="5"/>
        <v>7628.5535354614258</v>
      </c>
    </row>
    <row r="56" spans="1:21">
      <c r="A56" s="37">
        <v>52</v>
      </c>
      <c r="B56" s="17"/>
      <c r="C56" s="11"/>
      <c r="D56" s="38" t="s">
        <v>22</v>
      </c>
      <c r="E56" s="47" t="s">
        <v>72</v>
      </c>
      <c r="F56" s="43"/>
      <c r="G56" s="111">
        <f t="shared" si="3"/>
        <v>11353.479079246521</v>
      </c>
      <c r="H56" s="26">
        <v>6172.4212007522583</v>
      </c>
      <c r="I56" s="7">
        <v>0</v>
      </c>
      <c r="J56" s="7">
        <v>0</v>
      </c>
      <c r="K56" s="7">
        <v>0</v>
      </c>
      <c r="L56" s="7">
        <v>0</v>
      </c>
      <c r="M56" s="7">
        <v>0</v>
      </c>
      <c r="N56" s="126">
        <f t="shared" si="4"/>
        <v>6172.4212007522583</v>
      </c>
      <c r="O56" s="26">
        <v>5181.0578784942627</v>
      </c>
      <c r="P56" s="7">
        <v>0</v>
      </c>
      <c r="Q56" s="7">
        <v>0</v>
      </c>
      <c r="R56" s="7">
        <v>0</v>
      </c>
      <c r="S56" s="7">
        <v>0</v>
      </c>
      <c r="T56" s="7">
        <v>0</v>
      </c>
      <c r="U56" s="126">
        <f t="shared" si="5"/>
        <v>5181.0578784942627</v>
      </c>
    </row>
    <row r="57" spans="1:21">
      <c r="A57" s="37">
        <v>53</v>
      </c>
      <c r="B57" s="12"/>
      <c r="C57" s="12"/>
      <c r="D57" s="38" t="s">
        <v>24</v>
      </c>
      <c r="E57" s="13" t="s">
        <v>73</v>
      </c>
      <c r="F57" s="43"/>
      <c r="G57" s="111">
        <f t="shared" si="3"/>
        <v>5856.4032077789307</v>
      </c>
      <c r="H57" s="26">
        <v>2926.2913494110107</v>
      </c>
      <c r="I57" s="7">
        <v>0</v>
      </c>
      <c r="J57" s="7">
        <v>0</v>
      </c>
      <c r="K57" s="7">
        <v>0</v>
      </c>
      <c r="L57" s="7">
        <v>0</v>
      </c>
      <c r="M57" s="7">
        <v>0</v>
      </c>
      <c r="N57" s="126">
        <f t="shared" si="4"/>
        <v>2926.2913494110107</v>
      </c>
      <c r="O57" s="26">
        <v>2930.1118583679199</v>
      </c>
      <c r="P57" s="7">
        <v>0</v>
      </c>
      <c r="Q57" s="7">
        <v>0</v>
      </c>
      <c r="R57" s="7">
        <v>0</v>
      </c>
      <c r="S57" s="7">
        <v>0</v>
      </c>
      <c r="T57" s="7">
        <v>0</v>
      </c>
      <c r="U57" s="126">
        <f t="shared" si="5"/>
        <v>2930.1118583679199</v>
      </c>
    </row>
    <row r="58" spans="1:21">
      <c r="A58" s="93">
        <v>54</v>
      </c>
      <c r="B58" s="94"/>
      <c r="C58" s="95" t="s">
        <v>74</v>
      </c>
      <c r="D58" s="96" t="s">
        <v>75</v>
      </c>
      <c r="E58" s="97"/>
      <c r="F58" s="98"/>
      <c r="G58" s="99">
        <f t="shared" si="3"/>
        <v>3009.6006969958544</v>
      </c>
      <c r="H58" s="100">
        <v>489.90002816915512</v>
      </c>
      <c r="I58" s="101">
        <v>30.111288070678711</v>
      </c>
      <c r="J58" s="101">
        <v>37.985511496663094</v>
      </c>
      <c r="K58" s="101">
        <v>43.965787053108215</v>
      </c>
      <c r="L58" s="101">
        <v>135.55810487270355</v>
      </c>
      <c r="M58" s="101">
        <v>694.38644409179688</v>
      </c>
      <c r="N58" s="127">
        <f t="shared" si="4"/>
        <v>1431.9071637541056</v>
      </c>
      <c r="O58" s="100">
        <v>740.80671882629395</v>
      </c>
      <c r="P58" s="101">
        <v>47.316538780927658</v>
      </c>
      <c r="Q58" s="101">
        <v>57.316863149404526</v>
      </c>
      <c r="R58" s="101">
        <v>58.84434974193573</v>
      </c>
      <c r="S58" s="101">
        <v>97.439957022666931</v>
      </c>
      <c r="T58" s="101">
        <v>575.96910572052002</v>
      </c>
      <c r="U58" s="127">
        <f t="shared" si="5"/>
        <v>1577.6935332417488</v>
      </c>
    </row>
    <row r="59" spans="1:21">
      <c r="A59" s="37">
        <v>55</v>
      </c>
      <c r="B59" s="17"/>
      <c r="C59" s="16"/>
      <c r="D59" s="38" t="s">
        <v>8</v>
      </c>
      <c r="E59" s="45" t="s">
        <v>76</v>
      </c>
      <c r="F59" s="40"/>
      <c r="G59" s="111">
        <f t="shared" si="3"/>
        <v>2511.8103909492493</v>
      </c>
      <c r="H59" s="26">
        <v>427.61906427145004</v>
      </c>
      <c r="I59" s="7">
        <v>14.086997672915459</v>
      </c>
      <c r="J59" s="7">
        <v>13.579376026988029</v>
      </c>
      <c r="K59" s="7">
        <v>26.60149784386158</v>
      </c>
      <c r="L59" s="7">
        <v>99.552577376365662</v>
      </c>
      <c r="M59" s="7">
        <v>562.4317798614502</v>
      </c>
      <c r="N59" s="126">
        <f t="shared" si="4"/>
        <v>1143.871293053031</v>
      </c>
      <c r="O59" s="26">
        <v>693.23055243492126</v>
      </c>
      <c r="P59" s="7">
        <v>27.986842349171638</v>
      </c>
      <c r="Q59" s="7">
        <v>29.187644600868225</v>
      </c>
      <c r="R59" s="7">
        <v>39.632552802562714</v>
      </c>
      <c r="S59" s="7">
        <v>73.996882677078247</v>
      </c>
      <c r="T59" s="7">
        <v>503.90462303161621</v>
      </c>
      <c r="U59" s="126">
        <f t="shared" si="5"/>
        <v>1367.9390978962183</v>
      </c>
    </row>
    <row r="60" spans="1:21">
      <c r="A60" s="37">
        <v>56</v>
      </c>
      <c r="B60" s="17"/>
      <c r="C60" s="16"/>
      <c r="D60" s="38" t="s">
        <v>10</v>
      </c>
      <c r="E60" s="45" t="s">
        <v>77</v>
      </c>
      <c r="F60" s="40"/>
      <c r="G60" s="111">
        <f t="shared" si="3"/>
        <v>87.700737859122455</v>
      </c>
      <c r="H60" s="26">
        <v>20.546003378927708</v>
      </c>
      <c r="I60" s="7">
        <v>1.4378796694800258</v>
      </c>
      <c r="J60" s="7">
        <v>2.1719528883695602</v>
      </c>
      <c r="K60" s="7">
        <v>2.1950566116720438</v>
      </c>
      <c r="L60" s="7">
        <v>5.0051383450627327</v>
      </c>
      <c r="M60" s="7">
        <v>14.10871347784996</v>
      </c>
      <c r="N60" s="126">
        <f t="shared" si="4"/>
        <v>45.464744371362031</v>
      </c>
      <c r="O60" s="26">
        <v>19.791458785533905</v>
      </c>
      <c r="P60" s="7">
        <v>1.9515869989991188</v>
      </c>
      <c r="Q60" s="7">
        <v>2.4635002110153437</v>
      </c>
      <c r="R60" s="7">
        <v>2.8025206066668034</v>
      </c>
      <c r="S60" s="7">
        <v>4.6026378348469734</v>
      </c>
      <c r="T60" s="7">
        <v>10.62428905069828</v>
      </c>
      <c r="U60" s="126">
        <f t="shared" si="5"/>
        <v>42.235993487760425</v>
      </c>
    </row>
    <row r="61" spans="1:21">
      <c r="A61" s="37">
        <v>57</v>
      </c>
      <c r="B61" s="17"/>
      <c r="C61" s="16"/>
      <c r="D61" s="38" t="s">
        <v>22</v>
      </c>
      <c r="E61" s="45" t="s">
        <v>78</v>
      </c>
      <c r="F61" s="40"/>
      <c r="G61" s="111">
        <f t="shared" si="3"/>
        <v>0</v>
      </c>
      <c r="H61" s="26">
        <v>0</v>
      </c>
      <c r="I61" s="7">
        <v>0</v>
      </c>
      <c r="J61" s="7">
        <v>0</v>
      </c>
      <c r="K61" s="7">
        <v>0</v>
      </c>
      <c r="L61" s="7">
        <v>0</v>
      </c>
      <c r="M61" s="7">
        <v>0</v>
      </c>
      <c r="N61" s="126">
        <f t="shared" si="4"/>
        <v>0</v>
      </c>
      <c r="O61" s="26">
        <v>0</v>
      </c>
      <c r="P61" s="7">
        <v>0</v>
      </c>
      <c r="Q61" s="7">
        <v>0</v>
      </c>
      <c r="R61" s="7">
        <v>0</v>
      </c>
      <c r="S61" s="7">
        <v>0</v>
      </c>
      <c r="T61" s="7">
        <v>0</v>
      </c>
      <c r="U61" s="126">
        <f t="shared" si="5"/>
        <v>0</v>
      </c>
    </row>
    <row r="62" spans="1:21">
      <c r="A62" s="37">
        <v>58</v>
      </c>
      <c r="B62" s="14"/>
      <c r="C62" s="16"/>
      <c r="D62" s="38" t="s">
        <v>24</v>
      </c>
      <c r="E62" s="45" t="s">
        <v>79</v>
      </c>
      <c r="F62" s="40"/>
      <c r="G62" s="111">
        <f t="shared" si="3"/>
        <v>71.304403493180871</v>
      </c>
      <c r="H62" s="26">
        <v>11.29741744697094</v>
      </c>
      <c r="I62" s="7">
        <v>4.9125181958079338</v>
      </c>
      <c r="J62" s="7">
        <v>9.3707757368683815</v>
      </c>
      <c r="K62" s="7">
        <v>5.8886428624391556</v>
      </c>
      <c r="L62" s="7">
        <v>4.1932174861431122</v>
      </c>
      <c r="M62" s="7">
        <v>4.224597841501236</v>
      </c>
      <c r="N62" s="126">
        <f t="shared" si="4"/>
        <v>39.887169569730759</v>
      </c>
      <c r="O62" s="26">
        <v>5.8628090340644121</v>
      </c>
      <c r="P62" s="7">
        <v>4.0139743760228157</v>
      </c>
      <c r="Q62" s="7">
        <v>9.0165907293558121</v>
      </c>
      <c r="R62" s="7">
        <v>6.5879620164632797</v>
      </c>
      <c r="S62" s="7">
        <v>3.6095904931426048</v>
      </c>
      <c r="T62" s="7">
        <v>2.3263072744011879</v>
      </c>
      <c r="U62" s="126">
        <f t="shared" si="5"/>
        <v>31.417233923450112</v>
      </c>
    </row>
    <row r="63" spans="1:21">
      <c r="A63" s="37">
        <v>59</v>
      </c>
      <c r="B63" s="12"/>
      <c r="C63" s="14"/>
      <c r="D63" s="38" t="s">
        <v>26</v>
      </c>
      <c r="E63" s="14" t="s">
        <v>80</v>
      </c>
      <c r="F63" s="48"/>
      <c r="G63" s="111">
        <f t="shared" si="3"/>
        <v>338.78513373807073</v>
      </c>
      <c r="H63" s="26">
        <v>30.437539972364902</v>
      </c>
      <c r="I63" s="7">
        <v>9.6738928705453873</v>
      </c>
      <c r="J63" s="7">
        <v>12.863407772034407</v>
      </c>
      <c r="K63" s="7">
        <v>9.2805910706520081</v>
      </c>
      <c r="L63" s="7">
        <v>26.807169914245605</v>
      </c>
      <c r="M63" s="7">
        <v>113.62134444713593</v>
      </c>
      <c r="N63" s="126">
        <f t="shared" si="4"/>
        <v>202.68394604697824</v>
      </c>
      <c r="O63" s="26">
        <v>21.921884477138519</v>
      </c>
      <c r="P63" s="7">
        <v>13.364136464893818</v>
      </c>
      <c r="Q63" s="7">
        <v>16.649128891527653</v>
      </c>
      <c r="R63" s="7">
        <v>9.8213144838809967</v>
      </c>
      <c r="S63" s="7">
        <v>15.230848461389542</v>
      </c>
      <c r="T63" s="7">
        <v>59.113874912261963</v>
      </c>
      <c r="U63" s="126">
        <f t="shared" si="5"/>
        <v>136.10118769109249</v>
      </c>
    </row>
    <row r="64" spans="1:21">
      <c r="A64" s="72">
        <v>60</v>
      </c>
      <c r="B64" s="73" t="s">
        <v>81</v>
      </c>
      <c r="C64" s="77" t="s">
        <v>82</v>
      </c>
      <c r="D64" s="78"/>
      <c r="E64" s="78"/>
      <c r="F64" s="79"/>
      <c r="G64" s="74">
        <f t="shared" si="3"/>
        <v>1513995.9353942871</v>
      </c>
      <c r="H64" s="75">
        <v>18652.293853759766</v>
      </c>
      <c r="I64" s="76">
        <v>6008.065055847168</v>
      </c>
      <c r="J64" s="76">
        <v>15292.873718261719</v>
      </c>
      <c r="K64" s="76">
        <v>59487.184814453125</v>
      </c>
      <c r="L64" s="76">
        <v>275951.4560546875</v>
      </c>
      <c r="M64" s="76">
        <v>404103.0283203125</v>
      </c>
      <c r="N64" s="124">
        <f t="shared" si="4"/>
        <v>779494.90181732178</v>
      </c>
      <c r="O64" s="75">
        <v>16388.215560913086</v>
      </c>
      <c r="P64" s="76">
        <v>5027.1855087280273</v>
      </c>
      <c r="Q64" s="76">
        <v>12151.205871582031</v>
      </c>
      <c r="R64" s="76">
        <v>48385.777709960938</v>
      </c>
      <c r="S64" s="76">
        <v>207369.68896484375</v>
      </c>
      <c r="T64" s="76">
        <v>445178.9599609375</v>
      </c>
      <c r="U64" s="124">
        <f t="shared" si="5"/>
        <v>734501.03357696533</v>
      </c>
    </row>
    <row r="65" spans="1:21">
      <c r="A65" s="93">
        <v>61</v>
      </c>
      <c r="B65" s="94"/>
      <c r="C65" s="95" t="s">
        <v>6</v>
      </c>
      <c r="D65" s="96" t="s">
        <v>83</v>
      </c>
      <c r="E65" s="97"/>
      <c r="F65" s="98"/>
      <c r="G65" s="99">
        <f t="shared" si="3"/>
        <v>245232.22619104385</v>
      </c>
      <c r="H65" s="100">
        <v>1143.3507447242737</v>
      </c>
      <c r="I65" s="101">
        <v>1762.3327808380127</v>
      </c>
      <c r="J65" s="101">
        <v>2819.1289367675781</v>
      </c>
      <c r="K65" s="101">
        <v>14652.58171081543</v>
      </c>
      <c r="L65" s="101">
        <v>60924.248291015625</v>
      </c>
      <c r="M65" s="101">
        <v>52612.08642578125</v>
      </c>
      <c r="N65" s="127">
        <f t="shared" si="4"/>
        <v>133913.72888994217</v>
      </c>
      <c r="O65" s="100">
        <v>870.96153831481934</v>
      </c>
      <c r="P65" s="101">
        <v>1348.7516326904297</v>
      </c>
      <c r="Q65" s="101">
        <v>2543.490062713623</v>
      </c>
      <c r="R65" s="101">
        <v>17958.42041015625</v>
      </c>
      <c r="S65" s="101">
        <v>49190.716552734375</v>
      </c>
      <c r="T65" s="101">
        <v>39406.157104492188</v>
      </c>
      <c r="U65" s="127">
        <f t="shared" si="5"/>
        <v>111318.49730110168</v>
      </c>
    </row>
    <row r="66" spans="1:21">
      <c r="A66" s="37">
        <v>62</v>
      </c>
      <c r="B66" s="17"/>
      <c r="C66" s="16"/>
      <c r="D66" s="38" t="s">
        <v>8</v>
      </c>
      <c r="E66" s="49" t="s">
        <v>84</v>
      </c>
      <c r="F66" s="40"/>
      <c r="G66" s="111">
        <f t="shared" si="3"/>
        <v>6902.9964450187981</v>
      </c>
      <c r="H66" s="26">
        <v>11.698179364204407</v>
      </c>
      <c r="I66" s="7">
        <v>20.488185048103333</v>
      </c>
      <c r="J66" s="7">
        <v>101.67444515228271</v>
      </c>
      <c r="K66" s="7">
        <v>696.8348388671875</v>
      </c>
      <c r="L66" s="7">
        <v>2178.4537658691406</v>
      </c>
      <c r="M66" s="7">
        <v>1307.27659034729</v>
      </c>
      <c r="N66" s="126">
        <f t="shared" si="4"/>
        <v>4316.4260046482086</v>
      </c>
      <c r="O66" s="26">
        <v>8.0963902473449707</v>
      </c>
      <c r="P66" s="7">
        <v>20.393119890242815</v>
      </c>
      <c r="Q66" s="7">
        <v>103.62000608444214</v>
      </c>
      <c r="R66" s="7">
        <v>501.24134826660156</v>
      </c>
      <c r="S66" s="7">
        <v>1079.2742500305176</v>
      </c>
      <c r="T66" s="7">
        <v>873.94532585144043</v>
      </c>
      <c r="U66" s="126">
        <f t="shared" si="5"/>
        <v>2586.5704403705895</v>
      </c>
    </row>
    <row r="67" spans="1:21">
      <c r="A67" s="37">
        <v>63</v>
      </c>
      <c r="B67" s="17"/>
      <c r="C67" s="16"/>
      <c r="D67" s="38" t="s">
        <v>10</v>
      </c>
      <c r="E67" s="49" t="s">
        <v>85</v>
      </c>
      <c r="F67" s="40"/>
      <c r="G67" s="111">
        <f t="shared" si="3"/>
        <v>4792.1215649396181</v>
      </c>
      <c r="H67" s="26">
        <v>1.7211883068084717</v>
      </c>
      <c r="I67" s="7">
        <v>0.80437320470809937</v>
      </c>
      <c r="J67" s="7">
        <v>28.07775317132473</v>
      </c>
      <c r="K67" s="7">
        <v>383.43617957830429</v>
      </c>
      <c r="L67" s="7">
        <v>1310.5930576324463</v>
      </c>
      <c r="M67" s="7">
        <v>1305.0747890472412</v>
      </c>
      <c r="N67" s="126">
        <f t="shared" si="4"/>
        <v>3029.7073409408331</v>
      </c>
      <c r="O67" s="26">
        <v>1.7342983484268188</v>
      </c>
      <c r="P67" s="7">
        <v>1.0226351022720337</v>
      </c>
      <c r="Q67" s="7">
        <v>22.289248079061508</v>
      </c>
      <c r="R67" s="7">
        <v>211.1863751411438</v>
      </c>
      <c r="S67" s="7">
        <v>822.7515549659729</v>
      </c>
      <c r="T67" s="7">
        <v>703.43011236190796</v>
      </c>
      <c r="U67" s="126">
        <f t="shared" si="5"/>
        <v>1762.414223998785</v>
      </c>
    </row>
    <row r="68" spans="1:21">
      <c r="A68" s="37">
        <v>64</v>
      </c>
      <c r="B68" s="17"/>
      <c r="C68" s="16"/>
      <c r="D68" s="38" t="s">
        <v>22</v>
      </c>
      <c r="E68" s="49" t="s">
        <v>86</v>
      </c>
      <c r="F68" s="40"/>
      <c r="G68" s="111">
        <f t="shared" si="3"/>
        <v>8077.7137061953545</v>
      </c>
      <c r="H68" s="26">
        <v>40.797670364379883</v>
      </c>
      <c r="I68" s="7">
        <v>24.005560636520386</v>
      </c>
      <c r="J68" s="7">
        <v>52.965809345245361</v>
      </c>
      <c r="K68" s="7">
        <v>669.38239288330078</v>
      </c>
      <c r="L68" s="7">
        <v>2259.5464248657227</v>
      </c>
      <c r="M68" s="7">
        <v>1844.4921455383301</v>
      </c>
      <c r="N68" s="126">
        <f t="shared" si="4"/>
        <v>4891.1900036334991</v>
      </c>
      <c r="O68" s="26">
        <v>19.077280044555664</v>
      </c>
      <c r="P68" s="7">
        <v>11.245071411132813</v>
      </c>
      <c r="Q68" s="7">
        <v>50.28535407781601</v>
      </c>
      <c r="R68" s="7">
        <v>432.92407274246216</v>
      </c>
      <c r="S68" s="7">
        <v>1506.662670135498</v>
      </c>
      <c r="T68" s="7">
        <v>1166.3292541503906</v>
      </c>
      <c r="U68" s="126">
        <f t="shared" si="5"/>
        <v>3186.5237025618553</v>
      </c>
    </row>
    <row r="69" spans="1:21">
      <c r="A69" s="37">
        <v>65</v>
      </c>
      <c r="B69" s="17"/>
      <c r="C69" s="16"/>
      <c r="D69" s="38" t="s">
        <v>24</v>
      </c>
      <c r="E69" s="49" t="s">
        <v>87</v>
      </c>
      <c r="F69" s="40"/>
      <c r="G69" s="111">
        <f t="shared" si="3"/>
        <v>15024.344056606293</v>
      </c>
      <c r="H69" s="26">
        <v>16.817838191986084</v>
      </c>
      <c r="I69" s="7">
        <v>33.095615386962891</v>
      </c>
      <c r="J69" s="7">
        <v>136.74674558639526</v>
      </c>
      <c r="K69" s="7">
        <v>1248.3084697723389</v>
      </c>
      <c r="L69" s="7">
        <v>3972.8634033203125</v>
      </c>
      <c r="M69" s="7">
        <v>2973.5091857910156</v>
      </c>
      <c r="N69" s="126">
        <f t="shared" si="4"/>
        <v>8381.3412580490112</v>
      </c>
      <c r="O69" s="26">
        <v>20.078167915344238</v>
      </c>
      <c r="P69" s="7">
        <v>31.853679656982422</v>
      </c>
      <c r="Q69" s="7">
        <v>124.29412603378296</v>
      </c>
      <c r="R69" s="7">
        <v>1102.4715576171875</v>
      </c>
      <c r="S69" s="7">
        <v>2973.2518005371094</v>
      </c>
      <c r="T69" s="7">
        <v>2391.053466796875</v>
      </c>
      <c r="U69" s="126">
        <f t="shared" si="5"/>
        <v>6643.0027985572815</v>
      </c>
    </row>
    <row r="70" spans="1:21">
      <c r="A70" s="37">
        <v>66</v>
      </c>
      <c r="B70" s="17"/>
      <c r="C70" s="16"/>
      <c r="D70" s="38" t="s">
        <v>26</v>
      </c>
      <c r="E70" s="49" t="s">
        <v>88</v>
      </c>
      <c r="F70" s="40"/>
      <c r="G70" s="111">
        <f t="shared" si="3"/>
        <v>30136.5433396101</v>
      </c>
      <c r="H70" s="26">
        <v>0</v>
      </c>
      <c r="I70" s="7">
        <v>76.275751292705536</v>
      </c>
      <c r="J70" s="7">
        <v>81.477344989776611</v>
      </c>
      <c r="K70" s="7">
        <v>2338.788405418396</v>
      </c>
      <c r="L70" s="7">
        <v>12290.633037567139</v>
      </c>
      <c r="M70" s="7">
        <v>6770.6286582946777</v>
      </c>
      <c r="N70" s="126">
        <f t="shared" si="4"/>
        <v>21557.803197562695</v>
      </c>
      <c r="O70" s="26">
        <v>0</v>
      </c>
      <c r="P70" s="7">
        <v>42.614620387554169</v>
      </c>
      <c r="Q70" s="7">
        <v>54.894424915313721</v>
      </c>
      <c r="R70" s="7">
        <v>673.11594820022583</v>
      </c>
      <c r="S70" s="7">
        <v>4243.1791019439697</v>
      </c>
      <c r="T70" s="7">
        <v>3564.9360466003418</v>
      </c>
      <c r="U70" s="126">
        <f t="shared" si="5"/>
        <v>8578.7401420474052</v>
      </c>
    </row>
    <row r="71" spans="1:21">
      <c r="A71" s="37">
        <v>67</v>
      </c>
      <c r="B71" s="17"/>
      <c r="C71" s="16"/>
      <c r="D71" s="38" t="s">
        <v>32</v>
      </c>
      <c r="E71" s="49" t="s">
        <v>89</v>
      </c>
      <c r="F71" s="40"/>
      <c r="G71" s="111">
        <f t="shared" si="3"/>
        <v>7150.7855588793755</v>
      </c>
      <c r="H71" s="26">
        <v>0</v>
      </c>
      <c r="I71" s="7">
        <v>0</v>
      </c>
      <c r="J71" s="7">
        <v>16.632733926177025</v>
      </c>
      <c r="K71" s="7">
        <v>536.39581108093262</v>
      </c>
      <c r="L71" s="7">
        <v>2558.2696228027344</v>
      </c>
      <c r="M71" s="7">
        <v>1261.8908386230469</v>
      </c>
      <c r="N71" s="126">
        <f t="shared" si="4"/>
        <v>4373.1890064328909</v>
      </c>
      <c r="O71" s="26">
        <v>0</v>
      </c>
      <c r="P71" s="7">
        <v>0</v>
      </c>
      <c r="Q71" s="7">
        <v>11.238988235592842</v>
      </c>
      <c r="R71" s="7">
        <v>206.12979817390442</v>
      </c>
      <c r="S71" s="7">
        <v>1420.0047760009766</v>
      </c>
      <c r="T71" s="7">
        <v>1140.2229900360107</v>
      </c>
      <c r="U71" s="126">
        <f t="shared" si="5"/>
        <v>2777.5965524464846</v>
      </c>
    </row>
    <row r="72" spans="1:21">
      <c r="A72" s="37">
        <v>68</v>
      </c>
      <c r="B72" s="17"/>
      <c r="C72" s="16"/>
      <c r="D72" s="38" t="s">
        <v>34</v>
      </c>
      <c r="E72" s="49" t="s">
        <v>90</v>
      </c>
      <c r="F72" s="40"/>
      <c r="G72" s="111">
        <f t="shared" si="3"/>
        <v>23029.398014634848</v>
      </c>
      <c r="H72" s="26">
        <v>33.898464202880859</v>
      </c>
      <c r="I72" s="7">
        <v>19.924049377441406</v>
      </c>
      <c r="J72" s="7">
        <v>69.13057142496109</v>
      </c>
      <c r="K72" s="7">
        <v>1866.9365234375</v>
      </c>
      <c r="L72" s="7">
        <v>10211.333541870117</v>
      </c>
      <c r="M72" s="7">
        <v>6132.7989501953125</v>
      </c>
      <c r="N72" s="126">
        <f t="shared" si="4"/>
        <v>18334.022100508213</v>
      </c>
      <c r="O72" s="26">
        <v>61.806509017944336</v>
      </c>
      <c r="P72" s="7">
        <v>38.226469993591309</v>
      </c>
      <c r="Q72" s="7">
        <v>49.382340937852859</v>
      </c>
      <c r="R72" s="7">
        <v>666.61438369750977</v>
      </c>
      <c r="S72" s="7">
        <v>2309.0917053222656</v>
      </c>
      <c r="T72" s="7">
        <v>1570.2545051574707</v>
      </c>
      <c r="U72" s="126">
        <f t="shared" si="5"/>
        <v>4695.3759141266346</v>
      </c>
    </row>
    <row r="73" spans="1:21">
      <c r="A73" s="37">
        <v>69</v>
      </c>
      <c r="B73" s="17"/>
      <c r="C73" s="16"/>
      <c r="D73" s="38" t="s">
        <v>36</v>
      </c>
      <c r="E73" s="49" t="s">
        <v>91</v>
      </c>
      <c r="F73" s="40"/>
      <c r="G73" s="111">
        <f t="shared" si="3"/>
        <v>1386.0341627895832</v>
      </c>
      <c r="H73" s="26">
        <v>0.49115043878555298</v>
      </c>
      <c r="I73" s="7">
        <v>1.1713852882385254</v>
      </c>
      <c r="J73" s="7">
        <v>19.909735798835754</v>
      </c>
      <c r="K73" s="7">
        <v>84.259516716003418</v>
      </c>
      <c r="L73" s="7">
        <v>367.11691856384277</v>
      </c>
      <c r="M73" s="7">
        <v>436.22826862335205</v>
      </c>
      <c r="N73" s="126">
        <f t="shared" si="4"/>
        <v>909.17697542905807</v>
      </c>
      <c r="O73" s="26">
        <v>0</v>
      </c>
      <c r="P73" s="7">
        <v>0</v>
      </c>
      <c r="Q73" s="7">
        <v>11.215445011854172</v>
      </c>
      <c r="R73" s="7">
        <v>55.07094395160675</v>
      </c>
      <c r="S73" s="7">
        <v>189.27923011779785</v>
      </c>
      <c r="T73" s="7">
        <v>221.29156827926636</v>
      </c>
      <c r="U73" s="126">
        <f t="shared" si="5"/>
        <v>476.85718736052513</v>
      </c>
    </row>
    <row r="74" spans="1:21">
      <c r="A74" s="37">
        <v>70</v>
      </c>
      <c r="B74" s="17"/>
      <c r="C74" s="16"/>
      <c r="D74" s="38" t="s">
        <v>38</v>
      </c>
      <c r="E74" s="49" t="s">
        <v>92</v>
      </c>
      <c r="F74" s="40"/>
      <c r="G74" s="111">
        <f t="shared" ref="G74:G105" si="6">N74+U74</f>
        <v>27671.811075031757</v>
      </c>
      <c r="H74" s="26">
        <v>0</v>
      </c>
      <c r="I74" s="7">
        <v>0</v>
      </c>
      <c r="J74" s="7">
        <v>2.7410123944282532</v>
      </c>
      <c r="K74" s="7">
        <v>4.7915579676628113</v>
      </c>
      <c r="L74" s="7">
        <v>13.037017822265625</v>
      </c>
      <c r="M74" s="7">
        <v>10.167724430561066</v>
      </c>
      <c r="N74" s="126">
        <f t="shared" ref="N74:N105" si="7">SUM(H74:M74)</f>
        <v>30.737312614917755</v>
      </c>
      <c r="O74" s="26">
        <v>1.1639142036437988</v>
      </c>
      <c r="P74" s="7">
        <v>0.98187375068664551</v>
      </c>
      <c r="Q74" s="7">
        <v>303.27350211143494</v>
      </c>
      <c r="R74" s="7">
        <v>7703.6510391235352</v>
      </c>
      <c r="S74" s="7">
        <v>12799.039352416992</v>
      </c>
      <c r="T74" s="7">
        <v>6832.9640808105469</v>
      </c>
      <c r="U74" s="126">
        <f t="shared" ref="U74:U105" si="8">SUM(O74:T74)</f>
        <v>27641.07376241684</v>
      </c>
    </row>
    <row r="75" spans="1:21">
      <c r="A75" s="37">
        <v>71</v>
      </c>
      <c r="B75" s="17"/>
      <c r="C75" s="16"/>
      <c r="D75" s="38" t="s">
        <v>40</v>
      </c>
      <c r="E75" s="49" t="s">
        <v>93</v>
      </c>
      <c r="F75" s="40"/>
      <c r="G75" s="111">
        <f t="shared" si="6"/>
        <v>4228.2493223547935</v>
      </c>
      <c r="H75" s="26">
        <v>0</v>
      </c>
      <c r="I75" s="7">
        <v>0</v>
      </c>
      <c r="J75" s="7">
        <v>0</v>
      </c>
      <c r="K75" s="7">
        <v>0</v>
      </c>
      <c r="L75" s="7">
        <v>0</v>
      </c>
      <c r="M75" s="7">
        <v>0</v>
      </c>
      <c r="N75" s="126">
        <f t="shared" si="7"/>
        <v>0</v>
      </c>
      <c r="O75" s="26">
        <v>0</v>
      </c>
      <c r="P75" s="7">
        <v>0</v>
      </c>
      <c r="Q75" s="7">
        <v>22.958868443965912</v>
      </c>
      <c r="R75" s="7">
        <v>596.44578075408936</v>
      </c>
      <c r="S75" s="7">
        <v>2249.7454376220703</v>
      </c>
      <c r="T75" s="7">
        <v>1359.099235534668</v>
      </c>
      <c r="U75" s="126">
        <f t="shared" si="8"/>
        <v>4228.2493223547935</v>
      </c>
    </row>
    <row r="76" spans="1:21">
      <c r="A76" s="37">
        <v>72</v>
      </c>
      <c r="B76" s="17"/>
      <c r="C76" s="16"/>
      <c r="D76" s="38" t="s">
        <v>54</v>
      </c>
      <c r="E76" s="49" t="s">
        <v>94</v>
      </c>
      <c r="F76" s="40"/>
      <c r="G76" s="111">
        <f t="shared" si="6"/>
        <v>1332.2343234717846</v>
      </c>
      <c r="H76" s="26">
        <v>0</v>
      </c>
      <c r="I76" s="7">
        <v>0</v>
      </c>
      <c r="J76" s="7">
        <v>0</v>
      </c>
      <c r="K76" s="7">
        <v>0</v>
      </c>
      <c r="L76" s="7">
        <v>0</v>
      </c>
      <c r="M76" s="7">
        <v>0</v>
      </c>
      <c r="N76" s="126">
        <f t="shared" si="7"/>
        <v>0</v>
      </c>
      <c r="O76" s="26">
        <v>0</v>
      </c>
      <c r="P76" s="7">
        <v>0</v>
      </c>
      <c r="Q76" s="7">
        <v>5.0849284827709198</v>
      </c>
      <c r="R76" s="7">
        <v>45.144845962524414</v>
      </c>
      <c r="S76" s="7">
        <v>587.35694122314453</v>
      </c>
      <c r="T76" s="7">
        <v>694.64760780334473</v>
      </c>
      <c r="U76" s="126">
        <f t="shared" si="8"/>
        <v>1332.2343234717846</v>
      </c>
    </row>
    <row r="77" spans="1:21">
      <c r="A77" s="37">
        <v>73</v>
      </c>
      <c r="B77" s="17"/>
      <c r="C77" s="16"/>
      <c r="D77" s="38" t="s">
        <v>59</v>
      </c>
      <c r="E77" s="49" t="s">
        <v>95</v>
      </c>
      <c r="F77" s="40"/>
      <c r="G77" s="111">
        <f t="shared" si="6"/>
        <v>6365.2996024489403</v>
      </c>
      <c r="H77" s="26">
        <v>0</v>
      </c>
      <c r="I77" s="7">
        <v>0</v>
      </c>
      <c r="J77" s="7">
        <v>0</v>
      </c>
      <c r="K77" s="7">
        <v>0</v>
      </c>
      <c r="L77" s="7">
        <v>0</v>
      </c>
      <c r="M77" s="7">
        <v>0</v>
      </c>
      <c r="N77" s="126">
        <f t="shared" si="7"/>
        <v>0</v>
      </c>
      <c r="O77" s="26">
        <v>21.84742933511734</v>
      </c>
      <c r="P77" s="7">
        <v>20.251453042030334</v>
      </c>
      <c r="Q77" s="7">
        <v>80.329777002334595</v>
      </c>
      <c r="R77" s="7">
        <v>995.93860054016113</v>
      </c>
      <c r="S77" s="7">
        <v>3134.3159484863281</v>
      </c>
      <c r="T77" s="7">
        <v>2112.6163940429688</v>
      </c>
      <c r="U77" s="126">
        <f t="shared" si="8"/>
        <v>6365.2996024489403</v>
      </c>
    </row>
    <row r="78" spans="1:21">
      <c r="A78" s="37">
        <v>74</v>
      </c>
      <c r="B78" s="17"/>
      <c r="C78" s="16"/>
      <c r="D78" s="38" t="s">
        <v>96</v>
      </c>
      <c r="E78" s="49" t="s">
        <v>97</v>
      </c>
      <c r="F78" s="40"/>
      <c r="G78" s="111">
        <f t="shared" si="6"/>
        <v>10477.264830760658</v>
      </c>
      <c r="H78" s="26">
        <v>0</v>
      </c>
      <c r="I78" s="7">
        <v>0</v>
      </c>
      <c r="J78" s="7">
        <v>17.065561048686504</v>
      </c>
      <c r="K78" s="7">
        <v>30.71350234746933</v>
      </c>
      <c r="L78" s="7">
        <v>1495.467945098877</v>
      </c>
      <c r="M78" s="7">
        <v>8934.017822265625</v>
      </c>
      <c r="N78" s="126">
        <f t="shared" si="7"/>
        <v>10477.264830760658</v>
      </c>
      <c r="O78" s="26">
        <v>0</v>
      </c>
      <c r="P78" s="7">
        <v>0</v>
      </c>
      <c r="Q78" s="7">
        <v>0</v>
      </c>
      <c r="R78" s="7">
        <v>0</v>
      </c>
      <c r="S78" s="7">
        <v>0</v>
      </c>
      <c r="T78" s="7">
        <v>0</v>
      </c>
      <c r="U78" s="126">
        <f t="shared" si="8"/>
        <v>0</v>
      </c>
    </row>
    <row r="79" spans="1:21">
      <c r="A79" s="37">
        <v>75</v>
      </c>
      <c r="B79" s="17"/>
      <c r="C79" s="16"/>
      <c r="D79" s="38" t="s">
        <v>98</v>
      </c>
      <c r="E79" s="49" t="s">
        <v>99</v>
      </c>
      <c r="F79" s="40"/>
      <c r="G79" s="111">
        <f t="shared" si="6"/>
        <v>12162.538259185851</v>
      </c>
      <c r="H79" s="26">
        <v>13.585652112960815</v>
      </c>
      <c r="I79" s="7">
        <v>7.7777899503707886</v>
      </c>
      <c r="J79" s="7">
        <v>12.465673059225082</v>
      </c>
      <c r="K79" s="7">
        <v>360.5628399848938</v>
      </c>
      <c r="L79" s="7">
        <v>4162.4117126464844</v>
      </c>
      <c r="M79" s="7">
        <v>5338.7743225097656</v>
      </c>
      <c r="N79" s="126">
        <f t="shared" si="7"/>
        <v>9895.5779902637005</v>
      </c>
      <c r="O79" s="26">
        <v>13.299282073974609</v>
      </c>
      <c r="P79" s="7">
        <v>8.1339560747146606</v>
      </c>
      <c r="Q79" s="7">
        <v>5.1372662857174873</v>
      </c>
      <c r="R79" s="7">
        <v>80.578321158885956</v>
      </c>
      <c r="S79" s="7">
        <v>877.78688430786133</v>
      </c>
      <c r="T79" s="7">
        <v>1282.0245590209961</v>
      </c>
      <c r="U79" s="126">
        <f t="shared" si="8"/>
        <v>2266.9602689221501</v>
      </c>
    </row>
    <row r="80" spans="1:21">
      <c r="A80" s="37">
        <v>76</v>
      </c>
      <c r="B80" s="17"/>
      <c r="C80" s="16"/>
      <c r="D80" s="38" t="s">
        <v>100</v>
      </c>
      <c r="E80" s="49" t="s">
        <v>101</v>
      </c>
      <c r="F80" s="40"/>
      <c r="G80" s="111">
        <f t="shared" si="6"/>
        <v>18406.639792740345</v>
      </c>
      <c r="H80" s="26">
        <v>107.64623653888702</v>
      </c>
      <c r="I80" s="7">
        <v>205.10800361633301</v>
      </c>
      <c r="J80" s="7">
        <v>395.75216007232666</v>
      </c>
      <c r="K80" s="7">
        <v>1472.8789405822754</v>
      </c>
      <c r="L80" s="7">
        <v>4666.6546859741211</v>
      </c>
      <c r="M80" s="7">
        <v>3762.8727035522461</v>
      </c>
      <c r="N80" s="126">
        <f t="shared" si="7"/>
        <v>10610.912730336189</v>
      </c>
      <c r="O80" s="26">
        <v>61.463885962963104</v>
      </c>
      <c r="P80" s="7">
        <v>110.35401105880737</v>
      </c>
      <c r="Q80" s="7">
        <v>299.30655765533447</v>
      </c>
      <c r="R80" s="7">
        <v>823.99800491333008</v>
      </c>
      <c r="S80" s="7">
        <v>3051.9517669677734</v>
      </c>
      <c r="T80" s="7">
        <v>3448.6528358459473</v>
      </c>
      <c r="U80" s="126">
        <f t="shared" si="8"/>
        <v>7795.7270624041557</v>
      </c>
    </row>
    <row r="81" spans="1:21">
      <c r="A81" s="37">
        <v>77</v>
      </c>
      <c r="B81" s="10"/>
      <c r="C81" s="16"/>
      <c r="D81" s="38" t="s">
        <v>102</v>
      </c>
      <c r="E81" s="49" t="s">
        <v>103</v>
      </c>
      <c r="F81" s="40"/>
      <c r="G81" s="111">
        <f t="shared" si="6"/>
        <v>11043.148618459702</v>
      </c>
      <c r="H81" s="26">
        <v>284.87749600410461</v>
      </c>
      <c r="I81" s="7">
        <v>494.09850025177002</v>
      </c>
      <c r="J81" s="7">
        <v>631.89887428283691</v>
      </c>
      <c r="K81" s="7">
        <v>1119.808310508728</v>
      </c>
      <c r="L81" s="7">
        <v>2397.599250793457</v>
      </c>
      <c r="M81" s="7">
        <v>1694.1610145568848</v>
      </c>
      <c r="N81" s="126">
        <f t="shared" si="7"/>
        <v>6622.4434463977814</v>
      </c>
      <c r="O81" s="26">
        <v>149.80013227462769</v>
      </c>
      <c r="P81" s="7">
        <v>293.03958225250244</v>
      </c>
      <c r="Q81" s="7">
        <v>404.42493629455566</v>
      </c>
      <c r="R81" s="7">
        <v>735.6465950012207</v>
      </c>
      <c r="S81" s="7">
        <v>1564.4080543518066</v>
      </c>
      <c r="T81" s="7">
        <v>1273.385871887207</v>
      </c>
      <c r="U81" s="126">
        <f t="shared" si="8"/>
        <v>4420.7051720619202</v>
      </c>
    </row>
    <row r="82" spans="1:21">
      <c r="A82" s="37">
        <v>78</v>
      </c>
      <c r="B82" s="12"/>
      <c r="C82" s="11"/>
      <c r="D82" s="50"/>
      <c r="E82" s="9" t="s">
        <v>104</v>
      </c>
      <c r="F82" s="46"/>
      <c r="G82" s="111">
        <f t="shared" si="6"/>
        <v>57045.101612091064</v>
      </c>
      <c r="H82" s="26">
        <v>631.81688928604126</v>
      </c>
      <c r="I82" s="7">
        <v>879.58352088928223</v>
      </c>
      <c r="J82" s="7">
        <v>1252.5906276702881</v>
      </c>
      <c r="K82" s="7">
        <v>3839.4839248657227</v>
      </c>
      <c r="L82" s="7">
        <v>13040.267547607422</v>
      </c>
      <c r="M82" s="7">
        <v>10840.193099975586</v>
      </c>
      <c r="N82" s="126">
        <f t="shared" si="7"/>
        <v>30483.935610294342</v>
      </c>
      <c r="O82" s="26">
        <v>512.59424209594727</v>
      </c>
      <c r="P82" s="7">
        <v>770.63517713546753</v>
      </c>
      <c r="Q82" s="7">
        <v>995.75422859191895</v>
      </c>
      <c r="R82" s="7">
        <v>3128.2627220153809</v>
      </c>
      <c r="S82" s="7">
        <v>10382.615631103516</v>
      </c>
      <c r="T82" s="7">
        <v>10771.304000854492</v>
      </c>
      <c r="U82" s="126">
        <f t="shared" si="8"/>
        <v>26561.166001796722</v>
      </c>
    </row>
    <row r="83" spans="1:21">
      <c r="A83" s="93">
        <v>79</v>
      </c>
      <c r="B83" s="94"/>
      <c r="C83" s="95" t="s">
        <v>61</v>
      </c>
      <c r="D83" s="96" t="s">
        <v>105</v>
      </c>
      <c r="E83" s="97"/>
      <c r="F83" s="98"/>
      <c r="G83" s="99">
        <f t="shared" si="6"/>
        <v>9815.5253211855888</v>
      </c>
      <c r="H83" s="100">
        <v>14.013579040765762</v>
      </c>
      <c r="I83" s="101">
        <v>84.461010813713074</v>
      </c>
      <c r="J83" s="101">
        <v>188.79221248626709</v>
      </c>
      <c r="K83" s="101">
        <v>768.03233528137207</v>
      </c>
      <c r="L83" s="101">
        <v>2605.4617919921875</v>
      </c>
      <c r="M83" s="101">
        <v>1789.223461151123</v>
      </c>
      <c r="N83" s="127">
        <f t="shared" si="7"/>
        <v>5449.9843907654285</v>
      </c>
      <c r="O83" s="100">
        <v>11.533997267484665</v>
      </c>
      <c r="P83" s="101">
        <v>86.667841613292694</v>
      </c>
      <c r="Q83" s="101">
        <v>109.99212193489075</v>
      </c>
      <c r="R83" s="101">
        <v>841.25106048583984</v>
      </c>
      <c r="S83" s="101">
        <v>1910.1625823974609</v>
      </c>
      <c r="T83" s="101">
        <v>1405.9333267211914</v>
      </c>
      <c r="U83" s="127">
        <f t="shared" si="8"/>
        <v>4365.5409304201603</v>
      </c>
    </row>
    <row r="84" spans="1:21">
      <c r="A84" s="93">
        <v>80</v>
      </c>
      <c r="B84" s="94"/>
      <c r="C84" s="95" t="s">
        <v>66</v>
      </c>
      <c r="D84" s="96" t="s">
        <v>106</v>
      </c>
      <c r="E84" s="97"/>
      <c r="F84" s="98"/>
      <c r="G84" s="99">
        <f t="shared" si="6"/>
        <v>76346.845380604267</v>
      </c>
      <c r="H84" s="100">
        <v>78.098955750465393</v>
      </c>
      <c r="I84" s="101">
        <v>66.624260306358337</v>
      </c>
      <c r="J84" s="101">
        <v>400.32584285736084</v>
      </c>
      <c r="K84" s="101">
        <v>2269.8825073242188</v>
      </c>
      <c r="L84" s="101">
        <v>13467.737731933594</v>
      </c>
      <c r="M84" s="101">
        <v>18134.971282958984</v>
      </c>
      <c r="N84" s="127">
        <f t="shared" si="7"/>
        <v>34417.640581130981</v>
      </c>
      <c r="O84" s="100">
        <v>95.709315955638885</v>
      </c>
      <c r="P84" s="101">
        <v>70.336458802223206</v>
      </c>
      <c r="Q84" s="101">
        <v>373.72556829452515</v>
      </c>
      <c r="R84" s="101">
        <v>2142.5140228271484</v>
      </c>
      <c r="S84" s="101">
        <v>14020.295532226563</v>
      </c>
      <c r="T84" s="101">
        <v>25226.623901367188</v>
      </c>
      <c r="U84" s="127">
        <f t="shared" si="8"/>
        <v>41929.204799473286</v>
      </c>
    </row>
    <row r="85" spans="1:21">
      <c r="A85" s="93">
        <v>81</v>
      </c>
      <c r="B85" s="94"/>
      <c r="C85" s="95" t="s">
        <v>68</v>
      </c>
      <c r="D85" s="96" t="s">
        <v>107</v>
      </c>
      <c r="E85" s="97"/>
      <c r="F85" s="98"/>
      <c r="G85" s="99">
        <f t="shared" si="6"/>
        <v>13457.909762859344</v>
      </c>
      <c r="H85" s="100">
        <v>1062.0445833206177</v>
      </c>
      <c r="I85" s="101">
        <v>421.9709644317627</v>
      </c>
      <c r="J85" s="101">
        <v>721.14655160903931</v>
      </c>
      <c r="K85" s="101">
        <v>956.16170501708984</v>
      </c>
      <c r="L85" s="101">
        <v>2093.2433815002441</v>
      </c>
      <c r="M85" s="101">
        <v>1855.0840644836426</v>
      </c>
      <c r="N85" s="127">
        <f t="shared" si="7"/>
        <v>7109.6512503623962</v>
      </c>
      <c r="O85" s="100">
        <v>828.15311050415039</v>
      </c>
      <c r="P85" s="101">
        <v>343.35030460357666</v>
      </c>
      <c r="Q85" s="101">
        <v>585.78238964080811</v>
      </c>
      <c r="R85" s="101">
        <v>680.62110710144043</v>
      </c>
      <c r="S85" s="101">
        <v>1442.4845352172852</v>
      </c>
      <c r="T85" s="101">
        <v>2467.8670654296875</v>
      </c>
      <c r="U85" s="127">
        <f t="shared" si="8"/>
        <v>6348.2585124969482</v>
      </c>
    </row>
    <row r="86" spans="1:21">
      <c r="A86" s="93">
        <v>82</v>
      </c>
      <c r="B86" s="94"/>
      <c r="C86" s="95" t="s">
        <v>74</v>
      </c>
      <c r="D86" s="96" t="s">
        <v>108</v>
      </c>
      <c r="E86" s="97"/>
      <c r="F86" s="98"/>
      <c r="G86" s="99">
        <f t="shared" si="6"/>
        <v>2957.1581659137737</v>
      </c>
      <c r="H86" s="100">
        <v>0.15720851067453623</v>
      </c>
      <c r="I86" s="101">
        <v>0.21157701127231121</v>
      </c>
      <c r="J86" s="101">
        <v>739.29793834686279</v>
      </c>
      <c r="K86" s="101">
        <v>796.86342811584473</v>
      </c>
      <c r="L86" s="101">
        <v>486.50162887573242</v>
      </c>
      <c r="M86" s="101">
        <v>486.76019763946533</v>
      </c>
      <c r="N86" s="127">
        <f t="shared" si="7"/>
        <v>2509.7919784998521</v>
      </c>
      <c r="O86" s="100">
        <v>0.32400752953253686</v>
      </c>
      <c r="P86" s="101">
        <v>0.31238228268921375</v>
      </c>
      <c r="Q86" s="101">
        <v>114.82778477668762</v>
      </c>
      <c r="R86" s="101">
        <v>134.5966854095459</v>
      </c>
      <c r="S86" s="101">
        <v>86.00182056427002</v>
      </c>
      <c r="T86" s="101">
        <v>111.30350685119629</v>
      </c>
      <c r="U86" s="127">
        <f t="shared" si="8"/>
        <v>447.36618741392158</v>
      </c>
    </row>
    <row r="87" spans="1:21">
      <c r="A87" s="37">
        <v>83</v>
      </c>
      <c r="B87" s="17"/>
      <c r="C87" s="16"/>
      <c r="D87" s="38" t="s">
        <v>8</v>
      </c>
      <c r="E87" s="49" t="s">
        <v>109</v>
      </c>
      <c r="F87" s="40"/>
      <c r="G87" s="111">
        <f t="shared" si="6"/>
        <v>0</v>
      </c>
      <c r="H87" s="26">
        <v>0</v>
      </c>
      <c r="I87" s="7">
        <v>0</v>
      </c>
      <c r="J87" s="7">
        <v>0</v>
      </c>
      <c r="K87" s="7">
        <v>0</v>
      </c>
      <c r="L87" s="7">
        <v>0</v>
      </c>
      <c r="M87" s="7">
        <v>0</v>
      </c>
      <c r="N87" s="126">
        <f t="shared" si="7"/>
        <v>0</v>
      </c>
      <c r="O87" s="26">
        <v>0</v>
      </c>
      <c r="P87" s="7">
        <v>0</v>
      </c>
      <c r="Q87" s="7">
        <v>0</v>
      </c>
      <c r="R87" s="7">
        <v>0</v>
      </c>
      <c r="S87" s="7">
        <v>0</v>
      </c>
      <c r="T87" s="7">
        <v>0</v>
      </c>
      <c r="U87" s="126">
        <f t="shared" si="8"/>
        <v>0</v>
      </c>
    </row>
    <row r="88" spans="1:21">
      <c r="A88" s="37">
        <v>84</v>
      </c>
      <c r="B88" s="17"/>
      <c r="C88" s="16"/>
      <c r="D88" s="38" t="s">
        <v>10</v>
      </c>
      <c r="E88" s="49" t="s">
        <v>110</v>
      </c>
      <c r="F88" s="40"/>
      <c r="G88" s="111">
        <f t="shared" si="6"/>
        <v>0</v>
      </c>
      <c r="H88" s="26">
        <v>0</v>
      </c>
      <c r="I88" s="7">
        <v>0</v>
      </c>
      <c r="J88" s="7">
        <v>0</v>
      </c>
      <c r="K88" s="7">
        <v>0</v>
      </c>
      <c r="L88" s="7">
        <v>0</v>
      </c>
      <c r="M88" s="7">
        <v>0</v>
      </c>
      <c r="N88" s="126">
        <f t="shared" si="7"/>
        <v>0</v>
      </c>
      <c r="O88" s="26">
        <v>0</v>
      </c>
      <c r="P88" s="7">
        <v>0</v>
      </c>
      <c r="Q88" s="7">
        <v>0</v>
      </c>
      <c r="R88" s="7">
        <v>0</v>
      </c>
      <c r="S88" s="7">
        <v>0</v>
      </c>
      <c r="T88" s="7">
        <v>0</v>
      </c>
      <c r="U88" s="126">
        <f t="shared" si="8"/>
        <v>0</v>
      </c>
    </row>
    <row r="89" spans="1:21">
      <c r="A89" s="37">
        <v>85</v>
      </c>
      <c r="B89" s="17"/>
      <c r="C89" s="16"/>
      <c r="D89" s="38" t="s">
        <v>22</v>
      </c>
      <c r="E89" s="49" t="s">
        <v>111</v>
      </c>
      <c r="F89" s="40"/>
      <c r="G89" s="111">
        <f t="shared" si="6"/>
        <v>0</v>
      </c>
      <c r="H89" s="26">
        <v>0</v>
      </c>
      <c r="I89" s="7">
        <v>0</v>
      </c>
      <c r="J89" s="7">
        <v>0</v>
      </c>
      <c r="K89" s="7">
        <v>0</v>
      </c>
      <c r="L89" s="7">
        <v>0</v>
      </c>
      <c r="M89" s="7">
        <v>0</v>
      </c>
      <c r="N89" s="126">
        <f t="shared" si="7"/>
        <v>0</v>
      </c>
      <c r="O89" s="26">
        <v>0</v>
      </c>
      <c r="P89" s="7">
        <v>0</v>
      </c>
      <c r="Q89" s="7">
        <v>0</v>
      </c>
      <c r="R89" s="7">
        <v>0</v>
      </c>
      <c r="S89" s="7">
        <v>0</v>
      </c>
      <c r="T89" s="7">
        <v>0</v>
      </c>
      <c r="U89" s="126">
        <f t="shared" si="8"/>
        <v>0</v>
      </c>
    </row>
    <row r="90" spans="1:21">
      <c r="A90" s="37">
        <v>86</v>
      </c>
      <c r="B90" s="17"/>
      <c r="C90" s="16"/>
      <c r="D90" s="38" t="s">
        <v>24</v>
      </c>
      <c r="E90" s="49" t="s">
        <v>112</v>
      </c>
      <c r="F90" s="40"/>
      <c r="G90" s="111">
        <f t="shared" si="6"/>
        <v>734.21278187632561</v>
      </c>
      <c r="H90" s="26">
        <v>0</v>
      </c>
      <c r="I90" s="7">
        <v>0</v>
      </c>
      <c r="J90" s="7">
        <v>64.952310621738434</v>
      </c>
      <c r="K90" s="7">
        <v>271.30258941650391</v>
      </c>
      <c r="L90" s="7">
        <v>218.00029373168945</v>
      </c>
      <c r="M90" s="7">
        <v>88.02685022354126</v>
      </c>
      <c r="N90" s="126">
        <f t="shared" si="7"/>
        <v>642.28204399347305</v>
      </c>
      <c r="O90" s="26">
        <v>0</v>
      </c>
      <c r="P90" s="7">
        <v>0</v>
      </c>
      <c r="Q90" s="7">
        <v>21.405037492513657</v>
      </c>
      <c r="R90" s="7">
        <v>31.182511568069458</v>
      </c>
      <c r="S90" s="7">
        <v>24.341764569282532</v>
      </c>
      <c r="T90" s="7">
        <v>15.001424252986908</v>
      </c>
      <c r="U90" s="126">
        <f t="shared" si="8"/>
        <v>91.930737882852554</v>
      </c>
    </row>
    <row r="91" spans="1:21">
      <c r="A91" s="37">
        <v>87</v>
      </c>
      <c r="B91" s="17"/>
      <c r="C91" s="16"/>
      <c r="D91" s="38" t="s">
        <v>26</v>
      </c>
      <c r="E91" s="49" t="s">
        <v>113</v>
      </c>
      <c r="F91" s="40"/>
      <c r="G91" s="111">
        <f t="shared" si="6"/>
        <v>2215.7500308423769</v>
      </c>
      <c r="H91" s="26">
        <v>0.15720851067453623</v>
      </c>
      <c r="I91" s="7">
        <v>0</v>
      </c>
      <c r="J91" s="7">
        <v>673.78832721710205</v>
      </c>
      <c r="K91" s="7">
        <v>523.27885246276855</v>
      </c>
      <c r="L91" s="7">
        <v>268.50133323669434</v>
      </c>
      <c r="M91" s="7">
        <v>398.73333263397217</v>
      </c>
      <c r="N91" s="126">
        <f t="shared" si="7"/>
        <v>1864.4590540612116</v>
      </c>
      <c r="O91" s="26">
        <v>0.32400752953253686</v>
      </c>
      <c r="P91" s="7">
        <v>0</v>
      </c>
      <c r="Q91" s="7">
        <v>92.121965169906616</v>
      </c>
      <c r="R91" s="7">
        <v>100.88286399841309</v>
      </c>
      <c r="S91" s="7">
        <v>61.660055160522461</v>
      </c>
      <c r="T91" s="7">
        <v>96.302084922790527</v>
      </c>
      <c r="U91" s="126">
        <f t="shared" si="8"/>
        <v>351.29097678116523</v>
      </c>
    </row>
    <row r="92" spans="1:21">
      <c r="A92" s="37">
        <v>88</v>
      </c>
      <c r="B92" s="17"/>
      <c r="C92" s="16"/>
      <c r="D92" s="38" t="s">
        <v>32</v>
      </c>
      <c r="E92" s="49" t="s">
        <v>114</v>
      </c>
      <c r="F92" s="40"/>
      <c r="G92" s="111">
        <f t="shared" si="6"/>
        <v>0</v>
      </c>
      <c r="H92" s="26">
        <v>0</v>
      </c>
      <c r="I92" s="7">
        <v>0</v>
      </c>
      <c r="J92" s="7">
        <v>0</v>
      </c>
      <c r="K92" s="7">
        <v>0</v>
      </c>
      <c r="L92" s="7">
        <v>0</v>
      </c>
      <c r="M92" s="7">
        <v>0</v>
      </c>
      <c r="N92" s="126">
        <f t="shared" si="7"/>
        <v>0</v>
      </c>
      <c r="O92" s="26">
        <v>0</v>
      </c>
      <c r="P92" s="7">
        <v>0</v>
      </c>
      <c r="Q92" s="7">
        <v>0</v>
      </c>
      <c r="R92" s="7">
        <v>0</v>
      </c>
      <c r="S92" s="7">
        <v>0</v>
      </c>
      <c r="T92" s="7">
        <v>0</v>
      </c>
      <c r="U92" s="126">
        <f t="shared" si="8"/>
        <v>0</v>
      </c>
    </row>
    <row r="93" spans="1:21">
      <c r="A93" s="37">
        <v>89</v>
      </c>
      <c r="B93" s="17"/>
      <c r="C93" s="16"/>
      <c r="D93" s="38" t="s">
        <v>34</v>
      </c>
      <c r="E93" s="49" t="s">
        <v>115</v>
      </c>
      <c r="F93" s="40"/>
      <c r="G93" s="111">
        <f t="shared" si="6"/>
        <v>7.1953759328462183</v>
      </c>
      <c r="H93" s="26">
        <v>0</v>
      </c>
      <c r="I93" s="7">
        <v>0.21157701127231121</v>
      </c>
      <c r="J93" s="7">
        <v>0.55732920626178384</v>
      </c>
      <c r="K93" s="7">
        <v>2.2819963097572327</v>
      </c>
      <c r="L93" s="7">
        <v>0</v>
      </c>
      <c r="M93" s="7">
        <v>0</v>
      </c>
      <c r="N93" s="126">
        <f t="shared" si="7"/>
        <v>3.0509025272913277</v>
      </c>
      <c r="O93" s="26">
        <v>0</v>
      </c>
      <c r="P93" s="7">
        <v>0.31238228268921375</v>
      </c>
      <c r="Q93" s="7">
        <v>1.3007817268371582</v>
      </c>
      <c r="R93" s="7">
        <v>2.5313093960285187</v>
      </c>
      <c r="S93" s="7">
        <v>0</v>
      </c>
      <c r="T93" s="7">
        <v>0</v>
      </c>
      <c r="U93" s="126">
        <f t="shared" si="8"/>
        <v>4.1444734055548906</v>
      </c>
    </row>
    <row r="94" spans="1:21">
      <c r="A94" s="37">
        <v>90</v>
      </c>
      <c r="B94" s="17"/>
      <c r="C94" s="16"/>
      <c r="D94" s="38" t="s">
        <v>36</v>
      </c>
      <c r="E94" s="49" t="s">
        <v>116</v>
      </c>
      <c r="F94" s="40"/>
      <c r="G94" s="111">
        <f t="shared" si="6"/>
        <v>0</v>
      </c>
      <c r="H94" s="26">
        <v>0</v>
      </c>
      <c r="I94" s="7">
        <v>0</v>
      </c>
      <c r="J94" s="7">
        <v>0</v>
      </c>
      <c r="K94" s="7">
        <v>0</v>
      </c>
      <c r="L94" s="7">
        <v>0</v>
      </c>
      <c r="M94" s="7">
        <v>0</v>
      </c>
      <c r="N94" s="126">
        <f t="shared" si="7"/>
        <v>0</v>
      </c>
      <c r="O94" s="26">
        <v>0</v>
      </c>
      <c r="P94" s="7">
        <v>0</v>
      </c>
      <c r="Q94" s="7">
        <v>0</v>
      </c>
      <c r="R94" s="7">
        <v>0</v>
      </c>
      <c r="S94" s="7">
        <v>0</v>
      </c>
      <c r="T94" s="7">
        <v>0</v>
      </c>
      <c r="U94" s="126">
        <f t="shared" si="8"/>
        <v>0</v>
      </c>
    </row>
    <row r="95" spans="1:21">
      <c r="A95" s="37">
        <v>91</v>
      </c>
      <c r="B95" s="17"/>
      <c r="C95" s="16"/>
      <c r="D95" s="38" t="s">
        <v>38</v>
      </c>
      <c r="E95" s="49" t="s">
        <v>117</v>
      </c>
      <c r="F95" s="40"/>
      <c r="G95" s="111">
        <f t="shared" si="6"/>
        <v>0</v>
      </c>
      <c r="H95" s="26">
        <v>0</v>
      </c>
      <c r="I95" s="7">
        <v>0</v>
      </c>
      <c r="J95" s="7">
        <v>0</v>
      </c>
      <c r="K95" s="7">
        <v>0</v>
      </c>
      <c r="L95" s="7">
        <v>0</v>
      </c>
      <c r="M95" s="7">
        <v>0</v>
      </c>
      <c r="N95" s="126">
        <f t="shared" si="7"/>
        <v>0</v>
      </c>
      <c r="O95" s="26">
        <v>0</v>
      </c>
      <c r="P95" s="7">
        <v>0</v>
      </c>
      <c r="Q95" s="7">
        <v>0</v>
      </c>
      <c r="R95" s="7">
        <v>0</v>
      </c>
      <c r="S95" s="7">
        <v>0</v>
      </c>
      <c r="T95" s="7">
        <v>0</v>
      </c>
      <c r="U95" s="126">
        <f t="shared" si="8"/>
        <v>0</v>
      </c>
    </row>
    <row r="96" spans="1:21">
      <c r="A96" s="37">
        <v>92</v>
      </c>
      <c r="B96" s="17"/>
      <c r="C96" s="16"/>
      <c r="D96" s="38" t="s">
        <v>40</v>
      </c>
      <c r="E96" s="49" t="s">
        <v>118</v>
      </c>
      <c r="F96" s="40"/>
      <c r="G96" s="111">
        <f t="shared" si="6"/>
        <v>0</v>
      </c>
      <c r="H96" s="26">
        <v>0</v>
      </c>
      <c r="I96" s="7">
        <v>0</v>
      </c>
      <c r="J96" s="7">
        <v>0</v>
      </c>
      <c r="K96" s="7">
        <v>0</v>
      </c>
      <c r="L96" s="7">
        <v>0</v>
      </c>
      <c r="M96" s="7">
        <v>0</v>
      </c>
      <c r="N96" s="126">
        <f t="shared" si="7"/>
        <v>0</v>
      </c>
      <c r="O96" s="26">
        <v>0</v>
      </c>
      <c r="P96" s="7">
        <v>0</v>
      </c>
      <c r="Q96" s="7">
        <v>0</v>
      </c>
      <c r="R96" s="7">
        <v>0</v>
      </c>
      <c r="S96" s="7">
        <v>0</v>
      </c>
      <c r="T96" s="7">
        <v>0</v>
      </c>
      <c r="U96" s="126">
        <f t="shared" si="8"/>
        <v>0</v>
      </c>
    </row>
    <row r="97" spans="1:21">
      <c r="A97" s="37">
        <v>93</v>
      </c>
      <c r="B97" s="17"/>
      <c r="C97" s="16"/>
      <c r="D97" s="38" t="s">
        <v>54</v>
      </c>
      <c r="E97" s="49" t="s">
        <v>119</v>
      </c>
      <c r="F97" s="40"/>
      <c r="G97" s="111">
        <f t="shared" si="6"/>
        <v>0</v>
      </c>
      <c r="H97" s="26">
        <v>0</v>
      </c>
      <c r="I97" s="7">
        <v>0</v>
      </c>
      <c r="J97" s="7">
        <v>0</v>
      </c>
      <c r="K97" s="7">
        <v>0</v>
      </c>
      <c r="L97" s="7">
        <v>0</v>
      </c>
      <c r="M97" s="7">
        <v>0</v>
      </c>
      <c r="N97" s="126">
        <f t="shared" si="7"/>
        <v>0</v>
      </c>
      <c r="O97" s="26">
        <v>0</v>
      </c>
      <c r="P97" s="7">
        <v>0</v>
      </c>
      <c r="Q97" s="7">
        <v>0</v>
      </c>
      <c r="R97" s="7">
        <v>0</v>
      </c>
      <c r="S97" s="7">
        <v>0</v>
      </c>
      <c r="T97" s="7">
        <v>0</v>
      </c>
      <c r="U97" s="126">
        <f t="shared" si="8"/>
        <v>0</v>
      </c>
    </row>
    <row r="98" spans="1:21">
      <c r="A98" s="93">
        <v>94</v>
      </c>
      <c r="B98" s="102"/>
      <c r="C98" s="95" t="s">
        <v>120</v>
      </c>
      <c r="D98" s="96" t="s">
        <v>121</v>
      </c>
      <c r="E98" s="97"/>
      <c r="F98" s="98"/>
      <c r="G98" s="99">
        <f t="shared" si="6"/>
        <v>91733.330520629883</v>
      </c>
      <c r="H98" s="100">
        <v>358.79416918754578</v>
      </c>
      <c r="I98" s="101">
        <v>255.52971601486206</v>
      </c>
      <c r="J98" s="101">
        <v>766.86675262451172</v>
      </c>
      <c r="K98" s="101">
        <v>755.29773712158203</v>
      </c>
      <c r="L98" s="101">
        <v>4060.9279327392578</v>
      </c>
      <c r="M98" s="101">
        <v>35841.790893554688</v>
      </c>
      <c r="N98" s="127">
        <f t="shared" si="7"/>
        <v>42039.207201242447</v>
      </c>
      <c r="O98" s="100">
        <v>379.44146704673767</v>
      </c>
      <c r="P98" s="101">
        <v>254.43781852722168</v>
      </c>
      <c r="Q98" s="101">
        <v>565.35646629333496</v>
      </c>
      <c r="R98" s="101">
        <v>686.11440467834473</v>
      </c>
      <c r="S98" s="101">
        <v>3957.7815856933594</v>
      </c>
      <c r="T98" s="101">
        <v>43850.991577148438</v>
      </c>
      <c r="U98" s="127">
        <f t="shared" si="8"/>
        <v>49694.123319387436</v>
      </c>
    </row>
    <row r="99" spans="1:21">
      <c r="A99" s="37">
        <v>95</v>
      </c>
      <c r="B99" s="10"/>
      <c r="C99" s="11"/>
      <c r="D99" s="38" t="s">
        <v>8</v>
      </c>
      <c r="E99" s="49" t="s">
        <v>122</v>
      </c>
      <c r="F99" s="51"/>
      <c r="G99" s="111">
        <f t="shared" si="6"/>
        <v>78812.218894958496</v>
      </c>
      <c r="H99" s="26">
        <v>0</v>
      </c>
      <c r="I99" s="7">
        <v>0</v>
      </c>
      <c r="J99" s="7">
        <v>0</v>
      </c>
      <c r="K99" s="7">
        <v>42.064151763916016</v>
      </c>
      <c r="L99" s="7">
        <v>3000.2770309448242</v>
      </c>
      <c r="M99" s="7">
        <v>31476.462097167969</v>
      </c>
      <c r="N99" s="126">
        <f t="shared" si="7"/>
        <v>34518.803279876709</v>
      </c>
      <c r="O99" s="26">
        <v>0</v>
      </c>
      <c r="P99" s="7">
        <v>0</v>
      </c>
      <c r="Q99" s="7">
        <v>0</v>
      </c>
      <c r="R99" s="7">
        <v>45.225910186767578</v>
      </c>
      <c r="S99" s="7">
        <v>3222.867073059082</v>
      </c>
      <c r="T99" s="7">
        <v>41025.322631835938</v>
      </c>
      <c r="U99" s="126">
        <f t="shared" si="8"/>
        <v>44293.415615081787</v>
      </c>
    </row>
    <row r="100" spans="1:21">
      <c r="A100" s="37">
        <v>96</v>
      </c>
      <c r="B100" s="10"/>
      <c r="C100" s="11"/>
      <c r="D100" s="38" t="s">
        <v>10</v>
      </c>
      <c r="E100" s="49" t="s">
        <v>123</v>
      </c>
      <c r="F100" s="51"/>
      <c r="G100" s="111">
        <f t="shared" si="6"/>
        <v>7089.9196599801071</v>
      </c>
      <c r="H100" s="26">
        <v>0</v>
      </c>
      <c r="I100" s="7">
        <v>0</v>
      </c>
      <c r="J100" s="7">
        <v>0.56075662281364202</v>
      </c>
      <c r="K100" s="7">
        <v>28.318626642227173</v>
      </c>
      <c r="L100" s="7">
        <v>417.41162490844727</v>
      </c>
      <c r="M100" s="7">
        <v>3939.0640335083008</v>
      </c>
      <c r="N100" s="126">
        <f t="shared" si="7"/>
        <v>4385.3550416817889</v>
      </c>
      <c r="O100" s="26">
        <v>0</v>
      </c>
      <c r="P100" s="7">
        <v>0</v>
      </c>
      <c r="Q100" s="7">
        <v>0.21771819284185767</v>
      </c>
      <c r="R100" s="7">
        <v>18.827665448188782</v>
      </c>
      <c r="S100" s="7">
        <v>249.56012058258057</v>
      </c>
      <c r="T100" s="7">
        <v>2435.959114074707</v>
      </c>
      <c r="U100" s="126">
        <f t="shared" si="8"/>
        <v>2704.5646182983182</v>
      </c>
    </row>
    <row r="101" spans="1:21">
      <c r="A101" s="37">
        <v>97</v>
      </c>
      <c r="B101" s="10"/>
      <c r="C101" s="11"/>
      <c r="D101" s="38" t="s">
        <v>22</v>
      </c>
      <c r="E101" s="49" t="s">
        <v>124</v>
      </c>
      <c r="F101" s="51"/>
      <c r="G101" s="111">
        <f t="shared" si="6"/>
        <v>3566.7826738357544</v>
      </c>
      <c r="H101" s="26">
        <v>199.46446543931961</v>
      </c>
      <c r="I101" s="7">
        <v>199.40241718292236</v>
      </c>
      <c r="J101" s="7">
        <v>552.27862453460693</v>
      </c>
      <c r="K101" s="7">
        <v>436.27853870391846</v>
      </c>
      <c r="L101" s="7">
        <v>247.539381980896</v>
      </c>
      <c r="M101" s="7">
        <v>224.10253667831421</v>
      </c>
      <c r="N101" s="126">
        <f t="shared" si="7"/>
        <v>1859.0659645199776</v>
      </c>
      <c r="O101" s="26">
        <v>186.96993988752365</v>
      </c>
      <c r="P101" s="7">
        <v>201.65207672119141</v>
      </c>
      <c r="Q101" s="7">
        <v>489.08783483505249</v>
      </c>
      <c r="R101" s="7">
        <v>415.98883056640625</v>
      </c>
      <c r="S101" s="7">
        <v>198.46220779418945</v>
      </c>
      <c r="T101" s="7">
        <v>215.55581951141357</v>
      </c>
      <c r="U101" s="126">
        <f t="shared" si="8"/>
        <v>1707.7167093157768</v>
      </c>
    </row>
    <row r="102" spans="1:21">
      <c r="A102" s="37">
        <v>98</v>
      </c>
      <c r="B102" s="17"/>
      <c r="C102" s="11"/>
      <c r="D102" s="38" t="s">
        <v>24</v>
      </c>
      <c r="E102" s="49" t="s">
        <v>125</v>
      </c>
      <c r="F102" s="51"/>
      <c r="G102" s="111">
        <f t="shared" si="6"/>
        <v>297.90350464731455</v>
      </c>
      <c r="H102" s="26">
        <v>0</v>
      </c>
      <c r="I102" s="7">
        <v>0</v>
      </c>
      <c r="J102" s="7">
        <v>5.0962030366063118</v>
      </c>
      <c r="K102" s="7">
        <v>55.50066614151001</v>
      </c>
      <c r="L102" s="7">
        <v>61.486656188964844</v>
      </c>
      <c r="M102" s="7">
        <v>25.32202821969986</v>
      </c>
      <c r="N102" s="126">
        <f t="shared" si="7"/>
        <v>147.40555358678102</v>
      </c>
      <c r="O102" s="26">
        <v>0</v>
      </c>
      <c r="P102" s="7">
        <v>0</v>
      </c>
      <c r="Q102" s="7">
        <v>11.233680158853531</v>
      </c>
      <c r="R102" s="7">
        <v>69.62977409362793</v>
      </c>
      <c r="S102" s="7">
        <v>47.3663489818573</v>
      </c>
      <c r="T102" s="7">
        <v>22.268147826194763</v>
      </c>
      <c r="U102" s="126">
        <f t="shared" si="8"/>
        <v>150.49795106053352</v>
      </c>
    </row>
    <row r="103" spans="1:21">
      <c r="A103" s="37">
        <v>99</v>
      </c>
      <c r="B103" s="12"/>
      <c r="C103" s="12"/>
      <c r="D103" s="38" t="s">
        <v>26</v>
      </c>
      <c r="E103" s="49" t="s">
        <v>126</v>
      </c>
      <c r="F103" s="43"/>
      <c r="G103" s="111">
        <f t="shared" si="6"/>
        <v>0</v>
      </c>
      <c r="H103" s="26">
        <v>0</v>
      </c>
      <c r="I103" s="7">
        <v>0</v>
      </c>
      <c r="J103" s="7">
        <v>0</v>
      </c>
      <c r="K103" s="7">
        <v>0</v>
      </c>
      <c r="L103" s="7">
        <v>0</v>
      </c>
      <c r="M103" s="7">
        <v>0</v>
      </c>
      <c r="N103" s="126">
        <f t="shared" si="7"/>
        <v>0</v>
      </c>
      <c r="O103" s="26">
        <v>0</v>
      </c>
      <c r="P103" s="7">
        <v>0</v>
      </c>
      <c r="Q103" s="7">
        <v>0</v>
      </c>
      <c r="R103" s="7">
        <v>0</v>
      </c>
      <c r="S103" s="7">
        <v>0</v>
      </c>
      <c r="T103" s="7">
        <v>0</v>
      </c>
      <c r="U103" s="126">
        <f t="shared" si="8"/>
        <v>0</v>
      </c>
    </row>
    <row r="104" spans="1:21">
      <c r="A104" s="37">
        <v>100</v>
      </c>
      <c r="B104" s="12"/>
      <c r="C104" s="12"/>
      <c r="D104" s="38" t="s">
        <v>32</v>
      </c>
      <c r="E104" s="15" t="s">
        <v>127</v>
      </c>
      <c r="F104" s="43"/>
      <c r="G104" s="111">
        <f t="shared" si="6"/>
        <v>0</v>
      </c>
      <c r="H104" s="26">
        <v>0</v>
      </c>
      <c r="I104" s="7">
        <v>0</v>
      </c>
      <c r="J104" s="7">
        <v>0</v>
      </c>
      <c r="K104" s="7">
        <v>0</v>
      </c>
      <c r="L104" s="7">
        <v>0</v>
      </c>
      <c r="M104" s="7">
        <v>0</v>
      </c>
      <c r="N104" s="126">
        <f t="shared" si="7"/>
        <v>0</v>
      </c>
      <c r="O104" s="26">
        <v>0</v>
      </c>
      <c r="P104" s="7">
        <v>0</v>
      </c>
      <c r="Q104" s="7">
        <v>0</v>
      </c>
      <c r="R104" s="7">
        <v>0</v>
      </c>
      <c r="S104" s="7">
        <v>0</v>
      </c>
      <c r="T104" s="7">
        <v>0</v>
      </c>
      <c r="U104" s="126">
        <f t="shared" si="8"/>
        <v>0</v>
      </c>
    </row>
    <row r="105" spans="1:21">
      <c r="A105" s="37">
        <v>101</v>
      </c>
      <c r="B105" s="12"/>
      <c r="C105" s="12"/>
      <c r="D105" s="38" t="s">
        <v>34</v>
      </c>
      <c r="E105" s="15" t="s">
        <v>128</v>
      </c>
      <c r="F105" s="43"/>
      <c r="G105" s="111">
        <f t="shared" si="6"/>
        <v>1966.5076397657394</v>
      </c>
      <c r="H105" s="26">
        <v>159.32969796657562</v>
      </c>
      <c r="I105" s="7">
        <v>56.127304196357727</v>
      </c>
      <c r="J105" s="7">
        <v>208.93115901947021</v>
      </c>
      <c r="K105" s="7">
        <v>193.1357593536377</v>
      </c>
      <c r="L105" s="7">
        <v>334.21326732635498</v>
      </c>
      <c r="M105" s="7">
        <v>176.84117698669434</v>
      </c>
      <c r="N105" s="126">
        <f t="shared" si="7"/>
        <v>1128.5783648490906</v>
      </c>
      <c r="O105" s="26">
        <v>192.47152745723724</v>
      </c>
      <c r="P105" s="7">
        <v>52.785734891891479</v>
      </c>
      <c r="Q105" s="7">
        <v>64.817214250564575</v>
      </c>
      <c r="R105" s="7">
        <v>136.44222402572632</v>
      </c>
      <c r="S105" s="7">
        <v>239.52587413787842</v>
      </c>
      <c r="T105" s="7">
        <v>151.88670015335083</v>
      </c>
      <c r="U105" s="126">
        <f t="shared" si="8"/>
        <v>837.92927491664886</v>
      </c>
    </row>
    <row r="106" spans="1:21">
      <c r="A106" s="93">
        <v>102</v>
      </c>
      <c r="B106" s="94"/>
      <c r="C106" s="95" t="s">
        <v>129</v>
      </c>
      <c r="D106" s="96" t="s">
        <v>130</v>
      </c>
      <c r="E106" s="97"/>
      <c r="F106" s="98"/>
      <c r="G106" s="99">
        <f t="shared" ref="G106:G130" si="9">N106+U106</f>
        <v>0</v>
      </c>
      <c r="H106" s="100">
        <v>0</v>
      </c>
      <c r="I106" s="101">
        <v>0</v>
      </c>
      <c r="J106" s="101">
        <v>0</v>
      </c>
      <c r="K106" s="101">
        <v>0</v>
      </c>
      <c r="L106" s="101">
        <v>0</v>
      </c>
      <c r="M106" s="101">
        <v>0</v>
      </c>
      <c r="N106" s="127">
        <f t="shared" ref="N106:N130" si="10">SUM(H106:M106)</f>
        <v>0</v>
      </c>
      <c r="O106" s="100">
        <v>0</v>
      </c>
      <c r="P106" s="101">
        <v>0</v>
      </c>
      <c r="Q106" s="101">
        <v>0</v>
      </c>
      <c r="R106" s="101">
        <v>0</v>
      </c>
      <c r="S106" s="101">
        <v>0</v>
      </c>
      <c r="T106" s="101">
        <v>0</v>
      </c>
      <c r="U106" s="127">
        <f t="shared" ref="U106:U130" si="11">SUM(O106:T106)</f>
        <v>0</v>
      </c>
    </row>
    <row r="107" spans="1:21">
      <c r="A107" s="93">
        <v>110</v>
      </c>
      <c r="B107" s="94"/>
      <c r="C107" s="95" t="s">
        <v>131</v>
      </c>
      <c r="D107" s="96" t="s">
        <v>132</v>
      </c>
      <c r="E107" s="97"/>
      <c r="F107" s="98"/>
      <c r="G107" s="99">
        <f t="shared" si="9"/>
        <v>752091.18845748901</v>
      </c>
      <c r="H107" s="100">
        <v>1321.6254634857178</v>
      </c>
      <c r="I107" s="101">
        <v>945.48612976074219</v>
      </c>
      <c r="J107" s="101">
        <v>4910.4225692749023</v>
      </c>
      <c r="K107" s="101">
        <v>26444.200439453125</v>
      </c>
      <c r="L107" s="101">
        <v>132590.55322265625</v>
      </c>
      <c r="M107" s="101">
        <v>207143.63232421875</v>
      </c>
      <c r="N107" s="127">
        <f t="shared" si="10"/>
        <v>373355.92014884949</v>
      </c>
      <c r="O107" s="100">
        <v>1465.082218170166</v>
      </c>
      <c r="P107" s="101">
        <v>817.54258155822754</v>
      </c>
      <c r="Q107" s="101">
        <v>4175.2026824951172</v>
      </c>
      <c r="R107" s="101">
        <v>18356.608428955078</v>
      </c>
      <c r="S107" s="101">
        <v>99910.452514648438</v>
      </c>
      <c r="T107" s="101">
        <v>254010.3798828125</v>
      </c>
      <c r="U107" s="127">
        <f t="shared" si="11"/>
        <v>378735.26830863953</v>
      </c>
    </row>
    <row r="108" spans="1:21">
      <c r="A108" s="37">
        <v>111</v>
      </c>
      <c r="B108" s="10"/>
      <c r="C108" s="16"/>
      <c r="D108" s="38" t="s">
        <v>8</v>
      </c>
      <c r="E108" s="49" t="s">
        <v>133</v>
      </c>
      <c r="F108" s="40"/>
      <c r="G108" s="111">
        <f t="shared" si="9"/>
        <v>5114.7980951666832</v>
      </c>
      <c r="H108" s="26">
        <v>122.30673894286156</v>
      </c>
      <c r="I108" s="7">
        <v>125.0020740032196</v>
      </c>
      <c r="J108" s="7">
        <v>250.17390024662018</v>
      </c>
      <c r="K108" s="7">
        <v>326.69335889816284</v>
      </c>
      <c r="L108" s="7">
        <v>457.53063583374023</v>
      </c>
      <c r="M108" s="7">
        <v>659.21538734436035</v>
      </c>
      <c r="N108" s="126">
        <f t="shared" si="10"/>
        <v>1940.9220952689648</v>
      </c>
      <c r="O108" s="26">
        <v>145.5853770673275</v>
      </c>
      <c r="P108" s="7">
        <v>113.69034492969513</v>
      </c>
      <c r="Q108" s="7">
        <v>342.39928245544434</v>
      </c>
      <c r="R108" s="7">
        <v>666.56708908081055</v>
      </c>
      <c r="S108" s="7">
        <v>904.93296527862549</v>
      </c>
      <c r="T108" s="7">
        <v>1000.7009410858154</v>
      </c>
      <c r="U108" s="126">
        <f t="shared" si="11"/>
        <v>3173.8759998977184</v>
      </c>
    </row>
    <row r="109" spans="1:21">
      <c r="A109" s="37">
        <v>112</v>
      </c>
      <c r="B109" s="17"/>
      <c r="C109" s="11"/>
      <c r="D109" s="52" t="s">
        <v>10</v>
      </c>
      <c r="E109" s="49" t="s">
        <v>134</v>
      </c>
      <c r="F109" s="51"/>
      <c r="G109" s="111">
        <f t="shared" si="9"/>
        <v>20482.867473490536</v>
      </c>
      <c r="H109" s="26">
        <v>3.1899183094501495</v>
      </c>
      <c r="I109" s="7">
        <v>4.1503969877958298</v>
      </c>
      <c r="J109" s="7">
        <v>66.449000000953674</v>
      </c>
      <c r="K109" s="7">
        <v>281.78430795669556</v>
      </c>
      <c r="L109" s="7">
        <v>1471.0261211395264</v>
      </c>
      <c r="M109" s="7">
        <v>3357.6461791992188</v>
      </c>
      <c r="N109" s="126">
        <f t="shared" si="10"/>
        <v>5184.2459235936403</v>
      </c>
      <c r="O109" s="26">
        <v>3.3363774493336678</v>
      </c>
      <c r="P109" s="7">
        <v>3.7021961063146591</v>
      </c>
      <c r="Q109" s="7">
        <v>123.14949512481689</v>
      </c>
      <c r="R109" s="7">
        <v>810.50135231018066</v>
      </c>
      <c r="S109" s="7">
        <v>4605.6954803466797</v>
      </c>
      <c r="T109" s="7">
        <v>9752.2366485595703</v>
      </c>
      <c r="U109" s="126">
        <f t="shared" si="11"/>
        <v>15298.621549896896</v>
      </c>
    </row>
    <row r="110" spans="1:21">
      <c r="A110" s="37">
        <v>113</v>
      </c>
      <c r="B110" s="17"/>
      <c r="C110" s="16"/>
      <c r="D110" s="38" t="s">
        <v>22</v>
      </c>
      <c r="E110" s="49" t="s">
        <v>135</v>
      </c>
      <c r="F110" s="40"/>
      <c r="G110" s="111">
        <f t="shared" si="9"/>
        <v>496556.3937125504</v>
      </c>
      <c r="H110" s="26">
        <v>125.80507108569145</v>
      </c>
      <c r="I110" s="7">
        <v>139.7448570728302</v>
      </c>
      <c r="J110" s="7">
        <v>2422.4319190979004</v>
      </c>
      <c r="K110" s="7">
        <v>19391.225433349609</v>
      </c>
      <c r="L110" s="7">
        <v>99326.983642578125</v>
      </c>
      <c r="M110" s="7">
        <v>139418.47387695313</v>
      </c>
      <c r="N110" s="126">
        <f t="shared" si="10"/>
        <v>260824.66480013728</v>
      </c>
      <c r="O110" s="26">
        <v>101.05764657258987</v>
      </c>
      <c r="P110" s="7">
        <v>97.153163194656372</v>
      </c>
      <c r="Q110" s="7">
        <v>1523.7789058685303</v>
      </c>
      <c r="R110" s="7">
        <v>9636.6962280273438</v>
      </c>
      <c r="S110" s="7">
        <v>65040.56689453125</v>
      </c>
      <c r="T110" s="7">
        <v>159332.47607421875</v>
      </c>
      <c r="U110" s="126">
        <f t="shared" si="11"/>
        <v>235731.72891241312</v>
      </c>
    </row>
    <row r="111" spans="1:21">
      <c r="A111" s="37">
        <v>114</v>
      </c>
      <c r="B111" s="17"/>
      <c r="C111" s="16"/>
      <c r="D111" s="38" t="s">
        <v>24</v>
      </c>
      <c r="E111" s="49" t="s">
        <v>136</v>
      </c>
      <c r="F111" s="40"/>
      <c r="G111" s="111">
        <f t="shared" si="9"/>
        <v>178335.98116874695</v>
      </c>
      <c r="H111" s="26">
        <v>479.32055187225342</v>
      </c>
      <c r="I111" s="7">
        <v>380.76447677612305</v>
      </c>
      <c r="J111" s="7">
        <v>1302.4637908935547</v>
      </c>
      <c r="K111" s="7">
        <v>5002.4562835693359</v>
      </c>
      <c r="L111" s="7">
        <v>26461.430419921875</v>
      </c>
      <c r="M111" s="7">
        <v>52462.97509765625</v>
      </c>
      <c r="N111" s="126">
        <f t="shared" si="10"/>
        <v>86089.410620689392</v>
      </c>
      <c r="O111" s="26">
        <v>519.82007884979248</v>
      </c>
      <c r="P111" s="7">
        <v>274.21040344238281</v>
      </c>
      <c r="Q111" s="7">
        <v>1234.8243675231934</v>
      </c>
      <c r="R111" s="7">
        <v>5385.4195861816406</v>
      </c>
      <c r="S111" s="7">
        <v>23148.208465576172</v>
      </c>
      <c r="T111" s="7">
        <v>61684.087646484375</v>
      </c>
      <c r="U111" s="126">
        <f t="shared" si="11"/>
        <v>92246.570548057556</v>
      </c>
    </row>
    <row r="112" spans="1:21">
      <c r="A112" s="37">
        <v>115</v>
      </c>
      <c r="B112" s="14"/>
      <c r="C112" s="16"/>
      <c r="D112" s="38" t="s">
        <v>26</v>
      </c>
      <c r="E112" s="49" t="s">
        <v>137</v>
      </c>
      <c r="F112" s="40"/>
      <c r="G112" s="111">
        <f t="shared" si="9"/>
        <v>11961.535845756531</v>
      </c>
      <c r="H112" s="26">
        <v>262.03314590454102</v>
      </c>
      <c r="I112" s="7">
        <v>141.06035995483398</v>
      </c>
      <c r="J112" s="7">
        <v>399.14662456512451</v>
      </c>
      <c r="K112" s="7">
        <v>493.55215454101563</v>
      </c>
      <c r="L112" s="7">
        <v>1344.0894870758057</v>
      </c>
      <c r="M112" s="7">
        <v>2372.9190216064453</v>
      </c>
      <c r="N112" s="126">
        <f t="shared" si="10"/>
        <v>5012.8007936477661</v>
      </c>
      <c r="O112" s="26">
        <v>338.88923597335815</v>
      </c>
      <c r="P112" s="7">
        <v>137.32156085968018</v>
      </c>
      <c r="Q112" s="7">
        <v>324.36279153823853</v>
      </c>
      <c r="R112" s="7">
        <v>574.62886142730713</v>
      </c>
      <c r="S112" s="7">
        <v>1549.5895404815674</v>
      </c>
      <c r="T112" s="7">
        <v>4023.9430618286133</v>
      </c>
      <c r="U112" s="126">
        <f t="shared" si="11"/>
        <v>6948.7350521087646</v>
      </c>
    </row>
    <row r="113" spans="1:21">
      <c r="A113" s="37">
        <v>116</v>
      </c>
      <c r="B113" s="17"/>
      <c r="C113" s="12"/>
      <c r="D113" s="38" t="s">
        <v>32</v>
      </c>
      <c r="E113" s="14" t="s">
        <v>138</v>
      </c>
      <c r="F113" s="43"/>
      <c r="G113" s="111">
        <f t="shared" si="9"/>
        <v>39639.608906984329</v>
      </c>
      <c r="H113" s="26">
        <v>328.97006583213806</v>
      </c>
      <c r="I113" s="7">
        <v>154.76397037506104</v>
      </c>
      <c r="J113" s="7">
        <v>469.75736379623413</v>
      </c>
      <c r="K113" s="7">
        <v>948.48858451843262</v>
      </c>
      <c r="L113" s="7">
        <v>3529.4915084838867</v>
      </c>
      <c r="M113" s="7">
        <v>8872.4015502929688</v>
      </c>
      <c r="N113" s="126">
        <f t="shared" si="10"/>
        <v>14303.873043298721</v>
      </c>
      <c r="O113" s="26">
        <v>356.39350938796997</v>
      </c>
      <c r="P113" s="7">
        <v>191.46492910385132</v>
      </c>
      <c r="Q113" s="7">
        <v>626.68797779083252</v>
      </c>
      <c r="R113" s="7">
        <v>1282.7955188751221</v>
      </c>
      <c r="S113" s="7">
        <v>4661.4599075317383</v>
      </c>
      <c r="T113" s="7">
        <v>18216.934020996094</v>
      </c>
      <c r="U113" s="126">
        <f t="shared" si="11"/>
        <v>25335.735863685608</v>
      </c>
    </row>
    <row r="114" spans="1:21">
      <c r="A114" s="93">
        <v>117</v>
      </c>
      <c r="B114" s="94"/>
      <c r="C114" s="95" t="s">
        <v>4</v>
      </c>
      <c r="D114" s="96" t="s">
        <v>139</v>
      </c>
      <c r="E114" s="97"/>
      <c r="F114" s="98"/>
      <c r="G114" s="99">
        <f t="shared" si="9"/>
        <v>73079.865566074848</v>
      </c>
      <c r="H114" s="100">
        <v>434.48108541965485</v>
      </c>
      <c r="I114" s="101">
        <v>291.69664287567139</v>
      </c>
      <c r="J114" s="101">
        <v>860.63105297088623</v>
      </c>
      <c r="K114" s="101">
        <v>2183.2344207763672</v>
      </c>
      <c r="L114" s="101">
        <v>14425.742156982422</v>
      </c>
      <c r="M114" s="101">
        <v>22997.808532714844</v>
      </c>
      <c r="N114" s="127">
        <f t="shared" si="10"/>
        <v>41193.593891739845</v>
      </c>
      <c r="O114" s="100">
        <v>382.96348279714584</v>
      </c>
      <c r="P114" s="101">
        <v>218.60805583000183</v>
      </c>
      <c r="Q114" s="101">
        <v>654.7351279258728</v>
      </c>
      <c r="R114" s="101">
        <v>2002.4845542907715</v>
      </c>
      <c r="S114" s="101">
        <v>9475.4658050537109</v>
      </c>
      <c r="T114" s="101">
        <v>19152.0146484375</v>
      </c>
      <c r="U114" s="127">
        <f t="shared" si="11"/>
        <v>31886.271674335003</v>
      </c>
    </row>
    <row r="115" spans="1:21">
      <c r="A115" s="37">
        <v>118</v>
      </c>
      <c r="B115" s="17"/>
      <c r="C115" s="16"/>
      <c r="D115" s="38" t="s">
        <v>8</v>
      </c>
      <c r="E115" s="49" t="s">
        <v>140</v>
      </c>
      <c r="F115" s="40"/>
      <c r="G115" s="111">
        <f t="shared" si="9"/>
        <v>49964.851324237883</v>
      </c>
      <c r="H115" s="26">
        <v>76.297239422798157</v>
      </c>
      <c r="I115" s="7">
        <v>54.391415417194366</v>
      </c>
      <c r="J115" s="7">
        <v>349.03202652931213</v>
      </c>
      <c r="K115" s="7">
        <v>1131.2953586578369</v>
      </c>
      <c r="L115" s="7">
        <v>9938.2029113769531</v>
      </c>
      <c r="M115" s="7">
        <v>17575.067138671875</v>
      </c>
      <c r="N115" s="126">
        <f t="shared" si="10"/>
        <v>29124.28609007597</v>
      </c>
      <c r="O115" s="26">
        <v>57.304597057402134</v>
      </c>
      <c r="P115" s="7">
        <v>42.060153067111969</v>
      </c>
      <c r="Q115" s="7">
        <v>321.40231776237488</v>
      </c>
      <c r="R115" s="7">
        <v>1058.4820652008057</v>
      </c>
      <c r="S115" s="7">
        <v>6045.1151733398438</v>
      </c>
      <c r="T115" s="7">
        <v>13316.200927734375</v>
      </c>
      <c r="U115" s="126">
        <f t="shared" si="11"/>
        <v>20840.565234161913</v>
      </c>
    </row>
    <row r="116" spans="1:21">
      <c r="A116" s="37">
        <v>119</v>
      </c>
      <c r="B116" s="10"/>
      <c r="C116" s="16"/>
      <c r="D116" s="38" t="s">
        <v>10</v>
      </c>
      <c r="E116" s="49" t="s">
        <v>141</v>
      </c>
      <c r="F116" s="40"/>
      <c r="G116" s="111">
        <f t="shared" si="9"/>
        <v>14901.049720108509</v>
      </c>
      <c r="H116" s="26">
        <v>276.28366568684578</v>
      </c>
      <c r="I116" s="7">
        <v>149.25320953130722</v>
      </c>
      <c r="J116" s="7">
        <v>353.17646884918213</v>
      </c>
      <c r="K116" s="7">
        <v>740.39907264709473</v>
      </c>
      <c r="L116" s="7">
        <v>2874.9099273681641</v>
      </c>
      <c r="M116" s="7">
        <v>3164.7268447875977</v>
      </c>
      <c r="N116" s="126">
        <f t="shared" si="10"/>
        <v>7558.7491888701916</v>
      </c>
      <c r="O116" s="26">
        <v>248.45087710022926</v>
      </c>
      <c r="P116" s="7">
        <v>126.81033223867416</v>
      </c>
      <c r="Q116" s="7">
        <v>281.74242973327637</v>
      </c>
      <c r="R116" s="7">
        <v>778.24800682067871</v>
      </c>
      <c r="S116" s="7">
        <v>2404.000415802002</v>
      </c>
      <c r="T116" s="7">
        <v>3503.048469543457</v>
      </c>
      <c r="U116" s="126">
        <f t="shared" si="11"/>
        <v>7342.3005312383175</v>
      </c>
    </row>
    <row r="117" spans="1:21">
      <c r="A117" s="37">
        <v>120</v>
      </c>
      <c r="B117" s="17"/>
      <c r="C117" s="11"/>
      <c r="D117" s="38" t="s">
        <v>22</v>
      </c>
      <c r="E117" s="9" t="s">
        <v>142</v>
      </c>
      <c r="F117" s="46"/>
      <c r="G117" s="111">
        <f t="shared" si="9"/>
        <v>8213.9640842229128</v>
      </c>
      <c r="H117" s="26">
        <v>81.90019291639328</v>
      </c>
      <c r="I117" s="7">
        <v>88.052015542984009</v>
      </c>
      <c r="J117" s="7">
        <v>158.42256093025208</v>
      </c>
      <c r="K117" s="7">
        <v>311.53999423980713</v>
      </c>
      <c r="L117" s="7">
        <v>1612.6290893554688</v>
      </c>
      <c r="M117" s="7">
        <v>2258.0144157409668</v>
      </c>
      <c r="N117" s="126">
        <f t="shared" si="10"/>
        <v>4510.558268725872</v>
      </c>
      <c r="O117" s="26">
        <v>77.208000555634499</v>
      </c>
      <c r="P117" s="7">
        <v>49.737564921379089</v>
      </c>
      <c r="Q117" s="7">
        <v>51.59036648273468</v>
      </c>
      <c r="R117" s="7">
        <v>165.75445461273193</v>
      </c>
      <c r="S117" s="7">
        <v>1026.3503456115723</v>
      </c>
      <c r="T117" s="7">
        <v>2332.7650833129883</v>
      </c>
      <c r="U117" s="126">
        <f t="shared" si="11"/>
        <v>3703.4058154970407</v>
      </c>
    </row>
    <row r="118" spans="1:21">
      <c r="A118" s="93">
        <v>121</v>
      </c>
      <c r="B118" s="94"/>
      <c r="C118" s="95" t="s">
        <v>143</v>
      </c>
      <c r="D118" s="96" t="s">
        <v>144</v>
      </c>
      <c r="E118" s="97"/>
      <c r="F118" s="98"/>
      <c r="G118" s="99">
        <f t="shared" si="9"/>
        <v>144122.38521075249</v>
      </c>
      <c r="H118" s="100">
        <v>725.09565436840057</v>
      </c>
      <c r="I118" s="101">
        <v>404.45659685134888</v>
      </c>
      <c r="J118" s="101">
        <v>2028.9936933517456</v>
      </c>
      <c r="K118" s="101">
        <v>7700.9179077148438</v>
      </c>
      <c r="L118" s="101">
        <v>32299.868255615234</v>
      </c>
      <c r="M118" s="101">
        <v>40519.366149902344</v>
      </c>
      <c r="N118" s="127">
        <f t="shared" si="10"/>
        <v>83678.698257803917</v>
      </c>
      <c r="O118" s="100">
        <v>622.95121037960052</v>
      </c>
      <c r="P118" s="101">
        <v>269.27702808380127</v>
      </c>
      <c r="Q118" s="101">
        <v>983.44171619415283</v>
      </c>
      <c r="R118" s="101">
        <v>2845.8535003662109</v>
      </c>
      <c r="S118" s="101">
        <v>17334.982376098633</v>
      </c>
      <c r="T118" s="101">
        <v>38387.181121826172</v>
      </c>
      <c r="U118" s="127">
        <f t="shared" si="11"/>
        <v>60443.68695294857</v>
      </c>
    </row>
    <row r="119" spans="1:21">
      <c r="A119" s="37">
        <v>122</v>
      </c>
      <c r="B119" s="17"/>
      <c r="C119" s="16"/>
      <c r="D119" s="38" t="s">
        <v>8</v>
      </c>
      <c r="E119" s="49" t="s">
        <v>145</v>
      </c>
      <c r="F119" s="40"/>
      <c r="G119" s="111">
        <f t="shared" si="9"/>
        <v>5263.1148959416896</v>
      </c>
      <c r="H119" s="26">
        <v>20.562276812270284</v>
      </c>
      <c r="I119" s="7">
        <v>24.56972961127758</v>
      </c>
      <c r="J119" s="7">
        <v>122.96505427360535</v>
      </c>
      <c r="K119" s="7">
        <v>463.75063753128052</v>
      </c>
      <c r="L119" s="7">
        <v>1327.3575096130371</v>
      </c>
      <c r="M119" s="7">
        <v>1467.1529140472412</v>
      </c>
      <c r="N119" s="126">
        <f t="shared" si="10"/>
        <v>3426.358121888712</v>
      </c>
      <c r="O119" s="26">
        <v>36.241856262087822</v>
      </c>
      <c r="P119" s="7">
        <v>14.876564919948578</v>
      </c>
      <c r="Q119" s="7">
        <v>61.698173999786377</v>
      </c>
      <c r="R119" s="7">
        <v>160.68529319763184</v>
      </c>
      <c r="S119" s="7">
        <v>594.92570209503174</v>
      </c>
      <c r="T119" s="7">
        <v>968.32918357849121</v>
      </c>
      <c r="U119" s="126">
        <f t="shared" si="11"/>
        <v>1836.7567740529776</v>
      </c>
    </row>
    <row r="120" spans="1:21">
      <c r="A120" s="37">
        <v>123</v>
      </c>
      <c r="B120" s="17"/>
      <c r="C120" s="16"/>
      <c r="D120" s="38" t="s">
        <v>10</v>
      </c>
      <c r="E120" s="49" t="s">
        <v>146</v>
      </c>
      <c r="F120" s="40"/>
      <c r="G120" s="111">
        <f t="shared" si="9"/>
        <v>117048.66390556097</v>
      </c>
      <c r="H120" s="26">
        <v>246.3015501499176</v>
      </c>
      <c r="I120" s="7">
        <v>232.43204379081726</v>
      </c>
      <c r="J120" s="7">
        <v>1392.0710310935974</v>
      </c>
      <c r="K120" s="7">
        <v>5688.1162872314453</v>
      </c>
      <c r="L120" s="7">
        <v>26289.340515136719</v>
      </c>
      <c r="M120" s="7">
        <v>33943.007278442383</v>
      </c>
      <c r="N120" s="126">
        <f t="shared" si="10"/>
        <v>67791.268705844879</v>
      </c>
      <c r="O120" s="26">
        <v>148.15962213277817</v>
      </c>
      <c r="P120" s="7">
        <v>128.10833358764648</v>
      </c>
      <c r="Q120" s="7">
        <v>631.11625003814697</v>
      </c>
      <c r="R120" s="7">
        <v>1959.638069152832</v>
      </c>
      <c r="S120" s="7">
        <v>14013.545059204102</v>
      </c>
      <c r="T120" s="7">
        <v>32376.827865600586</v>
      </c>
      <c r="U120" s="126">
        <f t="shared" si="11"/>
        <v>49257.395199716091</v>
      </c>
    </row>
    <row r="121" spans="1:21">
      <c r="A121" s="37">
        <v>124</v>
      </c>
      <c r="B121" s="10"/>
      <c r="C121" s="16"/>
      <c r="D121" s="38" t="s">
        <v>22</v>
      </c>
      <c r="E121" s="49" t="s">
        <v>147</v>
      </c>
      <c r="F121" s="40"/>
      <c r="G121" s="111">
        <f t="shared" si="9"/>
        <v>1360.7811505869031</v>
      </c>
      <c r="H121" s="26">
        <v>45.588381119072437</v>
      </c>
      <c r="I121" s="7">
        <v>23.987798541784286</v>
      </c>
      <c r="J121" s="7">
        <v>72.758833765983582</v>
      </c>
      <c r="K121" s="7">
        <v>119.96919584274292</v>
      </c>
      <c r="L121" s="7">
        <v>278.72948837280273</v>
      </c>
      <c r="M121" s="7">
        <v>219.90251922607422</v>
      </c>
      <c r="N121" s="126">
        <f t="shared" si="10"/>
        <v>760.93621686846018</v>
      </c>
      <c r="O121" s="26">
        <v>68.893961817026138</v>
      </c>
      <c r="P121" s="7">
        <v>30.19483345746994</v>
      </c>
      <c r="Q121" s="7">
        <v>42.491598606109619</v>
      </c>
      <c r="R121" s="7">
        <v>61.880949378013611</v>
      </c>
      <c r="S121" s="7">
        <v>151.63061547279358</v>
      </c>
      <c r="T121" s="7">
        <v>244.75297498703003</v>
      </c>
      <c r="U121" s="126">
        <f t="shared" si="11"/>
        <v>599.84493371844292</v>
      </c>
    </row>
    <row r="122" spans="1:21">
      <c r="A122" s="37">
        <v>125</v>
      </c>
      <c r="B122" s="17"/>
      <c r="C122" s="11"/>
      <c r="D122" s="50"/>
      <c r="E122" s="9" t="s">
        <v>148</v>
      </c>
      <c r="F122" s="46"/>
      <c r="G122" s="111">
        <f t="shared" si="9"/>
        <v>20449.823769688606</v>
      </c>
      <c r="H122" s="26">
        <v>412.64344811439514</v>
      </c>
      <c r="I122" s="7">
        <v>123.46702420711517</v>
      </c>
      <c r="J122" s="7">
        <v>441.19877862930298</v>
      </c>
      <c r="K122" s="7">
        <v>1429.0815801620483</v>
      </c>
      <c r="L122" s="7">
        <v>4404.4392280578613</v>
      </c>
      <c r="M122" s="7">
        <v>4889.3029327392578</v>
      </c>
      <c r="N122" s="126">
        <f t="shared" si="10"/>
        <v>11700.132991909981</v>
      </c>
      <c r="O122" s="26">
        <v>369.65578639507294</v>
      </c>
      <c r="P122" s="7">
        <v>96.097291111946106</v>
      </c>
      <c r="Q122" s="7">
        <v>248.13570022583008</v>
      </c>
      <c r="R122" s="7">
        <v>663.64912223815918</v>
      </c>
      <c r="S122" s="7">
        <v>2574.88134765625</v>
      </c>
      <c r="T122" s="7">
        <v>4797.2715301513672</v>
      </c>
      <c r="U122" s="126">
        <f t="shared" si="11"/>
        <v>8749.6907777786255</v>
      </c>
    </row>
    <row r="123" spans="1:21">
      <c r="A123" s="93">
        <v>126</v>
      </c>
      <c r="B123" s="94"/>
      <c r="C123" s="95" t="s">
        <v>149</v>
      </c>
      <c r="D123" s="96" t="s">
        <v>150</v>
      </c>
      <c r="E123" s="97"/>
      <c r="F123" s="98"/>
      <c r="G123" s="99">
        <f t="shared" si="9"/>
        <v>70631.396833896637</v>
      </c>
      <c r="H123" s="100">
        <v>357.43289244174957</v>
      </c>
      <c r="I123" s="101">
        <v>231.82240533828735</v>
      </c>
      <c r="J123" s="101">
        <v>724.78844881057739</v>
      </c>
      <c r="K123" s="101">
        <v>2413.9967880249023</v>
      </c>
      <c r="L123" s="101">
        <v>12356.642639160156</v>
      </c>
      <c r="M123" s="101">
        <v>21548.701416015625</v>
      </c>
      <c r="N123" s="127">
        <f t="shared" si="10"/>
        <v>37633.384589791298</v>
      </c>
      <c r="O123" s="100">
        <v>330.9228013753891</v>
      </c>
      <c r="P123" s="101">
        <v>257.10705518722534</v>
      </c>
      <c r="Q123" s="101">
        <v>948.11496353149414</v>
      </c>
      <c r="R123" s="101">
        <v>2141.9332809448242</v>
      </c>
      <c r="S123" s="101">
        <v>9501.7492065429688</v>
      </c>
      <c r="T123" s="101">
        <v>19818.184936523438</v>
      </c>
      <c r="U123" s="127">
        <f t="shared" si="11"/>
        <v>32998.012244105339</v>
      </c>
    </row>
    <row r="124" spans="1:21">
      <c r="A124" s="37">
        <v>127</v>
      </c>
      <c r="B124" s="12"/>
      <c r="C124" s="12"/>
      <c r="D124" s="38" t="s">
        <v>8</v>
      </c>
      <c r="E124" s="49" t="s">
        <v>151</v>
      </c>
      <c r="F124" s="40"/>
      <c r="G124" s="111">
        <f t="shared" si="9"/>
        <v>67054.596447348595</v>
      </c>
      <c r="H124" s="26">
        <v>288.2429347038269</v>
      </c>
      <c r="I124" s="7">
        <v>213.05255842208862</v>
      </c>
      <c r="J124" s="7">
        <v>704.66499280929565</v>
      </c>
      <c r="K124" s="7">
        <v>2367.361083984375</v>
      </c>
      <c r="L124" s="7">
        <v>12141.563110351563</v>
      </c>
      <c r="M124" s="7">
        <v>20481.375732421875</v>
      </c>
      <c r="N124" s="126">
        <f t="shared" si="10"/>
        <v>36196.260412693024</v>
      </c>
      <c r="O124" s="26">
        <v>270.97460234165192</v>
      </c>
      <c r="P124" s="7">
        <v>236.52569603919983</v>
      </c>
      <c r="Q124" s="7">
        <v>869.9369478225708</v>
      </c>
      <c r="R124" s="7">
        <v>1952.4347076416016</v>
      </c>
      <c r="S124" s="7">
        <v>9168.4260559082031</v>
      </c>
      <c r="T124" s="7">
        <v>18360.038024902344</v>
      </c>
      <c r="U124" s="126">
        <f t="shared" si="11"/>
        <v>30858.336034655571</v>
      </c>
    </row>
    <row r="125" spans="1:21">
      <c r="A125" s="37">
        <v>128</v>
      </c>
      <c r="B125" s="17"/>
      <c r="C125" s="16"/>
      <c r="D125" s="52" t="s">
        <v>10</v>
      </c>
      <c r="E125" s="49" t="s">
        <v>152</v>
      </c>
      <c r="F125" s="40"/>
      <c r="G125" s="111">
        <f t="shared" si="9"/>
        <v>0</v>
      </c>
      <c r="H125" s="26">
        <v>0</v>
      </c>
      <c r="I125" s="7">
        <v>0</v>
      </c>
      <c r="J125" s="7">
        <v>0</v>
      </c>
      <c r="K125" s="7">
        <v>0</v>
      </c>
      <c r="L125" s="7">
        <v>0</v>
      </c>
      <c r="M125" s="7">
        <v>0</v>
      </c>
      <c r="N125" s="126">
        <f t="shared" si="10"/>
        <v>0</v>
      </c>
      <c r="O125" s="26">
        <v>0</v>
      </c>
      <c r="P125" s="7">
        <v>0</v>
      </c>
      <c r="Q125" s="7">
        <v>0</v>
      </c>
      <c r="R125" s="7">
        <v>0</v>
      </c>
      <c r="S125" s="7">
        <v>0</v>
      </c>
      <c r="T125" s="7">
        <v>0</v>
      </c>
      <c r="U125" s="126">
        <f t="shared" si="11"/>
        <v>0</v>
      </c>
    </row>
    <row r="126" spans="1:21">
      <c r="A126" s="37">
        <v>129</v>
      </c>
      <c r="B126" s="10"/>
      <c r="C126" s="16"/>
      <c r="D126" s="38" t="s">
        <v>22</v>
      </c>
      <c r="E126" s="15" t="s">
        <v>153</v>
      </c>
      <c r="F126" s="43"/>
      <c r="G126" s="111">
        <f t="shared" si="9"/>
        <v>86.152067925781012</v>
      </c>
      <c r="H126" s="26">
        <v>0</v>
      </c>
      <c r="I126" s="7">
        <v>3.4959023743867874</v>
      </c>
      <c r="J126" s="7">
        <v>4.6885601319372654</v>
      </c>
      <c r="K126" s="7">
        <v>4.9361089989542961</v>
      </c>
      <c r="L126" s="7">
        <v>10.22318297624588</v>
      </c>
      <c r="M126" s="7">
        <v>23.445750892162323</v>
      </c>
      <c r="N126" s="126">
        <f t="shared" si="10"/>
        <v>46.789505373686552</v>
      </c>
      <c r="O126" s="26">
        <v>0</v>
      </c>
      <c r="P126" s="7">
        <v>2.8522263467311859</v>
      </c>
      <c r="Q126" s="7">
        <v>6.3520431369543076</v>
      </c>
      <c r="R126" s="7">
        <v>5.2608672678470612</v>
      </c>
      <c r="S126" s="7">
        <v>6.1425504982471466</v>
      </c>
      <c r="T126" s="7">
        <v>18.754875302314758</v>
      </c>
      <c r="U126" s="126">
        <f t="shared" si="11"/>
        <v>39.36256255209446</v>
      </c>
    </row>
    <row r="127" spans="1:21">
      <c r="A127" s="37">
        <v>130</v>
      </c>
      <c r="B127" s="17"/>
      <c r="C127" s="11"/>
      <c r="D127" s="38" t="s">
        <v>24</v>
      </c>
      <c r="E127" s="9" t="s">
        <v>422</v>
      </c>
      <c r="F127" s="46"/>
      <c r="G127" s="111">
        <f t="shared" si="9"/>
        <v>3381.3356010019779</v>
      </c>
      <c r="H127" s="26">
        <v>69.189961224794388</v>
      </c>
      <c r="I127" s="7">
        <v>15.273940861225128</v>
      </c>
      <c r="J127" s="7">
        <v>15.434908002614975</v>
      </c>
      <c r="K127" s="7">
        <v>41.69954776763916</v>
      </c>
      <c r="L127" s="7">
        <v>204.856125831604</v>
      </c>
      <c r="M127" s="7">
        <v>1043.87939453125</v>
      </c>
      <c r="N127" s="126">
        <f t="shared" si="10"/>
        <v>1390.3338782191277</v>
      </c>
      <c r="O127" s="26">
        <v>59.94820711016655</v>
      </c>
      <c r="P127" s="7">
        <v>17.729140996932983</v>
      </c>
      <c r="Q127" s="7">
        <v>50.5654616355896</v>
      </c>
      <c r="R127" s="7">
        <v>117.58000183105469</v>
      </c>
      <c r="S127" s="7">
        <v>311.98285865783691</v>
      </c>
      <c r="T127" s="7">
        <v>1433.1960525512695</v>
      </c>
      <c r="U127" s="126">
        <f t="shared" si="11"/>
        <v>1991.0017227828503</v>
      </c>
    </row>
    <row r="128" spans="1:21">
      <c r="A128" s="37">
        <v>131</v>
      </c>
      <c r="B128" s="12"/>
      <c r="C128" s="12"/>
      <c r="D128" s="38" t="s">
        <v>26</v>
      </c>
      <c r="E128" s="15" t="s">
        <v>154</v>
      </c>
      <c r="F128" s="43"/>
      <c r="G128" s="111">
        <f t="shared" si="9"/>
        <v>0</v>
      </c>
      <c r="H128" s="26">
        <v>0</v>
      </c>
      <c r="I128" s="7">
        <v>0</v>
      </c>
      <c r="J128" s="7">
        <v>0</v>
      </c>
      <c r="K128" s="7">
        <v>0</v>
      </c>
      <c r="L128" s="7">
        <v>0</v>
      </c>
      <c r="M128" s="7">
        <v>0</v>
      </c>
      <c r="N128" s="126">
        <f t="shared" si="10"/>
        <v>0</v>
      </c>
      <c r="O128" s="26">
        <v>0</v>
      </c>
      <c r="P128" s="7">
        <v>0</v>
      </c>
      <c r="Q128" s="7">
        <v>0</v>
      </c>
      <c r="R128" s="7">
        <v>0</v>
      </c>
      <c r="S128" s="7">
        <v>0</v>
      </c>
      <c r="T128" s="7">
        <v>0</v>
      </c>
      <c r="U128" s="126">
        <f t="shared" si="11"/>
        <v>0</v>
      </c>
    </row>
    <row r="129" spans="1:21">
      <c r="A129" s="37">
        <v>132</v>
      </c>
      <c r="B129" s="12"/>
      <c r="C129" s="12"/>
      <c r="D129" s="38" t="s">
        <v>32</v>
      </c>
      <c r="E129" s="15" t="s">
        <v>155</v>
      </c>
      <c r="F129" s="43"/>
      <c r="G129" s="111">
        <f t="shared" si="9"/>
        <v>109.31167362630367</v>
      </c>
      <c r="H129" s="26">
        <v>0</v>
      </c>
      <c r="I129" s="7">
        <v>0</v>
      </c>
      <c r="J129" s="7">
        <v>0</v>
      </c>
      <c r="K129" s="7">
        <v>0</v>
      </c>
      <c r="L129" s="7">
        <v>0</v>
      </c>
      <c r="M129" s="7">
        <v>0</v>
      </c>
      <c r="N129" s="126">
        <f t="shared" si="10"/>
        <v>0</v>
      </c>
      <c r="O129" s="26">
        <v>0</v>
      </c>
      <c r="P129" s="7">
        <v>0</v>
      </c>
      <c r="Q129" s="7">
        <v>21.260488994419575</v>
      </c>
      <c r="R129" s="7">
        <v>66.657625734806061</v>
      </c>
      <c r="S129" s="7">
        <v>15.197667635977268</v>
      </c>
      <c r="T129" s="7">
        <v>6.195891261100769</v>
      </c>
      <c r="U129" s="126">
        <f t="shared" si="11"/>
        <v>109.31167362630367</v>
      </c>
    </row>
    <row r="130" spans="1:21">
      <c r="A130" s="93">
        <v>133</v>
      </c>
      <c r="B130" s="94"/>
      <c r="C130" s="95" t="s">
        <v>156</v>
      </c>
      <c r="D130" s="96" t="s">
        <v>157</v>
      </c>
      <c r="E130" s="97"/>
      <c r="F130" s="98"/>
      <c r="G130" s="99">
        <f t="shared" si="9"/>
        <v>2767.8314563781023</v>
      </c>
      <c r="H130" s="100">
        <v>24.33674493432045</v>
      </c>
      <c r="I130" s="101">
        <v>12.563433170318604</v>
      </c>
      <c r="J130" s="101">
        <v>24.920124113559723</v>
      </c>
      <c r="K130" s="101">
        <v>33.963032960891724</v>
      </c>
      <c r="L130" s="101">
        <v>207.05240154266357</v>
      </c>
      <c r="M130" s="101">
        <v>1083.8563690185547</v>
      </c>
      <c r="N130" s="127">
        <f t="shared" si="10"/>
        <v>1386.6921057403088</v>
      </c>
      <c r="O130" s="100">
        <v>24.166501507163048</v>
      </c>
      <c r="P130" s="101">
        <v>12.59749972820282</v>
      </c>
      <c r="Q130" s="101">
        <v>18.079573392868042</v>
      </c>
      <c r="R130" s="101">
        <v>30.712507843971252</v>
      </c>
      <c r="S130" s="101">
        <v>197.29609394073486</v>
      </c>
      <c r="T130" s="101">
        <v>1098.2871742248535</v>
      </c>
      <c r="U130" s="127">
        <f t="shared" si="11"/>
        <v>1381.1393506377935</v>
      </c>
    </row>
    <row r="131" spans="1:21">
      <c r="A131" s="93">
        <v>134</v>
      </c>
      <c r="B131" s="94"/>
      <c r="C131" s="95" t="s">
        <v>158</v>
      </c>
      <c r="D131" s="96" t="s">
        <v>159</v>
      </c>
      <c r="E131" s="97"/>
      <c r="F131" s="98"/>
      <c r="G131" s="99">
        <f t="shared" ref="G131:G157" si="12">N131+U131</f>
        <v>1128.3301652669907</v>
      </c>
      <c r="H131" s="100">
        <v>0</v>
      </c>
      <c r="I131" s="101">
        <v>35.546860337257385</v>
      </c>
      <c r="J131" s="101">
        <v>58.511007070541382</v>
      </c>
      <c r="K131" s="101">
        <v>66.594211578369141</v>
      </c>
      <c r="L131" s="101">
        <v>93.17599630355835</v>
      </c>
      <c r="M131" s="101">
        <v>89.750656366348267</v>
      </c>
      <c r="N131" s="127">
        <f t="shared" ref="N131:N157" si="13">SUM(H131:M131)</f>
        <v>343.57873165607452</v>
      </c>
      <c r="O131" s="100">
        <v>0</v>
      </c>
      <c r="P131" s="101">
        <v>43.577102899551392</v>
      </c>
      <c r="Q131" s="101">
        <v>170.76033020019531</v>
      </c>
      <c r="R131" s="101">
        <v>202.58962440490723</v>
      </c>
      <c r="S131" s="101">
        <v>123.79305171966553</v>
      </c>
      <c r="T131" s="101">
        <v>244.03132438659668</v>
      </c>
      <c r="U131" s="127">
        <f>SUM(O131:T131)</f>
        <v>784.75143361091614</v>
      </c>
    </row>
    <row r="132" spans="1:21">
      <c r="A132" s="37">
        <v>135</v>
      </c>
      <c r="B132" s="17"/>
      <c r="C132" s="16"/>
      <c r="D132" s="38" t="s">
        <v>8</v>
      </c>
      <c r="E132" s="49" t="s">
        <v>160</v>
      </c>
      <c r="F132" s="40"/>
      <c r="G132" s="111">
        <f t="shared" si="12"/>
        <v>241.7662589661777</v>
      </c>
      <c r="H132" s="26">
        <v>0</v>
      </c>
      <c r="I132" s="7">
        <v>11.087195128202438</v>
      </c>
      <c r="J132" s="7">
        <v>9.3121410384774208</v>
      </c>
      <c r="K132" s="7">
        <v>4.9305771887302399</v>
      </c>
      <c r="L132" s="7">
        <v>28.650584399700165</v>
      </c>
      <c r="M132" s="7">
        <v>35.197335422039032</v>
      </c>
      <c r="N132" s="126">
        <f t="shared" si="13"/>
        <v>89.177833177149296</v>
      </c>
      <c r="O132" s="26">
        <v>0</v>
      </c>
      <c r="P132" s="7">
        <v>7.1018867492675781</v>
      </c>
      <c r="Q132" s="7">
        <v>6.8891309387981892</v>
      </c>
      <c r="R132" s="7">
        <v>8.7357824891805649</v>
      </c>
      <c r="S132" s="7">
        <v>37.463278234004974</v>
      </c>
      <c r="T132" s="7">
        <v>92.3983473777771</v>
      </c>
      <c r="U132" s="126">
        <f t="shared" ref="U132:U157" si="14">SUM(O132:T132)</f>
        <v>152.58842578902841</v>
      </c>
    </row>
    <row r="133" spans="1:21">
      <c r="A133" s="37">
        <v>136</v>
      </c>
      <c r="B133" s="10"/>
      <c r="C133" s="16"/>
      <c r="D133" s="38" t="s">
        <v>10</v>
      </c>
      <c r="E133" s="49" t="s">
        <v>161</v>
      </c>
      <c r="F133" s="40"/>
      <c r="G133" s="111">
        <f t="shared" si="12"/>
        <v>0</v>
      </c>
      <c r="H133" s="26">
        <v>0</v>
      </c>
      <c r="I133" s="7">
        <v>0</v>
      </c>
      <c r="J133" s="7">
        <v>0</v>
      </c>
      <c r="K133" s="7">
        <v>0</v>
      </c>
      <c r="L133" s="7">
        <v>0</v>
      </c>
      <c r="M133" s="7">
        <v>0</v>
      </c>
      <c r="N133" s="126">
        <f t="shared" si="13"/>
        <v>0</v>
      </c>
      <c r="O133" s="26">
        <v>0</v>
      </c>
      <c r="P133" s="7">
        <v>0</v>
      </c>
      <c r="Q133" s="7">
        <v>0</v>
      </c>
      <c r="R133" s="7">
        <v>0</v>
      </c>
      <c r="S133" s="7">
        <v>0</v>
      </c>
      <c r="T133" s="7">
        <v>0</v>
      </c>
      <c r="U133" s="126">
        <f t="shared" si="14"/>
        <v>0</v>
      </c>
    </row>
    <row r="134" spans="1:21">
      <c r="A134" s="37">
        <v>137</v>
      </c>
      <c r="B134" s="10"/>
      <c r="C134" s="11"/>
      <c r="D134" s="52" t="s">
        <v>22</v>
      </c>
      <c r="E134" s="49" t="s">
        <v>162</v>
      </c>
      <c r="F134" s="51"/>
      <c r="G134" s="111">
        <f t="shared" si="12"/>
        <v>0</v>
      </c>
      <c r="H134" s="26">
        <v>0</v>
      </c>
      <c r="I134" s="7">
        <v>0</v>
      </c>
      <c r="J134" s="7">
        <v>0</v>
      </c>
      <c r="K134" s="7">
        <v>0</v>
      </c>
      <c r="L134" s="7">
        <v>0</v>
      </c>
      <c r="M134" s="7">
        <v>0</v>
      </c>
      <c r="N134" s="126">
        <f t="shared" si="13"/>
        <v>0</v>
      </c>
      <c r="O134" s="26">
        <v>0</v>
      </c>
      <c r="P134" s="7">
        <v>0</v>
      </c>
      <c r="Q134" s="7">
        <v>0</v>
      </c>
      <c r="R134" s="7">
        <v>0</v>
      </c>
      <c r="S134" s="7">
        <v>0</v>
      </c>
      <c r="T134" s="7">
        <v>0</v>
      </c>
      <c r="U134" s="126">
        <f t="shared" si="14"/>
        <v>0</v>
      </c>
    </row>
    <row r="135" spans="1:21">
      <c r="A135" s="37">
        <v>138</v>
      </c>
      <c r="B135" s="10"/>
      <c r="C135" s="11"/>
      <c r="D135" s="52" t="s">
        <v>24</v>
      </c>
      <c r="E135" s="49" t="s">
        <v>163</v>
      </c>
      <c r="F135" s="51"/>
      <c r="G135" s="111">
        <f t="shared" si="12"/>
        <v>0</v>
      </c>
      <c r="H135" s="26">
        <v>0</v>
      </c>
      <c r="I135" s="7">
        <v>0</v>
      </c>
      <c r="J135" s="7">
        <v>0</v>
      </c>
      <c r="K135" s="7">
        <v>0</v>
      </c>
      <c r="L135" s="7">
        <v>0</v>
      </c>
      <c r="M135" s="7">
        <v>0</v>
      </c>
      <c r="N135" s="126">
        <f t="shared" si="13"/>
        <v>0</v>
      </c>
      <c r="O135" s="26">
        <v>0</v>
      </c>
      <c r="P135" s="7">
        <v>0</v>
      </c>
      <c r="Q135" s="7">
        <v>0</v>
      </c>
      <c r="R135" s="7">
        <v>0</v>
      </c>
      <c r="S135" s="7">
        <v>0</v>
      </c>
      <c r="T135" s="7">
        <v>0</v>
      </c>
      <c r="U135" s="126">
        <f t="shared" si="14"/>
        <v>0</v>
      </c>
    </row>
    <row r="136" spans="1:21">
      <c r="A136" s="37">
        <v>139</v>
      </c>
      <c r="B136" s="17"/>
      <c r="C136" s="11"/>
      <c r="D136" s="50"/>
      <c r="E136" s="9" t="s">
        <v>164</v>
      </c>
      <c r="F136" s="46"/>
      <c r="G136" s="111">
        <f t="shared" si="12"/>
        <v>886.56390273571014</v>
      </c>
      <c r="H136" s="26">
        <v>0</v>
      </c>
      <c r="I136" s="7">
        <v>24.459665894508362</v>
      </c>
      <c r="J136" s="7">
        <v>49.198867917060852</v>
      </c>
      <c r="K136" s="7">
        <v>61.663635015487671</v>
      </c>
      <c r="L136" s="7">
        <v>64.525413036346436</v>
      </c>
      <c r="M136" s="7">
        <v>54.553320407867432</v>
      </c>
      <c r="N136" s="126">
        <f t="shared" si="13"/>
        <v>254.40090227127075</v>
      </c>
      <c r="O136" s="26">
        <v>0</v>
      </c>
      <c r="P136" s="7">
        <v>36.475216269493103</v>
      </c>
      <c r="Q136" s="7">
        <v>163.8711986541748</v>
      </c>
      <c r="R136" s="7">
        <v>193.85383796691895</v>
      </c>
      <c r="S136" s="7">
        <v>86.329770088195801</v>
      </c>
      <c r="T136" s="7">
        <v>151.63297748565674</v>
      </c>
      <c r="U136" s="126">
        <f t="shared" si="14"/>
        <v>632.16300046443939</v>
      </c>
    </row>
    <row r="137" spans="1:21">
      <c r="A137" s="93">
        <v>140</v>
      </c>
      <c r="B137" s="94"/>
      <c r="C137" s="95" t="s">
        <v>165</v>
      </c>
      <c r="D137" s="96" t="s">
        <v>166</v>
      </c>
      <c r="E137" s="97"/>
      <c r="F137" s="98"/>
      <c r="G137" s="99">
        <f t="shared" si="12"/>
        <v>30631.938045501709</v>
      </c>
      <c r="H137" s="100">
        <v>13132.862426757813</v>
      </c>
      <c r="I137" s="101">
        <v>1495.3626613616943</v>
      </c>
      <c r="J137" s="101">
        <v>1049.0482511520386</v>
      </c>
      <c r="K137" s="101">
        <v>445.46086311340332</v>
      </c>
      <c r="L137" s="101">
        <v>340.29518699645996</v>
      </c>
      <c r="M137" s="101">
        <v>0</v>
      </c>
      <c r="N137" s="127">
        <f t="shared" si="13"/>
        <v>16463.029389381409</v>
      </c>
      <c r="O137" s="100">
        <v>11376.006088256836</v>
      </c>
      <c r="P137" s="101">
        <v>1304.6196441650391</v>
      </c>
      <c r="Q137" s="101">
        <v>907.69695663452148</v>
      </c>
      <c r="R137" s="101">
        <v>362.07958126068115</v>
      </c>
      <c r="S137" s="101">
        <v>218.50638580322266</v>
      </c>
      <c r="T137" s="101">
        <v>0</v>
      </c>
      <c r="U137" s="127">
        <f t="shared" si="14"/>
        <v>14168.9086561203</v>
      </c>
    </row>
    <row r="138" spans="1:21">
      <c r="A138" s="37">
        <v>141</v>
      </c>
      <c r="B138" s="17"/>
      <c r="C138" s="16"/>
      <c r="D138" s="38" t="s">
        <v>8</v>
      </c>
      <c r="E138" s="45" t="s">
        <v>167</v>
      </c>
      <c r="F138" s="53"/>
      <c r="G138" s="111">
        <f t="shared" si="12"/>
        <v>1065.4599611274898</v>
      </c>
      <c r="H138" s="26">
        <v>424.25112867355347</v>
      </c>
      <c r="I138" s="7">
        <v>26.299742981791496</v>
      </c>
      <c r="J138" s="7">
        <v>15.272409684956074</v>
      </c>
      <c r="K138" s="7">
        <v>6.8180601820349693</v>
      </c>
      <c r="L138" s="7">
        <v>3.9977734200656414</v>
      </c>
      <c r="M138" s="7">
        <v>0</v>
      </c>
      <c r="N138" s="126">
        <f t="shared" si="13"/>
        <v>476.63911494240165</v>
      </c>
      <c r="O138" s="26">
        <v>501.906733751297</v>
      </c>
      <c r="P138" s="7">
        <v>48.566567108035088</v>
      </c>
      <c r="Q138" s="7">
        <v>24.220464766025543</v>
      </c>
      <c r="R138" s="7">
        <v>9.7875359654426575</v>
      </c>
      <c r="S138" s="7">
        <v>4.3395445942878723</v>
      </c>
      <c r="T138" s="7">
        <v>0</v>
      </c>
      <c r="U138" s="126">
        <f t="shared" si="14"/>
        <v>588.82084618508816</v>
      </c>
    </row>
    <row r="139" spans="1:21">
      <c r="A139" s="37">
        <v>142</v>
      </c>
      <c r="B139" s="17"/>
      <c r="C139" s="16"/>
      <c r="D139" s="38" t="s">
        <v>10</v>
      </c>
      <c r="E139" s="45" t="s">
        <v>168</v>
      </c>
      <c r="F139" s="53"/>
      <c r="G139" s="111">
        <f t="shared" si="12"/>
        <v>44.870093964040279</v>
      </c>
      <c r="H139" s="26">
        <v>12.230269335210323</v>
      </c>
      <c r="I139" s="7">
        <v>0</v>
      </c>
      <c r="J139" s="7">
        <v>0</v>
      </c>
      <c r="K139" s="7">
        <v>0</v>
      </c>
      <c r="L139" s="7">
        <v>0</v>
      </c>
      <c r="M139" s="7">
        <v>0</v>
      </c>
      <c r="N139" s="126">
        <f t="shared" si="13"/>
        <v>12.230269335210323</v>
      </c>
      <c r="O139" s="26">
        <v>32.639824628829956</v>
      </c>
      <c r="P139" s="7">
        <v>0</v>
      </c>
      <c r="Q139" s="7">
        <v>0</v>
      </c>
      <c r="R139" s="7">
        <v>0</v>
      </c>
      <c r="S139" s="7">
        <v>0</v>
      </c>
      <c r="T139" s="7">
        <v>0</v>
      </c>
      <c r="U139" s="126">
        <f t="shared" si="14"/>
        <v>32.639824628829956</v>
      </c>
    </row>
    <row r="140" spans="1:21">
      <c r="A140" s="37">
        <v>143</v>
      </c>
      <c r="B140" s="17"/>
      <c r="C140" s="16"/>
      <c r="D140" s="38" t="s">
        <v>22</v>
      </c>
      <c r="E140" s="45" t="s">
        <v>169</v>
      </c>
      <c r="F140" s="53"/>
      <c r="G140" s="111">
        <f t="shared" si="12"/>
        <v>1146.7489428520203</v>
      </c>
      <c r="H140" s="26">
        <v>429.97275924682617</v>
      </c>
      <c r="I140" s="7">
        <v>78.288180351257324</v>
      </c>
      <c r="J140" s="7">
        <v>74.441683769226074</v>
      </c>
      <c r="K140" s="7">
        <v>46.352631568908691</v>
      </c>
      <c r="L140" s="7">
        <v>16.823784708976746</v>
      </c>
      <c r="M140" s="7">
        <v>0</v>
      </c>
      <c r="N140" s="126">
        <f t="shared" si="13"/>
        <v>645.87903964519501</v>
      </c>
      <c r="O140" s="26">
        <v>337.19146919250488</v>
      </c>
      <c r="P140" s="7">
        <v>49.00765323638916</v>
      </c>
      <c r="Q140" s="7">
        <v>58.527318954467773</v>
      </c>
      <c r="R140" s="7">
        <v>43.279242992401123</v>
      </c>
      <c r="S140" s="7">
        <v>12.864218831062317</v>
      </c>
      <c r="T140" s="7">
        <v>0</v>
      </c>
      <c r="U140" s="126">
        <f t="shared" si="14"/>
        <v>500.86990320682526</v>
      </c>
    </row>
    <row r="141" spans="1:21">
      <c r="A141" s="37">
        <v>144</v>
      </c>
      <c r="B141" s="17"/>
      <c r="C141" s="16"/>
      <c r="D141" s="38" t="s">
        <v>24</v>
      </c>
      <c r="E141" s="45" t="s">
        <v>170</v>
      </c>
      <c r="F141" s="53"/>
      <c r="G141" s="111">
        <f t="shared" si="12"/>
        <v>12649.9925532341</v>
      </c>
      <c r="H141" s="26">
        <v>5125.0659065246582</v>
      </c>
      <c r="I141" s="7">
        <v>750.55511951446533</v>
      </c>
      <c r="J141" s="7">
        <v>558.61888027191162</v>
      </c>
      <c r="K141" s="7">
        <v>217.99475717544556</v>
      </c>
      <c r="L141" s="7">
        <v>91.770289182662964</v>
      </c>
      <c r="M141" s="7">
        <v>0</v>
      </c>
      <c r="N141" s="126">
        <f t="shared" si="13"/>
        <v>6744.0049526691437</v>
      </c>
      <c r="O141" s="26">
        <v>4560.2491493225098</v>
      </c>
      <c r="P141" s="7">
        <v>687.6407413482666</v>
      </c>
      <c r="Q141" s="7">
        <v>426.62598299980164</v>
      </c>
      <c r="R141" s="7">
        <v>164.15571880340576</v>
      </c>
      <c r="S141" s="7">
        <v>67.3160080909729</v>
      </c>
      <c r="T141" s="7">
        <v>0</v>
      </c>
      <c r="U141" s="126">
        <f t="shared" si="14"/>
        <v>5905.9876005649567</v>
      </c>
    </row>
    <row r="142" spans="1:21">
      <c r="A142" s="37">
        <v>145</v>
      </c>
      <c r="B142" s="17"/>
      <c r="C142" s="16"/>
      <c r="D142" s="38" t="s">
        <v>26</v>
      </c>
      <c r="E142" s="45" t="s">
        <v>171</v>
      </c>
      <c r="F142" s="53"/>
      <c r="G142" s="111">
        <f t="shared" si="12"/>
        <v>918.09206803515553</v>
      </c>
      <c r="H142" s="26">
        <v>322.38076877593994</v>
      </c>
      <c r="I142" s="7">
        <v>14.223810791969299</v>
      </c>
      <c r="J142" s="7">
        <v>6.0662036389112473</v>
      </c>
      <c r="K142" s="7">
        <v>0.94151943549513817</v>
      </c>
      <c r="L142" s="7">
        <v>1.7356139793992043</v>
      </c>
      <c r="M142" s="7">
        <v>0</v>
      </c>
      <c r="N142" s="126">
        <f t="shared" si="13"/>
        <v>345.34791662171483</v>
      </c>
      <c r="O142" s="26">
        <v>506.98742961883545</v>
      </c>
      <c r="P142" s="7">
        <v>33.330990552902222</v>
      </c>
      <c r="Q142" s="7">
        <v>22.684638142585754</v>
      </c>
      <c r="R142" s="7">
        <v>2.7034389972686768</v>
      </c>
      <c r="S142" s="7">
        <v>7.0376541018486023</v>
      </c>
      <c r="T142" s="7">
        <v>0</v>
      </c>
      <c r="U142" s="126">
        <f t="shared" si="14"/>
        <v>572.7441514134407</v>
      </c>
    </row>
    <row r="143" spans="1:21">
      <c r="A143" s="37">
        <v>146</v>
      </c>
      <c r="B143" s="17"/>
      <c r="C143" s="16"/>
      <c r="D143" s="38" t="s">
        <v>32</v>
      </c>
      <c r="E143" s="54" t="s">
        <v>172</v>
      </c>
      <c r="F143" s="53"/>
      <c r="G143" s="111">
        <f t="shared" si="12"/>
        <v>14806.774037122726</v>
      </c>
      <c r="H143" s="26">
        <v>6818.9613800048828</v>
      </c>
      <c r="I143" s="7">
        <v>625.99581336975098</v>
      </c>
      <c r="J143" s="7">
        <v>394.64905667304993</v>
      </c>
      <c r="K143" s="7">
        <v>173.3538966178894</v>
      </c>
      <c r="L143" s="7">
        <v>225.96771645545959</v>
      </c>
      <c r="M143" s="7">
        <v>0</v>
      </c>
      <c r="N143" s="126">
        <f t="shared" si="13"/>
        <v>8238.9278631210327</v>
      </c>
      <c r="O143" s="26">
        <v>5437.0313491821289</v>
      </c>
      <c r="P143" s="7">
        <v>486.07367992401123</v>
      </c>
      <c r="Q143" s="7">
        <v>375.63856387138367</v>
      </c>
      <c r="R143" s="7">
        <v>142.15362739562988</v>
      </c>
      <c r="S143" s="7">
        <v>126.94895362854004</v>
      </c>
      <c r="T143" s="7">
        <v>0</v>
      </c>
      <c r="U143" s="126">
        <f t="shared" si="14"/>
        <v>6567.8461740016937</v>
      </c>
    </row>
    <row r="144" spans="1:21">
      <c r="A144" s="93">
        <v>147</v>
      </c>
      <c r="B144" s="94"/>
      <c r="C144" s="103" t="s">
        <v>173</v>
      </c>
      <c r="D144" s="96" t="s">
        <v>174</v>
      </c>
      <c r="E144" s="97"/>
      <c r="F144" s="98"/>
      <c r="G144" s="99">
        <f t="shared" si="12"/>
        <v>0</v>
      </c>
      <c r="H144" s="100">
        <v>0</v>
      </c>
      <c r="I144" s="101">
        <v>0</v>
      </c>
      <c r="J144" s="101">
        <v>0</v>
      </c>
      <c r="K144" s="101">
        <v>0</v>
      </c>
      <c r="L144" s="101">
        <v>0</v>
      </c>
      <c r="M144" s="101">
        <v>0</v>
      </c>
      <c r="N144" s="127">
        <f t="shared" si="13"/>
        <v>0</v>
      </c>
      <c r="O144" s="100">
        <v>0</v>
      </c>
      <c r="P144" s="101">
        <v>0</v>
      </c>
      <c r="Q144" s="101">
        <v>0</v>
      </c>
      <c r="R144" s="101">
        <v>0</v>
      </c>
      <c r="S144" s="101">
        <v>0</v>
      </c>
      <c r="T144" s="101">
        <v>0</v>
      </c>
      <c r="U144" s="127">
        <f t="shared" si="14"/>
        <v>0</v>
      </c>
    </row>
    <row r="145" spans="1:21">
      <c r="A145" s="72">
        <v>151</v>
      </c>
      <c r="B145" s="80" t="s">
        <v>175</v>
      </c>
      <c r="C145" s="81" t="s">
        <v>176</v>
      </c>
      <c r="D145" s="82"/>
      <c r="E145" s="82"/>
      <c r="F145" s="83"/>
      <c r="G145" s="74">
        <f t="shared" si="12"/>
        <v>140590.547082901</v>
      </c>
      <c r="H145" s="75">
        <v>7474.2609882354736</v>
      </c>
      <c r="I145" s="76">
        <v>6979.8992614746094</v>
      </c>
      <c r="J145" s="76">
        <v>32501.902252197266</v>
      </c>
      <c r="K145" s="76">
        <v>30388.694091796875</v>
      </c>
      <c r="L145" s="76">
        <v>18660.610046386719</v>
      </c>
      <c r="M145" s="76">
        <v>10250.909637451172</v>
      </c>
      <c r="N145" s="124">
        <f t="shared" si="13"/>
        <v>106256.27627754211</v>
      </c>
      <c r="O145" s="75">
        <v>5283.7468338012695</v>
      </c>
      <c r="P145" s="76">
        <v>3279.7588195800781</v>
      </c>
      <c r="Q145" s="76">
        <v>7669.6900177001953</v>
      </c>
      <c r="R145" s="76">
        <v>7511.9646301269531</v>
      </c>
      <c r="S145" s="76">
        <v>5460.5530242919922</v>
      </c>
      <c r="T145" s="76">
        <v>5128.5574798583984</v>
      </c>
      <c r="U145" s="124">
        <f t="shared" si="14"/>
        <v>34334.270805358887</v>
      </c>
    </row>
    <row r="146" spans="1:21">
      <c r="A146" s="93">
        <v>152</v>
      </c>
      <c r="B146" s="95"/>
      <c r="C146" s="95" t="s">
        <v>6</v>
      </c>
      <c r="D146" s="96" t="s">
        <v>177</v>
      </c>
      <c r="E146" s="104"/>
      <c r="F146" s="105"/>
      <c r="G146" s="99">
        <f t="shared" si="12"/>
        <v>101930.50053501129</v>
      </c>
      <c r="H146" s="100">
        <v>7090.0287532806396</v>
      </c>
      <c r="I146" s="101">
        <v>5703.9660949707031</v>
      </c>
      <c r="J146" s="101">
        <v>20321.194274902344</v>
      </c>
      <c r="K146" s="101">
        <v>19704.420227050781</v>
      </c>
      <c r="L146" s="101">
        <v>14711.851013183594</v>
      </c>
      <c r="M146" s="101">
        <v>9250.6681823730469</v>
      </c>
      <c r="N146" s="127">
        <f t="shared" si="13"/>
        <v>76782.128545761108</v>
      </c>
      <c r="O146" s="100">
        <v>4887.472731590271</v>
      </c>
      <c r="P146" s="101">
        <v>2361.4469718933105</v>
      </c>
      <c r="Q146" s="101">
        <v>4469.783073425293</v>
      </c>
      <c r="R146" s="101">
        <v>4796.0300445556641</v>
      </c>
      <c r="S146" s="101">
        <v>4115.30126953125</v>
      </c>
      <c r="T146" s="101">
        <v>4518.3378982543945</v>
      </c>
      <c r="U146" s="127">
        <f t="shared" si="14"/>
        <v>25148.371989250183</v>
      </c>
    </row>
    <row r="147" spans="1:21">
      <c r="A147" s="37">
        <v>153</v>
      </c>
      <c r="B147" s="17"/>
      <c r="C147" s="16"/>
      <c r="D147" s="38" t="s">
        <v>8</v>
      </c>
      <c r="E147" s="49" t="s">
        <v>178</v>
      </c>
      <c r="F147" s="55"/>
      <c r="G147" s="111">
        <f t="shared" si="12"/>
        <v>55024.344882965088</v>
      </c>
      <c r="H147" s="26">
        <v>2476.8112478256226</v>
      </c>
      <c r="I147" s="7">
        <v>2564.7175674438477</v>
      </c>
      <c r="J147" s="7">
        <v>12751.113586425781</v>
      </c>
      <c r="K147" s="7">
        <v>11908.842102050781</v>
      </c>
      <c r="L147" s="7">
        <v>8988.9608764648438</v>
      </c>
      <c r="M147" s="7">
        <v>4507.337516784668</v>
      </c>
      <c r="N147" s="126">
        <f t="shared" si="13"/>
        <v>43197.782896995544</v>
      </c>
      <c r="O147" s="26">
        <v>1706.4803781509399</v>
      </c>
      <c r="P147" s="7">
        <v>1061.8825340270996</v>
      </c>
      <c r="Q147" s="7">
        <v>2444.2231826782227</v>
      </c>
      <c r="R147" s="7">
        <v>2827.7940368652344</v>
      </c>
      <c r="S147" s="7">
        <v>2258.1466979980469</v>
      </c>
      <c r="T147" s="7">
        <v>1528.03515625</v>
      </c>
      <c r="U147" s="126">
        <f t="shared" si="14"/>
        <v>11826.561985969543</v>
      </c>
    </row>
    <row r="148" spans="1:21">
      <c r="A148" s="37">
        <v>154</v>
      </c>
      <c r="B148" s="17"/>
      <c r="C148" s="16"/>
      <c r="D148" s="38" t="s">
        <v>10</v>
      </c>
      <c r="E148" s="49" t="s">
        <v>179</v>
      </c>
      <c r="F148" s="40"/>
      <c r="G148" s="111">
        <f t="shared" si="12"/>
        <v>2476.4299528002739</v>
      </c>
      <c r="H148" s="26">
        <v>525.78032279014587</v>
      </c>
      <c r="I148" s="7">
        <v>151.90278053283691</v>
      </c>
      <c r="J148" s="7">
        <v>376.56844234466553</v>
      </c>
      <c r="K148" s="7">
        <v>296.09471082687378</v>
      </c>
      <c r="L148" s="7">
        <v>116.42291593551636</v>
      </c>
      <c r="M148" s="7">
        <v>74.034438371658325</v>
      </c>
      <c r="N148" s="126">
        <f t="shared" si="13"/>
        <v>1540.8036108016968</v>
      </c>
      <c r="O148" s="26">
        <v>365.23938173055649</v>
      </c>
      <c r="P148" s="7">
        <v>119.18094730377197</v>
      </c>
      <c r="Q148" s="7">
        <v>207.4001476764679</v>
      </c>
      <c r="R148" s="7">
        <v>126.70408964157104</v>
      </c>
      <c r="S148" s="7">
        <v>56.091728448867798</v>
      </c>
      <c r="T148" s="7">
        <v>61.010047197341919</v>
      </c>
      <c r="U148" s="126">
        <f t="shared" si="14"/>
        <v>935.62634199857712</v>
      </c>
    </row>
    <row r="149" spans="1:21">
      <c r="A149" s="37">
        <v>155</v>
      </c>
      <c r="B149" s="17"/>
      <c r="C149" s="16"/>
      <c r="D149" s="38" t="s">
        <v>22</v>
      </c>
      <c r="E149" s="49" t="s">
        <v>180</v>
      </c>
      <c r="F149" s="40"/>
      <c r="G149" s="111">
        <f t="shared" si="12"/>
        <v>12717.676290512085</v>
      </c>
      <c r="H149" s="26">
        <v>624.39868199825287</v>
      </c>
      <c r="I149" s="7">
        <v>366.25563621520996</v>
      </c>
      <c r="J149" s="7">
        <v>1283.0155954360962</v>
      </c>
      <c r="K149" s="7">
        <v>2291.9657859802246</v>
      </c>
      <c r="L149" s="7">
        <v>2567.8233871459961</v>
      </c>
      <c r="M149" s="7">
        <v>2591.4445762634277</v>
      </c>
      <c r="N149" s="126">
        <f t="shared" si="13"/>
        <v>9724.9036630392075</v>
      </c>
      <c r="O149" s="26">
        <v>501.67788505554199</v>
      </c>
      <c r="P149" s="7">
        <v>147.05337035655975</v>
      </c>
      <c r="Q149" s="7">
        <v>230.68487429618835</v>
      </c>
      <c r="R149" s="7">
        <v>324.24187088012695</v>
      </c>
      <c r="S149" s="7">
        <v>468.36812877655029</v>
      </c>
      <c r="T149" s="7">
        <v>1320.7464981079102</v>
      </c>
      <c r="U149" s="126">
        <f t="shared" si="14"/>
        <v>2992.7726274728775</v>
      </c>
    </row>
    <row r="150" spans="1:21">
      <c r="A150" s="37">
        <v>156</v>
      </c>
      <c r="B150" s="17"/>
      <c r="C150" s="16"/>
      <c r="D150" s="38" t="s">
        <v>24</v>
      </c>
      <c r="E150" s="49" t="s">
        <v>181</v>
      </c>
      <c r="F150" s="40"/>
      <c r="G150" s="111">
        <f t="shared" si="12"/>
        <v>6278.9284546971321</v>
      </c>
      <c r="H150" s="26">
        <v>547.29774135351181</v>
      </c>
      <c r="I150" s="7">
        <v>291.3226490020752</v>
      </c>
      <c r="J150" s="7">
        <v>885.4440860748291</v>
      </c>
      <c r="K150" s="7">
        <v>878.41975784301758</v>
      </c>
      <c r="L150" s="7">
        <v>544.14034080505371</v>
      </c>
      <c r="M150" s="7">
        <v>473.17423820495605</v>
      </c>
      <c r="N150" s="126">
        <f t="shared" si="13"/>
        <v>3619.7988132834435</v>
      </c>
      <c r="O150" s="26">
        <v>416.51339256763458</v>
      </c>
      <c r="P150" s="7">
        <v>208.33861422538757</v>
      </c>
      <c r="Q150" s="7">
        <v>654.55686473846436</v>
      </c>
      <c r="R150" s="7">
        <v>517.9616641998291</v>
      </c>
      <c r="S150" s="7">
        <v>349.96095180511475</v>
      </c>
      <c r="T150" s="7">
        <v>511.7981538772583</v>
      </c>
      <c r="U150" s="126">
        <f t="shared" si="14"/>
        <v>2659.1296414136887</v>
      </c>
    </row>
    <row r="151" spans="1:21">
      <c r="A151" s="37">
        <v>157</v>
      </c>
      <c r="B151" s="17"/>
      <c r="C151" s="16"/>
      <c r="D151" s="38" t="s">
        <v>26</v>
      </c>
      <c r="E151" s="49" t="s">
        <v>182</v>
      </c>
      <c r="F151" s="40"/>
      <c r="G151" s="111">
        <f t="shared" si="12"/>
        <v>7410.455140709877</v>
      </c>
      <c r="H151" s="26">
        <v>1165.7017747163773</v>
      </c>
      <c r="I151" s="7">
        <v>1044.7619438171387</v>
      </c>
      <c r="J151" s="7">
        <v>2026.6685390472412</v>
      </c>
      <c r="K151" s="7">
        <v>1058.2187976837158</v>
      </c>
      <c r="L151" s="7">
        <v>504.82869911193848</v>
      </c>
      <c r="M151" s="7">
        <v>195.39033985137939</v>
      </c>
      <c r="N151" s="126">
        <f t="shared" si="13"/>
        <v>5995.5700942277908</v>
      </c>
      <c r="O151" s="26">
        <v>608.9751284122467</v>
      </c>
      <c r="P151" s="7">
        <v>252.59141659736633</v>
      </c>
      <c r="Q151" s="7">
        <v>247.06926989555359</v>
      </c>
      <c r="R151" s="7">
        <v>163.36225843429565</v>
      </c>
      <c r="S151" s="7">
        <v>86.554141044616699</v>
      </c>
      <c r="T151" s="7">
        <v>56.332832098007202</v>
      </c>
      <c r="U151" s="126">
        <f t="shared" si="14"/>
        <v>1414.8850464820862</v>
      </c>
    </row>
    <row r="152" spans="1:21">
      <c r="A152" s="37">
        <v>158</v>
      </c>
      <c r="B152" s="12"/>
      <c r="C152" s="12"/>
      <c r="D152" s="52" t="s">
        <v>32</v>
      </c>
      <c r="E152" s="49" t="s">
        <v>183</v>
      </c>
      <c r="F152" s="43"/>
      <c r="G152" s="111">
        <f t="shared" si="12"/>
        <v>6.1708911955356598</v>
      </c>
      <c r="H152" s="26">
        <v>0.23207248374819756</v>
      </c>
      <c r="I152" s="7">
        <v>0.40553330630064011</v>
      </c>
      <c r="J152" s="7">
        <v>0.57217808067798615</v>
      </c>
      <c r="K152" s="7">
        <v>0.63525164872407913</v>
      </c>
      <c r="L152" s="7">
        <v>0.76416710764169693</v>
      </c>
      <c r="M152" s="7">
        <v>0.74222873896360397</v>
      </c>
      <c r="N152" s="126">
        <f t="shared" si="13"/>
        <v>3.3514313660562038</v>
      </c>
      <c r="O152" s="26">
        <v>0.24232587590813637</v>
      </c>
      <c r="P152" s="7">
        <v>0.34280462563037872</v>
      </c>
      <c r="Q152" s="7">
        <v>0.30731719732284546</v>
      </c>
      <c r="R152" s="7">
        <v>0.33412185311317444</v>
      </c>
      <c r="S152" s="7">
        <v>0.51825501769781113</v>
      </c>
      <c r="T152" s="7">
        <v>1.0746352598071098</v>
      </c>
      <c r="U152" s="126">
        <f t="shared" si="14"/>
        <v>2.8194598294794559</v>
      </c>
    </row>
    <row r="153" spans="1:21">
      <c r="A153" s="37">
        <v>159</v>
      </c>
      <c r="B153" s="10"/>
      <c r="C153" s="11"/>
      <c r="D153" s="38" t="s">
        <v>34</v>
      </c>
      <c r="E153" s="49" t="s">
        <v>184</v>
      </c>
      <c r="F153" s="51"/>
      <c r="G153" s="111">
        <f t="shared" si="12"/>
        <v>18016.49588060379</v>
      </c>
      <c r="H153" s="26">
        <v>1749.8071031570435</v>
      </c>
      <c r="I153" s="7">
        <v>1284.5998306274414</v>
      </c>
      <c r="J153" s="7">
        <v>2997.8120861053467</v>
      </c>
      <c r="K153" s="7">
        <v>3270.2441940307617</v>
      </c>
      <c r="L153" s="7">
        <v>1988.9111328125</v>
      </c>
      <c r="M153" s="7">
        <v>1408.5446624755859</v>
      </c>
      <c r="N153" s="126">
        <f t="shared" si="13"/>
        <v>12699.919009208679</v>
      </c>
      <c r="O153" s="26">
        <v>1288.3442301750183</v>
      </c>
      <c r="P153" s="7">
        <v>572.05726528167725</v>
      </c>
      <c r="Q153" s="7">
        <v>685.54151439666748</v>
      </c>
      <c r="R153" s="7">
        <v>835.6320743560791</v>
      </c>
      <c r="S153" s="7">
        <v>895.66129684448242</v>
      </c>
      <c r="T153" s="7">
        <v>1039.3404903411865</v>
      </c>
      <c r="U153" s="126">
        <f t="shared" si="14"/>
        <v>5316.5768713951111</v>
      </c>
    </row>
    <row r="154" spans="1:21">
      <c r="A154" s="93">
        <v>160</v>
      </c>
      <c r="B154" s="94"/>
      <c r="C154" s="95" t="s">
        <v>61</v>
      </c>
      <c r="D154" s="96" t="s">
        <v>185</v>
      </c>
      <c r="E154" s="97"/>
      <c r="F154" s="98"/>
      <c r="G154" s="99">
        <f t="shared" si="12"/>
        <v>38660.04580283165</v>
      </c>
      <c r="H154" s="100">
        <v>384.23202735185623</v>
      </c>
      <c r="I154" s="101">
        <v>1275.9333558082581</v>
      </c>
      <c r="J154" s="101">
        <v>12180.707191467285</v>
      </c>
      <c r="K154" s="101">
        <v>10684.273742675781</v>
      </c>
      <c r="L154" s="101">
        <v>3948.7593307495117</v>
      </c>
      <c r="M154" s="101">
        <v>1000.2413291931152</v>
      </c>
      <c r="N154" s="127">
        <f t="shared" si="13"/>
        <v>29474.146977245808</v>
      </c>
      <c r="O154" s="100">
        <v>396.27418178319931</v>
      </c>
      <c r="P154" s="101">
        <v>918.31191873550415</v>
      </c>
      <c r="Q154" s="101">
        <v>3199.9067268371582</v>
      </c>
      <c r="R154" s="101">
        <v>2715.9344177246094</v>
      </c>
      <c r="S154" s="101">
        <v>1345.2519111633301</v>
      </c>
      <c r="T154" s="101">
        <v>610.21966934204102</v>
      </c>
      <c r="U154" s="127">
        <f t="shared" si="14"/>
        <v>9185.8988255858421</v>
      </c>
    </row>
    <row r="155" spans="1:21">
      <c r="A155" s="37">
        <v>161</v>
      </c>
      <c r="B155" s="17"/>
      <c r="C155" s="16"/>
      <c r="D155" s="38" t="s">
        <v>8</v>
      </c>
      <c r="E155" s="49" t="s">
        <v>186</v>
      </c>
      <c r="F155" s="40"/>
      <c r="G155" s="111">
        <f t="shared" si="12"/>
        <v>13095.681664228439</v>
      </c>
      <c r="H155" s="26">
        <v>0</v>
      </c>
      <c r="I155" s="7">
        <v>73.781755566596985</v>
      </c>
      <c r="J155" s="7">
        <v>3506.1458129882813</v>
      </c>
      <c r="K155" s="7">
        <v>3884.1625900268555</v>
      </c>
      <c r="L155" s="7">
        <v>1735.9286575317383</v>
      </c>
      <c r="M155" s="7">
        <v>625.5023021697998</v>
      </c>
      <c r="N155" s="126">
        <f t="shared" si="13"/>
        <v>9825.5211182832718</v>
      </c>
      <c r="O155" s="26">
        <v>0</v>
      </c>
      <c r="P155" s="7">
        <v>47.587252736091614</v>
      </c>
      <c r="Q155" s="7">
        <v>1142.3935489654541</v>
      </c>
      <c r="R155" s="7">
        <v>1072.6583862304688</v>
      </c>
      <c r="S155" s="7">
        <v>646.08175849914551</v>
      </c>
      <c r="T155" s="7">
        <v>361.43959951400757</v>
      </c>
      <c r="U155" s="126">
        <f t="shared" si="14"/>
        <v>3270.1605459451675</v>
      </c>
    </row>
    <row r="156" spans="1:21">
      <c r="A156" s="37">
        <v>162</v>
      </c>
      <c r="B156" s="17"/>
      <c r="C156" s="16"/>
      <c r="D156" s="38" t="s">
        <v>10</v>
      </c>
      <c r="E156" s="49" t="s">
        <v>187</v>
      </c>
      <c r="F156" s="55"/>
      <c r="G156" s="111">
        <f t="shared" si="12"/>
        <v>10994.883964717388</v>
      </c>
      <c r="H156" s="26">
        <v>264.83813524246216</v>
      </c>
      <c r="I156" s="7">
        <v>285.27014756202698</v>
      </c>
      <c r="J156" s="7">
        <v>3721.7174186706543</v>
      </c>
      <c r="K156" s="7">
        <v>2856.878360748291</v>
      </c>
      <c r="L156" s="7">
        <v>1059.8983917236328</v>
      </c>
      <c r="M156" s="7">
        <v>205.01783347129822</v>
      </c>
      <c r="N156" s="126">
        <f t="shared" si="13"/>
        <v>8393.6202874183655</v>
      </c>
      <c r="O156" s="26">
        <v>269.59360188245773</v>
      </c>
      <c r="P156" s="7">
        <v>172.07977819442749</v>
      </c>
      <c r="Q156" s="7">
        <v>891.66253280639648</v>
      </c>
      <c r="R156" s="7">
        <v>774.51930713653564</v>
      </c>
      <c r="S156" s="7">
        <v>319.63836765289307</v>
      </c>
      <c r="T156" s="7">
        <v>173.77008962631226</v>
      </c>
      <c r="U156" s="126">
        <f t="shared" si="14"/>
        <v>2601.2636772990227</v>
      </c>
    </row>
    <row r="157" spans="1:21" ht="12.6" thickBot="1">
      <c r="A157" s="56">
        <v>163</v>
      </c>
      <c r="B157" s="57"/>
      <c r="C157" s="58"/>
      <c r="D157" s="59" t="s">
        <v>22</v>
      </c>
      <c r="E157" s="60" t="s">
        <v>188</v>
      </c>
      <c r="F157" s="61"/>
      <c r="G157" s="114">
        <f t="shared" si="12"/>
        <v>14569.480053812265</v>
      </c>
      <c r="H157" s="27">
        <v>119.3938947468996</v>
      </c>
      <c r="I157" s="28">
        <v>916.88144108653069</v>
      </c>
      <c r="J157" s="28">
        <v>4952.8440101146698</v>
      </c>
      <c r="K157" s="28">
        <v>3943.2326967716217</v>
      </c>
      <c r="L157" s="28">
        <v>1152.9322679042816</v>
      </c>
      <c r="M157" s="28">
        <v>169.72119931876659</v>
      </c>
      <c r="N157" s="128">
        <f t="shared" si="13"/>
        <v>11255.00550994277</v>
      </c>
      <c r="O157" s="27">
        <v>126.68056696653366</v>
      </c>
      <c r="P157" s="28">
        <v>698.64484149217606</v>
      </c>
      <c r="Q157" s="28">
        <v>1165.8506837487221</v>
      </c>
      <c r="R157" s="28">
        <v>868.75669425725937</v>
      </c>
      <c r="S157" s="28">
        <v>379.53177240490913</v>
      </c>
      <c r="T157" s="28">
        <v>75.009984999895096</v>
      </c>
      <c r="U157" s="128">
        <f t="shared" si="14"/>
        <v>3314.4745438694954</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U157"/>
  <sheetViews>
    <sheetView workbookViewId="0">
      <pane xSplit="6" ySplit="9" topLeftCell="G10" activePane="bottomRight" state="frozen"/>
      <selection activeCell="A2" sqref="A2"/>
      <selection pane="topRight" activeCell="A2" sqref="A2"/>
      <selection pane="bottomLeft" activeCell="A2" sqref="A2"/>
      <selection pane="bottomRight" activeCell="A2" sqref="A2"/>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433</v>
      </c>
    </row>
    <row r="2" spans="1:21" ht="13.8">
      <c r="A2" s="1" t="s">
        <v>193</v>
      </c>
      <c r="C2" s="84" t="s">
        <v>414</v>
      </c>
      <c r="E2" s="84"/>
      <c r="F2" s="84"/>
      <c r="G2" s="6"/>
      <c r="H2" s="6"/>
    </row>
    <row r="3" spans="1:21" ht="13.8">
      <c r="A3" s="1" t="s">
        <v>194</v>
      </c>
      <c r="C3" s="328">
        <v>2030</v>
      </c>
      <c r="D3" s="328"/>
      <c r="E3" s="129"/>
    </row>
    <row r="4" spans="1:21" ht="12.6" thickBot="1">
      <c r="B4" s="6"/>
      <c r="C4" s="6"/>
    </row>
    <row r="5" spans="1:21" s="18" customFormat="1">
      <c r="A5" s="30"/>
      <c r="B5" s="31"/>
      <c r="C5" s="31"/>
      <c r="D5" s="31"/>
      <c r="E5" s="31"/>
      <c r="F5" s="32" t="s">
        <v>195</v>
      </c>
      <c r="G5" s="112" t="s">
        <v>190</v>
      </c>
      <c r="H5" s="329" t="s">
        <v>191</v>
      </c>
      <c r="I5" s="330"/>
      <c r="J5" s="330"/>
      <c r="K5" s="330"/>
      <c r="L5" s="330"/>
      <c r="M5" s="330"/>
      <c r="N5" s="331"/>
      <c r="O5" s="329" t="s">
        <v>192</v>
      </c>
      <c r="P5" s="330"/>
      <c r="Q5" s="330"/>
      <c r="R5" s="330"/>
      <c r="S5" s="330"/>
      <c r="T5" s="330"/>
      <c r="U5" s="331"/>
    </row>
    <row r="6" spans="1:21" s="18" customFormat="1" ht="12.6" thickBot="1">
      <c r="A6" s="33"/>
      <c r="B6" s="21"/>
      <c r="C6" s="21"/>
      <c r="D6" s="21"/>
      <c r="E6" s="21"/>
      <c r="F6" s="34" t="s">
        <v>196</v>
      </c>
      <c r="G6" s="113" t="s">
        <v>1</v>
      </c>
      <c r="H6" s="24" t="s">
        <v>424</v>
      </c>
      <c r="I6" s="20" t="s">
        <v>197</v>
      </c>
      <c r="J6" s="20" t="s">
        <v>198</v>
      </c>
      <c r="K6" s="20" t="s">
        <v>200</v>
      </c>
      <c r="L6" s="20" t="s">
        <v>201</v>
      </c>
      <c r="M6" s="20" t="s">
        <v>199</v>
      </c>
      <c r="N6" s="120" t="s">
        <v>1</v>
      </c>
      <c r="O6" s="24" t="s">
        <v>424</v>
      </c>
      <c r="P6" s="20" t="s">
        <v>197</v>
      </c>
      <c r="Q6" s="20" t="s">
        <v>198</v>
      </c>
      <c r="R6" s="20" t="s">
        <v>200</v>
      </c>
      <c r="S6" s="20" t="s">
        <v>201</v>
      </c>
      <c r="T6" s="20" t="s">
        <v>199</v>
      </c>
      <c r="U6" s="120" t="s">
        <v>1</v>
      </c>
    </row>
    <row r="7" spans="1:21" ht="12.9" thickTop="1" thickBot="1">
      <c r="A7" s="69" t="s">
        <v>0</v>
      </c>
      <c r="B7" s="70"/>
      <c r="C7" s="70"/>
      <c r="D7" s="70"/>
      <c r="E7" s="70"/>
      <c r="F7" s="71"/>
      <c r="G7" s="152">
        <f>N7+U7</f>
        <v>13175.802984952927</v>
      </c>
      <c r="H7" s="149">
        <v>748.5829873085022</v>
      </c>
      <c r="I7" s="150">
        <v>1395.7459878921509</v>
      </c>
      <c r="J7" s="150">
        <v>1835.7890377044678</v>
      </c>
      <c r="K7" s="150">
        <v>1685.3029727935791</v>
      </c>
      <c r="L7" s="150">
        <v>850.44098091125488</v>
      </c>
      <c r="M7" s="150">
        <v>173.13799571990967</v>
      </c>
      <c r="N7" s="151">
        <f>SUM(H7:M7)</f>
        <v>6688.9999623298645</v>
      </c>
      <c r="O7" s="149">
        <v>701.92399168014526</v>
      </c>
      <c r="P7" s="150">
        <v>1309.7910470962524</v>
      </c>
      <c r="Q7" s="150">
        <v>1728.1080274581909</v>
      </c>
      <c r="R7" s="150">
        <v>1613.893967628479</v>
      </c>
      <c r="S7" s="150">
        <v>885.79698181152344</v>
      </c>
      <c r="T7" s="150">
        <v>247.28900694847107</v>
      </c>
      <c r="U7" s="151">
        <f>SUM(O7:T7)</f>
        <v>6486.8030226230621</v>
      </c>
    </row>
    <row r="8" spans="1:21" ht="12.9" thickTop="1" thickBot="1">
      <c r="A8" s="69"/>
      <c r="B8" s="70"/>
      <c r="C8" s="70"/>
      <c r="D8" s="70"/>
      <c r="E8" s="70"/>
      <c r="F8" s="71"/>
      <c r="G8" s="152"/>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41" si="0">N10+U10</f>
        <v>89834.569746017456</v>
      </c>
      <c r="H10" s="67">
        <v>6297.4086685180664</v>
      </c>
      <c r="I10" s="68">
        <v>953.64523816108704</v>
      </c>
      <c r="J10" s="68">
        <v>2487.5652265548706</v>
      </c>
      <c r="K10" s="68">
        <v>6695.9427967071533</v>
      </c>
      <c r="L10" s="68">
        <v>17301.48885345459</v>
      </c>
      <c r="M10" s="68">
        <v>14580.157104492188</v>
      </c>
      <c r="N10" s="123">
        <f t="shared" ref="N10:N41" si="1">SUM(H10:M10)</f>
        <v>48316.207887887955</v>
      </c>
      <c r="O10" s="67">
        <v>5281.2240333557129</v>
      </c>
      <c r="P10" s="68">
        <v>590.5726306438446</v>
      </c>
      <c r="Q10" s="68">
        <v>1676.5837965011597</v>
      </c>
      <c r="R10" s="68">
        <v>4754.93922996521</v>
      </c>
      <c r="S10" s="68">
        <v>12161.442100524902</v>
      </c>
      <c r="T10" s="68">
        <v>17053.600067138672</v>
      </c>
      <c r="U10" s="123">
        <f t="shared" ref="U10:U41" si="2">SUM(O10:T10)</f>
        <v>41518.361858129501</v>
      </c>
    </row>
    <row r="11" spans="1:21" s="19" customFormat="1" ht="15" customHeight="1">
      <c r="A11" s="72">
        <v>1</v>
      </c>
      <c r="B11" s="73" t="s">
        <v>4</v>
      </c>
      <c r="C11" s="332" t="s">
        <v>5</v>
      </c>
      <c r="D11" s="333"/>
      <c r="E11" s="333"/>
      <c r="F11" s="334"/>
      <c r="G11" s="74">
        <f t="shared" si="0"/>
        <v>18681.860300600529</v>
      </c>
      <c r="H11" s="75">
        <v>4430.0684690475464</v>
      </c>
      <c r="I11" s="76">
        <v>328.9712992310524</v>
      </c>
      <c r="J11" s="76">
        <v>430.76497977972031</v>
      </c>
      <c r="K11" s="76">
        <v>1065.6262449026108</v>
      </c>
      <c r="L11" s="76">
        <v>1798.6404700279236</v>
      </c>
      <c r="M11" s="76">
        <v>1842.2640438079834</v>
      </c>
      <c r="N11" s="124">
        <f t="shared" si="1"/>
        <v>9896.3355067968369</v>
      </c>
      <c r="O11" s="75">
        <v>3951.4449892044067</v>
      </c>
      <c r="P11" s="76">
        <v>259.65774089097977</v>
      </c>
      <c r="Q11" s="76">
        <v>506.18934881687164</v>
      </c>
      <c r="R11" s="76">
        <v>793.19692063331604</v>
      </c>
      <c r="S11" s="76">
        <v>1037.4576482772827</v>
      </c>
      <c r="T11" s="76">
        <v>2237.578145980835</v>
      </c>
      <c r="U11" s="124">
        <f t="shared" si="2"/>
        <v>8785.5247938036919</v>
      </c>
    </row>
    <row r="12" spans="1:21" s="18" customFormat="1">
      <c r="A12" s="85">
        <v>2</v>
      </c>
      <c r="B12" s="86"/>
      <c r="C12" s="86" t="s">
        <v>6</v>
      </c>
      <c r="D12" s="87" t="s">
        <v>7</v>
      </c>
      <c r="E12" s="88"/>
      <c r="F12" s="89"/>
      <c r="G12" s="90">
        <f t="shared" si="0"/>
        <v>8509.719738394022</v>
      </c>
      <c r="H12" s="91">
        <v>1116.888996720314</v>
      </c>
      <c r="I12" s="92">
        <v>244.00957810878754</v>
      </c>
      <c r="J12" s="92">
        <v>339.9417539536953</v>
      </c>
      <c r="K12" s="92">
        <v>833.5710097849369</v>
      </c>
      <c r="L12" s="92">
        <v>1064.3983732461929</v>
      </c>
      <c r="M12" s="92">
        <v>916.38103485107422</v>
      </c>
      <c r="N12" s="125">
        <f t="shared" si="1"/>
        <v>4515.1907466650009</v>
      </c>
      <c r="O12" s="91">
        <v>1000.9361662864685</v>
      </c>
      <c r="P12" s="92">
        <v>212.03255194425583</v>
      </c>
      <c r="Q12" s="92">
        <v>328.94917058944702</v>
      </c>
      <c r="R12" s="92">
        <v>525.75789114832878</v>
      </c>
      <c r="S12" s="92">
        <v>658.31071078777313</v>
      </c>
      <c r="T12" s="92">
        <v>1268.5425009727478</v>
      </c>
      <c r="U12" s="125">
        <f t="shared" si="2"/>
        <v>3994.5289917290211</v>
      </c>
    </row>
    <row r="13" spans="1:21">
      <c r="A13" s="37">
        <v>3</v>
      </c>
      <c r="B13" s="17"/>
      <c r="C13" s="16"/>
      <c r="D13" s="38" t="s">
        <v>8</v>
      </c>
      <c r="E13" s="39" t="s">
        <v>9</v>
      </c>
      <c r="F13" s="40"/>
      <c r="G13" s="111">
        <f t="shared" si="0"/>
        <v>2129.5892998468335</v>
      </c>
      <c r="H13" s="26">
        <v>7.8424967238679528</v>
      </c>
      <c r="I13" s="7">
        <v>6.1473386334255338</v>
      </c>
      <c r="J13" s="7">
        <v>77.177102674730122</v>
      </c>
      <c r="K13" s="7">
        <v>306.22056775167584</v>
      </c>
      <c r="L13" s="7">
        <v>570.23597899079323</v>
      </c>
      <c r="M13" s="7">
        <v>471.20242229104042</v>
      </c>
      <c r="N13" s="126">
        <f t="shared" si="1"/>
        <v>1438.8259070655331</v>
      </c>
      <c r="O13" s="26">
        <v>3.7917289923789212</v>
      </c>
      <c r="P13" s="7">
        <v>5.0200997360225301</v>
      </c>
      <c r="Q13" s="7">
        <v>55.643321191309951</v>
      </c>
      <c r="R13" s="7">
        <v>128.76254934439203</v>
      </c>
      <c r="S13" s="7">
        <v>212.26160621875897</v>
      </c>
      <c r="T13" s="7">
        <v>285.28408729843795</v>
      </c>
      <c r="U13" s="126">
        <f t="shared" si="2"/>
        <v>690.76339278130035</v>
      </c>
    </row>
    <row r="14" spans="1:21">
      <c r="A14" s="37">
        <v>4</v>
      </c>
      <c r="B14" s="41"/>
      <c r="C14" s="16"/>
      <c r="D14" s="38" t="s">
        <v>10</v>
      </c>
      <c r="E14" s="39" t="s">
        <v>11</v>
      </c>
      <c r="F14" s="40"/>
      <c r="G14" s="111">
        <f t="shared" si="0"/>
        <v>398.42092569349916</v>
      </c>
      <c r="H14" s="26">
        <v>168.41385619342327</v>
      </c>
      <c r="I14" s="7">
        <v>21.256328379735351</v>
      </c>
      <c r="J14" s="7">
        <v>0.3927859884861391</v>
      </c>
      <c r="K14" s="7">
        <v>0.82577823306201026</v>
      </c>
      <c r="L14" s="7">
        <v>1.0371312079951167</v>
      </c>
      <c r="M14" s="7">
        <v>0.82093408145010471</v>
      </c>
      <c r="N14" s="126">
        <f t="shared" si="1"/>
        <v>192.74681408415199</v>
      </c>
      <c r="O14" s="26">
        <v>167.66395432502031</v>
      </c>
      <c r="P14" s="7">
        <v>24.474184285849333</v>
      </c>
      <c r="Q14" s="7">
        <v>2.0039285346865654</v>
      </c>
      <c r="R14" s="7">
        <v>8.9371622577309608</v>
      </c>
      <c r="S14" s="7">
        <v>2.0602789772674441</v>
      </c>
      <c r="T14" s="7">
        <v>0.53460322879254818</v>
      </c>
      <c r="U14" s="126">
        <f t="shared" si="2"/>
        <v>205.67411160934716</v>
      </c>
    </row>
    <row r="15" spans="1:21">
      <c r="A15" s="37">
        <v>5</v>
      </c>
      <c r="B15" s="41"/>
      <c r="C15" s="16"/>
      <c r="D15" s="8"/>
      <c r="E15" s="17" t="s">
        <v>12</v>
      </c>
      <c r="F15" s="42" t="s">
        <v>13</v>
      </c>
      <c r="G15" s="111">
        <f t="shared" si="0"/>
        <v>386.72748563921778</v>
      </c>
      <c r="H15" s="26">
        <v>168.41385619342327</v>
      </c>
      <c r="I15" s="7">
        <v>21.254387048538774</v>
      </c>
      <c r="J15" s="7">
        <v>0.33229067077627406</v>
      </c>
      <c r="K15" s="7">
        <v>0.73600382707081735</v>
      </c>
      <c r="L15" s="7">
        <v>0.97211297461763024</v>
      </c>
      <c r="M15" s="7">
        <v>0.7414547901134938</v>
      </c>
      <c r="N15" s="126">
        <f t="shared" si="1"/>
        <v>192.45010550454026</v>
      </c>
      <c r="O15" s="26">
        <v>167.66395432502031</v>
      </c>
      <c r="P15" s="7">
        <v>24.407741186674684</v>
      </c>
      <c r="Q15" s="7">
        <v>0.50201777089387178</v>
      </c>
      <c r="R15" s="7">
        <v>1.0771508982870728</v>
      </c>
      <c r="S15" s="7">
        <v>0.48751318175345659</v>
      </c>
      <c r="T15" s="7">
        <v>0.13900277204811573</v>
      </c>
      <c r="U15" s="126">
        <f t="shared" si="2"/>
        <v>194.27738013467751</v>
      </c>
    </row>
    <row r="16" spans="1:21">
      <c r="A16" s="37">
        <v>6</v>
      </c>
      <c r="B16" s="41"/>
      <c r="C16" s="16"/>
      <c r="D16" s="8"/>
      <c r="E16" s="17" t="s">
        <v>14</v>
      </c>
      <c r="F16" s="42" t="s">
        <v>15</v>
      </c>
      <c r="G16" s="111">
        <f t="shared" si="0"/>
        <v>2.2178667241387302</v>
      </c>
      <c r="H16" s="26">
        <v>0</v>
      </c>
      <c r="I16" s="7">
        <v>0</v>
      </c>
      <c r="J16" s="7">
        <v>0</v>
      </c>
      <c r="K16" s="7">
        <v>0</v>
      </c>
      <c r="L16" s="7">
        <v>0</v>
      </c>
      <c r="M16" s="7">
        <v>0</v>
      </c>
      <c r="N16" s="126">
        <f t="shared" si="1"/>
        <v>0</v>
      </c>
      <c r="O16" s="26">
        <v>0</v>
      </c>
      <c r="P16" s="7">
        <v>1.8557251678430475E-2</v>
      </c>
      <c r="Q16" s="7">
        <v>0.35035216831602156</v>
      </c>
      <c r="R16" s="7">
        <v>1.4661698159761727</v>
      </c>
      <c r="S16" s="7">
        <v>0.30274852784350514</v>
      </c>
      <c r="T16" s="7">
        <v>8.0038960324600339E-2</v>
      </c>
      <c r="U16" s="126">
        <f t="shared" si="2"/>
        <v>2.2178667241387302</v>
      </c>
    </row>
    <row r="17" spans="1:21">
      <c r="A17" s="37">
        <v>7</v>
      </c>
      <c r="B17" s="41"/>
      <c r="C17" s="16"/>
      <c r="D17" s="8"/>
      <c r="E17" s="17" t="s">
        <v>16</v>
      </c>
      <c r="F17" s="42" t="s">
        <v>17</v>
      </c>
      <c r="G17" s="111">
        <f t="shared" si="0"/>
        <v>6.1201239493293542</v>
      </c>
      <c r="H17" s="26">
        <v>0</v>
      </c>
      <c r="I17" s="7">
        <v>1.2717600093310466E-3</v>
      </c>
      <c r="J17" s="7">
        <v>4.4857358770968858E-2</v>
      </c>
      <c r="K17" s="7">
        <v>5.7778457543463446E-2</v>
      </c>
      <c r="L17" s="7">
        <v>3.417577708751196E-2</v>
      </c>
      <c r="M17" s="7">
        <v>4.8874610089114867E-2</v>
      </c>
      <c r="N17" s="126">
        <f t="shared" si="1"/>
        <v>0.18695796350039018</v>
      </c>
      <c r="O17" s="26">
        <v>0</v>
      </c>
      <c r="P17" s="7">
        <v>3.2576515310211107E-2</v>
      </c>
      <c r="Q17" s="7">
        <v>0.72774870973080397</v>
      </c>
      <c r="R17" s="7">
        <v>4.1006147442385554</v>
      </c>
      <c r="S17" s="7">
        <v>0.83006423991173506</v>
      </c>
      <c r="T17" s="7">
        <v>0.24216177663765848</v>
      </c>
      <c r="U17" s="126">
        <f t="shared" si="2"/>
        <v>5.933165985828964</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3.3554475531836943</v>
      </c>
      <c r="H19" s="26">
        <v>0</v>
      </c>
      <c r="I19" s="7">
        <v>6.6865868393506389E-4</v>
      </c>
      <c r="J19" s="7">
        <v>1.5637965041605639E-2</v>
      </c>
      <c r="K19" s="7">
        <v>3.1995939943953999E-2</v>
      </c>
      <c r="L19" s="7">
        <v>3.0842403313727118E-2</v>
      </c>
      <c r="M19" s="7">
        <v>3.0604646563006099E-2</v>
      </c>
      <c r="N19" s="126">
        <f t="shared" si="1"/>
        <v>0.10974961354622792</v>
      </c>
      <c r="O19" s="26">
        <v>0</v>
      </c>
      <c r="P19" s="7">
        <v>1.5308731453842483E-2</v>
      </c>
      <c r="Q19" s="7">
        <v>0.42380991764366627</v>
      </c>
      <c r="R19" s="7">
        <v>2.2932264851406217</v>
      </c>
      <c r="S19" s="7">
        <v>0.43995308596640825</v>
      </c>
      <c r="T19" s="7">
        <v>7.3399719432927668E-2</v>
      </c>
      <c r="U19" s="126">
        <f t="shared" si="2"/>
        <v>3.2456979396374663</v>
      </c>
    </row>
    <row r="20" spans="1:21">
      <c r="A20" s="37">
        <v>10</v>
      </c>
      <c r="B20" s="41"/>
      <c r="C20" s="16"/>
      <c r="D20" s="38" t="s">
        <v>22</v>
      </c>
      <c r="E20" s="39" t="s">
        <v>23</v>
      </c>
      <c r="F20" s="40"/>
      <c r="G20" s="111">
        <f t="shared" si="0"/>
        <v>779.06409911066294</v>
      </c>
      <c r="H20" s="26">
        <v>48.471700429916382</v>
      </c>
      <c r="I20" s="7">
        <v>26.073043823242188</v>
      </c>
      <c r="J20" s="7">
        <v>31.478509783744812</v>
      </c>
      <c r="K20" s="7">
        <v>206.03524374961853</v>
      </c>
      <c r="L20" s="7">
        <v>84.908638000488281</v>
      </c>
      <c r="M20" s="7">
        <v>5.7310972213745117</v>
      </c>
      <c r="N20" s="126">
        <f t="shared" si="1"/>
        <v>402.6982330083847</v>
      </c>
      <c r="O20" s="26">
        <v>44.226929880678654</v>
      </c>
      <c r="P20" s="7">
        <v>23.334720611572266</v>
      </c>
      <c r="Q20" s="7">
        <v>35.963244140148163</v>
      </c>
      <c r="R20" s="7">
        <v>193.59431457519531</v>
      </c>
      <c r="S20" s="7">
        <v>73.995819091796875</v>
      </c>
      <c r="T20" s="7">
        <v>5.2508378028869629</v>
      </c>
      <c r="U20" s="126">
        <f t="shared" si="2"/>
        <v>376.36586610227823</v>
      </c>
    </row>
    <row r="21" spans="1:21">
      <c r="A21" s="37">
        <v>11</v>
      </c>
      <c r="B21" s="41"/>
      <c r="C21" s="16"/>
      <c r="D21" s="38" t="s">
        <v>24</v>
      </c>
      <c r="E21" s="39" t="s">
        <v>25</v>
      </c>
      <c r="F21" s="40"/>
      <c r="G21" s="111">
        <f t="shared" si="0"/>
        <v>2297.860616591759</v>
      </c>
      <c r="H21" s="26">
        <v>385.30608683824539</v>
      </c>
      <c r="I21" s="7">
        <v>25.237130299210548</v>
      </c>
      <c r="J21" s="7">
        <v>21.765374676324427</v>
      </c>
      <c r="K21" s="7">
        <v>47.288197938352823</v>
      </c>
      <c r="L21" s="7">
        <v>147.91657389700413</v>
      </c>
      <c r="M21" s="7">
        <v>329.31121778488159</v>
      </c>
      <c r="N21" s="126">
        <f t="shared" si="1"/>
        <v>956.82458143401891</v>
      </c>
      <c r="O21" s="26">
        <v>171.10758213698864</v>
      </c>
      <c r="P21" s="7">
        <v>23.924520738422871</v>
      </c>
      <c r="Q21" s="7">
        <v>39.168272342532873</v>
      </c>
      <c r="R21" s="7">
        <v>45.650962311774492</v>
      </c>
      <c r="S21" s="7">
        <v>203.26266241073608</v>
      </c>
      <c r="T21" s="7">
        <v>857.92203521728516</v>
      </c>
      <c r="U21" s="126">
        <f t="shared" si="2"/>
        <v>1341.0360351577401</v>
      </c>
    </row>
    <row r="22" spans="1:21">
      <c r="A22" s="37">
        <v>12</v>
      </c>
      <c r="B22" s="41"/>
      <c r="C22" s="16"/>
      <c r="D22" s="38" t="s">
        <v>26</v>
      </c>
      <c r="E22" s="39" t="s">
        <v>27</v>
      </c>
      <c r="F22" s="40"/>
      <c r="G22" s="111">
        <f t="shared" si="0"/>
        <v>115.15282451220264</v>
      </c>
      <c r="H22" s="26">
        <v>34.444147458256339</v>
      </c>
      <c r="I22" s="7">
        <v>22.296451191650704</v>
      </c>
      <c r="J22" s="7">
        <v>1.4435084629803896</v>
      </c>
      <c r="K22" s="7">
        <v>1.126274298178032</v>
      </c>
      <c r="L22" s="7">
        <v>1.4079340342432261</v>
      </c>
      <c r="M22" s="7">
        <v>0.33587243437068537</v>
      </c>
      <c r="N22" s="126">
        <f t="shared" si="1"/>
        <v>61.054187879679375</v>
      </c>
      <c r="O22" s="26">
        <v>32.271666848537279</v>
      </c>
      <c r="P22" s="7">
        <v>17.669538430403918</v>
      </c>
      <c r="Q22" s="7">
        <v>2.0001868933904916</v>
      </c>
      <c r="R22" s="7">
        <v>0.76562892989022657</v>
      </c>
      <c r="S22" s="7">
        <v>0.68840532249305397</v>
      </c>
      <c r="T22" s="7">
        <v>0.70321020780829713</v>
      </c>
      <c r="U22" s="126">
        <f t="shared" si="2"/>
        <v>54.098636632523267</v>
      </c>
    </row>
    <row r="23" spans="1:21">
      <c r="A23" s="37">
        <v>13</v>
      </c>
      <c r="B23" s="41"/>
      <c r="C23" s="16"/>
      <c r="D23" s="8"/>
      <c r="E23" s="17" t="s">
        <v>12</v>
      </c>
      <c r="F23" s="42" t="s">
        <v>28</v>
      </c>
      <c r="G23" s="111">
        <f t="shared" si="0"/>
        <v>15.058989347555325</v>
      </c>
      <c r="H23" s="26">
        <v>0</v>
      </c>
      <c r="I23" s="7">
        <v>7.1020702837849967</v>
      </c>
      <c r="J23" s="7">
        <v>0.41381520079448819</v>
      </c>
      <c r="K23" s="7">
        <v>0.29356370287132449</v>
      </c>
      <c r="L23" s="7">
        <v>0.20109990005585132</v>
      </c>
      <c r="M23" s="7">
        <v>0</v>
      </c>
      <c r="N23" s="126">
        <f t="shared" si="1"/>
        <v>8.0105490875066607</v>
      </c>
      <c r="O23" s="26">
        <v>0</v>
      </c>
      <c r="P23" s="7">
        <v>6.1249970572534949</v>
      </c>
      <c r="Q23" s="7">
        <v>0.53447074274299666</v>
      </c>
      <c r="R23" s="7">
        <v>0.24948506043438101</v>
      </c>
      <c r="S23" s="7">
        <v>0.13948739961779211</v>
      </c>
      <c r="T23" s="7">
        <v>0</v>
      </c>
      <c r="U23" s="126">
        <f t="shared" si="2"/>
        <v>7.0484402600486646</v>
      </c>
    </row>
    <row r="24" spans="1:21">
      <c r="A24" s="37">
        <v>14</v>
      </c>
      <c r="B24" s="17"/>
      <c r="C24" s="16"/>
      <c r="D24" s="8"/>
      <c r="E24" s="17" t="s">
        <v>14</v>
      </c>
      <c r="F24" s="42" t="s">
        <v>29</v>
      </c>
      <c r="G24" s="111">
        <f t="shared" si="0"/>
        <v>1.3716292405079002</v>
      </c>
      <c r="H24" s="26">
        <v>0.41350376124319155</v>
      </c>
      <c r="I24" s="7">
        <v>0.14067032701859716</v>
      </c>
      <c r="J24" s="7">
        <v>4.8701961412007222E-2</v>
      </c>
      <c r="K24" s="7">
        <v>0.10318974737310782</v>
      </c>
      <c r="L24" s="7">
        <v>0.10046397312544286</v>
      </c>
      <c r="M24" s="7">
        <v>0</v>
      </c>
      <c r="N24" s="126">
        <f t="shared" si="1"/>
        <v>0.80652977017234662</v>
      </c>
      <c r="O24" s="26">
        <v>0.31424579964368604</v>
      </c>
      <c r="P24" s="7">
        <v>8.3890604037151206E-2</v>
      </c>
      <c r="Q24" s="7">
        <v>3.4202509956230642E-2</v>
      </c>
      <c r="R24" s="7">
        <v>7.002307034417754E-2</v>
      </c>
      <c r="S24" s="7">
        <v>6.2737486354308203E-2</v>
      </c>
      <c r="T24" s="7">
        <v>0</v>
      </c>
      <c r="U24" s="126">
        <f t="shared" si="2"/>
        <v>0.56509947033555363</v>
      </c>
    </row>
    <row r="25" spans="1:21">
      <c r="A25" s="37">
        <v>15</v>
      </c>
      <c r="B25" s="17"/>
      <c r="C25" s="16"/>
      <c r="D25" s="8"/>
      <c r="E25" s="17" t="s">
        <v>16</v>
      </c>
      <c r="F25" s="42" t="s">
        <v>30</v>
      </c>
      <c r="G25" s="111">
        <f t="shared" si="0"/>
        <v>65.393347053828165</v>
      </c>
      <c r="H25" s="26">
        <v>20.587471749165616</v>
      </c>
      <c r="I25" s="7">
        <v>14.994233870063908</v>
      </c>
      <c r="J25" s="7">
        <v>0.93577650043880567</v>
      </c>
      <c r="K25" s="7">
        <v>0.24181435719583533</v>
      </c>
      <c r="L25" s="7">
        <v>0.10556133443787985</v>
      </c>
      <c r="M25" s="7">
        <v>0</v>
      </c>
      <c r="N25" s="126">
        <f t="shared" si="1"/>
        <v>36.864857811302045</v>
      </c>
      <c r="O25" s="26">
        <v>15.365777321278529</v>
      </c>
      <c r="P25" s="7">
        <v>11.418032554211095</v>
      </c>
      <c r="Q25" s="7">
        <v>1.3835081789147807</v>
      </c>
      <c r="R25" s="7">
        <v>0.30597299870896677</v>
      </c>
      <c r="S25" s="7">
        <v>5.5198189412749343E-2</v>
      </c>
      <c r="T25" s="7">
        <v>0</v>
      </c>
      <c r="U25" s="126">
        <f t="shared" si="2"/>
        <v>28.528489242526121</v>
      </c>
    </row>
    <row r="26" spans="1:21">
      <c r="A26" s="37">
        <v>16</v>
      </c>
      <c r="B26" s="17"/>
      <c r="C26" s="16"/>
      <c r="D26" s="8"/>
      <c r="E26" s="17" t="s">
        <v>18</v>
      </c>
      <c r="F26" s="42" t="s">
        <v>31</v>
      </c>
      <c r="G26" s="111">
        <f t="shared" si="0"/>
        <v>33.328856378473574</v>
      </c>
      <c r="H26" s="26">
        <v>13.443170914426446</v>
      </c>
      <c r="I26" s="7">
        <v>5.947604461107403E-2</v>
      </c>
      <c r="J26" s="7">
        <v>4.5214816287625581E-2</v>
      </c>
      <c r="K26" s="7">
        <v>0.48770643112948164</v>
      </c>
      <c r="L26" s="7">
        <v>1.0008087977184914</v>
      </c>
      <c r="M26" s="7">
        <v>0.33587243437068537</v>
      </c>
      <c r="N26" s="126">
        <f t="shared" si="1"/>
        <v>15.372249438543804</v>
      </c>
      <c r="O26" s="26">
        <v>16.591643325984478</v>
      </c>
      <c r="P26" s="7">
        <v>4.2617860715836287E-2</v>
      </c>
      <c r="Q26" s="7">
        <v>4.8005467047914863E-2</v>
      </c>
      <c r="R26" s="7">
        <v>0.14014780832803808</v>
      </c>
      <c r="S26" s="7">
        <v>0.43098227004520595</v>
      </c>
      <c r="T26" s="7">
        <v>0.70321020780829713</v>
      </c>
      <c r="U26" s="126">
        <f t="shared" si="2"/>
        <v>17.95660693992977</v>
      </c>
    </row>
    <row r="27" spans="1:21">
      <c r="A27" s="37">
        <v>17</v>
      </c>
      <c r="B27" s="17"/>
      <c r="C27" s="16"/>
      <c r="D27" s="38" t="s">
        <v>32</v>
      </c>
      <c r="E27" s="39" t="s">
        <v>33</v>
      </c>
      <c r="F27" s="40"/>
      <c r="G27" s="111">
        <f t="shared" si="0"/>
        <v>285.7392124151811</v>
      </c>
      <c r="H27" s="26">
        <v>66.524938872084022</v>
      </c>
      <c r="I27" s="7">
        <v>26.911537393927574</v>
      </c>
      <c r="J27" s="7">
        <v>21.99281632900238</v>
      </c>
      <c r="K27" s="7">
        <v>31.514544829726219</v>
      </c>
      <c r="L27" s="7">
        <v>24.762715607881546</v>
      </c>
      <c r="M27" s="7">
        <v>9.9808764010667801</v>
      </c>
      <c r="N27" s="126">
        <f t="shared" si="1"/>
        <v>181.68742943368852</v>
      </c>
      <c r="O27" s="26">
        <v>48.308445473201573</v>
      </c>
      <c r="P27" s="7">
        <v>12.197745710611343</v>
      </c>
      <c r="Q27" s="7">
        <v>11.695252005010843</v>
      </c>
      <c r="R27" s="7">
        <v>12.138255424797535</v>
      </c>
      <c r="S27" s="7">
        <v>8.7888007760047913</v>
      </c>
      <c r="T27" s="7">
        <v>10.923283591866493</v>
      </c>
      <c r="U27" s="126">
        <f t="shared" si="2"/>
        <v>104.05178298149258</v>
      </c>
    </row>
    <row r="28" spans="1:21">
      <c r="A28" s="37">
        <v>18</v>
      </c>
      <c r="B28" s="12"/>
      <c r="C28" s="12"/>
      <c r="D28" s="38" t="s">
        <v>34</v>
      </c>
      <c r="E28" s="39" t="s">
        <v>35</v>
      </c>
      <c r="F28" s="43"/>
      <c r="G28" s="111">
        <f t="shared" si="0"/>
        <v>124.20761976420181</v>
      </c>
      <c r="H28" s="26">
        <v>16.237552098580636</v>
      </c>
      <c r="I28" s="7">
        <v>7.8940321262925863</v>
      </c>
      <c r="J28" s="7">
        <v>10.83985884860158</v>
      </c>
      <c r="K28" s="7">
        <v>9.3963419301435351</v>
      </c>
      <c r="L28" s="7">
        <v>12.806732091121376</v>
      </c>
      <c r="M28" s="7">
        <v>12.090346278622746</v>
      </c>
      <c r="N28" s="126">
        <f t="shared" si="1"/>
        <v>69.264863373362459</v>
      </c>
      <c r="O28" s="26">
        <v>17.316384720033966</v>
      </c>
      <c r="P28" s="7">
        <v>4.8987962090759538</v>
      </c>
      <c r="Q28" s="7">
        <v>10.176400747150183</v>
      </c>
      <c r="R28" s="7">
        <v>5.2326408479129896</v>
      </c>
      <c r="S28" s="7">
        <v>7.7782288091257215</v>
      </c>
      <c r="T28" s="7">
        <v>9.5403050575405359</v>
      </c>
      <c r="U28" s="126">
        <f t="shared" si="2"/>
        <v>54.942756390839349</v>
      </c>
    </row>
    <row r="29" spans="1:21">
      <c r="A29" s="37">
        <v>19</v>
      </c>
      <c r="B29" s="17"/>
      <c r="C29" s="16"/>
      <c r="D29" s="38" t="s">
        <v>36</v>
      </c>
      <c r="E29" s="39" t="s">
        <v>37</v>
      </c>
      <c r="F29" s="40"/>
      <c r="G29" s="111">
        <f t="shared" si="0"/>
        <v>71.200737167266198</v>
      </c>
      <c r="H29" s="26">
        <v>0.13510276901070029</v>
      </c>
      <c r="I29" s="7">
        <v>1.1189054164569825</v>
      </c>
      <c r="J29" s="7">
        <v>2.8149318220093846</v>
      </c>
      <c r="K29" s="7">
        <v>20.424565762281418</v>
      </c>
      <c r="L29" s="7">
        <v>19.978194028139114</v>
      </c>
      <c r="M29" s="7">
        <v>3.7549563087522984</v>
      </c>
      <c r="N29" s="126">
        <f t="shared" si="1"/>
        <v>48.226656106649898</v>
      </c>
      <c r="O29" s="26">
        <v>0.20068686327431351</v>
      </c>
      <c r="P29" s="7">
        <v>0.1829442084999755</v>
      </c>
      <c r="Q29" s="7">
        <v>2.1644531581550837</v>
      </c>
      <c r="R29" s="7">
        <v>5.8567976821213961</v>
      </c>
      <c r="S29" s="7">
        <v>10.293995045125484</v>
      </c>
      <c r="T29" s="7">
        <v>4.2752041034400463</v>
      </c>
      <c r="U29" s="126">
        <f t="shared" si="2"/>
        <v>22.9740810606163</v>
      </c>
    </row>
    <row r="30" spans="1:21">
      <c r="A30" s="37">
        <v>20</v>
      </c>
      <c r="B30" s="17"/>
      <c r="C30" s="16"/>
      <c r="D30" s="38" t="s">
        <v>38</v>
      </c>
      <c r="E30" s="39" t="s">
        <v>39</v>
      </c>
      <c r="F30" s="40"/>
      <c r="G30" s="111">
        <f t="shared" si="0"/>
        <v>1.7372925315139582</v>
      </c>
      <c r="H30" s="26">
        <v>0</v>
      </c>
      <c r="I30" s="7">
        <v>0.30982588964980096</v>
      </c>
      <c r="J30" s="7">
        <v>3.2369952226872556E-2</v>
      </c>
      <c r="K30" s="7">
        <v>0.22892842057626694</v>
      </c>
      <c r="L30" s="7">
        <v>0.550667405128479</v>
      </c>
      <c r="M30" s="7">
        <v>8.9966410305351019E-2</v>
      </c>
      <c r="N30" s="126">
        <f t="shared" si="1"/>
        <v>1.2117580778867705</v>
      </c>
      <c r="O30" s="26">
        <v>0</v>
      </c>
      <c r="P30" s="7">
        <v>3.8267510215518996E-2</v>
      </c>
      <c r="Q30" s="7">
        <v>4.0058905258774757E-2</v>
      </c>
      <c r="R30" s="7">
        <v>6.1166992265498266E-2</v>
      </c>
      <c r="S30" s="7">
        <v>0.28383560595102608</v>
      </c>
      <c r="T30" s="7">
        <v>0.10220543993636966</v>
      </c>
      <c r="U30" s="126">
        <f t="shared" si="2"/>
        <v>0.52553445362718776</v>
      </c>
    </row>
    <row r="31" spans="1:21">
      <c r="A31" s="37">
        <v>21</v>
      </c>
      <c r="B31" s="17"/>
      <c r="C31" s="16"/>
      <c r="D31" s="38" t="s">
        <v>40</v>
      </c>
      <c r="E31" s="39" t="s">
        <v>41</v>
      </c>
      <c r="F31" s="40"/>
      <c r="G31" s="111">
        <f t="shared" si="0"/>
        <v>1829.7029758282588</v>
      </c>
      <c r="H31" s="26">
        <v>345.4199647589121</v>
      </c>
      <c r="I31" s="7">
        <v>49.564708152320236</v>
      </c>
      <c r="J31" s="7">
        <v>143.04717087512836</v>
      </c>
      <c r="K31" s="7">
        <v>170.44928547367454</v>
      </c>
      <c r="L31" s="7">
        <v>148.43997102975845</v>
      </c>
      <c r="M31" s="7">
        <v>38.044268757104874</v>
      </c>
      <c r="N31" s="126">
        <f t="shared" si="1"/>
        <v>894.96536904689856</v>
      </c>
      <c r="O31" s="26">
        <v>490.74985384056345</v>
      </c>
      <c r="P31" s="7">
        <v>65.606686311832163</v>
      </c>
      <c r="Q31" s="7">
        <v>146.24992910888977</v>
      </c>
      <c r="R31" s="7">
        <v>97.272450886666775</v>
      </c>
      <c r="S31" s="7">
        <v>100.4842269346118</v>
      </c>
      <c r="T31" s="7">
        <v>34.374459698796272</v>
      </c>
      <c r="U31" s="126">
        <f t="shared" si="2"/>
        <v>934.73760678136023</v>
      </c>
    </row>
    <row r="32" spans="1:21">
      <c r="A32" s="37">
        <v>22</v>
      </c>
      <c r="B32" s="17"/>
      <c r="C32" s="16"/>
      <c r="D32" s="38"/>
      <c r="E32" s="17" t="s">
        <v>12</v>
      </c>
      <c r="F32" s="42" t="s">
        <v>42</v>
      </c>
      <c r="G32" s="111">
        <f t="shared" si="0"/>
        <v>1774.4425980722008</v>
      </c>
      <c r="H32" s="26">
        <v>344.43520655052271</v>
      </c>
      <c r="I32" s="7">
        <v>45.884922769153491</v>
      </c>
      <c r="J32" s="7">
        <v>138.82348984479904</v>
      </c>
      <c r="K32" s="7">
        <v>164.96499153971672</v>
      </c>
      <c r="L32" s="7">
        <v>141.31084036827087</v>
      </c>
      <c r="M32" s="7">
        <v>34.646931037306786</v>
      </c>
      <c r="N32" s="126">
        <f t="shared" si="1"/>
        <v>870.06638210976962</v>
      </c>
      <c r="O32" s="26">
        <v>489.80139015309396</v>
      </c>
      <c r="P32" s="7">
        <v>62.501827982254326</v>
      </c>
      <c r="Q32" s="7">
        <v>142.23205915093422</v>
      </c>
      <c r="R32" s="7">
        <v>92.290174048393965</v>
      </c>
      <c r="S32" s="7">
        <v>90.832853600382805</v>
      </c>
      <c r="T32" s="7">
        <v>26.717911027371883</v>
      </c>
      <c r="U32" s="126">
        <f t="shared" si="2"/>
        <v>904.37621596243116</v>
      </c>
    </row>
    <row r="33" spans="1:21">
      <c r="A33" s="37">
        <v>23</v>
      </c>
      <c r="B33" s="17"/>
      <c r="C33" s="16"/>
      <c r="D33" s="8"/>
      <c r="E33" s="17" t="s">
        <v>14</v>
      </c>
      <c r="F33" s="42" t="s">
        <v>43</v>
      </c>
      <c r="G33" s="111">
        <f t="shared" si="0"/>
        <v>0</v>
      </c>
      <c r="H33" s="26">
        <v>0</v>
      </c>
      <c r="I33" s="7">
        <v>0</v>
      </c>
      <c r="J33" s="7">
        <v>0</v>
      </c>
      <c r="K33" s="7">
        <v>0</v>
      </c>
      <c r="L33" s="7">
        <v>0</v>
      </c>
      <c r="M33" s="7">
        <v>0</v>
      </c>
      <c r="N33" s="126">
        <f t="shared" si="1"/>
        <v>0</v>
      </c>
      <c r="O33" s="26">
        <v>0</v>
      </c>
      <c r="P33" s="7">
        <v>0</v>
      </c>
      <c r="Q33" s="7">
        <v>0</v>
      </c>
      <c r="R33" s="7">
        <v>0</v>
      </c>
      <c r="S33" s="7">
        <v>0</v>
      </c>
      <c r="T33" s="7">
        <v>0</v>
      </c>
      <c r="U33" s="126">
        <f t="shared" si="2"/>
        <v>0</v>
      </c>
    </row>
    <row r="34" spans="1:21">
      <c r="A34" s="37">
        <v>24</v>
      </c>
      <c r="B34" s="17"/>
      <c r="C34" s="16"/>
      <c r="D34" s="8"/>
      <c r="E34" s="17" t="s">
        <v>16</v>
      </c>
      <c r="F34" s="42" t="s">
        <v>44</v>
      </c>
      <c r="G34" s="111">
        <f t="shared" si="0"/>
        <v>0</v>
      </c>
      <c r="H34" s="26">
        <v>0</v>
      </c>
      <c r="I34" s="7">
        <v>0</v>
      </c>
      <c r="J34" s="7">
        <v>0</v>
      </c>
      <c r="K34" s="7">
        <v>0</v>
      </c>
      <c r="L34" s="7">
        <v>0</v>
      </c>
      <c r="M34" s="7">
        <v>0</v>
      </c>
      <c r="N34" s="126">
        <f t="shared" si="1"/>
        <v>0</v>
      </c>
      <c r="O34" s="26">
        <v>0</v>
      </c>
      <c r="P34" s="7">
        <v>0</v>
      </c>
      <c r="Q34" s="7">
        <v>0</v>
      </c>
      <c r="R34" s="7">
        <v>0</v>
      </c>
      <c r="S34" s="7">
        <v>0</v>
      </c>
      <c r="T34" s="7">
        <v>0</v>
      </c>
      <c r="U34" s="126">
        <f t="shared" si="2"/>
        <v>0</v>
      </c>
    </row>
    <row r="35" spans="1:21">
      <c r="A35" s="37">
        <v>25</v>
      </c>
      <c r="B35" s="17"/>
      <c r="C35" s="16"/>
      <c r="D35" s="8"/>
      <c r="E35" s="17" t="s">
        <v>18</v>
      </c>
      <c r="F35" s="42" t="s">
        <v>45</v>
      </c>
      <c r="G35" s="111">
        <f t="shared" si="0"/>
        <v>0</v>
      </c>
      <c r="H35" s="26">
        <v>0</v>
      </c>
      <c r="I35" s="7">
        <v>0</v>
      </c>
      <c r="J35" s="7">
        <v>0</v>
      </c>
      <c r="K35" s="7">
        <v>0</v>
      </c>
      <c r="L35" s="7">
        <v>0</v>
      </c>
      <c r="M35" s="7">
        <v>0</v>
      </c>
      <c r="N35" s="126">
        <f t="shared" si="1"/>
        <v>0</v>
      </c>
      <c r="O35" s="26">
        <v>0</v>
      </c>
      <c r="P35" s="7">
        <v>0</v>
      </c>
      <c r="Q35" s="7">
        <v>0</v>
      </c>
      <c r="R35" s="7">
        <v>0</v>
      </c>
      <c r="S35" s="7">
        <v>0</v>
      </c>
      <c r="T35" s="7">
        <v>0</v>
      </c>
      <c r="U35" s="126">
        <f t="shared" si="2"/>
        <v>0</v>
      </c>
    </row>
    <row r="36" spans="1:21">
      <c r="A36" s="37">
        <v>26</v>
      </c>
      <c r="B36" s="17"/>
      <c r="C36" s="16"/>
      <c r="D36" s="8"/>
      <c r="E36" s="17" t="s">
        <v>20</v>
      </c>
      <c r="F36" s="42" t="s">
        <v>46</v>
      </c>
      <c r="G36" s="111">
        <f t="shared" si="0"/>
        <v>0</v>
      </c>
      <c r="H36" s="26">
        <v>0</v>
      </c>
      <c r="I36" s="7">
        <v>0</v>
      </c>
      <c r="J36" s="7">
        <v>0</v>
      </c>
      <c r="K36" s="7">
        <v>0</v>
      </c>
      <c r="L36" s="7">
        <v>0</v>
      </c>
      <c r="M36" s="7">
        <v>0</v>
      </c>
      <c r="N36" s="126">
        <f t="shared" si="1"/>
        <v>0</v>
      </c>
      <c r="O36" s="26">
        <v>0</v>
      </c>
      <c r="P36" s="7">
        <v>0</v>
      </c>
      <c r="Q36" s="7">
        <v>0</v>
      </c>
      <c r="R36" s="7">
        <v>0</v>
      </c>
      <c r="S36" s="7">
        <v>0</v>
      </c>
      <c r="T36" s="7">
        <v>0</v>
      </c>
      <c r="U36" s="126">
        <f t="shared" si="2"/>
        <v>0</v>
      </c>
    </row>
    <row r="37" spans="1:21">
      <c r="A37" s="37">
        <v>27</v>
      </c>
      <c r="B37" s="17"/>
      <c r="C37" s="16"/>
      <c r="D37" s="8"/>
      <c r="E37" s="17" t="s">
        <v>47</v>
      </c>
      <c r="F37" s="42" t="s">
        <v>393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v>
      </c>
      <c r="H38" s="26">
        <v>0</v>
      </c>
      <c r="I38" s="7">
        <v>0</v>
      </c>
      <c r="J38" s="7">
        <v>0</v>
      </c>
      <c r="K38" s="7">
        <v>0</v>
      </c>
      <c r="L38" s="7">
        <v>0</v>
      </c>
      <c r="M38" s="7">
        <v>0</v>
      </c>
      <c r="N38" s="126">
        <f t="shared" si="1"/>
        <v>0</v>
      </c>
      <c r="O38" s="26">
        <v>0</v>
      </c>
      <c r="P38" s="7">
        <v>0</v>
      </c>
      <c r="Q38" s="7">
        <v>0</v>
      </c>
      <c r="R38" s="7">
        <v>0</v>
      </c>
      <c r="S38" s="7">
        <v>0</v>
      </c>
      <c r="T38" s="7">
        <v>0</v>
      </c>
      <c r="U38" s="126">
        <f t="shared" si="2"/>
        <v>0</v>
      </c>
    </row>
    <row r="39" spans="1:21">
      <c r="A39" s="37">
        <v>29</v>
      </c>
      <c r="B39" s="17"/>
      <c r="C39" s="16"/>
      <c r="D39" s="38"/>
      <c r="E39" s="17" t="s">
        <v>394</v>
      </c>
      <c r="F39" s="42" t="s">
        <v>50</v>
      </c>
      <c r="G39" s="111">
        <f t="shared" si="0"/>
        <v>20.295573230774608</v>
      </c>
      <c r="H39" s="26">
        <v>0</v>
      </c>
      <c r="I39" s="7">
        <v>0</v>
      </c>
      <c r="J39" s="7">
        <v>2.0922712225001305E-2</v>
      </c>
      <c r="K39" s="7">
        <v>1.268564261496067</v>
      </c>
      <c r="L39" s="7">
        <v>4.3211217522621155</v>
      </c>
      <c r="M39" s="7">
        <v>2.8428907729685307</v>
      </c>
      <c r="N39" s="126">
        <f t="shared" si="1"/>
        <v>8.4534994989517145</v>
      </c>
      <c r="O39" s="26">
        <v>0</v>
      </c>
      <c r="P39" s="7">
        <v>0</v>
      </c>
      <c r="Q39" s="7">
        <v>4.9499741522595286E-2</v>
      </c>
      <c r="R39" s="7">
        <v>1.022816838696599</v>
      </c>
      <c r="S39" s="7">
        <v>5.6952460631728172</v>
      </c>
      <c r="T39" s="7">
        <v>5.0745110884308815</v>
      </c>
      <c r="U39" s="126">
        <f t="shared" si="2"/>
        <v>11.842073731822893</v>
      </c>
    </row>
    <row r="40" spans="1:21">
      <c r="A40" s="37">
        <v>30</v>
      </c>
      <c r="B40" s="17"/>
      <c r="C40" s="16"/>
      <c r="D40" s="12"/>
      <c r="E40" s="17" t="s">
        <v>395</v>
      </c>
      <c r="F40" s="42" t="s">
        <v>51</v>
      </c>
      <c r="G40" s="111">
        <f t="shared" si="0"/>
        <v>5.8276492103177588</v>
      </c>
      <c r="H40" s="26">
        <v>0.28047931636683643</v>
      </c>
      <c r="I40" s="7">
        <v>0.32888136571273208</v>
      </c>
      <c r="J40" s="7">
        <v>0.1940113112796098</v>
      </c>
      <c r="K40" s="7">
        <v>0.53745485236868262</v>
      </c>
      <c r="L40" s="7">
        <v>0.31208741152659059</v>
      </c>
      <c r="M40" s="7">
        <v>0.5544472299516201</v>
      </c>
      <c r="N40" s="126">
        <f t="shared" si="1"/>
        <v>2.2073614872060716</v>
      </c>
      <c r="O40" s="26">
        <v>0.23484275373630226</v>
      </c>
      <c r="P40" s="7">
        <v>5.0912643026094884E-2</v>
      </c>
      <c r="Q40" s="7">
        <v>0.8517871939111501</v>
      </c>
      <c r="R40" s="7">
        <v>3.5459489474305883E-2</v>
      </c>
      <c r="S40" s="7">
        <v>0.65452523168642074</v>
      </c>
      <c r="T40" s="7">
        <v>1.7927604112774134</v>
      </c>
      <c r="U40" s="126">
        <f t="shared" si="2"/>
        <v>3.6202877231116872</v>
      </c>
    </row>
    <row r="41" spans="1:21">
      <c r="A41" s="37">
        <v>31</v>
      </c>
      <c r="B41" s="17"/>
      <c r="C41" s="16"/>
      <c r="D41" s="12"/>
      <c r="E41" s="17" t="s">
        <v>396</v>
      </c>
      <c r="F41" s="42" t="s">
        <v>52</v>
      </c>
      <c r="G41" s="111">
        <f t="shared" si="0"/>
        <v>0</v>
      </c>
      <c r="H41" s="26">
        <v>0</v>
      </c>
      <c r="I41" s="7">
        <v>0</v>
      </c>
      <c r="J41" s="7">
        <v>0</v>
      </c>
      <c r="K41" s="7">
        <v>0</v>
      </c>
      <c r="L41" s="7">
        <v>0</v>
      </c>
      <c r="M41" s="7">
        <v>0</v>
      </c>
      <c r="N41" s="126">
        <f t="shared" si="1"/>
        <v>0</v>
      </c>
      <c r="O41" s="26">
        <v>0</v>
      </c>
      <c r="P41" s="7">
        <v>0</v>
      </c>
      <c r="Q41" s="7">
        <v>0</v>
      </c>
      <c r="R41" s="7">
        <v>0</v>
      </c>
      <c r="S41" s="7">
        <v>0</v>
      </c>
      <c r="T41" s="7">
        <v>0</v>
      </c>
      <c r="U41" s="126">
        <f t="shared" si="2"/>
        <v>0</v>
      </c>
    </row>
    <row r="42" spans="1:21">
      <c r="A42" s="37">
        <v>32</v>
      </c>
      <c r="B42" s="17"/>
      <c r="C42" s="16"/>
      <c r="D42" s="38"/>
      <c r="E42" s="17" t="s">
        <v>397</v>
      </c>
      <c r="F42" s="42" t="s">
        <v>53</v>
      </c>
      <c r="G42" s="111">
        <f t="shared" ref="G42:G73" si="3">N42+U42</f>
        <v>29.13715934753418</v>
      </c>
      <c r="H42" s="26">
        <v>0.7042698860168457</v>
      </c>
      <c r="I42" s="7">
        <v>3.3509035110473633</v>
      </c>
      <c r="J42" s="7">
        <v>4.0087599754333496</v>
      </c>
      <c r="K42" s="7">
        <v>3.6782753467559814</v>
      </c>
      <c r="L42" s="7">
        <v>2.4959175586700439</v>
      </c>
      <c r="M42" s="7">
        <v>0</v>
      </c>
      <c r="N42" s="126">
        <f t="shared" ref="N42:N73" si="4">SUM(H42:M42)</f>
        <v>14.238126277923584</v>
      </c>
      <c r="O42" s="26">
        <v>0.71363431215286255</v>
      </c>
      <c r="P42" s="7">
        <v>3.0539460182189941</v>
      </c>
      <c r="Q42" s="7">
        <v>3.116567850112915</v>
      </c>
      <c r="R42" s="7">
        <v>3.9240050315856934</v>
      </c>
      <c r="S42" s="7">
        <v>3.3016023635864258</v>
      </c>
      <c r="T42" s="7">
        <v>0.78927749395370483</v>
      </c>
      <c r="U42" s="126">
        <f t="shared" ref="U42:U73" si="5">SUM(O42:T42)</f>
        <v>14.899033069610596</v>
      </c>
    </row>
    <row r="43" spans="1:21">
      <c r="A43" s="37">
        <v>33</v>
      </c>
      <c r="B43" s="17"/>
      <c r="C43" s="16"/>
      <c r="D43" s="38" t="s">
        <v>54</v>
      </c>
      <c r="E43" s="39" t="s">
        <v>55</v>
      </c>
      <c r="F43" s="42"/>
      <c r="G43" s="111">
        <f t="shared" si="3"/>
        <v>23.947531166551926</v>
      </c>
      <c r="H43" s="26">
        <v>7.1400186360697262</v>
      </c>
      <c r="I43" s="7">
        <v>3.5809785661986098</v>
      </c>
      <c r="J43" s="7">
        <v>0.35083312548522372</v>
      </c>
      <c r="K43" s="7">
        <v>0.61979620864440221</v>
      </c>
      <c r="L43" s="7">
        <v>1.1571680970082525</v>
      </c>
      <c r="M43" s="7">
        <v>0.78047213656827807</v>
      </c>
      <c r="N43" s="126">
        <f t="shared" si="4"/>
        <v>13.629266769974492</v>
      </c>
      <c r="O43" s="26">
        <v>5.4770972126862034</v>
      </c>
      <c r="P43" s="7">
        <v>2.3631669059686828</v>
      </c>
      <c r="Q43" s="7">
        <v>0.28696064432733692</v>
      </c>
      <c r="R43" s="7">
        <v>0.48237650868395576</v>
      </c>
      <c r="S43" s="7">
        <v>0.85209878327441402</v>
      </c>
      <c r="T43" s="7">
        <v>0.85656434163684025</v>
      </c>
      <c r="U43" s="126">
        <f t="shared" si="5"/>
        <v>10.318264396577433</v>
      </c>
    </row>
    <row r="44" spans="1:21">
      <c r="A44" s="37">
        <v>34</v>
      </c>
      <c r="B44" s="17"/>
      <c r="C44" s="16"/>
      <c r="D44" s="8"/>
      <c r="E44" s="17" t="s">
        <v>12</v>
      </c>
      <c r="F44" s="42" t="s">
        <v>56</v>
      </c>
      <c r="G44" s="111">
        <f t="shared" si="3"/>
        <v>23.947531166551926</v>
      </c>
      <c r="H44" s="26">
        <v>7.1400186360697262</v>
      </c>
      <c r="I44" s="7">
        <v>3.5809785661986098</v>
      </c>
      <c r="J44" s="7">
        <v>0.35083312548522372</v>
      </c>
      <c r="K44" s="7">
        <v>0.61979620864440221</v>
      </c>
      <c r="L44" s="7">
        <v>1.1571680970082525</v>
      </c>
      <c r="M44" s="7">
        <v>0.78047213656827807</v>
      </c>
      <c r="N44" s="126">
        <f t="shared" si="4"/>
        <v>13.629266769974492</v>
      </c>
      <c r="O44" s="26">
        <v>5.4770972126862034</v>
      </c>
      <c r="P44" s="7">
        <v>2.3631669059686828</v>
      </c>
      <c r="Q44" s="7">
        <v>0.28696064432733692</v>
      </c>
      <c r="R44" s="7">
        <v>0.48237650868395576</v>
      </c>
      <c r="S44" s="7">
        <v>0.85209878327441402</v>
      </c>
      <c r="T44" s="7">
        <v>0.85656434163684025</v>
      </c>
      <c r="U44" s="126">
        <f t="shared" si="5"/>
        <v>10.318264396577433</v>
      </c>
    </row>
    <row r="45" spans="1:21">
      <c r="A45" s="37">
        <v>35</v>
      </c>
      <c r="B45" s="17"/>
      <c r="C45" s="16"/>
      <c r="D45" s="8"/>
      <c r="E45" s="17" t="s">
        <v>14</v>
      </c>
      <c r="F45" s="42" t="s">
        <v>57</v>
      </c>
      <c r="G45" s="111">
        <f t="shared" si="3"/>
        <v>0</v>
      </c>
      <c r="H45" s="26">
        <v>0</v>
      </c>
      <c r="I45" s="7">
        <v>0</v>
      </c>
      <c r="J45" s="7">
        <v>0</v>
      </c>
      <c r="K45" s="7">
        <v>0</v>
      </c>
      <c r="L45" s="7">
        <v>0</v>
      </c>
      <c r="M45" s="7">
        <v>0</v>
      </c>
      <c r="N45" s="126">
        <f t="shared" si="4"/>
        <v>0</v>
      </c>
      <c r="O45" s="26">
        <v>0</v>
      </c>
      <c r="P45" s="7">
        <v>0</v>
      </c>
      <c r="Q45" s="7">
        <v>0</v>
      </c>
      <c r="R45" s="7">
        <v>0</v>
      </c>
      <c r="S45" s="7">
        <v>0</v>
      </c>
      <c r="T45" s="7">
        <v>0</v>
      </c>
      <c r="U45" s="126">
        <f t="shared" si="5"/>
        <v>0</v>
      </c>
    </row>
    <row r="46" spans="1:21">
      <c r="A46" s="37">
        <v>36</v>
      </c>
      <c r="B46" s="10"/>
      <c r="C46" s="16"/>
      <c r="D46" s="8"/>
      <c r="E46" s="17" t="s">
        <v>16</v>
      </c>
      <c r="F46" s="42" t="s">
        <v>58</v>
      </c>
      <c r="G46" s="111">
        <f t="shared" si="3"/>
        <v>0</v>
      </c>
      <c r="H46" s="26">
        <v>0</v>
      </c>
      <c r="I46" s="7">
        <v>0</v>
      </c>
      <c r="J46" s="7">
        <v>0</v>
      </c>
      <c r="K46" s="7">
        <v>0</v>
      </c>
      <c r="L46" s="7">
        <v>0</v>
      </c>
      <c r="M46" s="7">
        <v>0</v>
      </c>
      <c r="N46" s="126">
        <f t="shared" si="4"/>
        <v>0</v>
      </c>
      <c r="O46" s="26">
        <v>0</v>
      </c>
      <c r="P46" s="7">
        <v>0</v>
      </c>
      <c r="Q46" s="7">
        <v>0</v>
      </c>
      <c r="R46" s="7">
        <v>0</v>
      </c>
      <c r="S46" s="7">
        <v>0</v>
      </c>
      <c r="T46" s="7">
        <v>0</v>
      </c>
      <c r="U46" s="126">
        <f t="shared" si="5"/>
        <v>0</v>
      </c>
    </row>
    <row r="47" spans="1:21">
      <c r="A47" s="37">
        <v>37</v>
      </c>
      <c r="B47" s="10"/>
      <c r="C47" s="11"/>
      <c r="D47" s="38" t="s">
        <v>59</v>
      </c>
      <c r="E47" s="9" t="s">
        <v>60</v>
      </c>
      <c r="F47" s="44"/>
      <c r="G47" s="111">
        <f t="shared" si="3"/>
        <v>453.0967058390379</v>
      </c>
      <c r="H47" s="26">
        <v>36.953187063336372</v>
      </c>
      <c r="I47" s="7">
        <v>53.619300469756126</v>
      </c>
      <c r="J47" s="7">
        <v>28.606501415371895</v>
      </c>
      <c r="K47" s="7">
        <v>39.441508129239082</v>
      </c>
      <c r="L47" s="7">
        <v>51.196718752384186</v>
      </c>
      <c r="M47" s="7">
        <v>44.238604426383972</v>
      </c>
      <c r="N47" s="126">
        <f t="shared" si="4"/>
        <v>254.05582025647163</v>
      </c>
      <c r="O47" s="26">
        <v>19.821795076131821</v>
      </c>
      <c r="P47" s="7">
        <v>32.321888715028763</v>
      </c>
      <c r="Q47" s="7">
        <v>23.557162299752235</v>
      </c>
      <c r="R47" s="7">
        <v>27.003576189279556</v>
      </c>
      <c r="S47" s="7">
        <v>37.560750424861908</v>
      </c>
      <c r="T47" s="7">
        <v>58.775712877511978</v>
      </c>
      <c r="U47" s="126">
        <f t="shared" si="5"/>
        <v>199.04088558256626</v>
      </c>
    </row>
    <row r="48" spans="1:21">
      <c r="A48" s="93">
        <v>38</v>
      </c>
      <c r="B48" s="94"/>
      <c r="C48" s="95" t="s">
        <v>61</v>
      </c>
      <c r="D48" s="96" t="s">
        <v>62</v>
      </c>
      <c r="E48" s="97"/>
      <c r="F48" s="98"/>
      <c r="G48" s="99">
        <f t="shared" si="3"/>
        <v>4935.8384543657303</v>
      </c>
      <c r="H48" s="100">
        <v>878.28167676925659</v>
      </c>
      <c r="I48" s="101">
        <v>78.950148314237595</v>
      </c>
      <c r="J48" s="101">
        <v>88.717593908309937</v>
      </c>
      <c r="K48" s="101">
        <v>225.19024217128754</v>
      </c>
      <c r="L48" s="101">
        <v>711.11118841171265</v>
      </c>
      <c r="M48" s="101">
        <v>851.56092739105225</v>
      </c>
      <c r="N48" s="127">
        <f t="shared" si="4"/>
        <v>2833.8117769658566</v>
      </c>
      <c r="O48" s="100">
        <v>712.24940598011017</v>
      </c>
      <c r="P48" s="101">
        <v>40.265915870666504</v>
      </c>
      <c r="Q48" s="101">
        <v>59.772731959819794</v>
      </c>
      <c r="R48" s="101">
        <v>94.406922310590744</v>
      </c>
      <c r="S48" s="101">
        <v>358.92088031768799</v>
      </c>
      <c r="T48" s="101">
        <v>836.41082096099854</v>
      </c>
      <c r="U48" s="127">
        <f t="shared" si="5"/>
        <v>2102.0266773998737</v>
      </c>
    </row>
    <row r="49" spans="1:21">
      <c r="A49" s="37">
        <v>39</v>
      </c>
      <c r="B49" s="17"/>
      <c r="C49" s="16"/>
      <c r="D49" s="38" t="s">
        <v>8</v>
      </c>
      <c r="E49" s="45" t="s">
        <v>63</v>
      </c>
      <c r="F49" s="40"/>
      <c r="G49" s="111">
        <f t="shared" si="3"/>
        <v>4931.1160371750593</v>
      </c>
      <c r="H49" s="26">
        <v>877.45495116710663</v>
      </c>
      <c r="I49" s="7">
        <v>78.828574419021606</v>
      </c>
      <c r="J49" s="7">
        <v>88.54781436920166</v>
      </c>
      <c r="K49" s="7">
        <v>224.79783576726913</v>
      </c>
      <c r="L49" s="7">
        <v>710.40495276451111</v>
      </c>
      <c r="M49" s="7">
        <v>851.18418502807617</v>
      </c>
      <c r="N49" s="126">
        <f t="shared" si="4"/>
        <v>2831.2183135151863</v>
      </c>
      <c r="O49" s="26">
        <v>711.58794021606445</v>
      </c>
      <c r="P49" s="7">
        <v>40.157930180430412</v>
      </c>
      <c r="Q49" s="7">
        <v>59.630277991294861</v>
      </c>
      <c r="R49" s="7">
        <v>94.104551374912262</v>
      </c>
      <c r="S49" s="7">
        <v>358.40224242210388</v>
      </c>
      <c r="T49" s="7">
        <v>836.01478147506714</v>
      </c>
      <c r="U49" s="126">
        <f t="shared" si="5"/>
        <v>2099.897723659873</v>
      </c>
    </row>
    <row r="50" spans="1:21">
      <c r="A50" s="37">
        <v>40</v>
      </c>
      <c r="B50" s="17"/>
      <c r="C50" s="16"/>
      <c r="D50" s="38" t="s">
        <v>10</v>
      </c>
      <c r="E50" s="45" t="s">
        <v>64</v>
      </c>
      <c r="F50" s="40"/>
      <c r="G50" s="111">
        <f t="shared" si="3"/>
        <v>4.2120849300699774</v>
      </c>
      <c r="H50" s="26">
        <v>0.78703349421266466</v>
      </c>
      <c r="I50" s="7">
        <v>6.2011903646634892E-2</v>
      </c>
      <c r="J50" s="7">
        <v>0.15644154313486069</v>
      </c>
      <c r="K50" s="7">
        <v>0.3738248108420521</v>
      </c>
      <c r="L50" s="7">
        <v>0.65782036492601037</v>
      </c>
      <c r="M50" s="7">
        <v>0.348632269538939</v>
      </c>
      <c r="N50" s="126">
        <f t="shared" si="4"/>
        <v>2.3857643863011617</v>
      </c>
      <c r="O50" s="26">
        <v>0.64708263555075973</v>
      </c>
      <c r="P50" s="7">
        <v>3.4275836864253506E-2</v>
      </c>
      <c r="Q50" s="7">
        <v>0.1166589883796405</v>
      </c>
      <c r="R50" s="7">
        <v>0.25145086663542315</v>
      </c>
      <c r="S50" s="7">
        <v>0.43006631336174905</v>
      </c>
      <c r="T50" s="7">
        <v>0.34678590297698975</v>
      </c>
      <c r="U50" s="126">
        <f t="shared" si="5"/>
        <v>1.8263205437688157</v>
      </c>
    </row>
    <row r="51" spans="1:21">
      <c r="A51" s="37">
        <v>41</v>
      </c>
      <c r="B51" s="17"/>
      <c r="C51" s="16"/>
      <c r="D51" s="38" t="s">
        <v>22</v>
      </c>
      <c r="E51" s="45" t="s">
        <v>65</v>
      </c>
      <c r="F51" s="40"/>
      <c r="G51" s="111">
        <f t="shared" si="3"/>
        <v>0.51032787549320346</v>
      </c>
      <c r="H51" s="26">
        <v>3.9691523756118841E-2</v>
      </c>
      <c r="I51" s="7">
        <v>5.9557383887295146E-2</v>
      </c>
      <c r="J51" s="7">
        <v>1.3334638848391478E-2</v>
      </c>
      <c r="K51" s="7">
        <v>1.8581518594146473E-2</v>
      </c>
      <c r="L51" s="7">
        <v>4.8376452541560866E-2</v>
      </c>
      <c r="M51" s="7">
        <v>2.8130194783443585E-2</v>
      </c>
      <c r="N51" s="126">
        <f t="shared" si="4"/>
        <v>0.20767171241095639</v>
      </c>
      <c r="O51" s="26">
        <v>1.4404537588234234E-2</v>
      </c>
      <c r="P51" s="7">
        <v>7.3711488061235286E-2</v>
      </c>
      <c r="Q51" s="7">
        <v>2.5797227486691554E-2</v>
      </c>
      <c r="R51" s="7">
        <v>5.0925495199408033E-2</v>
      </c>
      <c r="S51" s="7">
        <v>8.8584514473041054E-2</v>
      </c>
      <c r="T51" s="7">
        <v>4.9232900273636915E-2</v>
      </c>
      <c r="U51" s="126">
        <f t="shared" si="5"/>
        <v>0.30265616308224708</v>
      </c>
    </row>
    <row r="52" spans="1:21">
      <c r="A52" s="93">
        <v>42</v>
      </c>
      <c r="B52" s="94"/>
      <c r="C52" s="95" t="s">
        <v>66</v>
      </c>
      <c r="D52" s="96" t="s">
        <v>67</v>
      </c>
      <c r="E52" s="97"/>
      <c r="F52" s="98"/>
      <c r="G52" s="99">
        <f t="shared" si="3"/>
        <v>279.81046950817108</v>
      </c>
      <c r="H52" s="100">
        <v>0</v>
      </c>
      <c r="I52" s="101">
        <v>0</v>
      </c>
      <c r="J52" s="101">
        <v>0</v>
      </c>
      <c r="K52" s="101">
        <v>0</v>
      </c>
      <c r="L52" s="101">
        <v>0</v>
      </c>
      <c r="M52" s="101">
        <v>0</v>
      </c>
      <c r="N52" s="127">
        <f t="shared" si="4"/>
        <v>0</v>
      </c>
      <c r="O52" s="100">
        <v>0</v>
      </c>
      <c r="P52" s="101">
        <v>0</v>
      </c>
      <c r="Q52" s="101">
        <v>115.74609017372131</v>
      </c>
      <c r="R52" s="101">
        <v>164.06437933444977</v>
      </c>
      <c r="S52" s="101">
        <v>0</v>
      </c>
      <c r="T52" s="101">
        <v>0</v>
      </c>
      <c r="U52" s="127">
        <f t="shared" si="5"/>
        <v>279.81046950817108</v>
      </c>
    </row>
    <row r="53" spans="1:21">
      <c r="A53" s="93">
        <v>49</v>
      </c>
      <c r="B53" s="94"/>
      <c r="C53" s="95" t="s">
        <v>68</v>
      </c>
      <c r="D53" s="96" t="s">
        <v>69</v>
      </c>
      <c r="E53" s="97"/>
      <c r="F53" s="98"/>
      <c r="G53" s="99">
        <f t="shared" si="3"/>
        <v>4504.6549768447876</v>
      </c>
      <c r="H53" s="100">
        <v>2345.6841945648193</v>
      </c>
      <c r="I53" s="101">
        <v>0</v>
      </c>
      <c r="J53" s="101">
        <v>0</v>
      </c>
      <c r="K53" s="101">
        <v>0</v>
      </c>
      <c r="L53" s="101">
        <v>0</v>
      </c>
      <c r="M53" s="101">
        <v>0</v>
      </c>
      <c r="N53" s="127">
        <f t="shared" si="4"/>
        <v>2345.6841945648193</v>
      </c>
      <c r="O53" s="100">
        <v>2158.9707822799683</v>
      </c>
      <c r="P53" s="101">
        <v>0</v>
      </c>
      <c r="Q53" s="101">
        <v>0</v>
      </c>
      <c r="R53" s="101">
        <v>0</v>
      </c>
      <c r="S53" s="101">
        <v>0</v>
      </c>
      <c r="T53" s="101">
        <v>0</v>
      </c>
      <c r="U53" s="127">
        <f t="shared" si="5"/>
        <v>2158.9707822799683</v>
      </c>
    </row>
    <row r="54" spans="1:21">
      <c r="A54" s="37">
        <v>50</v>
      </c>
      <c r="B54" s="17"/>
      <c r="C54" s="16"/>
      <c r="D54" s="38" t="s">
        <v>8</v>
      </c>
      <c r="E54" s="47" t="s">
        <v>70</v>
      </c>
      <c r="F54" s="40"/>
      <c r="G54" s="111">
        <f t="shared" si="3"/>
        <v>1770.5849514007568</v>
      </c>
      <c r="H54" s="26">
        <v>882.27491807937622</v>
      </c>
      <c r="I54" s="7">
        <v>0</v>
      </c>
      <c r="J54" s="7">
        <v>0</v>
      </c>
      <c r="K54" s="7">
        <v>0</v>
      </c>
      <c r="L54" s="7">
        <v>0</v>
      </c>
      <c r="M54" s="7">
        <v>0</v>
      </c>
      <c r="N54" s="126">
        <f t="shared" si="4"/>
        <v>882.27491807937622</v>
      </c>
      <c r="O54" s="26">
        <v>888.31003332138062</v>
      </c>
      <c r="P54" s="7">
        <v>0</v>
      </c>
      <c r="Q54" s="7">
        <v>0</v>
      </c>
      <c r="R54" s="7">
        <v>0</v>
      </c>
      <c r="S54" s="7">
        <v>0</v>
      </c>
      <c r="T54" s="7">
        <v>0</v>
      </c>
      <c r="U54" s="126">
        <f t="shared" si="5"/>
        <v>888.31003332138062</v>
      </c>
    </row>
    <row r="55" spans="1:21">
      <c r="A55" s="37">
        <v>51</v>
      </c>
      <c r="B55" s="10"/>
      <c r="C55" s="16"/>
      <c r="D55" s="38" t="s">
        <v>10</v>
      </c>
      <c r="E55" s="47" t="s">
        <v>71</v>
      </c>
      <c r="F55" s="40"/>
      <c r="G55" s="111">
        <f t="shared" si="3"/>
        <v>1517.1206533908844</v>
      </c>
      <c r="H55" s="26">
        <v>756.49456083774567</v>
      </c>
      <c r="I55" s="7">
        <v>0</v>
      </c>
      <c r="J55" s="7">
        <v>0</v>
      </c>
      <c r="K55" s="7">
        <v>0</v>
      </c>
      <c r="L55" s="7">
        <v>0</v>
      </c>
      <c r="M55" s="7">
        <v>0</v>
      </c>
      <c r="N55" s="126">
        <f t="shared" si="4"/>
        <v>756.49456083774567</v>
      </c>
      <c r="O55" s="26">
        <v>760.62609255313873</v>
      </c>
      <c r="P55" s="7">
        <v>0</v>
      </c>
      <c r="Q55" s="7">
        <v>0</v>
      </c>
      <c r="R55" s="7">
        <v>0</v>
      </c>
      <c r="S55" s="7">
        <v>0</v>
      </c>
      <c r="T55" s="7">
        <v>0</v>
      </c>
      <c r="U55" s="126">
        <f t="shared" si="5"/>
        <v>760.62609255313873</v>
      </c>
    </row>
    <row r="56" spans="1:21">
      <c r="A56" s="37">
        <v>52</v>
      </c>
      <c r="B56" s="17"/>
      <c r="C56" s="11"/>
      <c r="D56" s="38" t="s">
        <v>22</v>
      </c>
      <c r="E56" s="47" t="s">
        <v>72</v>
      </c>
      <c r="F56" s="43"/>
      <c r="G56" s="111">
        <f t="shared" si="3"/>
        <v>881.23008334636688</v>
      </c>
      <c r="H56" s="26">
        <v>510.20399355888367</v>
      </c>
      <c r="I56" s="7">
        <v>0</v>
      </c>
      <c r="J56" s="7">
        <v>0</v>
      </c>
      <c r="K56" s="7">
        <v>0</v>
      </c>
      <c r="L56" s="7">
        <v>0</v>
      </c>
      <c r="M56" s="7">
        <v>0</v>
      </c>
      <c r="N56" s="126">
        <f t="shared" si="4"/>
        <v>510.20399355888367</v>
      </c>
      <c r="O56" s="26">
        <v>371.02608978748322</v>
      </c>
      <c r="P56" s="7">
        <v>0</v>
      </c>
      <c r="Q56" s="7">
        <v>0</v>
      </c>
      <c r="R56" s="7">
        <v>0</v>
      </c>
      <c r="S56" s="7">
        <v>0</v>
      </c>
      <c r="T56" s="7">
        <v>0</v>
      </c>
      <c r="U56" s="126">
        <f t="shared" si="5"/>
        <v>371.02608978748322</v>
      </c>
    </row>
    <row r="57" spans="1:21">
      <c r="A57" s="37">
        <v>53</v>
      </c>
      <c r="B57" s="12"/>
      <c r="C57" s="12"/>
      <c r="D57" s="38" t="s">
        <v>24</v>
      </c>
      <c r="E57" s="13" t="s">
        <v>73</v>
      </c>
      <c r="F57" s="43"/>
      <c r="G57" s="111">
        <f t="shared" si="3"/>
        <v>335.71938395500183</v>
      </c>
      <c r="H57" s="26">
        <v>196.7107954621315</v>
      </c>
      <c r="I57" s="7">
        <v>0</v>
      </c>
      <c r="J57" s="7">
        <v>0</v>
      </c>
      <c r="K57" s="7">
        <v>0</v>
      </c>
      <c r="L57" s="7">
        <v>0</v>
      </c>
      <c r="M57" s="7">
        <v>0</v>
      </c>
      <c r="N57" s="126">
        <f t="shared" si="4"/>
        <v>196.7107954621315</v>
      </c>
      <c r="O57" s="26">
        <v>139.00858849287033</v>
      </c>
      <c r="P57" s="7">
        <v>0</v>
      </c>
      <c r="Q57" s="7">
        <v>0</v>
      </c>
      <c r="R57" s="7">
        <v>0</v>
      </c>
      <c r="S57" s="7">
        <v>0</v>
      </c>
      <c r="T57" s="7">
        <v>0</v>
      </c>
      <c r="U57" s="126">
        <f t="shared" si="5"/>
        <v>139.00858849287033</v>
      </c>
    </row>
    <row r="58" spans="1:21">
      <c r="A58" s="93">
        <v>54</v>
      </c>
      <c r="B58" s="94"/>
      <c r="C58" s="95" t="s">
        <v>74</v>
      </c>
      <c r="D58" s="96" t="s">
        <v>75</v>
      </c>
      <c r="E58" s="97"/>
      <c r="F58" s="98"/>
      <c r="G58" s="99">
        <f t="shared" si="3"/>
        <v>451.83657884504646</v>
      </c>
      <c r="H58" s="100">
        <v>89.213520109653473</v>
      </c>
      <c r="I58" s="101">
        <v>6.0115724168717861</v>
      </c>
      <c r="J58" s="101">
        <v>2.1056068544276059</v>
      </c>
      <c r="K58" s="101">
        <v>6.8649882506579161</v>
      </c>
      <c r="L58" s="101">
        <v>23.130976721644402</v>
      </c>
      <c r="M58" s="101">
        <v>74.322037816047668</v>
      </c>
      <c r="N58" s="127">
        <f t="shared" si="4"/>
        <v>201.64870216930285</v>
      </c>
      <c r="O58" s="100">
        <v>79.288660526275635</v>
      </c>
      <c r="P58" s="101">
        <v>7.3592667300254107</v>
      </c>
      <c r="Q58" s="101">
        <v>1.7213624645955861</v>
      </c>
      <c r="R58" s="101">
        <v>8.9677243549376726</v>
      </c>
      <c r="S58" s="101">
        <v>20.226025082170963</v>
      </c>
      <c r="T58" s="101">
        <v>132.62483751773834</v>
      </c>
      <c r="U58" s="127">
        <f t="shared" si="5"/>
        <v>250.18787667574361</v>
      </c>
    </row>
    <row r="59" spans="1:21">
      <c r="A59" s="37">
        <v>55</v>
      </c>
      <c r="B59" s="17"/>
      <c r="C59" s="16"/>
      <c r="D59" s="38" t="s">
        <v>8</v>
      </c>
      <c r="E59" s="45" t="s">
        <v>76</v>
      </c>
      <c r="F59" s="40"/>
      <c r="G59" s="111">
        <f t="shared" si="3"/>
        <v>350.86755467372132</v>
      </c>
      <c r="H59" s="26">
        <v>84.501990921795368</v>
      </c>
      <c r="I59" s="7">
        <v>3.8647859846241772</v>
      </c>
      <c r="J59" s="7">
        <v>0.37116258437163197</v>
      </c>
      <c r="K59" s="7">
        <v>1.9368790071457624</v>
      </c>
      <c r="L59" s="7">
        <v>8.9428515657782555</v>
      </c>
      <c r="M59" s="7">
        <v>58.158539533615112</v>
      </c>
      <c r="N59" s="126">
        <f t="shared" si="4"/>
        <v>157.77620959733031</v>
      </c>
      <c r="O59" s="26">
        <v>74.327897116541862</v>
      </c>
      <c r="P59" s="7">
        <v>4.9026566687971354</v>
      </c>
      <c r="Q59" s="7">
        <v>0.46100979758193716</v>
      </c>
      <c r="R59" s="7">
        <v>3.1495738606899977</v>
      </c>
      <c r="S59" s="7">
        <v>7.2400002181529999</v>
      </c>
      <c r="T59" s="7">
        <v>103.01020741462708</v>
      </c>
      <c r="U59" s="126">
        <f t="shared" si="5"/>
        <v>193.09134507639101</v>
      </c>
    </row>
    <row r="60" spans="1:21">
      <c r="A60" s="37">
        <v>56</v>
      </c>
      <c r="B60" s="17"/>
      <c r="C60" s="16"/>
      <c r="D60" s="38" t="s">
        <v>10</v>
      </c>
      <c r="E60" s="45" t="s">
        <v>77</v>
      </c>
      <c r="F60" s="40"/>
      <c r="G60" s="111">
        <f t="shared" si="3"/>
        <v>1.0303794774645212</v>
      </c>
      <c r="H60" s="26">
        <v>0.13746361000812612</v>
      </c>
      <c r="I60" s="7">
        <v>4.0393117473286111E-2</v>
      </c>
      <c r="J60" s="7">
        <v>1.1505244345244137E-2</v>
      </c>
      <c r="K60" s="7">
        <v>2.6276859349309234E-2</v>
      </c>
      <c r="L60" s="7">
        <v>9.0389664866961539E-2</v>
      </c>
      <c r="M60" s="7">
        <v>0.13056757813319564</v>
      </c>
      <c r="N60" s="126">
        <f t="shared" si="4"/>
        <v>0.43659607417612278</v>
      </c>
      <c r="O60" s="26">
        <v>0.20562029216671363</v>
      </c>
      <c r="P60" s="7">
        <v>4.7701842369860969E-2</v>
      </c>
      <c r="Q60" s="7">
        <v>1.4796318231674377E-2</v>
      </c>
      <c r="R60" s="7">
        <v>3.7809038985869847E-2</v>
      </c>
      <c r="S60" s="7">
        <v>9.8968311678618193E-2</v>
      </c>
      <c r="T60" s="7">
        <v>0.18888759985566139</v>
      </c>
      <c r="U60" s="126">
        <f t="shared" si="5"/>
        <v>0.5937834032883984</v>
      </c>
    </row>
    <row r="61" spans="1:21">
      <c r="A61" s="37">
        <v>57</v>
      </c>
      <c r="B61" s="17"/>
      <c r="C61" s="16"/>
      <c r="D61" s="38" t="s">
        <v>22</v>
      </c>
      <c r="E61" s="45" t="s">
        <v>78</v>
      </c>
      <c r="F61" s="40"/>
      <c r="G61" s="111">
        <f t="shared" si="3"/>
        <v>0</v>
      </c>
      <c r="H61" s="26">
        <v>0</v>
      </c>
      <c r="I61" s="7">
        <v>0</v>
      </c>
      <c r="J61" s="7">
        <v>0</v>
      </c>
      <c r="K61" s="7">
        <v>0</v>
      </c>
      <c r="L61" s="7">
        <v>0</v>
      </c>
      <c r="M61" s="7">
        <v>0</v>
      </c>
      <c r="N61" s="126">
        <f t="shared" si="4"/>
        <v>0</v>
      </c>
      <c r="O61" s="26">
        <v>0</v>
      </c>
      <c r="P61" s="7">
        <v>0</v>
      </c>
      <c r="Q61" s="7">
        <v>0</v>
      </c>
      <c r="R61" s="7">
        <v>0</v>
      </c>
      <c r="S61" s="7">
        <v>0</v>
      </c>
      <c r="T61" s="7">
        <v>0</v>
      </c>
      <c r="U61" s="126">
        <f t="shared" si="5"/>
        <v>0</v>
      </c>
    </row>
    <row r="62" spans="1:21">
      <c r="A62" s="37">
        <v>58</v>
      </c>
      <c r="B62" s="14"/>
      <c r="C62" s="16"/>
      <c r="D62" s="38" t="s">
        <v>24</v>
      </c>
      <c r="E62" s="45" t="s">
        <v>79</v>
      </c>
      <c r="F62" s="40"/>
      <c r="G62" s="111">
        <f t="shared" si="3"/>
        <v>93.81995356924017</v>
      </c>
      <c r="H62" s="26">
        <v>4.3166060009971261</v>
      </c>
      <c r="I62" s="7">
        <v>2.0356888356618583</v>
      </c>
      <c r="J62" s="7">
        <v>1.6762172716553323</v>
      </c>
      <c r="K62" s="7">
        <v>4.7719414319726638</v>
      </c>
      <c r="L62" s="7">
        <v>13.639354546787217</v>
      </c>
      <c r="M62" s="7">
        <v>14.132665358833037</v>
      </c>
      <c r="N62" s="126">
        <f t="shared" si="4"/>
        <v>40.572473445907235</v>
      </c>
      <c r="O62" s="26">
        <v>4.1283346891286783</v>
      </c>
      <c r="P62" s="7">
        <v>2.1741339934524149</v>
      </c>
      <c r="Q62" s="7">
        <v>1.1331972458865494</v>
      </c>
      <c r="R62" s="7">
        <v>5.5544674530101474</v>
      </c>
      <c r="S62" s="7">
        <v>12.329386774974409</v>
      </c>
      <c r="T62" s="7">
        <v>27.927959966880735</v>
      </c>
      <c r="U62" s="126">
        <f t="shared" si="5"/>
        <v>53.247480123332934</v>
      </c>
    </row>
    <row r="63" spans="1:21">
      <c r="A63" s="37">
        <v>59</v>
      </c>
      <c r="B63" s="12"/>
      <c r="C63" s="14"/>
      <c r="D63" s="38" t="s">
        <v>26</v>
      </c>
      <c r="E63" s="14" t="s">
        <v>80</v>
      </c>
      <c r="F63" s="48"/>
      <c r="G63" s="111">
        <f t="shared" si="3"/>
        <v>6.1186998439879972</v>
      </c>
      <c r="H63" s="26">
        <v>0.25746094592614099</v>
      </c>
      <c r="I63" s="7">
        <v>7.070438533264678E-2</v>
      </c>
      <c r="J63" s="7">
        <v>4.6721709943085443E-2</v>
      </c>
      <c r="K63" s="7">
        <v>0.12989113376534078</v>
      </c>
      <c r="L63" s="7">
        <v>0.4583808263996616</v>
      </c>
      <c r="M63" s="7">
        <v>1.9002656582742929</v>
      </c>
      <c r="N63" s="126">
        <f t="shared" si="4"/>
        <v>2.8634246596411685</v>
      </c>
      <c r="O63" s="26">
        <v>0.62681054638233036</v>
      </c>
      <c r="P63" s="7">
        <v>0.23477438252302818</v>
      </c>
      <c r="Q63" s="7">
        <v>0.11235912499250844</v>
      </c>
      <c r="R63" s="7">
        <v>0.22587422831566073</v>
      </c>
      <c r="S63" s="7">
        <v>0.55766962771303952</v>
      </c>
      <c r="T63" s="7">
        <v>1.4977872744202614</v>
      </c>
      <c r="U63" s="126">
        <f t="shared" si="5"/>
        <v>3.2552751843468286</v>
      </c>
    </row>
    <row r="64" spans="1:21">
      <c r="A64" s="72">
        <v>60</v>
      </c>
      <c r="B64" s="73" t="s">
        <v>81</v>
      </c>
      <c r="C64" s="77" t="s">
        <v>82</v>
      </c>
      <c r="D64" s="78"/>
      <c r="E64" s="78"/>
      <c r="F64" s="79"/>
      <c r="G64" s="74">
        <f t="shared" si="3"/>
        <v>64188.244513392448</v>
      </c>
      <c r="H64" s="75">
        <v>1229.1004095077515</v>
      </c>
      <c r="I64" s="76">
        <v>312.15443825721741</v>
      </c>
      <c r="J64" s="76">
        <v>751.19442987442017</v>
      </c>
      <c r="K64" s="76">
        <v>4194.8057174682617</v>
      </c>
      <c r="L64" s="76">
        <v>14580.133605957031</v>
      </c>
      <c r="M64" s="76">
        <v>12374.884765625</v>
      </c>
      <c r="N64" s="124">
        <f t="shared" si="4"/>
        <v>33442.273366689682</v>
      </c>
      <c r="O64" s="75">
        <v>963.50905752182007</v>
      </c>
      <c r="P64" s="76">
        <v>217.11852037906647</v>
      </c>
      <c r="Q64" s="76">
        <v>688.049560546875</v>
      </c>
      <c r="R64" s="76">
        <v>3523.4941883087158</v>
      </c>
      <c r="S64" s="76">
        <v>10798.268447875977</v>
      </c>
      <c r="T64" s="76">
        <v>14555.531372070313</v>
      </c>
      <c r="U64" s="124">
        <f t="shared" si="5"/>
        <v>30745.971146702766</v>
      </c>
    </row>
    <row r="65" spans="1:21">
      <c r="A65" s="93">
        <v>61</v>
      </c>
      <c r="B65" s="94"/>
      <c r="C65" s="95" t="s">
        <v>6</v>
      </c>
      <c r="D65" s="96" t="s">
        <v>83</v>
      </c>
      <c r="E65" s="97"/>
      <c r="F65" s="98"/>
      <c r="G65" s="99">
        <f t="shared" si="3"/>
        <v>12295.913887836039</v>
      </c>
      <c r="H65" s="100">
        <v>62.91368704661727</v>
      </c>
      <c r="I65" s="101">
        <v>59.243752062320709</v>
      </c>
      <c r="J65" s="101">
        <v>206.06193029880524</v>
      </c>
      <c r="K65" s="101">
        <v>909.38219213485718</v>
      </c>
      <c r="L65" s="101">
        <v>2725.0436687469482</v>
      </c>
      <c r="M65" s="101">
        <v>1702.7469654083252</v>
      </c>
      <c r="N65" s="127">
        <f t="shared" si="4"/>
        <v>5665.3921956978738</v>
      </c>
      <c r="O65" s="100">
        <v>37.584485154598951</v>
      </c>
      <c r="P65" s="101">
        <v>49.952753901481628</v>
      </c>
      <c r="Q65" s="101">
        <v>235.39861142635345</v>
      </c>
      <c r="R65" s="101">
        <v>1624.3502478599548</v>
      </c>
      <c r="S65" s="101">
        <v>3124.7508373260498</v>
      </c>
      <c r="T65" s="101">
        <v>1558.4847564697266</v>
      </c>
      <c r="U65" s="127">
        <f t="shared" si="5"/>
        <v>6630.5216921381652</v>
      </c>
    </row>
    <row r="66" spans="1:21">
      <c r="A66" s="37">
        <v>62</v>
      </c>
      <c r="B66" s="17"/>
      <c r="C66" s="16"/>
      <c r="D66" s="38" t="s">
        <v>8</v>
      </c>
      <c r="E66" s="49" t="s">
        <v>84</v>
      </c>
      <c r="F66" s="40"/>
      <c r="G66" s="111">
        <f t="shared" si="3"/>
        <v>1097.6037490358576</v>
      </c>
      <c r="H66" s="26">
        <v>0</v>
      </c>
      <c r="I66" s="7">
        <v>0.71502696443349123</v>
      </c>
      <c r="J66" s="7">
        <v>4.2050579003989697</v>
      </c>
      <c r="K66" s="7">
        <v>79.651206791400909</v>
      </c>
      <c r="L66" s="7">
        <v>362.85282623767853</v>
      </c>
      <c r="M66" s="7">
        <v>187.13254821300507</v>
      </c>
      <c r="N66" s="126">
        <f t="shared" si="4"/>
        <v>634.55666610691696</v>
      </c>
      <c r="O66" s="26">
        <v>0</v>
      </c>
      <c r="P66" s="7">
        <v>0.11603603698313236</v>
      </c>
      <c r="Q66" s="7">
        <v>7.4869411773979664</v>
      </c>
      <c r="R66" s="7">
        <v>106.00769165158272</v>
      </c>
      <c r="S66" s="7">
        <v>258.02570420503616</v>
      </c>
      <c r="T66" s="7">
        <v>91.410709857940674</v>
      </c>
      <c r="U66" s="126">
        <f t="shared" si="5"/>
        <v>463.04708292894065</v>
      </c>
    </row>
    <row r="67" spans="1:21">
      <c r="A67" s="37">
        <v>63</v>
      </c>
      <c r="B67" s="17"/>
      <c r="C67" s="16"/>
      <c r="D67" s="38" t="s">
        <v>10</v>
      </c>
      <c r="E67" s="49" t="s">
        <v>85</v>
      </c>
      <c r="F67" s="40"/>
      <c r="G67" s="111">
        <f t="shared" si="3"/>
        <v>173.7289642682299</v>
      </c>
      <c r="H67" s="26">
        <v>0</v>
      </c>
      <c r="I67" s="7">
        <v>0</v>
      </c>
      <c r="J67" s="7">
        <v>1.2539338273927569</v>
      </c>
      <c r="K67" s="7">
        <v>11.947879739105701</v>
      </c>
      <c r="L67" s="7">
        <v>55.709128260612488</v>
      </c>
      <c r="M67" s="7">
        <v>41.438444375991821</v>
      </c>
      <c r="N67" s="126">
        <f t="shared" si="4"/>
        <v>110.34938620310277</v>
      </c>
      <c r="O67" s="26">
        <v>0</v>
      </c>
      <c r="P67" s="7">
        <v>0</v>
      </c>
      <c r="Q67" s="7">
        <v>1.00590830296278</v>
      </c>
      <c r="R67" s="7">
        <v>4.2119320370256901</v>
      </c>
      <c r="S67" s="7">
        <v>51.796100825071335</v>
      </c>
      <c r="T67" s="7">
        <v>6.3656369000673294</v>
      </c>
      <c r="U67" s="126">
        <f t="shared" si="5"/>
        <v>63.379578065127134</v>
      </c>
    </row>
    <row r="68" spans="1:21">
      <c r="A68" s="37">
        <v>64</v>
      </c>
      <c r="B68" s="17"/>
      <c r="C68" s="16"/>
      <c r="D68" s="38" t="s">
        <v>22</v>
      </c>
      <c r="E68" s="49" t="s">
        <v>86</v>
      </c>
      <c r="F68" s="40"/>
      <c r="G68" s="111">
        <f t="shared" si="3"/>
        <v>486.70140047371387</v>
      </c>
      <c r="H68" s="26">
        <v>0</v>
      </c>
      <c r="I68" s="7">
        <v>0</v>
      </c>
      <c r="J68" s="7">
        <v>4.6480856835842133</v>
      </c>
      <c r="K68" s="7">
        <v>40.302832365036011</v>
      </c>
      <c r="L68" s="7">
        <v>125.36327981948853</v>
      </c>
      <c r="M68" s="7">
        <v>106.24862241744995</v>
      </c>
      <c r="N68" s="126">
        <f t="shared" si="4"/>
        <v>276.5628202855587</v>
      </c>
      <c r="O68" s="26">
        <v>0</v>
      </c>
      <c r="P68" s="7">
        <v>0</v>
      </c>
      <c r="Q68" s="7">
        <v>3.3590470999479294</v>
      </c>
      <c r="R68" s="7">
        <v>47.971495985984802</v>
      </c>
      <c r="S68" s="7">
        <v>89.118880450725555</v>
      </c>
      <c r="T68" s="7">
        <v>69.689156651496887</v>
      </c>
      <c r="U68" s="126">
        <f t="shared" si="5"/>
        <v>210.13858018815517</v>
      </c>
    </row>
    <row r="69" spans="1:21">
      <c r="A69" s="37">
        <v>65</v>
      </c>
      <c r="B69" s="17"/>
      <c r="C69" s="16"/>
      <c r="D69" s="38" t="s">
        <v>24</v>
      </c>
      <c r="E69" s="49" t="s">
        <v>87</v>
      </c>
      <c r="F69" s="40"/>
      <c r="G69" s="111">
        <f t="shared" si="3"/>
        <v>555.85869900509715</v>
      </c>
      <c r="H69" s="26">
        <v>0</v>
      </c>
      <c r="I69" s="7">
        <v>0</v>
      </c>
      <c r="J69" s="7">
        <v>4.8795859664678574</v>
      </c>
      <c r="K69" s="7">
        <v>39.959582835435867</v>
      </c>
      <c r="L69" s="7">
        <v>197.45285624265671</v>
      </c>
      <c r="M69" s="7">
        <v>89.789777636528015</v>
      </c>
      <c r="N69" s="126">
        <f t="shared" si="4"/>
        <v>332.08180268108845</v>
      </c>
      <c r="O69" s="26">
        <v>2.2924196720123291</v>
      </c>
      <c r="P69" s="7">
        <v>2.2967252731323242</v>
      </c>
      <c r="Q69" s="7">
        <v>4.3215991221368313</v>
      </c>
      <c r="R69" s="7">
        <v>37.739025682210922</v>
      </c>
      <c r="S69" s="7">
        <v>91.833573341369629</v>
      </c>
      <c r="T69" s="7">
        <v>85.293553233146667</v>
      </c>
      <c r="U69" s="126">
        <f t="shared" si="5"/>
        <v>223.7768963240087</v>
      </c>
    </row>
    <row r="70" spans="1:21">
      <c r="A70" s="37">
        <v>66</v>
      </c>
      <c r="B70" s="17"/>
      <c r="C70" s="16"/>
      <c r="D70" s="38" t="s">
        <v>26</v>
      </c>
      <c r="E70" s="49" t="s">
        <v>88</v>
      </c>
      <c r="F70" s="40"/>
      <c r="G70" s="111">
        <f t="shared" si="3"/>
        <v>952.98491090582684</v>
      </c>
      <c r="H70" s="26">
        <v>0</v>
      </c>
      <c r="I70" s="7">
        <v>12.987463952973485</v>
      </c>
      <c r="J70" s="7">
        <v>34.513757482171059</v>
      </c>
      <c r="K70" s="7">
        <v>249.74080324172974</v>
      </c>
      <c r="L70" s="7">
        <v>218.24811100959778</v>
      </c>
      <c r="M70" s="7">
        <v>121.63613879680634</v>
      </c>
      <c r="N70" s="126">
        <f t="shared" si="4"/>
        <v>637.12627448327839</v>
      </c>
      <c r="O70" s="26">
        <v>0</v>
      </c>
      <c r="P70" s="7">
        <v>5.5237866924144328</v>
      </c>
      <c r="Q70" s="7">
        <v>28.129930064082146</v>
      </c>
      <c r="R70" s="7">
        <v>98.718553572893143</v>
      </c>
      <c r="S70" s="7">
        <v>137.75306755304337</v>
      </c>
      <c r="T70" s="7">
        <v>45.733298540115356</v>
      </c>
      <c r="U70" s="126">
        <f t="shared" si="5"/>
        <v>315.85863642254844</v>
      </c>
    </row>
    <row r="71" spans="1:21">
      <c r="A71" s="37">
        <v>67</v>
      </c>
      <c r="B71" s="17"/>
      <c r="C71" s="16"/>
      <c r="D71" s="38" t="s">
        <v>32</v>
      </c>
      <c r="E71" s="49" t="s">
        <v>89</v>
      </c>
      <c r="F71" s="40"/>
      <c r="G71" s="111">
        <f t="shared" si="3"/>
        <v>132.2212570332922</v>
      </c>
      <c r="H71" s="26">
        <v>0</v>
      </c>
      <c r="I71" s="7">
        <v>0</v>
      </c>
      <c r="J71" s="7">
        <v>0.24136455310508609</v>
      </c>
      <c r="K71" s="7">
        <v>9.8478349894285202</v>
      </c>
      <c r="L71" s="7">
        <v>49.353059113025665</v>
      </c>
      <c r="M71" s="7">
        <v>25.416547000408173</v>
      </c>
      <c r="N71" s="126">
        <f t="shared" si="4"/>
        <v>84.858805655967444</v>
      </c>
      <c r="O71" s="26">
        <v>0</v>
      </c>
      <c r="P71" s="7">
        <v>0</v>
      </c>
      <c r="Q71" s="7">
        <v>2.350951942615211</v>
      </c>
      <c r="R71" s="7">
        <v>7.3633657991886139</v>
      </c>
      <c r="S71" s="7">
        <v>18.926495492458344</v>
      </c>
      <c r="T71" s="7">
        <v>18.721638143062592</v>
      </c>
      <c r="U71" s="126">
        <f t="shared" si="5"/>
        <v>47.36245137732476</v>
      </c>
    </row>
    <row r="72" spans="1:21">
      <c r="A72" s="37">
        <v>68</v>
      </c>
      <c r="B72" s="17"/>
      <c r="C72" s="16"/>
      <c r="D72" s="38" t="s">
        <v>34</v>
      </c>
      <c r="E72" s="49" t="s">
        <v>90</v>
      </c>
      <c r="F72" s="40"/>
      <c r="G72" s="111">
        <f t="shared" si="3"/>
        <v>688.41789485886693</v>
      </c>
      <c r="H72" s="26">
        <v>0</v>
      </c>
      <c r="I72" s="7">
        <v>0</v>
      </c>
      <c r="J72" s="7">
        <v>6.654163584113121</v>
      </c>
      <c r="K72" s="7">
        <v>36.578255414962769</v>
      </c>
      <c r="L72" s="7">
        <v>280.17023968696594</v>
      </c>
      <c r="M72" s="7">
        <v>116.77713060379028</v>
      </c>
      <c r="N72" s="126">
        <f t="shared" si="4"/>
        <v>440.17978928983212</v>
      </c>
      <c r="O72" s="26">
        <v>1.1408796310424805</v>
      </c>
      <c r="P72" s="7">
        <v>1.1483490467071533</v>
      </c>
      <c r="Q72" s="7">
        <v>1.804292518645525</v>
      </c>
      <c r="R72" s="7">
        <v>21.154114201664925</v>
      </c>
      <c r="S72" s="7">
        <v>121.96845626831055</v>
      </c>
      <c r="T72" s="7">
        <v>101.02201390266418</v>
      </c>
      <c r="U72" s="126">
        <f t="shared" si="5"/>
        <v>248.23810556903481</v>
      </c>
    </row>
    <row r="73" spans="1:21">
      <c r="A73" s="37">
        <v>69</v>
      </c>
      <c r="B73" s="17"/>
      <c r="C73" s="16"/>
      <c r="D73" s="38" t="s">
        <v>36</v>
      </c>
      <c r="E73" s="49" t="s">
        <v>91</v>
      </c>
      <c r="F73" s="40"/>
      <c r="G73" s="111">
        <f t="shared" si="3"/>
        <v>251.01680621225387</v>
      </c>
      <c r="H73" s="26">
        <v>0</v>
      </c>
      <c r="I73" s="7">
        <v>0</v>
      </c>
      <c r="J73" s="7">
        <v>2.0570219028741121</v>
      </c>
      <c r="K73" s="7">
        <v>26.782659649848938</v>
      </c>
      <c r="L73" s="7">
        <v>76.773372769355774</v>
      </c>
      <c r="M73" s="7">
        <v>34.351474121212959</v>
      </c>
      <c r="N73" s="126">
        <f t="shared" si="4"/>
        <v>139.96452844329178</v>
      </c>
      <c r="O73" s="26">
        <v>0</v>
      </c>
      <c r="P73" s="7">
        <v>0</v>
      </c>
      <c r="Q73" s="7">
        <v>0.92172776442021132</v>
      </c>
      <c r="R73" s="7">
        <v>26.663401357829571</v>
      </c>
      <c r="S73" s="7">
        <v>58.311247810721397</v>
      </c>
      <c r="T73" s="7">
        <v>25.155900835990906</v>
      </c>
      <c r="U73" s="126">
        <f t="shared" si="5"/>
        <v>111.05227776896209</v>
      </c>
    </row>
    <row r="74" spans="1:21">
      <c r="A74" s="37">
        <v>70</v>
      </c>
      <c r="B74" s="17"/>
      <c r="C74" s="16"/>
      <c r="D74" s="38" t="s">
        <v>38</v>
      </c>
      <c r="E74" s="49" t="s">
        <v>92</v>
      </c>
      <c r="F74" s="40"/>
      <c r="G74" s="111">
        <f t="shared" ref="G74:G105" si="6">N74+U74</f>
        <v>1015.4589318010258</v>
      </c>
      <c r="H74" s="26">
        <v>0</v>
      </c>
      <c r="I74" s="7">
        <v>0</v>
      </c>
      <c r="J74" s="7">
        <v>0.15186876791995019</v>
      </c>
      <c r="K74" s="7">
        <v>1.9988941617775708</v>
      </c>
      <c r="L74" s="7">
        <v>2.2666670000180602</v>
      </c>
      <c r="M74" s="7">
        <v>2.4873698269948363</v>
      </c>
      <c r="N74" s="126">
        <f t="shared" ref="N74:N105" si="7">SUM(H74:M74)</f>
        <v>6.9047997567104176</v>
      </c>
      <c r="O74" s="26">
        <v>0</v>
      </c>
      <c r="P74" s="7">
        <v>0</v>
      </c>
      <c r="Q74" s="7">
        <v>20.489859998226166</v>
      </c>
      <c r="R74" s="7">
        <v>298.99895417690277</v>
      </c>
      <c r="S74" s="7">
        <v>457.27092576026917</v>
      </c>
      <c r="T74" s="7">
        <v>231.79439210891724</v>
      </c>
      <c r="U74" s="126">
        <f t="shared" ref="U74:U105" si="8">SUM(O74:T74)</f>
        <v>1008.5541320443153</v>
      </c>
    </row>
    <row r="75" spans="1:21">
      <c r="A75" s="37">
        <v>71</v>
      </c>
      <c r="B75" s="17"/>
      <c r="C75" s="16"/>
      <c r="D75" s="38" t="s">
        <v>40</v>
      </c>
      <c r="E75" s="49" t="s">
        <v>93</v>
      </c>
      <c r="F75" s="40"/>
      <c r="G75" s="111">
        <f t="shared" si="6"/>
        <v>857.6358234770596</v>
      </c>
      <c r="H75" s="26">
        <v>0</v>
      </c>
      <c r="I75" s="7">
        <v>0</v>
      </c>
      <c r="J75" s="7">
        <v>0</v>
      </c>
      <c r="K75" s="7">
        <v>0</v>
      </c>
      <c r="L75" s="7">
        <v>0</v>
      </c>
      <c r="M75" s="7">
        <v>0</v>
      </c>
      <c r="N75" s="126">
        <f t="shared" si="7"/>
        <v>0</v>
      </c>
      <c r="O75" s="26">
        <v>0</v>
      </c>
      <c r="P75" s="7">
        <v>0</v>
      </c>
      <c r="Q75" s="7">
        <v>11.969399694353342</v>
      </c>
      <c r="R75" s="7">
        <v>305.97433136403561</v>
      </c>
      <c r="S75" s="7">
        <v>368.6255362033844</v>
      </c>
      <c r="T75" s="7">
        <v>171.06655621528625</v>
      </c>
      <c r="U75" s="126">
        <f t="shared" si="8"/>
        <v>857.6358234770596</v>
      </c>
    </row>
    <row r="76" spans="1:21">
      <c r="A76" s="37">
        <v>72</v>
      </c>
      <c r="B76" s="17"/>
      <c r="C76" s="16"/>
      <c r="D76" s="38" t="s">
        <v>54</v>
      </c>
      <c r="E76" s="49" t="s">
        <v>94</v>
      </c>
      <c r="F76" s="40"/>
      <c r="G76" s="111">
        <f t="shared" si="6"/>
        <v>163.47596073336899</v>
      </c>
      <c r="H76" s="26">
        <v>0</v>
      </c>
      <c r="I76" s="7">
        <v>0</v>
      </c>
      <c r="J76" s="7">
        <v>0</v>
      </c>
      <c r="K76" s="7">
        <v>0</v>
      </c>
      <c r="L76" s="7">
        <v>0</v>
      </c>
      <c r="M76" s="7">
        <v>0</v>
      </c>
      <c r="N76" s="126">
        <f t="shared" si="7"/>
        <v>0</v>
      </c>
      <c r="O76" s="26">
        <v>0</v>
      </c>
      <c r="P76" s="7">
        <v>0</v>
      </c>
      <c r="Q76" s="7">
        <v>0.52054083906114101</v>
      </c>
      <c r="R76" s="7">
        <v>27.302575465291739</v>
      </c>
      <c r="S76" s="7">
        <v>89.944915622472763</v>
      </c>
      <c r="T76" s="7">
        <v>45.70792880654335</v>
      </c>
      <c r="U76" s="126">
        <f t="shared" si="8"/>
        <v>163.47596073336899</v>
      </c>
    </row>
    <row r="77" spans="1:21">
      <c r="A77" s="37">
        <v>73</v>
      </c>
      <c r="B77" s="17"/>
      <c r="C77" s="16"/>
      <c r="D77" s="38" t="s">
        <v>59</v>
      </c>
      <c r="E77" s="49" t="s">
        <v>95</v>
      </c>
      <c r="F77" s="40"/>
      <c r="G77" s="111">
        <f t="shared" si="6"/>
        <v>242.07218777015805</v>
      </c>
      <c r="H77" s="26">
        <v>0</v>
      </c>
      <c r="I77" s="7">
        <v>0</v>
      </c>
      <c r="J77" s="7">
        <v>0</v>
      </c>
      <c r="K77" s="7">
        <v>0</v>
      </c>
      <c r="L77" s="7">
        <v>0</v>
      </c>
      <c r="M77" s="7">
        <v>0</v>
      </c>
      <c r="N77" s="126">
        <f t="shared" si="7"/>
        <v>0</v>
      </c>
      <c r="O77" s="26">
        <v>2.2924196720123291</v>
      </c>
      <c r="P77" s="7">
        <v>2.2967252731323242</v>
      </c>
      <c r="Q77" s="7">
        <v>11.74007235839963</v>
      </c>
      <c r="R77" s="7">
        <v>65.640346527099609</v>
      </c>
      <c r="S77" s="7">
        <v>99.417919635772705</v>
      </c>
      <c r="T77" s="7">
        <v>60.684704303741455</v>
      </c>
      <c r="U77" s="126">
        <f t="shared" si="8"/>
        <v>242.07218777015805</v>
      </c>
    </row>
    <row r="78" spans="1:21">
      <c r="A78" s="37">
        <v>74</v>
      </c>
      <c r="B78" s="17"/>
      <c r="C78" s="16"/>
      <c r="D78" s="38" t="s">
        <v>96</v>
      </c>
      <c r="E78" s="49" t="s">
        <v>97</v>
      </c>
      <c r="F78" s="40"/>
      <c r="G78" s="111">
        <f t="shared" si="6"/>
        <v>528.00182182341814</v>
      </c>
      <c r="H78" s="26">
        <v>0</v>
      </c>
      <c r="I78" s="7">
        <v>0</v>
      </c>
      <c r="J78" s="7">
        <v>7.6976588442921638</v>
      </c>
      <c r="K78" s="7">
        <v>7.4228237271308899</v>
      </c>
      <c r="L78" s="7">
        <v>132.39194458723068</v>
      </c>
      <c r="M78" s="7">
        <v>380.4893946647644</v>
      </c>
      <c r="N78" s="126">
        <f t="shared" si="7"/>
        <v>528.00182182341814</v>
      </c>
      <c r="O78" s="26">
        <v>0</v>
      </c>
      <c r="P78" s="7">
        <v>0</v>
      </c>
      <c r="Q78" s="7">
        <v>0</v>
      </c>
      <c r="R78" s="7">
        <v>0</v>
      </c>
      <c r="S78" s="7">
        <v>0</v>
      </c>
      <c r="T78" s="7">
        <v>0</v>
      </c>
      <c r="U78" s="126">
        <f t="shared" si="8"/>
        <v>0</v>
      </c>
    </row>
    <row r="79" spans="1:21">
      <c r="A79" s="37">
        <v>75</v>
      </c>
      <c r="B79" s="17"/>
      <c r="C79" s="16"/>
      <c r="D79" s="38" t="s">
        <v>98</v>
      </c>
      <c r="E79" s="49" t="s">
        <v>99</v>
      </c>
      <c r="F79" s="40"/>
      <c r="G79" s="111">
        <f t="shared" si="6"/>
        <v>84.851211568340659</v>
      </c>
      <c r="H79" s="26">
        <v>0</v>
      </c>
      <c r="I79" s="7">
        <v>0</v>
      </c>
      <c r="J79" s="7">
        <v>0.16137597034685314</v>
      </c>
      <c r="K79" s="7">
        <v>6.9704355262219906</v>
      </c>
      <c r="L79" s="7">
        <v>26.861114710569382</v>
      </c>
      <c r="M79" s="7">
        <v>28.788295120000839</v>
      </c>
      <c r="N79" s="126">
        <f t="shared" si="7"/>
        <v>62.781221327139065</v>
      </c>
      <c r="O79" s="26">
        <v>1.1462098360061646</v>
      </c>
      <c r="P79" s="7">
        <v>1.1483628749847412</v>
      </c>
      <c r="Q79" s="7">
        <v>0.12698301603086293</v>
      </c>
      <c r="R79" s="7">
        <v>2.053282679989934</v>
      </c>
      <c r="S79" s="7">
        <v>11.448738016188145</v>
      </c>
      <c r="T79" s="7">
        <v>6.1464138180017471</v>
      </c>
      <c r="U79" s="126">
        <f t="shared" si="8"/>
        <v>22.069990241201594</v>
      </c>
    </row>
    <row r="80" spans="1:21">
      <c r="A80" s="37">
        <v>76</v>
      </c>
      <c r="B80" s="17"/>
      <c r="C80" s="16"/>
      <c r="D80" s="38" t="s">
        <v>100</v>
      </c>
      <c r="E80" s="49" t="s">
        <v>101</v>
      </c>
      <c r="F80" s="40"/>
      <c r="G80" s="111">
        <f t="shared" si="6"/>
        <v>517.54800355434418</v>
      </c>
      <c r="H80" s="26">
        <v>17.792825112119317</v>
      </c>
      <c r="I80" s="7">
        <v>6.9659407027065754</v>
      </c>
      <c r="J80" s="7">
        <v>18.777450650930405</v>
      </c>
      <c r="K80" s="7">
        <v>36.75845330953598</v>
      </c>
      <c r="L80" s="7">
        <v>142.66264998912811</v>
      </c>
      <c r="M80" s="7">
        <v>81.097327411174774</v>
      </c>
      <c r="N80" s="126">
        <f t="shared" si="7"/>
        <v>304.05464717559516</v>
      </c>
      <c r="O80" s="26">
        <v>8.0480131767690182</v>
      </c>
      <c r="P80" s="7">
        <v>5.5406975504010916</v>
      </c>
      <c r="Q80" s="7">
        <v>13.184101581573486</v>
      </c>
      <c r="R80" s="7">
        <v>29.598593562841415</v>
      </c>
      <c r="S80" s="7">
        <v>89.258860409259796</v>
      </c>
      <c r="T80" s="7">
        <v>67.863090097904205</v>
      </c>
      <c r="U80" s="126">
        <f t="shared" si="8"/>
        <v>213.49335637874901</v>
      </c>
    </row>
    <row r="81" spans="1:21">
      <c r="A81" s="37">
        <v>77</v>
      </c>
      <c r="B81" s="10"/>
      <c r="C81" s="16"/>
      <c r="D81" s="38" t="s">
        <v>102</v>
      </c>
      <c r="E81" s="49" t="s">
        <v>103</v>
      </c>
      <c r="F81" s="40"/>
      <c r="G81" s="111">
        <f t="shared" si="6"/>
        <v>361.14107871800661</v>
      </c>
      <c r="H81" s="26">
        <v>16.277360999956727</v>
      </c>
      <c r="I81" s="7">
        <v>18.780157580971718</v>
      </c>
      <c r="J81" s="7">
        <v>41.580172210931778</v>
      </c>
      <c r="K81" s="7">
        <v>59.516409337520599</v>
      </c>
      <c r="L81" s="7">
        <v>62.361260592937469</v>
      </c>
      <c r="M81" s="7">
        <v>31.024847060441971</v>
      </c>
      <c r="N81" s="126">
        <f t="shared" si="7"/>
        <v>229.54020778276026</v>
      </c>
      <c r="O81" s="26">
        <v>7.119082598015666</v>
      </c>
      <c r="P81" s="7">
        <v>13.149949088692665</v>
      </c>
      <c r="Q81" s="7">
        <v>26.963336572051048</v>
      </c>
      <c r="R81" s="7">
        <v>28.907458275556564</v>
      </c>
      <c r="S81" s="7">
        <v>31.060869961977005</v>
      </c>
      <c r="T81" s="7">
        <v>24.4001744389534</v>
      </c>
      <c r="U81" s="126">
        <f t="shared" si="8"/>
        <v>131.60087093524635</v>
      </c>
    </row>
    <row r="82" spans="1:21">
      <c r="A82" s="37">
        <v>78</v>
      </c>
      <c r="B82" s="12"/>
      <c r="C82" s="11"/>
      <c r="D82" s="50"/>
      <c r="E82" s="9" t="s">
        <v>104</v>
      </c>
      <c r="F82" s="46"/>
      <c r="G82" s="111">
        <f t="shared" si="6"/>
        <v>4187.1952033871785</v>
      </c>
      <c r="H82" s="26">
        <v>28.843501687049866</v>
      </c>
      <c r="I82" s="7">
        <v>19.795163780450821</v>
      </c>
      <c r="J82" s="7">
        <v>79.24042671918869</v>
      </c>
      <c r="K82" s="7">
        <v>301.90413415431976</v>
      </c>
      <c r="L82" s="7">
        <v>992.57707369327545</v>
      </c>
      <c r="M82" s="7">
        <v>456.06907081604004</v>
      </c>
      <c r="N82" s="126">
        <f t="shared" si="7"/>
        <v>1878.4293708503246</v>
      </c>
      <c r="O82" s="26">
        <v>15.545459763146937</v>
      </c>
      <c r="P82" s="7">
        <v>18.732123173773289</v>
      </c>
      <c r="Q82" s="7">
        <v>101.02391231060028</v>
      </c>
      <c r="R82" s="7">
        <v>516.04511076211929</v>
      </c>
      <c r="S82" s="7">
        <v>1149.9896562099457</v>
      </c>
      <c r="T82" s="7">
        <v>507.42957031726837</v>
      </c>
      <c r="U82" s="126">
        <f t="shared" si="8"/>
        <v>2308.7658325368538</v>
      </c>
    </row>
    <row r="83" spans="1:21">
      <c r="A83" s="93">
        <v>79</v>
      </c>
      <c r="B83" s="94"/>
      <c r="C83" s="95" t="s">
        <v>61</v>
      </c>
      <c r="D83" s="96" t="s">
        <v>105</v>
      </c>
      <c r="E83" s="97"/>
      <c r="F83" s="98"/>
      <c r="G83" s="99">
        <f t="shared" si="6"/>
        <v>136.16307631134987</v>
      </c>
      <c r="H83" s="100">
        <v>2.2971813678741455</v>
      </c>
      <c r="I83" s="101">
        <v>3.1571651697158813</v>
      </c>
      <c r="J83" s="101">
        <v>8.9043456949293613</v>
      </c>
      <c r="K83" s="101">
        <v>11.466611508280039</v>
      </c>
      <c r="L83" s="101">
        <v>25.243370786309242</v>
      </c>
      <c r="M83" s="101">
        <v>20.683439701795578</v>
      </c>
      <c r="N83" s="127">
        <f t="shared" si="7"/>
        <v>71.752114228904247</v>
      </c>
      <c r="O83" s="100">
        <v>1.8769222497940063</v>
      </c>
      <c r="P83" s="101">
        <v>1.6150840520858765</v>
      </c>
      <c r="Q83" s="101">
        <v>2.9339178204536438</v>
      </c>
      <c r="R83" s="101">
        <v>15.660873495042324</v>
      </c>
      <c r="S83" s="101">
        <v>25.531160429120064</v>
      </c>
      <c r="T83" s="101">
        <v>16.793004035949707</v>
      </c>
      <c r="U83" s="127">
        <f t="shared" si="8"/>
        <v>64.410962082445621</v>
      </c>
    </row>
    <row r="84" spans="1:21">
      <c r="A84" s="93">
        <v>80</v>
      </c>
      <c r="B84" s="94"/>
      <c r="C84" s="95" t="s">
        <v>66</v>
      </c>
      <c r="D84" s="96" t="s">
        <v>106</v>
      </c>
      <c r="E84" s="97"/>
      <c r="F84" s="98"/>
      <c r="G84" s="99">
        <f t="shared" si="6"/>
        <v>7565.4778381817741</v>
      </c>
      <c r="H84" s="100">
        <v>8.3139495841460302</v>
      </c>
      <c r="I84" s="101">
        <v>2.2982497261837125</v>
      </c>
      <c r="J84" s="101">
        <v>10.51918950676918</v>
      </c>
      <c r="K84" s="101">
        <v>251.8432115316391</v>
      </c>
      <c r="L84" s="101">
        <v>1529.3928413391113</v>
      </c>
      <c r="M84" s="101">
        <v>1314.7024841308594</v>
      </c>
      <c r="N84" s="127">
        <f t="shared" si="7"/>
        <v>3117.0699258187087</v>
      </c>
      <c r="O84" s="100">
        <v>9.197262131376192</v>
      </c>
      <c r="P84" s="101">
        <v>4.970672857016325</v>
      </c>
      <c r="Q84" s="101">
        <v>19.117202296853065</v>
      </c>
      <c r="R84" s="101">
        <v>281.16138076782227</v>
      </c>
      <c r="S84" s="101">
        <v>1866.1774225234985</v>
      </c>
      <c r="T84" s="101">
        <v>2267.783971786499</v>
      </c>
      <c r="U84" s="127">
        <f t="shared" si="8"/>
        <v>4448.4079123630654</v>
      </c>
    </row>
    <row r="85" spans="1:21">
      <c r="A85" s="93">
        <v>81</v>
      </c>
      <c r="B85" s="94"/>
      <c r="C85" s="95" t="s">
        <v>68</v>
      </c>
      <c r="D85" s="96" t="s">
        <v>107</v>
      </c>
      <c r="E85" s="97"/>
      <c r="F85" s="98"/>
      <c r="G85" s="99">
        <f t="shared" si="6"/>
        <v>461.57084320345894</v>
      </c>
      <c r="H85" s="100">
        <v>29.218808555975556</v>
      </c>
      <c r="I85" s="101">
        <v>6.3164311945438385</v>
      </c>
      <c r="J85" s="101">
        <v>8.5637091994285583</v>
      </c>
      <c r="K85" s="101">
        <v>58.080082625150681</v>
      </c>
      <c r="L85" s="101">
        <v>96.035476863384247</v>
      </c>
      <c r="M85" s="101">
        <v>63.468960523605347</v>
      </c>
      <c r="N85" s="127">
        <f t="shared" si="7"/>
        <v>261.68346896208823</v>
      </c>
      <c r="O85" s="100">
        <v>13.332412485498935</v>
      </c>
      <c r="P85" s="101">
        <v>3.8872976526618004</v>
      </c>
      <c r="Q85" s="101">
        <v>10.571678943932056</v>
      </c>
      <c r="R85" s="101">
        <v>28.02350340783596</v>
      </c>
      <c r="S85" s="101">
        <v>62.663500428199768</v>
      </c>
      <c r="T85" s="101">
        <v>81.408981323242188</v>
      </c>
      <c r="U85" s="127">
        <f t="shared" si="8"/>
        <v>199.88737424137071</v>
      </c>
    </row>
    <row r="86" spans="1:21">
      <c r="A86" s="93">
        <v>82</v>
      </c>
      <c r="B86" s="94"/>
      <c r="C86" s="95" t="s">
        <v>74</v>
      </c>
      <c r="D86" s="96" t="s">
        <v>108</v>
      </c>
      <c r="E86" s="97"/>
      <c r="F86" s="98"/>
      <c r="G86" s="99">
        <f t="shared" si="6"/>
        <v>77.826060611692583</v>
      </c>
      <c r="H86" s="100">
        <v>1.9324171105381538E-3</v>
      </c>
      <c r="I86" s="101">
        <v>2.8689054364804178E-2</v>
      </c>
      <c r="J86" s="101">
        <v>10.988707058131695</v>
      </c>
      <c r="K86" s="101">
        <v>24.691735297441483</v>
      </c>
      <c r="L86" s="101">
        <v>21.596159398555756</v>
      </c>
      <c r="M86" s="101">
        <v>8.5352932959794998</v>
      </c>
      <c r="N86" s="127">
        <f t="shared" si="7"/>
        <v>65.842516521583775</v>
      </c>
      <c r="O86" s="100">
        <v>2.4108850930133485E-3</v>
      </c>
      <c r="P86" s="101">
        <v>6.4439376015798189E-2</v>
      </c>
      <c r="Q86" s="101">
        <v>2.7540469206869602</v>
      </c>
      <c r="R86" s="101">
        <v>4.231427850201726</v>
      </c>
      <c r="S86" s="101">
        <v>1.6420188043266535</v>
      </c>
      <c r="T86" s="101">
        <v>3.2892002537846565</v>
      </c>
      <c r="U86" s="127">
        <f t="shared" si="8"/>
        <v>11.983544090108808</v>
      </c>
    </row>
    <row r="87" spans="1:21">
      <c r="A87" s="37">
        <v>83</v>
      </c>
      <c r="B87" s="17"/>
      <c r="C87" s="16"/>
      <c r="D87" s="38" t="s">
        <v>8</v>
      </c>
      <c r="E87" s="49" t="s">
        <v>109</v>
      </c>
      <c r="F87" s="40"/>
      <c r="G87" s="111">
        <f t="shared" si="6"/>
        <v>0</v>
      </c>
      <c r="H87" s="26">
        <v>0</v>
      </c>
      <c r="I87" s="7">
        <v>0</v>
      </c>
      <c r="J87" s="7">
        <v>0</v>
      </c>
      <c r="K87" s="7">
        <v>0</v>
      </c>
      <c r="L87" s="7">
        <v>0</v>
      </c>
      <c r="M87" s="7">
        <v>0</v>
      </c>
      <c r="N87" s="126">
        <f t="shared" si="7"/>
        <v>0</v>
      </c>
      <c r="O87" s="26">
        <v>0</v>
      </c>
      <c r="P87" s="7">
        <v>0</v>
      </c>
      <c r="Q87" s="7">
        <v>0</v>
      </c>
      <c r="R87" s="7">
        <v>0</v>
      </c>
      <c r="S87" s="7">
        <v>0</v>
      </c>
      <c r="T87" s="7">
        <v>0</v>
      </c>
      <c r="U87" s="126">
        <f t="shared" si="8"/>
        <v>0</v>
      </c>
    </row>
    <row r="88" spans="1:21">
      <c r="A88" s="37">
        <v>84</v>
      </c>
      <c r="B88" s="17"/>
      <c r="C88" s="16"/>
      <c r="D88" s="38" t="s">
        <v>10</v>
      </c>
      <c r="E88" s="49" t="s">
        <v>110</v>
      </c>
      <c r="F88" s="40"/>
      <c r="G88" s="111">
        <f t="shared" si="6"/>
        <v>0</v>
      </c>
      <c r="H88" s="26">
        <v>0</v>
      </c>
      <c r="I88" s="7">
        <v>0</v>
      </c>
      <c r="J88" s="7">
        <v>0</v>
      </c>
      <c r="K88" s="7">
        <v>0</v>
      </c>
      <c r="L88" s="7">
        <v>0</v>
      </c>
      <c r="M88" s="7">
        <v>0</v>
      </c>
      <c r="N88" s="126">
        <f t="shared" si="7"/>
        <v>0</v>
      </c>
      <c r="O88" s="26">
        <v>0</v>
      </c>
      <c r="P88" s="7">
        <v>0</v>
      </c>
      <c r="Q88" s="7">
        <v>0</v>
      </c>
      <c r="R88" s="7">
        <v>0</v>
      </c>
      <c r="S88" s="7">
        <v>0</v>
      </c>
      <c r="T88" s="7">
        <v>0</v>
      </c>
      <c r="U88" s="126">
        <f t="shared" si="8"/>
        <v>0</v>
      </c>
    </row>
    <row r="89" spans="1:21">
      <c r="A89" s="37">
        <v>85</v>
      </c>
      <c r="B89" s="17"/>
      <c r="C89" s="16"/>
      <c r="D89" s="38" t="s">
        <v>22</v>
      </c>
      <c r="E89" s="49" t="s">
        <v>111</v>
      </c>
      <c r="F89" s="40"/>
      <c r="G89" s="111">
        <f t="shared" si="6"/>
        <v>0.68573540449142456</v>
      </c>
      <c r="H89" s="26">
        <v>0</v>
      </c>
      <c r="I89" s="7">
        <v>0</v>
      </c>
      <c r="J89" s="7">
        <v>0</v>
      </c>
      <c r="K89" s="7">
        <v>0</v>
      </c>
      <c r="L89" s="7">
        <v>0</v>
      </c>
      <c r="M89" s="7">
        <v>0</v>
      </c>
      <c r="N89" s="126">
        <f t="shared" si="7"/>
        <v>0</v>
      </c>
      <c r="O89" s="26">
        <v>0</v>
      </c>
      <c r="P89" s="7">
        <v>0</v>
      </c>
      <c r="Q89" s="7">
        <v>0</v>
      </c>
      <c r="R89" s="7">
        <v>0.68573540449142456</v>
      </c>
      <c r="S89" s="7">
        <v>0</v>
      </c>
      <c r="T89" s="7">
        <v>0</v>
      </c>
      <c r="U89" s="126">
        <f t="shared" si="8"/>
        <v>0.68573540449142456</v>
      </c>
    </row>
    <row r="90" spans="1:21">
      <c r="A90" s="37">
        <v>86</v>
      </c>
      <c r="B90" s="17"/>
      <c r="C90" s="16"/>
      <c r="D90" s="38" t="s">
        <v>24</v>
      </c>
      <c r="E90" s="49" t="s">
        <v>112</v>
      </c>
      <c r="F90" s="40"/>
      <c r="G90" s="111">
        <f t="shared" si="6"/>
        <v>48.600988561054692</v>
      </c>
      <c r="H90" s="26">
        <v>0</v>
      </c>
      <c r="I90" s="7">
        <v>0</v>
      </c>
      <c r="J90" s="7">
        <v>4.2158545106649399</v>
      </c>
      <c r="K90" s="7">
        <v>19.055952340364456</v>
      </c>
      <c r="L90" s="7">
        <v>18.705598749220371</v>
      </c>
      <c r="M90" s="7">
        <v>3.5371137093752623</v>
      </c>
      <c r="N90" s="126">
        <f t="shared" si="7"/>
        <v>45.51451930962503</v>
      </c>
      <c r="O90" s="26">
        <v>0</v>
      </c>
      <c r="P90" s="7">
        <v>0</v>
      </c>
      <c r="Q90" s="7">
        <v>0.49996355664916337</v>
      </c>
      <c r="R90" s="7">
        <v>1.1891718842089176</v>
      </c>
      <c r="S90" s="7">
        <v>0.63232491863891482</v>
      </c>
      <c r="T90" s="7">
        <v>0.7650088919326663</v>
      </c>
      <c r="U90" s="126">
        <f t="shared" si="8"/>
        <v>3.0864692514296621</v>
      </c>
    </row>
    <row r="91" spans="1:21">
      <c r="A91" s="37">
        <v>87</v>
      </c>
      <c r="B91" s="17"/>
      <c r="C91" s="16"/>
      <c r="D91" s="38" t="s">
        <v>26</v>
      </c>
      <c r="E91" s="49" t="s">
        <v>113</v>
      </c>
      <c r="F91" s="40"/>
      <c r="G91" s="111">
        <f t="shared" si="6"/>
        <v>27.754162796056107</v>
      </c>
      <c r="H91" s="26">
        <v>1.9324171105381538E-3</v>
      </c>
      <c r="I91" s="7">
        <v>0</v>
      </c>
      <c r="J91" s="7">
        <v>6.6562139540910721</v>
      </c>
      <c r="K91" s="7">
        <v>5.3926321193575859</v>
      </c>
      <c r="L91" s="7">
        <v>2.8905618917196989</v>
      </c>
      <c r="M91" s="7">
        <v>4.9981793835759163</v>
      </c>
      <c r="N91" s="126">
        <f t="shared" si="7"/>
        <v>19.939519765854811</v>
      </c>
      <c r="O91" s="26">
        <v>2.4108850930133485E-3</v>
      </c>
      <c r="P91" s="7">
        <v>0</v>
      </c>
      <c r="Q91" s="7">
        <v>2.1502037551254034</v>
      </c>
      <c r="R91" s="7">
        <v>2.1281431522220373</v>
      </c>
      <c r="S91" s="7">
        <v>1.0096938358619809</v>
      </c>
      <c r="T91" s="7">
        <v>2.5241914018988609</v>
      </c>
      <c r="U91" s="126">
        <f t="shared" si="8"/>
        <v>7.8146430302012959</v>
      </c>
    </row>
    <row r="92" spans="1:21">
      <c r="A92" s="37">
        <v>88</v>
      </c>
      <c r="B92" s="17"/>
      <c r="C92" s="16"/>
      <c r="D92" s="38" t="s">
        <v>32</v>
      </c>
      <c r="E92" s="49" t="s">
        <v>114</v>
      </c>
      <c r="F92" s="40"/>
      <c r="G92" s="111">
        <f t="shared" si="6"/>
        <v>0</v>
      </c>
      <c r="H92" s="26">
        <v>0</v>
      </c>
      <c r="I92" s="7">
        <v>0</v>
      </c>
      <c r="J92" s="7">
        <v>0</v>
      </c>
      <c r="K92" s="7">
        <v>0</v>
      </c>
      <c r="L92" s="7">
        <v>0</v>
      </c>
      <c r="M92" s="7">
        <v>0</v>
      </c>
      <c r="N92" s="126">
        <f t="shared" si="7"/>
        <v>0</v>
      </c>
      <c r="O92" s="26">
        <v>0</v>
      </c>
      <c r="P92" s="7">
        <v>0</v>
      </c>
      <c r="Q92" s="7">
        <v>0</v>
      </c>
      <c r="R92" s="7">
        <v>0</v>
      </c>
      <c r="S92" s="7">
        <v>0</v>
      </c>
      <c r="T92" s="7">
        <v>0</v>
      </c>
      <c r="U92" s="126">
        <f t="shared" si="8"/>
        <v>0</v>
      </c>
    </row>
    <row r="93" spans="1:21">
      <c r="A93" s="37">
        <v>89</v>
      </c>
      <c r="B93" s="17"/>
      <c r="C93" s="16"/>
      <c r="D93" s="38" t="s">
        <v>34</v>
      </c>
      <c r="E93" s="49" t="s">
        <v>115</v>
      </c>
      <c r="F93" s="40"/>
      <c r="G93" s="111">
        <f t="shared" si="6"/>
        <v>0.7851742398343049</v>
      </c>
      <c r="H93" s="26">
        <v>0</v>
      </c>
      <c r="I93" s="7">
        <v>2.8689054364804178E-2</v>
      </c>
      <c r="J93" s="7">
        <v>0.11663823123672046</v>
      </c>
      <c r="K93" s="7">
        <v>0.24315060453955084</v>
      </c>
      <c r="L93" s="7">
        <v>0</v>
      </c>
      <c r="M93" s="7">
        <v>0</v>
      </c>
      <c r="N93" s="126">
        <f t="shared" si="7"/>
        <v>0.38847789014107548</v>
      </c>
      <c r="O93" s="26">
        <v>0</v>
      </c>
      <c r="P93" s="7">
        <v>6.4439376015798189E-2</v>
      </c>
      <c r="Q93" s="7">
        <v>0.10387964006804395</v>
      </c>
      <c r="R93" s="7">
        <v>0.22837733360938728</v>
      </c>
      <c r="S93" s="7">
        <v>0</v>
      </c>
      <c r="T93" s="7">
        <v>0</v>
      </c>
      <c r="U93" s="126">
        <f t="shared" si="8"/>
        <v>0.39669634969322942</v>
      </c>
    </row>
    <row r="94" spans="1:21">
      <c r="A94" s="37">
        <v>90</v>
      </c>
      <c r="B94" s="17"/>
      <c r="C94" s="16"/>
      <c r="D94" s="38" t="s">
        <v>36</v>
      </c>
      <c r="E94" s="49" t="s">
        <v>116</v>
      </c>
      <c r="F94" s="40"/>
      <c r="G94" s="111">
        <f t="shared" si="6"/>
        <v>0</v>
      </c>
      <c r="H94" s="26">
        <v>0</v>
      </c>
      <c r="I94" s="7">
        <v>0</v>
      </c>
      <c r="J94" s="7">
        <v>0</v>
      </c>
      <c r="K94" s="7">
        <v>0</v>
      </c>
      <c r="L94" s="7">
        <v>0</v>
      </c>
      <c r="M94" s="7">
        <v>0</v>
      </c>
      <c r="N94" s="126">
        <f t="shared" si="7"/>
        <v>0</v>
      </c>
      <c r="O94" s="26">
        <v>0</v>
      </c>
      <c r="P94" s="7">
        <v>0</v>
      </c>
      <c r="Q94" s="7">
        <v>0</v>
      </c>
      <c r="R94" s="7">
        <v>0</v>
      </c>
      <c r="S94" s="7">
        <v>0</v>
      </c>
      <c r="T94" s="7">
        <v>0</v>
      </c>
      <c r="U94" s="126">
        <f t="shared" si="8"/>
        <v>0</v>
      </c>
    </row>
    <row r="95" spans="1:21">
      <c r="A95" s="37">
        <v>91</v>
      </c>
      <c r="B95" s="17"/>
      <c r="C95" s="16"/>
      <c r="D95" s="38" t="s">
        <v>38</v>
      </c>
      <c r="E95" s="49" t="s">
        <v>117</v>
      </c>
      <c r="F95" s="40"/>
      <c r="G95" s="111">
        <f t="shared" si="6"/>
        <v>0</v>
      </c>
      <c r="H95" s="26">
        <v>0</v>
      </c>
      <c r="I95" s="7">
        <v>0</v>
      </c>
      <c r="J95" s="7">
        <v>0</v>
      </c>
      <c r="K95" s="7">
        <v>0</v>
      </c>
      <c r="L95" s="7">
        <v>0</v>
      </c>
      <c r="M95" s="7">
        <v>0</v>
      </c>
      <c r="N95" s="126">
        <f t="shared" si="7"/>
        <v>0</v>
      </c>
      <c r="O95" s="26">
        <v>0</v>
      </c>
      <c r="P95" s="7">
        <v>0</v>
      </c>
      <c r="Q95" s="7">
        <v>0</v>
      </c>
      <c r="R95" s="7">
        <v>0</v>
      </c>
      <c r="S95" s="7">
        <v>0</v>
      </c>
      <c r="T95" s="7">
        <v>0</v>
      </c>
      <c r="U95" s="126">
        <f t="shared" si="8"/>
        <v>0</v>
      </c>
    </row>
    <row r="96" spans="1:21">
      <c r="A96" s="37">
        <v>92</v>
      </c>
      <c r="B96" s="17"/>
      <c r="C96" s="16"/>
      <c r="D96" s="38" t="s">
        <v>40</v>
      </c>
      <c r="E96" s="49" t="s">
        <v>118</v>
      </c>
      <c r="F96" s="40"/>
      <c r="G96" s="111">
        <f t="shared" si="6"/>
        <v>0</v>
      </c>
      <c r="H96" s="26">
        <v>0</v>
      </c>
      <c r="I96" s="7">
        <v>0</v>
      </c>
      <c r="J96" s="7">
        <v>0</v>
      </c>
      <c r="K96" s="7">
        <v>0</v>
      </c>
      <c r="L96" s="7">
        <v>0</v>
      </c>
      <c r="M96" s="7">
        <v>0</v>
      </c>
      <c r="N96" s="126">
        <f t="shared" si="7"/>
        <v>0</v>
      </c>
      <c r="O96" s="26">
        <v>0</v>
      </c>
      <c r="P96" s="7">
        <v>0</v>
      </c>
      <c r="Q96" s="7">
        <v>0</v>
      </c>
      <c r="R96" s="7">
        <v>0</v>
      </c>
      <c r="S96" s="7">
        <v>0</v>
      </c>
      <c r="T96" s="7">
        <v>0</v>
      </c>
      <c r="U96" s="126">
        <f t="shared" si="8"/>
        <v>0</v>
      </c>
    </row>
    <row r="97" spans="1:21">
      <c r="A97" s="37">
        <v>93</v>
      </c>
      <c r="B97" s="17"/>
      <c r="C97" s="16"/>
      <c r="D97" s="38" t="s">
        <v>54</v>
      </c>
      <c r="E97" s="49" t="s">
        <v>119</v>
      </c>
      <c r="F97" s="40"/>
      <c r="G97" s="111">
        <f t="shared" si="6"/>
        <v>0</v>
      </c>
      <c r="H97" s="26">
        <v>0</v>
      </c>
      <c r="I97" s="7">
        <v>0</v>
      </c>
      <c r="J97" s="7">
        <v>0</v>
      </c>
      <c r="K97" s="7">
        <v>0</v>
      </c>
      <c r="L97" s="7">
        <v>0</v>
      </c>
      <c r="M97" s="7">
        <v>0</v>
      </c>
      <c r="N97" s="126">
        <f t="shared" si="7"/>
        <v>0</v>
      </c>
      <c r="O97" s="26">
        <v>0</v>
      </c>
      <c r="P97" s="7">
        <v>0</v>
      </c>
      <c r="Q97" s="7">
        <v>0</v>
      </c>
      <c r="R97" s="7">
        <v>0</v>
      </c>
      <c r="S97" s="7">
        <v>0</v>
      </c>
      <c r="T97" s="7">
        <v>0</v>
      </c>
      <c r="U97" s="126">
        <f t="shared" si="8"/>
        <v>0</v>
      </c>
    </row>
    <row r="98" spans="1:21">
      <c r="A98" s="93">
        <v>94</v>
      </c>
      <c r="B98" s="102"/>
      <c r="C98" s="95" t="s">
        <v>120</v>
      </c>
      <c r="D98" s="96" t="s">
        <v>121</v>
      </c>
      <c r="E98" s="97"/>
      <c r="F98" s="98"/>
      <c r="G98" s="99">
        <f t="shared" si="6"/>
        <v>1482.7241406773683</v>
      </c>
      <c r="H98" s="100">
        <v>14.394353825366125</v>
      </c>
      <c r="I98" s="101">
        <v>10.320258941501379</v>
      </c>
      <c r="J98" s="101">
        <v>30.701937988400459</v>
      </c>
      <c r="K98" s="101">
        <v>35.084070712327957</v>
      </c>
      <c r="L98" s="101">
        <v>99.372319161891937</v>
      </c>
      <c r="M98" s="101">
        <v>486.97257804870605</v>
      </c>
      <c r="N98" s="127">
        <f t="shared" si="7"/>
        <v>676.84551867819391</v>
      </c>
      <c r="O98" s="100">
        <v>9.5240552965551615</v>
      </c>
      <c r="P98" s="101">
        <v>6.2139605116099119</v>
      </c>
      <c r="Q98" s="101">
        <v>13.43310584872961</v>
      </c>
      <c r="R98" s="101">
        <v>19.797070566564798</v>
      </c>
      <c r="S98" s="101">
        <v>76.494429886341095</v>
      </c>
      <c r="T98" s="101">
        <v>680.41599988937378</v>
      </c>
      <c r="U98" s="127">
        <f t="shared" si="8"/>
        <v>805.87862199917436</v>
      </c>
    </row>
    <row r="99" spans="1:21">
      <c r="A99" s="37">
        <v>95</v>
      </c>
      <c r="B99" s="10"/>
      <c r="C99" s="11"/>
      <c r="D99" s="38" t="s">
        <v>8</v>
      </c>
      <c r="E99" s="49" t="s">
        <v>122</v>
      </c>
      <c r="F99" s="51"/>
      <c r="G99" s="111">
        <f t="shared" si="6"/>
        <v>1214.2833786727861</v>
      </c>
      <c r="H99" s="26">
        <v>0</v>
      </c>
      <c r="I99" s="7">
        <v>0</v>
      </c>
      <c r="J99" s="7">
        <v>0.44373184442520142</v>
      </c>
      <c r="K99" s="7">
        <v>0.83289330080151558</v>
      </c>
      <c r="L99" s="7">
        <v>67.182267516851425</v>
      </c>
      <c r="M99" s="7">
        <v>438.95184755325317</v>
      </c>
      <c r="N99" s="126">
        <f t="shared" si="7"/>
        <v>507.41074021533132</v>
      </c>
      <c r="O99" s="26">
        <v>0</v>
      </c>
      <c r="P99" s="7">
        <v>0</v>
      </c>
      <c r="Q99" s="7">
        <v>0</v>
      </c>
      <c r="R99" s="7">
        <v>0.69937083963304758</v>
      </c>
      <c r="S99" s="7">
        <v>58.648331537842751</v>
      </c>
      <c r="T99" s="7">
        <v>647.52493607997894</v>
      </c>
      <c r="U99" s="126">
        <f t="shared" si="8"/>
        <v>706.87263845745474</v>
      </c>
    </row>
    <row r="100" spans="1:21">
      <c r="A100" s="37">
        <v>96</v>
      </c>
      <c r="B100" s="10"/>
      <c r="C100" s="11"/>
      <c r="D100" s="38" t="s">
        <v>10</v>
      </c>
      <c r="E100" s="49" t="s">
        <v>123</v>
      </c>
      <c r="F100" s="51"/>
      <c r="G100" s="111">
        <f t="shared" si="6"/>
        <v>71.235054030286847</v>
      </c>
      <c r="H100" s="26">
        <v>0</v>
      </c>
      <c r="I100" s="7">
        <v>0</v>
      </c>
      <c r="J100" s="7">
        <v>7.2474035987397656E-3</v>
      </c>
      <c r="K100" s="7">
        <v>0.79967824625782669</v>
      </c>
      <c r="L100" s="7">
        <v>8.6432295590639114</v>
      </c>
      <c r="M100" s="7">
        <v>35.802940130233765</v>
      </c>
      <c r="N100" s="126">
        <f t="shared" si="7"/>
        <v>45.253095339154243</v>
      </c>
      <c r="O100" s="26">
        <v>0</v>
      </c>
      <c r="P100" s="7">
        <v>0</v>
      </c>
      <c r="Q100" s="7">
        <v>5.1919071556767449E-3</v>
      </c>
      <c r="R100" s="7">
        <v>0.16067013540305197</v>
      </c>
      <c r="S100" s="7">
        <v>3.2228546589612961</v>
      </c>
      <c r="T100" s="7">
        <v>22.593241989612579</v>
      </c>
      <c r="U100" s="126">
        <f t="shared" si="8"/>
        <v>25.981958691132604</v>
      </c>
    </row>
    <row r="101" spans="1:21">
      <c r="A101" s="37">
        <v>97</v>
      </c>
      <c r="B101" s="10"/>
      <c r="C101" s="11"/>
      <c r="D101" s="38" t="s">
        <v>22</v>
      </c>
      <c r="E101" s="49" t="s">
        <v>124</v>
      </c>
      <c r="F101" s="51"/>
      <c r="G101" s="111">
        <f t="shared" si="6"/>
        <v>109.28677611262538</v>
      </c>
      <c r="H101" s="26">
        <v>8.0982599387643859</v>
      </c>
      <c r="I101" s="7">
        <v>5.8231065459549427</v>
      </c>
      <c r="J101" s="7">
        <v>20.83346338570118</v>
      </c>
      <c r="K101" s="7">
        <v>23.794361241161823</v>
      </c>
      <c r="L101" s="7">
        <v>7.0597407184541225</v>
      </c>
      <c r="M101" s="7">
        <v>3.8711878210306168</v>
      </c>
      <c r="N101" s="126">
        <f t="shared" si="7"/>
        <v>69.480119651067071</v>
      </c>
      <c r="O101" s="26">
        <v>6.5608194180531427</v>
      </c>
      <c r="P101" s="7">
        <v>3.8004668275825679</v>
      </c>
      <c r="Q101" s="7">
        <v>9.5487029179930687</v>
      </c>
      <c r="R101" s="7">
        <v>12.001099633052945</v>
      </c>
      <c r="S101" s="7">
        <v>6.1237619239836931</v>
      </c>
      <c r="T101" s="7">
        <v>1.7718057408928871</v>
      </c>
      <c r="U101" s="126">
        <f t="shared" si="8"/>
        <v>39.806656461558305</v>
      </c>
    </row>
    <row r="102" spans="1:21">
      <c r="A102" s="37">
        <v>98</v>
      </c>
      <c r="B102" s="17"/>
      <c r="C102" s="11"/>
      <c r="D102" s="38" t="s">
        <v>24</v>
      </c>
      <c r="E102" s="49" t="s">
        <v>125</v>
      </c>
      <c r="F102" s="51"/>
      <c r="G102" s="111">
        <f t="shared" si="6"/>
        <v>3.6294392661075108</v>
      </c>
      <c r="H102" s="26">
        <v>0</v>
      </c>
      <c r="I102" s="7">
        <v>0</v>
      </c>
      <c r="J102" s="7">
        <v>5.0716520345304161E-2</v>
      </c>
      <c r="K102" s="7">
        <v>0.60525160096585751</v>
      </c>
      <c r="L102" s="7">
        <v>0.99746390245854855</v>
      </c>
      <c r="M102" s="7">
        <v>0.27821129793301225</v>
      </c>
      <c r="N102" s="126">
        <f t="shared" si="7"/>
        <v>1.9316433217027225</v>
      </c>
      <c r="O102" s="26">
        <v>0</v>
      </c>
      <c r="P102" s="7">
        <v>0</v>
      </c>
      <c r="Q102" s="7">
        <v>9.1687184409238398E-2</v>
      </c>
      <c r="R102" s="7">
        <v>0.61845818115398288</v>
      </c>
      <c r="S102" s="7">
        <v>0.74364529922604561</v>
      </c>
      <c r="T102" s="7">
        <v>0.24400527961552143</v>
      </c>
      <c r="U102" s="126">
        <f t="shared" si="8"/>
        <v>1.6977959444047883</v>
      </c>
    </row>
    <row r="103" spans="1:21">
      <c r="A103" s="37">
        <v>99</v>
      </c>
      <c r="B103" s="12"/>
      <c r="C103" s="12"/>
      <c r="D103" s="38" t="s">
        <v>26</v>
      </c>
      <c r="E103" s="49" t="s">
        <v>126</v>
      </c>
      <c r="F103" s="43"/>
      <c r="G103" s="111">
        <f t="shared" si="6"/>
        <v>0</v>
      </c>
      <c r="H103" s="26">
        <v>0</v>
      </c>
      <c r="I103" s="7">
        <v>0</v>
      </c>
      <c r="J103" s="7">
        <v>0</v>
      </c>
      <c r="K103" s="7">
        <v>0</v>
      </c>
      <c r="L103" s="7">
        <v>0</v>
      </c>
      <c r="M103" s="7">
        <v>0</v>
      </c>
      <c r="N103" s="126">
        <f t="shared" si="7"/>
        <v>0</v>
      </c>
      <c r="O103" s="26">
        <v>0</v>
      </c>
      <c r="P103" s="7">
        <v>0</v>
      </c>
      <c r="Q103" s="7">
        <v>0</v>
      </c>
      <c r="R103" s="7">
        <v>0</v>
      </c>
      <c r="S103" s="7">
        <v>0</v>
      </c>
      <c r="T103" s="7">
        <v>0</v>
      </c>
      <c r="U103" s="126">
        <f t="shared" si="8"/>
        <v>0</v>
      </c>
    </row>
    <row r="104" spans="1:21">
      <c r="A104" s="37">
        <v>100</v>
      </c>
      <c r="B104" s="12"/>
      <c r="C104" s="12"/>
      <c r="D104" s="38" t="s">
        <v>32</v>
      </c>
      <c r="E104" s="15" t="s">
        <v>127</v>
      </c>
      <c r="F104" s="43"/>
      <c r="G104" s="111">
        <f t="shared" si="6"/>
        <v>0</v>
      </c>
      <c r="H104" s="26">
        <v>0</v>
      </c>
      <c r="I104" s="7">
        <v>0</v>
      </c>
      <c r="J104" s="7">
        <v>0</v>
      </c>
      <c r="K104" s="7">
        <v>0</v>
      </c>
      <c r="L104" s="7">
        <v>0</v>
      </c>
      <c r="M104" s="7">
        <v>0</v>
      </c>
      <c r="N104" s="126">
        <f t="shared" si="7"/>
        <v>0</v>
      </c>
      <c r="O104" s="26">
        <v>0</v>
      </c>
      <c r="P104" s="7">
        <v>0</v>
      </c>
      <c r="Q104" s="7">
        <v>0</v>
      </c>
      <c r="R104" s="7">
        <v>0</v>
      </c>
      <c r="S104" s="7">
        <v>0</v>
      </c>
      <c r="T104" s="7">
        <v>0</v>
      </c>
      <c r="U104" s="126">
        <f t="shared" si="8"/>
        <v>0</v>
      </c>
    </row>
    <row r="105" spans="1:21">
      <c r="A105" s="37">
        <v>101</v>
      </c>
      <c r="B105" s="12"/>
      <c r="C105" s="12"/>
      <c r="D105" s="38" t="s">
        <v>34</v>
      </c>
      <c r="E105" s="15" t="s">
        <v>128</v>
      </c>
      <c r="F105" s="43"/>
      <c r="G105" s="111">
        <f t="shared" si="6"/>
        <v>84.289481837244239</v>
      </c>
      <c r="H105" s="26">
        <v>6.2960943820653483</v>
      </c>
      <c r="I105" s="7">
        <v>4.4971521459519863</v>
      </c>
      <c r="J105" s="7">
        <v>9.3667793795466423</v>
      </c>
      <c r="K105" s="7">
        <v>9.0518877282738686</v>
      </c>
      <c r="L105" s="7">
        <v>15.489617072045803</v>
      </c>
      <c r="M105" s="7">
        <v>8.0683956518769264</v>
      </c>
      <c r="N105" s="126">
        <f t="shared" si="7"/>
        <v>52.769926359760575</v>
      </c>
      <c r="O105" s="26">
        <v>2.9632361289695837</v>
      </c>
      <c r="P105" s="7">
        <v>2.4134935680776834</v>
      </c>
      <c r="Q105" s="7">
        <v>3.7875237613916397</v>
      </c>
      <c r="R105" s="7">
        <v>6.3174714054912329</v>
      </c>
      <c r="S105" s="7">
        <v>7.7558383047580719</v>
      </c>
      <c r="T105" s="7">
        <v>8.2819923087954521</v>
      </c>
      <c r="U105" s="126">
        <f t="shared" si="8"/>
        <v>31.519555477483664</v>
      </c>
    </row>
    <row r="106" spans="1:21">
      <c r="A106" s="93">
        <v>102</v>
      </c>
      <c r="B106" s="94"/>
      <c r="C106" s="95" t="s">
        <v>129</v>
      </c>
      <c r="D106" s="96" t="s">
        <v>130</v>
      </c>
      <c r="E106" s="97"/>
      <c r="F106" s="98"/>
      <c r="G106" s="99">
        <f t="shared" ref="G106:G130" si="9">N106+U106</f>
        <v>0.86423420906066895</v>
      </c>
      <c r="H106" s="100">
        <v>0</v>
      </c>
      <c r="I106" s="101">
        <v>0</v>
      </c>
      <c r="J106" s="101">
        <v>0</v>
      </c>
      <c r="K106" s="101">
        <v>0</v>
      </c>
      <c r="L106" s="101">
        <v>0</v>
      </c>
      <c r="M106" s="101">
        <v>0</v>
      </c>
      <c r="N106" s="127">
        <f t="shared" ref="N106:N130" si="10">SUM(H106:M106)</f>
        <v>0</v>
      </c>
      <c r="O106" s="100">
        <v>0</v>
      </c>
      <c r="P106" s="101">
        <v>0</v>
      </c>
      <c r="Q106" s="101">
        <v>0</v>
      </c>
      <c r="R106" s="101">
        <v>0</v>
      </c>
      <c r="S106" s="101">
        <v>0</v>
      </c>
      <c r="T106" s="101">
        <v>0.86423420906066895</v>
      </c>
      <c r="U106" s="127">
        <f t="shared" ref="U106:U130" si="11">SUM(O106:T106)</f>
        <v>0.86423420906066895</v>
      </c>
    </row>
    <row r="107" spans="1:21">
      <c r="A107" s="93">
        <v>110</v>
      </c>
      <c r="B107" s="94"/>
      <c r="C107" s="95" t="s">
        <v>131</v>
      </c>
      <c r="D107" s="96" t="s">
        <v>132</v>
      </c>
      <c r="E107" s="97"/>
      <c r="F107" s="98"/>
      <c r="G107" s="99">
        <f t="shared" si="9"/>
        <v>27974.021814037114</v>
      </c>
      <c r="H107" s="100">
        <v>212.30991646274924</v>
      </c>
      <c r="I107" s="101">
        <v>74.350873231887817</v>
      </c>
      <c r="J107" s="101">
        <v>240.80244433879852</v>
      </c>
      <c r="K107" s="101">
        <v>1941.6340298652649</v>
      </c>
      <c r="L107" s="101">
        <v>6901.505802154541</v>
      </c>
      <c r="M107" s="101">
        <v>5804.1262016296387</v>
      </c>
      <c r="N107" s="127">
        <f t="shared" si="10"/>
        <v>15174.72926768288</v>
      </c>
      <c r="O107" s="100">
        <v>227.74970423430204</v>
      </c>
      <c r="P107" s="101">
        <v>63.92891201376915</v>
      </c>
      <c r="Q107" s="101">
        <v>237.83790647983551</v>
      </c>
      <c r="R107" s="101">
        <v>1010.3665359020233</v>
      </c>
      <c r="S107" s="101">
        <v>3883.3458471298218</v>
      </c>
      <c r="T107" s="101">
        <v>7376.0636405944824</v>
      </c>
      <c r="U107" s="127">
        <f t="shared" si="11"/>
        <v>12799.292546354234</v>
      </c>
    </row>
    <row r="108" spans="1:21">
      <c r="A108" s="37">
        <v>111</v>
      </c>
      <c r="B108" s="10"/>
      <c r="C108" s="16"/>
      <c r="D108" s="38" t="s">
        <v>8</v>
      </c>
      <c r="E108" s="49" t="s">
        <v>133</v>
      </c>
      <c r="F108" s="40"/>
      <c r="G108" s="111">
        <f t="shared" si="9"/>
        <v>1016.9921861968469</v>
      </c>
      <c r="H108" s="26">
        <v>17.501823593629524</v>
      </c>
      <c r="I108" s="7">
        <v>35.951796039938927</v>
      </c>
      <c r="J108" s="7">
        <v>45.722606398165226</v>
      </c>
      <c r="K108" s="7">
        <v>92.024224504828453</v>
      </c>
      <c r="L108" s="7">
        <v>169.70242664217949</v>
      </c>
      <c r="M108" s="7">
        <v>150.39810734987259</v>
      </c>
      <c r="N108" s="126">
        <f t="shared" si="10"/>
        <v>511.30098452861421</v>
      </c>
      <c r="O108" s="26">
        <v>18.743028912693262</v>
      </c>
      <c r="P108" s="7">
        <v>21.954736851155758</v>
      </c>
      <c r="Q108" s="7">
        <v>53.599689871072769</v>
      </c>
      <c r="R108" s="7">
        <v>117.79967825114727</v>
      </c>
      <c r="S108" s="7">
        <v>131.68083593249321</v>
      </c>
      <c r="T108" s="7">
        <v>161.91323184967041</v>
      </c>
      <c r="U108" s="126">
        <f t="shared" si="11"/>
        <v>505.69120166823268</v>
      </c>
    </row>
    <row r="109" spans="1:21">
      <c r="A109" s="37">
        <v>112</v>
      </c>
      <c r="B109" s="17"/>
      <c r="C109" s="11"/>
      <c r="D109" s="52" t="s">
        <v>10</v>
      </c>
      <c r="E109" s="49" t="s">
        <v>134</v>
      </c>
      <c r="F109" s="51"/>
      <c r="G109" s="111">
        <f t="shared" si="9"/>
        <v>1634.5623803923245</v>
      </c>
      <c r="H109" s="26">
        <v>7.7782469890735229E-2</v>
      </c>
      <c r="I109" s="7">
        <v>0.20998988556675613</v>
      </c>
      <c r="J109" s="7">
        <v>4.6815109439194202</v>
      </c>
      <c r="K109" s="7">
        <v>68.883920520544052</v>
      </c>
      <c r="L109" s="7">
        <v>363.26910424232483</v>
      </c>
      <c r="M109" s="7">
        <v>405.08363437652588</v>
      </c>
      <c r="N109" s="126">
        <f t="shared" si="10"/>
        <v>842.20594243877167</v>
      </c>
      <c r="O109" s="26">
        <v>7.5876614675507881E-2</v>
      </c>
      <c r="P109" s="7">
        <v>8.652975014410913E-2</v>
      </c>
      <c r="Q109" s="7">
        <v>8.3806740865111351</v>
      </c>
      <c r="R109" s="7">
        <v>49.751422375440598</v>
      </c>
      <c r="S109" s="7">
        <v>246.17934936285019</v>
      </c>
      <c r="T109" s="7">
        <v>487.88258576393127</v>
      </c>
      <c r="U109" s="126">
        <f t="shared" si="11"/>
        <v>792.35643795355281</v>
      </c>
    </row>
    <row r="110" spans="1:21">
      <c r="A110" s="37">
        <v>113</v>
      </c>
      <c r="B110" s="17"/>
      <c r="C110" s="16"/>
      <c r="D110" s="38" t="s">
        <v>22</v>
      </c>
      <c r="E110" s="49" t="s">
        <v>135</v>
      </c>
      <c r="F110" s="40"/>
      <c r="G110" s="111">
        <f t="shared" si="9"/>
        <v>14481.494800410117</v>
      </c>
      <c r="H110" s="26">
        <v>26.624906246550381</v>
      </c>
      <c r="I110" s="7">
        <v>3.8532033991068602</v>
      </c>
      <c r="J110" s="7">
        <v>57.03401780128479</v>
      </c>
      <c r="K110" s="7">
        <v>1178.1103248596191</v>
      </c>
      <c r="L110" s="7">
        <v>4180.5263824462891</v>
      </c>
      <c r="M110" s="7">
        <v>2987.8909740447998</v>
      </c>
      <c r="N110" s="126">
        <f t="shared" si="10"/>
        <v>8434.03980879765</v>
      </c>
      <c r="O110" s="26">
        <v>8.0298666226444766</v>
      </c>
      <c r="P110" s="7">
        <v>3.2538521904498339</v>
      </c>
      <c r="Q110" s="7">
        <v>43.271241292357445</v>
      </c>
      <c r="R110" s="7">
        <v>358.85061925649643</v>
      </c>
      <c r="S110" s="7">
        <v>1850.6293549537659</v>
      </c>
      <c r="T110" s="7">
        <v>3783.4200572967529</v>
      </c>
      <c r="U110" s="126">
        <f t="shared" si="11"/>
        <v>6047.454991612467</v>
      </c>
    </row>
    <row r="111" spans="1:21">
      <c r="A111" s="37">
        <v>114</v>
      </c>
      <c r="B111" s="17"/>
      <c r="C111" s="16"/>
      <c r="D111" s="38" t="s">
        <v>24</v>
      </c>
      <c r="E111" s="49" t="s">
        <v>136</v>
      </c>
      <c r="F111" s="40"/>
      <c r="G111" s="111">
        <f t="shared" si="9"/>
        <v>8756.21184348315</v>
      </c>
      <c r="H111" s="26">
        <v>94.316013321280479</v>
      </c>
      <c r="I111" s="7">
        <v>23.896890260279179</v>
      </c>
      <c r="J111" s="7">
        <v>93.328526020050049</v>
      </c>
      <c r="K111" s="7">
        <v>474.77655422687531</v>
      </c>
      <c r="L111" s="7">
        <v>1804.9708671569824</v>
      </c>
      <c r="M111" s="7">
        <v>1805.9500961303711</v>
      </c>
      <c r="N111" s="126">
        <f t="shared" si="10"/>
        <v>4297.2389471158385</v>
      </c>
      <c r="O111" s="26">
        <v>119.2061557546258</v>
      </c>
      <c r="P111" s="7">
        <v>27.847731284797192</v>
      </c>
      <c r="Q111" s="7">
        <v>96.357322156429291</v>
      </c>
      <c r="R111" s="7">
        <v>381.91386431455612</v>
      </c>
      <c r="S111" s="7">
        <v>1419.1756529808044</v>
      </c>
      <c r="T111" s="7">
        <v>2414.4721698760986</v>
      </c>
      <c r="U111" s="126">
        <f t="shared" si="11"/>
        <v>4458.9728963673115</v>
      </c>
    </row>
    <row r="112" spans="1:21">
      <c r="A112" s="37">
        <v>115</v>
      </c>
      <c r="B112" s="14"/>
      <c r="C112" s="16"/>
      <c r="D112" s="38" t="s">
        <v>26</v>
      </c>
      <c r="E112" s="49" t="s">
        <v>137</v>
      </c>
      <c r="F112" s="40"/>
      <c r="G112" s="111">
        <f t="shared" si="9"/>
        <v>743.77235336694866</v>
      </c>
      <c r="H112" s="26">
        <v>27.585207560099661</v>
      </c>
      <c r="I112" s="7">
        <v>3.6671355608850718</v>
      </c>
      <c r="J112" s="7">
        <v>20.085769414901733</v>
      </c>
      <c r="K112" s="7">
        <v>60.551382854580879</v>
      </c>
      <c r="L112" s="7">
        <v>125.38540750741959</v>
      </c>
      <c r="M112" s="7">
        <v>116.40322172641754</v>
      </c>
      <c r="N112" s="126">
        <f t="shared" si="10"/>
        <v>353.67812462430447</v>
      </c>
      <c r="O112" s="26">
        <v>51.778280761092901</v>
      </c>
      <c r="P112" s="7">
        <v>5.7544177789241076</v>
      </c>
      <c r="Q112" s="7">
        <v>19.320447996258736</v>
      </c>
      <c r="R112" s="7">
        <v>53.277211233973503</v>
      </c>
      <c r="S112" s="7">
        <v>101.95021924376488</v>
      </c>
      <c r="T112" s="7">
        <v>158.01365172863007</v>
      </c>
      <c r="U112" s="126">
        <f t="shared" si="11"/>
        <v>390.09422874264419</v>
      </c>
    </row>
    <row r="113" spans="1:21">
      <c r="A113" s="37">
        <v>116</v>
      </c>
      <c r="B113" s="17"/>
      <c r="C113" s="12"/>
      <c r="D113" s="38" t="s">
        <v>32</v>
      </c>
      <c r="E113" s="14" t="s">
        <v>138</v>
      </c>
      <c r="F113" s="43"/>
      <c r="G113" s="111">
        <f t="shared" si="9"/>
        <v>1340.9885702681495</v>
      </c>
      <c r="H113" s="26">
        <v>46.204177708830684</v>
      </c>
      <c r="I113" s="7">
        <v>6.7718530292622745</v>
      </c>
      <c r="J113" s="7">
        <v>19.950012184679508</v>
      </c>
      <c r="K113" s="7">
        <v>67.287588499486446</v>
      </c>
      <c r="L113" s="7">
        <v>257.6518058180809</v>
      </c>
      <c r="M113" s="7">
        <v>338.40019226074219</v>
      </c>
      <c r="N113" s="126">
        <f t="shared" si="10"/>
        <v>736.265629501082</v>
      </c>
      <c r="O113" s="26">
        <v>29.916499432176352</v>
      </c>
      <c r="P113" s="7">
        <v>5.0316429490922019</v>
      </c>
      <c r="Q113" s="7">
        <v>16.90853326395154</v>
      </c>
      <c r="R113" s="7">
        <v>48.773762319236994</v>
      </c>
      <c r="S113" s="7">
        <v>133.73044893145561</v>
      </c>
      <c r="T113" s="7">
        <v>370.36205387115479</v>
      </c>
      <c r="U113" s="126">
        <f t="shared" si="11"/>
        <v>604.72294076706748</v>
      </c>
    </row>
    <row r="114" spans="1:21">
      <c r="A114" s="93">
        <v>117</v>
      </c>
      <c r="B114" s="94"/>
      <c r="C114" s="95" t="s">
        <v>4</v>
      </c>
      <c r="D114" s="96" t="s">
        <v>139</v>
      </c>
      <c r="E114" s="97"/>
      <c r="F114" s="98"/>
      <c r="G114" s="99">
        <f t="shared" si="9"/>
        <v>5902.7009834754281</v>
      </c>
      <c r="H114" s="100">
        <v>51.052946688607335</v>
      </c>
      <c r="I114" s="101">
        <v>26.357790321111679</v>
      </c>
      <c r="J114" s="101">
        <v>68.491505533456802</v>
      </c>
      <c r="K114" s="101">
        <v>291.7758172750473</v>
      </c>
      <c r="L114" s="101">
        <v>1520.0623984336853</v>
      </c>
      <c r="M114" s="101">
        <v>1636.7700099945068</v>
      </c>
      <c r="N114" s="127">
        <f t="shared" si="10"/>
        <v>3594.5104682464153</v>
      </c>
      <c r="O114" s="100">
        <v>38.435485550668091</v>
      </c>
      <c r="P114" s="101">
        <v>10.892955139279366</v>
      </c>
      <c r="Q114" s="101">
        <v>30.144609674811363</v>
      </c>
      <c r="R114" s="101">
        <v>186.41815632581711</v>
      </c>
      <c r="S114" s="101">
        <v>789.46974349021912</v>
      </c>
      <c r="T114" s="101">
        <v>1252.8295650482178</v>
      </c>
      <c r="U114" s="127">
        <f t="shared" si="11"/>
        <v>2308.1905152290128</v>
      </c>
    </row>
    <row r="115" spans="1:21">
      <c r="A115" s="37">
        <v>118</v>
      </c>
      <c r="B115" s="17"/>
      <c r="C115" s="16"/>
      <c r="D115" s="38" t="s">
        <v>8</v>
      </c>
      <c r="E115" s="49" t="s">
        <v>140</v>
      </c>
      <c r="F115" s="40"/>
      <c r="G115" s="111">
        <f t="shared" si="9"/>
        <v>3021.8753387311008</v>
      </c>
      <c r="H115" s="26">
        <v>9.1023061624728143</v>
      </c>
      <c r="I115" s="7">
        <v>5.5543604269623756</v>
      </c>
      <c r="J115" s="7">
        <v>28.46049077808857</v>
      </c>
      <c r="K115" s="7">
        <v>113.20884865522385</v>
      </c>
      <c r="L115" s="7">
        <v>682.89430141448975</v>
      </c>
      <c r="M115" s="7">
        <v>1023.8582992553711</v>
      </c>
      <c r="N115" s="126">
        <f t="shared" si="10"/>
        <v>1863.0786066926084</v>
      </c>
      <c r="O115" s="26">
        <v>10.303595871897414</v>
      </c>
      <c r="P115" s="7">
        <v>1.4794266289100051</v>
      </c>
      <c r="Q115" s="7">
        <v>11.69440334290266</v>
      </c>
      <c r="R115" s="7">
        <v>73.039095461368561</v>
      </c>
      <c r="S115" s="7">
        <v>408.54282402992249</v>
      </c>
      <c r="T115" s="7">
        <v>653.73738670349121</v>
      </c>
      <c r="U115" s="126">
        <f t="shared" si="11"/>
        <v>1158.7967320384923</v>
      </c>
    </row>
    <row r="116" spans="1:21">
      <c r="A116" s="37">
        <v>119</v>
      </c>
      <c r="B116" s="10"/>
      <c r="C116" s="16"/>
      <c r="D116" s="38" t="s">
        <v>10</v>
      </c>
      <c r="E116" s="49" t="s">
        <v>141</v>
      </c>
      <c r="F116" s="40"/>
      <c r="G116" s="111">
        <f t="shared" si="9"/>
        <v>1914.5335923684761</v>
      </c>
      <c r="H116" s="26">
        <v>14.624658798798919</v>
      </c>
      <c r="I116" s="7">
        <v>8.8414379395544529</v>
      </c>
      <c r="J116" s="7">
        <v>20.540838725864887</v>
      </c>
      <c r="K116" s="7">
        <v>90.560180991888046</v>
      </c>
      <c r="L116" s="7">
        <v>394.82872128486633</v>
      </c>
      <c r="M116" s="7">
        <v>417.04618120193481</v>
      </c>
      <c r="N116" s="126">
        <f t="shared" si="10"/>
        <v>946.44201894290745</v>
      </c>
      <c r="O116" s="26">
        <v>9.766578801907599</v>
      </c>
      <c r="P116" s="7">
        <v>4.4261872991919518</v>
      </c>
      <c r="Q116" s="7">
        <v>13.650089211761951</v>
      </c>
      <c r="R116" s="7">
        <v>97.617135912179947</v>
      </c>
      <c r="S116" s="7">
        <v>322.85518926382065</v>
      </c>
      <c r="T116" s="7">
        <v>519.77639293670654</v>
      </c>
      <c r="U116" s="126">
        <f t="shared" si="11"/>
        <v>968.09157342556864</v>
      </c>
    </row>
    <row r="117" spans="1:21">
      <c r="A117" s="37">
        <v>120</v>
      </c>
      <c r="B117" s="17"/>
      <c r="C117" s="11"/>
      <c r="D117" s="38" t="s">
        <v>22</v>
      </c>
      <c r="E117" s="9" t="s">
        <v>142</v>
      </c>
      <c r="F117" s="46"/>
      <c r="G117" s="111">
        <f t="shared" si="9"/>
        <v>966.29201765102334</v>
      </c>
      <c r="H117" s="26">
        <v>27.325980771332979</v>
      </c>
      <c r="I117" s="7">
        <v>11.961991619318724</v>
      </c>
      <c r="J117" s="7">
        <v>19.490175180137157</v>
      </c>
      <c r="K117" s="7">
        <v>88.006786733865738</v>
      </c>
      <c r="L117" s="7">
        <v>442.33934485912323</v>
      </c>
      <c r="M117" s="7">
        <v>195.86555981636047</v>
      </c>
      <c r="N117" s="126">
        <f t="shared" si="10"/>
        <v>784.9898389801383</v>
      </c>
      <c r="O117" s="26">
        <v>18.365310923429206</v>
      </c>
      <c r="P117" s="7">
        <v>4.9873414151370525</v>
      </c>
      <c r="Q117" s="7">
        <v>4.8001170828938484</v>
      </c>
      <c r="R117" s="7">
        <v>15.761920511722565</v>
      </c>
      <c r="S117" s="7">
        <v>58.07168535888195</v>
      </c>
      <c r="T117" s="7">
        <v>79.315803378820419</v>
      </c>
      <c r="U117" s="126">
        <f t="shared" si="11"/>
        <v>181.30217867088504</v>
      </c>
    </row>
    <row r="118" spans="1:21">
      <c r="A118" s="93">
        <v>121</v>
      </c>
      <c r="B118" s="94"/>
      <c r="C118" s="95" t="s">
        <v>143</v>
      </c>
      <c r="D118" s="96" t="s">
        <v>144</v>
      </c>
      <c r="E118" s="97"/>
      <c r="F118" s="98"/>
      <c r="G118" s="99">
        <f t="shared" si="9"/>
        <v>3436.1835992112756</v>
      </c>
      <c r="H118" s="100">
        <v>51.637575728818774</v>
      </c>
      <c r="I118" s="101">
        <v>58.706309258937836</v>
      </c>
      <c r="J118" s="101">
        <v>97.80578339099884</v>
      </c>
      <c r="K118" s="101">
        <v>458.75243747234344</v>
      </c>
      <c r="L118" s="101">
        <v>958.54363083839417</v>
      </c>
      <c r="M118" s="101">
        <v>576.08329772949219</v>
      </c>
      <c r="N118" s="127">
        <f t="shared" si="10"/>
        <v>2201.5290344189852</v>
      </c>
      <c r="O118" s="100">
        <v>43.790421957150102</v>
      </c>
      <c r="P118" s="101">
        <v>28.044051378965378</v>
      </c>
      <c r="Q118" s="101">
        <v>61.697582513093948</v>
      </c>
      <c r="R118" s="101">
        <v>169.8757535815239</v>
      </c>
      <c r="S118" s="101">
        <v>437.23044610023499</v>
      </c>
      <c r="T118" s="101">
        <v>494.01630926132202</v>
      </c>
      <c r="U118" s="127">
        <f t="shared" si="11"/>
        <v>1234.6545647922903</v>
      </c>
    </row>
    <row r="119" spans="1:21">
      <c r="A119" s="37">
        <v>122</v>
      </c>
      <c r="B119" s="17"/>
      <c r="C119" s="16"/>
      <c r="D119" s="38" t="s">
        <v>8</v>
      </c>
      <c r="E119" s="49" t="s">
        <v>145</v>
      </c>
      <c r="F119" s="40"/>
      <c r="G119" s="111">
        <f t="shared" si="9"/>
        <v>633.30078443224193</v>
      </c>
      <c r="H119" s="26">
        <v>3.1794425674306694</v>
      </c>
      <c r="I119" s="7">
        <v>10.373659234493971</v>
      </c>
      <c r="J119" s="7">
        <v>13.88249996304512</v>
      </c>
      <c r="K119" s="7">
        <v>42.37370665371418</v>
      </c>
      <c r="L119" s="7">
        <v>169.94798535108566</v>
      </c>
      <c r="M119" s="7">
        <v>154.50685524940491</v>
      </c>
      <c r="N119" s="126">
        <f t="shared" si="10"/>
        <v>394.26414901917451</v>
      </c>
      <c r="O119" s="26">
        <v>3.360739350086078</v>
      </c>
      <c r="P119" s="7">
        <v>2.717918565031141</v>
      </c>
      <c r="Q119" s="7">
        <v>6.4164638239890337</v>
      </c>
      <c r="R119" s="7">
        <v>23.172860972583294</v>
      </c>
      <c r="S119" s="7">
        <v>84.22767186164856</v>
      </c>
      <c r="T119" s="7">
        <v>119.14098083972931</v>
      </c>
      <c r="U119" s="126">
        <f t="shared" si="11"/>
        <v>239.03663541306742</v>
      </c>
    </row>
    <row r="120" spans="1:21">
      <c r="A120" s="37">
        <v>123</v>
      </c>
      <c r="B120" s="17"/>
      <c r="C120" s="16"/>
      <c r="D120" s="38" t="s">
        <v>10</v>
      </c>
      <c r="E120" s="49" t="s">
        <v>146</v>
      </c>
      <c r="F120" s="40"/>
      <c r="G120" s="111">
        <f t="shared" si="9"/>
        <v>1830.2262236125534</v>
      </c>
      <c r="H120" s="26">
        <v>5.7259452374419197</v>
      </c>
      <c r="I120" s="7">
        <v>35.283274710178375</v>
      </c>
      <c r="J120" s="7">
        <v>61.353521764278412</v>
      </c>
      <c r="K120" s="7">
        <v>334.42111957073212</v>
      </c>
      <c r="L120" s="7">
        <v>601.96983766555786</v>
      </c>
      <c r="M120" s="7">
        <v>217.21012854576111</v>
      </c>
      <c r="N120" s="126">
        <f t="shared" si="10"/>
        <v>1255.9638274939498</v>
      </c>
      <c r="O120" s="26">
        <v>4.6585923125967383</v>
      </c>
      <c r="P120" s="7">
        <v>10.434095464646816</v>
      </c>
      <c r="Q120" s="7">
        <v>36.990119189023972</v>
      </c>
      <c r="R120" s="7">
        <v>102.90880352258682</v>
      </c>
      <c r="S120" s="7">
        <v>239.54965263605118</v>
      </c>
      <c r="T120" s="7">
        <v>179.72113299369812</v>
      </c>
      <c r="U120" s="126">
        <f t="shared" si="11"/>
        <v>574.26239611860365</v>
      </c>
    </row>
    <row r="121" spans="1:21">
      <c r="A121" s="37">
        <v>124</v>
      </c>
      <c r="B121" s="10"/>
      <c r="C121" s="16"/>
      <c r="D121" s="38" t="s">
        <v>22</v>
      </c>
      <c r="E121" s="49" t="s">
        <v>147</v>
      </c>
      <c r="F121" s="40"/>
      <c r="G121" s="111">
        <f t="shared" si="9"/>
        <v>124.12898663632222</v>
      </c>
      <c r="H121" s="26">
        <v>1.3884644149511587</v>
      </c>
      <c r="I121" s="7">
        <v>3.933298422023654</v>
      </c>
      <c r="J121" s="7">
        <v>4.7134256549179554</v>
      </c>
      <c r="K121" s="7">
        <v>18.955550566315651</v>
      </c>
      <c r="L121" s="7">
        <v>15.072466246783733</v>
      </c>
      <c r="M121" s="7">
        <v>19.023123890161514</v>
      </c>
      <c r="N121" s="126">
        <f t="shared" si="10"/>
        <v>63.086329195153667</v>
      </c>
      <c r="O121" s="26">
        <v>2.304743378132116</v>
      </c>
      <c r="P121" s="7">
        <v>8.8747217655181885</v>
      </c>
      <c r="Q121" s="7">
        <v>5.6517980247735977</v>
      </c>
      <c r="R121" s="7">
        <v>11.041271932423115</v>
      </c>
      <c r="S121" s="7">
        <v>14.780834957957268</v>
      </c>
      <c r="T121" s="7">
        <v>18.389287382364273</v>
      </c>
      <c r="U121" s="126">
        <f t="shared" si="11"/>
        <v>61.042657441168558</v>
      </c>
    </row>
    <row r="122" spans="1:21">
      <c r="A122" s="37">
        <v>125</v>
      </c>
      <c r="B122" s="17"/>
      <c r="C122" s="11"/>
      <c r="D122" s="50"/>
      <c r="E122" s="9" t="s">
        <v>148</v>
      </c>
      <c r="F122" s="46"/>
      <c r="G122" s="111">
        <f t="shared" si="9"/>
        <v>848.5275861704722</v>
      </c>
      <c r="H122" s="26">
        <v>41.343722528778017</v>
      </c>
      <c r="I122" s="7">
        <v>9.1160788163542747</v>
      </c>
      <c r="J122" s="7">
        <v>17.856336399912834</v>
      </c>
      <c r="K122" s="7">
        <v>63.002041041851044</v>
      </c>
      <c r="L122" s="7">
        <v>171.55334049463272</v>
      </c>
      <c r="M122" s="7">
        <v>185.34319877624512</v>
      </c>
      <c r="N122" s="126">
        <f t="shared" si="10"/>
        <v>488.21471805777401</v>
      </c>
      <c r="O122" s="26">
        <v>33.466345569118857</v>
      </c>
      <c r="P122" s="7">
        <v>6.0173161737620831</v>
      </c>
      <c r="Q122" s="7">
        <v>12.639202751219273</v>
      </c>
      <c r="R122" s="7">
        <v>32.752818271517754</v>
      </c>
      <c r="S122" s="7">
        <v>98.672263205051422</v>
      </c>
      <c r="T122" s="7">
        <v>176.76492214202881</v>
      </c>
      <c r="U122" s="126">
        <f t="shared" si="11"/>
        <v>360.3128681126982</v>
      </c>
    </row>
    <row r="123" spans="1:21">
      <c r="A123" s="93">
        <v>126</v>
      </c>
      <c r="B123" s="94"/>
      <c r="C123" s="95" t="s">
        <v>149</v>
      </c>
      <c r="D123" s="96" t="s">
        <v>150</v>
      </c>
      <c r="E123" s="97"/>
      <c r="F123" s="98"/>
      <c r="G123" s="99">
        <f t="shared" si="9"/>
        <v>3014.6810889896005</v>
      </c>
      <c r="H123" s="100">
        <v>55.13196605630219</v>
      </c>
      <c r="I123" s="101">
        <v>21.972624689340591</v>
      </c>
      <c r="J123" s="101">
        <v>35.909883230924606</v>
      </c>
      <c r="K123" s="101">
        <v>171.08722233772278</v>
      </c>
      <c r="L123" s="101">
        <v>636.12698864936829</v>
      </c>
      <c r="M123" s="101">
        <v>684.54491233825684</v>
      </c>
      <c r="N123" s="127">
        <f t="shared" si="10"/>
        <v>1604.7735973019153</v>
      </c>
      <c r="O123" s="100">
        <v>32.246229972690344</v>
      </c>
      <c r="P123" s="101">
        <v>8.4044404402375221</v>
      </c>
      <c r="Q123" s="101">
        <v>42.977996408939362</v>
      </c>
      <c r="R123" s="101">
        <v>148.8602619767189</v>
      </c>
      <c r="S123" s="101">
        <v>478.12398433685303</v>
      </c>
      <c r="T123" s="101">
        <v>699.29457855224609</v>
      </c>
      <c r="U123" s="127">
        <f t="shared" si="11"/>
        <v>1409.9074916876853</v>
      </c>
    </row>
    <row r="124" spans="1:21">
      <c r="A124" s="37">
        <v>127</v>
      </c>
      <c r="B124" s="12"/>
      <c r="C124" s="12"/>
      <c r="D124" s="38" t="s">
        <v>8</v>
      </c>
      <c r="E124" s="49" t="s">
        <v>151</v>
      </c>
      <c r="F124" s="40"/>
      <c r="G124" s="111">
        <f t="shared" si="9"/>
        <v>2759.5909266690724</v>
      </c>
      <c r="H124" s="26">
        <v>32.212089582812041</v>
      </c>
      <c r="I124" s="7">
        <v>19.334137856960297</v>
      </c>
      <c r="J124" s="7">
        <v>32.484149590134621</v>
      </c>
      <c r="K124" s="7">
        <v>161.86032980680466</v>
      </c>
      <c r="L124" s="7">
        <v>592.61018872261047</v>
      </c>
      <c r="M124" s="7">
        <v>608.77118682861328</v>
      </c>
      <c r="N124" s="126">
        <f t="shared" si="10"/>
        <v>1447.2720823879354</v>
      </c>
      <c r="O124" s="26">
        <v>21.524934552609921</v>
      </c>
      <c r="P124" s="7">
        <v>7.0109464228153229</v>
      </c>
      <c r="Q124" s="7">
        <v>37.712763518095016</v>
      </c>
      <c r="R124" s="7">
        <v>134.39541608095169</v>
      </c>
      <c r="S124" s="7">
        <v>450.95005226135254</v>
      </c>
      <c r="T124" s="7">
        <v>660.7247314453125</v>
      </c>
      <c r="U124" s="126">
        <f t="shared" si="11"/>
        <v>1312.318844281137</v>
      </c>
    </row>
    <row r="125" spans="1:21">
      <c r="A125" s="37">
        <v>128</v>
      </c>
      <c r="B125" s="17"/>
      <c r="C125" s="16"/>
      <c r="D125" s="52" t="s">
        <v>10</v>
      </c>
      <c r="E125" s="49" t="s">
        <v>152</v>
      </c>
      <c r="F125" s="40"/>
      <c r="G125" s="111">
        <f t="shared" si="9"/>
        <v>20.578122615814209</v>
      </c>
      <c r="H125" s="26">
        <v>0</v>
      </c>
      <c r="I125" s="7">
        <v>0</v>
      </c>
      <c r="J125" s="7">
        <v>0</v>
      </c>
      <c r="K125" s="7">
        <v>0</v>
      </c>
      <c r="L125" s="7">
        <v>1.7541441917419434</v>
      </c>
      <c r="M125" s="7">
        <v>18.823978424072266</v>
      </c>
      <c r="N125" s="126">
        <f t="shared" si="10"/>
        <v>20.578122615814209</v>
      </c>
      <c r="O125" s="26">
        <v>0</v>
      </c>
      <c r="P125" s="7">
        <v>0</v>
      </c>
      <c r="Q125" s="7">
        <v>0</v>
      </c>
      <c r="R125" s="7">
        <v>0</v>
      </c>
      <c r="S125" s="7">
        <v>0</v>
      </c>
      <c r="T125" s="7">
        <v>0</v>
      </c>
      <c r="U125" s="126">
        <f t="shared" si="11"/>
        <v>0</v>
      </c>
    </row>
    <row r="126" spans="1:21">
      <c r="A126" s="37">
        <v>129</v>
      </c>
      <c r="B126" s="10"/>
      <c r="C126" s="16"/>
      <c r="D126" s="38" t="s">
        <v>22</v>
      </c>
      <c r="E126" s="15" t="s">
        <v>153</v>
      </c>
      <c r="F126" s="43"/>
      <c r="G126" s="111">
        <f t="shared" si="9"/>
        <v>6.8508538305904949</v>
      </c>
      <c r="H126" s="26">
        <v>0</v>
      </c>
      <c r="I126" s="7">
        <v>0.13211168197449297</v>
      </c>
      <c r="J126" s="7">
        <v>0.1305892311502248</v>
      </c>
      <c r="K126" s="7">
        <v>0.25314361555501819</v>
      </c>
      <c r="L126" s="7">
        <v>1.0738809378817677</v>
      </c>
      <c r="M126" s="7">
        <v>1.3340791538357735</v>
      </c>
      <c r="N126" s="126">
        <f t="shared" si="10"/>
        <v>2.9238046203972772</v>
      </c>
      <c r="O126" s="26">
        <v>0</v>
      </c>
      <c r="P126" s="7">
        <v>7.522281825367827E-2</v>
      </c>
      <c r="Q126" s="7">
        <v>9.1599413484800607E-2</v>
      </c>
      <c r="R126" s="7">
        <v>0.74607629235833883</v>
      </c>
      <c r="S126" s="7">
        <v>1.600985602941364</v>
      </c>
      <c r="T126" s="7">
        <v>1.413165083155036</v>
      </c>
      <c r="U126" s="126">
        <f t="shared" si="11"/>
        <v>3.9270492101932177</v>
      </c>
    </row>
    <row r="127" spans="1:21">
      <c r="A127" s="37">
        <v>130</v>
      </c>
      <c r="B127" s="17"/>
      <c r="C127" s="11"/>
      <c r="D127" s="38" t="s">
        <v>24</v>
      </c>
      <c r="E127" s="9" t="s">
        <v>422</v>
      </c>
      <c r="F127" s="46"/>
      <c r="G127" s="111">
        <f t="shared" si="9"/>
        <v>224.51323794107884</v>
      </c>
      <c r="H127" s="26">
        <v>22.919878321699798</v>
      </c>
      <c r="I127" s="7">
        <v>2.506374591961503</v>
      </c>
      <c r="J127" s="7">
        <v>3.2951453812420368</v>
      </c>
      <c r="K127" s="7">
        <v>8.9737372174859047</v>
      </c>
      <c r="L127" s="7">
        <v>40.688793838024139</v>
      </c>
      <c r="M127" s="7">
        <v>55.615690588951111</v>
      </c>
      <c r="N127" s="126">
        <f t="shared" si="10"/>
        <v>133.99961993936449</v>
      </c>
      <c r="O127" s="26">
        <v>10.721295296680182</v>
      </c>
      <c r="P127" s="7">
        <v>1.3182707675732672</v>
      </c>
      <c r="Q127" s="7">
        <v>4.818719856441021</v>
      </c>
      <c r="R127" s="7">
        <v>12.22694443911314</v>
      </c>
      <c r="S127" s="7">
        <v>24.76435312628746</v>
      </c>
      <c r="T127" s="7">
        <v>36.664034515619278</v>
      </c>
      <c r="U127" s="126">
        <f t="shared" si="11"/>
        <v>90.513618001714349</v>
      </c>
    </row>
    <row r="128" spans="1:21">
      <c r="A128" s="37">
        <v>131</v>
      </c>
      <c r="B128" s="12"/>
      <c r="C128" s="12"/>
      <c r="D128" s="38" t="s">
        <v>26</v>
      </c>
      <c r="E128" s="15" t="s">
        <v>154</v>
      </c>
      <c r="F128" s="43"/>
      <c r="G128" s="111">
        <f t="shared" si="9"/>
        <v>0</v>
      </c>
      <c r="H128" s="26">
        <v>0</v>
      </c>
      <c r="I128" s="7">
        <v>0</v>
      </c>
      <c r="J128" s="7">
        <v>0</v>
      </c>
      <c r="K128" s="7">
        <v>0</v>
      </c>
      <c r="L128" s="7">
        <v>0</v>
      </c>
      <c r="M128" s="7">
        <v>0</v>
      </c>
      <c r="N128" s="126">
        <f t="shared" si="10"/>
        <v>0</v>
      </c>
      <c r="O128" s="26">
        <v>0</v>
      </c>
      <c r="P128" s="7">
        <v>0</v>
      </c>
      <c r="Q128" s="7">
        <v>0</v>
      </c>
      <c r="R128" s="7">
        <v>0</v>
      </c>
      <c r="S128" s="7">
        <v>0</v>
      </c>
      <c r="T128" s="7">
        <v>0</v>
      </c>
      <c r="U128" s="126">
        <f t="shared" si="11"/>
        <v>0</v>
      </c>
    </row>
    <row r="129" spans="1:21">
      <c r="A129" s="37">
        <v>132</v>
      </c>
      <c r="B129" s="12"/>
      <c r="C129" s="12"/>
      <c r="D129" s="38" t="s">
        <v>32</v>
      </c>
      <c r="E129" s="15" t="s">
        <v>155</v>
      </c>
      <c r="F129" s="43"/>
      <c r="G129" s="111">
        <f t="shared" si="9"/>
        <v>3.1480024453485385</v>
      </c>
      <c r="H129" s="26">
        <v>0</v>
      </c>
      <c r="I129" s="7">
        <v>0</v>
      </c>
      <c r="J129" s="7">
        <v>0</v>
      </c>
      <c r="K129" s="7">
        <v>0</v>
      </c>
      <c r="L129" s="7">
        <v>0</v>
      </c>
      <c r="M129" s="7">
        <v>0</v>
      </c>
      <c r="N129" s="126">
        <f t="shared" si="10"/>
        <v>0</v>
      </c>
      <c r="O129" s="26">
        <v>0</v>
      </c>
      <c r="P129" s="7">
        <v>0</v>
      </c>
      <c r="Q129" s="7">
        <v>0.35491614334750921</v>
      </c>
      <c r="R129" s="7">
        <v>1.4918290083296597</v>
      </c>
      <c r="S129" s="7">
        <v>0.80861320113763213</v>
      </c>
      <c r="T129" s="7">
        <v>0.49264409253373742</v>
      </c>
      <c r="U129" s="126">
        <f t="shared" si="11"/>
        <v>3.1480024453485385</v>
      </c>
    </row>
    <row r="130" spans="1:21">
      <c r="A130" s="93">
        <v>133</v>
      </c>
      <c r="B130" s="94"/>
      <c r="C130" s="95" t="s">
        <v>156</v>
      </c>
      <c r="D130" s="96" t="s">
        <v>157</v>
      </c>
      <c r="E130" s="97"/>
      <c r="F130" s="98"/>
      <c r="G130" s="99">
        <f t="shared" si="9"/>
        <v>286.00152624829207</v>
      </c>
      <c r="H130" s="100">
        <v>4.6054157709004357</v>
      </c>
      <c r="I130" s="101">
        <v>1.5920162238180637</v>
      </c>
      <c r="J130" s="101">
        <v>4.9242544993758202</v>
      </c>
      <c r="K130" s="101">
        <v>17.683161422610283</v>
      </c>
      <c r="L130" s="101">
        <v>43.83696386218071</v>
      </c>
      <c r="M130" s="101">
        <v>59.433647692203522</v>
      </c>
      <c r="N130" s="127">
        <f t="shared" si="10"/>
        <v>132.07545947108883</v>
      </c>
      <c r="O130" s="100">
        <v>4.5502872769720852</v>
      </c>
      <c r="P130" s="101">
        <v>2.1121425945311785</v>
      </c>
      <c r="Q130" s="101">
        <v>4.524530190974474</v>
      </c>
      <c r="R130" s="101">
        <v>10.721262842416763</v>
      </c>
      <c r="S130" s="101">
        <v>33.579747825860977</v>
      </c>
      <c r="T130" s="101">
        <v>98.438096046447754</v>
      </c>
      <c r="U130" s="127">
        <f t="shared" si="11"/>
        <v>153.92606677720323</v>
      </c>
    </row>
    <row r="131" spans="1:21">
      <c r="A131" s="93">
        <v>134</v>
      </c>
      <c r="B131" s="94"/>
      <c r="C131" s="95" t="s">
        <v>158</v>
      </c>
      <c r="D131" s="96" t="s">
        <v>159</v>
      </c>
      <c r="E131" s="97"/>
      <c r="F131" s="98"/>
      <c r="G131" s="99">
        <f t="shared" ref="G131:G157" si="12">N131+U131</f>
        <v>109.85347228683531</v>
      </c>
      <c r="H131" s="100">
        <v>0</v>
      </c>
      <c r="I131" s="101">
        <v>3.4258063789457083</v>
      </c>
      <c r="J131" s="101">
        <v>5.6725537069141865</v>
      </c>
      <c r="K131" s="101">
        <v>7.2416487261652946</v>
      </c>
      <c r="L131" s="101">
        <v>11.624931182712317</v>
      </c>
      <c r="M131" s="101">
        <v>16.027961309999228</v>
      </c>
      <c r="N131" s="127">
        <f t="shared" ref="N131:N157" si="13">SUM(H131:M131)</f>
        <v>43.992901304736733</v>
      </c>
      <c r="O131" s="100">
        <v>0</v>
      </c>
      <c r="P131" s="101">
        <v>5.1260585710406303</v>
      </c>
      <c r="Q131" s="101">
        <v>14.777496069669724</v>
      </c>
      <c r="R131" s="101">
        <v>9.9756091237068176</v>
      </c>
      <c r="S131" s="101">
        <v>10.997029356658459</v>
      </c>
      <c r="T131" s="101">
        <v>24.984377861022949</v>
      </c>
      <c r="U131" s="127">
        <f>SUM(O131:T131)</f>
        <v>65.860570982098579</v>
      </c>
    </row>
    <row r="132" spans="1:21">
      <c r="A132" s="37">
        <v>135</v>
      </c>
      <c r="B132" s="17"/>
      <c r="C132" s="16"/>
      <c r="D132" s="38" t="s">
        <v>8</v>
      </c>
      <c r="E132" s="49" t="s">
        <v>160</v>
      </c>
      <c r="F132" s="40"/>
      <c r="G132" s="111">
        <f t="shared" si="12"/>
        <v>12.854775057290681</v>
      </c>
      <c r="H132" s="26">
        <v>0</v>
      </c>
      <c r="I132" s="7">
        <v>0.34086066042073071</v>
      </c>
      <c r="J132" s="7">
        <v>0.13320435938658193</v>
      </c>
      <c r="K132" s="7">
        <v>0.15912180586019531</v>
      </c>
      <c r="L132" s="7">
        <v>2.3565058875828981</v>
      </c>
      <c r="M132" s="7">
        <v>2.5086181219667196</v>
      </c>
      <c r="N132" s="126">
        <f t="shared" si="13"/>
        <v>5.4983108352171257</v>
      </c>
      <c r="O132" s="26">
        <v>0</v>
      </c>
      <c r="P132" s="7">
        <v>0.19331304915249348</v>
      </c>
      <c r="Q132" s="7">
        <v>0.19874962314497679</v>
      </c>
      <c r="R132" s="7">
        <v>0.68477694888133556</v>
      </c>
      <c r="S132" s="7">
        <v>2.5716816484928131</v>
      </c>
      <c r="T132" s="7">
        <v>3.7079429524019361</v>
      </c>
      <c r="U132" s="126">
        <f t="shared" ref="U132:U157" si="14">SUM(O132:T132)</f>
        <v>7.356464222073555</v>
      </c>
    </row>
    <row r="133" spans="1:21">
      <c r="A133" s="37">
        <v>136</v>
      </c>
      <c r="B133" s="10"/>
      <c r="C133" s="16"/>
      <c r="D133" s="38" t="s">
        <v>10</v>
      </c>
      <c r="E133" s="49" t="s">
        <v>161</v>
      </c>
      <c r="F133" s="40"/>
      <c r="G133" s="111">
        <f t="shared" si="12"/>
        <v>3.83214271068573</v>
      </c>
      <c r="H133" s="26">
        <v>0</v>
      </c>
      <c r="I133" s="7">
        <v>0</v>
      </c>
      <c r="J133" s="7">
        <v>0</v>
      </c>
      <c r="K133" s="7">
        <v>0</v>
      </c>
      <c r="L133" s="7">
        <v>0</v>
      </c>
      <c r="M133" s="7">
        <v>0.65396058559417725</v>
      </c>
      <c r="N133" s="126">
        <f t="shared" si="13"/>
        <v>0.65396058559417725</v>
      </c>
      <c r="O133" s="26">
        <v>0</v>
      </c>
      <c r="P133" s="7">
        <v>0</v>
      </c>
      <c r="Q133" s="7">
        <v>0</v>
      </c>
      <c r="R133" s="7">
        <v>0</v>
      </c>
      <c r="S133" s="7">
        <v>0.57666730880737305</v>
      </c>
      <c r="T133" s="7">
        <v>2.6015148162841797</v>
      </c>
      <c r="U133" s="126">
        <f t="shared" si="14"/>
        <v>3.1781821250915527</v>
      </c>
    </row>
    <row r="134" spans="1:21">
      <c r="A134" s="37">
        <v>137</v>
      </c>
      <c r="B134" s="10"/>
      <c r="C134" s="11"/>
      <c r="D134" s="52" t="s">
        <v>22</v>
      </c>
      <c r="E134" s="49" t="s">
        <v>162</v>
      </c>
      <c r="F134" s="51"/>
      <c r="G134" s="111">
        <f t="shared" si="12"/>
        <v>3.8033809661865234</v>
      </c>
      <c r="H134" s="26">
        <v>0</v>
      </c>
      <c r="I134" s="7">
        <v>0</v>
      </c>
      <c r="J134" s="7">
        <v>0</v>
      </c>
      <c r="K134" s="7">
        <v>0</v>
      </c>
      <c r="L134" s="7">
        <v>1.9100251197814941</v>
      </c>
      <c r="M134" s="7">
        <v>0.76118695735931396</v>
      </c>
      <c r="N134" s="126">
        <f t="shared" si="13"/>
        <v>2.6712120771408081</v>
      </c>
      <c r="O134" s="26">
        <v>0</v>
      </c>
      <c r="P134" s="7">
        <v>0</v>
      </c>
      <c r="Q134" s="7">
        <v>0</v>
      </c>
      <c r="R134" s="7">
        <v>0</v>
      </c>
      <c r="S134" s="7">
        <v>0.26793467998504639</v>
      </c>
      <c r="T134" s="7">
        <v>0.86423420906066895</v>
      </c>
      <c r="U134" s="126">
        <f t="shared" si="14"/>
        <v>1.1321688890457153</v>
      </c>
    </row>
    <row r="135" spans="1:21">
      <c r="A135" s="37">
        <v>138</v>
      </c>
      <c r="B135" s="10"/>
      <c r="C135" s="11"/>
      <c r="D135" s="52" t="s">
        <v>24</v>
      </c>
      <c r="E135" s="49" t="s">
        <v>163</v>
      </c>
      <c r="F135" s="51"/>
      <c r="G135" s="111">
        <f t="shared" si="12"/>
        <v>2.0221956968307495</v>
      </c>
      <c r="H135" s="26">
        <v>0</v>
      </c>
      <c r="I135" s="7">
        <v>0</v>
      </c>
      <c r="J135" s="7">
        <v>0</v>
      </c>
      <c r="K135" s="7">
        <v>0</v>
      </c>
      <c r="L135" s="7">
        <v>0.78616166114807129</v>
      </c>
      <c r="M135" s="7">
        <v>0.64407974481582642</v>
      </c>
      <c r="N135" s="126">
        <f t="shared" si="13"/>
        <v>1.4302414059638977</v>
      </c>
      <c r="O135" s="26">
        <v>0</v>
      </c>
      <c r="P135" s="7">
        <v>0</v>
      </c>
      <c r="Q135" s="7">
        <v>0</v>
      </c>
      <c r="R135" s="7">
        <v>0</v>
      </c>
      <c r="S135" s="7">
        <v>0</v>
      </c>
      <c r="T135" s="7">
        <v>0.59195429086685181</v>
      </c>
      <c r="U135" s="126">
        <f t="shared" si="14"/>
        <v>0.59195429086685181</v>
      </c>
    </row>
    <row r="136" spans="1:21">
      <c r="A136" s="37">
        <v>139</v>
      </c>
      <c r="B136" s="17"/>
      <c r="C136" s="11"/>
      <c r="D136" s="50"/>
      <c r="E136" s="9" t="s">
        <v>164</v>
      </c>
      <c r="F136" s="46"/>
      <c r="G136" s="111">
        <f t="shared" si="12"/>
        <v>87.340978283435106</v>
      </c>
      <c r="H136" s="26">
        <v>0</v>
      </c>
      <c r="I136" s="7">
        <v>3.0849457234144211</v>
      </c>
      <c r="J136" s="7">
        <v>5.5393494814634323</v>
      </c>
      <c r="K136" s="7">
        <v>7.0825267843902111</v>
      </c>
      <c r="L136" s="7">
        <v>6.5722388923168182</v>
      </c>
      <c r="M136" s="7">
        <v>11.460115507245064</v>
      </c>
      <c r="N136" s="126">
        <f t="shared" si="13"/>
        <v>33.739176388829947</v>
      </c>
      <c r="O136" s="26">
        <v>0</v>
      </c>
      <c r="P136" s="7">
        <v>4.9327454380691051</v>
      </c>
      <c r="Q136" s="7">
        <v>14.578746296465397</v>
      </c>
      <c r="R136" s="7">
        <v>9.2908321693539619</v>
      </c>
      <c r="S136" s="7">
        <v>7.5807462297379971</v>
      </c>
      <c r="T136" s="7">
        <v>17.218731760978699</v>
      </c>
      <c r="U136" s="126">
        <f t="shared" si="14"/>
        <v>53.60180189460516</v>
      </c>
    </row>
    <row r="137" spans="1:21">
      <c r="A137" s="93">
        <v>140</v>
      </c>
      <c r="B137" s="94"/>
      <c r="C137" s="95" t="s">
        <v>165</v>
      </c>
      <c r="D137" s="96" t="s">
        <v>166</v>
      </c>
      <c r="E137" s="97"/>
      <c r="F137" s="98"/>
      <c r="G137" s="99">
        <f t="shared" si="12"/>
        <v>1444.2619912475348</v>
      </c>
      <c r="H137" s="100">
        <v>737.2227258682251</v>
      </c>
      <c r="I137" s="101">
        <v>44.384460970759392</v>
      </c>
      <c r="J137" s="101">
        <v>21.848213821649551</v>
      </c>
      <c r="K137" s="101">
        <v>16.083648100495338</v>
      </c>
      <c r="L137" s="101">
        <v>11.748549953103065</v>
      </c>
      <c r="M137" s="101">
        <v>0.78937876224517822</v>
      </c>
      <c r="N137" s="127">
        <f t="shared" si="13"/>
        <v>832.07697747647762</v>
      </c>
      <c r="O137" s="100">
        <v>545.21940135955811</v>
      </c>
      <c r="P137" s="101">
        <v>31.90575535595417</v>
      </c>
      <c r="Q137" s="101">
        <v>11.880872294306755</v>
      </c>
      <c r="R137" s="101">
        <v>14.052174549549818</v>
      </c>
      <c r="S137" s="101">
        <v>8.2625760026276112</v>
      </c>
      <c r="T137" s="101">
        <v>0.86423420906066895</v>
      </c>
      <c r="U137" s="127">
        <f t="shared" si="14"/>
        <v>612.18501377105713</v>
      </c>
    </row>
    <row r="138" spans="1:21">
      <c r="A138" s="37">
        <v>141</v>
      </c>
      <c r="B138" s="17"/>
      <c r="C138" s="16"/>
      <c r="D138" s="38" t="s">
        <v>8</v>
      </c>
      <c r="E138" s="45" t="s">
        <v>167</v>
      </c>
      <c r="F138" s="53"/>
      <c r="G138" s="111">
        <f t="shared" si="12"/>
        <v>178.50406751432456</v>
      </c>
      <c r="H138" s="26">
        <v>115.74819780886173</v>
      </c>
      <c r="I138" s="7">
        <v>1.9564089130144566</v>
      </c>
      <c r="J138" s="7">
        <v>0.11569216859061271</v>
      </c>
      <c r="K138" s="7">
        <v>0.10684699949342757</v>
      </c>
      <c r="L138" s="7">
        <v>7.7808483212720603E-2</v>
      </c>
      <c r="M138" s="7">
        <v>0</v>
      </c>
      <c r="N138" s="126">
        <f t="shared" si="13"/>
        <v>118.00495437317295</v>
      </c>
      <c r="O138" s="26">
        <v>60.027395784854889</v>
      </c>
      <c r="P138" s="7">
        <v>0.24310787994181737</v>
      </c>
      <c r="Q138" s="7">
        <v>9.9825240555219352E-2</v>
      </c>
      <c r="R138" s="7">
        <v>8.0647386523196474E-2</v>
      </c>
      <c r="S138" s="7">
        <v>4.8136849276488647E-2</v>
      </c>
      <c r="T138" s="7">
        <v>0</v>
      </c>
      <c r="U138" s="126">
        <f t="shared" si="14"/>
        <v>60.499113141151611</v>
      </c>
    </row>
    <row r="139" spans="1:21">
      <c r="A139" s="37">
        <v>142</v>
      </c>
      <c r="B139" s="17"/>
      <c r="C139" s="16"/>
      <c r="D139" s="38" t="s">
        <v>10</v>
      </c>
      <c r="E139" s="45" t="s">
        <v>168</v>
      </c>
      <c r="F139" s="53"/>
      <c r="G139" s="111">
        <f t="shared" si="12"/>
        <v>1.5323710965458304</v>
      </c>
      <c r="H139" s="26">
        <v>0.99365534447133541</v>
      </c>
      <c r="I139" s="7">
        <v>0</v>
      </c>
      <c r="J139" s="7">
        <v>0</v>
      </c>
      <c r="K139" s="7">
        <v>0</v>
      </c>
      <c r="L139" s="7">
        <v>0</v>
      </c>
      <c r="M139" s="7">
        <v>0</v>
      </c>
      <c r="N139" s="126">
        <f t="shared" si="13"/>
        <v>0.99365534447133541</v>
      </c>
      <c r="O139" s="26">
        <v>0.53871575207449496</v>
      </c>
      <c r="P139" s="7">
        <v>0</v>
      </c>
      <c r="Q139" s="7">
        <v>0</v>
      </c>
      <c r="R139" s="7">
        <v>0</v>
      </c>
      <c r="S139" s="7">
        <v>0</v>
      </c>
      <c r="T139" s="7">
        <v>0</v>
      </c>
      <c r="U139" s="126">
        <f t="shared" si="14"/>
        <v>0.53871575207449496</v>
      </c>
    </row>
    <row r="140" spans="1:21">
      <c r="A140" s="37">
        <v>143</v>
      </c>
      <c r="B140" s="17"/>
      <c r="C140" s="16"/>
      <c r="D140" s="38" t="s">
        <v>22</v>
      </c>
      <c r="E140" s="45" t="s">
        <v>169</v>
      </c>
      <c r="F140" s="53"/>
      <c r="G140" s="111">
        <f t="shared" si="12"/>
        <v>67.594636381603777</v>
      </c>
      <c r="H140" s="26">
        <v>40.375598222017288</v>
      </c>
      <c r="I140" s="7">
        <v>1.3305028816685081</v>
      </c>
      <c r="J140" s="7">
        <v>1.5374779780395329</v>
      </c>
      <c r="K140" s="7">
        <v>1.9258567709475756</v>
      </c>
      <c r="L140" s="7">
        <v>1.5657973443157971</v>
      </c>
      <c r="M140" s="7">
        <v>0</v>
      </c>
      <c r="N140" s="126">
        <f t="shared" si="13"/>
        <v>46.735233196988702</v>
      </c>
      <c r="O140" s="26">
        <v>15.848689675331116</v>
      </c>
      <c r="P140" s="7">
        <v>2.2250567963346839</v>
      </c>
      <c r="Q140" s="7">
        <v>0.37065128237009048</v>
      </c>
      <c r="R140" s="7">
        <v>1.3798166811466217</v>
      </c>
      <c r="S140" s="7">
        <v>1.0351887494325638</v>
      </c>
      <c r="T140" s="7">
        <v>0</v>
      </c>
      <c r="U140" s="126">
        <f t="shared" si="14"/>
        <v>20.859403184615076</v>
      </c>
    </row>
    <row r="141" spans="1:21">
      <c r="A141" s="37">
        <v>144</v>
      </c>
      <c r="B141" s="17"/>
      <c r="C141" s="16"/>
      <c r="D141" s="38" t="s">
        <v>24</v>
      </c>
      <c r="E141" s="45" t="s">
        <v>170</v>
      </c>
      <c r="F141" s="53"/>
      <c r="G141" s="111">
        <f t="shared" si="12"/>
        <v>570.89304338023067</v>
      </c>
      <c r="H141" s="26">
        <v>282.44388484954834</v>
      </c>
      <c r="I141" s="7">
        <v>29.947540789842606</v>
      </c>
      <c r="J141" s="7">
        <v>14.962361484766006</v>
      </c>
      <c r="K141" s="7">
        <v>9.6381944380700588</v>
      </c>
      <c r="L141" s="7">
        <v>6.0997832380235195</v>
      </c>
      <c r="M141" s="7">
        <v>0.78937876224517822</v>
      </c>
      <c r="N141" s="126">
        <f t="shared" si="13"/>
        <v>343.88114356249571</v>
      </c>
      <c r="O141" s="26">
        <v>192.8926192522049</v>
      </c>
      <c r="P141" s="7">
        <v>16.729110088199377</v>
      </c>
      <c r="Q141" s="7">
        <v>6.6995031274855137</v>
      </c>
      <c r="R141" s="7">
        <v>7.7944030240178108</v>
      </c>
      <c r="S141" s="7">
        <v>2.0320301167666912</v>
      </c>
      <c r="T141" s="7">
        <v>0.86423420906066895</v>
      </c>
      <c r="U141" s="126">
        <f t="shared" si="14"/>
        <v>227.01189981773496</v>
      </c>
    </row>
    <row r="142" spans="1:21">
      <c r="A142" s="37">
        <v>145</v>
      </c>
      <c r="B142" s="17"/>
      <c r="C142" s="16"/>
      <c r="D142" s="38" t="s">
        <v>26</v>
      </c>
      <c r="E142" s="45" t="s">
        <v>171</v>
      </c>
      <c r="F142" s="53"/>
      <c r="G142" s="111">
        <f t="shared" si="12"/>
        <v>63.615019014654536</v>
      </c>
      <c r="H142" s="26">
        <v>25.139377251267433</v>
      </c>
      <c r="I142" s="7">
        <v>0.26702155987732112</v>
      </c>
      <c r="J142" s="7">
        <v>0.19341787626035511</v>
      </c>
      <c r="K142" s="7">
        <v>0.12067397183272988</v>
      </c>
      <c r="L142" s="7">
        <v>0.35630130011122674</v>
      </c>
      <c r="M142" s="7">
        <v>0</v>
      </c>
      <c r="N142" s="126">
        <f t="shared" si="13"/>
        <v>26.076791959349066</v>
      </c>
      <c r="O142" s="26">
        <v>35.743303284049034</v>
      </c>
      <c r="P142" s="7">
        <v>1.5303267373237759</v>
      </c>
      <c r="Q142" s="7">
        <v>0.25304704968584701</v>
      </c>
      <c r="R142" s="7">
        <v>5.7479302158753853E-3</v>
      </c>
      <c r="S142" s="7">
        <v>5.8020540309371427E-3</v>
      </c>
      <c r="T142" s="7">
        <v>0</v>
      </c>
      <c r="U142" s="126">
        <f t="shared" si="14"/>
        <v>37.53822705530547</v>
      </c>
    </row>
    <row r="143" spans="1:21">
      <c r="A143" s="37">
        <v>146</v>
      </c>
      <c r="B143" s="17"/>
      <c r="C143" s="16"/>
      <c r="D143" s="38" t="s">
        <v>32</v>
      </c>
      <c r="E143" s="54" t="s">
        <v>172</v>
      </c>
      <c r="F143" s="53"/>
      <c r="G143" s="111">
        <f t="shared" si="12"/>
        <v>562.12282412033528</v>
      </c>
      <c r="H143" s="26">
        <v>272.52198433876038</v>
      </c>
      <c r="I143" s="7">
        <v>10.882986888289452</v>
      </c>
      <c r="J143" s="7">
        <v>5.0392647609114647</v>
      </c>
      <c r="K143" s="7">
        <v>4.2920759674161673</v>
      </c>
      <c r="L143" s="7">
        <v>3.6488593518733978</v>
      </c>
      <c r="M143" s="7">
        <v>0</v>
      </c>
      <c r="N143" s="126">
        <f t="shared" si="13"/>
        <v>296.38517130725086</v>
      </c>
      <c r="O143" s="26">
        <v>240.16867691278458</v>
      </c>
      <c r="P143" s="7">
        <v>11.17815270088613</v>
      </c>
      <c r="Q143" s="7">
        <v>4.4578456031158566</v>
      </c>
      <c r="R143" s="7">
        <v>4.7915593553334475</v>
      </c>
      <c r="S143" s="7">
        <v>5.1414182409644127</v>
      </c>
      <c r="T143" s="7">
        <v>0</v>
      </c>
      <c r="U143" s="126">
        <f t="shared" si="14"/>
        <v>265.73765281308442</v>
      </c>
    </row>
    <row r="144" spans="1:21">
      <c r="A144" s="93">
        <v>147</v>
      </c>
      <c r="B144" s="94"/>
      <c r="C144" s="103" t="s">
        <v>173</v>
      </c>
      <c r="D144" s="96" t="s">
        <v>174</v>
      </c>
      <c r="E144" s="97"/>
      <c r="F144" s="98"/>
      <c r="G144" s="99">
        <f t="shared" si="12"/>
        <v>0</v>
      </c>
      <c r="H144" s="100">
        <v>0</v>
      </c>
      <c r="I144" s="101">
        <v>0</v>
      </c>
      <c r="J144" s="101">
        <v>0</v>
      </c>
      <c r="K144" s="101">
        <v>0</v>
      </c>
      <c r="L144" s="101">
        <v>0</v>
      </c>
      <c r="M144" s="101">
        <v>0</v>
      </c>
      <c r="N144" s="127">
        <f t="shared" si="13"/>
        <v>0</v>
      </c>
      <c r="O144" s="100">
        <v>0</v>
      </c>
      <c r="P144" s="101">
        <v>0</v>
      </c>
      <c r="Q144" s="101">
        <v>0</v>
      </c>
      <c r="R144" s="101">
        <v>0</v>
      </c>
      <c r="S144" s="101">
        <v>0</v>
      </c>
      <c r="T144" s="101">
        <v>0</v>
      </c>
      <c r="U144" s="127">
        <f t="shared" si="14"/>
        <v>0</v>
      </c>
    </row>
    <row r="145" spans="1:21">
      <c r="A145" s="72">
        <v>151</v>
      </c>
      <c r="B145" s="80" t="s">
        <v>175</v>
      </c>
      <c r="C145" s="81" t="s">
        <v>176</v>
      </c>
      <c r="D145" s="82"/>
      <c r="E145" s="82"/>
      <c r="F145" s="83"/>
      <c r="G145" s="74">
        <f t="shared" si="12"/>
        <v>6964.4654222130775</v>
      </c>
      <c r="H145" s="75">
        <v>638.23992490768433</v>
      </c>
      <c r="I145" s="76">
        <v>312.51953089237213</v>
      </c>
      <c r="J145" s="76">
        <v>1305.6058478355408</v>
      </c>
      <c r="K145" s="76">
        <v>1435.5107588768005</v>
      </c>
      <c r="L145" s="76">
        <v>922.71542692184448</v>
      </c>
      <c r="M145" s="76">
        <v>363.00803327560425</v>
      </c>
      <c r="N145" s="124">
        <f t="shared" si="13"/>
        <v>4977.5995227098465</v>
      </c>
      <c r="O145" s="75">
        <v>366.26990032196045</v>
      </c>
      <c r="P145" s="76">
        <v>113.79633170366287</v>
      </c>
      <c r="Q145" s="76">
        <v>482.34489011764526</v>
      </c>
      <c r="R145" s="76">
        <v>438.24796092510223</v>
      </c>
      <c r="S145" s="76">
        <v>325.71567296981812</v>
      </c>
      <c r="T145" s="76">
        <v>260.49114346504211</v>
      </c>
      <c r="U145" s="124">
        <f t="shared" si="14"/>
        <v>1986.865899503231</v>
      </c>
    </row>
    <row r="146" spans="1:21">
      <c r="A146" s="93">
        <v>152</v>
      </c>
      <c r="B146" s="95"/>
      <c r="C146" s="95" t="s">
        <v>6</v>
      </c>
      <c r="D146" s="96" t="s">
        <v>177</v>
      </c>
      <c r="E146" s="104"/>
      <c r="F146" s="105"/>
      <c r="G146" s="99">
        <f t="shared" si="12"/>
        <v>5143.7124452590942</v>
      </c>
      <c r="H146" s="100">
        <v>597.55207371711731</v>
      </c>
      <c r="I146" s="101">
        <v>277.74467754364014</v>
      </c>
      <c r="J146" s="101">
        <v>763.65650391578674</v>
      </c>
      <c r="K146" s="101">
        <v>931.54143881797791</v>
      </c>
      <c r="L146" s="101">
        <v>725.3314220905304</v>
      </c>
      <c r="M146" s="101">
        <v>315.93129217624664</v>
      </c>
      <c r="N146" s="127">
        <f t="shared" si="13"/>
        <v>3611.7574082612991</v>
      </c>
      <c r="O146" s="100">
        <v>330.62626302242279</v>
      </c>
      <c r="P146" s="101">
        <v>95.78125661611557</v>
      </c>
      <c r="Q146" s="101">
        <v>307.74613392353058</v>
      </c>
      <c r="R146" s="101">
        <v>307.57529306411743</v>
      </c>
      <c r="S146" s="101">
        <v>257.40135592222214</v>
      </c>
      <c r="T146" s="101">
        <v>232.8247344493866</v>
      </c>
      <c r="U146" s="127">
        <f t="shared" si="14"/>
        <v>1531.9550369977951</v>
      </c>
    </row>
    <row r="147" spans="1:21">
      <c r="A147" s="37">
        <v>153</v>
      </c>
      <c r="B147" s="17"/>
      <c r="C147" s="16"/>
      <c r="D147" s="38" t="s">
        <v>8</v>
      </c>
      <c r="E147" s="49" t="s">
        <v>178</v>
      </c>
      <c r="F147" s="55"/>
      <c r="G147" s="111">
        <f t="shared" si="12"/>
        <v>2076.4186299350113</v>
      </c>
      <c r="H147" s="26">
        <v>57.298414759337902</v>
      </c>
      <c r="I147" s="7">
        <v>87.760901816189289</v>
      </c>
      <c r="J147" s="7">
        <v>421.8666972219944</v>
      </c>
      <c r="K147" s="7">
        <v>462.03025367856026</v>
      </c>
      <c r="L147" s="7">
        <v>325.57715618610382</v>
      </c>
      <c r="M147" s="7">
        <v>83.565891742706299</v>
      </c>
      <c r="N147" s="126">
        <f t="shared" si="13"/>
        <v>1438.099315404892</v>
      </c>
      <c r="O147" s="26">
        <v>25.732045669108629</v>
      </c>
      <c r="P147" s="7">
        <v>33.567414691671729</v>
      </c>
      <c r="Q147" s="7">
        <v>190.13173643872142</v>
      </c>
      <c r="R147" s="7">
        <v>180.42783975601196</v>
      </c>
      <c r="S147" s="7">
        <v>155.05080342292786</v>
      </c>
      <c r="T147" s="7">
        <v>53.409474551677704</v>
      </c>
      <c r="U147" s="126">
        <f t="shared" si="14"/>
        <v>638.3193145301193</v>
      </c>
    </row>
    <row r="148" spans="1:21">
      <c r="A148" s="37">
        <v>154</v>
      </c>
      <c r="B148" s="17"/>
      <c r="C148" s="16"/>
      <c r="D148" s="38" t="s">
        <v>10</v>
      </c>
      <c r="E148" s="49" t="s">
        <v>179</v>
      </c>
      <c r="F148" s="40"/>
      <c r="G148" s="111">
        <f t="shared" si="12"/>
        <v>182.78519621491432</v>
      </c>
      <c r="H148" s="26">
        <v>46.163549542427063</v>
      </c>
      <c r="I148" s="7">
        <v>19.582838267087936</v>
      </c>
      <c r="J148" s="7">
        <v>21.200017102062702</v>
      </c>
      <c r="K148" s="7">
        <v>18.87244275957346</v>
      </c>
      <c r="L148" s="7">
        <v>25.755368433892727</v>
      </c>
      <c r="M148" s="7">
        <v>12.556186899542809</v>
      </c>
      <c r="N148" s="126">
        <f t="shared" si="13"/>
        <v>144.1304030045867</v>
      </c>
      <c r="O148" s="26">
        <v>18.033369947224855</v>
      </c>
      <c r="P148" s="7">
        <v>2.6083644106984138</v>
      </c>
      <c r="Q148" s="7">
        <v>3.8374676145613194</v>
      </c>
      <c r="R148" s="7">
        <v>2.0509669482707977</v>
      </c>
      <c r="S148" s="7">
        <v>3.0931899696588516</v>
      </c>
      <c r="T148" s="7">
        <v>9.0314343199133873</v>
      </c>
      <c r="U148" s="126">
        <f t="shared" si="14"/>
        <v>38.654793210327625</v>
      </c>
    </row>
    <row r="149" spans="1:21">
      <c r="A149" s="37">
        <v>155</v>
      </c>
      <c r="B149" s="17"/>
      <c r="C149" s="16"/>
      <c r="D149" s="38" t="s">
        <v>22</v>
      </c>
      <c r="E149" s="49" t="s">
        <v>180</v>
      </c>
      <c r="F149" s="40"/>
      <c r="G149" s="111">
        <f t="shared" si="12"/>
        <v>266.37191414646804</v>
      </c>
      <c r="H149" s="26">
        <v>25.921192450448871</v>
      </c>
      <c r="I149" s="7">
        <v>11.442713242024183</v>
      </c>
      <c r="J149" s="7">
        <v>17.402651280164719</v>
      </c>
      <c r="K149" s="7">
        <v>35.073768138885498</v>
      </c>
      <c r="L149" s="7">
        <v>49.597800925374031</v>
      </c>
      <c r="M149" s="7">
        <v>38.942396730184555</v>
      </c>
      <c r="N149" s="126">
        <f t="shared" si="13"/>
        <v>178.38052276708186</v>
      </c>
      <c r="O149" s="26">
        <v>16.711767479777336</v>
      </c>
      <c r="P149" s="7">
        <v>1.5693231225013733</v>
      </c>
      <c r="Q149" s="7">
        <v>3.8456114940345287</v>
      </c>
      <c r="R149" s="7">
        <v>5.2665597423911095</v>
      </c>
      <c r="S149" s="7">
        <v>7.9816702902317047</v>
      </c>
      <c r="T149" s="7">
        <v>52.616459250450134</v>
      </c>
      <c r="U149" s="126">
        <f t="shared" si="14"/>
        <v>87.991391379386187</v>
      </c>
    </row>
    <row r="150" spans="1:21">
      <c r="A150" s="37">
        <v>156</v>
      </c>
      <c r="B150" s="17"/>
      <c r="C150" s="16"/>
      <c r="D150" s="38" t="s">
        <v>24</v>
      </c>
      <c r="E150" s="49" t="s">
        <v>181</v>
      </c>
      <c r="F150" s="40"/>
      <c r="G150" s="111">
        <f t="shared" si="12"/>
        <v>235.30168948601931</v>
      </c>
      <c r="H150" s="26">
        <v>46.223812221549451</v>
      </c>
      <c r="I150" s="7">
        <v>19.027208633720875</v>
      </c>
      <c r="J150" s="7">
        <v>11.598274853080511</v>
      </c>
      <c r="K150" s="7">
        <v>20.499729804694653</v>
      </c>
      <c r="L150" s="7">
        <v>20.905552417039871</v>
      </c>
      <c r="M150" s="7">
        <v>11.276344511657953</v>
      </c>
      <c r="N150" s="126">
        <f t="shared" si="13"/>
        <v>129.53092244174331</v>
      </c>
      <c r="O150" s="26">
        <v>27.160987608134747</v>
      </c>
      <c r="P150" s="7">
        <v>8.2872800268232822</v>
      </c>
      <c r="Q150" s="7">
        <v>27.375807128846645</v>
      </c>
      <c r="R150" s="7">
        <v>16.997415658086538</v>
      </c>
      <c r="S150" s="7">
        <v>10.320695262402296</v>
      </c>
      <c r="T150" s="7">
        <v>15.628581359982491</v>
      </c>
      <c r="U150" s="126">
        <f t="shared" si="14"/>
        <v>105.770767044276</v>
      </c>
    </row>
    <row r="151" spans="1:21">
      <c r="A151" s="37">
        <v>157</v>
      </c>
      <c r="B151" s="17"/>
      <c r="C151" s="16"/>
      <c r="D151" s="38" t="s">
        <v>26</v>
      </c>
      <c r="E151" s="49" t="s">
        <v>182</v>
      </c>
      <c r="F151" s="40"/>
      <c r="G151" s="111">
        <f t="shared" si="12"/>
        <v>861.69346537766978</v>
      </c>
      <c r="H151" s="26">
        <v>175.81323237717152</v>
      </c>
      <c r="I151" s="7">
        <v>80.549402117729187</v>
      </c>
      <c r="J151" s="7">
        <v>162.10501134395599</v>
      </c>
      <c r="K151" s="7">
        <v>151.21788728237152</v>
      </c>
      <c r="L151" s="7">
        <v>86.332284554839134</v>
      </c>
      <c r="M151" s="7">
        <v>24.217472612857819</v>
      </c>
      <c r="N151" s="126">
        <f t="shared" si="13"/>
        <v>680.23529028892517</v>
      </c>
      <c r="O151" s="26">
        <v>78.530933935195208</v>
      </c>
      <c r="P151" s="7">
        <v>21.415454396046698</v>
      </c>
      <c r="Q151" s="7">
        <v>27.993080819025636</v>
      </c>
      <c r="R151" s="7">
        <v>24.887884291354567</v>
      </c>
      <c r="S151" s="7">
        <v>18.496583946049213</v>
      </c>
      <c r="T151" s="7">
        <v>10.134237701073289</v>
      </c>
      <c r="U151" s="126">
        <f t="shared" si="14"/>
        <v>181.45817508874461</v>
      </c>
    </row>
    <row r="152" spans="1:21">
      <c r="A152" s="37">
        <v>158</v>
      </c>
      <c r="B152" s="12"/>
      <c r="C152" s="12"/>
      <c r="D152" s="52" t="s">
        <v>32</v>
      </c>
      <c r="E152" s="49" t="s">
        <v>183</v>
      </c>
      <c r="F152" s="43"/>
      <c r="G152" s="111">
        <f t="shared" si="12"/>
        <v>39.405649088555947</v>
      </c>
      <c r="H152" s="26">
        <v>2.1866702900733799</v>
      </c>
      <c r="I152" s="7">
        <v>3.3841674937866628</v>
      </c>
      <c r="J152" s="7">
        <v>5.2201659567654133</v>
      </c>
      <c r="K152" s="7">
        <v>5.4278620826080441</v>
      </c>
      <c r="L152" s="7">
        <v>4.890096256043762</v>
      </c>
      <c r="M152" s="7">
        <v>1.9955180862452835</v>
      </c>
      <c r="N152" s="126">
        <f t="shared" si="13"/>
        <v>23.104480165522546</v>
      </c>
      <c r="O152" s="26">
        <v>2.3546292067039758</v>
      </c>
      <c r="P152" s="7">
        <v>2.6047785468399525</v>
      </c>
      <c r="Q152" s="7">
        <v>2.7027163556776941</v>
      </c>
      <c r="R152" s="7">
        <v>3.1951282923109829</v>
      </c>
      <c r="S152" s="7">
        <v>3.4741112552583218</v>
      </c>
      <c r="T152" s="7">
        <v>1.9698052662424743</v>
      </c>
      <c r="U152" s="126">
        <f t="shared" si="14"/>
        <v>16.301168923033401</v>
      </c>
    </row>
    <row r="153" spans="1:21">
      <c r="A153" s="37">
        <v>159</v>
      </c>
      <c r="B153" s="10"/>
      <c r="C153" s="11"/>
      <c r="D153" s="38" t="s">
        <v>34</v>
      </c>
      <c r="E153" s="49" t="s">
        <v>184</v>
      </c>
      <c r="F153" s="51"/>
      <c r="G153" s="111">
        <f t="shared" si="12"/>
        <v>1481.7358117550611</v>
      </c>
      <c r="H153" s="26">
        <v>243.9451799094677</v>
      </c>
      <c r="I153" s="7">
        <v>55.997453823685646</v>
      </c>
      <c r="J153" s="7">
        <v>124.26370161771774</v>
      </c>
      <c r="K153" s="7">
        <v>238.41947448253632</v>
      </c>
      <c r="L153" s="7">
        <v>212.27312254905701</v>
      </c>
      <c r="M153" s="7">
        <v>143.377476811409</v>
      </c>
      <c r="N153" s="126">
        <f t="shared" si="13"/>
        <v>1018.2764091938734</v>
      </c>
      <c r="O153" s="26">
        <v>162.10251392424107</v>
      </c>
      <c r="P153" s="7">
        <v>25.728645399212837</v>
      </c>
      <c r="Q153" s="7">
        <v>51.859717696905136</v>
      </c>
      <c r="R153" s="7">
        <v>74.749478995800018</v>
      </c>
      <c r="S153" s="7">
        <v>58.984302043914795</v>
      </c>
      <c r="T153" s="7">
        <v>90.034744501113892</v>
      </c>
      <c r="U153" s="126">
        <f t="shared" si="14"/>
        <v>463.45940256118774</v>
      </c>
    </row>
    <row r="154" spans="1:21">
      <c r="A154" s="93">
        <v>160</v>
      </c>
      <c r="B154" s="94"/>
      <c r="C154" s="95" t="s">
        <v>61</v>
      </c>
      <c r="D154" s="96" t="s">
        <v>185</v>
      </c>
      <c r="E154" s="97"/>
      <c r="F154" s="98"/>
      <c r="G154" s="99">
        <f t="shared" si="12"/>
        <v>1820.75296957721</v>
      </c>
      <c r="H154" s="100">
        <v>40.687862571561709</v>
      </c>
      <c r="I154" s="101">
        <v>34.774851381778717</v>
      </c>
      <c r="J154" s="101">
        <v>541.94928622245789</v>
      </c>
      <c r="K154" s="101">
        <v>503.96929287910461</v>
      </c>
      <c r="L154" s="101">
        <v>197.38405156135559</v>
      </c>
      <c r="M154" s="101">
        <v>47.076736032962799</v>
      </c>
      <c r="N154" s="127">
        <f t="shared" si="13"/>
        <v>1365.8420806492213</v>
      </c>
      <c r="O154" s="100">
        <v>35.643657389096916</v>
      </c>
      <c r="P154" s="101">
        <v>18.015075191855431</v>
      </c>
      <c r="Q154" s="101">
        <v>174.59875500202179</v>
      </c>
      <c r="R154" s="101">
        <v>130.67266702651978</v>
      </c>
      <c r="S154" s="101">
        <v>68.314324617385864</v>
      </c>
      <c r="T154" s="101">
        <v>27.666409701108932</v>
      </c>
      <c r="U154" s="127">
        <f t="shared" si="14"/>
        <v>454.91088892798871</v>
      </c>
    </row>
    <row r="155" spans="1:21">
      <c r="A155" s="37">
        <v>161</v>
      </c>
      <c r="B155" s="17"/>
      <c r="C155" s="16"/>
      <c r="D155" s="38" t="s">
        <v>8</v>
      </c>
      <c r="E155" s="49" t="s">
        <v>186</v>
      </c>
      <c r="F155" s="40"/>
      <c r="G155" s="111">
        <f t="shared" si="12"/>
        <v>814.21060090698302</v>
      </c>
      <c r="H155" s="26">
        <v>0</v>
      </c>
      <c r="I155" s="7">
        <v>7.3072825148701668</v>
      </c>
      <c r="J155" s="7">
        <v>266.71132922172546</v>
      </c>
      <c r="K155" s="7">
        <v>194.62472009658813</v>
      </c>
      <c r="L155" s="7">
        <v>106.68678832054138</v>
      </c>
      <c r="M155" s="7">
        <v>35.224076837301254</v>
      </c>
      <c r="N155" s="126">
        <f t="shared" si="13"/>
        <v>610.5541969910264</v>
      </c>
      <c r="O155" s="26">
        <v>0</v>
      </c>
      <c r="P155" s="7">
        <v>3.5005958843976259</v>
      </c>
      <c r="Q155" s="7">
        <v>92.310367703437805</v>
      </c>
      <c r="R155" s="7">
        <v>47.748609364032745</v>
      </c>
      <c r="S155" s="7">
        <v>39.937986761331558</v>
      </c>
      <c r="T155" s="7">
        <v>20.158844202756882</v>
      </c>
      <c r="U155" s="126">
        <f t="shared" si="14"/>
        <v>203.65640391595662</v>
      </c>
    </row>
    <row r="156" spans="1:21">
      <c r="A156" s="37">
        <v>162</v>
      </c>
      <c r="B156" s="17"/>
      <c r="C156" s="16"/>
      <c r="D156" s="38" t="s">
        <v>10</v>
      </c>
      <c r="E156" s="49" t="s">
        <v>187</v>
      </c>
      <c r="F156" s="55"/>
      <c r="G156" s="111">
        <f t="shared" si="12"/>
        <v>1006.5423377223779</v>
      </c>
      <c r="H156" s="26">
        <v>40.687862571561709</v>
      </c>
      <c r="I156" s="7">
        <v>27.467568293213844</v>
      </c>
      <c r="J156" s="7">
        <v>275.23794269561768</v>
      </c>
      <c r="K156" s="7">
        <v>309.34455764293671</v>
      </c>
      <c r="L156" s="7">
        <v>90.697270691394806</v>
      </c>
      <c r="M156" s="7">
        <v>11.852657929062843</v>
      </c>
      <c r="N156" s="126">
        <f t="shared" si="13"/>
        <v>755.28785982378758</v>
      </c>
      <c r="O156" s="26">
        <v>35.643657389096916</v>
      </c>
      <c r="P156" s="7">
        <v>14.514478348195553</v>
      </c>
      <c r="Q156" s="7">
        <v>82.288386642932892</v>
      </c>
      <c r="R156" s="7">
        <v>82.924053937196732</v>
      </c>
      <c r="S156" s="7">
        <v>28.376335963606834</v>
      </c>
      <c r="T156" s="7">
        <v>7.5075656175613403</v>
      </c>
      <c r="U156" s="126">
        <f t="shared" si="14"/>
        <v>251.25447789859027</v>
      </c>
    </row>
    <row r="157" spans="1:21" ht="12.6" thickBot="1">
      <c r="A157" s="56">
        <v>163</v>
      </c>
      <c r="B157" s="57"/>
      <c r="C157" s="58"/>
      <c r="D157" s="59" t="s">
        <v>22</v>
      </c>
      <c r="E157" s="60" t="s">
        <v>188</v>
      </c>
      <c r="F157" s="61"/>
      <c r="G157" s="114">
        <f t="shared" si="12"/>
        <v>0</v>
      </c>
      <c r="H157" s="27">
        <v>0</v>
      </c>
      <c r="I157" s="28">
        <v>0</v>
      </c>
      <c r="J157" s="28">
        <v>0</v>
      </c>
      <c r="K157" s="28">
        <v>0</v>
      </c>
      <c r="L157" s="28">
        <v>0</v>
      </c>
      <c r="M157" s="28">
        <v>0</v>
      </c>
      <c r="N157" s="128">
        <f t="shared" si="13"/>
        <v>0</v>
      </c>
      <c r="O157" s="27">
        <v>0</v>
      </c>
      <c r="P157" s="28">
        <v>0</v>
      </c>
      <c r="Q157" s="28">
        <v>0</v>
      </c>
      <c r="R157" s="28">
        <v>0</v>
      </c>
      <c r="S157" s="28">
        <v>0</v>
      </c>
      <c r="T157" s="28">
        <v>0</v>
      </c>
      <c r="U157" s="128">
        <f t="shared" si="14"/>
        <v>0</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U157"/>
  <sheetViews>
    <sheetView workbookViewId="0">
      <pane xSplit="6" ySplit="9" topLeftCell="G10" activePane="bottomRight" state="frozen"/>
      <selection activeCell="A2" sqref="A2"/>
      <selection pane="topRight" activeCell="A2" sqref="A2"/>
      <selection pane="bottomLeft" activeCell="A2" sqref="A2"/>
      <selection pane="bottomRight" activeCell="A2" sqref="A2"/>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433</v>
      </c>
    </row>
    <row r="2" spans="1:21" ht="13.8">
      <c r="A2" s="1" t="s">
        <v>193</v>
      </c>
      <c r="C2" s="84" t="s">
        <v>415</v>
      </c>
      <c r="E2" s="84"/>
      <c r="F2" s="84"/>
      <c r="G2" s="6"/>
      <c r="H2" s="6"/>
    </row>
    <row r="3" spans="1:21" ht="13.8">
      <c r="A3" s="1" t="s">
        <v>194</v>
      </c>
      <c r="C3" s="328">
        <v>2030</v>
      </c>
      <c r="D3" s="328"/>
      <c r="E3" s="129"/>
    </row>
    <row r="4" spans="1:21" ht="12.6" thickBot="1">
      <c r="B4" s="6"/>
      <c r="C4" s="6"/>
    </row>
    <row r="5" spans="1:21" s="18" customFormat="1">
      <c r="A5" s="30"/>
      <c r="B5" s="31"/>
      <c r="C5" s="31"/>
      <c r="D5" s="31"/>
      <c r="E5" s="31"/>
      <c r="F5" s="32" t="s">
        <v>195</v>
      </c>
      <c r="G5" s="112" t="s">
        <v>190</v>
      </c>
      <c r="H5" s="329" t="s">
        <v>191</v>
      </c>
      <c r="I5" s="330"/>
      <c r="J5" s="330"/>
      <c r="K5" s="330"/>
      <c r="L5" s="330"/>
      <c r="M5" s="330"/>
      <c r="N5" s="331"/>
      <c r="O5" s="329" t="s">
        <v>192</v>
      </c>
      <c r="P5" s="330"/>
      <c r="Q5" s="330"/>
      <c r="R5" s="330"/>
      <c r="S5" s="330"/>
      <c r="T5" s="330"/>
      <c r="U5" s="331"/>
    </row>
    <row r="6" spans="1:21" s="18" customFormat="1" ht="12.6" thickBot="1">
      <c r="A6" s="33"/>
      <c r="B6" s="21"/>
      <c r="C6" s="21"/>
      <c r="D6" s="21"/>
      <c r="E6" s="21"/>
      <c r="F6" s="34" t="s">
        <v>196</v>
      </c>
      <c r="G6" s="113" t="s">
        <v>1</v>
      </c>
      <c r="H6" s="24" t="s">
        <v>424</v>
      </c>
      <c r="I6" s="20" t="s">
        <v>197</v>
      </c>
      <c r="J6" s="20" t="s">
        <v>198</v>
      </c>
      <c r="K6" s="20" t="s">
        <v>200</v>
      </c>
      <c r="L6" s="20" t="s">
        <v>201</v>
      </c>
      <c r="M6" s="20" t="s">
        <v>199</v>
      </c>
      <c r="N6" s="120" t="s">
        <v>1</v>
      </c>
      <c r="O6" s="24" t="s">
        <v>424</v>
      </c>
      <c r="P6" s="20" t="s">
        <v>197</v>
      </c>
      <c r="Q6" s="20" t="s">
        <v>198</v>
      </c>
      <c r="R6" s="20" t="s">
        <v>200</v>
      </c>
      <c r="S6" s="20" t="s">
        <v>201</v>
      </c>
      <c r="T6" s="20" t="s">
        <v>199</v>
      </c>
      <c r="U6" s="120" t="s">
        <v>1</v>
      </c>
    </row>
    <row r="7" spans="1:21" ht="12.9" thickTop="1" thickBot="1">
      <c r="A7" s="69" t="s">
        <v>0</v>
      </c>
      <c r="B7" s="70"/>
      <c r="C7" s="70"/>
      <c r="D7" s="70"/>
      <c r="E7" s="70"/>
      <c r="F7" s="71"/>
      <c r="G7" s="152">
        <f>N7+U7</f>
        <v>727991.00228214264</v>
      </c>
      <c r="H7" s="149">
        <v>28029.783609390259</v>
      </c>
      <c r="I7" s="150">
        <v>57485.60213470459</v>
      </c>
      <c r="J7" s="150">
        <v>85015.345581054688</v>
      </c>
      <c r="K7" s="150">
        <v>103231.89019012451</v>
      </c>
      <c r="L7" s="150">
        <v>69839.530994415283</v>
      </c>
      <c r="M7" s="150">
        <v>18352.841985702515</v>
      </c>
      <c r="N7" s="151">
        <f>SUM(H7:M7)</f>
        <v>361954.99449539185</v>
      </c>
      <c r="O7" s="149">
        <v>26760.785671234131</v>
      </c>
      <c r="P7" s="150">
        <v>54764.793279647827</v>
      </c>
      <c r="Q7" s="150">
        <v>81289.704170227051</v>
      </c>
      <c r="R7" s="150">
        <v>102248.99349212646</v>
      </c>
      <c r="S7" s="150">
        <v>75630.705337524414</v>
      </c>
      <c r="T7" s="150">
        <v>25341.025835990906</v>
      </c>
      <c r="U7" s="151">
        <f>SUM(O7:T7)</f>
        <v>366036.00778675079</v>
      </c>
    </row>
    <row r="8" spans="1:21" ht="12.9" thickTop="1" thickBot="1">
      <c r="A8" s="69"/>
      <c r="B8" s="70"/>
      <c r="C8" s="70"/>
      <c r="D8" s="70"/>
      <c r="E8" s="70"/>
      <c r="F8" s="71"/>
      <c r="G8" s="152"/>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41" si="0">N10+U10</f>
        <v>5504307.6513948441</v>
      </c>
      <c r="H10" s="67">
        <v>112087.49353981018</v>
      </c>
      <c r="I10" s="68">
        <v>27734.508517742157</v>
      </c>
      <c r="J10" s="68">
        <v>123355.27563858032</v>
      </c>
      <c r="K10" s="68">
        <v>339056.82887268066</v>
      </c>
      <c r="L10" s="68">
        <v>1090935.9506835938</v>
      </c>
      <c r="M10" s="68">
        <v>1278329.3568115234</v>
      </c>
      <c r="N10" s="123">
        <f t="shared" ref="N10:N41" si="1">SUM(H10:M10)</f>
        <v>2971499.4140639305</v>
      </c>
      <c r="O10" s="67">
        <v>88094.755380630493</v>
      </c>
      <c r="P10" s="68">
        <v>19846.336890697479</v>
      </c>
      <c r="Q10" s="68">
        <v>61559.439310073853</v>
      </c>
      <c r="R10" s="68">
        <v>198241.40704345703</v>
      </c>
      <c r="S10" s="68">
        <v>715196.98107910156</v>
      </c>
      <c r="T10" s="68">
        <v>1449869.3176269531</v>
      </c>
      <c r="U10" s="123">
        <f t="shared" ref="U10:U41" si="2">SUM(O10:T10)</f>
        <v>2532808.2373309135</v>
      </c>
    </row>
    <row r="11" spans="1:21" s="19" customFormat="1" ht="15" customHeight="1">
      <c r="A11" s="72">
        <v>1</v>
      </c>
      <c r="B11" s="73" t="s">
        <v>4</v>
      </c>
      <c r="C11" s="332" t="s">
        <v>5</v>
      </c>
      <c r="D11" s="333"/>
      <c r="E11" s="333"/>
      <c r="F11" s="334"/>
      <c r="G11" s="74">
        <f t="shared" si="0"/>
        <v>786998.97333663702</v>
      </c>
      <c r="H11" s="75">
        <v>73376.062168121338</v>
      </c>
      <c r="I11" s="76">
        <v>7554.8895402550697</v>
      </c>
      <c r="J11" s="76">
        <v>22789.669394612312</v>
      </c>
      <c r="K11" s="76">
        <v>62399.727264881134</v>
      </c>
      <c r="L11" s="76">
        <v>98174.751256942749</v>
      </c>
      <c r="M11" s="76">
        <v>164414.76089096069</v>
      </c>
      <c r="N11" s="124">
        <f t="shared" si="1"/>
        <v>428709.8605157733</v>
      </c>
      <c r="O11" s="75">
        <v>57882.496706962585</v>
      </c>
      <c r="P11" s="76">
        <v>6639.5490905046463</v>
      </c>
      <c r="Q11" s="76">
        <v>19546.866547703743</v>
      </c>
      <c r="R11" s="76">
        <v>35294.268611907959</v>
      </c>
      <c r="S11" s="76">
        <v>53691.219881057739</v>
      </c>
      <c r="T11" s="76">
        <v>185234.71198272705</v>
      </c>
      <c r="U11" s="124">
        <f t="shared" si="2"/>
        <v>358289.11282086372</v>
      </c>
    </row>
    <row r="12" spans="1:21" s="18" customFormat="1">
      <c r="A12" s="85">
        <v>2</v>
      </c>
      <c r="B12" s="86"/>
      <c r="C12" s="86" t="s">
        <v>6</v>
      </c>
      <c r="D12" s="87" t="s">
        <v>7</v>
      </c>
      <c r="E12" s="88"/>
      <c r="F12" s="89"/>
      <c r="G12" s="90">
        <f t="shared" si="0"/>
        <v>372145.34134930372</v>
      </c>
      <c r="H12" s="91">
        <v>13470.760005246848</v>
      </c>
      <c r="I12" s="92">
        <v>5697.6072936952114</v>
      </c>
      <c r="J12" s="92">
        <v>19023.801812291145</v>
      </c>
      <c r="K12" s="92">
        <v>52883.152304172516</v>
      </c>
      <c r="L12" s="92">
        <v>60528.086064338684</v>
      </c>
      <c r="M12" s="92">
        <v>66954.374830245972</v>
      </c>
      <c r="N12" s="125">
        <f t="shared" si="1"/>
        <v>218557.78230999038</v>
      </c>
      <c r="O12" s="91">
        <v>10099.17534448579</v>
      </c>
      <c r="P12" s="92">
        <v>5189.4958738684654</v>
      </c>
      <c r="Q12" s="92">
        <v>13247.468797683716</v>
      </c>
      <c r="R12" s="92">
        <v>24243.410156965256</v>
      </c>
      <c r="S12" s="92">
        <v>30157.318669319153</v>
      </c>
      <c r="T12" s="92">
        <v>70650.690196990967</v>
      </c>
      <c r="U12" s="125">
        <f t="shared" si="2"/>
        <v>153587.55903931335</v>
      </c>
    </row>
    <row r="13" spans="1:21">
      <c r="A13" s="37">
        <v>3</v>
      </c>
      <c r="B13" s="17"/>
      <c r="C13" s="16"/>
      <c r="D13" s="38" t="s">
        <v>8</v>
      </c>
      <c r="E13" s="39" t="s">
        <v>9</v>
      </c>
      <c r="F13" s="40"/>
      <c r="G13" s="111">
        <f t="shared" si="0"/>
        <v>145198.67577833057</v>
      </c>
      <c r="H13" s="26">
        <v>463.2235907893446</v>
      </c>
      <c r="I13" s="7">
        <v>488.16781806200743</v>
      </c>
      <c r="J13" s="7">
        <v>5341.6773334294558</v>
      </c>
      <c r="K13" s="7">
        <v>14583.716066718102</v>
      </c>
      <c r="L13" s="7">
        <v>37262.383799552917</v>
      </c>
      <c r="M13" s="7">
        <v>38446.209517478943</v>
      </c>
      <c r="N13" s="126">
        <f t="shared" si="1"/>
        <v>96585.378126030773</v>
      </c>
      <c r="O13" s="26">
        <v>329.72327251295064</v>
      </c>
      <c r="P13" s="7">
        <v>394.72966377437115</v>
      </c>
      <c r="Q13" s="7">
        <v>3384.7097637057304</v>
      </c>
      <c r="R13" s="7">
        <v>6295.3475735187531</v>
      </c>
      <c r="S13" s="7">
        <v>14200.435295581818</v>
      </c>
      <c r="T13" s="7">
        <v>24008.352083206177</v>
      </c>
      <c r="U13" s="126">
        <f t="shared" si="2"/>
        <v>48613.2976522998</v>
      </c>
    </row>
    <row r="14" spans="1:21">
      <c r="A14" s="37">
        <v>4</v>
      </c>
      <c r="B14" s="41"/>
      <c r="C14" s="16"/>
      <c r="D14" s="38" t="s">
        <v>10</v>
      </c>
      <c r="E14" s="39" t="s">
        <v>11</v>
      </c>
      <c r="F14" s="40"/>
      <c r="G14" s="111">
        <f t="shared" si="0"/>
        <v>2887.2797716734931</v>
      </c>
      <c r="H14" s="26">
        <v>855.56457173638046</v>
      </c>
      <c r="I14" s="7">
        <v>39.498282515211031</v>
      </c>
      <c r="J14" s="7">
        <v>49.777813346590847</v>
      </c>
      <c r="K14" s="7">
        <v>41.627327214926481</v>
      </c>
      <c r="L14" s="7">
        <v>46.464134789537638</v>
      </c>
      <c r="M14" s="7">
        <v>64.329628264997154</v>
      </c>
      <c r="N14" s="126">
        <f t="shared" si="1"/>
        <v>1097.2617578676436</v>
      </c>
      <c r="O14" s="26">
        <v>1049.2594063116703</v>
      </c>
      <c r="P14" s="7">
        <v>81.81288528861478</v>
      </c>
      <c r="Q14" s="7">
        <v>106.43935182504356</v>
      </c>
      <c r="R14" s="7">
        <v>162.4523379355669</v>
      </c>
      <c r="S14" s="7">
        <v>135.36267691850662</v>
      </c>
      <c r="T14" s="7">
        <v>254.6913555264473</v>
      </c>
      <c r="U14" s="126">
        <f t="shared" si="2"/>
        <v>1790.0180138058495</v>
      </c>
    </row>
    <row r="15" spans="1:21">
      <c r="A15" s="37">
        <v>5</v>
      </c>
      <c r="B15" s="41"/>
      <c r="C15" s="16"/>
      <c r="D15" s="8"/>
      <c r="E15" s="17" t="s">
        <v>12</v>
      </c>
      <c r="F15" s="42" t="s">
        <v>13</v>
      </c>
      <c r="G15" s="111">
        <f t="shared" si="0"/>
        <v>2349.2687938302988</v>
      </c>
      <c r="H15" s="26">
        <v>855.56457173638046</v>
      </c>
      <c r="I15" s="7">
        <v>38.802183644031174</v>
      </c>
      <c r="J15" s="7">
        <v>42.054181100567803</v>
      </c>
      <c r="K15" s="7">
        <v>36.310580340214074</v>
      </c>
      <c r="L15" s="7">
        <v>43.604858106933534</v>
      </c>
      <c r="M15" s="7">
        <v>58.078080594073981</v>
      </c>
      <c r="N15" s="126">
        <f t="shared" si="1"/>
        <v>1074.414455522201</v>
      </c>
      <c r="O15" s="26">
        <v>1049.2594063116703</v>
      </c>
      <c r="P15" s="7">
        <v>80.413116132374853</v>
      </c>
      <c r="Q15" s="7">
        <v>27.406715280842036</v>
      </c>
      <c r="R15" s="7">
        <v>20.588686937466264</v>
      </c>
      <c r="S15" s="7">
        <v>31.402069635689259</v>
      </c>
      <c r="T15" s="7">
        <v>65.784344010055065</v>
      </c>
      <c r="U15" s="126">
        <f t="shared" si="2"/>
        <v>1274.8543383080978</v>
      </c>
    </row>
    <row r="16" spans="1:21">
      <c r="A16" s="37">
        <v>6</v>
      </c>
      <c r="B16" s="41"/>
      <c r="C16" s="16"/>
      <c r="D16" s="8"/>
      <c r="E16" s="17" t="s">
        <v>14</v>
      </c>
      <c r="F16" s="42" t="s">
        <v>15</v>
      </c>
      <c r="G16" s="111">
        <f t="shared" si="0"/>
        <v>104.42566418866045</v>
      </c>
      <c r="H16" s="26">
        <v>0</v>
      </c>
      <c r="I16" s="7">
        <v>0</v>
      </c>
      <c r="J16" s="7">
        <v>0</v>
      </c>
      <c r="K16" s="7">
        <v>0</v>
      </c>
      <c r="L16" s="7">
        <v>0</v>
      </c>
      <c r="M16" s="7">
        <v>0</v>
      </c>
      <c r="N16" s="126">
        <f t="shared" si="1"/>
        <v>0</v>
      </c>
      <c r="O16" s="26">
        <v>0</v>
      </c>
      <c r="P16" s="7">
        <v>0.39095197696588002</v>
      </c>
      <c r="Q16" s="7">
        <v>19.025765950325876</v>
      </c>
      <c r="R16" s="7">
        <v>27.438404968939722</v>
      </c>
      <c r="S16" s="7">
        <v>18.404901893809438</v>
      </c>
      <c r="T16" s="7">
        <v>39.165639398619533</v>
      </c>
      <c r="U16" s="126">
        <f t="shared" si="2"/>
        <v>104.42566418866045</v>
      </c>
    </row>
    <row r="17" spans="1:21">
      <c r="A17" s="37">
        <v>7</v>
      </c>
      <c r="B17" s="41"/>
      <c r="C17" s="16"/>
      <c r="D17" s="8"/>
      <c r="E17" s="17" t="s">
        <v>16</v>
      </c>
      <c r="F17" s="42" t="s">
        <v>17</v>
      </c>
      <c r="G17" s="111">
        <f t="shared" si="0"/>
        <v>299.60190781013807</v>
      </c>
      <c r="H17" s="26">
        <v>0</v>
      </c>
      <c r="I17" s="7">
        <v>0.45622736892255489</v>
      </c>
      <c r="J17" s="7">
        <v>5.8752068481117021</v>
      </c>
      <c r="K17" s="7">
        <v>3.2297275750897825</v>
      </c>
      <c r="L17" s="7">
        <v>1.487269147313782</v>
      </c>
      <c r="M17" s="7">
        <v>3.8812048484687693</v>
      </c>
      <c r="N17" s="126">
        <f t="shared" si="1"/>
        <v>14.929635787906591</v>
      </c>
      <c r="O17" s="26">
        <v>0</v>
      </c>
      <c r="P17" s="7">
        <v>0.68630037119146436</v>
      </c>
      <c r="Q17" s="7">
        <v>37.329706604592502</v>
      </c>
      <c r="R17" s="7">
        <v>72.041796546429396</v>
      </c>
      <c r="S17" s="7">
        <v>58.876531921327114</v>
      </c>
      <c r="T17" s="7">
        <v>115.73793657869101</v>
      </c>
      <c r="U17" s="126">
        <f t="shared" si="2"/>
        <v>284.67227202223148</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133.98340825648484</v>
      </c>
      <c r="H19" s="26">
        <v>0</v>
      </c>
      <c r="I19" s="7">
        <v>0.23987267020129366</v>
      </c>
      <c r="J19" s="7">
        <v>1.8484247086598771</v>
      </c>
      <c r="K19" s="7">
        <v>2.0870179744961206</v>
      </c>
      <c r="L19" s="7">
        <v>1.3720091195718851</v>
      </c>
      <c r="M19" s="7">
        <v>2.3703454473434249</v>
      </c>
      <c r="N19" s="126">
        <f t="shared" si="1"/>
        <v>7.9176699202726013</v>
      </c>
      <c r="O19" s="26">
        <v>0</v>
      </c>
      <c r="P19" s="7">
        <v>0.32251415916834958</v>
      </c>
      <c r="Q19" s="7">
        <v>22.67716454481706</v>
      </c>
      <c r="R19" s="7">
        <v>42.383446203544736</v>
      </c>
      <c r="S19" s="7">
        <v>26.679172072559595</v>
      </c>
      <c r="T19" s="7">
        <v>34.003441356122494</v>
      </c>
      <c r="U19" s="126">
        <f t="shared" si="2"/>
        <v>126.06573833621223</v>
      </c>
    </row>
    <row r="20" spans="1:21">
      <c r="A20" s="37">
        <v>10</v>
      </c>
      <c r="B20" s="41"/>
      <c r="C20" s="16"/>
      <c r="D20" s="38" t="s">
        <v>22</v>
      </c>
      <c r="E20" s="39" t="s">
        <v>23</v>
      </c>
      <c r="F20" s="40"/>
      <c r="G20" s="111">
        <f t="shared" si="0"/>
        <v>61598.960232112557</v>
      </c>
      <c r="H20" s="26">
        <v>1177.9751186966896</v>
      </c>
      <c r="I20" s="7">
        <v>239.14826947450638</v>
      </c>
      <c r="J20" s="7">
        <v>7452.8020089864731</v>
      </c>
      <c r="K20" s="7">
        <v>29357.965473890305</v>
      </c>
      <c r="L20" s="7">
        <v>3921.2051119506359</v>
      </c>
      <c r="M20" s="7">
        <v>73.595168296247721</v>
      </c>
      <c r="N20" s="126">
        <f t="shared" si="1"/>
        <v>42222.691151294857</v>
      </c>
      <c r="O20" s="26">
        <v>1118.7395953536034</v>
      </c>
      <c r="P20" s="7">
        <v>220.73295193910599</v>
      </c>
      <c r="Q20" s="7">
        <v>4429.1165781021118</v>
      </c>
      <c r="R20" s="7">
        <v>12130.356636762619</v>
      </c>
      <c r="S20" s="7">
        <v>1428.1498299837112</v>
      </c>
      <c r="T20" s="7">
        <v>49.173488676548004</v>
      </c>
      <c r="U20" s="126">
        <f t="shared" si="2"/>
        <v>19376.269080817699</v>
      </c>
    </row>
    <row r="21" spans="1:21">
      <c r="A21" s="37">
        <v>11</v>
      </c>
      <c r="B21" s="41"/>
      <c r="C21" s="16"/>
      <c r="D21" s="38" t="s">
        <v>24</v>
      </c>
      <c r="E21" s="39" t="s">
        <v>25</v>
      </c>
      <c r="F21" s="40"/>
      <c r="G21" s="111">
        <f t="shared" si="0"/>
        <v>83561.577180433902</v>
      </c>
      <c r="H21" s="26">
        <v>4905.0247682334157</v>
      </c>
      <c r="I21" s="7">
        <v>855.24672423303127</v>
      </c>
      <c r="J21" s="7">
        <v>977.51663082279265</v>
      </c>
      <c r="K21" s="7">
        <v>2331.0915086716413</v>
      </c>
      <c r="L21" s="7">
        <v>8296.9031349420547</v>
      </c>
      <c r="M21" s="7">
        <v>19368.839322209358</v>
      </c>
      <c r="N21" s="126">
        <f t="shared" si="1"/>
        <v>36734.622089112294</v>
      </c>
      <c r="O21" s="26">
        <v>2809.8752782305237</v>
      </c>
      <c r="P21" s="7">
        <v>640.1246902551502</v>
      </c>
      <c r="Q21" s="7">
        <v>939.32528273761272</v>
      </c>
      <c r="R21" s="7">
        <v>1657.8039993271232</v>
      </c>
      <c r="S21" s="7">
        <v>8190.6389191746712</v>
      </c>
      <c r="T21" s="7">
        <v>32589.186921596527</v>
      </c>
      <c r="U21" s="126">
        <f t="shared" si="2"/>
        <v>46826.955091321608</v>
      </c>
    </row>
    <row r="22" spans="1:21">
      <c r="A22" s="37">
        <v>12</v>
      </c>
      <c r="B22" s="41"/>
      <c r="C22" s="16"/>
      <c r="D22" s="38" t="s">
        <v>26</v>
      </c>
      <c r="E22" s="39" t="s">
        <v>27</v>
      </c>
      <c r="F22" s="40"/>
      <c r="G22" s="111">
        <f t="shared" si="0"/>
        <v>6159.1461181180503</v>
      </c>
      <c r="H22" s="26">
        <v>1254.9272844753868</v>
      </c>
      <c r="I22" s="7">
        <v>278.32499483786523</v>
      </c>
      <c r="J22" s="7">
        <v>153.86350472364575</v>
      </c>
      <c r="K22" s="7">
        <v>433.59125591441989</v>
      </c>
      <c r="L22" s="7">
        <v>872.74687194079161</v>
      </c>
      <c r="M22" s="7">
        <v>489.6329416371882</v>
      </c>
      <c r="N22" s="126">
        <f t="shared" si="1"/>
        <v>3483.0868535292975</v>
      </c>
      <c r="O22" s="26">
        <v>1300.8322544629928</v>
      </c>
      <c r="P22" s="7">
        <v>317.27554815448821</v>
      </c>
      <c r="Q22" s="7">
        <v>124.38000326044858</v>
      </c>
      <c r="R22" s="7">
        <v>135.41346556693316</v>
      </c>
      <c r="S22" s="7">
        <v>328.86240233853459</v>
      </c>
      <c r="T22" s="7">
        <v>469.29559080535546</v>
      </c>
      <c r="U22" s="126">
        <f t="shared" si="2"/>
        <v>2676.0592645887527</v>
      </c>
    </row>
    <row r="23" spans="1:21">
      <c r="A23" s="37">
        <v>13</v>
      </c>
      <c r="B23" s="41"/>
      <c r="C23" s="16"/>
      <c r="D23" s="8"/>
      <c r="E23" s="17" t="s">
        <v>12</v>
      </c>
      <c r="F23" s="42" t="s">
        <v>28</v>
      </c>
      <c r="G23" s="111">
        <f t="shared" si="0"/>
        <v>204.82751140900655</v>
      </c>
      <c r="H23" s="26">
        <v>7.5233221054077148E-2</v>
      </c>
      <c r="I23" s="7">
        <v>56.074443885241635</v>
      </c>
      <c r="J23" s="7">
        <v>14.427778760727961</v>
      </c>
      <c r="K23" s="7">
        <v>10.092438265448436</v>
      </c>
      <c r="L23" s="7">
        <v>6.3096027232531924</v>
      </c>
      <c r="M23" s="7">
        <v>0</v>
      </c>
      <c r="N23" s="126">
        <f t="shared" si="1"/>
        <v>86.979496855725301</v>
      </c>
      <c r="O23" s="26">
        <v>0.1275036633014679</v>
      </c>
      <c r="P23" s="7">
        <v>80.28137469291687</v>
      </c>
      <c r="Q23" s="7">
        <v>19.822226128249895</v>
      </c>
      <c r="R23" s="7">
        <v>11.230852576903999</v>
      </c>
      <c r="S23" s="7">
        <v>5.5529003101692069</v>
      </c>
      <c r="T23" s="7">
        <v>0.83315718173980713</v>
      </c>
      <c r="U23" s="126">
        <f t="shared" si="2"/>
        <v>117.84801455328125</v>
      </c>
    </row>
    <row r="24" spans="1:21">
      <c r="A24" s="37">
        <v>14</v>
      </c>
      <c r="B24" s="17"/>
      <c r="C24" s="16"/>
      <c r="D24" s="8"/>
      <c r="E24" s="17" t="s">
        <v>14</v>
      </c>
      <c r="F24" s="42" t="s">
        <v>29</v>
      </c>
      <c r="G24" s="111">
        <f t="shared" si="0"/>
        <v>41.93358812801398</v>
      </c>
      <c r="H24" s="26">
        <v>7.0739732729489333</v>
      </c>
      <c r="I24" s="7">
        <v>4.9487567553878762</v>
      </c>
      <c r="J24" s="7">
        <v>2.7420001231657807</v>
      </c>
      <c r="K24" s="7">
        <v>3.6855625533498824</v>
      </c>
      <c r="L24" s="7">
        <v>3.5320141168194823</v>
      </c>
      <c r="M24" s="7">
        <v>0</v>
      </c>
      <c r="N24" s="126">
        <f t="shared" si="1"/>
        <v>21.982306821671955</v>
      </c>
      <c r="O24" s="26">
        <v>5.7755217285530307</v>
      </c>
      <c r="P24" s="7">
        <v>7.0761323644255754</v>
      </c>
      <c r="Q24" s="7">
        <v>1.6976124046632322</v>
      </c>
      <c r="R24" s="7">
        <v>2.7063824078359175</v>
      </c>
      <c r="S24" s="7">
        <v>2.3140876916586421</v>
      </c>
      <c r="T24" s="7">
        <v>0.38154470920562744</v>
      </c>
      <c r="U24" s="126">
        <f t="shared" si="2"/>
        <v>19.951281306342025</v>
      </c>
    </row>
    <row r="25" spans="1:21">
      <c r="A25" s="37">
        <v>15</v>
      </c>
      <c r="B25" s="17"/>
      <c r="C25" s="16"/>
      <c r="D25" s="8"/>
      <c r="E25" s="17" t="s">
        <v>16</v>
      </c>
      <c r="F25" s="42" t="s">
        <v>30</v>
      </c>
      <c r="G25" s="111">
        <f t="shared" si="0"/>
        <v>2763.0615414261797</v>
      </c>
      <c r="H25" s="26">
        <v>1143.3099271208048</v>
      </c>
      <c r="I25" s="7">
        <v>168.96395519847283</v>
      </c>
      <c r="J25" s="7">
        <v>33.551827533273354</v>
      </c>
      <c r="K25" s="7">
        <v>6.317270928758262</v>
      </c>
      <c r="L25" s="7">
        <v>2.9635109904297678</v>
      </c>
      <c r="M25" s="7">
        <v>0.88660973310470581</v>
      </c>
      <c r="N25" s="126">
        <f t="shared" si="1"/>
        <v>1355.9931015048437</v>
      </c>
      <c r="O25" s="26">
        <v>1149.1326647102833</v>
      </c>
      <c r="P25" s="7">
        <v>198.69017136513139</v>
      </c>
      <c r="Q25" s="7">
        <v>47.399123798913934</v>
      </c>
      <c r="R25" s="7">
        <v>10.155589689340559</v>
      </c>
      <c r="S25" s="7">
        <v>1.6908903576668308</v>
      </c>
      <c r="T25" s="7">
        <v>0</v>
      </c>
      <c r="U25" s="126">
        <f t="shared" si="2"/>
        <v>1407.068439921336</v>
      </c>
    </row>
    <row r="26" spans="1:21">
      <c r="A26" s="37">
        <v>16</v>
      </c>
      <c r="B26" s="17"/>
      <c r="C26" s="16"/>
      <c r="D26" s="8"/>
      <c r="E26" s="17" t="s">
        <v>18</v>
      </c>
      <c r="F26" s="42" t="s">
        <v>31</v>
      </c>
      <c r="G26" s="111">
        <f t="shared" si="0"/>
        <v>3149.3234468585442</v>
      </c>
      <c r="H26" s="26">
        <v>104.4681518444346</v>
      </c>
      <c r="I26" s="7">
        <v>48.337850835639983</v>
      </c>
      <c r="J26" s="7">
        <v>103.1418918184936</v>
      </c>
      <c r="K26" s="7">
        <v>413.49600087478757</v>
      </c>
      <c r="L26" s="7">
        <v>859.94170954078436</v>
      </c>
      <c r="M26" s="7">
        <v>488.7463335134089</v>
      </c>
      <c r="N26" s="126">
        <f t="shared" si="1"/>
        <v>2018.1319384275489</v>
      </c>
      <c r="O26" s="26">
        <v>145.79655733146566</v>
      </c>
      <c r="P26" s="7">
        <v>31.227860303130001</v>
      </c>
      <c r="Q26" s="7">
        <v>55.461039544548839</v>
      </c>
      <c r="R26" s="7">
        <v>111.32063927687705</v>
      </c>
      <c r="S26" s="7">
        <v>319.30452377581969</v>
      </c>
      <c r="T26" s="7">
        <v>468.08088819915429</v>
      </c>
      <c r="U26" s="126">
        <f t="shared" si="2"/>
        <v>1131.1915084309956</v>
      </c>
    </row>
    <row r="27" spans="1:21">
      <c r="A27" s="37">
        <v>17</v>
      </c>
      <c r="B27" s="17"/>
      <c r="C27" s="16"/>
      <c r="D27" s="38" t="s">
        <v>32</v>
      </c>
      <c r="E27" s="39" t="s">
        <v>33</v>
      </c>
      <c r="F27" s="40"/>
      <c r="G27" s="111">
        <f t="shared" si="0"/>
        <v>7403.2246065404615</v>
      </c>
      <c r="H27" s="26">
        <v>638.92358372575836</v>
      </c>
      <c r="I27" s="7">
        <v>365.20891790837049</v>
      </c>
      <c r="J27" s="7">
        <v>644.74278772622347</v>
      </c>
      <c r="K27" s="7">
        <v>924.14822089672089</v>
      </c>
      <c r="L27" s="7">
        <v>853.17973673343658</v>
      </c>
      <c r="M27" s="7">
        <v>773.52906405925751</v>
      </c>
      <c r="N27" s="126">
        <f t="shared" si="1"/>
        <v>4199.7323110497673</v>
      </c>
      <c r="O27" s="26">
        <v>506.04107339133043</v>
      </c>
      <c r="P27" s="7">
        <v>284.23863120377064</v>
      </c>
      <c r="Q27" s="7">
        <v>515.54976426810026</v>
      </c>
      <c r="R27" s="7">
        <v>477.84902703762054</v>
      </c>
      <c r="S27" s="7">
        <v>507.65089774131775</v>
      </c>
      <c r="T27" s="7">
        <v>912.16290184855461</v>
      </c>
      <c r="U27" s="126">
        <f t="shared" si="2"/>
        <v>3203.4922954906942</v>
      </c>
    </row>
    <row r="28" spans="1:21">
      <c r="A28" s="37">
        <v>18</v>
      </c>
      <c r="B28" s="12"/>
      <c r="C28" s="12"/>
      <c r="D28" s="38" t="s">
        <v>34</v>
      </c>
      <c r="E28" s="39" t="s">
        <v>35</v>
      </c>
      <c r="F28" s="43"/>
      <c r="G28" s="111">
        <f t="shared" si="0"/>
        <v>6728.9282671951369</v>
      </c>
      <c r="H28" s="26">
        <v>365.16828442027327</v>
      </c>
      <c r="I28" s="7">
        <v>237.67566226236522</v>
      </c>
      <c r="J28" s="7">
        <v>341.02796326577663</v>
      </c>
      <c r="K28" s="7">
        <v>698.11822415888309</v>
      </c>
      <c r="L28" s="7">
        <v>874.0658785700798</v>
      </c>
      <c r="M28" s="7">
        <v>1213.984413087368</v>
      </c>
      <c r="N28" s="126">
        <f t="shared" si="1"/>
        <v>3730.040425764746</v>
      </c>
      <c r="O28" s="26">
        <v>217.39882113494969</v>
      </c>
      <c r="P28" s="7">
        <v>189.72239875048399</v>
      </c>
      <c r="Q28" s="7">
        <v>267.73077647387981</v>
      </c>
      <c r="R28" s="7">
        <v>393.63055446743965</v>
      </c>
      <c r="S28" s="7">
        <v>523.24726632237434</v>
      </c>
      <c r="T28" s="7">
        <v>1407.1580242812634</v>
      </c>
      <c r="U28" s="126">
        <f t="shared" si="2"/>
        <v>2998.8878414303908</v>
      </c>
    </row>
    <row r="29" spans="1:21">
      <c r="A29" s="37">
        <v>19</v>
      </c>
      <c r="B29" s="17"/>
      <c r="C29" s="16"/>
      <c r="D29" s="38" t="s">
        <v>36</v>
      </c>
      <c r="E29" s="39" t="s">
        <v>37</v>
      </c>
      <c r="F29" s="40"/>
      <c r="G29" s="111">
        <f t="shared" si="0"/>
        <v>9039.5727653593167</v>
      </c>
      <c r="H29" s="26">
        <v>9.999864957173429</v>
      </c>
      <c r="I29" s="7">
        <v>7.9976836002897471</v>
      </c>
      <c r="J29" s="7">
        <v>214.90991668775678</v>
      </c>
      <c r="K29" s="7">
        <v>1188.4381531476974</v>
      </c>
      <c r="L29" s="7">
        <v>3171.2937463521957</v>
      </c>
      <c r="M29" s="7">
        <v>1117.2787595391273</v>
      </c>
      <c r="N29" s="126">
        <f t="shared" si="1"/>
        <v>5709.9181242842405</v>
      </c>
      <c r="O29" s="26">
        <v>8.4310516440464198</v>
      </c>
      <c r="P29" s="7">
        <v>8.5963143962435424</v>
      </c>
      <c r="Q29" s="7">
        <v>162.65203107148409</v>
      </c>
      <c r="R29" s="7">
        <v>599.98604879528284</v>
      </c>
      <c r="S29" s="7">
        <v>1117.7985621988773</v>
      </c>
      <c r="T29" s="7">
        <v>1432.190632969141</v>
      </c>
      <c r="U29" s="126">
        <f t="shared" si="2"/>
        <v>3329.6546410750752</v>
      </c>
    </row>
    <row r="30" spans="1:21">
      <c r="A30" s="37">
        <v>20</v>
      </c>
      <c r="B30" s="17"/>
      <c r="C30" s="16"/>
      <c r="D30" s="38" t="s">
        <v>38</v>
      </c>
      <c r="E30" s="39" t="s">
        <v>39</v>
      </c>
      <c r="F30" s="40"/>
      <c r="G30" s="111">
        <f t="shared" si="0"/>
        <v>225.47194369722274</v>
      </c>
      <c r="H30" s="26">
        <v>0</v>
      </c>
      <c r="I30" s="7">
        <v>1.5950353285297751</v>
      </c>
      <c r="J30" s="7">
        <v>3.4498204367700964</v>
      </c>
      <c r="K30" s="7">
        <v>13.658671617973596</v>
      </c>
      <c r="L30" s="7">
        <v>84.139113975688815</v>
      </c>
      <c r="M30" s="7">
        <v>28.184109815396369</v>
      </c>
      <c r="N30" s="126">
        <f t="shared" si="1"/>
        <v>131.02675117435865</v>
      </c>
      <c r="O30" s="26">
        <v>0</v>
      </c>
      <c r="P30" s="7">
        <v>1.8766552985762246</v>
      </c>
      <c r="Q30" s="7">
        <v>3.9638497845444363</v>
      </c>
      <c r="R30" s="7">
        <v>8.5923013905994594</v>
      </c>
      <c r="S30" s="7">
        <v>35.735390231013298</v>
      </c>
      <c r="T30" s="7">
        <v>44.276995818130672</v>
      </c>
      <c r="U30" s="126">
        <f t="shared" si="2"/>
        <v>94.44519252286409</v>
      </c>
    </row>
    <row r="31" spans="1:21">
      <c r="A31" s="37">
        <v>21</v>
      </c>
      <c r="B31" s="17"/>
      <c r="C31" s="16"/>
      <c r="D31" s="38" t="s">
        <v>40</v>
      </c>
      <c r="E31" s="39" t="s">
        <v>41</v>
      </c>
      <c r="F31" s="40"/>
      <c r="G31" s="111">
        <f t="shared" si="0"/>
        <v>13415.178649117392</v>
      </c>
      <c r="H31" s="26">
        <v>1346.921824898177</v>
      </c>
      <c r="I31" s="7">
        <v>735.38926899665967</v>
      </c>
      <c r="J31" s="7">
        <v>1262.287201590836</v>
      </c>
      <c r="K31" s="7">
        <v>1216.5709779858589</v>
      </c>
      <c r="L31" s="7">
        <v>1863.4855822920799</v>
      </c>
      <c r="M31" s="7">
        <v>676.79237826168537</v>
      </c>
      <c r="N31" s="126">
        <f t="shared" si="1"/>
        <v>7101.4472340252969</v>
      </c>
      <c r="O31" s="26">
        <v>1481.3554930926268</v>
      </c>
      <c r="P31" s="7">
        <v>653.54906894908345</v>
      </c>
      <c r="Q31" s="7">
        <v>693.33678854210302</v>
      </c>
      <c r="R31" s="7">
        <v>704.39410874154419</v>
      </c>
      <c r="S31" s="7">
        <v>1403.172473564744</v>
      </c>
      <c r="T31" s="7">
        <v>1377.9234822019935</v>
      </c>
      <c r="U31" s="126">
        <f t="shared" si="2"/>
        <v>6313.7314150920947</v>
      </c>
    </row>
    <row r="32" spans="1:21">
      <c r="A32" s="37">
        <v>22</v>
      </c>
      <c r="B32" s="17"/>
      <c r="C32" s="16"/>
      <c r="D32" s="38"/>
      <c r="E32" s="17" t="s">
        <v>12</v>
      </c>
      <c r="F32" s="42" t="s">
        <v>42</v>
      </c>
      <c r="G32" s="111">
        <f t="shared" si="0"/>
        <v>1837.7679151161901</v>
      </c>
      <c r="H32" s="26">
        <v>50.942097552746418</v>
      </c>
      <c r="I32" s="7">
        <v>11.031425941735506</v>
      </c>
      <c r="J32" s="7">
        <v>119.45204624533653</v>
      </c>
      <c r="K32" s="7">
        <v>152.46735745668411</v>
      </c>
      <c r="L32" s="7">
        <v>204.60789987444878</v>
      </c>
      <c r="M32" s="7">
        <v>150.86082923412323</v>
      </c>
      <c r="N32" s="126">
        <f t="shared" si="1"/>
        <v>689.36165630507458</v>
      </c>
      <c r="O32" s="26">
        <v>368.72436418837242</v>
      </c>
      <c r="P32" s="7">
        <v>35.260455146431923</v>
      </c>
      <c r="Q32" s="7">
        <v>153.43283947557211</v>
      </c>
      <c r="R32" s="7">
        <v>156.27157811820507</v>
      </c>
      <c r="S32" s="7">
        <v>164.7050404548645</v>
      </c>
      <c r="T32" s="7">
        <v>270.01198142766953</v>
      </c>
      <c r="U32" s="126">
        <f t="shared" si="2"/>
        <v>1148.4062588111155</v>
      </c>
    </row>
    <row r="33" spans="1:21">
      <c r="A33" s="37">
        <v>23</v>
      </c>
      <c r="B33" s="17"/>
      <c r="C33" s="16"/>
      <c r="D33" s="8"/>
      <c r="E33" s="17" t="s">
        <v>14</v>
      </c>
      <c r="F33" s="42" t="s">
        <v>43</v>
      </c>
      <c r="G33" s="111">
        <f t="shared" si="0"/>
        <v>0</v>
      </c>
      <c r="H33" s="26">
        <v>0</v>
      </c>
      <c r="I33" s="7">
        <v>0</v>
      </c>
      <c r="J33" s="7">
        <v>0</v>
      </c>
      <c r="K33" s="7">
        <v>0</v>
      </c>
      <c r="L33" s="7">
        <v>0</v>
      </c>
      <c r="M33" s="7">
        <v>0</v>
      </c>
      <c r="N33" s="126">
        <f t="shared" si="1"/>
        <v>0</v>
      </c>
      <c r="O33" s="26">
        <v>0</v>
      </c>
      <c r="P33" s="7">
        <v>0</v>
      </c>
      <c r="Q33" s="7">
        <v>0</v>
      </c>
      <c r="R33" s="7">
        <v>0</v>
      </c>
      <c r="S33" s="7">
        <v>0</v>
      </c>
      <c r="T33" s="7">
        <v>0</v>
      </c>
      <c r="U33" s="126">
        <f t="shared" si="2"/>
        <v>0</v>
      </c>
    </row>
    <row r="34" spans="1:21">
      <c r="A34" s="37">
        <v>24</v>
      </c>
      <c r="B34" s="17"/>
      <c r="C34" s="16"/>
      <c r="D34" s="8"/>
      <c r="E34" s="17" t="s">
        <v>16</v>
      </c>
      <c r="F34" s="42" t="s">
        <v>44</v>
      </c>
      <c r="G34" s="111">
        <f t="shared" si="0"/>
        <v>2.0101417899131775</v>
      </c>
      <c r="H34" s="26">
        <v>0</v>
      </c>
      <c r="I34" s="7">
        <v>0</v>
      </c>
      <c r="J34" s="7">
        <v>0.20083880424499512</v>
      </c>
      <c r="K34" s="7">
        <v>0</v>
      </c>
      <c r="L34" s="7">
        <v>0</v>
      </c>
      <c r="M34" s="7">
        <v>0.83770829439163208</v>
      </c>
      <c r="N34" s="126">
        <f t="shared" si="1"/>
        <v>1.0385470986366272</v>
      </c>
      <c r="O34" s="26">
        <v>0</v>
      </c>
      <c r="P34" s="7">
        <v>0</v>
      </c>
      <c r="Q34" s="7">
        <v>0</v>
      </c>
      <c r="R34" s="7">
        <v>0</v>
      </c>
      <c r="S34" s="7">
        <v>0</v>
      </c>
      <c r="T34" s="7">
        <v>0.97159469127655029</v>
      </c>
      <c r="U34" s="126">
        <f t="shared" si="2"/>
        <v>0.97159469127655029</v>
      </c>
    </row>
    <row r="35" spans="1:21">
      <c r="A35" s="37">
        <v>25</v>
      </c>
      <c r="B35" s="17"/>
      <c r="C35" s="16"/>
      <c r="D35" s="8"/>
      <c r="E35" s="17" t="s">
        <v>18</v>
      </c>
      <c r="F35" s="42" t="s">
        <v>45</v>
      </c>
      <c r="G35" s="111">
        <f t="shared" si="0"/>
        <v>218.57222958281636</v>
      </c>
      <c r="H35" s="26">
        <v>0</v>
      </c>
      <c r="I35" s="7">
        <v>1.0822450555860996</v>
      </c>
      <c r="J35" s="7">
        <v>10.206987082958221</v>
      </c>
      <c r="K35" s="7">
        <v>28.935137391090393</v>
      </c>
      <c r="L35" s="7">
        <v>60.868171010166407</v>
      </c>
      <c r="M35" s="7">
        <v>37.89028587564826</v>
      </c>
      <c r="N35" s="126">
        <f t="shared" si="1"/>
        <v>138.98282641544938</v>
      </c>
      <c r="O35" s="26">
        <v>0</v>
      </c>
      <c r="P35" s="7">
        <v>1.4888519048690796</v>
      </c>
      <c r="Q35" s="7">
        <v>2.5385693311691284</v>
      </c>
      <c r="R35" s="7">
        <v>12.571774482727051</v>
      </c>
      <c r="S35" s="7">
        <v>32.591230288147926</v>
      </c>
      <c r="T35" s="7">
        <v>30.398977160453796</v>
      </c>
      <c r="U35" s="126">
        <f t="shared" si="2"/>
        <v>79.589403167366982</v>
      </c>
    </row>
    <row r="36" spans="1:21">
      <c r="A36" s="37">
        <v>26</v>
      </c>
      <c r="B36" s="17"/>
      <c r="C36" s="16"/>
      <c r="D36" s="8"/>
      <c r="E36" s="17" t="s">
        <v>20</v>
      </c>
      <c r="F36" s="42" t="s">
        <v>46</v>
      </c>
      <c r="G36" s="111">
        <f t="shared" si="0"/>
        <v>0.49480392650002614</v>
      </c>
      <c r="H36" s="26">
        <v>5.3233588114380836E-3</v>
      </c>
      <c r="I36" s="7">
        <v>1.1659148149192333E-3</v>
      </c>
      <c r="J36" s="7">
        <v>6.16047577932477E-3</v>
      </c>
      <c r="K36" s="7">
        <v>2.5612816214561462E-2</v>
      </c>
      <c r="L36" s="7">
        <v>8.8157147169113159E-2</v>
      </c>
      <c r="M36" s="7">
        <v>0.11163707822561264</v>
      </c>
      <c r="N36" s="126">
        <f t="shared" si="1"/>
        <v>0.23805679101496935</v>
      </c>
      <c r="O36" s="26">
        <v>4.8225685022771358E-3</v>
      </c>
      <c r="P36" s="7">
        <v>6.649238639511168E-4</v>
      </c>
      <c r="Q36" s="7">
        <v>6.5377443097531796E-3</v>
      </c>
      <c r="R36" s="7">
        <v>2.4197371676564217E-2</v>
      </c>
      <c r="S36" s="7">
        <v>0.10773632675409317</v>
      </c>
      <c r="T36" s="7">
        <v>0.11278820037841797</v>
      </c>
      <c r="U36" s="126">
        <f t="shared" si="2"/>
        <v>0.25674713548505679</v>
      </c>
    </row>
    <row r="37" spans="1:21">
      <c r="A37" s="37">
        <v>27</v>
      </c>
      <c r="B37" s="17"/>
      <c r="C37" s="16"/>
      <c r="D37" s="8"/>
      <c r="E37" s="17" t="s">
        <v>47</v>
      </c>
      <c r="F37" s="42" t="s">
        <v>393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v>
      </c>
      <c r="H38" s="26">
        <v>0</v>
      </c>
      <c r="I38" s="7">
        <v>0</v>
      </c>
      <c r="J38" s="7">
        <v>0</v>
      </c>
      <c r="K38" s="7">
        <v>0</v>
      </c>
      <c r="L38" s="7">
        <v>0</v>
      </c>
      <c r="M38" s="7">
        <v>0</v>
      </c>
      <c r="N38" s="126">
        <f t="shared" si="1"/>
        <v>0</v>
      </c>
      <c r="O38" s="26">
        <v>0</v>
      </c>
      <c r="P38" s="7">
        <v>0</v>
      </c>
      <c r="Q38" s="7">
        <v>0</v>
      </c>
      <c r="R38" s="7">
        <v>0</v>
      </c>
      <c r="S38" s="7">
        <v>0</v>
      </c>
      <c r="T38" s="7">
        <v>0</v>
      </c>
      <c r="U38" s="126">
        <f t="shared" si="2"/>
        <v>0</v>
      </c>
    </row>
    <row r="39" spans="1:21">
      <c r="A39" s="37">
        <v>29</v>
      </c>
      <c r="B39" s="17"/>
      <c r="C39" s="16"/>
      <c r="D39" s="38"/>
      <c r="E39" s="17" t="s">
        <v>394</v>
      </c>
      <c r="F39" s="42" t="s">
        <v>50</v>
      </c>
      <c r="G39" s="111">
        <f t="shared" si="0"/>
        <v>1690.8092758922139</v>
      </c>
      <c r="H39" s="26">
        <v>0</v>
      </c>
      <c r="I39" s="7">
        <v>0</v>
      </c>
      <c r="J39" s="7">
        <v>1.6355173990887124</v>
      </c>
      <c r="K39" s="7">
        <v>95.272073850035667</v>
      </c>
      <c r="L39" s="7">
        <v>345.29533498734236</v>
      </c>
      <c r="M39" s="7">
        <v>251.44352708384395</v>
      </c>
      <c r="N39" s="126">
        <f t="shared" si="1"/>
        <v>693.64645332031068</v>
      </c>
      <c r="O39" s="26">
        <v>0</v>
      </c>
      <c r="P39" s="7">
        <v>0</v>
      </c>
      <c r="Q39" s="7">
        <v>3.9678158539754804</v>
      </c>
      <c r="R39" s="7">
        <v>91.396540873683989</v>
      </c>
      <c r="S39" s="7">
        <v>461.39280156418681</v>
      </c>
      <c r="T39" s="7">
        <v>440.40566428005695</v>
      </c>
      <c r="U39" s="126">
        <f t="shared" si="2"/>
        <v>997.16282257190323</v>
      </c>
    </row>
    <row r="40" spans="1:21">
      <c r="A40" s="37">
        <v>30</v>
      </c>
      <c r="B40" s="17"/>
      <c r="C40" s="16"/>
      <c r="D40" s="12"/>
      <c r="E40" s="17" t="s">
        <v>395</v>
      </c>
      <c r="F40" s="42" t="s">
        <v>51</v>
      </c>
      <c r="G40" s="111">
        <f t="shared" si="0"/>
        <v>7908.3994121153737</v>
      </c>
      <c r="H40" s="26">
        <v>1248.7073202091988</v>
      </c>
      <c r="I40" s="7">
        <v>579.00012706452981</v>
      </c>
      <c r="J40" s="7">
        <v>921.31705274432898</v>
      </c>
      <c r="K40" s="7">
        <v>616.94055076315999</v>
      </c>
      <c r="L40" s="7">
        <v>986.67705170810223</v>
      </c>
      <c r="M40" s="7">
        <v>141.71394919976592</v>
      </c>
      <c r="N40" s="126">
        <f t="shared" si="1"/>
        <v>4494.3560516890857</v>
      </c>
      <c r="O40" s="26">
        <v>1086.6637980283206</v>
      </c>
      <c r="P40" s="7">
        <v>557.29595840619004</v>
      </c>
      <c r="Q40" s="7">
        <v>463.58018805179745</v>
      </c>
      <c r="R40" s="7">
        <v>317.41032465884928</v>
      </c>
      <c r="S40" s="7">
        <v>544.24343316629529</v>
      </c>
      <c r="T40" s="7">
        <v>444.84965811483562</v>
      </c>
      <c r="U40" s="126">
        <f t="shared" si="2"/>
        <v>3414.043360426288</v>
      </c>
    </row>
    <row r="41" spans="1:21">
      <c r="A41" s="37">
        <v>31</v>
      </c>
      <c r="B41" s="17"/>
      <c r="C41" s="16"/>
      <c r="D41" s="12"/>
      <c r="E41" s="17" t="s">
        <v>396</v>
      </c>
      <c r="F41" s="42" t="s">
        <v>52</v>
      </c>
      <c r="G41" s="111">
        <f t="shared" si="0"/>
        <v>0.38712397217750549</v>
      </c>
      <c r="H41" s="26">
        <v>0</v>
      </c>
      <c r="I41" s="7">
        <v>0</v>
      </c>
      <c r="J41" s="7">
        <v>0</v>
      </c>
      <c r="K41" s="7">
        <v>0</v>
      </c>
      <c r="L41" s="7">
        <v>0</v>
      </c>
      <c r="M41" s="7">
        <v>0.38712397217750549</v>
      </c>
      <c r="N41" s="126">
        <f t="shared" si="1"/>
        <v>0.38712397217750549</v>
      </c>
      <c r="O41" s="26">
        <v>0</v>
      </c>
      <c r="P41" s="7">
        <v>0</v>
      </c>
      <c r="Q41" s="7">
        <v>0</v>
      </c>
      <c r="R41" s="7">
        <v>0</v>
      </c>
      <c r="S41" s="7">
        <v>0</v>
      </c>
      <c r="T41" s="7">
        <v>0</v>
      </c>
      <c r="U41" s="126">
        <f t="shared" si="2"/>
        <v>0</v>
      </c>
    </row>
    <row r="42" spans="1:21">
      <c r="A42" s="37">
        <v>32</v>
      </c>
      <c r="B42" s="17"/>
      <c r="C42" s="16"/>
      <c r="D42" s="38"/>
      <c r="E42" s="17" t="s">
        <v>397</v>
      </c>
      <c r="F42" s="42" t="s">
        <v>53</v>
      </c>
      <c r="G42" s="111">
        <f t="shared" ref="G42:G73" si="3">N42+U42</f>
        <v>1756.7378015662543</v>
      </c>
      <c r="H42" s="26">
        <v>47.267079759389162</v>
      </c>
      <c r="I42" s="7">
        <v>144.27430722117424</v>
      </c>
      <c r="J42" s="7">
        <v>209.46858066320419</v>
      </c>
      <c r="K42" s="7">
        <v>322.93024802207947</v>
      </c>
      <c r="L42" s="7">
        <v>265.94895303249359</v>
      </c>
      <c r="M42" s="7">
        <v>93.547316431999207</v>
      </c>
      <c r="N42" s="126">
        <f t="shared" ref="N42:N73" si="4">SUM(H42:M42)</f>
        <v>1083.4364851303399</v>
      </c>
      <c r="O42" s="26">
        <v>25.962516720872372</v>
      </c>
      <c r="P42" s="7">
        <v>59.503158569335938</v>
      </c>
      <c r="Q42" s="7">
        <v>69.810826361179352</v>
      </c>
      <c r="R42" s="7">
        <v>126.71968150138855</v>
      </c>
      <c r="S42" s="7">
        <v>200.13226109743118</v>
      </c>
      <c r="T42" s="7">
        <v>191.17287218570709</v>
      </c>
      <c r="U42" s="126">
        <f t="shared" ref="U42:U73" si="5">SUM(O42:T42)</f>
        <v>673.30131643591449</v>
      </c>
    </row>
    <row r="43" spans="1:21">
      <c r="A43" s="37">
        <v>33</v>
      </c>
      <c r="B43" s="17"/>
      <c r="C43" s="16"/>
      <c r="D43" s="38" t="s">
        <v>54</v>
      </c>
      <c r="E43" s="39" t="s">
        <v>55</v>
      </c>
      <c r="F43" s="42"/>
      <c r="G43" s="111">
        <f t="shared" si="3"/>
        <v>242.93392318300505</v>
      </c>
      <c r="H43" s="26">
        <v>49.833499969213335</v>
      </c>
      <c r="I43" s="7">
        <v>15.722188248124439</v>
      </c>
      <c r="J43" s="7">
        <v>5.8018819838034688</v>
      </c>
      <c r="K43" s="7">
        <v>6.9078509361133911</v>
      </c>
      <c r="L43" s="7">
        <v>13.828388243564405</v>
      </c>
      <c r="M43" s="7">
        <v>13.034396967676003</v>
      </c>
      <c r="N43" s="126">
        <f t="shared" si="4"/>
        <v>105.12820634849504</v>
      </c>
      <c r="O43" s="26">
        <v>62.640860564139643</v>
      </c>
      <c r="P43" s="7">
        <v>19.484185583016369</v>
      </c>
      <c r="Q43" s="7">
        <v>6.0838467665380449</v>
      </c>
      <c r="R43" s="7">
        <v>9.0650743083970156</v>
      </c>
      <c r="S43" s="7">
        <v>16.384744577575475</v>
      </c>
      <c r="T43" s="7">
        <v>24.14700503484346</v>
      </c>
      <c r="U43" s="126">
        <f t="shared" si="5"/>
        <v>137.80571683451001</v>
      </c>
    </row>
    <row r="44" spans="1:21">
      <c r="A44" s="37">
        <v>34</v>
      </c>
      <c r="B44" s="17"/>
      <c r="C44" s="16"/>
      <c r="D44" s="8"/>
      <c r="E44" s="17" t="s">
        <v>12</v>
      </c>
      <c r="F44" s="42" t="s">
        <v>56</v>
      </c>
      <c r="G44" s="111">
        <f t="shared" si="3"/>
        <v>242.16870039514799</v>
      </c>
      <c r="H44" s="26">
        <v>49.833499969213335</v>
      </c>
      <c r="I44" s="7">
        <v>15.722188248124439</v>
      </c>
      <c r="J44" s="7">
        <v>5.8018819838034688</v>
      </c>
      <c r="K44" s="7">
        <v>6.9078509361133911</v>
      </c>
      <c r="L44" s="7">
        <v>13.561577081331052</v>
      </c>
      <c r="M44" s="7">
        <v>13.034396967676003</v>
      </c>
      <c r="N44" s="126">
        <f t="shared" si="4"/>
        <v>104.86139518626169</v>
      </c>
      <c r="O44" s="26">
        <v>62.640860564139643</v>
      </c>
      <c r="P44" s="7">
        <v>19.484185583016369</v>
      </c>
      <c r="Q44" s="7">
        <v>5.8415251560873003</v>
      </c>
      <c r="R44" s="7">
        <v>8.8089842932240572</v>
      </c>
      <c r="S44" s="7">
        <v>16.384744577575475</v>
      </c>
      <c r="T44" s="7">
        <v>24.14700503484346</v>
      </c>
      <c r="U44" s="126">
        <f t="shared" si="5"/>
        <v>137.30730520888631</v>
      </c>
    </row>
    <row r="45" spans="1:21">
      <c r="A45" s="37">
        <v>35</v>
      </c>
      <c r="B45" s="17"/>
      <c r="C45" s="16"/>
      <c r="D45" s="8"/>
      <c r="E45" s="17" t="s">
        <v>14</v>
      </c>
      <c r="F45" s="42" t="s">
        <v>57</v>
      </c>
      <c r="G45" s="111">
        <f t="shared" si="3"/>
        <v>0.49841159582138062</v>
      </c>
      <c r="H45" s="26">
        <v>0</v>
      </c>
      <c r="I45" s="7">
        <v>0</v>
      </c>
      <c r="J45" s="7">
        <v>0</v>
      </c>
      <c r="K45" s="7">
        <v>0</v>
      </c>
      <c r="L45" s="7">
        <v>0</v>
      </c>
      <c r="M45" s="7">
        <v>0</v>
      </c>
      <c r="N45" s="126">
        <f t="shared" si="4"/>
        <v>0</v>
      </c>
      <c r="O45" s="26">
        <v>0</v>
      </c>
      <c r="P45" s="7">
        <v>0</v>
      </c>
      <c r="Q45" s="7">
        <v>0.24232158064842224</v>
      </c>
      <c r="R45" s="7">
        <v>0.25609001517295837</v>
      </c>
      <c r="S45" s="7">
        <v>0</v>
      </c>
      <c r="T45" s="7">
        <v>0</v>
      </c>
      <c r="U45" s="126">
        <f t="shared" si="5"/>
        <v>0.49841159582138062</v>
      </c>
    </row>
    <row r="46" spans="1:21">
      <c r="A46" s="37">
        <v>36</v>
      </c>
      <c r="B46" s="10"/>
      <c r="C46" s="16"/>
      <c r="D46" s="8"/>
      <c r="E46" s="17" t="s">
        <v>16</v>
      </c>
      <c r="F46" s="42" t="s">
        <v>58</v>
      </c>
      <c r="G46" s="111">
        <f t="shared" si="3"/>
        <v>0.26681113243103027</v>
      </c>
      <c r="H46" s="26">
        <v>0</v>
      </c>
      <c r="I46" s="7">
        <v>0</v>
      </c>
      <c r="J46" s="7">
        <v>0</v>
      </c>
      <c r="K46" s="7">
        <v>0</v>
      </c>
      <c r="L46" s="7">
        <v>0.26681113243103027</v>
      </c>
      <c r="M46" s="7">
        <v>0</v>
      </c>
      <c r="N46" s="126">
        <f t="shared" si="4"/>
        <v>0.26681113243103027</v>
      </c>
      <c r="O46" s="26">
        <v>0</v>
      </c>
      <c r="P46" s="7">
        <v>0</v>
      </c>
      <c r="Q46" s="7">
        <v>0</v>
      </c>
      <c r="R46" s="7">
        <v>0</v>
      </c>
      <c r="S46" s="7">
        <v>0</v>
      </c>
      <c r="T46" s="7">
        <v>0</v>
      </c>
      <c r="U46" s="126">
        <f t="shared" si="5"/>
        <v>0</v>
      </c>
    </row>
    <row r="47" spans="1:21">
      <c r="A47" s="37">
        <v>37</v>
      </c>
      <c r="B47" s="10"/>
      <c r="C47" s="11"/>
      <c r="D47" s="38" t="s">
        <v>59</v>
      </c>
      <c r="E47" s="9" t="s">
        <v>60</v>
      </c>
      <c r="F47" s="44"/>
      <c r="G47" s="111">
        <f t="shared" si="3"/>
        <v>35684.395896533504</v>
      </c>
      <c r="H47" s="26">
        <v>2403.1973867565393</v>
      </c>
      <c r="I47" s="7">
        <v>2433.632390357554</v>
      </c>
      <c r="J47" s="7">
        <v>2575.9453288465738</v>
      </c>
      <c r="K47" s="7">
        <v>2087.3181818127632</v>
      </c>
      <c r="L47" s="7">
        <v>3268.3922328948975</v>
      </c>
      <c r="M47" s="7">
        <v>4688.9669415950775</v>
      </c>
      <c r="N47" s="126">
        <f t="shared" si="4"/>
        <v>17457.452462263405</v>
      </c>
      <c r="O47" s="26">
        <v>1214.8782031778246</v>
      </c>
      <c r="P47" s="7">
        <v>2377.3528472706676</v>
      </c>
      <c r="Q47" s="7">
        <v>2614.1805492341518</v>
      </c>
      <c r="R47" s="7">
        <v>1668.5192320197821</v>
      </c>
      <c r="S47" s="7">
        <v>2269.8794066905975</v>
      </c>
      <c r="T47" s="7">
        <v>8082.1331958770752</v>
      </c>
      <c r="U47" s="126">
        <f t="shared" si="5"/>
        <v>18226.943434270099</v>
      </c>
    </row>
    <row r="48" spans="1:21">
      <c r="A48" s="93">
        <v>38</v>
      </c>
      <c r="B48" s="94"/>
      <c r="C48" s="95" t="s">
        <v>61</v>
      </c>
      <c r="D48" s="96" t="s">
        <v>62</v>
      </c>
      <c r="E48" s="97"/>
      <c r="F48" s="98"/>
      <c r="G48" s="99">
        <f t="shared" si="3"/>
        <v>289186.08516228199</v>
      </c>
      <c r="H48" s="100">
        <v>13578.816813707352</v>
      </c>
      <c r="I48" s="101">
        <v>1672.2479008585215</v>
      </c>
      <c r="J48" s="101">
        <v>3449.0936170816422</v>
      </c>
      <c r="K48" s="101">
        <v>8862.9755663871765</v>
      </c>
      <c r="L48" s="101">
        <v>35801.599345207214</v>
      </c>
      <c r="M48" s="101">
        <v>87628.042652130127</v>
      </c>
      <c r="N48" s="127">
        <f t="shared" si="4"/>
        <v>150992.77589537203</v>
      </c>
      <c r="O48" s="100">
        <v>11423.799064382911</v>
      </c>
      <c r="P48" s="101">
        <v>1272.9197365641594</v>
      </c>
      <c r="Q48" s="101">
        <v>2156.8686659932137</v>
      </c>
      <c r="R48" s="101">
        <v>4822.6837340593338</v>
      </c>
      <c r="S48" s="101">
        <v>21153.4779920578</v>
      </c>
      <c r="T48" s="101">
        <v>97363.560073852539</v>
      </c>
      <c r="U48" s="127">
        <f t="shared" si="5"/>
        <v>138193.30926690996</v>
      </c>
    </row>
    <row r="49" spans="1:21">
      <c r="A49" s="37">
        <v>39</v>
      </c>
      <c r="B49" s="17"/>
      <c r="C49" s="16"/>
      <c r="D49" s="38" t="s">
        <v>8</v>
      </c>
      <c r="E49" s="45" t="s">
        <v>63</v>
      </c>
      <c r="F49" s="40"/>
      <c r="G49" s="111">
        <f t="shared" si="3"/>
        <v>288745.9216600433</v>
      </c>
      <c r="H49" s="26">
        <v>13552.904300048947</v>
      </c>
      <c r="I49" s="7">
        <v>1662.3903403431177</v>
      </c>
      <c r="J49" s="7">
        <v>3431.9207678437233</v>
      </c>
      <c r="K49" s="7">
        <v>8828.0918307304382</v>
      </c>
      <c r="L49" s="7">
        <v>35721.317665100098</v>
      </c>
      <c r="M49" s="7">
        <v>87572.317855834961</v>
      </c>
      <c r="N49" s="126">
        <f t="shared" si="4"/>
        <v>150768.94275990129</v>
      </c>
      <c r="O49" s="26">
        <v>11410.698705501854</v>
      </c>
      <c r="P49" s="7">
        <v>1265.3588397502899</v>
      </c>
      <c r="Q49" s="7">
        <v>2146.1975102424622</v>
      </c>
      <c r="R49" s="7">
        <v>4798.3260413408279</v>
      </c>
      <c r="S49" s="7">
        <v>21086.674094200134</v>
      </c>
      <c r="T49" s="7">
        <v>97269.723709106445</v>
      </c>
      <c r="U49" s="126">
        <f t="shared" si="5"/>
        <v>137976.97890014201</v>
      </c>
    </row>
    <row r="50" spans="1:21">
      <c r="A50" s="37">
        <v>40</v>
      </c>
      <c r="B50" s="17"/>
      <c r="C50" s="16"/>
      <c r="D50" s="38" t="s">
        <v>10</v>
      </c>
      <c r="E50" s="45" t="s">
        <v>64</v>
      </c>
      <c r="F50" s="40"/>
      <c r="G50" s="111">
        <f t="shared" si="3"/>
        <v>177.39064769156539</v>
      </c>
      <c r="H50" s="26">
        <v>12.127155509875593</v>
      </c>
      <c r="I50" s="7">
        <v>3.6798586829536362</v>
      </c>
      <c r="J50" s="7">
        <v>8.0273375465185381</v>
      </c>
      <c r="K50" s="7">
        <v>19.891945748589933</v>
      </c>
      <c r="L50" s="7">
        <v>30.663198186317459</v>
      </c>
      <c r="M50" s="7">
        <v>22.247927000047639</v>
      </c>
      <c r="N50" s="126">
        <f t="shared" si="4"/>
        <v>96.637422674302798</v>
      </c>
      <c r="O50" s="26">
        <v>9.9825118065600691</v>
      </c>
      <c r="P50" s="7">
        <v>1.9069933382997988</v>
      </c>
      <c r="Q50" s="7">
        <v>5.6198355831147637</v>
      </c>
      <c r="R50" s="7">
        <v>12.383509350358509</v>
      </c>
      <c r="S50" s="7">
        <v>19.799317880067974</v>
      </c>
      <c r="T50" s="7">
        <v>31.061057058861479</v>
      </c>
      <c r="U50" s="126">
        <f t="shared" si="5"/>
        <v>80.753225017262594</v>
      </c>
    </row>
    <row r="51" spans="1:21">
      <c r="A51" s="37">
        <v>41</v>
      </c>
      <c r="B51" s="17"/>
      <c r="C51" s="16"/>
      <c r="D51" s="38" t="s">
        <v>22</v>
      </c>
      <c r="E51" s="45" t="s">
        <v>65</v>
      </c>
      <c r="F51" s="40"/>
      <c r="G51" s="111">
        <f t="shared" si="3"/>
        <v>262.77111646965977</v>
      </c>
      <c r="H51" s="26">
        <v>13.785527312461909</v>
      </c>
      <c r="I51" s="7">
        <v>6.1776897499330516</v>
      </c>
      <c r="J51" s="7">
        <v>9.1454640565789305</v>
      </c>
      <c r="K51" s="7">
        <v>14.991823235992342</v>
      </c>
      <c r="L51" s="7">
        <v>49.6188177006552</v>
      </c>
      <c r="M51" s="7">
        <v>33.475753458216786</v>
      </c>
      <c r="N51" s="126">
        <f t="shared" si="4"/>
        <v>127.19507551383822</v>
      </c>
      <c r="O51" s="26">
        <v>3.1176575802537627</v>
      </c>
      <c r="P51" s="7">
        <v>5.6539538497090689</v>
      </c>
      <c r="Q51" s="7">
        <v>5.0512823224999011</v>
      </c>
      <c r="R51" s="7">
        <v>11.974202617653646</v>
      </c>
      <c r="S51" s="7">
        <v>47.004162355791777</v>
      </c>
      <c r="T51" s="7">
        <v>62.774782229913399</v>
      </c>
      <c r="U51" s="126">
        <f t="shared" si="5"/>
        <v>135.57604095582155</v>
      </c>
    </row>
    <row r="52" spans="1:21">
      <c r="A52" s="93">
        <v>42</v>
      </c>
      <c r="B52" s="94"/>
      <c r="C52" s="95" t="s">
        <v>66</v>
      </c>
      <c r="D52" s="96" t="s">
        <v>67</v>
      </c>
      <c r="E52" s="97"/>
      <c r="F52" s="98"/>
      <c r="G52" s="99">
        <f t="shared" si="3"/>
        <v>9529.5547560155392</v>
      </c>
      <c r="H52" s="100">
        <v>0</v>
      </c>
      <c r="I52" s="101">
        <v>0</v>
      </c>
      <c r="J52" s="101">
        <v>0</v>
      </c>
      <c r="K52" s="101">
        <v>0</v>
      </c>
      <c r="L52" s="101">
        <v>0</v>
      </c>
      <c r="M52" s="101">
        <v>0</v>
      </c>
      <c r="N52" s="127">
        <f t="shared" si="4"/>
        <v>0</v>
      </c>
      <c r="O52" s="100">
        <v>0</v>
      </c>
      <c r="P52" s="101">
        <v>0</v>
      </c>
      <c r="Q52" s="101">
        <v>3874.7856317460537</v>
      </c>
      <c r="R52" s="101">
        <v>5654.7691242694855</v>
      </c>
      <c r="S52" s="101">
        <v>0</v>
      </c>
      <c r="T52" s="101">
        <v>0</v>
      </c>
      <c r="U52" s="127">
        <f t="shared" si="5"/>
        <v>9529.5547560155392</v>
      </c>
    </row>
    <row r="53" spans="1:21">
      <c r="A53" s="93">
        <v>49</v>
      </c>
      <c r="B53" s="94"/>
      <c r="C53" s="95" t="s">
        <v>68</v>
      </c>
      <c r="D53" s="96" t="s">
        <v>69</v>
      </c>
      <c r="E53" s="97"/>
      <c r="F53" s="98"/>
      <c r="G53" s="99">
        <f t="shared" si="3"/>
        <v>81001.872965499759</v>
      </c>
      <c r="H53" s="100">
        <v>45203.096794128418</v>
      </c>
      <c r="I53" s="101">
        <v>0</v>
      </c>
      <c r="J53" s="101">
        <v>0</v>
      </c>
      <c r="K53" s="101">
        <v>0</v>
      </c>
      <c r="L53" s="101">
        <v>0.23899787664413452</v>
      </c>
      <c r="M53" s="101">
        <v>0</v>
      </c>
      <c r="N53" s="127">
        <f t="shared" si="4"/>
        <v>45203.335792005062</v>
      </c>
      <c r="O53" s="100">
        <v>35798.313480377197</v>
      </c>
      <c r="P53" s="101">
        <v>0</v>
      </c>
      <c r="Q53" s="101">
        <v>0.2236931174993515</v>
      </c>
      <c r="R53" s="101">
        <v>0</v>
      </c>
      <c r="S53" s="101">
        <v>0</v>
      </c>
      <c r="T53" s="101">
        <v>0</v>
      </c>
      <c r="U53" s="127">
        <f t="shared" si="5"/>
        <v>35798.537173494697</v>
      </c>
    </row>
    <row r="54" spans="1:21">
      <c r="A54" s="37">
        <v>50</v>
      </c>
      <c r="B54" s="17"/>
      <c r="C54" s="16"/>
      <c r="D54" s="38" t="s">
        <v>8</v>
      </c>
      <c r="E54" s="47" t="s">
        <v>70</v>
      </c>
      <c r="F54" s="40"/>
      <c r="G54" s="111">
        <f t="shared" si="3"/>
        <v>38137.164865717292</v>
      </c>
      <c r="H54" s="26">
        <v>21045.839467048645</v>
      </c>
      <c r="I54" s="7">
        <v>0</v>
      </c>
      <c r="J54" s="7">
        <v>0</v>
      </c>
      <c r="K54" s="7">
        <v>0</v>
      </c>
      <c r="L54" s="7">
        <v>0</v>
      </c>
      <c r="M54" s="7">
        <v>0</v>
      </c>
      <c r="N54" s="126">
        <f t="shared" si="4"/>
        <v>21045.839467048645</v>
      </c>
      <c r="O54" s="26">
        <v>17091.101705551147</v>
      </c>
      <c r="P54" s="7">
        <v>0</v>
      </c>
      <c r="Q54" s="7">
        <v>0.2236931174993515</v>
      </c>
      <c r="R54" s="7">
        <v>0</v>
      </c>
      <c r="S54" s="7">
        <v>0</v>
      </c>
      <c r="T54" s="7">
        <v>0</v>
      </c>
      <c r="U54" s="126">
        <f t="shared" si="5"/>
        <v>17091.325398668647</v>
      </c>
    </row>
    <row r="55" spans="1:21">
      <c r="A55" s="37">
        <v>51</v>
      </c>
      <c r="B55" s="10"/>
      <c r="C55" s="16"/>
      <c r="D55" s="38" t="s">
        <v>10</v>
      </c>
      <c r="E55" s="47" t="s">
        <v>71</v>
      </c>
      <c r="F55" s="40"/>
      <c r="G55" s="111">
        <f t="shared" si="3"/>
        <v>23889.018639206886</v>
      </c>
      <c r="H55" s="26">
        <v>13282.456917226315</v>
      </c>
      <c r="I55" s="7">
        <v>0</v>
      </c>
      <c r="J55" s="7">
        <v>0</v>
      </c>
      <c r="K55" s="7">
        <v>0</v>
      </c>
      <c r="L55" s="7">
        <v>0</v>
      </c>
      <c r="M55" s="7">
        <v>0</v>
      </c>
      <c r="N55" s="126">
        <f t="shared" si="4"/>
        <v>13282.456917226315</v>
      </c>
      <c r="O55" s="26">
        <v>10606.561721980572</v>
      </c>
      <c r="P55" s="7">
        <v>0</v>
      </c>
      <c r="Q55" s="7">
        <v>0</v>
      </c>
      <c r="R55" s="7">
        <v>0</v>
      </c>
      <c r="S55" s="7">
        <v>0</v>
      </c>
      <c r="T55" s="7">
        <v>0</v>
      </c>
      <c r="U55" s="126">
        <f t="shared" si="5"/>
        <v>10606.561721980572</v>
      </c>
    </row>
    <row r="56" spans="1:21">
      <c r="A56" s="37">
        <v>52</v>
      </c>
      <c r="B56" s="17"/>
      <c r="C56" s="11"/>
      <c r="D56" s="38" t="s">
        <v>22</v>
      </c>
      <c r="E56" s="47" t="s">
        <v>72</v>
      </c>
      <c r="F56" s="43"/>
      <c r="G56" s="111">
        <f t="shared" si="3"/>
        <v>12626.76281619072</v>
      </c>
      <c r="H56" s="26">
        <v>7476.3196412324905</v>
      </c>
      <c r="I56" s="7">
        <v>0</v>
      </c>
      <c r="J56" s="7">
        <v>0</v>
      </c>
      <c r="K56" s="7">
        <v>0</v>
      </c>
      <c r="L56" s="7">
        <v>0</v>
      </c>
      <c r="M56" s="7">
        <v>0</v>
      </c>
      <c r="N56" s="126">
        <f t="shared" si="4"/>
        <v>7476.3196412324905</v>
      </c>
      <c r="O56" s="26">
        <v>5150.4431749582291</v>
      </c>
      <c r="P56" s="7">
        <v>0</v>
      </c>
      <c r="Q56" s="7">
        <v>0</v>
      </c>
      <c r="R56" s="7">
        <v>0</v>
      </c>
      <c r="S56" s="7">
        <v>0</v>
      </c>
      <c r="T56" s="7">
        <v>0</v>
      </c>
      <c r="U56" s="126">
        <f t="shared" si="5"/>
        <v>5150.4431749582291</v>
      </c>
    </row>
    <row r="57" spans="1:21">
      <c r="A57" s="37">
        <v>53</v>
      </c>
      <c r="B57" s="12"/>
      <c r="C57" s="12"/>
      <c r="D57" s="38" t="s">
        <v>24</v>
      </c>
      <c r="E57" s="13" t="s">
        <v>73</v>
      </c>
      <c r="F57" s="43"/>
      <c r="G57" s="111">
        <f t="shared" si="3"/>
        <v>6348.9273272156715</v>
      </c>
      <c r="H57" s="26">
        <v>3398.4817827939987</v>
      </c>
      <c r="I57" s="7">
        <v>0</v>
      </c>
      <c r="J57" s="7">
        <v>0</v>
      </c>
      <c r="K57" s="7">
        <v>0</v>
      </c>
      <c r="L57" s="7">
        <v>0.23899787664413452</v>
      </c>
      <c r="M57" s="7">
        <v>0</v>
      </c>
      <c r="N57" s="126">
        <f t="shared" si="4"/>
        <v>3398.7207806706429</v>
      </c>
      <c r="O57" s="26">
        <v>2950.2065465450287</v>
      </c>
      <c r="P57" s="7">
        <v>0</v>
      </c>
      <c r="Q57" s="7">
        <v>0</v>
      </c>
      <c r="R57" s="7">
        <v>0</v>
      </c>
      <c r="S57" s="7">
        <v>0</v>
      </c>
      <c r="T57" s="7">
        <v>0</v>
      </c>
      <c r="U57" s="126">
        <f t="shared" si="5"/>
        <v>2950.2065465450287</v>
      </c>
    </row>
    <row r="58" spans="1:21">
      <c r="A58" s="93">
        <v>54</v>
      </c>
      <c r="B58" s="94"/>
      <c r="C58" s="95" t="s">
        <v>74</v>
      </c>
      <c r="D58" s="96" t="s">
        <v>75</v>
      </c>
      <c r="E58" s="97"/>
      <c r="F58" s="98"/>
      <c r="G58" s="99">
        <f t="shared" si="3"/>
        <v>35136.116401920866</v>
      </c>
      <c r="H58" s="100">
        <v>1123.3864272335341</v>
      </c>
      <c r="I58" s="101">
        <v>185.03433595434763</v>
      </c>
      <c r="J58" s="101">
        <v>316.77390297595412</v>
      </c>
      <c r="K58" s="101">
        <v>653.60043682157993</v>
      </c>
      <c r="L58" s="101">
        <v>1844.8254527896643</v>
      </c>
      <c r="M58" s="101">
        <v>9832.3432097434998</v>
      </c>
      <c r="N58" s="127">
        <f t="shared" si="4"/>
        <v>13955.96376551858</v>
      </c>
      <c r="O58" s="100">
        <v>561.20806070789399</v>
      </c>
      <c r="P58" s="101">
        <v>177.1333599453792</v>
      </c>
      <c r="Q58" s="101">
        <v>267.52004942111671</v>
      </c>
      <c r="R58" s="101">
        <v>573.40609436482191</v>
      </c>
      <c r="S58" s="101">
        <v>2380.4255156219006</v>
      </c>
      <c r="T58" s="101">
        <v>17220.459556341171</v>
      </c>
      <c r="U58" s="127">
        <f t="shared" si="5"/>
        <v>21180.152636402283</v>
      </c>
    </row>
    <row r="59" spans="1:21">
      <c r="A59" s="37">
        <v>55</v>
      </c>
      <c r="B59" s="17"/>
      <c r="C59" s="16"/>
      <c r="D59" s="38" t="s">
        <v>8</v>
      </c>
      <c r="E59" s="45" t="s">
        <v>76</v>
      </c>
      <c r="F59" s="40"/>
      <c r="G59" s="111">
        <f t="shared" si="3"/>
        <v>28640.233056421188</v>
      </c>
      <c r="H59" s="26">
        <v>973.51651142194078</v>
      </c>
      <c r="I59" s="7">
        <v>114.05805778352078</v>
      </c>
      <c r="J59" s="7">
        <v>174.41439539636485</v>
      </c>
      <c r="K59" s="7">
        <v>319.75122352689505</v>
      </c>
      <c r="L59" s="7">
        <v>1098.4784277230501</v>
      </c>
      <c r="M59" s="7">
        <v>8380.2499861493707</v>
      </c>
      <c r="N59" s="126">
        <f t="shared" si="4"/>
        <v>11060.468602001143</v>
      </c>
      <c r="O59" s="26">
        <v>477.33948677588961</v>
      </c>
      <c r="P59" s="7">
        <v>132.66699659160804</v>
      </c>
      <c r="Q59" s="7">
        <v>120.41413018433377</v>
      </c>
      <c r="R59" s="7">
        <v>276.8291457304731</v>
      </c>
      <c r="S59" s="7">
        <v>1728.5499431490898</v>
      </c>
      <c r="T59" s="7">
        <v>14843.964751988649</v>
      </c>
      <c r="U59" s="126">
        <f t="shared" si="5"/>
        <v>17579.764454420045</v>
      </c>
    </row>
    <row r="60" spans="1:21">
      <c r="A60" s="37">
        <v>56</v>
      </c>
      <c r="B60" s="17"/>
      <c r="C60" s="16"/>
      <c r="D60" s="38" t="s">
        <v>10</v>
      </c>
      <c r="E60" s="45" t="s">
        <v>77</v>
      </c>
      <c r="F60" s="40"/>
      <c r="G60" s="111">
        <f t="shared" si="3"/>
        <v>126.48524469062809</v>
      </c>
      <c r="H60" s="26">
        <v>7.5946990980901319</v>
      </c>
      <c r="I60" s="7">
        <v>1.2311886467723525</v>
      </c>
      <c r="J60" s="7">
        <v>2.0174288655107375</v>
      </c>
      <c r="K60" s="7">
        <v>3.8970686092507094</v>
      </c>
      <c r="L60" s="7">
        <v>8.9907744778320193</v>
      </c>
      <c r="M60" s="7">
        <v>19.353202549740672</v>
      </c>
      <c r="N60" s="126">
        <f t="shared" si="4"/>
        <v>43.084362247196623</v>
      </c>
      <c r="O60" s="26">
        <v>7.0177377673282137</v>
      </c>
      <c r="P60" s="7">
        <v>1.6020477399579249</v>
      </c>
      <c r="Q60" s="7">
        <v>2.6341260771150701</v>
      </c>
      <c r="R60" s="7">
        <v>4.9475051125045866</v>
      </c>
      <c r="S60" s="7">
        <v>16.858706845436245</v>
      </c>
      <c r="T60" s="7">
        <v>50.34075890108943</v>
      </c>
      <c r="U60" s="126">
        <f t="shared" si="5"/>
        <v>83.40088244343147</v>
      </c>
    </row>
    <row r="61" spans="1:21">
      <c r="A61" s="37">
        <v>57</v>
      </c>
      <c r="B61" s="17"/>
      <c r="C61" s="16"/>
      <c r="D61" s="38" t="s">
        <v>22</v>
      </c>
      <c r="E61" s="45" t="s">
        <v>78</v>
      </c>
      <c r="F61" s="40"/>
      <c r="G61" s="111">
        <f t="shared" si="3"/>
        <v>1.0541627705097198</v>
      </c>
      <c r="H61" s="26">
        <v>0</v>
      </c>
      <c r="I61" s="7">
        <v>0</v>
      </c>
      <c r="J61" s="7">
        <v>0</v>
      </c>
      <c r="K61" s="7">
        <v>0</v>
      </c>
      <c r="L61" s="7">
        <v>0.37667888402938843</v>
      </c>
      <c r="M61" s="7">
        <v>0.36287286877632141</v>
      </c>
      <c r="N61" s="126">
        <f t="shared" si="4"/>
        <v>0.73955175280570984</v>
      </c>
      <c r="O61" s="26">
        <v>0</v>
      </c>
      <c r="P61" s="7">
        <v>0</v>
      </c>
      <c r="Q61" s="7">
        <v>0</v>
      </c>
      <c r="R61" s="7">
        <v>0</v>
      </c>
      <c r="S61" s="7">
        <v>0.31461101770401001</v>
      </c>
      <c r="T61" s="7">
        <v>0</v>
      </c>
      <c r="U61" s="126">
        <f t="shared" si="5"/>
        <v>0.31461101770401001</v>
      </c>
    </row>
    <row r="62" spans="1:21">
      <c r="A62" s="37">
        <v>58</v>
      </c>
      <c r="B62" s="14"/>
      <c r="C62" s="16"/>
      <c r="D62" s="38" t="s">
        <v>24</v>
      </c>
      <c r="E62" s="45" t="s">
        <v>79</v>
      </c>
      <c r="F62" s="40"/>
      <c r="G62" s="111">
        <f t="shared" si="3"/>
        <v>3625.0371851780137</v>
      </c>
      <c r="H62" s="26">
        <v>33.266202988415486</v>
      </c>
      <c r="I62" s="7">
        <v>59.673470484442078</v>
      </c>
      <c r="J62" s="7">
        <v>123.90515035483986</v>
      </c>
      <c r="K62" s="7">
        <v>280.11276571452618</v>
      </c>
      <c r="L62" s="7">
        <v>572.64040391333401</v>
      </c>
      <c r="M62" s="7">
        <v>764.02007419709116</v>
      </c>
      <c r="N62" s="126">
        <f t="shared" si="4"/>
        <v>1833.6180676526487</v>
      </c>
      <c r="O62" s="26">
        <v>5.4845583108538989</v>
      </c>
      <c r="P62" s="7">
        <v>33.321534890332259</v>
      </c>
      <c r="Q62" s="7">
        <v>126.90784223307855</v>
      </c>
      <c r="R62" s="7">
        <v>242.34764207759872</v>
      </c>
      <c r="S62" s="7">
        <v>463.66600002767518</v>
      </c>
      <c r="T62" s="7">
        <v>919.69153998582624</v>
      </c>
      <c r="U62" s="126">
        <f t="shared" si="5"/>
        <v>1791.419117525365</v>
      </c>
    </row>
    <row r="63" spans="1:21">
      <c r="A63" s="37">
        <v>59</v>
      </c>
      <c r="B63" s="12"/>
      <c r="C63" s="14"/>
      <c r="D63" s="38" t="s">
        <v>26</v>
      </c>
      <c r="E63" s="14" t="s">
        <v>80</v>
      </c>
      <c r="F63" s="48"/>
      <c r="G63" s="111">
        <f t="shared" si="3"/>
        <v>2743.306265912966</v>
      </c>
      <c r="H63" s="26">
        <v>109.00897127912958</v>
      </c>
      <c r="I63" s="7">
        <v>10.071615788445342</v>
      </c>
      <c r="J63" s="7">
        <v>16.436925544403493</v>
      </c>
      <c r="K63" s="7">
        <v>49.839392822235823</v>
      </c>
      <c r="L63" s="7">
        <v>164.33917521685362</v>
      </c>
      <c r="M63" s="7">
        <v>668.35713808238506</v>
      </c>
      <c r="N63" s="126">
        <f t="shared" si="4"/>
        <v>1018.0532187334529</v>
      </c>
      <c r="O63" s="26">
        <v>71.366291208973507</v>
      </c>
      <c r="P63" s="7">
        <v>9.5427860070485622</v>
      </c>
      <c r="Q63" s="7">
        <v>17.563958831131458</v>
      </c>
      <c r="R63" s="7">
        <v>49.281814575195313</v>
      </c>
      <c r="S63" s="7">
        <v>171.03629334270954</v>
      </c>
      <c r="T63" s="7">
        <v>1406.4619032144547</v>
      </c>
      <c r="U63" s="126">
        <f t="shared" si="5"/>
        <v>1725.253047179513</v>
      </c>
    </row>
    <row r="64" spans="1:21">
      <c r="A64" s="72">
        <v>60</v>
      </c>
      <c r="B64" s="73" t="s">
        <v>81</v>
      </c>
      <c r="C64" s="77" t="s">
        <v>82</v>
      </c>
      <c r="D64" s="78"/>
      <c r="E64" s="78"/>
      <c r="F64" s="79"/>
      <c r="G64" s="74">
        <f t="shared" si="3"/>
        <v>4324499.81361413</v>
      </c>
      <c r="H64" s="75">
        <v>25728.828249931335</v>
      </c>
      <c r="I64" s="76">
        <v>9307.7185060977936</v>
      </c>
      <c r="J64" s="76">
        <v>38516.096935272217</v>
      </c>
      <c r="K64" s="76">
        <v>206227.76354980469</v>
      </c>
      <c r="L64" s="76">
        <v>926710.56295776367</v>
      </c>
      <c r="M64" s="76">
        <v>1072314.5197753906</v>
      </c>
      <c r="N64" s="124">
        <f t="shared" si="4"/>
        <v>2278805.4899742603</v>
      </c>
      <c r="O64" s="75">
        <v>20475.557378292084</v>
      </c>
      <c r="P64" s="76">
        <v>6784.0272707939148</v>
      </c>
      <c r="Q64" s="76">
        <v>24562.15404510498</v>
      </c>
      <c r="R64" s="76">
        <v>141479.3968963623</v>
      </c>
      <c r="S64" s="76">
        <v>632152.50408935547</v>
      </c>
      <c r="T64" s="76">
        <v>1220240.6839599609</v>
      </c>
      <c r="U64" s="124">
        <f t="shared" si="5"/>
        <v>2045694.3236398697</v>
      </c>
    </row>
    <row r="65" spans="1:21">
      <c r="A65" s="93">
        <v>61</v>
      </c>
      <c r="B65" s="94"/>
      <c r="C65" s="95" t="s">
        <v>6</v>
      </c>
      <c r="D65" s="96" t="s">
        <v>83</v>
      </c>
      <c r="E65" s="97"/>
      <c r="F65" s="98"/>
      <c r="G65" s="99">
        <f t="shared" si="3"/>
        <v>830270.97337754071</v>
      </c>
      <c r="H65" s="100">
        <v>1988.0281531512737</v>
      </c>
      <c r="I65" s="101">
        <v>3208.2953929901123</v>
      </c>
      <c r="J65" s="101">
        <v>6524.5190715789795</v>
      </c>
      <c r="K65" s="101">
        <v>42511.78210067749</v>
      </c>
      <c r="L65" s="101">
        <v>204438.7886428833</v>
      </c>
      <c r="M65" s="101">
        <v>191821.35868835449</v>
      </c>
      <c r="N65" s="127">
        <f t="shared" si="4"/>
        <v>450492.77204963565</v>
      </c>
      <c r="O65" s="100">
        <v>1378.8548230975866</v>
      </c>
      <c r="P65" s="101">
        <v>2172.2217594385147</v>
      </c>
      <c r="Q65" s="101">
        <v>5474.0853509902954</v>
      </c>
      <c r="R65" s="101">
        <v>50188.265445709229</v>
      </c>
      <c r="S65" s="101">
        <v>177815.48006439209</v>
      </c>
      <c r="T65" s="101">
        <v>142749.29388427734</v>
      </c>
      <c r="U65" s="127">
        <f t="shared" si="5"/>
        <v>379778.20132790506</v>
      </c>
    </row>
    <row r="66" spans="1:21">
      <c r="A66" s="37">
        <v>62</v>
      </c>
      <c r="B66" s="17"/>
      <c r="C66" s="16"/>
      <c r="D66" s="38" t="s">
        <v>8</v>
      </c>
      <c r="E66" s="49" t="s">
        <v>84</v>
      </c>
      <c r="F66" s="40"/>
      <c r="G66" s="111">
        <f t="shared" si="3"/>
        <v>43760.517645218875</v>
      </c>
      <c r="H66" s="26">
        <v>20.326813757419586</v>
      </c>
      <c r="I66" s="7">
        <v>34.425216414034367</v>
      </c>
      <c r="J66" s="7">
        <v>363.36856347322464</v>
      </c>
      <c r="K66" s="7">
        <v>4157.6819021701813</v>
      </c>
      <c r="L66" s="7">
        <v>15181.216648101807</v>
      </c>
      <c r="M66" s="7">
        <v>10408.910477638245</v>
      </c>
      <c r="N66" s="126">
        <f t="shared" si="4"/>
        <v>30165.929621554911</v>
      </c>
      <c r="O66" s="26">
        <v>34.751342952251434</v>
      </c>
      <c r="P66" s="7">
        <v>46.055534110870212</v>
      </c>
      <c r="Q66" s="7">
        <v>239.73626358807087</v>
      </c>
      <c r="R66" s="7">
        <v>1993.8425848484039</v>
      </c>
      <c r="S66" s="7">
        <v>6433.3778200149536</v>
      </c>
      <c r="T66" s="7">
        <v>4846.8244781494141</v>
      </c>
      <c r="U66" s="126">
        <f t="shared" si="5"/>
        <v>13594.588023663964</v>
      </c>
    </row>
    <row r="67" spans="1:21">
      <c r="A67" s="37">
        <v>63</v>
      </c>
      <c r="B67" s="17"/>
      <c r="C67" s="16"/>
      <c r="D67" s="38" t="s">
        <v>10</v>
      </c>
      <c r="E67" s="49" t="s">
        <v>85</v>
      </c>
      <c r="F67" s="40"/>
      <c r="G67" s="111">
        <f t="shared" si="3"/>
        <v>15304.321491244249</v>
      </c>
      <c r="H67" s="26">
        <v>2.5657774806022644</v>
      </c>
      <c r="I67" s="7">
        <v>0.94868731498718262</v>
      </c>
      <c r="J67" s="7">
        <v>32.452237110584974</v>
      </c>
      <c r="K67" s="7">
        <v>1125.3956463336945</v>
      </c>
      <c r="L67" s="7">
        <v>5947.8252413272858</v>
      </c>
      <c r="M67" s="7">
        <v>4354.7619931697845</v>
      </c>
      <c r="N67" s="126">
        <f t="shared" si="4"/>
        <v>11463.949582736939</v>
      </c>
      <c r="O67" s="26">
        <v>4.4726439714431763</v>
      </c>
      <c r="P67" s="7">
        <v>1.9154890775680542</v>
      </c>
      <c r="Q67" s="7">
        <v>26.205404466949403</v>
      </c>
      <c r="R67" s="7">
        <v>366.0471974760294</v>
      </c>
      <c r="S67" s="7">
        <v>1712.3529717922211</v>
      </c>
      <c r="T67" s="7">
        <v>1729.3782017230988</v>
      </c>
      <c r="U67" s="126">
        <f t="shared" si="5"/>
        <v>3840.3719085073099</v>
      </c>
    </row>
    <row r="68" spans="1:21">
      <c r="A68" s="37">
        <v>64</v>
      </c>
      <c r="B68" s="17"/>
      <c r="C68" s="16"/>
      <c r="D68" s="38" t="s">
        <v>22</v>
      </c>
      <c r="E68" s="49" t="s">
        <v>86</v>
      </c>
      <c r="F68" s="40"/>
      <c r="G68" s="111">
        <f t="shared" si="3"/>
        <v>42309.854769274592</v>
      </c>
      <c r="H68" s="26">
        <v>10.539052367210388</v>
      </c>
      <c r="I68" s="7">
        <v>6.0619758367538452</v>
      </c>
      <c r="J68" s="7">
        <v>109.70508870482445</v>
      </c>
      <c r="K68" s="7">
        <v>1975.2361940741539</v>
      </c>
      <c r="L68" s="7">
        <v>12090.409639358521</v>
      </c>
      <c r="M68" s="7">
        <v>11514.314723014832</v>
      </c>
      <c r="N68" s="126">
        <f t="shared" si="4"/>
        <v>25706.266673356295</v>
      </c>
      <c r="O68" s="26">
        <v>7.7446341514587402</v>
      </c>
      <c r="P68" s="7">
        <v>4.7340255975723267</v>
      </c>
      <c r="Q68" s="7">
        <v>66.70110048353672</v>
      </c>
      <c r="R68" s="7">
        <v>1309.5341665744781</v>
      </c>
      <c r="S68" s="7">
        <v>7184.7481896877289</v>
      </c>
      <c r="T68" s="7">
        <v>8030.1259794235229</v>
      </c>
      <c r="U68" s="126">
        <f t="shared" si="5"/>
        <v>16603.588095918298</v>
      </c>
    </row>
    <row r="69" spans="1:21">
      <c r="A69" s="37">
        <v>65</v>
      </c>
      <c r="B69" s="17"/>
      <c r="C69" s="16"/>
      <c r="D69" s="38" t="s">
        <v>24</v>
      </c>
      <c r="E69" s="49" t="s">
        <v>87</v>
      </c>
      <c r="F69" s="40"/>
      <c r="G69" s="111">
        <f t="shared" si="3"/>
        <v>74045.970776557922</v>
      </c>
      <c r="H69" s="26">
        <v>83.435178279876709</v>
      </c>
      <c r="I69" s="7">
        <v>63.333348989486694</v>
      </c>
      <c r="J69" s="7">
        <v>327.35770469903946</v>
      </c>
      <c r="K69" s="7">
        <v>3565.1917328834534</v>
      </c>
      <c r="L69" s="7">
        <v>19193.75407409668</v>
      </c>
      <c r="M69" s="7">
        <v>18578.909994125366</v>
      </c>
      <c r="N69" s="126">
        <f t="shared" si="4"/>
        <v>41811.982033073902</v>
      </c>
      <c r="O69" s="26">
        <v>27.070013880729675</v>
      </c>
      <c r="P69" s="7">
        <v>23.992270588874817</v>
      </c>
      <c r="Q69" s="7">
        <v>211.50638979673386</v>
      </c>
      <c r="R69" s="7">
        <v>2747.5993151664734</v>
      </c>
      <c r="S69" s="7">
        <v>13190.867767333984</v>
      </c>
      <c r="T69" s="7">
        <v>16032.952986717224</v>
      </c>
      <c r="U69" s="126">
        <f t="shared" si="5"/>
        <v>32233.98874348402</v>
      </c>
    </row>
    <row r="70" spans="1:21">
      <c r="A70" s="37">
        <v>66</v>
      </c>
      <c r="B70" s="17"/>
      <c r="C70" s="16"/>
      <c r="D70" s="38" t="s">
        <v>26</v>
      </c>
      <c r="E70" s="49" t="s">
        <v>88</v>
      </c>
      <c r="F70" s="40"/>
      <c r="G70" s="111">
        <f t="shared" si="3"/>
        <v>128393.29888130073</v>
      </c>
      <c r="H70" s="26">
        <v>0</v>
      </c>
      <c r="I70" s="7">
        <v>198.65230285096914</v>
      </c>
      <c r="J70" s="7">
        <v>630.5978764295578</v>
      </c>
      <c r="K70" s="7">
        <v>12178.027239203453</v>
      </c>
      <c r="L70" s="7">
        <v>46437.623255729675</v>
      </c>
      <c r="M70" s="7">
        <v>31122.470769882202</v>
      </c>
      <c r="N70" s="126">
        <f t="shared" si="4"/>
        <v>90567.371444095857</v>
      </c>
      <c r="O70" s="26">
        <v>0</v>
      </c>
      <c r="P70" s="7">
        <v>119.38606131449342</v>
      </c>
      <c r="Q70" s="7">
        <v>336.67131377756596</v>
      </c>
      <c r="R70" s="7">
        <v>3589.7248241901398</v>
      </c>
      <c r="S70" s="7">
        <v>17155.287589550018</v>
      </c>
      <c r="T70" s="7">
        <v>16624.85764837265</v>
      </c>
      <c r="U70" s="126">
        <f t="shared" si="5"/>
        <v>37825.927437204868</v>
      </c>
    </row>
    <row r="71" spans="1:21">
      <c r="A71" s="37">
        <v>67</v>
      </c>
      <c r="B71" s="17"/>
      <c r="C71" s="16"/>
      <c r="D71" s="38" t="s">
        <v>32</v>
      </c>
      <c r="E71" s="49" t="s">
        <v>89</v>
      </c>
      <c r="F71" s="40"/>
      <c r="G71" s="111">
        <f t="shared" si="3"/>
        <v>20890.952847760171</v>
      </c>
      <c r="H71" s="26">
        <v>3.222265362739563</v>
      </c>
      <c r="I71" s="7">
        <v>2.2553559839725494</v>
      </c>
      <c r="J71" s="7">
        <v>33.283671204000711</v>
      </c>
      <c r="K71" s="7">
        <v>761.14882636070251</v>
      </c>
      <c r="L71" s="7">
        <v>5128.9317321777344</v>
      </c>
      <c r="M71" s="7">
        <v>4740.7196159362793</v>
      </c>
      <c r="N71" s="126">
        <f t="shared" si="4"/>
        <v>10669.561467025429</v>
      </c>
      <c r="O71" s="26">
        <v>5.9700930118560791</v>
      </c>
      <c r="P71" s="7">
        <v>2.7639902234077454</v>
      </c>
      <c r="Q71" s="7">
        <v>28.46207345277071</v>
      </c>
      <c r="R71" s="7">
        <v>610.85348725318909</v>
      </c>
      <c r="S71" s="7">
        <v>4352.6705460548401</v>
      </c>
      <c r="T71" s="7">
        <v>5220.671190738678</v>
      </c>
      <c r="U71" s="126">
        <f t="shared" si="5"/>
        <v>10221.391380734742</v>
      </c>
    </row>
    <row r="72" spans="1:21">
      <c r="A72" s="37">
        <v>68</v>
      </c>
      <c r="B72" s="17"/>
      <c r="C72" s="16"/>
      <c r="D72" s="38" t="s">
        <v>34</v>
      </c>
      <c r="E72" s="49" t="s">
        <v>90</v>
      </c>
      <c r="F72" s="40"/>
      <c r="G72" s="111">
        <f t="shared" si="3"/>
        <v>143145.79552257061</v>
      </c>
      <c r="H72" s="26">
        <v>43.321320593357086</v>
      </c>
      <c r="I72" s="7">
        <v>27.893810987472534</v>
      </c>
      <c r="J72" s="7">
        <v>394.50159637629986</v>
      </c>
      <c r="K72" s="7">
        <v>6219.3769327402115</v>
      </c>
      <c r="L72" s="7">
        <v>44774.835671424866</v>
      </c>
      <c r="M72" s="7">
        <v>40807.906562805176</v>
      </c>
      <c r="N72" s="126">
        <f t="shared" si="4"/>
        <v>92267.835894927382</v>
      </c>
      <c r="O72" s="26">
        <v>39.67859847843647</v>
      </c>
      <c r="P72" s="7">
        <v>25.769956588745117</v>
      </c>
      <c r="Q72" s="7">
        <v>209.23293679952621</v>
      </c>
      <c r="R72" s="7">
        <v>3798.6295685768127</v>
      </c>
      <c r="S72" s="7">
        <v>24254.709260940552</v>
      </c>
      <c r="T72" s="7">
        <v>22549.939306259155</v>
      </c>
      <c r="U72" s="126">
        <f t="shared" si="5"/>
        <v>50877.959627643228</v>
      </c>
    </row>
    <row r="73" spans="1:21">
      <c r="A73" s="37">
        <v>69</v>
      </c>
      <c r="B73" s="17"/>
      <c r="C73" s="16"/>
      <c r="D73" s="38" t="s">
        <v>36</v>
      </c>
      <c r="E73" s="49" t="s">
        <v>91</v>
      </c>
      <c r="F73" s="40"/>
      <c r="G73" s="111">
        <f t="shared" si="3"/>
        <v>8409.5640716999769</v>
      </c>
      <c r="H73" s="26">
        <v>5.3776731491088867</v>
      </c>
      <c r="I73" s="7">
        <v>9.3338413238525391</v>
      </c>
      <c r="J73" s="7">
        <v>71.855907201766968</v>
      </c>
      <c r="K73" s="7">
        <v>375.57117187976837</v>
      </c>
      <c r="L73" s="7">
        <v>2343.7195467948914</v>
      </c>
      <c r="M73" s="7">
        <v>3072.6745209693909</v>
      </c>
      <c r="N73" s="126">
        <f t="shared" si="4"/>
        <v>5878.532661318779</v>
      </c>
      <c r="O73" s="26">
        <v>9.3531205654144287</v>
      </c>
      <c r="P73" s="7">
        <v>10.180054306983948</v>
      </c>
      <c r="Q73" s="7">
        <v>41.507254645228386</v>
      </c>
      <c r="R73" s="7">
        <v>265.64919972419739</v>
      </c>
      <c r="S73" s="7">
        <v>871.98035573959351</v>
      </c>
      <c r="T73" s="7">
        <v>1332.3614253997803</v>
      </c>
      <c r="U73" s="126">
        <f t="shared" si="5"/>
        <v>2531.0314103811979</v>
      </c>
    </row>
    <row r="74" spans="1:21">
      <c r="A74" s="37">
        <v>70</v>
      </c>
      <c r="B74" s="17"/>
      <c r="C74" s="16"/>
      <c r="D74" s="38" t="s">
        <v>38</v>
      </c>
      <c r="E74" s="49" t="s">
        <v>92</v>
      </c>
      <c r="F74" s="40"/>
      <c r="G74" s="111">
        <f t="shared" ref="G74:G105" si="6">N74+U74</f>
        <v>65829.402483671438</v>
      </c>
      <c r="H74" s="26">
        <v>0</v>
      </c>
      <c r="I74" s="7">
        <v>0.43911939859390259</v>
      </c>
      <c r="J74" s="7">
        <v>5.6698734979145229</v>
      </c>
      <c r="K74" s="7">
        <v>47.723803885281086</v>
      </c>
      <c r="L74" s="7">
        <v>103.023677110672</v>
      </c>
      <c r="M74" s="7">
        <v>82.146912664175034</v>
      </c>
      <c r="N74" s="126">
        <f t="shared" ref="N74:N105" si="7">SUM(H74:M74)</f>
        <v>239.00338655663654</v>
      </c>
      <c r="O74" s="26">
        <v>10.087060987949371</v>
      </c>
      <c r="P74" s="7">
        <v>6.025786280632019</v>
      </c>
      <c r="Q74" s="7">
        <v>375.64669820666313</v>
      </c>
      <c r="R74" s="7">
        <v>14920.52755022049</v>
      </c>
      <c r="S74" s="7">
        <v>34198.493089675903</v>
      </c>
      <c r="T74" s="7">
        <v>16079.618911743164</v>
      </c>
      <c r="U74" s="126">
        <f t="shared" ref="U74:U105" si="8">SUM(O74:T74)</f>
        <v>65590.399097114801</v>
      </c>
    </row>
    <row r="75" spans="1:21">
      <c r="A75" s="37">
        <v>71</v>
      </c>
      <c r="B75" s="17"/>
      <c r="C75" s="16"/>
      <c r="D75" s="38" t="s">
        <v>40</v>
      </c>
      <c r="E75" s="49" t="s">
        <v>93</v>
      </c>
      <c r="F75" s="40"/>
      <c r="G75" s="111">
        <f t="shared" si="6"/>
        <v>32562.08291888237</v>
      </c>
      <c r="H75" s="26">
        <v>0</v>
      </c>
      <c r="I75" s="7">
        <v>0</v>
      </c>
      <c r="J75" s="7">
        <v>0</v>
      </c>
      <c r="K75" s="7">
        <v>0</v>
      </c>
      <c r="L75" s="7">
        <v>0</v>
      </c>
      <c r="M75" s="7">
        <v>0</v>
      </c>
      <c r="N75" s="126">
        <f t="shared" si="7"/>
        <v>0</v>
      </c>
      <c r="O75" s="26">
        <v>3.7239196300506592</v>
      </c>
      <c r="P75" s="7">
        <v>2.4544689059257507</v>
      </c>
      <c r="Q75" s="7">
        <v>229.32349210977554</v>
      </c>
      <c r="R75" s="7">
        <v>5947.7500329017639</v>
      </c>
      <c r="S75" s="7">
        <v>17310.358607292175</v>
      </c>
      <c r="T75" s="7">
        <v>9068.4723980426788</v>
      </c>
      <c r="U75" s="126">
        <f t="shared" si="8"/>
        <v>32562.08291888237</v>
      </c>
    </row>
    <row r="76" spans="1:21">
      <c r="A76" s="37">
        <v>72</v>
      </c>
      <c r="B76" s="17"/>
      <c r="C76" s="16"/>
      <c r="D76" s="38" t="s">
        <v>54</v>
      </c>
      <c r="E76" s="49" t="s">
        <v>94</v>
      </c>
      <c r="F76" s="40"/>
      <c r="G76" s="111">
        <f t="shared" si="6"/>
        <v>7433.4572329521179</v>
      </c>
      <c r="H76" s="26">
        <v>0</v>
      </c>
      <c r="I76" s="7">
        <v>0</v>
      </c>
      <c r="J76" s="7">
        <v>0</v>
      </c>
      <c r="K76" s="7">
        <v>0</v>
      </c>
      <c r="L76" s="7">
        <v>0</v>
      </c>
      <c r="M76" s="7">
        <v>0</v>
      </c>
      <c r="N76" s="126">
        <f t="shared" si="7"/>
        <v>0</v>
      </c>
      <c r="O76" s="26">
        <v>0</v>
      </c>
      <c r="P76" s="7">
        <v>0.10557673871517181</v>
      </c>
      <c r="Q76" s="7">
        <v>30.987839117646217</v>
      </c>
      <c r="R76" s="7">
        <v>784.98087024688721</v>
      </c>
      <c r="S76" s="7">
        <v>4095.1239306926727</v>
      </c>
      <c r="T76" s="7">
        <v>2522.2590161561966</v>
      </c>
      <c r="U76" s="126">
        <f t="shared" si="8"/>
        <v>7433.4572329521179</v>
      </c>
    </row>
    <row r="77" spans="1:21">
      <c r="A77" s="37">
        <v>73</v>
      </c>
      <c r="B77" s="17"/>
      <c r="C77" s="16"/>
      <c r="D77" s="38" t="s">
        <v>59</v>
      </c>
      <c r="E77" s="49" t="s">
        <v>95</v>
      </c>
      <c r="F77" s="40"/>
      <c r="G77" s="111">
        <f t="shared" si="6"/>
        <v>20355.537423759699</v>
      </c>
      <c r="H77" s="26">
        <v>0</v>
      </c>
      <c r="I77" s="7">
        <v>0</v>
      </c>
      <c r="J77" s="7">
        <v>0</v>
      </c>
      <c r="K77" s="7">
        <v>0</v>
      </c>
      <c r="L77" s="7">
        <v>0</v>
      </c>
      <c r="M77" s="7">
        <v>0</v>
      </c>
      <c r="N77" s="126">
        <f t="shared" si="7"/>
        <v>0</v>
      </c>
      <c r="O77" s="26">
        <v>67.142697513103485</v>
      </c>
      <c r="P77" s="7">
        <v>52.416675448417664</v>
      </c>
      <c r="Q77" s="7">
        <v>338.18327435851097</v>
      </c>
      <c r="R77" s="7">
        <v>3362.9794015884399</v>
      </c>
      <c r="S77" s="7">
        <v>11178.523639202118</v>
      </c>
      <c r="T77" s="7">
        <v>5356.2917356491089</v>
      </c>
      <c r="U77" s="126">
        <f t="shared" si="8"/>
        <v>20355.537423759699</v>
      </c>
    </row>
    <row r="78" spans="1:21">
      <c r="A78" s="37">
        <v>74</v>
      </c>
      <c r="B78" s="17"/>
      <c r="C78" s="16"/>
      <c r="D78" s="38" t="s">
        <v>96</v>
      </c>
      <c r="E78" s="49" t="s">
        <v>97</v>
      </c>
      <c r="F78" s="40"/>
      <c r="G78" s="111">
        <f t="shared" si="6"/>
        <v>30832.654622018337</v>
      </c>
      <c r="H78" s="26">
        <v>3.2105147838592529</v>
      </c>
      <c r="I78" s="7">
        <v>0.72712934017181396</v>
      </c>
      <c r="J78" s="7">
        <v>22.766333043575287</v>
      </c>
      <c r="K78" s="7">
        <v>165.01939046382904</v>
      </c>
      <c r="L78" s="7">
        <v>5506.4811639785767</v>
      </c>
      <c r="M78" s="7">
        <v>25134.450090408325</v>
      </c>
      <c r="N78" s="126">
        <f t="shared" si="7"/>
        <v>30832.654622018337</v>
      </c>
      <c r="O78" s="26">
        <v>0</v>
      </c>
      <c r="P78" s="7">
        <v>0</v>
      </c>
      <c r="Q78" s="7">
        <v>0</v>
      </c>
      <c r="R78" s="7">
        <v>0</v>
      </c>
      <c r="S78" s="7">
        <v>0</v>
      </c>
      <c r="T78" s="7">
        <v>0</v>
      </c>
      <c r="U78" s="126">
        <f t="shared" si="8"/>
        <v>0</v>
      </c>
    </row>
    <row r="79" spans="1:21">
      <c r="A79" s="37">
        <v>75</v>
      </c>
      <c r="B79" s="17"/>
      <c r="C79" s="16"/>
      <c r="D79" s="38" t="s">
        <v>98</v>
      </c>
      <c r="E79" s="49" t="s">
        <v>99</v>
      </c>
      <c r="F79" s="40"/>
      <c r="G79" s="111">
        <f t="shared" si="6"/>
        <v>11970.404751066118</v>
      </c>
      <c r="H79" s="26">
        <v>10.262874871492386</v>
      </c>
      <c r="I79" s="7">
        <v>7.449347972869873</v>
      </c>
      <c r="J79" s="7">
        <v>15.119073688983917</v>
      </c>
      <c r="K79" s="7">
        <v>273.11130088567734</v>
      </c>
      <c r="L79" s="7">
        <v>3020.390812754631</v>
      </c>
      <c r="M79" s="7">
        <v>5975.1392199993134</v>
      </c>
      <c r="N79" s="126">
        <f t="shared" si="7"/>
        <v>9301.4726301729679</v>
      </c>
      <c r="O79" s="26">
        <v>2.1636454463005066</v>
      </c>
      <c r="P79" s="7">
        <v>2.9903134107589722</v>
      </c>
      <c r="Q79" s="7">
        <v>8.4063929207623005</v>
      </c>
      <c r="R79" s="7">
        <v>103.53293435275555</v>
      </c>
      <c r="S79" s="7">
        <v>878.55641448497772</v>
      </c>
      <c r="T79" s="7">
        <v>1673.2824202775955</v>
      </c>
      <c r="U79" s="126">
        <f t="shared" si="8"/>
        <v>2668.9321208931506</v>
      </c>
    </row>
    <row r="80" spans="1:21">
      <c r="A80" s="37">
        <v>76</v>
      </c>
      <c r="B80" s="17"/>
      <c r="C80" s="16"/>
      <c r="D80" s="38" t="s">
        <v>100</v>
      </c>
      <c r="E80" s="49" t="s">
        <v>101</v>
      </c>
      <c r="F80" s="40"/>
      <c r="G80" s="111">
        <f t="shared" si="6"/>
        <v>36191.164086172823</v>
      </c>
      <c r="H80" s="26">
        <v>155.53778331540525</v>
      </c>
      <c r="I80" s="7">
        <v>237.50611121952534</v>
      </c>
      <c r="J80" s="7">
        <v>557.4324357509613</v>
      </c>
      <c r="K80" s="7">
        <v>1952.0823764801025</v>
      </c>
      <c r="L80" s="7">
        <v>9131.9836354255676</v>
      </c>
      <c r="M80" s="7">
        <v>8286.1430759429932</v>
      </c>
      <c r="N80" s="126">
        <f t="shared" si="7"/>
        <v>20320.685418134555</v>
      </c>
      <c r="O80" s="26">
        <v>93.450258773285896</v>
      </c>
      <c r="P80" s="7">
        <v>112.45680775493383</v>
      </c>
      <c r="Q80" s="7">
        <v>416.12150716781616</v>
      </c>
      <c r="R80" s="7">
        <v>1431.9844928979874</v>
      </c>
      <c r="S80" s="7">
        <v>7107.4390001296997</v>
      </c>
      <c r="T80" s="7">
        <v>6709.0266013145447</v>
      </c>
      <c r="U80" s="126">
        <f t="shared" si="8"/>
        <v>15870.478668038268</v>
      </c>
    </row>
    <row r="81" spans="1:21">
      <c r="A81" s="37">
        <v>77</v>
      </c>
      <c r="B81" s="10"/>
      <c r="C81" s="16"/>
      <c r="D81" s="38" t="s">
        <v>102</v>
      </c>
      <c r="E81" s="49" t="s">
        <v>103</v>
      </c>
      <c r="F81" s="40"/>
      <c r="G81" s="111">
        <f t="shared" si="6"/>
        <v>28922.17141251266</v>
      </c>
      <c r="H81" s="26">
        <v>567.35581734962761</v>
      </c>
      <c r="I81" s="7">
        <v>1268.8951989710331</v>
      </c>
      <c r="J81" s="7">
        <v>1720.7913782596588</v>
      </c>
      <c r="K81" s="7">
        <v>2310.2536535859108</v>
      </c>
      <c r="L81" s="7">
        <v>5333.8192769289017</v>
      </c>
      <c r="M81" s="7">
        <v>4272.6708376407623</v>
      </c>
      <c r="N81" s="126">
        <f t="shared" si="7"/>
        <v>15473.786162735894</v>
      </c>
      <c r="O81" s="26">
        <v>456.016476823017</v>
      </c>
      <c r="P81" s="7">
        <v>864.90076860785484</v>
      </c>
      <c r="Q81" s="7">
        <v>1349.5075293779373</v>
      </c>
      <c r="R81" s="7">
        <v>2556.4361904859543</v>
      </c>
      <c r="S81" s="7">
        <v>4642.4572995901108</v>
      </c>
      <c r="T81" s="7">
        <v>3579.0669848918915</v>
      </c>
      <c r="U81" s="126">
        <f t="shared" si="8"/>
        <v>13448.385249776766</v>
      </c>
    </row>
    <row r="82" spans="1:21">
      <c r="A82" s="37">
        <v>78</v>
      </c>
      <c r="B82" s="12"/>
      <c r="C82" s="11"/>
      <c r="D82" s="50"/>
      <c r="E82" s="9" t="s">
        <v>104</v>
      </c>
      <c r="F82" s="46"/>
      <c r="G82" s="111">
        <f t="shared" si="6"/>
        <v>119913.81830311194</v>
      </c>
      <c r="H82" s="26">
        <v>1082.8731001876295</v>
      </c>
      <c r="I82" s="7">
        <v>1350.3739730119705</v>
      </c>
      <c r="J82" s="7">
        <v>2239.61736536026</v>
      </c>
      <c r="K82" s="7">
        <v>7405.9621181488037</v>
      </c>
      <c r="L82" s="7">
        <v>30244.774055480957</v>
      </c>
      <c r="M82" s="7">
        <v>23470.139448165894</v>
      </c>
      <c r="N82" s="126">
        <f t="shared" si="7"/>
        <v>65793.740060355514</v>
      </c>
      <c r="O82" s="26">
        <v>617.23031518608332</v>
      </c>
      <c r="P82" s="7">
        <v>896.07399797439575</v>
      </c>
      <c r="Q82" s="7">
        <v>1565.8857867717743</v>
      </c>
      <c r="R82" s="7">
        <v>6398.1928422451019</v>
      </c>
      <c r="S82" s="7">
        <v>23248.531756877899</v>
      </c>
      <c r="T82" s="7">
        <v>21394.163543701172</v>
      </c>
      <c r="U82" s="126">
        <f t="shared" si="8"/>
        <v>54120.078242756426</v>
      </c>
    </row>
    <row r="83" spans="1:21">
      <c r="A83" s="93">
        <v>79</v>
      </c>
      <c r="B83" s="94"/>
      <c r="C83" s="95" t="s">
        <v>61</v>
      </c>
      <c r="D83" s="96" t="s">
        <v>105</v>
      </c>
      <c r="E83" s="97"/>
      <c r="F83" s="98"/>
      <c r="G83" s="99">
        <f t="shared" si="6"/>
        <v>14372.273330361815</v>
      </c>
      <c r="H83" s="100">
        <v>79.116420995444059</v>
      </c>
      <c r="I83" s="101">
        <v>155.14083778858185</v>
      </c>
      <c r="J83" s="101">
        <v>373.78448680043221</v>
      </c>
      <c r="K83" s="101">
        <v>864.39722375571728</v>
      </c>
      <c r="L83" s="101">
        <v>2964.9510912895203</v>
      </c>
      <c r="M83" s="101">
        <v>3028.1978623867035</v>
      </c>
      <c r="N83" s="127">
        <f t="shared" si="7"/>
        <v>7465.5879230163991</v>
      </c>
      <c r="O83" s="100">
        <v>86.157684672623873</v>
      </c>
      <c r="P83" s="101">
        <v>90.376746758818626</v>
      </c>
      <c r="Q83" s="101">
        <v>199.53914804873057</v>
      </c>
      <c r="R83" s="101">
        <v>845.83973510563374</v>
      </c>
      <c r="S83" s="101">
        <v>2530.8236965537071</v>
      </c>
      <c r="T83" s="101">
        <v>3153.9483962059021</v>
      </c>
      <c r="U83" s="127">
        <f t="shared" si="8"/>
        <v>6906.685407345416</v>
      </c>
    </row>
    <row r="84" spans="1:21">
      <c r="A84" s="93">
        <v>80</v>
      </c>
      <c r="B84" s="94"/>
      <c r="C84" s="95" t="s">
        <v>66</v>
      </c>
      <c r="D84" s="96" t="s">
        <v>106</v>
      </c>
      <c r="E84" s="97"/>
      <c r="F84" s="98"/>
      <c r="G84" s="99">
        <f t="shared" si="6"/>
        <v>325263.38421045861</v>
      </c>
      <c r="H84" s="100">
        <v>110.20803340966813</v>
      </c>
      <c r="I84" s="101">
        <v>157.15620377473533</v>
      </c>
      <c r="J84" s="101">
        <v>955.50028333067894</v>
      </c>
      <c r="K84" s="101">
        <v>11702.310715913773</v>
      </c>
      <c r="L84" s="101">
        <v>70455.978942871094</v>
      </c>
      <c r="M84" s="101">
        <v>53185.675003051758</v>
      </c>
      <c r="N84" s="127">
        <f t="shared" si="7"/>
        <v>136566.82918235171</v>
      </c>
      <c r="O84" s="100">
        <v>17.609094817074947</v>
      </c>
      <c r="P84" s="101">
        <v>60.612338311970234</v>
      </c>
      <c r="Q84" s="101">
        <v>713.26416176557541</v>
      </c>
      <c r="R84" s="101">
        <v>13397.48610496521</v>
      </c>
      <c r="S84" s="101">
        <v>82913.591083526611</v>
      </c>
      <c r="T84" s="101">
        <v>91593.992244720459</v>
      </c>
      <c r="U84" s="127">
        <f t="shared" si="8"/>
        <v>188696.5550281069</v>
      </c>
    </row>
    <row r="85" spans="1:21">
      <c r="A85" s="93">
        <v>81</v>
      </c>
      <c r="B85" s="94"/>
      <c r="C85" s="95" t="s">
        <v>68</v>
      </c>
      <c r="D85" s="96" t="s">
        <v>107</v>
      </c>
      <c r="E85" s="97"/>
      <c r="F85" s="98"/>
      <c r="G85" s="99">
        <f t="shared" si="6"/>
        <v>27655.161708630621</v>
      </c>
      <c r="H85" s="100">
        <v>496.19520999491215</v>
      </c>
      <c r="I85" s="101">
        <v>315.63691025972366</v>
      </c>
      <c r="J85" s="101">
        <v>795.62820208072662</v>
      </c>
      <c r="K85" s="101">
        <v>1463.3961330652237</v>
      </c>
      <c r="L85" s="101">
        <v>3230.6709630489349</v>
      </c>
      <c r="M85" s="101">
        <v>4609.5622222423553</v>
      </c>
      <c r="N85" s="127">
        <f t="shared" si="7"/>
        <v>10911.089640691876</v>
      </c>
      <c r="O85" s="100">
        <v>699.21019773930311</v>
      </c>
      <c r="P85" s="101">
        <v>513.66057097911835</v>
      </c>
      <c r="Q85" s="101">
        <v>1270.3608118593693</v>
      </c>
      <c r="R85" s="101">
        <v>1890.3121289014816</v>
      </c>
      <c r="S85" s="101">
        <v>3989.7662405967712</v>
      </c>
      <c r="T85" s="101">
        <v>8380.7621178627014</v>
      </c>
      <c r="U85" s="127">
        <f t="shared" si="8"/>
        <v>16744.072067938745</v>
      </c>
    </row>
    <row r="86" spans="1:21">
      <c r="A86" s="93">
        <v>82</v>
      </c>
      <c r="B86" s="94"/>
      <c r="C86" s="95" t="s">
        <v>74</v>
      </c>
      <c r="D86" s="96" t="s">
        <v>108</v>
      </c>
      <c r="E86" s="97"/>
      <c r="F86" s="98"/>
      <c r="G86" s="99">
        <f t="shared" si="6"/>
        <v>14178.968793088108</v>
      </c>
      <c r="H86" s="100">
        <v>0.15334219567012042</v>
      </c>
      <c r="I86" s="101">
        <v>2.7249327532626921</v>
      </c>
      <c r="J86" s="101">
        <v>1568.1168969199061</v>
      </c>
      <c r="K86" s="101">
        <v>4148.0413026809692</v>
      </c>
      <c r="L86" s="101">
        <v>3766.581841558218</v>
      </c>
      <c r="M86" s="101">
        <v>1380.9797983467579</v>
      </c>
      <c r="N86" s="127">
        <f t="shared" si="7"/>
        <v>10866.598114454784</v>
      </c>
      <c r="O86" s="100">
        <v>0.42060786866932176</v>
      </c>
      <c r="P86" s="101">
        <v>95.333349454933341</v>
      </c>
      <c r="Q86" s="101">
        <v>528.12803684920073</v>
      </c>
      <c r="R86" s="101">
        <v>932.89163245260715</v>
      </c>
      <c r="S86" s="101">
        <v>1010.1785987466574</v>
      </c>
      <c r="T86" s="101">
        <v>745.41845326125622</v>
      </c>
      <c r="U86" s="127">
        <f t="shared" si="8"/>
        <v>3312.3706786333241</v>
      </c>
    </row>
    <row r="87" spans="1:21">
      <c r="A87" s="37">
        <v>83</v>
      </c>
      <c r="B87" s="17"/>
      <c r="C87" s="16"/>
      <c r="D87" s="38" t="s">
        <v>8</v>
      </c>
      <c r="E87" s="49" t="s">
        <v>109</v>
      </c>
      <c r="F87" s="40"/>
      <c r="G87" s="111">
        <f t="shared" si="6"/>
        <v>0</v>
      </c>
      <c r="H87" s="26">
        <v>0</v>
      </c>
      <c r="I87" s="7">
        <v>0</v>
      </c>
      <c r="J87" s="7">
        <v>0</v>
      </c>
      <c r="K87" s="7">
        <v>0</v>
      </c>
      <c r="L87" s="7">
        <v>0</v>
      </c>
      <c r="M87" s="7">
        <v>0</v>
      </c>
      <c r="N87" s="126">
        <f t="shared" si="7"/>
        <v>0</v>
      </c>
      <c r="O87" s="26">
        <v>0</v>
      </c>
      <c r="P87" s="7">
        <v>0</v>
      </c>
      <c r="Q87" s="7">
        <v>0</v>
      </c>
      <c r="R87" s="7">
        <v>0</v>
      </c>
      <c r="S87" s="7">
        <v>0</v>
      </c>
      <c r="T87" s="7">
        <v>0</v>
      </c>
      <c r="U87" s="126">
        <f t="shared" si="8"/>
        <v>0</v>
      </c>
    </row>
    <row r="88" spans="1:21">
      <c r="A88" s="37">
        <v>84</v>
      </c>
      <c r="B88" s="17"/>
      <c r="C88" s="16"/>
      <c r="D88" s="38" t="s">
        <v>10</v>
      </c>
      <c r="E88" s="49" t="s">
        <v>110</v>
      </c>
      <c r="F88" s="40"/>
      <c r="G88" s="111">
        <f t="shared" si="6"/>
        <v>2.0134459435939789</v>
      </c>
      <c r="H88" s="26">
        <v>0</v>
      </c>
      <c r="I88" s="7">
        <v>0</v>
      </c>
      <c r="J88" s="7">
        <v>0.62131118774414063</v>
      </c>
      <c r="K88" s="7">
        <v>0.30607625842094421</v>
      </c>
      <c r="L88" s="7">
        <v>0.4274270236492157</v>
      </c>
      <c r="M88" s="7">
        <v>0</v>
      </c>
      <c r="N88" s="126">
        <f t="shared" si="7"/>
        <v>1.3548144698143005</v>
      </c>
      <c r="O88" s="26">
        <v>0</v>
      </c>
      <c r="P88" s="7">
        <v>0</v>
      </c>
      <c r="Q88" s="7">
        <v>0.28259146213531494</v>
      </c>
      <c r="R88" s="7">
        <v>0</v>
      </c>
      <c r="S88" s="7">
        <v>0</v>
      </c>
      <c r="T88" s="7">
        <v>0.3760400116443634</v>
      </c>
      <c r="U88" s="126">
        <f t="shared" si="8"/>
        <v>0.65863147377967834</v>
      </c>
    </row>
    <row r="89" spans="1:21">
      <c r="A89" s="37">
        <v>85</v>
      </c>
      <c r="B89" s="17"/>
      <c r="C89" s="16"/>
      <c r="D89" s="38" t="s">
        <v>22</v>
      </c>
      <c r="E89" s="49" t="s">
        <v>111</v>
      </c>
      <c r="F89" s="40"/>
      <c r="G89" s="111">
        <f t="shared" si="6"/>
        <v>98.467130661010742</v>
      </c>
      <c r="H89" s="26">
        <v>0</v>
      </c>
      <c r="I89" s="7">
        <v>0.76879620552062988</v>
      </c>
      <c r="J89" s="7">
        <v>9.0957193374633789</v>
      </c>
      <c r="K89" s="7">
        <v>22.32982063293457</v>
      </c>
      <c r="L89" s="7">
        <v>13.554197311401367</v>
      </c>
      <c r="M89" s="7">
        <v>10.355660438537598</v>
      </c>
      <c r="N89" s="126">
        <f t="shared" si="7"/>
        <v>56.104193925857544</v>
      </c>
      <c r="O89" s="26">
        <v>0</v>
      </c>
      <c r="P89" s="7">
        <v>0.81249070167541504</v>
      </c>
      <c r="Q89" s="7">
        <v>4.7539019584655762</v>
      </c>
      <c r="R89" s="7">
        <v>10.461108207702637</v>
      </c>
      <c r="S89" s="7">
        <v>12.446419715881348</v>
      </c>
      <c r="T89" s="7">
        <v>13.889016151428223</v>
      </c>
      <c r="U89" s="126">
        <f t="shared" si="8"/>
        <v>42.362936735153198</v>
      </c>
    </row>
    <row r="90" spans="1:21">
      <c r="A90" s="37">
        <v>86</v>
      </c>
      <c r="B90" s="17"/>
      <c r="C90" s="16"/>
      <c r="D90" s="38" t="s">
        <v>24</v>
      </c>
      <c r="E90" s="49" t="s">
        <v>112</v>
      </c>
      <c r="F90" s="40"/>
      <c r="G90" s="111">
        <f t="shared" si="6"/>
        <v>9142.1089417785406</v>
      </c>
      <c r="H90" s="26">
        <v>0</v>
      </c>
      <c r="I90" s="7">
        <v>0</v>
      </c>
      <c r="J90" s="7">
        <v>690.78708429262042</v>
      </c>
      <c r="K90" s="7">
        <v>2726.4846579432487</v>
      </c>
      <c r="L90" s="7">
        <v>3380.7112451791763</v>
      </c>
      <c r="M90" s="7">
        <v>911.53820406645536</v>
      </c>
      <c r="N90" s="126">
        <f t="shared" si="7"/>
        <v>7709.5211914815009</v>
      </c>
      <c r="O90" s="26">
        <v>0</v>
      </c>
      <c r="P90" s="7">
        <v>0</v>
      </c>
      <c r="Q90" s="7">
        <v>143.80676070600748</v>
      </c>
      <c r="R90" s="7">
        <v>401.61535510793328</v>
      </c>
      <c r="S90" s="7">
        <v>608.66902304440737</v>
      </c>
      <c r="T90" s="7">
        <v>278.49661143869162</v>
      </c>
      <c r="U90" s="126">
        <f t="shared" si="8"/>
        <v>1432.5877502970397</v>
      </c>
    </row>
    <row r="91" spans="1:21">
      <c r="A91" s="37">
        <v>87</v>
      </c>
      <c r="B91" s="17"/>
      <c r="C91" s="16"/>
      <c r="D91" s="38" t="s">
        <v>26</v>
      </c>
      <c r="E91" s="49" t="s">
        <v>113</v>
      </c>
      <c r="F91" s="40"/>
      <c r="G91" s="111">
        <f t="shared" si="6"/>
        <v>4636.4718770431064</v>
      </c>
      <c r="H91" s="26">
        <v>0.15334219567012042</v>
      </c>
      <c r="I91" s="7">
        <v>0</v>
      </c>
      <c r="J91" s="7">
        <v>863.38646121323109</v>
      </c>
      <c r="K91" s="7">
        <v>1386.3905816674232</v>
      </c>
      <c r="L91" s="7">
        <v>370.98652201890945</v>
      </c>
      <c r="M91" s="7">
        <v>459.08593233674765</v>
      </c>
      <c r="N91" s="126">
        <f t="shared" si="7"/>
        <v>3080.0028394319816</v>
      </c>
      <c r="O91" s="26">
        <v>0.42060786866932176</v>
      </c>
      <c r="P91" s="7">
        <v>0</v>
      </c>
      <c r="Q91" s="7">
        <v>282.13910295814276</v>
      </c>
      <c r="R91" s="7">
        <v>432.63895231485367</v>
      </c>
      <c r="S91" s="7">
        <v>388.61360278725624</v>
      </c>
      <c r="T91" s="7">
        <v>452.65677168220282</v>
      </c>
      <c r="U91" s="126">
        <f t="shared" si="8"/>
        <v>1556.4690376111248</v>
      </c>
    </row>
    <row r="92" spans="1:21">
      <c r="A92" s="37">
        <v>88</v>
      </c>
      <c r="B92" s="17"/>
      <c r="C92" s="16"/>
      <c r="D92" s="38" t="s">
        <v>32</v>
      </c>
      <c r="E92" s="49" t="s">
        <v>114</v>
      </c>
      <c r="F92" s="40"/>
      <c r="G92" s="111">
        <f t="shared" si="6"/>
        <v>0</v>
      </c>
      <c r="H92" s="26">
        <v>0</v>
      </c>
      <c r="I92" s="7">
        <v>0</v>
      </c>
      <c r="J92" s="7">
        <v>0</v>
      </c>
      <c r="K92" s="7">
        <v>0</v>
      </c>
      <c r="L92" s="7">
        <v>0</v>
      </c>
      <c r="M92" s="7">
        <v>0</v>
      </c>
      <c r="N92" s="126">
        <f t="shared" si="7"/>
        <v>0</v>
      </c>
      <c r="O92" s="26">
        <v>0</v>
      </c>
      <c r="P92" s="7">
        <v>0</v>
      </c>
      <c r="Q92" s="7">
        <v>0</v>
      </c>
      <c r="R92" s="7">
        <v>0</v>
      </c>
      <c r="S92" s="7">
        <v>0</v>
      </c>
      <c r="T92" s="7">
        <v>0</v>
      </c>
      <c r="U92" s="126">
        <f t="shared" si="8"/>
        <v>0</v>
      </c>
    </row>
    <row r="93" spans="1:21">
      <c r="A93" s="37">
        <v>89</v>
      </c>
      <c r="B93" s="17"/>
      <c r="C93" s="16"/>
      <c r="D93" s="38" t="s">
        <v>34</v>
      </c>
      <c r="E93" s="49" t="s">
        <v>115</v>
      </c>
      <c r="F93" s="40"/>
      <c r="G93" s="111">
        <f t="shared" si="6"/>
        <v>296.8777248662991</v>
      </c>
      <c r="H93" s="26">
        <v>0</v>
      </c>
      <c r="I93" s="7">
        <v>1.4784448973514372</v>
      </c>
      <c r="J93" s="7">
        <v>3.947179211769253</v>
      </c>
      <c r="K93" s="7">
        <v>12.202955894637853</v>
      </c>
      <c r="L93" s="7">
        <v>0</v>
      </c>
      <c r="M93" s="7">
        <v>0</v>
      </c>
      <c r="N93" s="126">
        <f t="shared" si="7"/>
        <v>17.628580003758543</v>
      </c>
      <c r="O93" s="26">
        <v>0</v>
      </c>
      <c r="P93" s="7">
        <v>94.520864713722403</v>
      </c>
      <c r="Q93" s="7">
        <v>97.14567762601655</v>
      </c>
      <c r="R93" s="7">
        <v>87.582602522801608</v>
      </c>
      <c r="S93" s="7">
        <v>0</v>
      </c>
      <c r="T93" s="7">
        <v>0</v>
      </c>
      <c r="U93" s="126">
        <f t="shared" si="8"/>
        <v>279.24914486254056</v>
      </c>
    </row>
    <row r="94" spans="1:21">
      <c r="A94" s="37">
        <v>90</v>
      </c>
      <c r="B94" s="17"/>
      <c r="C94" s="16"/>
      <c r="D94" s="38" t="s">
        <v>36</v>
      </c>
      <c r="E94" s="49" t="s">
        <v>116</v>
      </c>
      <c r="F94" s="40"/>
      <c r="G94" s="111">
        <f t="shared" si="6"/>
        <v>0</v>
      </c>
      <c r="H94" s="26">
        <v>0</v>
      </c>
      <c r="I94" s="7">
        <v>0</v>
      </c>
      <c r="J94" s="7">
        <v>0</v>
      </c>
      <c r="K94" s="7">
        <v>0</v>
      </c>
      <c r="L94" s="7">
        <v>0</v>
      </c>
      <c r="M94" s="7">
        <v>0</v>
      </c>
      <c r="N94" s="126">
        <f t="shared" si="7"/>
        <v>0</v>
      </c>
      <c r="O94" s="26">
        <v>0</v>
      </c>
      <c r="P94" s="7">
        <v>0</v>
      </c>
      <c r="Q94" s="7">
        <v>0</v>
      </c>
      <c r="R94" s="7">
        <v>0</v>
      </c>
      <c r="S94" s="7">
        <v>0</v>
      </c>
      <c r="T94" s="7">
        <v>0</v>
      </c>
      <c r="U94" s="126">
        <f t="shared" si="8"/>
        <v>0</v>
      </c>
    </row>
    <row r="95" spans="1:21">
      <c r="A95" s="37">
        <v>91</v>
      </c>
      <c r="B95" s="17"/>
      <c r="C95" s="16"/>
      <c r="D95" s="38" t="s">
        <v>38</v>
      </c>
      <c r="E95" s="49" t="s">
        <v>117</v>
      </c>
      <c r="F95" s="40"/>
      <c r="G95" s="111">
        <f t="shared" si="6"/>
        <v>0</v>
      </c>
      <c r="H95" s="26">
        <v>0</v>
      </c>
      <c r="I95" s="7">
        <v>0</v>
      </c>
      <c r="J95" s="7">
        <v>0</v>
      </c>
      <c r="K95" s="7">
        <v>0</v>
      </c>
      <c r="L95" s="7">
        <v>0</v>
      </c>
      <c r="M95" s="7">
        <v>0</v>
      </c>
      <c r="N95" s="126">
        <f t="shared" si="7"/>
        <v>0</v>
      </c>
      <c r="O95" s="26">
        <v>0</v>
      </c>
      <c r="P95" s="7">
        <v>0</v>
      </c>
      <c r="Q95" s="7">
        <v>0</v>
      </c>
      <c r="R95" s="7">
        <v>0</v>
      </c>
      <c r="S95" s="7">
        <v>0</v>
      </c>
      <c r="T95" s="7">
        <v>0</v>
      </c>
      <c r="U95" s="126">
        <f t="shared" si="8"/>
        <v>0</v>
      </c>
    </row>
    <row r="96" spans="1:21">
      <c r="A96" s="37">
        <v>92</v>
      </c>
      <c r="B96" s="17"/>
      <c r="C96" s="16"/>
      <c r="D96" s="38" t="s">
        <v>40</v>
      </c>
      <c r="E96" s="49" t="s">
        <v>118</v>
      </c>
      <c r="F96" s="40"/>
      <c r="G96" s="111">
        <f t="shared" si="6"/>
        <v>3.0295993387699127</v>
      </c>
      <c r="H96" s="26">
        <v>0</v>
      </c>
      <c r="I96" s="7">
        <v>0.47769153118133545</v>
      </c>
      <c r="J96" s="7">
        <v>0.27913710474967957</v>
      </c>
      <c r="K96" s="7">
        <v>0.32716143131256104</v>
      </c>
      <c r="L96" s="7">
        <v>0.90244120359420776</v>
      </c>
      <c r="M96" s="7">
        <v>0</v>
      </c>
      <c r="N96" s="126">
        <f t="shared" si="7"/>
        <v>1.9864312708377838</v>
      </c>
      <c r="O96" s="26">
        <v>0</v>
      </c>
      <c r="P96" s="7">
        <v>0</v>
      </c>
      <c r="Q96" s="7">
        <v>0</v>
      </c>
      <c r="R96" s="7">
        <v>0.59359246492385864</v>
      </c>
      <c r="S96" s="7">
        <v>0.44957560300827026</v>
      </c>
      <c r="T96" s="7">
        <v>0</v>
      </c>
      <c r="U96" s="126">
        <f t="shared" si="8"/>
        <v>1.0431680679321289</v>
      </c>
    </row>
    <row r="97" spans="1:21">
      <c r="A97" s="37">
        <v>93</v>
      </c>
      <c r="B97" s="17"/>
      <c r="C97" s="16"/>
      <c r="D97" s="38" t="s">
        <v>54</v>
      </c>
      <c r="E97" s="49" t="s">
        <v>119</v>
      </c>
      <c r="F97" s="40"/>
      <c r="G97" s="111">
        <f t="shared" si="6"/>
        <v>0</v>
      </c>
      <c r="H97" s="26">
        <v>0</v>
      </c>
      <c r="I97" s="7">
        <v>0</v>
      </c>
      <c r="J97" s="7">
        <v>0</v>
      </c>
      <c r="K97" s="7">
        <v>0</v>
      </c>
      <c r="L97" s="7">
        <v>0</v>
      </c>
      <c r="M97" s="7">
        <v>0</v>
      </c>
      <c r="N97" s="126">
        <f t="shared" si="7"/>
        <v>0</v>
      </c>
      <c r="O97" s="26">
        <v>0</v>
      </c>
      <c r="P97" s="7">
        <v>0</v>
      </c>
      <c r="Q97" s="7">
        <v>0</v>
      </c>
      <c r="R97" s="7">
        <v>0</v>
      </c>
      <c r="S97" s="7">
        <v>0</v>
      </c>
      <c r="T97" s="7">
        <v>0</v>
      </c>
      <c r="U97" s="126">
        <f t="shared" si="8"/>
        <v>0</v>
      </c>
    </row>
    <row r="98" spans="1:21">
      <c r="A98" s="93">
        <v>94</v>
      </c>
      <c r="B98" s="102"/>
      <c r="C98" s="95" t="s">
        <v>120</v>
      </c>
      <c r="D98" s="96" t="s">
        <v>121</v>
      </c>
      <c r="E98" s="97"/>
      <c r="F98" s="98"/>
      <c r="G98" s="99">
        <f t="shared" si="6"/>
        <v>270101.59961650521</v>
      </c>
      <c r="H98" s="100">
        <v>317.96857182134409</v>
      </c>
      <c r="I98" s="101">
        <v>839.54358485341072</v>
      </c>
      <c r="J98" s="101">
        <v>2074.066422700882</v>
      </c>
      <c r="K98" s="101">
        <v>2868.436990737915</v>
      </c>
      <c r="L98" s="101">
        <v>15343.551434516907</v>
      </c>
      <c r="M98" s="101">
        <v>81102.400382995605</v>
      </c>
      <c r="N98" s="127">
        <f t="shared" si="7"/>
        <v>102545.96738762606</v>
      </c>
      <c r="O98" s="100">
        <v>284.72444373171311</v>
      </c>
      <c r="P98" s="101">
        <v>384.29719623923302</v>
      </c>
      <c r="Q98" s="101">
        <v>1020.3118382692337</v>
      </c>
      <c r="R98" s="101">
        <v>1743.682359457016</v>
      </c>
      <c r="S98" s="101">
        <v>15320.576329231262</v>
      </c>
      <c r="T98" s="101">
        <v>148802.04006195068</v>
      </c>
      <c r="U98" s="127">
        <f t="shared" si="8"/>
        <v>167555.63222887914</v>
      </c>
    </row>
    <row r="99" spans="1:21">
      <c r="A99" s="37">
        <v>95</v>
      </c>
      <c r="B99" s="10"/>
      <c r="C99" s="11"/>
      <c r="D99" s="38" t="s">
        <v>8</v>
      </c>
      <c r="E99" s="49" t="s">
        <v>122</v>
      </c>
      <c r="F99" s="51"/>
      <c r="G99" s="111">
        <f t="shared" si="6"/>
        <v>233394.6078799665</v>
      </c>
      <c r="H99" s="26">
        <v>0</v>
      </c>
      <c r="I99" s="7">
        <v>0.7961469292640686</v>
      </c>
      <c r="J99" s="7">
        <v>10.024805068969727</v>
      </c>
      <c r="K99" s="7">
        <v>175.7608494758606</v>
      </c>
      <c r="L99" s="7">
        <v>10608.040523052216</v>
      </c>
      <c r="M99" s="7">
        <v>70944.842787742615</v>
      </c>
      <c r="N99" s="126">
        <f t="shared" si="7"/>
        <v>81739.465112268925</v>
      </c>
      <c r="O99" s="26">
        <v>0</v>
      </c>
      <c r="P99" s="7">
        <v>0.34056991338729858</v>
      </c>
      <c r="Q99" s="7">
        <v>2.0146176815032959</v>
      </c>
      <c r="R99" s="7">
        <v>129.18161162734032</v>
      </c>
      <c r="S99" s="7">
        <v>11958.331171989441</v>
      </c>
      <c r="T99" s="7">
        <v>139565.2747964859</v>
      </c>
      <c r="U99" s="126">
        <f t="shared" si="8"/>
        <v>151655.14276769757</v>
      </c>
    </row>
    <row r="100" spans="1:21">
      <c r="A100" s="37">
        <v>96</v>
      </c>
      <c r="B100" s="10"/>
      <c r="C100" s="11"/>
      <c r="D100" s="38" t="s">
        <v>10</v>
      </c>
      <c r="E100" s="49" t="s">
        <v>123</v>
      </c>
      <c r="F100" s="51"/>
      <c r="G100" s="111">
        <f t="shared" si="6"/>
        <v>19746.475421158713</v>
      </c>
      <c r="H100" s="26">
        <v>0</v>
      </c>
      <c r="I100" s="7">
        <v>0</v>
      </c>
      <c r="J100" s="7">
        <v>4.3389617769280449</v>
      </c>
      <c r="K100" s="7">
        <v>138.20962975174189</v>
      </c>
      <c r="L100" s="7">
        <v>1736.1783044338226</v>
      </c>
      <c r="M100" s="7">
        <v>8832.2859964370728</v>
      </c>
      <c r="N100" s="126">
        <f t="shared" si="7"/>
        <v>10711.012892399565</v>
      </c>
      <c r="O100" s="26">
        <v>0</v>
      </c>
      <c r="P100" s="7">
        <v>0.94521933794021606</v>
      </c>
      <c r="Q100" s="7">
        <v>4.1964373639784753</v>
      </c>
      <c r="R100" s="7">
        <v>93.621651936322451</v>
      </c>
      <c r="S100" s="7">
        <v>1142.0234493613243</v>
      </c>
      <c r="T100" s="7">
        <v>7794.6757707595825</v>
      </c>
      <c r="U100" s="126">
        <f t="shared" si="8"/>
        <v>9035.462528759148</v>
      </c>
    </row>
    <row r="101" spans="1:21">
      <c r="A101" s="37">
        <v>97</v>
      </c>
      <c r="B101" s="10"/>
      <c r="C101" s="11"/>
      <c r="D101" s="38" t="s">
        <v>22</v>
      </c>
      <c r="E101" s="49" t="s">
        <v>124</v>
      </c>
      <c r="F101" s="51"/>
      <c r="G101" s="111">
        <f t="shared" si="6"/>
        <v>10005.213305311278</v>
      </c>
      <c r="H101" s="26">
        <v>187.39251271035755</v>
      </c>
      <c r="I101" s="7">
        <v>412.08629165589809</v>
      </c>
      <c r="J101" s="7">
        <v>1471.7317056059837</v>
      </c>
      <c r="K101" s="7">
        <v>1794.7698394060135</v>
      </c>
      <c r="L101" s="7">
        <v>1612.9974222779274</v>
      </c>
      <c r="M101" s="7">
        <v>718.78592735528946</v>
      </c>
      <c r="N101" s="126">
        <f t="shared" si="7"/>
        <v>6197.7636990114697</v>
      </c>
      <c r="O101" s="26">
        <v>147.21884542744374</v>
      </c>
      <c r="P101" s="7">
        <v>205.19496965408325</v>
      </c>
      <c r="Q101" s="7">
        <v>807.25526940822601</v>
      </c>
      <c r="R101" s="7">
        <v>955.73923319578171</v>
      </c>
      <c r="S101" s="7">
        <v>1030.2831162810326</v>
      </c>
      <c r="T101" s="7">
        <v>661.75817233324051</v>
      </c>
      <c r="U101" s="126">
        <f t="shared" si="8"/>
        <v>3807.4496062998078</v>
      </c>
    </row>
    <row r="102" spans="1:21">
      <c r="A102" s="37">
        <v>98</v>
      </c>
      <c r="B102" s="17"/>
      <c r="C102" s="11"/>
      <c r="D102" s="38" t="s">
        <v>24</v>
      </c>
      <c r="E102" s="49" t="s">
        <v>125</v>
      </c>
      <c r="F102" s="51"/>
      <c r="G102" s="111">
        <f t="shared" si="6"/>
        <v>629.55807424429804</v>
      </c>
      <c r="H102" s="26">
        <v>0</v>
      </c>
      <c r="I102" s="7">
        <v>0.47129470109939575</v>
      </c>
      <c r="J102" s="7">
        <v>7.2287778044119477</v>
      </c>
      <c r="K102" s="7">
        <v>76.021053321659565</v>
      </c>
      <c r="L102" s="7">
        <v>126.83357191830873</v>
      </c>
      <c r="M102" s="7">
        <v>41.13137036934495</v>
      </c>
      <c r="N102" s="126">
        <f t="shared" si="7"/>
        <v>251.68606811482459</v>
      </c>
      <c r="O102" s="26">
        <v>0</v>
      </c>
      <c r="P102" s="7">
        <v>0</v>
      </c>
      <c r="Q102" s="7">
        <v>24.491580069065094</v>
      </c>
      <c r="R102" s="7">
        <v>138.41528008878231</v>
      </c>
      <c r="S102" s="7">
        <v>151.05834668874741</v>
      </c>
      <c r="T102" s="7">
        <v>63.906799282878637</v>
      </c>
      <c r="U102" s="126">
        <f t="shared" si="8"/>
        <v>377.87200612947345</v>
      </c>
    </row>
    <row r="103" spans="1:21">
      <c r="A103" s="37">
        <v>99</v>
      </c>
      <c r="B103" s="12"/>
      <c r="C103" s="12"/>
      <c r="D103" s="38" t="s">
        <v>26</v>
      </c>
      <c r="E103" s="49" t="s">
        <v>126</v>
      </c>
      <c r="F103" s="43"/>
      <c r="G103" s="111">
        <f t="shared" si="6"/>
        <v>2.944401890039444</v>
      </c>
      <c r="H103" s="26">
        <v>0</v>
      </c>
      <c r="I103" s="7">
        <v>0</v>
      </c>
      <c r="J103" s="7">
        <v>0</v>
      </c>
      <c r="K103" s="7">
        <v>0.64753842353820801</v>
      </c>
      <c r="L103" s="7">
        <v>0</v>
      </c>
      <c r="M103" s="7">
        <v>0.45892626047134399</v>
      </c>
      <c r="N103" s="126">
        <f t="shared" si="7"/>
        <v>1.106464684009552</v>
      </c>
      <c r="O103" s="26">
        <v>0</v>
      </c>
      <c r="P103" s="7">
        <v>0.47375518083572388</v>
      </c>
      <c r="Q103" s="7">
        <v>0.27827149629592896</v>
      </c>
      <c r="R103" s="7">
        <v>0</v>
      </c>
      <c r="S103" s="7">
        <v>0.42394962906837463</v>
      </c>
      <c r="T103" s="7">
        <v>0.6619608998298645</v>
      </c>
      <c r="U103" s="126">
        <f t="shared" si="8"/>
        <v>1.837937206029892</v>
      </c>
    </row>
    <row r="104" spans="1:21">
      <c r="A104" s="37">
        <v>100</v>
      </c>
      <c r="B104" s="12"/>
      <c r="C104" s="12"/>
      <c r="D104" s="38" t="s">
        <v>32</v>
      </c>
      <c r="E104" s="15" t="s">
        <v>127</v>
      </c>
      <c r="F104" s="43"/>
      <c r="G104" s="111">
        <f t="shared" si="6"/>
        <v>0</v>
      </c>
      <c r="H104" s="26">
        <v>0</v>
      </c>
      <c r="I104" s="7">
        <v>0</v>
      </c>
      <c r="J104" s="7">
        <v>0</v>
      </c>
      <c r="K104" s="7">
        <v>0</v>
      </c>
      <c r="L104" s="7">
        <v>0</v>
      </c>
      <c r="M104" s="7">
        <v>0</v>
      </c>
      <c r="N104" s="126">
        <f t="shared" si="7"/>
        <v>0</v>
      </c>
      <c r="O104" s="26">
        <v>0</v>
      </c>
      <c r="P104" s="7">
        <v>0</v>
      </c>
      <c r="Q104" s="7">
        <v>0</v>
      </c>
      <c r="R104" s="7">
        <v>0</v>
      </c>
      <c r="S104" s="7">
        <v>0</v>
      </c>
      <c r="T104" s="7">
        <v>0</v>
      </c>
      <c r="U104" s="126">
        <f t="shared" si="8"/>
        <v>0</v>
      </c>
    </row>
    <row r="105" spans="1:21">
      <c r="A105" s="37">
        <v>101</v>
      </c>
      <c r="B105" s="12"/>
      <c r="C105" s="12"/>
      <c r="D105" s="38" t="s">
        <v>34</v>
      </c>
      <c r="E105" s="15" t="s">
        <v>128</v>
      </c>
      <c r="F105" s="43"/>
      <c r="G105" s="111">
        <f t="shared" si="6"/>
        <v>6322.8003318589035</v>
      </c>
      <c r="H105" s="26">
        <v>130.5760533442226</v>
      </c>
      <c r="I105" s="7">
        <v>426.18983055651188</v>
      </c>
      <c r="J105" s="7">
        <v>580.74214750528336</v>
      </c>
      <c r="K105" s="7">
        <v>683.02801007032394</v>
      </c>
      <c r="L105" s="7">
        <v>1259.5014837384224</v>
      </c>
      <c r="M105" s="7">
        <v>564.895900785923</v>
      </c>
      <c r="N105" s="126">
        <f t="shared" si="7"/>
        <v>3644.9334260006872</v>
      </c>
      <c r="O105" s="26">
        <v>137.50559655338293</v>
      </c>
      <c r="P105" s="7">
        <v>177.34266510605812</v>
      </c>
      <c r="Q105" s="7">
        <v>182.07568122446537</v>
      </c>
      <c r="R105" s="7">
        <v>426.72455230355263</v>
      </c>
      <c r="S105" s="7">
        <v>1038.4567677378654</v>
      </c>
      <c r="T105" s="7">
        <v>715.76164293289185</v>
      </c>
      <c r="U105" s="126">
        <f t="shared" si="8"/>
        <v>2677.8669058582163</v>
      </c>
    </row>
    <row r="106" spans="1:21">
      <c r="A106" s="93">
        <v>102</v>
      </c>
      <c r="B106" s="94"/>
      <c r="C106" s="95" t="s">
        <v>129</v>
      </c>
      <c r="D106" s="96" t="s">
        <v>130</v>
      </c>
      <c r="E106" s="97"/>
      <c r="F106" s="98"/>
      <c r="G106" s="99">
        <f t="shared" ref="G106:G130" si="9">N106+U106</f>
        <v>50.36046290397644</v>
      </c>
      <c r="H106" s="100">
        <v>0</v>
      </c>
      <c r="I106" s="101">
        <v>1.3077903985977173</v>
      </c>
      <c r="J106" s="101">
        <v>7.7709975242614746</v>
      </c>
      <c r="K106" s="101">
        <v>2.3464069366455078</v>
      </c>
      <c r="L106" s="101">
        <v>4.8895347118377686</v>
      </c>
      <c r="M106" s="101">
        <v>12.135422468185425</v>
      </c>
      <c r="N106" s="127">
        <f t="shared" ref="N106:N130" si="10">SUM(H106:M106)</f>
        <v>28.450152039527893</v>
      </c>
      <c r="O106" s="100">
        <v>0</v>
      </c>
      <c r="P106" s="101">
        <v>2.6016831398010254</v>
      </c>
      <c r="Q106" s="101">
        <v>1.0742994546890259</v>
      </c>
      <c r="R106" s="101">
        <v>0.74494767189025879</v>
      </c>
      <c r="S106" s="101">
        <v>1.5670384168624878</v>
      </c>
      <c r="T106" s="101">
        <v>15.92234218120575</v>
      </c>
      <c r="U106" s="127">
        <f t="shared" ref="U106:U130" si="11">SUM(O106:T106)</f>
        <v>21.910310864448547</v>
      </c>
    </row>
    <row r="107" spans="1:21">
      <c r="A107" s="93">
        <v>110</v>
      </c>
      <c r="B107" s="94"/>
      <c r="C107" s="95" t="s">
        <v>131</v>
      </c>
      <c r="D107" s="96" t="s">
        <v>132</v>
      </c>
      <c r="E107" s="97"/>
      <c r="F107" s="98"/>
      <c r="G107" s="99">
        <f t="shared" si="9"/>
        <v>1879963.7883711606</v>
      </c>
      <c r="H107" s="100">
        <v>1493.5835902914405</v>
      </c>
      <c r="I107" s="101">
        <v>835.94115954637527</v>
      </c>
      <c r="J107" s="101">
        <v>11937.068817138672</v>
      </c>
      <c r="K107" s="101">
        <v>84707.999031066895</v>
      </c>
      <c r="L107" s="101">
        <v>424409.3984375</v>
      </c>
      <c r="M107" s="101">
        <v>484482.27337646484</v>
      </c>
      <c r="N107" s="127">
        <f t="shared" si="10"/>
        <v>1007866.2644120082</v>
      </c>
      <c r="O107" s="100">
        <v>768.10779779404402</v>
      </c>
      <c r="P107" s="101">
        <v>650.85343986749649</v>
      </c>
      <c r="Q107" s="101">
        <v>6149.8636019229889</v>
      </c>
      <c r="R107" s="101">
        <v>42980.827812194824</v>
      </c>
      <c r="S107" s="101">
        <v>237277.17031860352</v>
      </c>
      <c r="T107" s="101">
        <v>584270.70098876953</v>
      </c>
      <c r="U107" s="127">
        <f t="shared" si="11"/>
        <v>872097.5239591524</v>
      </c>
    </row>
    <row r="108" spans="1:21">
      <c r="A108" s="37">
        <v>111</v>
      </c>
      <c r="B108" s="10"/>
      <c r="C108" s="16"/>
      <c r="D108" s="38" t="s">
        <v>8</v>
      </c>
      <c r="E108" s="49" t="s">
        <v>133</v>
      </c>
      <c r="F108" s="40"/>
      <c r="G108" s="111">
        <f t="shared" si="9"/>
        <v>18828.718478722745</v>
      </c>
      <c r="H108" s="26">
        <v>56.106851053921673</v>
      </c>
      <c r="I108" s="7">
        <v>236.41784823685884</v>
      </c>
      <c r="J108" s="7">
        <v>1007.2730259746313</v>
      </c>
      <c r="K108" s="7">
        <v>1109.9972662031651</v>
      </c>
      <c r="L108" s="7">
        <v>2477.081827044487</v>
      </c>
      <c r="M108" s="7">
        <v>2418.8697085380554</v>
      </c>
      <c r="N108" s="126">
        <f t="shared" si="10"/>
        <v>7305.7465270511193</v>
      </c>
      <c r="O108" s="26">
        <v>20.721637145364184</v>
      </c>
      <c r="P108" s="7">
        <v>214.06652974337339</v>
      </c>
      <c r="Q108" s="7">
        <v>965.9564094543457</v>
      </c>
      <c r="R108" s="7">
        <v>2331.5284875035286</v>
      </c>
      <c r="S108" s="7">
        <v>3636.2624197006226</v>
      </c>
      <c r="T108" s="7">
        <v>4354.4364681243896</v>
      </c>
      <c r="U108" s="126">
        <f t="shared" si="11"/>
        <v>11522.971951671625</v>
      </c>
    </row>
    <row r="109" spans="1:21">
      <c r="A109" s="37">
        <v>112</v>
      </c>
      <c r="B109" s="17"/>
      <c r="C109" s="11"/>
      <c r="D109" s="52" t="s">
        <v>10</v>
      </c>
      <c r="E109" s="49" t="s">
        <v>134</v>
      </c>
      <c r="F109" s="51"/>
      <c r="G109" s="111">
        <f t="shared" si="9"/>
        <v>97418.601158943144</v>
      </c>
      <c r="H109" s="26">
        <v>4.1649007945261474</v>
      </c>
      <c r="I109" s="7">
        <v>6.1699821834918112</v>
      </c>
      <c r="J109" s="7">
        <v>252.90909394621849</v>
      </c>
      <c r="K109" s="7">
        <v>2832.6839038133621</v>
      </c>
      <c r="L109" s="7">
        <v>16685.020768642426</v>
      </c>
      <c r="M109" s="7">
        <v>20333.90333366394</v>
      </c>
      <c r="N109" s="126">
        <f t="shared" si="10"/>
        <v>40114.851983043962</v>
      </c>
      <c r="O109" s="26">
        <v>5.1621947153414567</v>
      </c>
      <c r="P109" s="7">
        <v>4.7751004239544272</v>
      </c>
      <c r="Q109" s="7">
        <v>178.96878033131361</v>
      </c>
      <c r="R109" s="7">
        <v>2291.1678301095963</v>
      </c>
      <c r="S109" s="7">
        <v>15966.971527338028</v>
      </c>
      <c r="T109" s="7">
        <v>38856.703742980957</v>
      </c>
      <c r="U109" s="126">
        <f t="shared" si="11"/>
        <v>57303.749175899189</v>
      </c>
    </row>
    <row r="110" spans="1:21">
      <c r="A110" s="37">
        <v>113</v>
      </c>
      <c r="B110" s="17"/>
      <c r="C110" s="16"/>
      <c r="D110" s="38" t="s">
        <v>22</v>
      </c>
      <c r="E110" s="49" t="s">
        <v>135</v>
      </c>
      <c r="F110" s="40"/>
      <c r="G110" s="111">
        <f t="shared" si="9"/>
        <v>871776.25091996451</v>
      </c>
      <c r="H110" s="26">
        <v>34.40787836166237</v>
      </c>
      <c r="I110" s="7">
        <v>80.520739117637277</v>
      </c>
      <c r="J110" s="7">
        <v>4930.8542227745056</v>
      </c>
      <c r="K110" s="7">
        <v>40352.910520553589</v>
      </c>
      <c r="L110" s="7">
        <v>189108.37941741943</v>
      </c>
      <c r="M110" s="7">
        <v>221655.07672119141</v>
      </c>
      <c r="N110" s="126">
        <f t="shared" si="10"/>
        <v>456162.14949941821</v>
      </c>
      <c r="O110" s="26">
        <v>56.378277577776316</v>
      </c>
      <c r="P110" s="7">
        <v>56.278962748125196</v>
      </c>
      <c r="Q110" s="7">
        <v>1925.8249585330486</v>
      </c>
      <c r="R110" s="7">
        <v>18609.250248908997</v>
      </c>
      <c r="S110" s="7">
        <v>115811.09355163574</v>
      </c>
      <c r="T110" s="7">
        <v>279155.27542114258</v>
      </c>
      <c r="U110" s="126">
        <f t="shared" si="11"/>
        <v>415614.1014205463</v>
      </c>
    </row>
    <row r="111" spans="1:21">
      <c r="A111" s="37">
        <v>114</v>
      </c>
      <c r="B111" s="17"/>
      <c r="C111" s="16"/>
      <c r="D111" s="38" t="s">
        <v>24</v>
      </c>
      <c r="E111" s="49" t="s">
        <v>136</v>
      </c>
      <c r="F111" s="40"/>
      <c r="G111" s="111">
        <f t="shared" si="9"/>
        <v>763898.66171746515</v>
      </c>
      <c r="H111" s="26">
        <v>553.99840266257524</v>
      </c>
      <c r="I111" s="7">
        <v>250.0130865983665</v>
      </c>
      <c r="J111" s="7">
        <v>3354.4818557500839</v>
      </c>
      <c r="K111" s="7">
        <v>33976.612840652466</v>
      </c>
      <c r="L111" s="7">
        <v>196445.29731750488</v>
      </c>
      <c r="M111" s="7">
        <v>208482.55420684814</v>
      </c>
      <c r="N111" s="126">
        <f t="shared" si="10"/>
        <v>443062.95771001652</v>
      </c>
      <c r="O111" s="26">
        <v>246.27586104162037</v>
      </c>
      <c r="P111" s="7">
        <v>162.44824109971523</v>
      </c>
      <c r="Q111" s="7">
        <v>1466.533592402935</v>
      </c>
      <c r="R111" s="7">
        <v>14901.742993354797</v>
      </c>
      <c r="S111" s="7">
        <v>86904.576259613037</v>
      </c>
      <c r="T111" s="7">
        <v>217154.12705993652</v>
      </c>
      <c r="U111" s="126">
        <f t="shared" si="11"/>
        <v>320835.70400744863</v>
      </c>
    </row>
    <row r="112" spans="1:21">
      <c r="A112" s="37">
        <v>115</v>
      </c>
      <c r="B112" s="14"/>
      <c r="C112" s="16"/>
      <c r="D112" s="38" t="s">
        <v>26</v>
      </c>
      <c r="E112" s="49" t="s">
        <v>137</v>
      </c>
      <c r="F112" s="40"/>
      <c r="G112" s="111">
        <f t="shared" si="9"/>
        <v>40820.879393581301</v>
      </c>
      <c r="H112" s="26">
        <v>513.42183448374271</v>
      </c>
      <c r="I112" s="7">
        <v>163.9384745657444</v>
      </c>
      <c r="J112" s="7">
        <v>1405.2550033330917</v>
      </c>
      <c r="K112" s="7">
        <v>3628.1030614376068</v>
      </c>
      <c r="L112" s="7">
        <v>7363.9916005134583</v>
      </c>
      <c r="M112" s="7">
        <v>7915.4404878616333</v>
      </c>
      <c r="N112" s="126">
        <f t="shared" si="10"/>
        <v>20990.150462195277</v>
      </c>
      <c r="O112" s="26">
        <v>286.69397612288594</v>
      </c>
      <c r="P112" s="7">
        <v>130.69498115777969</v>
      </c>
      <c r="Q112" s="7">
        <v>947.39505380392075</v>
      </c>
      <c r="R112" s="7">
        <v>2458.2119529247284</v>
      </c>
      <c r="S112" s="7">
        <v>5199.6787033081055</v>
      </c>
      <c r="T112" s="7">
        <v>10808.054264068604</v>
      </c>
      <c r="U112" s="126">
        <f t="shared" si="11"/>
        <v>19830.728931386024</v>
      </c>
    </row>
    <row r="113" spans="1:21">
      <c r="A113" s="37">
        <v>116</v>
      </c>
      <c r="B113" s="17"/>
      <c r="C113" s="12"/>
      <c r="D113" s="38" t="s">
        <v>32</v>
      </c>
      <c r="E113" s="14" t="s">
        <v>138</v>
      </c>
      <c r="F113" s="43"/>
      <c r="G113" s="111">
        <f t="shared" si="9"/>
        <v>87220.666574742645</v>
      </c>
      <c r="H113" s="26">
        <v>331.48373631760478</v>
      </c>
      <c r="I113" s="7">
        <v>98.881012499332428</v>
      </c>
      <c r="J113" s="7">
        <v>986.29581147432327</v>
      </c>
      <c r="K113" s="7">
        <v>2807.6879863739014</v>
      </c>
      <c r="L113" s="7">
        <v>12329.620711326599</v>
      </c>
      <c r="M113" s="7">
        <v>23676.430362701416</v>
      </c>
      <c r="N113" s="126">
        <f t="shared" si="10"/>
        <v>40230.399620693177</v>
      </c>
      <c r="O113" s="26">
        <v>152.87587597221136</v>
      </c>
      <c r="P113" s="7">
        <v>82.589617751538754</v>
      </c>
      <c r="Q113" s="7">
        <v>665.18462854623795</v>
      </c>
      <c r="R113" s="7">
        <v>2388.9265155792236</v>
      </c>
      <c r="S113" s="7">
        <v>9758.5884389877319</v>
      </c>
      <c r="T113" s="7">
        <v>33942.101877212524</v>
      </c>
      <c r="U113" s="126">
        <f t="shared" si="11"/>
        <v>46990.266954049468</v>
      </c>
    </row>
    <row r="114" spans="1:21">
      <c r="A114" s="93">
        <v>117</v>
      </c>
      <c r="B114" s="94"/>
      <c r="C114" s="95" t="s">
        <v>4</v>
      </c>
      <c r="D114" s="96" t="s">
        <v>139</v>
      </c>
      <c r="E114" s="97"/>
      <c r="F114" s="98"/>
      <c r="G114" s="99">
        <f t="shared" si="9"/>
        <v>339283.93536637718</v>
      </c>
      <c r="H114" s="100">
        <v>502.4856750526742</v>
      </c>
      <c r="I114" s="101">
        <v>591.45054614543915</v>
      </c>
      <c r="J114" s="101">
        <v>2791.6011630296707</v>
      </c>
      <c r="K114" s="101">
        <v>7744.3978099822998</v>
      </c>
      <c r="L114" s="101">
        <v>65955.627105712891</v>
      </c>
      <c r="M114" s="101">
        <v>128473.25871276855</v>
      </c>
      <c r="N114" s="127">
        <f t="shared" si="10"/>
        <v>206058.82101269154</v>
      </c>
      <c r="O114" s="100">
        <v>612.7660934021842</v>
      </c>
      <c r="P114" s="101">
        <v>454.9102343916893</v>
      </c>
      <c r="Q114" s="101">
        <v>1502.4270560145378</v>
      </c>
      <c r="R114" s="101">
        <v>6454.8388774394989</v>
      </c>
      <c r="S114" s="101">
        <v>33287.457767486572</v>
      </c>
      <c r="T114" s="101">
        <v>90912.714324951172</v>
      </c>
      <c r="U114" s="127">
        <f t="shared" si="11"/>
        <v>133225.11435368564</v>
      </c>
    </row>
    <row r="115" spans="1:21">
      <c r="A115" s="37">
        <v>118</v>
      </c>
      <c r="B115" s="17"/>
      <c r="C115" s="16"/>
      <c r="D115" s="38" t="s">
        <v>8</v>
      </c>
      <c r="E115" s="49" t="s">
        <v>140</v>
      </c>
      <c r="F115" s="40"/>
      <c r="G115" s="111">
        <f t="shared" si="9"/>
        <v>223737.35213224683</v>
      </c>
      <c r="H115" s="26">
        <v>32.868231622062012</v>
      </c>
      <c r="I115" s="7">
        <v>80.94255525059998</v>
      </c>
      <c r="J115" s="7">
        <v>952.9957954287529</v>
      </c>
      <c r="K115" s="7">
        <v>3373.894195318222</v>
      </c>
      <c r="L115" s="7">
        <v>40956.128607749939</v>
      </c>
      <c r="M115" s="7">
        <v>95483.975593566895</v>
      </c>
      <c r="N115" s="126">
        <f t="shared" si="10"/>
        <v>140880.80497893647</v>
      </c>
      <c r="O115" s="26">
        <v>44.776228086533592</v>
      </c>
      <c r="P115" s="7">
        <v>54.617708086967468</v>
      </c>
      <c r="Q115" s="7">
        <v>411.83078080415726</v>
      </c>
      <c r="R115" s="7">
        <v>2060.3419532775879</v>
      </c>
      <c r="S115" s="7">
        <v>17402.233275413513</v>
      </c>
      <c r="T115" s="7">
        <v>62882.747207641602</v>
      </c>
      <c r="U115" s="126">
        <f t="shared" si="11"/>
        <v>82856.547153310355</v>
      </c>
    </row>
    <row r="116" spans="1:21">
      <c r="A116" s="37">
        <v>119</v>
      </c>
      <c r="B116" s="10"/>
      <c r="C116" s="16"/>
      <c r="D116" s="38" t="s">
        <v>10</v>
      </c>
      <c r="E116" s="49" t="s">
        <v>141</v>
      </c>
      <c r="F116" s="40"/>
      <c r="G116" s="111">
        <f t="shared" si="9"/>
        <v>98604.754350570933</v>
      </c>
      <c r="H116" s="26">
        <v>417.67483981767509</v>
      </c>
      <c r="I116" s="7">
        <v>353.40971654653549</v>
      </c>
      <c r="J116" s="7">
        <v>1418.4166539907455</v>
      </c>
      <c r="K116" s="7">
        <v>3479.6410359144211</v>
      </c>
      <c r="L116" s="7">
        <v>22005.339569568634</v>
      </c>
      <c r="M116" s="7">
        <v>29269.247136116028</v>
      </c>
      <c r="N116" s="126">
        <f t="shared" si="10"/>
        <v>56943.728951954035</v>
      </c>
      <c r="O116" s="26">
        <v>511.66514640044261</v>
      </c>
      <c r="P116" s="7">
        <v>278.36789198219776</v>
      </c>
      <c r="Q116" s="7">
        <v>875.33247482776642</v>
      </c>
      <c r="R116" s="7">
        <v>3720.8834686279297</v>
      </c>
      <c r="S116" s="7">
        <v>13636.0270652771</v>
      </c>
      <c r="T116" s="7">
        <v>22638.749351501465</v>
      </c>
      <c r="U116" s="126">
        <f t="shared" si="11"/>
        <v>41661.025398616897</v>
      </c>
    </row>
    <row r="117" spans="1:21">
      <c r="A117" s="37">
        <v>120</v>
      </c>
      <c r="B117" s="17"/>
      <c r="C117" s="11"/>
      <c r="D117" s="38" t="s">
        <v>22</v>
      </c>
      <c r="E117" s="9" t="s">
        <v>142</v>
      </c>
      <c r="F117" s="46"/>
      <c r="G117" s="111">
        <f t="shared" si="9"/>
        <v>16941.825165942741</v>
      </c>
      <c r="H117" s="26">
        <v>51.942603881156174</v>
      </c>
      <c r="I117" s="7">
        <v>157.09826194681227</v>
      </c>
      <c r="J117" s="7">
        <v>420.18876746669412</v>
      </c>
      <c r="K117" s="7">
        <v>890.8627362549305</v>
      </c>
      <c r="L117" s="7">
        <v>2994.1589676141739</v>
      </c>
      <c r="M117" s="7">
        <v>3720.0332555770874</v>
      </c>
      <c r="N117" s="126">
        <f t="shared" si="10"/>
        <v>8234.2845927408544</v>
      </c>
      <c r="O117" s="26">
        <v>56.324712060202728</v>
      </c>
      <c r="P117" s="7">
        <v>121.92462009191513</v>
      </c>
      <c r="Q117" s="7">
        <v>215.263811647892</v>
      </c>
      <c r="R117" s="7">
        <v>673.61352843046188</v>
      </c>
      <c r="S117" s="7">
        <v>2249.1975234746933</v>
      </c>
      <c r="T117" s="7">
        <v>5391.2163774967194</v>
      </c>
      <c r="U117" s="126">
        <f t="shared" si="11"/>
        <v>8707.5405732018844</v>
      </c>
    </row>
    <row r="118" spans="1:21">
      <c r="A118" s="93">
        <v>121</v>
      </c>
      <c r="B118" s="94"/>
      <c r="C118" s="95" t="s">
        <v>143</v>
      </c>
      <c r="D118" s="96" t="s">
        <v>144</v>
      </c>
      <c r="E118" s="97"/>
      <c r="F118" s="98"/>
      <c r="G118" s="99">
        <f t="shared" si="9"/>
        <v>338953.80817847326</v>
      </c>
      <c r="H118" s="100">
        <v>2018.7751153744757</v>
      </c>
      <c r="I118" s="101">
        <v>939.31075263023376</v>
      </c>
      <c r="J118" s="101">
        <v>6018.8400312662125</v>
      </c>
      <c r="K118" s="101">
        <v>35711.317454338074</v>
      </c>
      <c r="L118" s="101">
        <v>89770.890001296997</v>
      </c>
      <c r="M118" s="101">
        <v>69500.59181022644</v>
      </c>
      <c r="N118" s="127">
        <f t="shared" si="10"/>
        <v>203959.72516513243</v>
      </c>
      <c r="O118" s="100">
        <v>1452.7155926376581</v>
      </c>
      <c r="P118" s="101">
        <v>649.4044434428215</v>
      </c>
      <c r="Q118" s="101">
        <v>2845.9544311463833</v>
      </c>
      <c r="R118" s="101">
        <v>11622.078488588333</v>
      </c>
      <c r="S118" s="101">
        <v>42603.820066452026</v>
      </c>
      <c r="T118" s="101">
        <v>75820.109991073608</v>
      </c>
      <c r="U118" s="127">
        <f t="shared" si="11"/>
        <v>134994.08301334083</v>
      </c>
    </row>
    <row r="119" spans="1:21">
      <c r="A119" s="37">
        <v>122</v>
      </c>
      <c r="B119" s="17"/>
      <c r="C119" s="16"/>
      <c r="D119" s="38" t="s">
        <v>8</v>
      </c>
      <c r="E119" s="49" t="s">
        <v>145</v>
      </c>
      <c r="F119" s="40"/>
      <c r="G119" s="111">
        <f t="shared" si="9"/>
        <v>55769.791496069112</v>
      </c>
      <c r="H119" s="26">
        <v>23.329734367122114</v>
      </c>
      <c r="I119" s="7">
        <v>49.905814268160611</v>
      </c>
      <c r="J119" s="7">
        <v>637.33194870874286</v>
      </c>
      <c r="K119" s="7">
        <v>2661.6653016209602</v>
      </c>
      <c r="L119" s="7">
        <v>12547.925198078156</v>
      </c>
      <c r="M119" s="7">
        <v>15700.507160663605</v>
      </c>
      <c r="N119" s="126">
        <f t="shared" si="10"/>
        <v>31620.665157706746</v>
      </c>
      <c r="O119" s="26">
        <v>15.482570904911768</v>
      </c>
      <c r="P119" s="7">
        <v>38.083807561546564</v>
      </c>
      <c r="Q119" s="7">
        <v>314.06369284540415</v>
      </c>
      <c r="R119" s="7">
        <v>1237.2615707814693</v>
      </c>
      <c r="S119" s="7">
        <v>6608.3631716966629</v>
      </c>
      <c r="T119" s="7">
        <v>15935.871524572372</v>
      </c>
      <c r="U119" s="126">
        <f t="shared" si="11"/>
        <v>24149.126338362366</v>
      </c>
    </row>
    <row r="120" spans="1:21">
      <c r="A120" s="37">
        <v>123</v>
      </c>
      <c r="B120" s="17"/>
      <c r="C120" s="16"/>
      <c r="D120" s="38" t="s">
        <v>10</v>
      </c>
      <c r="E120" s="49" t="s">
        <v>146</v>
      </c>
      <c r="F120" s="40"/>
      <c r="G120" s="111">
        <f t="shared" si="9"/>
        <v>167194.28725472704</v>
      </c>
      <c r="H120" s="26">
        <v>231.34544175934798</v>
      </c>
      <c r="I120" s="7">
        <v>213.57136408425868</v>
      </c>
      <c r="J120" s="7">
        <v>2867.4218496903777</v>
      </c>
      <c r="K120" s="7">
        <v>25855.765786647797</v>
      </c>
      <c r="L120" s="7">
        <v>56213.074819564819</v>
      </c>
      <c r="M120" s="7">
        <v>28233.216319084167</v>
      </c>
      <c r="N120" s="126">
        <f t="shared" si="10"/>
        <v>113614.39558083077</v>
      </c>
      <c r="O120" s="26">
        <v>126.28023916092206</v>
      </c>
      <c r="P120" s="7">
        <v>268.77437453716993</v>
      </c>
      <c r="Q120" s="7">
        <v>1376.7048361152411</v>
      </c>
      <c r="R120" s="7">
        <v>6654.312774181366</v>
      </c>
      <c r="S120" s="7">
        <v>21158.833987236023</v>
      </c>
      <c r="T120" s="7">
        <v>23994.985462665558</v>
      </c>
      <c r="U120" s="126">
        <f t="shared" si="11"/>
        <v>53579.89167389628</v>
      </c>
    </row>
    <row r="121" spans="1:21">
      <c r="A121" s="37">
        <v>124</v>
      </c>
      <c r="B121" s="10"/>
      <c r="C121" s="16"/>
      <c r="D121" s="38" t="s">
        <v>22</v>
      </c>
      <c r="E121" s="49" t="s">
        <v>147</v>
      </c>
      <c r="F121" s="40"/>
      <c r="G121" s="111">
        <f t="shared" si="9"/>
        <v>6293.3735671523054</v>
      </c>
      <c r="H121" s="26">
        <v>61.812441950507491</v>
      </c>
      <c r="I121" s="7">
        <v>159.80632431432605</v>
      </c>
      <c r="J121" s="7">
        <v>412.19717293605208</v>
      </c>
      <c r="K121" s="7">
        <v>429.95046284794807</v>
      </c>
      <c r="L121" s="7">
        <v>1034.2702745497227</v>
      </c>
      <c r="M121" s="7">
        <v>952.62487328052521</v>
      </c>
      <c r="N121" s="126">
        <f t="shared" si="10"/>
        <v>3050.6615498790816</v>
      </c>
      <c r="O121" s="26">
        <v>41.971580704367625</v>
      </c>
      <c r="P121" s="7">
        <v>91.779682517051697</v>
      </c>
      <c r="Q121" s="7">
        <v>245.5779130011797</v>
      </c>
      <c r="R121" s="7">
        <v>451.94481229782104</v>
      </c>
      <c r="S121" s="7">
        <v>943.73697334527969</v>
      </c>
      <c r="T121" s="7">
        <v>1467.7010554075241</v>
      </c>
      <c r="U121" s="126">
        <f t="shared" si="11"/>
        <v>3242.7120172732239</v>
      </c>
    </row>
    <row r="122" spans="1:21">
      <c r="A122" s="37">
        <v>125</v>
      </c>
      <c r="B122" s="17"/>
      <c r="C122" s="11"/>
      <c r="D122" s="50"/>
      <c r="E122" s="9" t="s">
        <v>148</v>
      </c>
      <c r="F122" s="46"/>
      <c r="G122" s="111">
        <f t="shared" si="9"/>
        <v>109696.35443456285</v>
      </c>
      <c r="H122" s="26">
        <v>1702.2874618750066</v>
      </c>
      <c r="I122" s="7">
        <v>516.02725635841489</v>
      </c>
      <c r="J122" s="7">
        <v>2101.8891625106335</v>
      </c>
      <c r="K122" s="7">
        <v>6763.9355227947235</v>
      </c>
      <c r="L122" s="7">
        <v>19975.617730617523</v>
      </c>
      <c r="M122" s="7">
        <v>24614.244790077209</v>
      </c>
      <c r="N122" s="126">
        <f t="shared" si="10"/>
        <v>55674.001924233511</v>
      </c>
      <c r="O122" s="26">
        <v>1268.9812198989093</v>
      </c>
      <c r="P122" s="7">
        <v>250.76657368242741</v>
      </c>
      <c r="Q122" s="7">
        <v>909.60793641209602</v>
      </c>
      <c r="R122" s="7">
        <v>3278.5595378279686</v>
      </c>
      <c r="S122" s="7">
        <v>13892.886072158813</v>
      </c>
      <c r="T122" s="7">
        <v>34421.551170349121</v>
      </c>
      <c r="U122" s="126">
        <f t="shared" si="11"/>
        <v>54022.352510329336</v>
      </c>
    </row>
    <row r="123" spans="1:21">
      <c r="A123" s="93">
        <v>126</v>
      </c>
      <c r="B123" s="94"/>
      <c r="C123" s="95" t="s">
        <v>149</v>
      </c>
      <c r="D123" s="96" t="s">
        <v>150</v>
      </c>
      <c r="E123" s="97"/>
      <c r="F123" s="98"/>
      <c r="G123" s="99">
        <f t="shared" si="9"/>
        <v>216806.5430996716</v>
      </c>
      <c r="H123" s="100">
        <v>501.55567716434598</v>
      </c>
      <c r="I123" s="101">
        <v>697.21371267735958</v>
      </c>
      <c r="J123" s="101">
        <v>3641.2123998999596</v>
      </c>
      <c r="K123" s="101">
        <v>12367.148653507233</v>
      </c>
      <c r="L123" s="101">
        <v>42354.033569335938</v>
      </c>
      <c r="M123" s="101">
        <v>49448.768497467041</v>
      </c>
      <c r="N123" s="127">
        <f t="shared" si="10"/>
        <v>109009.93251005188</v>
      </c>
      <c r="O123" s="100">
        <v>278.27574202045798</v>
      </c>
      <c r="P123" s="101">
        <v>405.02373442053795</v>
      </c>
      <c r="Q123" s="101">
        <v>2697.2672312855721</v>
      </c>
      <c r="R123" s="101">
        <v>9086.2288355827332</v>
      </c>
      <c r="S123" s="101">
        <v>31548.756727218628</v>
      </c>
      <c r="T123" s="101">
        <v>63781.058319091797</v>
      </c>
      <c r="U123" s="127">
        <f t="shared" si="11"/>
        <v>107796.61058961973</v>
      </c>
    </row>
    <row r="124" spans="1:21">
      <c r="A124" s="37">
        <v>127</v>
      </c>
      <c r="B124" s="12"/>
      <c r="C124" s="12"/>
      <c r="D124" s="38" t="s">
        <v>8</v>
      </c>
      <c r="E124" s="49" t="s">
        <v>151</v>
      </c>
      <c r="F124" s="40"/>
      <c r="G124" s="111">
        <f t="shared" si="9"/>
        <v>169581.2185752592</v>
      </c>
      <c r="H124" s="26">
        <v>358.58599900423724</v>
      </c>
      <c r="I124" s="7">
        <v>628.90522569417953</v>
      </c>
      <c r="J124" s="7">
        <v>3257.8857668638229</v>
      </c>
      <c r="K124" s="7">
        <v>10578.207267284393</v>
      </c>
      <c r="L124" s="7">
        <v>34772.962549209595</v>
      </c>
      <c r="M124" s="7">
        <v>37762.985576629639</v>
      </c>
      <c r="N124" s="126">
        <f t="shared" si="10"/>
        <v>87359.532384685866</v>
      </c>
      <c r="O124" s="26">
        <v>186.21287783776643</v>
      </c>
      <c r="P124" s="7">
        <v>344.71957844495773</v>
      </c>
      <c r="Q124" s="7">
        <v>2075.9475292563438</v>
      </c>
      <c r="R124" s="7">
        <v>7040.5404446125031</v>
      </c>
      <c r="S124" s="7">
        <v>25131.43803024292</v>
      </c>
      <c r="T124" s="7">
        <v>47442.827730178833</v>
      </c>
      <c r="U124" s="126">
        <f t="shared" si="11"/>
        <v>82221.686190573324</v>
      </c>
    </row>
    <row r="125" spans="1:21">
      <c r="A125" s="37">
        <v>128</v>
      </c>
      <c r="B125" s="17"/>
      <c r="C125" s="16"/>
      <c r="D125" s="52" t="s">
        <v>10</v>
      </c>
      <c r="E125" s="49" t="s">
        <v>152</v>
      </c>
      <c r="F125" s="40"/>
      <c r="G125" s="111">
        <f t="shared" si="9"/>
        <v>676.08183526992798</v>
      </c>
      <c r="H125" s="26">
        <v>0</v>
      </c>
      <c r="I125" s="7">
        <v>0</v>
      </c>
      <c r="J125" s="7">
        <v>0.27202701568603516</v>
      </c>
      <c r="K125" s="7">
        <v>5.8729796409606934</v>
      </c>
      <c r="L125" s="7">
        <v>191.41119384765625</v>
      </c>
      <c r="M125" s="7">
        <v>478.525634765625</v>
      </c>
      <c r="N125" s="126">
        <f t="shared" si="10"/>
        <v>676.08183526992798</v>
      </c>
      <c r="O125" s="26">
        <v>0</v>
      </c>
      <c r="P125" s="7">
        <v>0</v>
      </c>
      <c r="Q125" s="7">
        <v>0</v>
      </c>
      <c r="R125" s="7">
        <v>0</v>
      </c>
      <c r="S125" s="7">
        <v>0</v>
      </c>
      <c r="T125" s="7">
        <v>0</v>
      </c>
      <c r="U125" s="126">
        <f t="shared" si="11"/>
        <v>0</v>
      </c>
    </row>
    <row r="126" spans="1:21">
      <c r="A126" s="37">
        <v>129</v>
      </c>
      <c r="B126" s="10"/>
      <c r="C126" s="16"/>
      <c r="D126" s="38" t="s">
        <v>22</v>
      </c>
      <c r="E126" s="15" t="s">
        <v>153</v>
      </c>
      <c r="F126" s="43"/>
      <c r="G126" s="111">
        <f t="shared" si="9"/>
        <v>2799.3133208304644</v>
      </c>
      <c r="H126" s="26">
        <v>0</v>
      </c>
      <c r="I126" s="7">
        <v>3.5384278185665607</v>
      </c>
      <c r="J126" s="7">
        <v>19.530113338027149</v>
      </c>
      <c r="K126" s="7">
        <v>136.13971381448209</v>
      </c>
      <c r="L126" s="7">
        <v>612.97739224135876</v>
      </c>
      <c r="M126" s="7">
        <v>887.09455175697803</v>
      </c>
      <c r="N126" s="126">
        <f t="shared" si="10"/>
        <v>1659.2801989694126</v>
      </c>
      <c r="O126" s="26">
        <v>0</v>
      </c>
      <c r="P126" s="7">
        <v>3.7733781849965453</v>
      </c>
      <c r="Q126" s="7">
        <v>11.761535029392689</v>
      </c>
      <c r="R126" s="7">
        <v>45.380430950783193</v>
      </c>
      <c r="S126" s="7">
        <v>233.64112423732877</v>
      </c>
      <c r="T126" s="7">
        <v>845.47665345855057</v>
      </c>
      <c r="U126" s="126">
        <f t="shared" si="11"/>
        <v>1140.0331218610518</v>
      </c>
    </row>
    <row r="127" spans="1:21">
      <c r="A127" s="37">
        <v>130</v>
      </c>
      <c r="B127" s="17"/>
      <c r="C127" s="11"/>
      <c r="D127" s="38" t="s">
        <v>24</v>
      </c>
      <c r="E127" s="9" t="s">
        <v>422</v>
      </c>
      <c r="F127" s="46"/>
      <c r="G127" s="111">
        <f t="shared" si="9"/>
        <v>41811.374767076224</v>
      </c>
      <c r="H127" s="26">
        <v>142.96968108043075</v>
      </c>
      <c r="I127" s="7">
        <v>64.770053304731846</v>
      </c>
      <c r="J127" s="7">
        <v>363.5245064496994</v>
      </c>
      <c r="K127" s="7">
        <v>1646.9286308884621</v>
      </c>
      <c r="L127" s="7">
        <v>6776.6821434497833</v>
      </c>
      <c r="M127" s="7">
        <v>10320.162940502167</v>
      </c>
      <c r="N127" s="126">
        <f t="shared" si="10"/>
        <v>19315.037955675274</v>
      </c>
      <c r="O127" s="26">
        <v>92.062869668006897</v>
      </c>
      <c r="P127" s="7">
        <v>56.53078979998827</v>
      </c>
      <c r="Q127" s="7">
        <v>380.263517588377</v>
      </c>
      <c r="R127" s="7">
        <v>1341.8319906592369</v>
      </c>
      <c r="S127" s="7">
        <v>5525.8744946718216</v>
      </c>
      <c r="T127" s="7">
        <v>15099.773149013519</v>
      </c>
      <c r="U127" s="126">
        <f t="shared" si="11"/>
        <v>22496.33681140095</v>
      </c>
    </row>
    <row r="128" spans="1:21">
      <c r="A128" s="37">
        <v>131</v>
      </c>
      <c r="B128" s="12"/>
      <c r="C128" s="12"/>
      <c r="D128" s="38" t="s">
        <v>26</v>
      </c>
      <c r="E128" s="15" t="s">
        <v>154</v>
      </c>
      <c r="F128" s="43"/>
      <c r="G128" s="111">
        <f t="shared" si="9"/>
        <v>0</v>
      </c>
      <c r="H128" s="26">
        <v>0</v>
      </c>
      <c r="I128" s="7">
        <v>0</v>
      </c>
      <c r="J128" s="7">
        <v>0</v>
      </c>
      <c r="K128" s="7">
        <v>0</v>
      </c>
      <c r="L128" s="7">
        <v>0</v>
      </c>
      <c r="M128" s="7">
        <v>0</v>
      </c>
      <c r="N128" s="126">
        <f t="shared" si="10"/>
        <v>0</v>
      </c>
      <c r="O128" s="26">
        <v>0</v>
      </c>
      <c r="P128" s="7">
        <v>0</v>
      </c>
      <c r="Q128" s="7">
        <v>0</v>
      </c>
      <c r="R128" s="7">
        <v>0</v>
      </c>
      <c r="S128" s="7">
        <v>0</v>
      </c>
      <c r="T128" s="7">
        <v>0</v>
      </c>
      <c r="U128" s="126">
        <f t="shared" si="11"/>
        <v>0</v>
      </c>
    </row>
    <row r="129" spans="1:21">
      <c r="A129" s="37">
        <v>132</v>
      </c>
      <c r="B129" s="12"/>
      <c r="C129" s="12"/>
      <c r="D129" s="38" t="s">
        <v>32</v>
      </c>
      <c r="E129" s="15" t="s">
        <v>155</v>
      </c>
      <c r="F129" s="43"/>
      <c r="G129" s="111">
        <f t="shared" si="9"/>
        <v>1938.5537197799422</v>
      </c>
      <c r="H129" s="26">
        <v>0</v>
      </c>
      <c r="I129" s="7">
        <v>0</v>
      </c>
      <c r="J129" s="7">
        <v>0</v>
      </c>
      <c r="K129" s="7">
        <v>0</v>
      </c>
      <c r="L129" s="7">
        <v>0</v>
      </c>
      <c r="M129" s="7">
        <v>0</v>
      </c>
      <c r="N129" s="126">
        <f t="shared" si="10"/>
        <v>0</v>
      </c>
      <c r="O129" s="26">
        <v>0</v>
      </c>
      <c r="P129" s="7">
        <v>0</v>
      </c>
      <c r="Q129" s="7">
        <v>229.29460089141503</v>
      </c>
      <c r="R129" s="7">
        <v>658.47584233060479</v>
      </c>
      <c r="S129" s="7">
        <v>657.80320778489113</v>
      </c>
      <c r="T129" s="7">
        <v>392.98006877303123</v>
      </c>
      <c r="U129" s="126">
        <f t="shared" si="11"/>
        <v>1938.5537197799422</v>
      </c>
    </row>
    <row r="130" spans="1:21">
      <c r="A130" s="93">
        <v>133</v>
      </c>
      <c r="B130" s="94"/>
      <c r="C130" s="95" t="s">
        <v>156</v>
      </c>
      <c r="D130" s="96" t="s">
        <v>157</v>
      </c>
      <c r="E130" s="97"/>
      <c r="F130" s="98"/>
      <c r="G130" s="99">
        <f t="shared" si="9"/>
        <v>19051.338179296974</v>
      </c>
      <c r="H130" s="100">
        <v>199.46593107800072</v>
      </c>
      <c r="I130" s="101">
        <v>43.695729922503233</v>
      </c>
      <c r="J130" s="101">
        <v>254.51187044382095</v>
      </c>
      <c r="K130" s="101">
        <v>934.0179605782032</v>
      </c>
      <c r="L130" s="101">
        <v>2680.9610680341721</v>
      </c>
      <c r="M130" s="101">
        <v>4045.485257267952</v>
      </c>
      <c r="N130" s="127">
        <f t="shared" si="10"/>
        <v>8158.1378173246521</v>
      </c>
      <c r="O130" s="100">
        <v>202.34712059574304</v>
      </c>
      <c r="P130" s="101">
        <v>21.731084492057562</v>
      </c>
      <c r="Q130" s="101">
        <v>135.87681471928954</v>
      </c>
      <c r="R130" s="101">
        <v>605.65645119547844</v>
      </c>
      <c r="S130" s="101">
        <v>2093.0583166480064</v>
      </c>
      <c r="T130" s="101">
        <v>7834.5305743217468</v>
      </c>
      <c r="U130" s="127">
        <f t="shared" si="11"/>
        <v>10893.200361972322</v>
      </c>
    </row>
    <row r="131" spans="1:21">
      <c r="A131" s="93">
        <v>134</v>
      </c>
      <c r="B131" s="94"/>
      <c r="C131" s="95" t="s">
        <v>158</v>
      </c>
      <c r="D131" s="96" t="s">
        <v>159</v>
      </c>
      <c r="E131" s="97"/>
      <c r="F131" s="98"/>
      <c r="G131" s="99">
        <f t="shared" ref="G131:G157" si="12">N131+U131</f>
        <v>7998.8514915937558</v>
      </c>
      <c r="H131" s="100">
        <v>0</v>
      </c>
      <c r="I131" s="101">
        <v>61.969552674330771</v>
      </c>
      <c r="J131" s="101">
        <v>202.3347991257906</v>
      </c>
      <c r="K131" s="101">
        <v>512.9284440279007</v>
      </c>
      <c r="L131" s="101">
        <v>838.29665625095367</v>
      </c>
      <c r="M131" s="101">
        <v>1177.2744598984718</v>
      </c>
      <c r="N131" s="127">
        <f t="shared" ref="N131:N157" si="13">SUM(H131:M131)</f>
        <v>2792.8039119774476</v>
      </c>
      <c r="O131" s="100">
        <v>0</v>
      </c>
      <c r="P131" s="101">
        <v>120.18917721509933</v>
      </c>
      <c r="Q131" s="101">
        <v>716.32947039604187</v>
      </c>
      <c r="R131" s="101">
        <v>951.40205755829811</v>
      </c>
      <c r="S131" s="101">
        <v>1284.5484290719032</v>
      </c>
      <c r="T131" s="101">
        <v>2133.5784453749657</v>
      </c>
      <c r="U131" s="127">
        <f>SUM(O131:T131)</f>
        <v>5206.0475796163082</v>
      </c>
    </row>
    <row r="132" spans="1:21">
      <c r="A132" s="37">
        <v>135</v>
      </c>
      <c r="B132" s="17"/>
      <c r="C132" s="16"/>
      <c r="D132" s="38" t="s">
        <v>8</v>
      </c>
      <c r="E132" s="49" t="s">
        <v>160</v>
      </c>
      <c r="F132" s="40"/>
      <c r="G132" s="111">
        <f t="shared" si="12"/>
        <v>1263.8865265338682</v>
      </c>
      <c r="H132" s="26">
        <v>0</v>
      </c>
      <c r="I132" s="7">
        <v>4.9844104724470526</v>
      </c>
      <c r="J132" s="7">
        <v>6.6449935609707609</v>
      </c>
      <c r="K132" s="7">
        <v>25.941886086948216</v>
      </c>
      <c r="L132" s="7">
        <v>166.12645244598389</v>
      </c>
      <c r="M132" s="7">
        <v>213.36762560904026</v>
      </c>
      <c r="N132" s="126">
        <f t="shared" si="13"/>
        <v>417.06536817539018</v>
      </c>
      <c r="O132" s="26">
        <v>0</v>
      </c>
      <c r="P132" s="7">
        <v>3.456543802167289</v>
      </c>
      <c r="Q132" s="7">
        <v>7.6887809324543923</v>
      </c>
      <c r="R132" s="7">
        <v>30.674203049391508</v>
      </c>
      <c r="S132" s="7">
        <v>290.49724903702736</v>
      </c>
      <c r="T132" s="7">
        <v>514.50438153743744</v>
      </c>
      <c r="U132" s="126">
        <f t="shared" ref="U132:U157" si="14">SUM(O132:T132)</f>
        <v>846.82115835847799</v>
      </c>
    </row>
    <row r="133" spans="1:21">
      <c r="A133" s="37">
        <v>136</v>
      </c>
      <c r="B133" s="10"/>
      <c r="C133" s="16"/>
      <c r="D133" s="38" t="s">
        <v>10</v>
      </c>
      <c r="E133" s="49" t="s">
        <v>161</v>
      </c>
      <c r="F133" s="40"/>
      <c r="G133" s="111">
        <f t="shared" si="12"/>
        <v>258.70121866464615</v>
      </c>
      <c r="H133" s="26">
        <v>0</v>
      </c>
      <c r="I133" s="7">
        <v>0</v>
      </c>
      <c r="J133" s="7">
        <v>1.5263566970825195</v>
      </c>
      <c r="K133" s="7">
        <v>5.1779112815856934</v>
      </c>
      <c r="L133" s="7">
        <v>22.34257698059082</v>
      </c>
      <c r="M133" s="7">
        <v>103.38809967041016</v>
      </c>
      <c r="N133" s="126">
        <f t="shared" si="13"/>
        <v>132.43494462966919</v>
      </c>
      <c r="O133" s="26">
        <v>0</v>
      </c>
      <c r="P133" s="7">
        <v>0</v>
      </c>
      <c r="Q133" s="7">
        <v>0.78864365816116333</v>
      </c>
      <c r="R133" s="7">
        <v>1.3839061260223389</v>
      </c>
      <c r="S133" s="7">
        <v>10.166966438293457</v>
      </c>
      <c r="T133" s="7">
        <v>113.9267578125</v>
      </c>
      <c r="U133" s="126">
        <f t="shared" si="14"/>
        <v>126.26627403497696</v>
      </c>
    </row>
    <row r="134" spans="1:21">
      <c r="A134" s="37">
        <v>137</v>
      </c>
      <c r="B134" s="10"/>
      <c r="C134" s="11"/>
      <c r="D134" s="52" t="s">
        <v>22</v>
      </c>
      <c r="E134" s="49" t="s">
        <v>162</v>
      </c>
      <c r="F134" s="51"/>
      <c r="G134" s="111">
        <f t="shared" si="12"/>
        <v>114.1955993771553</v>
      </c>
      <c r="H134" s="26">
        <v>0</v>
      </c>
      <c r="I134" s="7">
        <v>0</v>
      </c>
      <c r="J134" s="7">
        <v>0.32232204079627991</v>
      </c>
      <c r="K134" s="7">
        <v>12.433769017457962</v>
      </c>
      <c r="L134" s="7">
        <v>48.639091491699219</v>
      </c>
      <c r="M134" s="7">
        <v>34.659915924072266</v>
      </c>
      <c r="N134" s="126">
        <f t="shared" si="13"/>
        <v>96.055098474025726</v>
      </c>
      <c r="O134" s="26">
        <v>0</v>
      </c>
      <c r="P134" s="7">
        <v>0</v>
      </c>
      <c r="Q134" s="7">
        <v>0.23236322402954102</v>
      </c>
      <c r="R134" s="7">
        <v>0.45938360691070557</v>
      </c>
      <c r="S134" s="7">
        <v>3.643695592880249</v>
      </c>
      <c r="T134" s="7">
        <v>13.805058479309082</v>
      </c>
      <c r="U134" s="126">
        <f t="shared" si="14"/>
        <v>18.140500903129578</v>
      </c>
    </row>
    <row r="135" spans="1:21">
      <c r="A135" s="37">
        <v>138</v>
      </c>
      <c r="B135" s="10"/>
      <c r="C135" s="11"/>
      <c r="D135" s="52" t="s">
        <v>24</v>
      </c>
      <c r="E135" s="49" t="s">
        <v>163</v>
      </c>
      <c r="F135" s="51"/>
      <c r="G135" s="111">
        <f t="shared" si="12"/>
        <v>17.59901687502861</v>
      </c>
      <c r="H135" s="26">
        <v>0</v>
      </c>
      <c r="I135" s="7">
        <v>0</v>
      </c>
      <c r="J135" s="7">
        <v>0.31208863854408264</v>
      </c>
      <c r="K135" s="7">
        <v>0.89642906188964844</v>
      </c>
      <c r="L135" s="7">
        <v>3.5894632339477539</v>
      </c>
      <c r="M135" s="7">
        <v>3.424985408782959</v>
      </c>
      <c r="N135" s="126">
        <f t="shared" si="13"/>
        <v>8.222966343164444</v>
      </c>
      <c r="O135" s="26">
        <v>0</v>
      </c>
      <c r="P135" s="7">
        <v>0</v>
      </c>
      <c r="Q135" s="7">
        <v>0.51738619804382324</v>
      </c>
      <c r="R135" s="7">
        <v>0</v>
      </c>
      <c r="S135" s="7">
        <v>1.528455913066864</v>
      </c>
      <c r="T135" s="7">
        <v>7.330208420753479</v>
      </c>
      <c r="U135" s="126">
        <f t="shared" si="14"/>
        <v>9.3760505318641663</v>
      </c>
    </row>
    <row r="136" spans="1:21">
      <c r="A136" s="37">
        <v>139</v>
      </c>
      <c r="B136" s="17"/>
      <c r="C136" s="11"/>
      <c r="D136" s="50"/>
      <c r="E136" s="9" t="s">
        <v>164</v>
      </c>
      <c r="F136" s="46"/>
      <c r="G136" s="111">
        <f t="shared" si="12"/>
        <v>6344.4692386472598</v>
      </c>
      <c r="H136" s="26">
        <v>0</v>
      </c>
      <c r="I136" s="7">
        <v>56.985141330398619</v>
      </c>
      <c r="J136" s="7">
        <v>193.52903678640723</v>
      </c>
      <c r="K136" s="7">
        <v>468.47845056653023</v>
      </c>
      <c r="L136" s="7">
        <v>597.59909510612488</v>
      </c>
      <c r="M136" s="7">
        <v>822.43382209539413</v>
      </c>
      <c r="N136" s="126">
        <f t="shared" si="13"/>
        <v>2139.0255458848551</v>
      </c>
      <c r="O136" s="26">
        <v>0</v>
      </c>
      <c r="P136" s="7">
        <v>116.73263350501657</v>
      </c>
      <c r="Q136" s="7">
        <v>707.10231395065784</v>
      </c>
      <c r="R136" s="7">
        <v>918.88457044959068</v>
      </c>
      <c r="S136" s="7">
        <v>978.71206167340279</v>
      </c>
      <c r="T136" s="7">
        <v>1484.0121131837368</v>
      </c>
      <c r="U136" s="126">
        <f t="shared" si="14"/>
        <v>4205.4436927624047</v>
      </c>
    </row>
    <row r="137" spans="1:21">
      <c r="A137" s="93">
        <v>140</v>
      </c>
      <c r="B137" s="94"/>
      <c r="C137" s="95" t="s">
        <v>165</v>
      </c>
      <c r="D137" s="96" t="s">
        <v>166</v>
      </c>
      <c r="E137" s="97"/>
      <c r="F137" s="98"/>
      <c r="G137" s="99">
        <f t="shared" si="12"/>
        <v>40536.111804246902</v>
      </c>
      <c r="H137" s="100">
        <v>18021.292521953583</v>
      </c>
      <c r="I137" s="101">
        <v>1457.4023753404617</v>
      </c>
      <c r="J137" s="101">
        <v>1370.5602949857712</v>
      </c>
      <c r="K137" s="101">
        <v>686.91487467288971</v>
      </c>
      <c r="L137" s="101">
        <v>495.66330447793007</v>
      </c>
      <c r="M137" s="101">
        <v>44.705978989601135</v>
      </c>
      <c r="N137" s="127">
        <f t="shared" si="13"/>
        <v>22076.539350420237</v>
      </c>
      <c r="O137" s="100">
        <v>14694.367695331573</v>
      </c>
      <c r="P137" s="101">
        <v>1161.8834778666496</v>
      </c>
      <c r="Q137" s="101">
        <v>1307.1083225011826</v>
      </c>
      <c r="R137" s="101">
        <v>779.1384185552597</v>
      </c>
      <c r="S137" s="101">
        <v>472.75065651535988</v>
      </c>
      <c r="T137" s="101">
        <v>44.323883056640625</v>
      </c>
      <c r="U137" s="127">
        <f t="shared" si="14"/>
        <v>18459.572453826666</v>
      </c>
    </row>
    <row r="138" spans="1:21">
      <c r="A138" s="37">
        <v>141</v>
      </c>
      <c r="B138" s="17"/>
      <c r="C138" s="16"/>
      <c r="D138" s="38" t="s">
        <v>8</v>
      </c>
      <c r="E138" s="45" t="s">
        <v>167</v>
      </c>
      <c r="F138" s="53"/>
      <c r="G138" s="111">
        <f t="shared" si="12"/>
        <v>2741.0826357654296</v>
      </c>
      <c r="H138" s="26">
        <v>1464.1406963467598</v>
      </c>
      <c r="I138" s="7">
        <v>10.404327604919672</v>
      </c>
      <c r="J138" s="7">
        <v>7.2794288159348071</v>
      </c>
      <c r="K138" s="7">
        <v>7.6072152857668698</v>
      </c>
      <c r="L138" s="7">
        <v>4.8788527096621692</v>
      </c>
      <c r="M138" s="7">
        <v>1.1686557531356812</v>
      </c>
      <c r="N138" s="126">
        <f t="shared" si="13"/>
        <v>1495.479176516179</v>
      </c>
      <c r="O138" s="26">
        <v>1206.5090189278126</v>
      </c>
      <c r="P138" s="7">
        <v>12.644459003582597</v>
      </c>
      <c r="Q138" s="7">
        <v>12.1945506837219</v>
      </c>
      <c r="R138" s="7">
        <v>7.4432963887229562</v>
      </c>
      <c r="S138" s="7">
        <v>6.2844950947910547</v>
      </c>
      <c r="T138" s="7">
        <v>0.52763915061950684</v>
      </c>
      <c r="U138" s="126">
        <f t="shared" si="14"/>
        <v>1245.6034592492506</v>
      </c>
    </row>
    <row r="139" spans="1:21">
      <c r="A139" s="37">
        <v>142</v>
      </c>
      <c r="B139" s="17"/>
      <c r="C139" s="16"/>
      <c r="D139" s="38" t="s">
        <v>10</v>
      </c>
      <c r="E139" s="45" t="s">
        <v>168</v>
      </c>
      <c r="F139" s="53"/>
      <c r="G139" s="111">
        <f t="shared" si="12"/>
        <v>90.455651526572183</v>
      </c>
      <c r="H139" s="26">
        <v>52.909692349145189</v>
      </c>
      <c r="I139" s="7">
        <v>0.46512559056282043</v>
      </c>
      <c r="J139" s="7">
        <v>0.5869489312171936</v>
      </c>
      <c r="K139" s="7">
        <v>0.31768006086349487</v>
      </c>
      <c r="L139" s="7">
        <v>0</v>
      </c>
      <c r="M139" s="7">
        <v>0</v>
      </c>
      <c r="N139" s="126">
        <f t="shared" si="13"/>
        <v>54.279446931788698</v>
      </c>
      <c r="O139" s="26">
        <v>35.807920607738197</v>
      </c>
      <c r="P139" s="7">
        <v>0</v>
      </c>
      <c r="Q139" s="7">
        <v>0</v>
      </c>
      <c r="R139" s="7">
        <v>0</v>
      </c>
      <c r="S139" s="7">
        <v>0</v>
      </c>
      <c r="T139" s="7">
        <v>0.36828398704528809</v>
      </c>
      <c r="U139" s="126">
        <f t="shared" si="14"/>
        <v>36.176204594783485</v>
      </c>
    </row>
    <row r="140" spans="1:21">
      <c r="A140" s="37">
        <v>143</v>
      </c>
      <c r="B140" s="17"/>
      <c r="C140" s="16"/>
      <c r="D140" s="38" t="s">
        <v>22</v>
      </c>
      <c r="E140" s="45" t="s">
        <v>169</v>
      </c>
      <c r="F140" s="53"/>
      <c r="G140" s="111">
        <f t="shared" si="12"/>
        <v>843.65418241173029</v>
      </c>
      <c r="H140" s="26">
        <v>280.14094784855843</v>
      </c>
      <c r="I140" s="7">
        <v>31.552890431135893</v>
      </c>
      <c r="J140" s="7">
        <v>51.467696078121662</v>
      </c>
      <c r="K140" s="7">
        <v>54.601442765444517</v>
      </c>
      <c r="L140" s="7">
        <v>36.290720239281654</v>
      </c>
      <c r="M140" s="7">
        <v>0.58575904369354248</v>
      </c>
      <c r="N140" s="126">
        <f t="shared" si="13"/>
        <v>454.63945640623569</v>
      </c>
      <c r="O140" s="26">
        <v>191.72043779492378</v>
      </c>
      <c r="P140" s="7">
        <v>29.453658930957317</v>
      </c>
      <c r="Q140" s="7">
        <v>56.57049223035574</v>
      </c>
      <c r="R140" s="7">
        <v>67.770476195961237</v>
      </c>
      <c r="S140" s="7">
        <v>42.972021702677011</v>
      </c>
      <c r="T140" s="7">
        <v>0.52763915061950684</v>
      </c>
      <c r="U140" s="126">
        <f t="shared" si="14"/>
        <v>389.01472600549459</v>
      </c>
    </row>
    <row r="141" spans="1:21">
      <c r="A141" s="37">
        <v>144</v>
      </c>
      <c r="B141" s="17"/>
      <c r="C141" s="16"/>
      <c r="D141" s="38" t="s">
        <v>24</v>
      </c>
      <c r="E141" s="45" t="s">
        <v>170</v>
      </c>
      <c r="F141" s="53"/>
      <c r="G141" s="111">
        <f t="shared" si="12"/>
        <v>21677.320219025016</v>
      </c>
      <c r="H141" s="26">
        <v>8962.7419517040253</v>
      </c>
      <c r="I141" s="7">
        <v>1037.3185768723488</v>
      </c>
      <c r="J141" s="7">
        <v>1103.4896490573883</v>
      </c>
      <c r="K141" s="7">
        <v>494.45300441980362</v>
      </c>
      <c r="L141" s="7">
        <v>137.15518686175346</v>
      </c>
      <c r="M141" s="7">
        <v>20.024378418922424</v>
      </c>
      <c r="N141" s="126">
        <f t="shared" si="13"/>
        <v>11755.182747334242</v>
      </c>
      <c r="O141" s="26">
        <v>7273.1142702102661</v>
      </c>
      <c r="P141" s="7">
        <v>844.89416241645813</v>
      </c>
      <c r="Q141" s="7">
        <v>1038.3353995084763</v>
      </c>
      <c r="R141" s="7">
        <v>584.96859234571457</v>
      </c>
      <c r="S141" s="7">
        <v>160.78234930336475</v>
      </c>
      <c r="T141" s="7">
        <v>20.042697906494141</v>
      </c>
      <c r="U141" s="126">
        <f t="shared" si="14"/>
        <v>9922.137471690774</v>
      </c>
    </row>
    <row r="142" spans="1:21">
      <c r="A142" s="37">
        <v>145</v>
      </c>
      <c r="B142" s="17"/>
      <c r="C142" s="16"/>
      <c r="D142" s="38" t="s">
        <v>26</v>
      </c>
      <c r="E142" s="45" t="s">
        <v>171</v>
      </c>
      <c r="F142" s="53"/>
      <c r="G142" s="111">
        <f t="shared" si="12"/>
        <v>1375.1573560637771</v>
      </c>
      <c r="H142" s="26">
        <v>592.27219247817993</v>
      </c>
      <c r="I142" s="7">
        <v>7.101916452171281</v>
      </c>
      <c r="J142" s="7">
        <v>9.2397390510886908</v>
      </c>
      <c r="K142" s="7">
        <v>4.5336009541642852</v>
      </c>
      <c r="L142" s="7">
        <v>19.881584599614143</v>
      </c>
      <c r="M142" s="7">
        <v>11.463593482971191</v>
      </c>
      <c r="N142" s="126">
        <f t="shared" si="13"/>
        <v>644.49262701818952</v>
      </c>
      <c r="O142" s="26">
        <v>697.20926475524902</v>
      </c>
      <c r="P142" s="7">
        <v>8.6981168780475855</v>
      </c>
      <c r="Q142" s="7">
        <v>7.0137717667967081</v>
      </c>
      <c r="R142" s="7">
        <v>3.1155855616088957</v>
      </c>
      <c r="S142" s="7">
        <v>3.1991780569078401</v>
      </c>
      <c r="T142" s="7">
        <v>11.428812026977539</v>
      </c>
      <c r="U142" s="126">
        <f t="shared" si="14"/>
        <v>730.66472904558759</v>
      </c>
    </row>
    <row r="143" spans="1:21">
      <c r="A143" s="37">
        <v>146</v>
      </c>
      <c r="B143" s="17"/>
      <c r="C143" s="16"/>
      <c r="D143" s="38" t="s">
        <v>32</v>
      </c>
      <c r="E143" s="54" t="s">
        <v>172</v>
      </c>
      <c r="F143" s="53"/>
      <c r="G143" s="111">
        <f t="shared" si="12"/>
        <v>13808.441765658557</v>
      </c>
      <c r="H143" s="26">
        <v>6669.0871361494064</v>
      </c>
      <c r="I143" s="7">
        <v>370.55955304205418</v>
      </c>
      <c r="J143" s="7">
        <v>198.49680981040001</v>
      </c>
      <c r="K143" s="7">
        <v>125.40191990882158</v>
      </c>
      <c r="L143" s="7">
        <v>297.45694896578789</v>
      </c>
      <c r="M143" s="7">
        <v>11.463593482971191</v>
      </c>
      <c r="N143" s="126">
        <f t="shared" si="13"/>
        <v>7672.4659613594413</v>
      </c>
      <c r="O143" s="26">
        <v>5290.0067558288574</v>
      </c>
      <c r="P143" s="7">
        <v>266.19307738542557</v>
      </c>
      <c r="Q143" s="7">
        <v>192.99409452080727</v>
      </c>
      <c r="R143" s="7">
        <v>115.84045307338238</v>
      </c>
      <c r="S143" s="7">
        <v>259.51261241734028</v>
      </c>
      <c r="T143" s="7">
        <v>11.428811073303223</v>
      </c>
      <c r="U143" s="126">
        <f t="shared" si="14"/>
        <v>6135.9758042991161</v>
      </c>
    </row>
    <row r="144" spans="1:21">
      <c r="A144" s="93">
        <v>147</v>
      </c>
      <c r="B144" s="94"/>
      <c r="C144" s="103" t="s">
        <v>173</v>
      </c>
      <c r="D144" s="96" t="s">
        <v>174</v>
      </c>
      <c r="E144" s="97"/>
      <c r="F144" s="98"/>
      <c r="G144" s="99">
        <f t="shared" si="12"/>
        <v>12.724338680505753</v>
      </c>
      <c r="H144" s="100">
        <v>0</v>
      </c>
      <c r="I144" s="101">
        <v>0.92899322509765625</v>
      </c>
      <c r="J144" s="101">
        <v>0.58110225200653076</v>
      </c>
      <c r="K144" s="101">
        <v>2.3288707733154297</v>
      </c>
      <c r="L144" s="101">
        <v>0.29498276114463806</v>
      </c>
      <c r="M144" s="101">
        <v>1.8350721597671509</v>
      </c>
      <c r="N144" s="127">
        <f t="shared" si="13"/>
        <v>5.9690211713314056</v>
      </c>
      <c r="O144" s="100">
        <v>0</v>
      </c>
      <c r="P144" s="101">
        <v>0.92790532112121582</v>
      </c>
      <c r="Q144" s="101">
        <v>0.56379598379135132</v>
      </c>
      <c r="R144" s="101">
        <v>0</v>
      </c>
      <c r="S144" s="101">
        <v>2.9681344032287598</v>
      </c>
      <c r="T144" s="101">
        <v>2.29548180103302</v>
      </c>
      <c r="U144" s="127">
        <f t="shared" si="14"/>
        <v>6.7553175091743469</v>
      </c>
    </row>
    <row r="145" spans="1:21">
      <c r="A145" s="72">
        <v>151</v>
      </c>
      <c r="B145" s="80" t="s">
        <v>175</v>
      </c>
      <c r="C145" s="81" t="s">
        <v>176</v>
      </c>
      <c r="D145" s="82"/>
      <c r="E145" s="82"/>
      <c r="F145" s="83"/>
      <c r="G145" s="74">
        <f t="shared" si="12"/>
        <v>392808.85067525529</v>
      </c>
      <c r="H145" s="75">
        <v>12982.603175063385</v>
      </c>
      <c r="I145" s="76">
        <v>10871.900473117828</v>
      </c>
      <c r="J145" s="76">
        <v>62049.511716842651</v>
      </c>
      <c r="K145" s="76">
        <v>70429.33776473999</v>
      </c>
      <c r="L145" s="76">
        <v>66050.613172531128</v>
      </c>
      <c r="M145" s="76">
        <v>41600.096332550049</v>
      </c>
      <c r="N145" s="124">
        <f t="shared" si="13"/>
        <v>263984.06263484503</v>
      </c>
      <c r="O145" s="75">
        <v>9736.7034626114182</v>
      </c>
      <c r="P145" s="76">
        <v>6422.7609574794769</v>
      </c>
      <c r="Q145" s="76">
        <v>17450.418714046478</v>
      </c>
      <c r="R145" s="76">
        <v>21467.739396095276</v>
      </c>
      <c r="S145" s="76">
        <v>29353.245410919189</v>
      </c>
      <c r="T145" s="76">
        <v>44393.920099258423</v>
      </c>
      <c r="U145" s="124">
        <f t="shared" si="14"/>
        <v>128824.78804041026</v>
      </c>
    </row>
    <row r="146" spans="1:21">
      <c r="A146" s="93">
        <v>152</v>
      </c>
      <c r="B146" s="95"/>
      <c r="C146" s="95" t="s">
        <v>6</v>
      </c>
      <c r="D146" s="96" t="s">
        <v>177</v>
      </c>
      <c r="E146" s="104"/>
      <c r="F146" s="105"/>
      <c r="G146" s="99">
        <f t="shared" si="12"/>
        <v>297451.36690626759</v>
      </c>
      <c r="H146" s="100">
        <v>11748.039379981463</v>
      </c>
      <c r="I146" s="101">
        <v>9136.5778622627258</v>
      </c>
      <c r="J146" s="101">
        <v>41619.688318252563</v>
      </c>
      <c r="K146" s="101">
        <v>46166.085813522339</v>
      </c>
      <c r="L146" s="101">
        <v>51111.368349075317</v>
      </c>
      <c r="M146" s="101">
        <v>35873.476274490356</v>
      </c>
      <c r="N146" s="127">
        <f t="shared" si="13"/>
        <v>195655.23599758476</v>
      </c>
      <c r="O146" s="100">
        <v>8996.5394897012739</v>
      </c>
      <c r="P146" s="101">
        <v>5216.0675663948059</v>
      </c>
      <c r="Q146" s="101">
        <v>11180.068748235703</v>
      </c>
      <c r="R146" s="101">
        <v>13893.871741771698</v>
      </c>
      <c r="S146" s="101">
        <v>22476.614406585693</v>
      </c>
      <c r="T146" s="101">
        <v>40032.968955993652</v>
      </c>
      <c r="U146" s="127">
        <f t="shared" si="14"/>
        <v>101796.13090868283</v>
      </c>
    </row>
    <row r="147" spans="1:21">
      <c r="A147" s="37">
        <v>153</v>
      </c>
      <c r="B147" s="17"/>
      <c r="C147" s="16"/>
      <c r="D147" s="38" t="s">
        <v>8</v>
      </c>
      <c r="E147" s="49" t="s">
        <v>178</v>
      </c>
      <c r="F147" s="55"/>
      <c r="G147" s="111">
        <f t="shared" si="12"/>
        <v>109495.30913720887</v>
      </c>
      <c r="H147" s="26">
        <v>1909.1390106212348</v>
      </c>
      <c r="I147" s="7">
        <v>1993.7856050133705</v>
      </c>
      <c r="J147" s="7">
        <v>22990.557768821716</v>
      </c>
      <c r="K147" s="7">
        <v>21260.631635189056</v>
      </c>
      <c r="L147" s="7">
        <v>19235.096222639084</v>
      </c>
      <c r="M147" s="7">
        <v>10285.951412677765</v>
      </c>
      <c r="N147" s="126">
        <f t="shared" si="13"/>
        <v>77675.161654962227</v>
      </c>
      <c r="O147" s="26">
        <v>1337.9636093531881</v>
      </c>
      <c r="P147" s="7">
        <v>1236.5241899639368</v>
      </c>
      <c r="Q147" s="7">
        <v>5997.7307901978493</v>
      </c>
      <c r="R147" s="7">
        <v>6849.0313950777054</v>
      </c>
      <c r="S147" s="7">
        <v>8509.9463486671448</v>
      </c>
      <c r="T147" s="7">
        <v>7888.9511489868164</v>
      </c>
      <c r="U147" s="126">
        <f t="shared" si="14"/>
        <v>31820.147482246641</v>
      </c>
    </row>
    <row r="148" spans="1:21">
      <c r="A148" s="37">
        <v>154</v>
      </c>
      <c r="B148" s="17"/>
      <c r="C148" s="16"/>
      <c r="D148" s="38" t="s">
        <v>10</v>
      </c>
      <c r="E148" s="49" t="s">
        <v>179</v>
      </c>
      <c r="F148" s="40"/>
      <c r="G148" s="111">
        <f t="shared" si="12"/>
        <v>3469.4042092822829</v>
      </c>
      <c r="H148" s="26">
        <v>83.766115844879096</v>
      </c>
      <c r="I148" s="7">
        <v>40.710058525204659</v>
      </c>
      <c r="J148" s="7">
        <v>423.64351052045822</v>
      </c>
      <c r="K148" s="7">
        <v>751.74463006854057</v>
      </c>
      <c r="L148" s="7">
        <v>775.37215885519981</v>
      </c>
      <c r="M148" s="7">
        <v>196.0794388204813</v>
      </c>
      <c r="N148" s="126">
        <f t="shared" si="13"/>
        <v>2271.3159126347637</v>
      </c>
      <c r="O148" s="26">
        <v>94.812424858436316</v>
      </c>
      <c r="P148" s="7">
        <v>35.098968243226409</v>
      </c>
      <c r="Q148" s="7">
        <v>270.51137195527554</v>
      </c>
      <c r="R148" s="7">
        <v>270.30275659263134</v>
      </c>
      <c r="S148" s="7">
        <v>253.85738794505596</v>
      </c>
      <c r="T148" s="7">
        <v>273.50538705289364</v>
      </c>
      <c r="U148" s="126">
        <f t="shared" si="14"/>
        <v>1198.0882966475192</v>
      </c>
    </row>
    <row r="149" spans="1:21">
      <c r="A149" s="37">
        <v>155</v>
      </c>
      <c r="B149" s="17"/>
      <c r="C149" s="16"/>
      <c r="D149" s="38" t="s">
        <v>22</v>
      </c>
      <c r="E149" s="49" t="s">
        <v>180</v>
      </c>
      <c r="F149" s="40"/>
      <c r="G149" s="111">
        <f t="shared" si="12"/>
        <v>65794.703107707435</v>
      </c>
      <c r="H149" s="26">
        <v>876.14600212303048</v>
      </c>
      <c r="I149" s="7">
        <v>458.2033839225769</v>
      </c>
      <c r="J149" s="7">
        <v>2330.6584222316742</v>
      </c>
      <c r="K149" s="7">
        <v>5883.3346452713013</v>
      </c>
      <c r="L149" s="7">
        <v>12429.743242263794</v>
      </c>
      <c r="M149" s="7">
        <v>14428.538505554199</v>
      </c>
      <c r="N149" s="126">
        <f t="shared" si="13"/>
        <v>36406.624201366576</v>
      </c>
      <c r="O149" s="26">
        <v>581.7759347542742</v>
      </c>
      <c r="P149" s="7">
        <v>190.1456805318594</v>
      </c>
      <c r="Q149" s="7">
        <v>468.31776630878448</v>
      </c>
      <c r="R149" s="7">
        <v>969.20842432975769</v>
      </c>
      <c r="S149" s="7">
        <v>5601.2078840732574</v>
      </c>
      <c r="T149" s="7">
        <v>21577.423216342926</v>
      </c>
      <c r="U149" s="126">
        <f t="shared" si="14"/>
        <v>29388.078906340859</v>
      </c>
    </row>
    <row r="150" spans="1:21">
      <c r="A150" s="37">
        <v>156</v>
      </c>
      <c r="B150" s="17"/>
      <c r="C150" s="16"/>
      <c r="D150" s="38" t="s">
        <v>24</v>
      </c>
      <c r="E150" s="49" t="s">
        <v>181</v>
      </c>
      <c r="F150" s="40"/>
      <c r="G150" s="111">
        <f t="shared" si="12"/>
        <v>6547.0080723342253</v>
      </c>
      <c r="H150" s="26">
        <v>421.56914257312019</v>
      </c>
      <c r="I150" s="7">
        <v>95.110123738646507</v>
      </c>
      <c r="J150" s="7">
        <v>706.43359869718552</v>
      </c>
      <c r="K150" s="7">
        <v>597.22929000854492</v>
      </c>
      <c r="L150" s="7">
        <v>1009.7418484687805</v>
      </c>
      <c r="M150" s="7">
        <v>845.89524531364441</v>
      </c>
      <c r="N150" s="126">
        <f t="shared" si="13"/>
        <v>3675.9792487999221</v>
      </c>
      <c r="O150" s="26">
        <v>458.53281314139895</v>
      </c>
      <c r="P150" s="7">
        <v>115.54739892482758</v>
      </c>
      <c r="Q150" s="7">
        <v>262.46710059046745</v>
      </c>
      <c r="R150" s="7">
        <v>452.31474456191063</v>
      </c>
      <c r="S150" s="7">
        <v>630.67820432782173</v>
      </c>
      <c r="T150" s="7">
        <v>951.48856198787689</v>
      </c>
      <c r="U150" s="126">
        <f t="shared" si="14"/>
        <v>2871.0288235343032</v>
      </c>
    </row>
    <row r="151" spans="1:21">
      <c r="A151" s="37">
        <v>157</v>
      </c>
      <c r="B151" s="17"/>
      <c r="C151" s="16"/>
      <c r="D151" s="38" t="s">
        <v>26</v>
      </c>
      <c r="E151" s="49" t="s">
        <v>182</v>
      </c>
      <c r="F151" s="40"/>
      <c r="G151" s="111">
        <f t="shared" si="12"/>
        <v>30740.414039513853</v>
      </c>
      <c r="H151" s="26">
        <v>2881.9389419679064</v>
      </c>
      <c r="I151" s="7">
        <v>2932.1617103517056</v>
      </c>
      <c r="J151" s="7">
        <v>4875.4088124036789</v>
      </c>
      <c r="K151" s="7">
        <v>5003.3460322618484</v>
      </c>
      <c r="L151" s="7">
        <v>4246.8431234359741</v>
      </c>
      <c r="M151" s="7">
        <v>2292.5427684783936</v>
      </c>
      <c r="N151" s="126">
        <f t="shared" si="13"/>
        <v>22232.241388899507</v>
      </c>
      <c r="O151" s="26">
        <v>1641.622824022139</v>
      </c>
      <c r="P151" s="7">
        <v>1158.4224966168404</v>
      </c>
      <c r="Q151" s="7">
        <v>937.86957636475563</v>
      </c>
      <c r="R151" s="7">
        <v>890.61745119094849</v>
      </c>
      <c r="S151" s="7">
        <v>1660.9778974056244</v>
      </c>
      <c r="T151" s="7">
        <v>2218.6624050140381</v>
      </c>
      <c r="U151" s="126">
        <f t="shared" si="14"/>
        <v>8508.1726506143459</v>
      </c>
    </row>
    <row r="152" spans="1:21">
      <c r="A152" s="37">
        <v>158</v>
      </c>
      <c r="B152" s="12"/>
      <c r="C152" s="12"/>
      <c r="D152" s="52" t="s">
        <v>32</v>
      </c>
      <c r="E152" s="49" t="s">
        <v>183</v>
      </c>
      <c r="F152" s="43"/>
      <c r="G152" s="111">
        <f t="shared" si="12"/>
        <v>27722.184884856921</v>
      </c>
      <c r="H152" s="26">
        <v>1584.9258070574142</v>
      </c>
      <c r="I152" s="7">
        <v>2466.6822330961004</v>
      </c>
      <c r="J152" s="7">
        <v>3678.2998096300289</v>
      </c>
      <c r="K152" s="7">
        <v>3749.0055331923068</v>
      </c>
      <c r="L152" s="7">
        <v>3393.2670289929956</v>
      </c>
      <c r="M152" s="7">
        <v>1382.3854085616767</v>
      </c>
      <c r="N152" s="126">
        <f t="shared" si="13"/>
        <v>16254.565820530523</v>
      </c>
      <c r="O152" s="26">
        <v>1702.2974058631808</v>
      </c>
      <c r="P152" s="7">
        <v>1914.1579425563104</v>
      </c>
      <c r="Q152" s="7">
        <v>1911.4780771071091</v>
      </c>
      <c r="R152" s="7">
        <v>2187.1165708438493</v>
      </c>
      <c r="S152" s="7">
        <v>2396.9113982450217</v>
      </c>
      <c r="T152" s="7">
        <v>1355.6576697109267</v>
      </c>
      <c r="U152" s="126">
        <f t="shared" si="14"/>
        <v>11467.619064326398</v>
      </c>
    </row>
    <row r="153" spans="1:21">
      <c r="A153" s="37">
        <v>159</v>
      </c>
      <c r="B153" s="10"/>
      <c r="C153" s="11"/>
      <c r="D153" s="38" t="s">
        <v>34</v>
      </c>
      <c r="E153" s="49" t="s">
        <v>184</v>
      </c>
      <c r="F153" s="51"/>
      <c r="G153" s="111">
        <f t="shared" si="12"/>
        <v>53682.344080662879</v>
      </c>
      <c r="H153" s="26">
        <v>3990.5543022907805</v>
      </c>
      <c r="I153" s="7">
        <v>1149.924832880497</v>
      </c>
      <c r="J153" s="7">
        <v>6614.6867022514343</v>
      </c>
      <c r="K153" s="7">
        <v>8920.7935132980347</v>
      </c>
      <c r="L153" s="7">
        <v>10021.304168224335</v>
      </c>
      <c r="M153" s="7">
        <v>6442.0831847190857</v>
      </c>
      <c r="N153" s="126">
        <f t="shared" si="13"/>
        <v>37139.346703664167</v>
      </c>
      <c r="O153" s="26">
        <v>3179.5345296466839</v>
      </c>
      <c r="P153" s="7">
        <v>566.17104732990265</v>
      </c>
      <c r="Q153" s="7">
        <v>1331.6944027543068</v>
      </c>
      <c r="R153" s="7">
        <v>2275.2804154753685</v>
      </c>
      <c r="S153" s="7">
        <v>3423.0360054969788</v>
      </c>
      <c r="T153" s="7">
        <v>5767.2809762954712</v>
      </c>
      <c r="U153" s="126">
        <f t="shared" si="14"/>
        <v>16542.997376998712</v>
      </c>
    </row>
    <row r="154" spans="1:21">
      <c r="A154" s="93">
        <v>160</v>
      </c>
      <c r="B154" s="94"/>
      <c r="C154" s="95" t="s">
        <v>61</v>
      </c>
      <c r="D154" s="96" t="s">
        <v>185</v>
      </c>
      <c r="E154" s="97"/>
      <c r="F154" s="98"/>
      <c r="G154" s="99">
        <f t="shared" si="12"/>
        <v>95357.484168696363</v>
      </c>
      <c r="H154" s="100">
        <v>1234.5642532627098</v>
      </c>
      <c r="I154" s="101">
        <v>1735.3224784135818</v>
      </c>
      <c r="J154" s="101">
        <v>20429.822732925415</v>
      </c>
      <c r="K154" s="101">
        <v>24263.25226020813</v>
      </c>
      <c r="L154" s="101">
        <v>14939.246358394623</v>
      </c>
      <c r="M154" s="101">
        <v>5726.6201355457306</v>
      </c>
      <c r="N154" s="127">
        <f t="shared" si="13"/>
        <v>68328.82821875019</v>
      </c>
      <c r="O154" s="100">
        <v>740.1639994342404</v>
      </c>
      <c r="P154" s="101">
        <v>1206.6933952569962</v>
      </c>
      <c r="Q154" s="101">
        <v>6270.3497620820999</v>
      </c>
      <c r="R154" s="101">
        <v>7573.8677625656128</v>
      </c>
      <c r="S154" s="101">
        <v>6876.6298069953918</v>
      </c>
      <c r="T154" s="101">
        <v>4360.9512236118317</v>
      </c>
      <c r="U154" s="127">
        <f t="shared" si="14"/>
        <v>27028.655949946173</v>
      </c>
    </row>
    <row r="155" spans="1:21">
      <c r="A155" s="37">
        <v>161</v>
      </c>
      <c r="B155" s="17"/>
      <c r="C155" s="16"/>
      <c r="D155" s="38" t="s">
        <v>8</v>
      </c>
      <c r="E155" s="49" t="s">
        <v>186</v>
      </c>
      <c r="F155" s="40"/>
      <c r="G155" s="111">
        <f t="shared" si="12"/>
        <v>43011.542271599174</v>
      </c>
      <c r="H155" s="26">
        <v>0</v>
      </c>
      <c r="I155" s="7">
        <v>107.3319543376565</v>
      </c>
      <c r="J155" s="7">
        <v>6981.3261656761169</v>
      </c>
      <c r="K155" s="7">
        <v>9951.2691650390625</v>
      </c>
      <c r="L155" s="7">
        <v>8281.1171684265137</v>
      </c>
      <c r="M155" s="7">
        <v>4215.5762294530869</v>
      </c>
      <c r="N155" s="126">
        <f t="shared" si="13"/>
        <v>29536.620682932436</v>
      </c>
      <c r="O155" s="26">
        <v>0</v>
      </c>
      <c r="P155" s="7">
        <v>87.310147769749165</v>
      </c>
      <c r="Q155" s="7">
        <v>2903.5858956575394</v>
      </c>
      <c r="R155" s="7">
        <v>3447.472264289856</v>
      </c>
      <c r="S155" s="7">
        <v>3888.4320969581604</v>
      </c>
      <c r="T155" s="7">
        <v>3148.1211839914322</v>
      </c>
      <c r="U155" s="126">
        <f t="shared" si="14"/>
        <v>13474.921588666737</v>
      </c>
    </row>
    <row r="156" spans="1:21">
      <c r="A156" s="37">
        <v>162</v>
      </c>
      <c r="B156" s="17"/>
      <c r="C156" s="16"/>
      <c r="D156" s="38" t="s">
        <v>10</v>
      </c>
      <c r="E156" s="49" t="s">
        <v>187</v>
      </c>
      <c r="F156" s="55"/>
      <c r="G156" s="111">
        <f t="shared" si="12"/>
        <v>36748.85875660475</v>
      </c>
      <c r="H156" s="26">
        <v>904.20280998153612</v>
      </c>
      <c r="I156" s="7">
        <v>653.82985599339008</v>
      </c>
      <c r="J156" s="7">
        <v>9999.0229422450066</v>
      </c>
      <c r="K156" s="7">
        <v>10796.679642915726</v>
      </c>
      <c r="L156" s="7">
        <v>5161.1568872928619</v>
      </c>
      <c r="M156" s="7">
        <v>1224.8612884581089</v>
      </c>
      <c r="N156" s="126">
        <f t="shared" si="13"/>
        <v>28739.753426886629</v>
      </c>
      <c r="O156" s="26">
        <v>411.58170473171049</v>
      </c>
      <c r="P156" s="7">
        <v>256.23103335499763</v>
      </c>
      <c r="Q156" s="7">
        <v>1914.9285097718239</v>
      </c>
      <c r="R156" s="7">
        <v>2541.0961580276489</v>
      </c>
      <c r="S156" s="7">
        <v>1962.7828460931778</v>
      </c>
      <c r="T156" s="7">
        <v>922.4850777387619</v>
      </c>
      <c r="U156" s="126">
        <f t="shared" si="14"/>
        <v>8009.1053297181206</v>
      </c>
    </row>
    <row r="157" spans="1:21" ht="12.6" thickBot="1">
      <c r="A157" s="56">
        <v>163</v>
      </c>
      <c r="B157" s="57"/>
      <c r="C157" s="58"/>
      <c r="D157" s="59" t="s">
        <v>22</v>
      </c>
      <c r="E157" s="60" t="s">
        <v>188</v>
      </c>
      <c r="F157" s="61"/>
      <c r="G157" s="114">
        <f t="shared" si="12"/>
        <v>15597.083536893129</v>
      </c>
      <c r="H157" s="27">
        <v>330.36144781857729</v>
      </c>
      <c r="I157" s="28">
        <v>974.16067254543304</v>
      </c>
      <c r="J157" s="28">
        <v>3449.4735176563263</v>
      </c>
      <c r="K157" s="28">
        <v>3515.3036987781525</v>
      </c>
      <c r="L157" s="28">
        <v>1496.9722340703011</v>
      </c>
      <c r="M157" s="28">
        <v>286.18268843740225</v>
      </c>
      <c r="N157" s="128">
        <f t="shared" si="13"/>
        <v>10052.454259306192</v>
      </c>
      <c r="O157" s="27">
        <v>328.58229297399521</v>
      </c>
      <c r="P157" s="28">
        <v>863.15226039290428</v>
      </c>
      <c r="Q157" s="28">
        <v>1451.8353465795517</v>
      </c>
      <c r="R157" s="28">
        <v>1585.2993623018265</v>
      </c>
      <c r="S157" s="28">
        <v>1025.4149903208017</v>
      </c>
      <c r="T157" s="28">
        <v>290.34502501785755</v>
      </c>
      <c r="U157" s="128">
        <f t="shared" si="14"/>
        <v>5544.629277586937</v>
      </c>
    </row>
  </sheetData>
  <mergeCells count="4">
    <mergeCell ref="H5:N5"/>
    <mergeCell ref="O5:U5"/>
    <mergeCell ref="C11:F11"/>
    <mergeCell ref="C3:D3"/>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U157"/>
  <sheetViews>
    <sheetView workbookViewId="0">
      <pane xSplit="6" ySplit="9" topLeftCell="G10" activePane="bottomRight" state="frozen"/>
      <selection activeCell="A2" sqref="A2"/>
      <selection pane="topRight" activeCell="A2" sqref="A2"/>
      <selection pane="bottomLeft" activeCell="A2" sqref="A2"/>
      <selection pane="bottomRight" activeCell="A2" sqref="A2"/>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433</v>
      </c>
    </row>
    <row r="2" spans="1:21" ht="13.8">
      <c r="A2" s="1" t="s">
        <v>193</v>
      </c>
      <c r="C2" s="167" t="s">
        <v>418</v>
      </c>
      <c r="E2" s="167"/>
      <c r="F2" s="167"/>
      <c r="G2" s="6"/>
      <c r="H2" s="6"/>
    </row>
    <row r="3" spans="1:21" ht="13.8">
      <c r="A3" s="1" t="s">
        <v>194</v>
      </c>
      <c r="C3" s="328">
        <v>2030</v>
      </c>
      <c r="D3" s="328"/>
      <c r="E3" s="129"/>
    </row>
    <row r="4" spans="1:21" ht="12.6" thickBot="1">
      <c r="B4" s="6"/>
      <c r="C4" s="6"/>
    </row>
    <row r="5" spans="1:21" s="18" customFormat="1">
      <c r="A5" s="30"/>
      <c r="B5" s="31"/>
      <c r="C5" s="31"/>
      <c r="D5" s="31"/>
      <c r="E5" s="31"/>
      <c r="F5" s="32" t="s">
        <v>195</v>
      </c>
      <c r="G5" s="112" t="s">
        <v>190</v>
      </c>
      <c r="H5" s="329" t="s">
        <v>191</v>
      </c>
      <c r="I5" s="330"/>
      <c r="J5" s="330"/>
      <c r="K5" s="330"/>
      <c r="L5" s="330"/>
      <c r="M5" s="330"/>
      <c r="N5" s="331"/>
      <c r="O5" s="329" t="s">
        <v>192</v>
      </c>
      <c r="P5" s="330"/>
      <c r="Q5" s="330"/>
      <c r="R5" s="330"/>
      <c r="S5" s="330"/>
      <c r="T5" s="330"/>
      <c r="U5" s="331"/>
    </row>
    <row r="6" spans="1:21" s="18" customFormat="1" ht="12.6" thickBot="1">
      <c r="A6" s="33"/>
      <c r="B6" s="21"/>
      <c r="C6" s="21"/>
      <c r="D6" s="21"/>
      <c r="E6" s="21"/>
      <c r="F6" s="34" t="s">
        <v>196</v>
      </c>
      <c r="G6" s="113" t="s">
        <v>1</v>
      </c>
      <c r="H6" s="24" t="s">
        <v>424</v>
      </c>
      <c r="I6" s="20" t="s">
        <v>197</v>
      </c>
      <c r="J6" s="20" t="s">
        <v>198</v>
      </c>
      <c r="K6" s="20" t="s">
        <v>200</v>
      </c>
      <c r="L6" s="20" t="s">
        <v>201</v>
      </c>
      <c r="M6" s="20" t="s">
        <v>199</v>
      </c>
      <c r="N6" s="120" t="s">
        <v>1</v>
      </c>
      <c r="O6" s="24" t="s">
        <v>424</v>
      </c>
      <c r="P6" s="20" t="s">
        <v>197</v>
      </c>
      <c r="Q6" s="20" t="s">
        <v>198</v>
      </c>
      <c r="R6" s="20" t="s">
        <v>200</v>
      </c>
      <c r="S6" s="20" t="s">
        <v>201</v>
      </c>
      <c r="T6" s="20" t="s">
        <v>199</v>
      </c>
      <c r="U6" s="120" t="s">
        <v>1</v>
      </c>
    </row>
    <row r="7" spans="1:21" ht="12.9" thickTop="1" thickBot="1">
      <c r="A7" s="69" t="s">
        <v>0</v>
      </c>
      <c r="B7" s="70"/>
      <c r="C7" s="70"/>
      <c r="D7" s="70"/>
      <c r="E7" s="70"/>
      <c r="F7" s="71"/>
      <c r="G7" s="152">
        <f>N7+U7</f>
        <v>2134449.0403366089</v>
      </c>
      <c r="H7" s="149">
        <v>88570.997812271118</v>
      </c>
      <c r="I7" s="150">
        <v>181682.83894729614</v>
      </c>
      <c r="J7" s="150">
        <v>274240.043384552</v>
      </c>
      <c r="K7" s="150">
        <v>317699.92778015137</v>
      </c>
      <c r="L7" s="150">
        <v>183621.58478927612</v>
      </c>
      <c r="M7" s="150">
        <v>49566.191781997681</v>
      </c>
      <c r="N7" s="151">
        <f>SUM(H7:M7)</f>
        <v>1095381.5844955444</v>
      </c>
      <c r="O7" s="149">
        <v>81522.399817466736</v>
      </c>
      <c r="P7" s="150">
        <v>166324.15749740601</v>
      </c>
      <c r="Q7" s="150">
        <v>249815.70768737793</v>
      </c>
      <c r="R7" s="150">
        <v>301511.7399597168</v>
      </c>
      <c r="S7" s="150">
        <v>184278.55415725708</v>
      </c>
      <c r="T7" s="150">
        <v>55614.896721839905</v>
      </c>
      <c r="U7" s="151">
        <f>SUM(O7:T7)</f>
        <v>1039067.4558410645</v>
      </c>
    </row>
    <row r="8" spans="1:21" ht="12.9" thickTop="1" thickBot="1">
      <c r="A8" s="69"/>
      <c r="B8" s="70"/>
      <c r="C8" s="70"/>
      <c r="D8" s="70"/>
      <c r="E8" s="70"/>
      <c r="F8" s="71"/>
      <c r="G8" s="152"/>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41" si="0">N10+U10</f>
        <v>15438488.664001942</v>
      </c>
      <c r="H10" s="67">
        <v>546027.23493671417</v>
      </c>
      <c r="I10" s="68">
        <v>98122.073362350464</v>
      </c>
      <c r="J10" s="68">
        <v>345106.9933719635</v>
      </c>
      <c r="K10" s="68">
        <v>1010775.6468582153</v>
      </c>
      <c r="L10" s="68">
        <v>2687618.9662475586</v>
      </c>
      <c r="M10" s="68">
        <v>3498770.9668579102</v>
      </c>
      <c r="N10" s="123">
        <f t="shared" ref="N10:N41" si="1">SUM(H10:M10)</f>
        <v>8186421.8816347122</v>
      </c>
      <c r="O10" s="67">
        <v>551786.45436954498</v>
      </c>
      <c r="P10" s="68">
        <v>84556.346715450287</v>
      </c>
      <c r="Q10" s="68">
        <v>240841.22590732574</v>
      </c>
      <c r="R10" s="68">
        <v>568258.00658035278</v>
      </c>
      <c r="S10" s="68">
        <v>2041832.0650787354</v>
      </c>
      <c r="T10" s="68">
        <v>3764792.6837158203</v>
      </c>
      <c r="U10" s="123">
        <f t="shared" ref="U10:U41" si="2">SUM(O10:T10)</f>
        <v>7252066.7823672295</v>
      </c>
    </row>
    <row r="11" spans="1:21" s="19" customFormat="1" ht="15" customHeight="1">
      <c r="A11" s="72">
        <v>1</v>
      </c>
      <c r="B11" s="73" t="s">
        <v>4</v>
      </c>
      <c r="C11" s="332" t="s">
        <v>5</v>
      </c>
      <c r="D11" s="333"/>
      <c r="E11" s="333"/>
      <c r="F11" s="334"/>
      <c r="G11" s="74">
        <f t="shared" si="0"/>
        <v>2796109.3449653387</v>
      </c>
      <c r="H11" s="75">
        <v>423130.85019445419</v>
      </c>
      <c r="I11" s="76">
        <v>25360.282961606979</v>
      </c>
      <c r="J11" s="76">
        <v>32905.744109153748</v>
      </c>
      <c r="K11" s="76">
        <v>117285.40416145325</v>
      </c>
      <c r="L11" s="76">
        <v>257752.61972618103</v>
      </c>
      <c r="M11" s="76">
        <v>513217.66157913208</v>
      </c>
      <c r="N11" s="124">
        <f t="shared" si="1"/>
        <v>1369652.5627319813</v>
      </c>
      <c r="O11" s="75">
        <v>420860.94349384308</v>
      </c>
      <c r="P11" s="76">
        <v>28901.888999462128</v>
      </c>
      <c r="Q11" s="76">
        <v>54459.992854952812</v>
      </c>
      <c r="R11" s="76">
        <v>85331.979893445969</v>
      </c>
      <c r="S11" s="76">
        <v>224945.8686466217</v>
      </c>
      <c r="T11" s="76">
        <v>611956.10834503174</v>
      </c>
      <c r="U11" s="124">
        <f t="shared" si="2"/>
        <v>1426456.7822333574</v>
      </c>
    </row>
    <row r="12" spans="1:21" s="18" customFormat="1">
      <c r="A12" s="85">
        <v>2</v>
      </c>
      <c r="B12" s="86"/>
      <c r="C12" s="86" t="s">
        <v>6</v>
      </c>
      <c r="D12" s="87" t="s">
        <v>7</v>
      </c>
      <c r="E12" s="88"/>
      <c r="F12" s="89"/>
      <c r="G12" s="90">
        <f t="shared" si="0"/>
        <v>1223142.7968753427</v>
      </c>
      <c r="H12" s="91">
        <v>56811.841027379036</v>
      </c>
      <c r="I12" s="92">
        <v>19895.042188167572</v>
      </c>
      <c r="J12" s="92">
        <v>29384.188846945763</v>
      </c>
      <c r="K12" s="92">
        <v>107162.09846878052</v>
      </c>
      <c r="L12" s="92">
        <v>188112.00524711609</v>
      </c>
      <c r="M12" s="92">
        <v>240697.28554153442</v>
      </c>
      <c r="N12" s="125">
        <f t="shared" si="1"/>
        <v>642062.4613199234</v>
      </c>
      <c r="O12" s="91">
        <v>67558.443107172847</v>
      </c>
      <c r="P12" s="92">
        <v>22248.289622664452</v>
      </c>
      <c r="Q12" s="92">
        <v>31394.745243132114</v>
      </c>
      <c r="R12" s="92">
        <v>55875.594638228416</v>
      </c>
      <c r="S12" s="92">
        <v>139339.59395980835</v>
      </c>
      <c r="T12" s="92">
        <v>264663.66898441315</v>
      </c>
      <c r="U12" s="125">
        <f t="shared" si="2"/>
        <v>581080.33555541933</v>
      </c>
    </row>
    <row r="13" spans="1:21">
      <c r="A13" s="37">
        <v>3</v>
      </c>
      <c r="B13" s="17"/>
      <c r="C13" s="16"/>
      <c r="D13" s="38" t="s">
        <v>8</v>
      </c>
      <c r="E13" s="39" t="s">
        <v>9</v>
      </c>
      <c r="F13" s="40"/>
      <c r="G13" s="111">
        <f t="shared" si="0"/>
        <v>396898.03004368348</v>
      </c>
      <c r="H13" s="26">
        <v>905.8484186087735</v>
      </c>
      <c r="I13" s="7">
        <v>973.58281528949738</v>
      </c>
      <c r="J13" s="7">
        <v>10871.213551282883</v>
      </c>
      <c r="K13" s="7">
        <v>57046.148842334747</v>
      </c>
      <c r="L13" s="7">
        <v>98091.660579681396</v>
      </c>
      <c r="M13" s="7">
        <v>87425.050243377686</v>
      </c>
      <c r="N13" s="126">
        <f t="shared" si="1"/>
        <v>255313.50445057498</v>
      </c>
      <c r="O13" s="26">
        <v>1263.9006366385147</v>
      </c>
      <c r="P13" s="7">
        <v>1898.8303959481418</v>
      </c>
      <c r="Q13" s="7">
        <v>10882.134592205286</v>
      </c>
      <c r="R13" s="7">
        <v>25468.539587914944</v>
      </c>
      <c r="S13" s="7">
        <v>45459.279009819031</v>
      </c>
      <c r="T13" s="7">
        <v>56611.841370582581</v>
      </c>
      <c r="U13" s="126">
        <f t="shared" si="2"/>
        <v>141584.5255931085</v>
      </c>
    </row>
    <row r="14" spans="1:21">
      <c r="A14" s="37">
        <v>4</v>
      </c>
      <c r="B14" s="41"/>
      <c r="C14" s="16"/>
      <c r="D14" s="38" t="s">
        <v>10</v>
      </c>
      <c r="E14" s="39" t="s">
        <v>11</v>
      </c>
      <c r="F14" s="40"/>
      <c r="G14" s="111">
        <f t="shared" si="0"/>
        <v>10466.945314654091</v>
      </c>
      <c r="H14" s="26">
        <v>3212.8062772040139</v>
      </c>
      <c r="I14" s="7">
        <v>255.76806221529841</v>
      </c>
      <c r="J14" s="7">
        <v>21.194248015526682</v>
      </c>
      <c r="K14" s="7">
        <v>31.096843367442489</v>
      </c>
      <c r="L14" s="7">
        <v>33.660774329677224</v>
      </c>
      <c r="M14" s="7">
        <v>74.584583587944508</v>
      </c>
      <c r="N14" s="126">
        <f t="shared" si="1"/>
        <v>3629.1107887199032</v>
      </c>
      <c r="O14" s="26">
        <v>3929.832852010848</v>
      </c>
      <c r="P14" s="7">
        <v>531.69559999974445</v>
      </c>
      <c r="Q14" s="7">
        <v>287.86560999508947</v>
      </c>
      <c r="R14" s="7">
        <v>565.75383690372109</v>
      </c>
      <c r="S14" s="7">
        <v>975.31762226857245</v>
      </c>
      <c r="T14" s="7">
        <v>547.36900475621223</v>
      </c>
      <c r="U14" s="126">
        <f t="shared" si="2"/>
        <v>6837.8345259341877</v>
      </c>
    </row>
    <row r="15" spans="1:21">
      <c r="A15" s="37">
        <v>5</v>
      </c>
      <c r="B15" s="41"/>
      <c r="C15" s="16"/>
      <c r="D15" s="8"/>
      <c r="E15" s="17" t="s">
        <v>12</v>
      </c>
      <c r="F15" s="42" t="s">
        <v>13</v>
      </c>
      <c r="G15" s="111">
        <f t="shared" si="0"/>
        <v>8588.8070066880318</v>
      </c>
      <c r="H15" s="26">
        <v>3212.8062772040139</v>
      </c>
      <c r="I15" s="7">
        <v>254.8531854765024</v>
      </c>
      <c r="J15" s="7">
        <v>17.769073063973337</v>
      </c>
      <c r="K15" s="7">
        <v>27.114344475790858</v>
      </c>
      <c r="L15" s="7">
        <v>31.360710164532065</v>
      </c>
      <c r="M15" s="7">
        <v>67.766405411064625</v>
      </c>
      <c r="N15" s="126">
        <f t="shared" si="1"/>
        <v>3611.6699957958772</v>
      </c>
      <c r="O15" s="26">
        <v>3929.832852010848</v>
      </c>
      <c r="P15" s="7">
        <v>529.09087596554309</v>
      </c>
      <c r="Q15" s="7">
        <v>70.463103213813156</v>
      </c>
      <c r="R15" s="7">
        <v>74.811727675609291</v>
      </c>
      <c r="S15" s="7">
        <v>227.12219302682206</v>
      </c>
      <c r="T15" s="7">
        <v>145.81625899951905</v>
      </c>
      <c r="U15" s="126">
        <f t="shared" si="2"/>
        <v>4977.1370108921546</v>
      </c>
    </row>
    <row r="16" spans="1:21">
      <c r="A16" s="37">
        <v>6</v>
      </c>
      <c r="B16" s="41"/>
      <c r="C16" s="16"/>
      <c r="D16" s="8"/>
      <c r="E16" s="17" t="s">
        <v>14</v>
      </c>
      <c r="F16" s="42" t="s">
        <v>15</v>
      </c>
      <c r="G16" s="111">
        <f t="shared" si="0"/>
        <v>353.96560406679055</v>
      </c>
      <c r="H16" s="26">
        <v>0</v>
      </c>
      <c r="I16" s="7">
        <v>0</v>
      </c>
      <c r="J16" s="7">
        <v>0</v>
      </c>
      <c r="K16" s="7">
        <v>0</v>
      </c>
      <c r="L16" s="7">
        <v>0</v>
      </c>
      <c r="M16" s="7">
        <v>0</v>
      </c>
      <c r="N16" s="126">
        <f t="shared" si="1"/>
        <v>0</v>
      </c>
      <c r="O16" s="26">
        <v>0</v>
      </c>
      <c r="P16" s="7">
        <v>0.72749671671772376</v>
      </c>
      <c r="Q16" s="7">
        <v>50.908353753271513</v>
      </c>
      <c r="R16" s="7">
        <v>90.084518333664164</v>
      </c>
      <c r="S16" s="7">
        <v>132.97982555790804</v>
      </c>
      <c r="T16" s="7">
        <v>79.265409705229104</v>
      </c>
      <c r="U16" s="126">
        <f t="shared" si="2"/>
        <v>353.96560406679055</v>
      </c>
    </row>
    <row r="17" spans="1:21">
      <c r="A17" s="37">
        <v>7</v>
      </c>
      <c r="B17" s="41"/>
      <c r="C17" s="16"/>
      <c r="D17" s="8"/>
      <c r="E17" s="17" t="s">
        <v>16</v>
      </c>
      <c r="F17" s="42" t="s">
        <v>17</v>
      </c>
      <c r="G17" s="111">
        <f t="shared" si="0"/>
        <v>1049.7842962429859</v>
      </c>
      <c r="H17" s="26">
        <v>0</v>
      </c>
      <c r="I17" s="7">
        <v>0.59961288986960426</v>
      </c>
      <c r="J17" s="7">
        <v>2.6254349040100351</v>
      </c>
      <c r="K17" s="7">
        <v>2.4596962834475562</v>
      </c>
      <c r="L17" s="7">
        <v>1.1945332592003979</v>
      </c>
      <c r="M17" s="7">
        <v>4.2590988505398855</v>
      </c>
      <c r="N17" s="126">
        <f t="shared" si="1"/>
        <v>11.138376187067479</v>
      </c>
      <c r="O17" s="26">
        <v>0</v>
      </c>
      <c r="P17" s="7">
        <v>1.2770912661217153</v>
      </c>
      <c r="Q17" s="7">
        <v>107.05109114339575</v>
      </c>
      <c r="R17" s="7">
        <v>258.38009973987937</v>
      </c>
      <c r="S17" s="7">
        <v>423.6502279303968</v>
      </c>
      <c r="T17" s="7">
        <v>248.28740997612476</v>
      </c>
      <c r="U17" s="126">
        <f t="shared" si="2"/>
        <v>1038.6459200559184</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474.38840331100801</v>
      </c>
      <c r="H19" s="26">
        <v>0</v>
      </c>
      <c r="I19" s="7">
        <v>0.31526098291215021</v>
      </c>
      <c r="J19" s="7">
        <v>0.7997403350454988</v>
      </c>
      <c r="K19" s="7">
        <v>1.5228026952536311</v>
      </c>
      <c r="L19" s="7">
        <v>1.1055300050065853</v>
      </c>
      <c r="M19" s="7">
        <v>2.5590781476348639</v>
      </c>
      <c r="N19" s="126">
        <f t="shared" si="1"/>
        <v>6.3024121658527292</v>
      </c>
      <c r="O19" s="26">
        <v>0</v>
      </c>
      <c r="P19" s="7">
        <v>0.6001455455989344</v>
      </c>
      <c r="Q19" s="7">
        <v>59.443056072806939</v>
      </c>
      <c r="R19" s="7">
        <v>142.47747552394867</v>
      </c>
      <c r="S19" s="7">
        <v>191.56538488855585</v>
      </c>
      <c r="T19" s="7">
        <v>73.999929114244878</v>
      </c>
      <c r="U19" s="126">
        <f t="shared" si="2"/>
        <v>468.08599114515528</v>
      </c>
    </row>
    <row r="20" spans="1:21">
      <c r="A20" s="37">
        <v>10</v>
      </c>
      <c r="B20" s="41"/>
      <c r="C20" s="16"/>
      <c r="D20" s="38" t="s">
        <v>22</v>
      </c>
      <c r="E20" s="39" t="s">
        <v>23</v>
      </c>
      <c r="F20" s="40"/>
      <c r="G20" s="111">
        <f t="shared" si="0"/>
        <v>44695.727326601744</v>
      </c>
      <c r="H20" s="26">
        <v>1362.1698766201735</v>
      </c>
      <c r="I20" s="7">
        <v>1050.0591931343079</v>
      </c>
      <c r="J20" s="7">
        <v>3013.5800897926092</v>
      </c>
      <c r="K20" s="7">
        <v>18556.977142333984</v>
      </c>
      <c r="L20" s="7">
        <v>7325.8804831504822</v>
      </c>
      <c r="M20" s="7">
        <v>358.07645483314991</v>
      </c>
      <c r="N20" s="126">
        <f t="shared" si="1"/>
        <v>31666.743239864707</v>
      </c>
      <c r="O20" s="26">
        <v>1269.2043031901121</v>
      </c>
      <c r="P20" s="7">
        <v>1059.7558999061584</v>
      </c>
      <c r="Q20" s="7">
        <v>1897.1327872276306</v>
      </c>
      <c r="R20" s="7">
        <v>6698.2092132568359</v>
      </c>
      <c r="S20" s="7">
        <v>2029.2894957065582</v>
      </c>
      <c r="T20" s="7">
        <v>75.392387449741364</v>
      </c>
      <c r="U20" s="126">
        <f t="shared" si="2"/>
        <v>13028.984086737037</v>
      </c>
    </row>
    <row r="21" spans="1:21">
      <c r="A21" s="37">
        <v>11</v>
      </c>
      <c r="B21" s="41"/>
      <c r="C21" s="16"/>
      <c r="D21" s="38" t="s">
        <v>24</v>
      </c>
      <c r="E21" s="39" t="s">
        <v>25</v>
      </c>
      <c r="F21" s="40"/>
      <c r="G21" s="111">
        <f t="shared" si="0"/>
        <v>462659.09164927341</v>
      </c>
      <c r="H21" s="26">
        <v>29885.991958603263</v>
      </c>
      <c r="I21" s="7">
        <v>4324.6713412255049</v>
      </c>
      <c r="J21" s="7">
        <v>3470.7259459029883</v>
      </c>
      <c r="K21" s="7">
        <v>10540.096684418619</v>
      </c>
      <c r="L21" s="7">
        <v>45343.590969473124</v>
      </c>
      <c r="M21" s="7">
        <v>104784.20797681808</v>
      </c>
      <c r="N21" s="126">
        <f t="shared" si="1"/>
        <v>198349.28487644158</v>
      </c>
      <c r="O21" s="26">
        <v>38159.99230453372</v>
      </c>
      <c r="P21" s="7">
        <v>4768.5465397872031</v>
      </c>
      <c r="Q21" s="7">
        <v>5390.8377391602844</v>
      </c>
      <c r="R21" s="7">
        <v>7864.6581895444542</v>
      </c>
      <c r="S21" s="7">
        <v>55585.791708618402</v>
      </c>
      <c r="T21" s="7">
        <v>152539.98029118776</v>
      </c>
      <c r="U21" s="126">
        <f t="shared" si="2"/>
        <v>264309.80677283183</v>
      </c>
    </row>
    <row r="22" spans="1:21">
      <c r="A22" s="37">
        <v>12</v>
      </c>
      <c r="B22" s="41"/>
      <c r="C22" s="16"/>
      <c r="D22" s="38" t="s">
        <v>26</v>
      </c>
      <c r="E22" s="39" t="s">
        <v>27</v>
      </c>
      <c r="F22" s="40"/>
      <c r="G22" s="111">
        <f t="shared" si="0"/>
        <v>23255.032972882269</v>
      </c>
      <c r="H22" s="26">
        <v>7531.8436805866659</v>
      </c>
      <c r="I22" s="7">
        <v>577.75225269980729</v>
      </c>
      <c r="J22" s="7">
        <v>224.69937702920288</v>
      </c>
      <c r="K22" s="7">
        <v>566.11449962249026</v>
      </c>
      <c r="L22" s="7">
        <v>1262.4352323764469</v>
      </c>
      <c r="M22" s="7">
        <v>1773.1990236785496</v>
      </c>
      <c r="N22" s="126">
        <f t="shared" si="1"/>
        <v>11936.044065993163</v>
      </c>
      <c r="O22" s="26">
        <v>7459.9174148254097</v>
      </c>
      <c r="P22" s="7">
        <v>890.27247631177306</v>
      </c>
      <c r="Q22" s="7">
        <v>392.88376472750679</v>
      </c>
      <c r="R22" s="7">
        <v>337.49252023547888</v>
      </c>
      <c r="S22" s="7">
        <v>1120.6553772180341</v>
      </c>
      <c r="T22" s="7">
        <v>1117.7673535709037</v>
      </c>
      <c r="U22" s="126">
        <f t="shared" si="2"/>
        <v>11318.988906889106</v>
      </c>
    </row>
    <row r="23" spans="1:21">
      <c r="A23" s="37">
        <v>13</v>
      </c>
      <c r="B23" s="41"/>
      <c r="C23" s="16"/>
      <c r="D23" s="8"/>
      <c r="E23" s="17" t="s">
        <v>12</v>
      </c>
      <c r="F23" s="42" t="s">
        <v>28</v>
      </c>
      <c r="G23" s="111">
        <f t="shared" si="0"/>
        <v>789.98953183129197</v>
      </c>
      <c r="H23" s="26">
        <v>0</v>
      </c>
      <c r="I23" s="7">
        <v>275.17088616453111</v>
      </c>
      <c r="J23" s="7">
        <v>18.836629239260219</v>
      </c>
      <c r="K23" s="7">
        <v>16.887569418526255</v>
      </c>
      <c r="L23" s="7">
        <v>35.393348168174271</v>
      </c>
      <c r="M23" s="7">
        <v>0</v>
      </c>
      <c r="N23" s="126">
        <f t="shared" si="1"/>
        <v>346.28843299049186</v>
      </c>
      <c r="O23" s="26">
        <v>0</v>
      </c>
      <c r="P23" s="7">
        <v>381.47201812826097</v>
      </c>
      <c r="Q23" s="7">
        <v>48.095649384194985</v>
      </c>
      <c r="R23" s="7">
        <v>9.8362179554533213</v>
      </c>
      <c r="S23" s="7">
        <v>4.2972133728908375</v>
      </c>
      <c r="T23" s="7">
        <v>0</v>
      </c>
      <c r="U23" s="126">
        <f t="shared" si="2"/>
        <v>443.70109884080011</v>
      </c>
    </row>
    <row r="24" spans="1:21">
      <c r="A24" s="37">
        <v>14</v>
      </c>
      <c r="B24" s="17"/>
      <c r="C24" s="16"/>
      <c r="D24" s="8"/>
      <c r="E24" s="17" t="s">
        <v>14</v>
      </c>
      <c r="F24" s="42" t="s">
        <v>29</v>
      </c>
      <c r="G24" s="111">
        <f t="shared" si="0"/>
        <v>68.469845756513678</v>
      </c>
      <c r="H24" s="26">
        <v>15.25167494078778</v>
      </c>
      <c r="I24" s="7">
        <v>6.5465362764371093</v>
      </c>
      <c r="J24" s="7">
        <v>1.6805038261300069</v>
      </c>
      <c r="K24" s="7">
        <v>4.3867028937820578</v>
      </c>
      <c r="L24" s="7">
        <v>10.889904184237821</v>
      </c>
      <c r="M24" s="7">
        <v>0</v>
      </c>
      <c r="N24" s="126">
        <f t="shared" si="1"/>
        <v>38.755322121374775</v>
      </c>
      <c r="O24" s="26">
        <v>18.039924280092237</v>
      </c>
      <c r="P24" s="7">
        <v>6.2527429438050603</v>
      </c>
      <c r="Q24" s="7">
        <v>2.672886306700093</v>
      </c>
      <c r="R24" s="7">
        <v>1.5756652015406871</v>
      </c>
      <c r="S24" s="7">
        <v>1.173304903000826</v>
      </c>
      <c r="T24" s="7">
        <v>0</v>
      </c>
      <c r="U24" s="126">
        <f t="shared" si="2"/>
        <v>29.714523635138903</v>
      </c>
    </row>
    <row r="25" spans="1:21">
      <c r="A25" s="37">
        <v>15</v>
      </c>
      <c r="B25" s="17"/>
      <c r="C25" s="16"/>
      <c r="D25" s="8"/>
      <c r="E25" s="17" t="s">
        <v>16</v>
      </c>
      <c r="F25" s="42" t="s">
        <v>30</v>
      </c>
      <c r="G25" s="111">
        <f t="shared" si="0"/>
        <v>13586.851992830916</v>
      </c>
      <c r="H25" s="26">
        <v>4980.2318328022957</v>
      </c>
      <c r="I25" s="7">
        <v>187.39933483605273</v>
      </c>
      <c r="J25" s="7">
        <v>55.507234341057483</v>
      </c>
      <c r="K25" s="7">
        <v>40.613603670397424</v>
      </c>
      <c r="L25" s="7">
        <v>524.89005656905647</v>
      </c>
      <c r="M25" s="7">
        <v>1314.7054443359375</v>
      </c>
      <c r="N25" s="126">
        <f t="shared" si="1"/>
        <v>7103.3475065547973</v>
      </c>
      <c r="O25" s="26">
        <v>5522.8704137802124</v>
      </c>
      <c r="P25" s="7">
        <v>331.00666589383036</v>
      </c>
      <c r="Q25" s="7">
        <v>164.08958502917085</v>
      </c>
      <c r="R25" s="7">
        <v>90.242979222377471</v>
      </c>
      <c r="S25" s="7">
        <v>321.49870740179722</v>
      </c>
      <c r="T25" s="7">
        <v>53.796134948730469</v>
      </c>
      <c r="U25" s="126">
        <f t="shared" si="2"/>
        <v>6483.5044862761188</v>
      </c>
    </row>
    <row r="26" spans="1:21">
      <c r="A26" s="37">
        <v>16</v>
      </c>
      <c r="B26" s="17"/>
      <c r="C26" s="16"/>
      <c r="D26" s="8"/>
      <c r="E26" s="17" t="s">
        <v>18</v>
      </c>
      <c r="F26" s="42" t="s">
        <v>31</v>
      </c>
      <c r="G26" s="111">
        <f t="shared" si="0"/>
        <v>8809.7218472043751</v>
      </c>
      <c r="H26" s="26">
        <v>2536.360327616334</v>
      </c>
      <c r="I26" s="7">
        <v>108.63549546012655</v>
      </c>
      <c r="J26" s="7">
        <v>148.67501386115327</v>
      </c>
      <c r="K26" s="7">
        <v>504.22662766650319</v>
      </c>
      <c r="L26" s="7">
        <v>691.26190842234064</v>
      </c>
      <c r="M26" s="7">
        <v>458.49359460140113</v>
      </c>
      <c r="N26" s="126">
        <f t="shared" si="1"/>
        <v>4447.6529676278587</v>
      </c>
      <c r="O26" s="26">
        <v>1919.0070620626211</v>
      </c>
      <c r="P26" s="7">
        <v>171.54107606830075</v>
      </c>
      <c r="Q26" s="7">
        <v>178.02564870635979</v>
      </c>
      <c r="R26" s="7">
        <v>235.83764375559986</v>
      </c>
      <c r="S26" s="7">
        <v>793.68617695569992</v>
      </c>
      <c r="T26" s="7">
        <v>1063.9712720279349</v>
      </c>
      <c r="U26" s="126">
        <f t="shared" si="2"/>
        <v>4362.0688795765163</v>
      </c>
    </row>
    <row r="27" spans="1:21">
      <c r="A27" s="37">
        <v>17</v>
      </c>
      <c r="B27" s="17"/>
      <c r="C27" s="16"/>
      <c r="D27" s="38" t="s">
        <v>32</v>
      </c>
      <c r="E27" s="39" t="s">
        <v>33</v>
      </c>
      <c r="F27" s="40"/>
      <c r="G27" s="111">
        <f t="shared" si="0"/>
        <v>35139.142899790779</v>
      </c>
      <c r="H27" s="26">
        <v>3269.7617780547589</v>
      </c>
      <c r="I27" s="7">
        <v>2346.0206168740988</v>
      </c>
      <c r="J27" s="7">
        <v>1973.5266277678311</v>
      </c>
      <c r="K27" s="7">
        <v>2436.8207535147667</v>
      </c>
      <c r="L27" s="7">
        <v>3814.8320279270411</v>
      </c>
      <c r="M27" s="7">
        <v>2446.0035443156958</v>
      </c>
      <c r="N27" s="126">
        <f t="shared" si="1"/>
        <v>16286.965348454192</v>
      </c>
      <c r="O27" s="26">
        <v>4120.1768553927541</v>
      </c>
      <c r="P27" s="7">
        <v>2067.1490207873285</v>
      </c>
      <c r="Q27" s="7">
        <v>1998.5810090117157</v>
      </c>
      <c r="R27" s="7">
        <v>1841.5167622640729</v>
      </c>
      <c r="S27" s="7">
        <v>4210.6305554956198</v>
      </c>
      <c r="T27" s="7">
        <v>4614.1233483850956</v>
      </c>
      <c r="U27" s="126">
        <f t="shared" si="2"/>
        <v>18852.177551336586</v>
      </c>
    </row>
    <row r="28" spans="1:21">
      <c r="A28" s="37">
        <v>18</v>
      </c>
      <c r="B28" s="12"/>
      <c r="C28" s="12"/>
      <c r="D28" s="38" t="s">
        <v>34</v>
      </c>
      <c r="E28" s="39" t="s">
        <v>35</v>
      </c>
      <c r="F28" s="43"/>
      <c r="G28" s="111">
        <f t="shared" si="0"/>
        <v>33907.023771189153</v>
      </c>
      <c r="H28" s="26">
        <v>1593.5978148598224</v>
      </c>
      <c r="I28" s="7">
        <v>1498.9630037695169</v>
      </c>
      <c r="J28" s="7">
        <v>1128.4686010032892</v>
      </c>
      <c r="K28" s="7">
        <v>1442.8284396156669</v>
      </c>
      <c r="L28" s="7">
        <v>3083.1871524453163</v>
      </c>
      <c r="M28" s="7">
        <v>3258.6955536305904</v>
      </c>
      <c r="N28" s="126">
        <f t="shared" si="1"/>
        <v>12005.740565324202</v>
      </c>
      <c r="O28" s="26">
        <v>2021.2969265561551</v>
      </c>
      <c r="P28" s="7">
        <v>1868.6612907499075</v>
      </c>
      <c r="Q28" s="7">
        <v>1597.3747214004397</v>
      </c>
      <c r="R28" s="7">
        <v>1605.6368729844689</v>
      </c>
      <c r="S28" s="7">
        <v>5197.7658580988646</v>
      </c>
      <c r="T28" s="7">
        <v>9610.5475360751152</v>
      </c>
      <c r="U28" s="126">
        <f t="shared" si="2"/>
        <v>21901.283205864951</v>
      </c>
    </row>
    <row r="29" spans="1:21">
      <c r="A29" s="37">
        <v>19</v>
      </c>
      <c r="B29" s="17"/>
      <c r="C29" s="16"/>
      <c r="D29" s="38" t="s">
        <v>36</v>
      </c>
      <c r="E29" s="39" t="s">
        <v>37</v>
      </c>
      <c r="F29" s="40"/>
      <c r="G29" s="111">
        <f t="shared" si="0"/>
        <v>60772.411677845303</v>
      </c>
      <c r="H29" s="26">
        <v>263.47480640633148</v>
      </c>
      <c r="I29" s="7">
        <v>117.35375756723806</v>
      </c>
      <c r="J29" s="7">
        <v>1747.5577069241554</v>
      </c>
      <c r="K29" s="7">
        <v>8173.5577237382531</v>
      </c>
      <c r="L29" s="7">
        <v>11796.462400227785</v>
      </c>
      <c r="M29" s="7">
        <v>9253.4282353818417</v>
      </c>
      <c r="N29" s="126">
        <f t="shared" si="1"/>
        <v>31351.834630245605</v>
      </c>
      <c r="O29" s="26">
        <v>308.61778156620858</v>
      </c>
      <c r="P29" s="7">
        <v>187.61085511604324</v>
      </c>
      <c r="Q29" s="7">
        <v>2185.7532460521907</v>
      </c>
      <c r="R29" s="7">
        <v>5617.0594374611974</v>
      </c>
      <c r="S29" s="7">
        <v>10267.274644590914</v>
      </c>
      <c r="T29" s="7">
        <v>10854.261082813144</v>
      </c>
      <c r="U29" s="126">
        <f t="shared" si="2"/>
        <v>29420.577047599698</v>
      </c>
    </row>
    <row r="30" spans="1:21">
      <c r="A30" s="37">
        <v>20</v>
      </c>
      <c r="B30" s="17"/>
      <c r="C30" s="16"/>
      <c r="D30" s="38" t="s">
        <v>38</v>
      </c>
      <c r="E30" s="39" t="s">
        <v>39</v>
      </c>
      <c r="F30" s="40"/>
      <c r="G30" s="111">
        <f t="shared" si="0"/>
        <v>1462.8975271370145</v>
      </c>
      <c r="H30" s="26">
        <v>0</v>
      </c>
      <c r="I30" s="7">
        <v>17.385484664730029</v>
      </c>
      <c r="J30" s="7">
        <v>25.107685828173999</v>
      </c>
      <c r="K30" s="7">
        <v>68.023376752156764</v>
      </c>
      <c r="L30" s="7">
        <v>249.61274806177244</v>
      </c>
      <c r="M30" s="7">
        <v>285.72406792966649</v>
      </c>
      <c r="N30" s="126">
        <f t="shared" si="1"/>
        <v>645.85336323649972</v>
      </c>
      <c r="O30" s="26">
        <v>0</v>
      </c>
      <c r="P30" s="7">
        <v>27.457879091671202</v>
      </c>
      <c r="Q30" s="7">
        <v>36.506862908514449</v>
      </c>
      <c r="R30" s="7">
        <v>52.368995149736293</v>
      </c>
      <c r="S30" s="7">
        <v>301.21767445513979</v>
      </c>
      <c r="T30" s="7">
        <v>399.4927522954531</v>
      </c>
      <c r="U30" s="126">
        <f t="shared" si="2"/>
        <v>817.04416390051483</v>
      </c>
    </row>
    <row r="31" spans="1:21">
      <c r="A31" s="37">
        <v>21</v>
      </c>
      <c r="B31" s="17"/>
      <c r="C31" s="16"/>
      <c r="D31" s="38" t="s">
        <v>40</v>
      </c>
      <c r="E31" s="39" t="s">
        <v>41</v>
      </c>
      <c r="F31" s="40"/>
      <c r="G31" s="111">
        <f t="shared" si="0"/>
        <v>59425.389195669442</v>
      </c>
      <c r="H31" s="26">
        <v>2008.8666435629129</v>
      </c>
      <c r="I31" s="7">
        <v>2979.982406526804</v>
      </c>
      <c r="J31" s="7">
        <v>2924.8529250323772</v>
      </c>
      <c r="K31" s="7">
        <v>4591.2864066362381</v>
      </c>
      <c r="L31" s="7">
        <v>8047.0407606959343</v>
      </c>
      <c r="M31" s="7">
        <v>9011.1979172825813</v>
      </c>
      <c r="N31" s="126">
        <f t="shared" si="1"/>
        <v>29563.227059736848</v>
      </c>
      <c r="O31" s="26">
        <v>2973.2946505434811</v>
      </c>
      <c r="P31" s="7">
        <v>3190.013390481472</v>
      </c>
      <c r="Q31" s="7">
        <v>2479.7087756544352</v>
      </c>
      <c r="R31" s="7">
        <v>3115.1716784238815</v>
      </c>
      <c r="S31" s="7">
        <v>7460.6598944962025</v>
      </c>
      <c r="T31" s="7">
        <v>10643.313746333122</v>
      </c>
      <c r="U31" s="126">
        <f t="shared" si="2"/>
        <v>29862.162135932595</v>
      </c>
    </row>
    <row r="32" spans="1:21">
      <c r="A32" s="37">
        <v>22</v>
      </c>
      <c r="B32" s="17"/>
      <c r="C32" s="16"/>
      <c r="D32" s="38"/>
      <c r="E32" s="17" t="s">
        <v>12</v>
      </c>
      <c r="F32" s="42" t="s">
        <v>42</v>
      </c>
      <c r="G32" s="111">
        <f t="shared" si="0"/>
        <v>14088.017500769347</v>
      </c>
      <c r="H32" s="26">
        <v>1050.9910351000726</v>
      </c>
      <c r="I32" s="7">
        <v>1366.1381794661283</v>
      </c>
      <c r="J32" s="7">
        <v>548.13688898831606</v>
      </c>
      <c r="K32" s="7">
        <v>1013.2850948274136</v>
      </c>
      <c r="L32" s="7">
        <v>1295.2356669306755</v>
      </c>
      <c r="M32" s="7">
        <v>804.59365534037352</v>
      </c>
      <c r="N32" s="126">
        <f t="shared" si="1"/>
        <v>6078.3805206529796</v>
      </c>
      <c r="O32" s="26">
        <v>1998.7208679094911</v>
      </c>
      <c r="P32" s="7">
        <v>1891.4083702266216</v>
      </c>
      <c r="Q32" s="7">
        <v>684.65216629952192</v>
      </c>
      <c r="R32" s="7">
        <v>744.93185321986675</v>
      </c>
      <c r="S32" s="7">
        <v>1404.0843768417835</v>
      </c>
      <c r="T32" s="7">
        <v>1285.8393456190825</v>
      </c>
      <c r="U32" s="126">
        <f t="shared" si="2"/>
        <v>8009.6369801163673</v>
      </c>
    </row>
    <row r="33" spans="1:21">
      <c r="A33" s="37">
        <v>23</v>
      </c>
      <c r="B33" s="17"/>
      <c r="C33" s="16"/>
      <c r="D33" s="8"/>
      <c r="E33" s="17" t="s">
        <v>14</v>
      </c>
      <c r="F33" s="42" t="s">
        <v>43</v>
      </c>
      <c r="G33" s="111">
        <f t="shared" si="0"/>
        <v>0</v>
      </c>
      <c r="H33" s="26">
        <v>0</v>
      </c>
      <c r="I33" s="7">
        <v>0</v>
      </c>
      <c r="J33" s="7">
        <v>0</v>
      </c>
      <c r="K33" s="7">
        <v>0</v>
      </c>
      <c r="L33" s="7">
        <v>0</v>
      </c>
      <c r="M33" s="7">
        <v>0</v>
      </c>
      <c r="N33" s="126">
        <f t="shared" si="1"/>
        <v>0</v>
      </c>
      <c r="O33" s="26">
        <v>0</v>
      </c>
      <c r="P33" s="7">
        <v>0</v>
      </c>
      <c r="Q33" s="7">
        <v>0</v>
      </c>
      <c r="R33" s="7">
        <v>0</v>
      </c>
      <c r="S33" s="7">
        <v>0</v>
      </c>
      <c r="T33" s="7">
        <v>0</v>
      </c>
      <c r="U33" s="126">
        <f t="shared" si="2"/>
        <v>0</v>
      </c>
    </row>
    <row r="34" spans="1:21">
      <c r="A34" s="37">
        <v>24</v>
      </c>
      <c r="B34" s="17"/>
      <c r="C34" s="16"/>
      <c r="D34" s="8"/>
      <c r="E34" s="17" t="s">
        <v>16</v>
      </c>
      <c r="F34" s="42" t="s">
        <v>44</v>
      </c>
      <c r="G34" s="111">
        <f t="shared" si="0"/>
        <v>0</v>
      </c>
      <c r="H34" s="26">
        <v>0</v>
      </c>
      <c r="I34" s="7">
        <v>0</v>
      </c>
      <c r="J34" s="7">
        <v>0</v>
      </c>
      <c r="K34" s="7">
        <v>0</v>
      </c>
      <c r="L34" s="7">
        <v>0</v>
      </c>
      <c r="M34" s="7">
        <v>0</v>
      </c>
      <c r="N34" s="126">
        <f t="shared" si="1"/>
        <v>0</v>
      </c>
      <c r="O34" s="26">
        <v>0</v>
      </c>
      <c r="P34" s="7">
        <v>0</v>
      </c>
      <c r="Q34" s="7">
        <v>0</v>
      </c>
      <c r="R34" s="7">
        <v>0</v>
      </c>
      <c r="S34" s="7">
        <v>0</v>
      </c>
      <c r="T34" s="7">
        <v>0</v>
      </c>
      <c r="U34" s="126">
        <f t="shared" si="2"/>
        <v>0</v>
      </c>
    </row>
    <row r="35" spans="1:21">
      <c r="A35" s="37">
        <v>25</v>
      </c>
      <c r="B35" s="17"/>
      <c r="C35" s="16"/>
      <c r="D35" s="8"/>
      <c r="E35" s="17" t="s">
        <v>18</v>
      </c>
      <c r="F35" s="42" t="s">
        <v>45</v>
      </c>
      <c r="G35" s="111">
        <f t="shared" si="0"/>
        <v>0</v>
      </c>
      <c r="H35" s="26">
        <v>0</v>
      </c>
      <c r="I35" s="7">
        <v>0</v>
      </c>
      <c r="J35" s="7">
        <v>0</v>
      </c>
      <c r="K35" s="7">
        <v>0</v>
      </c>
      <c r="L35" s="7">
        <v>0</v>
      </c>
      <c r="M35" s="7">
        <v>0</v>
      </c>
      <c r="N35" s="126">
        <f t="shared" si="1"/>
        <v>0</v>
      </c>
      <c r="O35" s="26">
        <v>0</v>
      </c>
      <c r="P35" s="7">
        <v>0</v>
      </c>
      <c r="Q35" s="7">
        <v>0</v>
      </c>
      <c r="R35" s="7">
        <v>0</v>
      </c>
      <c r="S35" s="7">
        <v>0</v>
      </c>
      <c r="T35" s="7">
        <v>0</v>
      </c>
      <c r="U35" s="126">
        <f t="shared" si="2"/>
        <v>0</v>
      </c>
    </row>
    <row r="36" spans="1:21">
      <c r="A36" s="37">
        <v>26</v>
      </c>
      <c r="B36" s="17"/>
      <c r="C36" s="16"/>
      <c r="D36" s="8"/>
      <c r="E36" s="17" t="s">
        <v>20</v>
      </c>
      <c r="F36" s="42" t="s">
        <v>46</v>
      </c>
      <c r="G36" s="111">
        <f t="shared" si="0"/>
        <v>4294.8871868392889</v>
      </c>
      <c r="H36" s="26">
        <v>206.33646071975818</v>
      </c>
      <c r="I36" s="7">
        <v>211.34853930884856</v>
      </c>
      <c r="J36" s="7">
        <v>242.81812811945565</v>
      </c>
      <c r="K36" s="7">
        <v>394.22597501892596</v>
      </c>
      <c r="L36" s="7">
        <v>525.54137067310512</v>
      </c>
      <c r="M36" s="7">
        <v>494.31657908298075</v>
      </c>
      <c r="N36" s="126">
        <f t="shared" si="1"/>
        <v>2074.5870529230742</v>
      </c>
      <c r="O36" s="26">
        <v>291.14158567140112</v>
      </c>
      <c r="P36" s="7">
        <v>209.87306741178327</v>
      </c>
      <c r="Q36" s="7">
        <v>308.80967253015842</v>
      </c>
      <c r="R36" s="7">
        <v>366.40292921662331</v>
      </c>
      <c r="S36" s="7">
        <v>525.83110019285232</v>
      </c>
      <c r="T36" s="7">
        <v>518.24177889339626</v>
      </c>
      <c r="U36" s="126">
        <f t="shared" si="2"/>
        <v>2220.3001339162147</v>
      </c>
    </row>
    <row r="37" spans="1:21">
      <c r="A37" s="37">
        <v>27</v>
      </c>
      <c r="B37" s="17"/>
      <c r="C37" s="16"/>
      <c r="D37" s="8"/>
      <c r="E37" s="17" t="s">
        <v>47</v>
      </c>
      <c r="F37" s="42" t="s">
        <v>393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v>
      </c>
      <c r="H38" s="26">
        <v>0</v>
      </c>
      <c r="I38" s="7">
        <v>0</v>
      </c>
      <c r="J38" s="7">
        <v>0</v>
      </c>
      <c r="K38" s="7">
        <v>0</v>
      </c>
      <c r="L38" s="7">
        <v>0</v>
      </c>
      <c r="M38" s="7">
        <v>0</v>
      </c>
      <c r="N38" s="126">
        <f t="shared" si="1"/>
        <v>0</v>
      </c>
      <c r="O38" s="26">
        <v>0</v>
      </c>
      <c r="P38" s="7">
        <v>0</v>
      </c>
      <c r="Q38" s="7">
        <v>0</v>
      </c>
      <c r="R38" s="7">
        <v>0</v>
      </c>
      <c r="S38" s="7">
        <v>0</v>
      </c>
      <c r="T38" s="7">
        <v>0</v>
      </c>
      <c r="U38" s="126">
        <f t="shared" si="2"/>
        <v>0</v>
      </c>
    </row>
    <row r="39" spans="1:21">
      <c r="A39" s="37">
        <v>29</v>
      </c>
      <c r="B39" s="17"/>
      <c r="C39" s="16"/>
      <c r="D39" s="38"/>
      <c r="E39" s="17" t="s">
        <v>394</v>
      </c>
      <c r="F39" s="42" t="s">
        <v>50</v>
      </c>
      <c r="G39" s="111">
        <f t="shared" si="0"/>
        <v>7052.7167126244167</v>
      </c>
      <c r="H39" s="26">
        <v>0</v>
      </c>
      <c r="I39" s="7">
        <v>0</v>
      </c>
      <c r="J39" s="7">
        <v>94.744824965717271</v>
      </c>
      <c r="K39" s="7">
        <v>351.28480480238795</v>
      </c>
      <c r="L39" s="7">
        <v>1316.5042045563459</v>
      </c>
      <c r="M39" s="7">
        <v>2479.2001862004399</v>
      </c>
      <c r="N39" s="126">
        <f t="shared" si="1"/>
        <v>4241.7340205248911</v>
      </c>
      <c r="O39" s="26">
        <v>0</v>
      </c>
      <c r="P39" s="7">
        <v>0</v>
      </c>
      <c r="Q39" s="7">
        <v>71.327600195421837</v>
      </c>
      <c r="R39" s="7">
        <v>327.53720972687006</v>
      </c>
      <c r="S39" s="7">
        <v>987.21920321881771</v>
      </c>
      <c r="T39" s="7">
        <v>1424.898678958416</v>
      </c>
      <c r="U39" s="126">
        <f t="shared" si="2"/>
        <v>2810.9826920995256</v>
      </c>
    </row>
    <row r="40" spans="1:21">
      <c r="A40" s="37">
        <v>30</v>
      </c>
      <c r="B40" s="17"/>
      <c r="C40" s="16"/>
      <c r="D40" s="12"/>
      <c r="E40" s="17" t="s">
        <v>395</v>
      </c>
      <c r="F40" s="42" t="s">
        <v>51</v>
      </c>
      <c r="G40" s="111">
        <f t="shared" si="0"/>
        <v>29667.207197268726</v>
      </c>
      <c r="H40" s="26">
        <v>566.46232209261507</v>
      </c>
      <c r="I40" s="7">
        <v>750.665891347453</v>
      </c>
      <c r="J40" s="7">
        <v>1473.8817100301385</v>
      </c>
      <c r="K40" s="7">
        <v>2353.7283843494952</v>
      </c>
      <c r="L40" s="7">
        <v>4120.0464693140239</v>
      </c>
      <c r="M40" s="7">
        <v>5027.9372442569584</v>
      </c>
      <c r="N40" s="126">
        <f t="shared" si="1"/>
        <v>14292.722021390684</v>
      </c>
      <c r="O40" s="26">
        <v>562.0465828217566</v>
      </c>
      <c r="P40" s="7">
        <v>752.91455839760602</v>
      </c>
      <c r="Q40" s="7">
        <v>1162.1631373958662</v>
      </c>
      <c r="R40" s="7">
        <v>1416.6613847513217</v>
      </c>
      <c r="S40" s="7">
        <v>4157.0813344530761</v>
      </c>
      <c r="T40" s="7">
        <v>7323.6181780584157</v>
      </c>
      <c r="U40" s="126">
        <f t="shared" si="2"/>
        <v>15374.485175878042</v>
      </c>
    </row>
    <row r="41" spans="1:21">
      <c r="A41" s="37">
        <v>31</v>
      </c>
      <c r="B41" s="17"/>
      <c r="C41" s="16"/>
      <c r="D41" s="12"/>
      <c r="E41" s="17" t="s">
        <v>396</v>
      </c>
      <c r="F41" s="42" t="s">
        <v>52</v>
      </c>
      <c r="G41" s="111">
        <f t="shared" si="0"/>
        <v>0</v>
      </c>
      <c r="H41" s="26">
        <v>0</v>
      </c>
      <c r="I41" s="7">
        <v>0</v>
      </c>
      <c r="J41" s="7">
        <v>0</v>
      </c>
      <c r="K41" s="7">
        <v>0</v>
      </c>
      <c r="L41" s="7">
        <v>0</v>
      </c>
      <c r="M41" s="7">
        <v>0</v>
      </c>
      <c r="N41" s="126">
        <f t="shared" si="1"/>
        <v>0</v>
      </c>
      <c r="O41" s="26">
        <v>0</v>
      </c>
      <c r="P41" s="7">
        <v>0</v>
      </c>
      <c r="Q41" s="7">
        <v>0</v>
      </c>
      <c r="R41" s="7">
        <v>0</v>
      </c>
      <c r="S41" s="7">
        <v>0</v>
      </c>
      <c r="T41" s="7">
        <v>0</v>
      </c>
      <c r="U41" s="126">
        <f t="shared" si="2"/>
        <v>0</v>
      </c>
    </row>
    <row r="42" spans="1:21">
      <c r="A42" s="37">
        <v>32</v>
      </c>
      <c r="B42" s="17"/>
      <c r="C42" s="16"/>
      <c r="D42" s="38"/>
      <c r="E42" s="17" t="s">
        <v>397</v>
      </c>
      <c r="F42" s="42" t="s">
        <v>53</v>
      </c>
      <c r="G42" s="111">
        <f t="shared" ref="G42:G73" si="3">N42+U42</f>
        <v>4322.5617684451863</v>
      </c>
      <c r="H42" s="26">
        <v>185.07683756388724</v>
      </c>
      <c r="I42" s="7">
        <v>651.82965806126595</v>
      </c>
      <c r="J42" s="7">
        <v>565.2714254707098</v>
      </c>
      <c r="K42" s="7">
        <v>478.76219129562378</v>
      </c>
      <c r="L42" s="7">
        <v>789.71305960416794</v>
      </c>
      <c r="M42" s="7">
        <v>205.15073917433619</v>
      </c>
      <c r="N42" s="126">
        <f t="shared" ref="N42:N73" si="4">SUM(H42:M42)</f>
        <v>2875.8039111699909</v>
      </c>
      <c r="O42" s="26">
        <v>121.38574038166553</v>
      </c>
      <c r="P42" s="7">
        <v>335.81737059354782</v>
      </c>
      <c r="Q42" s="7">
        <v>252.75626760721207</v>
      </c>
      <c r="R42" s="7">
        <v>259.63841061294079</v>
      </c>
      <c r="S42" s="7">
        <v>386.44377724826336</v>
      </c>
      <c r="T42" s="7">
        <v>90.716290831565857</v>
      </c>
      <c r="U42" s="126">
        <f t="shared" ref="U42:U73" si="5">SUM(O42:T42)</f>
        <v>1446.7578572751954</v>
      </c>
    </row>
    <row r="43" spans="1:21">
      <c r="A43" s="37">
        <v>33</v>
      </c>
      <c r="B43" s="17"/>
      <c r="C43" s="16"/>
      <c r="D43" s="38" t="s">
        <v>54</v>
      </c>
      <c r="E43" s="39" t="s">
        <v>55</v>
      </c>
      <c r="F43" s="42"/>
      <c r="G43" s="111">
        <f t="shared" si="3"/>
        <v>549.10052791790531</v>
      </c>
      <c r="H43" s="26">
        <v>37.300692615567641</v>
      </c>
      <c r="I43" s="7">
        <v>9.8576300371059915</v>
      </c>
      <c r="J43" s="7">
        <v>3.1067972185119288</v>
      </c>
      <c r="K43" s="7">
        <v>15.724191272125609</v>
      </c>
      <c r="L43" s="7">
        <v>56.40583853526914</v>
      </c>
      <c r="M43" s="7">
        <v>155.21826968085952</v>
      </c>
      <c r="N43" s="126">
        <f t="shared" si="4"/>
        <v>277.61341935943983</v>
      </c>
      <c r="O43" s="26">
        <v>84.250378884136808</v>
      </c>
      <c r="P43" s="7">
        <v>14.176595104501757</v>
      </c>
      <c r="Q43" s="7">
        <v>5.4491837886416761</v>
      </c>
      <c r="R43" s="7">
        <v>7.9787863979727263</v>
      </c>
      <c r="S43" s="7">
        <v>60.503793604577368</v>
      </c>
      <c r="T43" s="7">
        <v>99.128370778635144</v>
      </c>
      <c r="U43" s="126">
        <f t="shared" si="5"/>
        <v>271.48710855846548</v>
      </c>
    </row>
    <row r="44" spans="1:21">
      <c r="A44" s="37">
        <v>34</v>
      </c>
      <c r="B44" s="17"/>
      <c r="C44" s="16"/>
      <c r="D44" s="8"/>
      <c r="E44" s="17" t="s">
        <v>12</v>
      </c>
      <c r="F44" s="42" t="s">
        <v>56</v>
      </c>
      <c r="G44" s="111">
        <f t="shared" si="3"/>
        <v>549.10052791790531</v>
      </c>
      <c r="H44" s="26">
        <v>37.300692615567641</v>
      </c>
      <c r="I44" s="7">
        <v>9.8576300371059915</v>
      </c>
      <c r="J44" s="7">
        <v>3.1067972185119288</v>
      </c>
      <c r="K44" s="7">
        <v>15.724191272125609</v>
      </c>
      <c r="L44" s="7">
        <v>56.40583853526914</v>
      </c>
      <c r="M44" s="7">
        <v>155.21826968085952</v>
      </c>
      <c r="N44" s="126">
        <f t="shared" si="4"/>
        <v>277.61341935943983</v>
      </c>
      <c r="O44" s="26">
        <v>84.250378884136808</v>
      </c>
      <c r="P44" s="7">
        <v>14.176595104501757</v>
      </c>
      <c r="Q44" s="7">
        <v>5.4491837886416761</v>
      </c>
      <c r="R44" s="7">
        <v>7.9787863979727263</v>
      </c>
      <c r="S44" s="7">
        <v>60.503793604577368</v>
      </c>
      <c r="T44" s="7">
        <v>99.128370778635144</v>
      </c>
      <c r="U44" s="126">
        <f t="shared" si="5"/>
        <v>271.48710855846548</v>
      </c>
    </row>
    <row r="45" spans="1:21">
      <c r="A45" s="37">
        <v>35</v>
      </c>
      <c r="B45" s="17"/>
      <c r="C45" s="16"/>
      <c r="D45" s="8"/>
      <c r="E45" s="17" t="s">
        <v>14</v>
      </c>
      <c r="F45" s="42" t="s">
        <v>57</v>
      </c>
      <c r="G45" s="111">
        <f t="shared" si="3"/>
        <v>0</v>
      </c>
      <c r="H45" s="26">
        <v>0</v>
      </c>
      <c r="I45" s="7">
        <v>0</v>
      </c>
      <c r="J45" s="7">
        <v>0</v>
      </c>
      <c r="K45" s="7">
        <v>0</v>
      </c>
      <c r="L45" s="7">
        <v>0</v>
      </c>
      <c r="M45" s="7">
        <v>0</v>
      </c>
      <c r="N45" s="126">
        <f t="shared" si="4"/>
        <v>0</v>
      </c>
      <c r="O45" s="26">
        <v>0</v>
      </c>
      <c r="P45" s="7">
        <v>0</v>
      </c>
      <c r="Q45" s="7">
        <v>0</v>
      </c>
      <c r="R45" s="7">
        <v>0</v>
      </c>
      <c r="S45" s="7">
        <v>0</v>
      </c>
      <c r="T45" s="7">
        <v>0</v>
      </c>
      <c r="U45" s="126">
        <f t="shared" si="5"/>
        <v>0</v>
      </c>
    </row>
    <row r="46" spans="1:21">
      <c r="A46" s="37">
        <v>36</v>
      </c>
      <c r="B46" s="10"/>
      <c r="C46" s="16"/>
      <c r="D46" s="8"/>
      <c r="E46" s="17" t="s">
        <v>16</v>
      </c>
      <c r="F46" s="42" t="s">
        <v>58</v>
      </c>
      <c r="G46" s="111">
        <f t="shared" si="3"/>
        <v>0</v>
      </c>
      <c r="H46" s="26">
        <v>0</v>
      </c>
      <c r="I46" s="7">
        <v>0</v>
      </c>
      <c r="J46" s="7">
        <v>0</v>
      </c>
      <c r="K46" s="7">
        <v>0</v>
      </c>
      <c r="L46" s="7">
        <v>0</v>
      </c>
      <c r="M46" s="7">
        <v>0</v>
      </c>
      <c r="N46" s="126">
        <f t="shared" si="4"/>
        <v>0</v>
      </c>
      <c r="O46" s="26">
        <v>0</v>
      </c>
      <c r="P46" s="7">
        <v>0</v>
      </c>
      <c r="Q46" s="7">
        <v>0</v>
      </c>
      <c r="R46" s="7">
        <v>0</v>
      </c>
      <c r="S46" s="7">
        <v>0</v>
      </c>
      <c r="T46" s="7">
        <v>0</v>
      </c>
      <c r="U46" s="126">
        <f t="shared" si="5"/>
        <v>0</v>
      </c>
    </row>
    <row r="47" spans="1:21">
      <c r="A47" s="37">
        <v>37</v>
      </c>
      <c r="B47" s="10"/>
      <c r="C47" s="11"/>
      <c r="D47" s="38" t="s">
        <v>59</v>
      </c>
      <c r="E47" s="9" t="s">
        <v>60</v>
      </c>
      <c r="F47" s="44"/>
      <c r="G47" s="111">
        <f t="shared" si="3"/>
        <v>93912.000592219643</v>
      </c>
      <c r="H47" s="26">
        <v>6740.1787208681926</v>
      </c>
      <c r="I47" s="7">
        <v>5743.6451081335545</v>
      </c>
      <c r="J47" s="7">
        <v>3980.155137129128</v>
      </c>
      <c r="K47" s="7">
        <v>3693.4234052076936</v>
      </c>
      <c r="L47" s="7">
        <v>9007.2410379052162</v>
      </c>
      <c r="M47" s="7">
        <v>21871.895940005779</v>
      </c>
      <c r="N47" s="126">
        <f t="shared" si="4"/>
        <v>51036.539349249564</v>
      </c>
      <c r="O47" s="26">
        <v>5967.9578999243677</v>
      </c>
      <c r="P47" s="7">
        <v>5744.1193676590919</v>
      </c>
      <c r="Q47" s="7">
        <v>4240.5177884474397</v>
      </c>
      <c r="R47" s="7">
        <v>2701.2084266096354</v>
      </c>
      <c r="S47" s="7">
        <v>6671.2114191129804</v>
      </c>
      <c r="T47" s="7">
        <v>17550.446341216564</v>
      </c>
      <c r="U47" s="126">
        <f t="shared" si="5"/>
        <v>42875.461242970079</v>
      </c>
    </row>
    <row r="48" spans="1:21">
      <c r="A48" s="93">
        <v>38</v>
      </c>
      <c r="B48" s="94"/>
      <c r="C48" s="95" t="s">
        <v>61</v>
      </c>
      <c r="D48" s="96" t="s">
        <v>62</v>
      </c>
      <c r="E48" s="97"/>
      <c r="F48" s="98"/>
      <c r="G48" s="99">
        <f t="shared" si="3"/>
        <v>842032.54892214388</v>
      </c>
      <c r="H48" s="100">
        <v>61229.324789404869</v>
      </c>
      <c r="I48" s="101">
        <v>4767.9142839461565</v>
      </c>
      <c r="J48" s="101">
        <v>2914.0831981822848</v>
      </c>
      <c r="K48" s="101">
        <v>7885.7065164744854</v>
      </c>
      <c r="L48" s="101">
        <v>55114.957323789597</v>
      </c>
      <c r="M48" s="101">
        <v>251809.00487518311</v>
      </c>
      <c r="N48" s="127">
        <f t="shared" si="4"/>
        <v>383720.9909869805</v>
      </c>
      <c r="O48" s="100">
        <v>66278.960701018572</v>
      </c>
      <c r="P48" s="101">
        <v>5263.2183658927679</v>
      </c>
      <c r="Q48" s="101">
        <v>3199.1144678294659</v>
      </c>
      <c r="R48" s="101">
        <v>5892.774177134037</v>
      </c>
      <c r="S48" s="101">
        <v>62057.593131422997</v>
      </c>
      <c r="T48" s="101">
        <v>315619.89709186554</v>
      </c>
      <c r="U48" s="127">
        <f t="shared" si="5"/>
        <v>458311.55793516338</v>
      </c>
    </row>
    <row r="49" spans="1:21">
      <c r="A49" s="37">
        <v>39</v>
      </c>
      <c r="B49" s="17"/>
      <c r="C49" s="16"/>
      <c r="D49" s="38" t="s">
        <v>8</v>
      </c>
      <c r="E49" s="45" t="s">
        <v>63</v>
      </c>
      <c r="F49" s="40"/>
      <c r="G49" s="111">
        <f t="shared" si="3"/>
        <v>841113.44881174713</v>
      </c>
      <c r="H49" s="26">
        <v>61169.082752287388</v>
      </c>
      <c r="I49" s="7">
        <v>4752.7116868197918</v>
      </c>
      <c r="J49" s="7">
        <v>2892.9610725417733</v>
      </c>
      <c r="K49" s="7">
        <v>7835.4519865810871</v>
      </c>
      <c r="L49" s="7">
        <v>55000.910906791687</v>
      </c>
      <c r="M49" s="7">
        <v>251657.54311084747</v>
      </c>
      <c r="N49" s="126">
        <f t="shared" si="4"/>
        <v>383308.6615158692</v>
      </c>
      <c r="O49" s="26">
        <v>66185.886252552271</v>
      </c>
      <c r="P49" s="7">
        <v>5235.5683114826679</v>
      </c>
      <c r="Q49" s="7">
        <v>3174.117277264595</v>
      </c>
      <c r="R49" s="7">
        <v>5858.4790250062943</v>
      </c>
      <c r="S49" s="7">
        <v>61937.758407950401</v>
      </c>
      <c r="T49" s="7">
        <v>315412.9780216217</v>
      </c>
      <c r="U49" s="126">
        <f t="shared" si="5"/>
        <v>457804.78729587793</v>
      </c>
    </row>
    <row r="50" spans="1:21">
      <c r="A50" s="37">
        <v>40</v>
      </c>
      <c r="B50" s="17"/>
      <c r="C50" s="16"/>
      <c r="D50" s="38" t="s">
        <v>10</v>
      </c>
      <c r="E50" s="45" t="s">
        <v>64</v>
      </c>
      <c r="F50" s="40"/>
      <c r="G50" s="111">
        <f t="shared" si="3"/>
        <v>553.60828890424455</v>
      </c>
      <c r="H50" s="26">
        <v>53.094595442526042</v>
      </c>
      <c r="I50" s="7">
        <v>5.9619498587271664</v>
      </c>
      <c r="J50" s="7">
        <v>14.619293319876306</v>
      </c>
      <c r="K50" s="7">
        <v>30.863001512596384</v>
      </c>
      <c r="L50" s="7">
        <v>75.854347454383969</v>
      </c>
      <c r="M50" s="7">
        <v>98.434751807712018</v>
      </c>
      <c r="N50" s="126">
        <f t="shared" si="4"/>
        <v>278.82793939582189</v>
      </c>
      <c r="O50" s="26">
        <v>61.844440386397764</v>
      </c>
      <c r="P50" s="7">
        <v>5.7571520814381074</v>
      </c>
      <c r="Q50" s="7">
        <v>13.617642089317087</v>
      </c>
      <c r="R50" s="7">
        <v>22.08955364045687</v>
      </c>
      <c r="S50" s="7">
        <v>62.95624943356961</v>
      </c>
      <c r="T50" s="7">
        <v>108.51531187724322</v>
      </c>
      <c r="U50" s="126">
        <f t="shared" si="5"/>
        <v>274.78034950842266</v>
      </c>
    </row>
    <row r="51" spans="1:21">
      <c r="A51" s="37">
        <v>41</v>
      </c>
      <c r="B51" s="17"/>
      <c r="C51" s="16"/>
      <c r="D51" s="38" t="s">
        <v>22</v>
      </c>
      <c r="E51" s="45" t="s">
        <v>65</v>
      </c>
      <c r="F51" s="40"/>
      <c r="G51" s="111">
        <f t="shared" si="3"/>
        <v>365.51532474589476</v>
      </c>
      <c r="H51" s="26">
        <v>7.1483590173156699</v>
      </c>
      <c r="I51" s="7">
        <v>9.2406099313520826</v>
      </c>
      <c r="J51" s="7">
        <v>6.5027376638026908</v>
      </c>
      <c r="K51" s="7">
        <v>19.391690643387847</v>
      </c>
      <c r="L51" s="7">
        <v>38.189096275949851</v>
      </c>
      <c r="M51" s="7">
        <v>53.035390349105</v>
      </c>
      <c r="N51" s="126">
        <f t="shared" si="4"/>
        <v>133.50788388091314</v>
      </c>
      <c r="O51" s="26">
        <v>31.228477373719215</v>
      </c>
      <c r="P51" s="7">
        <v>21.892817849642597</v>
      </c>
      <c r="Q51" s="7">
        <v>11.379562298592646</v>
      </c>
      <c r="R51" s="7">
        <v>12.205512116779573</v>
      </c>
      <c r="S51" s="7">
        <v>56.877505408716388</v>
      </c>
      <c r="T51" s="7">
        <v>98.423565817531198</v>
      </c>
      <c r="U51" s="126">
        <f t="shared" si="5"/>
        <v>232.00744086498162</v>
      </c>
    </row>
    <row r="52" spans="1:21">
      <c r="A52" s="93">
        <v>42</v>
      </c>
      <c r="B52" s="94"/>
      <c r="C52" s="95" t="s">
        <v>66</v>
      </c>
      <c r="D52" s="96" t="s">
        <v>67</v>
      </c>
      <c r="E52" s="97"/>
      <c r="F52" s="98"/>
      <c r="G52" s="99">
        <f t="shared" si="3"/>
        <v>34466.16599214077</v>
      </c>
      <c r="H52" s="100">
        <v>0</v>
      </c>
      <c r="I52" s="101">
        <v>0</v>
      </c>
      <c r="J52" s="101">
        <v>0</v>
      </c>
      <c r="K52" s="101">
        <v>0</v>
      </c>
      <c r="L52" s="101">
        <v>0</v>
      </c>
      <c r="M52" s="101">
        <v>0</v>
      </c>
      <c r="N52" s="127">
        <f t="shared" si="4"/>
        <v>0</v>
      </c>
      <c r="O52" s="100">
        <v>0</v>
      </c>
      <c r="P52" s="101">
        <v>0</v>
      </c>
      <c r="Q52" s="101">
        <v>17217.732953071594</v>
      </c>
      <c r="R52" s="101">
        <v>17248.433039069176</v>
      </c>
      <c r="S52" s="101">
        <v>0</v>
      </c>
      <c r="T52" s="101">
        <v>0</v>
      </c>
      <c r="U52" s="127">
        <f t="shared" si="5"/>
        <v>34466.16599214077</v>
      </c>
    </row>
    <row r="53" spans="1:21">
      <c r="A53" s="93">
        <v>49</v>
      </c>
      <c r="B53" s="94"/>
      <c r="C53" s="95" t="s">
        <v>68</v>
      </c>
      <c r="D53" s="96" t="s">
        <v>69</v>
      </c>
      <c r="E53" s="97"/>
      <c r="F53" s="98"/>
      <c r="G53" s="99">
        <f t="shared" si="3"/>
        <v>582101.05305433273</v>
      </c>
      <c r="H53" s="100">
        <v>301159.87665700912</v>
      </c>
      <c r="I53" s="101">
        <v>39.544498443603516</v>
      </c>
      <c r="J53" s="101">
        <v>0</v>
      </c>
      <c r="K53" s="101">
        <v>0</v>
      </c>
      <c r="L53" s="101">
        <v>0</v>
      </c>
      <c r="M53" s="101">
        <v>0</v>
      </c>
      <c r="N53" s="127">
        <f t="shared" si="4"/>
        <v>301199.42115545273</v>
      </c>
      <c r="O53" s="100">
        <v>280901.63189888</v>
      </c>
      <c r="P53" s="101">
        <v>0</v>
      </c>
      <c r="Q53" s="101">
        <v>0</v>
      </c>
      <c r="R53" s="101">
        <v>0</v>
      </c>
      <c r="S53" s="101">
        <v>0</v>
      </c>
      <c r="T53" s="101">
        <v>0</v>
      </c>
      <c r="U53" s="127">
        <f t="shared" si="5"/>
        <v>280901.63189888</v>
      </c>
    </row>
    <row r="54" spans="1:21">
      <c r="A54" s="37">
        <v>50</v>
      </c>
      <c r="B54" s="17"/>
      <c r="C54" s="16"/>
      <c r="D54" s="38" t="s">
        <v>8</v>
      </c>
      <c r="E54" s="47" t="s">
        <v>70</v>
      </c>
      <c r="F54" s="40"/>
      <c r="G54" s="111">
        <f t="shared" si="3"/>
        <v>318730.12057089806</v>
      </c>
      <c r="H54" s="26">
        <v>170305.53727412224</v>
      </c>
      <c r="I54" s="7">
        <v>0</v>
      </c>
      <c r="J54" s="7">
        <v>0</v>
      </c>
      <c r="K54" s="7">
        <v>0</v>
      </c>
      <c r="L54" s="7">
        <v>0</v>
      </c>
      <c r="M54" s="7">
        <v>0</v>
      </c>
      <c r="N54" s="126">
        <f t="shared" si="4"/>
        <v>170305.53727412224</v>
      </c>
      <c r="O54" s="26">
        <v>148424.58329677582</v>
      </c>
      <c r="P54" s="7">
        <v>0</v>
      </c>
      <c r="Q54" s="7">
        <v>0</v>
      </c>
      <c r="R54" s="7">
        <v>0</v>
      </c>
      <c r="S54" s="7">
        <v>0</v>
      </c>
      <c r="T54" s="7">
        <v>0</v>
      </c>
      <c r="U54" s="126">
        <f t="shared" si="5"/>
        <v>148424.58329677582</v>
      </c>
    </row>
    <row r="55" spans="1:21">
      <c r="A55" s="37">
        <v>51</v>
      </c>
      <c r="B55" s="10"/>
      <c r="C55" s="16"/>
      <c r="D55" s="38" t="s">
        <v>10</v>
      </c>
      <c r="E55" s="47" t="s">
        <v>71</v>
      </c>
      <c r="F55" s="40"/>
      <c r="G55" s="111">
        <f t="shared" si="3"/>
        <v>129491.24339818954</v>
      </c>
      <c r="H55" s="26">
        <v>70728.153742790222</v>
      </c>
      <c r="I55" s="7">
        <v>0</v>
      </c>
      <c r="J55" s="7">
        <v>0</v>
      </c>
      <c r="K55" s="7">
        <v>0</v>
      </c>
      <c r="L55" s="7">
        <v>0</v>
      </c>
      <c r="M55" s="7">
        <v>0</v>
      </c>
      <c r="N55" s="126">
        <f t="shared" si="4"/>
        <v>70728.153742790222</v>
      </c>
      <c r="O55" s="26">
        <v>58763.089655399323</v>
      </c>
      <c r="P55" s="7">
        <v>0</v>
      </c>
      <c r="Q55" s="7">
        <v>0</v>
      </c>
      <c r="R55" s="7">
        <v>0</v>
      </c>
      <c r="S55" s="7">
        <v>0</v>
      </c>
      <c r="T55" s="7">
        <v>0</v>
      </c>
      <c r="U55" s="126">
        <f t="shared" si="5"/>
        <v>58763.089655399323</v>
      </c>
    </row>
    <row r="56" spans="1:21">
      <c r="A56" s="37">
        <v>52</v>
      </c>
      <c r="B56" s="17"/>
      <c r="C56" s="11"/>
      <c r="D56" s="38" t="s">
        <v>22</v>
      </c>
      <c r="E56" s="47" t="s">
        <v>72</v>
      </c>
      <c r="F56" s="43"/>
      <c r="G56" s="111">
        <f t="shared" si="3"/>
        <v>100553.57218128443</v>
      </c>
      <c r="H56" s="26">
        <v>43071.41359052062</v>
      </c>
      <c r="I56" s="7">
        <v>0</v>
      </c>
      <c r="J56" s="7">
        <v>0</v>
      </c>
      <c r="K56" s="7">
        <v>0</v>
      </c>
      <c r="L56" s="7">
        <v>0</v>
      </c>
      <c r="M56" s="7">
        <v>0</v>
      </c>
      <c r="N56" s="126">
        <f t="shared" si="4"/>
        <v>43071.41359052062</v>
      </c>
      <c r="O56" s="26">
        <v>57482.158590763807</v>
      </c>
      <c r="P56" s="7">
        <v>0</v>
      </c>
      <c r="Q56" s="7">
        <v>0</v>
      </c>
      <c r="R56" s="7">
        <v>0</v>
      </c>
      <c r="S56" s="7">
        <v>0</v>
      </c>
      <c r="T56" s="7">
        <v>0</v>
      </c>
      <c r="U56" s="126">
        <f t="shared" si="5"/>
        <v>57482.158590763807</v>
      </c>
    </row>
    <row r="57" spans="1:21">
      <c r="A57" s="37">
        <v>53</v>
      </c>
      <c r="B57" s="12"/>
      <c r="C57" s="12"/>
      <c r="D57" s="38" t="s">
        <v>24</v>
      </c>
      <c r="E57" s="13" t="s">
        <v>73</v>
      </c>
      <c r="F57" s="43"/>
      <c r="G57" s="111">
        <f t="shared" si="3"/>
        <v>33326.119534373283</v>
      </c>
      <c r="H57" s="26">
        <v>17054.772162497044</v>
      </c>
      <c r="I57" s="7">
        <v>39.544498443603516</v>
      </c>
      <c r="J57" s="7">
        <v>0</v>
      </c>
      <c r="K57" s="7">
        <v>0</v>
      </c>
      <c r="L57" s="7">
        <v>0</v>
      </c>
      <c r="M57" s="7">
        <v>0</v>
      </c>
      <c r="N57" s="126">
        <f t="shared" si="4"/>
        <v>17094.316660940647</v>
      </c>
      <c r="O57" s="26">
        <v>16231.802873432636</v>
      </c>
      <c r="P57" s="7">
        <v>0</v>
      </c>
      <c r="Q57" s="7">
        <v>0</v>
      </c>
      <c r="R57" s="7">
        <v>0</v>
      </c>
      <c r="S57" s="7">
        <v>0</v>
      </c>
      <c r="T57" s="7">
        <v>0</v>
      </c>
      <c r="U57" s="126">
        <f t="shared" si="5"/>
        <v>16231.802873432636</v>
      </c>
    </row>
    <row r="58" spans="1:21">
      <c r="A58" s="93">
        <v>54</v>
      </c>
      <c r="B58" s="94"/>
      <c r="C58" s="95" t="s">
        <v>74</v>
      </c>
      <c r="D58" s="96" t="s">
        <v>75</v>
      </c>
      <c r="E58" s="97"/>
      <c r="F58" s="98"/>
      <c r="G58" s="99">
        <f t="shared" si="3"/>
        <v>114366.74429138564</v>
      </c>
      <c r="H58" s="100">
        <v>3929.801918214187</v>
      </c>
      <c r="I58" s="101">
        <v>657.78246026486158</v>
      </c>
      <c r="J58" s="101">
        <v>607.47167838551104</v>
      </c>
      <c r="K58" s="101">
        <v>2237.5994716212153</v>
      </c>
      <c r="L58" s="101">
        <v>14525.653114169836</v>
      </c>
      <c r="M58" s="101">
        <v>20711.360389232635</v>
      </c>
      <c r="N58" s="127">
        <f t="shared" si="4"/>
        <v>42669.669031888247</v>
      </c>
      <c r="O58" s="100">
        <v>6121.9099277909845</v>
      </c>
      <c r="P58" s="101">
        <v>1390.3814732506871</v>
      </c>
      <c r="Q58" s="101">
        <v>2648.3989327847958</v>
      </c>
      <c r="R58" s="101">
        <v>6315.1770377829671</v>
      </c>
      <c r="S58" s="101">
        <v>23548.681447029114</v>
      </c>
      <c r="T58" s="101">
        <v>31672.526440858841</v>
      </c>
      <c r="U58" s="127">
        <f t="shared" si="5"/>
        <v>71697.075259497389</v>
      </c>
    </row>
    <row r="59" spans="1:21">
      <c r="A59" s="37">
        <v>55</v>
      </c>
      <c r="B59" s="17"/>
      <c r="C59" s="16"/>
      <c r="D59" s="38" t="s">
        <v>8</v>
      </c>
      <c r="E59" s="45" t="s">
        <v>76</v>
      </c>
      <c r="F59" s="40"/>
      <c r="G59" s="111">
        <f t="shared" si="3"/>
        <v>33251.319980793633</v>
      </c>
      <c r="H59" s="26">
        <v>3035.7330136848614</v>
      </c>
      <c r="I59" s="7">
        <v>220.4412513691932</v>
      </c>
      <c r="J59" s="7">
        <v>85.916077248752117</v>
      </c>
      <c r="K59" s="7">
        <v>262.87720131501555</v>
      </c>
      <c r="L59" s="7">
        <v>2566.2162541225553</v>
      </c>
      <c r="M59" s="7">
        <v>5423.9014789164066</v>
      </c>
      <c r="N59" s="126">
        <f t="shared" si="4"/>
        <v>11595.085276656784</v>
      </c>
      <c r="O59" s="26">
        <v>5010.2599556446075</v>
      </c>
      <c r="P59" s="7">
        <v>571.41503923013806</v>
      </c>
      <c r="Q59" s="7">
        <v>530.37053333595395</v>
      </c>
      <c r="R59" s="7">
        <v>943.23625909537077</v>
      </c>
      <c r="S59" s="7">
        <v>6922.8602237999439</v>
      </c>
      <c r="T59" s="7">
        <v>7678.0926930308342</v>
      </c>
      <c r="U59" s="126">
        <f t="shared" si="5"/>
        <v>21656.234704136848</v>
      </c>
    </row>
    <row r="60" spans="1:21">
      <c r="A60" s="37">
        <v>56</v>
      </c>
      <c r="B60" s="17"/>
      <c r="C60" s="16"/>
      <c r="D60" s="38" t="s">
        <v>10</v>
      </c>
      <c r="E60" s="45" t="s">
        <v>77</v>
      </c>
      <c r="F60" s="40"/>
      <c r="G60" s="111">
        <f t="shared" si="3"/>
        <v>932.97057988095912</v>
      </c>
      <c r="H60" s="26">
        <v>27.471357218746562</v>
      </c>
      <c r="I60" s="7">
        <v>6.6314352646004409</v>
      </c>
      <c r="J60" s="7">
        <v>7.8779246074846014</v>
      </c>
      <c r="K60" s="7">
        <v>21.317676594131626</v>
      </c>
      <c r="L60" s="7">
        <v>113.87553228763863</v>
      </c>
      <c r="M60" s="7">
        <v>122.92116400320083</v>
      </c>
      <c r="N60" s="126">
        <f t="shared" si="4"/>
        <v>300.09508997580269</v>
      </c>
      <c r="O60" s="26">
        <v>46.172113655862631</v>
      </c>
      <c r="P60" s="7">
        <v>19.47809486661572</v>
      </c>
      <c r="Q60" s="7">
        <v>26.984518724435475</v>
      </c>
      <c r="R60" s="7">
        <v>58.839617091522086</v>
      </c>
      <c r="S60" s="7">
        <v>209.8995075863786</v>
      </c>
      <c r="T60" s="7">
        <v>271.50163798034191</v>
      </c>
      <c r="U60" s="126">
        <f t="shared" si="5"/>
        <v>632.87548990515643</v>
      </c>
    </row>
    <row r="61" spans="1:21">
      <c r="A61" s="37">
        <v>57</v>
      </c>
      <c r="B61" s="17"/>
      <c r="C61" s="16"/>
      <c r="D61" s="38" t="s">
        <v>22</v>
      </c>
      <c r="E61" s="45" t="s">
        <v>78</v>
      </c>
      <c r="F61" s="40"/>
      <c r="G61" s="111">
        <f t="shared" si="3"/>
        <v>0</v>
      </c>
      <c r="H61" s="26">
        <v>0</v>
      </c>
      <c r="I61" s="7">
        <v>0</v>
      </c>
      <c r="J61" s="7">
        <v>0</v>
      </c>
      <c r="K61" s="7">
        <v>0</v>
      </c>
      <c r="L61" s="7">
        <v>0</v>
      </c>
      <c r="M61" s="7">
        <v>0</v>
      </c>
      <c r="N61" s="126">
        <f t="shared" si="4"/>
        <v>0</v>
      </c>
      <c r="O61" s="26">
        <v>0</v>
      </c>
      <c r="P61" s="7">
        <v>0</v>
      </c>
      <c r="Q61" s="7">
        <v>0</v>
      </c>
      <c r="R61" s="7">
        <v>0</v>
      </c>
      <c r="S61" s="7">
        <v>0</v>
      </c>
      <c r="T61" s="7">
        <v>0</v>
      </c>
      <c r="U61" s="126">
        <f t="shared" si="5"/>
        <v>0</v>
      </c>
    </row>
    <row r="62" spans="1:21">
      <c r="A62" s="37">
        <v>58</v>
      </c>
      <c r="B62" s="14"/>
      <c r="C62" s="16"/>
      <c r="D62" s="38" t="s">
        <v>24</v>
      </c>
      <c r="E62" s="45" t="s">
        <v>79</v>
      </c>
      <c r="F62" s="40"/>
      <c r="G62" s="111">
        <f t="shared" si="3"/>
        <v>1429.7624429080752</v>
      </c>
      <c r="H62" s="26">
        <v>7.7496398295043036</v>
      </c>
      <c r="I62" s="7">
        <v>11.600346697028726</v>
      </c>
      <c r="J62" s="7">
        <v>13.419769226107746</v>
      </c>
      <c r="K62" s="7">
        <v>39.628882846329361</v>
      </c>
      <c r="L62" s="7">
        <v>169.17521961964667</v>
      </c>
      <c r="M62" s="7">
        <v>381.39413852617145</v>
      </c>
      <c r="N62" s="126">
        <f t="shared" si="4"/>
        <v>622.96799674478825</v>
      </c>
      <c r="O62" s="26">
        <v>10.870883286173921</v>
      </c>
      <c r="P62" s="7">
        <v>32.991910577286035</v>
      </c>
      <c r="Q62" s="7">
        <v>50.576863636495546</v>
      </c>
      <c r="R62" s="7">
        <v>70.235989694250748</v>
      </c>
      <c r="S62" s="7">
        <v>71.558281339821406</v>
      </c>
      <c r="T62" s="7">
        <v>570.56051762925927</v>
      </c>
      <c r="U62" s="126">
        <f t="shared" si="5"/>
        <v>806.79444616328692</v>
      </c>
    </row>
    <row r="63" spans="1:21">
      <c r="A63" s="37">
        <v>59</v>
      </c>
      <c r="B63" s="12"/>
      <c r="C63" s="14"/>
      <c r="D63" s="38" t="s">
        <v>26</v>
      </c>
      <c r="E63" s="14" t="s">
        <v>80</v>
      </c>
      <c r="F63" s="48"/>
      <c r="G63" s="111">
        <f t="shared" si="3"/>
        <v>78752.691850113682</v>
      </c>
      <c r="H63" s="26">
        <v>858.84798245877028</v>
      </c>
      <c r="I63" s="7">
        <v>419.1094018612057</v>
      </c>
      <c r="J63" s="7">
        <v>500.25790001265705</v>
      </c>
      <c r="K63" s="7">
        <v>1913.7758060768247</v>
      </c>
      <c r="L63" s="7">
        <v>11676.385994061828</v>
      </c>
      <c r="M63" s="7">
        <v>14783.144088804722</v>
      </c>
      <c r="N63" s="126">
        <f t="shared" si="4"/>
        <v>30151.521173276007</v>
      </c>
      <c r="O63" s="26">
        <v>1054.6067794840783</v>
      </c>
      <c r="P63" s="7">
        <v>766.49645072128624</v>
      </c>
      <c r="Q63" s="7">
        <v>2040.4670107718557</v>
      </c>
      <c r="R63" s="7">
        <v>5242.8652880862355</v>
      </c>
      <c r="S63" s="7">
        <v>16344.363728940487</v>
      </c>
      <c r="T63" s="7">
        <v>23152.371418833733</v>
      </c>
      <c r="U63" s="126">
        <f t="shared" si="5"/>
        <v>48601.170676837675</v>
      </c>
    </row>
    <row r="64" spans="1:21">
      <c r="A64" s="72">
        <v>60</v>
      </c>
      <c r="B64" s="73" t="s">
        <v>81</v>
      </c>
      <c r="C64" s="77" t="s">
        <v>82</v>
      </c>
      <c r="D64" s="78"/>
      <c r="E64" s="78"/>
      <c r="F64" s="79"/>
      <c r="G64" s="74">
        <f t="shared" si="3"/>
        <v>11040253.625677586</v>
      </c>
      <c r="H64" s="75">
        <v>89203.020060062408</v>
      </c>
      <c r="I64" s="76">
        <v>26608.920974969864</v>
      </c>
      <c r="J64" s="76">
        <v>94445.756735801697</v>
      </c>
      <c r="K64" s="76">
        <v>598062.96743392944</v>
      </c>
      <c r="L64" s="76">
        <v>2206420.7928924561</v>
      </c>
      <c r="M64" s="76">
        <v>2794292.0585327148</v>
      </c>
      <c r="N64" s="124">
        <f t="shared" si="4"/>
        <v>5809033.5166299343</v>
      </c>
      <c r="O64" s="75">
        <v>94695.336863040924</v>
      </c>
      <c r="P64" s="76">
        <v>25075.754032373428</v>
      </c>
      <c r="Q64" s="76">
        <v>81822.164510726929</v>
      </c>
      <c r="R64" s="76">
        <v>388133.31502151489</v>
      </c>
      <c r="S64" s="76">
        <v>1677850.5740509033</v>
      </c>
      <c r="T64" s="76">
        <v>2963642.9645690918</v>
      </c>
      <c r="U64" s="124">
        <f t="shared" si="5"/>
        <v>5231220.1090476513</v>
      </c>
    </row>
    <row r="65" spans="1:21">
      <c r="A65" s="93">
        <v>61</v>
      </c>
      <c r="B65" s="94"/>
      <c r="C65" s="95" t="s">
        <v>6</v>
      </c>
      <c r="D65" s="96" t="s">
        <v>83</v>
      </c>
      <c r="E65" s="97"/>
      <c r="F65" s="98"/>
      <c r="G65" s="99">
        <f t="shared" si="3"/>
        <v>1660902.7908783257</v>
      </c>
      <c r="H65" s="100">
        <v>7574.14100086689</v>
      </c>
      <c r="I65" s="101">
        <v>6308.0147670507431</v>
      </c>
      <c r="J65" s="101">
        <v>21406.387187242508</v>
      </c>
      <c r="K65" s="101">
        <v>122493.47386360168</v>
      </c>
      <c r="L65" s="101">
        <v>392960.62401580811</v>
      </c>
      <c r="M65" s="101">
        <v>294937.28946685791</v>
      </c>
      <c r="N65" s="127">
        <f t="shared" si="4"/>
        <v>845679.93030142784</v>
      </c>
      <c r="O65" s="100">
        <v>5163.2364207208157</v>
      </c>
      <c r="P65" s="101">
        <v>4077.8862573504448</v>
      </c>
      <c r="Q65" s="101">
        <v>18945.445400238037</v>
      </c>
      <c r="R65" s="101">
        <v>177410.01371669769</v>
      </c>
      <c r="S65" s="101">
        <v>386069.82382965088</v>
      </c>
      <c r="T65" s="101">
        <v>223556.45495223999</v>
      </c>
      <c r="U65" s="127">
        <f t="shared" si="5"/>
        <v>815222.86057689786</v>
      </c>
    </row>
    <row r="66" spans="1:21">
      <c r="A66" s="37">
        <v>62</v>
      </c>
      <c r="B66" s="17"/>
      <c r="C66" s="16"/>
      <c r="D66" s="38" t="s">
        <v>8</v>
      </c>
      <c r="E66" s="49" t="s">
        <v>84</v>
      </c>
      <c r="F66" s="40"/>
      <c r="G66" s="111">
        <f t="shared" si="3"/>
        <v>188589.27998439362</v>
      </c>
      <c r="H66" s="26">
        <v>110.81306540966034</v>
      </c>
      <c r="I66" s="7">
        <v>121.83733168430626</v>
      </c>
      <c r="J66" s="7">
        <v>2546.0073344297707</v>
      </c>
      <c r="K66" s="7">
        <v>26697.086409091949</v>
      </c>
      <c r="L66" s="7">
        <v>70126.822719573975</v>
      </c>
      <c r="M66" s="7">
        <v>36757.815006256104</v>
      </c>
      <c r="N66" s="126">
        <f t="shared" si="4"/>
        <v>136360.38186644576</v>
      </c>
      <c r="O66" s="26">
        <v>36.97246927022934</v>
      </c>
      <c r="P66" s="7">
        <v>94.739828075747937</v>
      </c>
      <c r="Q66" s="7">
        <v>847.45696284621954</v>
      </c>
      <c r="R66" s="7">
        <v>9473.1529960632324</v>
      </c>
      <c r="S66" s="7">
        <v>26930.67958855629</v>
      </c>
      <c r="T66" s="7">
        <v>14845.896273136139</v>
      </c>
      <c r="U66" s="126">
        <f t="shared" si="5"/>
        <v>52228.898117947858</v>
      </c>
    </row>
    <row r="67" spans="1:21">
      <c r="A67" s="37">
        <v>63</v>
      </c>
      <c r="B67" s="17"/>
      <c r="C67" s="16"/>
      <c r="D67" s="38" t="s">
        <v>10</v>
      </c>
      <c r="E67" s="49" t="s">
        <v>85</v>
      </c>
      <c r="F67" s="40"/>
      <c r="G67" s="111">
        <f t="shared" si="3"/>
        <v>101241.31032290589</v>
      </c>
      <c r="H67" s="26">
        <v>6.9836788177490234</v>
      </c>
      <c r="I67" s="7">
        <v>3.7189106941223145</v>
      </c>
      <c r="J67" s="7">
        <v>507.60058178473264</v>
      </c>
      <c r="K67" s="7">
        <v>8350.333988070488</v>
      </c>
      <c r="L67" s="7">
        <v>33253.792241096497</v>
      </c>
      <c r="M67" s="7">
        <v>21700.466864109039</v>
      </c>
      <c r="N67" s="126">
        <f t="shared" si="4"/>
        <v>63822.896264572628</v>
      </c>
      <c r="O67" s="26">
        <v>1.1573184728622437</v>
      </c>
      <c r="P67" s="7">
        <v>0.74717259407043457</v>
      </c>
      <c r="Q67" s="7">
        <v>440.13815114460886</v>
      </c>
      <c r="R67" s="7">
        <v>6081.0050606429577</v>
      </c>
      <c r="S67" s="7">
        <v>17006.030975878239</v>
      </c>
      <c r="T67" s="7">
        <v>13889.335379600525</v>
      </c>
      <c r="U67" s="126">
        <f t="shared" si="5"/>
        <v>37418.414058333263</v>
      </c>
    </row>
    <row r="68" spans="1:21">
      <c r="A68" s="37">
        <v>64</v>
      </c>
      <c r="B68" s="17"/>
      <c r="C68" s="16"/>
      <c r="D68" s="38" t="s">
        <v>22</v>
      </c>
      <c r="E68" s="49" t="s">
        <v>86</v>
      </c>
      <c r="F68" s="40"/>
      <c r="G68" s="111">
        <f t="shared" si="3"/>
        <v>115998.76434330642</v>
      </c>
      <c r="H68" s="26">
        <v>93.71347451210022</v>
      </c>
      <c r="I68" s="7">
        <v>28.020991086959839</v>
      </c>
      <c r="J68" s="7">
        <v>825.31735390424728</v>
      </c>
      <c r="K68" s="7">
        <v>11563.925601243973</v>
      </c>
      <c r="L68" s="7">
        <v>38554.331350803375</v>
      </c>
      <c r="M68" s="7">
        <v>26665.800918579102</v>
      </c>
      <c r="N68" s="126">
        <f t="shared" si="4"/>
        <v>77731.109690129757</v>
      </c>
      <c r="O68" s="26">
        <v>58.927889466285706</v>
      </c>
      <c r="P68" s="7">
        <v>56.879770398139954</v>
      </c>
      <c r="Q68" s="7">
        <v>643.87817159295082</v>
      </c>
      <c r="R68" s="7">
        <v>7097.6086812764406</v>
      </c>
      <c r="S68" s="7">
        <v>17148.665214657784</v>
      </c>
      <c r="T68" s="7">
        <v>13261.694925785065</v>
      </c>
      <c r="U68" s="126">
        <f t="shared" si="5"/>
        <v>38267.654653176665</v>
      </c>
    </row>
    <row r="69" spans="1:21">
      <c r="A69" s="37">
        <v>65</v>
      </c>
      <c r="B69" s="17"/>
      <c r="C69" s="16"/>
      <c r="D69" s="38" t="s">
        <v>24</v>
      </c>
      <c r="E69" s="49" t="s">
        <v>87</v>
      </c>
      <c r="F69" s="40"/>
      <c r="G69" s="111">
        <f t="shared" si="3"/>
        <v>106761.85990796238</v>
      </c>
      <c r="H69" s="26">
        <v>93.897256374359131</v>
      </c>
      <c r="I69" s="7">
        <v>31.570465564727783</v>
      </c>
      <c r="J69" s="7">
        <v>1524.3877886459231</v>
      </c>
      <c r="K69" s="7">
        <v>10695.742264330387</v>
      </c>
      <c r="L69" s="7">
        <v>26070.461323261261</v>
      </c>
      <c r="M69" s="7">
        <v>22343.29162812233</v>
      </c>
      <c r="N69" s="126">
        <f t="shared" si="4"/>
        <v>60759.350726298988</v>
      </c>
      <c r="O69" s="26">
        <v>274.97700202465057</v>
      </c>
      <c r="P69" s="7">
        <v>69.93825352191925</v>
      </c>
      <c r="Q69" s="7">
        <v>1256.9075237959623</v>
      </c>
      <c r="R69" s="7">
        <v>8523.6046125888824</v>
      </c>
      <c r="S69" s="7">
        <v>18062.524032354355</v>
      </c>
      <c r="T69" s="7">
        <v>17814.557757377625</v>
      </c>
      <c r="U69" s="126">
        <f t="shared" si="5"/>
        <v>46002.509181663394</v>
      </c>
    </row>
    <row r="70" spans="1:21">
      <c r="A70" s="37">
        <v>66</v>
      </c>
      <c r="B70" s="17"/>
      <c r="C70" s="16"/>
      <c r="D70" s="38" t="s">
        <v>26</v>
      </c>
      <c r="E70" s="49" t="s">
        <v>88</v>
      </c>
      <c r="F70" s="40"/>
      <c r="G70" s="111">
        <f t="shared" si="3"/>
        <v>63828.29496014351</v>
      </c>
      <c r="H70" s="26">
        <v>0</v>
      </c>
      <c r="I70" s="7">
        <v>153.57353104557842</v>
      </c>
      <c r="J70" s="7">
        <v>584.60522720217705</v>
      </c>
      <c r="K70" s="7">
        <v>5263.7959162592888</v>
      </c>
      <c r="L70" s="7">
        <v>19961.634695053101</v>
      </c>
      <c r="M70" s="7">
        <v>14381.163735389709</v>
      </c>
      <c r="N70" s="126">
        <f t="shared" si="4"/>
        <v>40344.773104949854</v>
      </c>
      <c r="O70" s="26">
        <v>0</v>
      </c>
      <c r="P70" s="7">
        <v>98.125174717511982</v>
      </c>
      <c r="Q70" s="7">
        <v>456.79569728858769</v>
      </c>
      <c r="R70" s="7">
        <v>3770.5636334866285</v>
      </c>
      <c r="S70" s="7">
        <v>11240.929812312126</v>
      </c>
      <c r="T70" s="7">
        <v>7917.1075373888016</v>
      </c>
      <c r="U70" s="126">
        <f t="shared" si="5"/>
        <v>23483.521855193656</v>
      </c>
    </row>
    <row r="71" spans="1:21">
      <c r="A71" s="37">
        <v>67</v>
      </c>
      <c r="B71" s="17"/>
      <c r="C71" s="16"/>
      <c r="D71" s="38" t="s">
        <v>32</v>
      </c>
      <c r="E71" s="49" t="s">
        <v>89</v>
      </c>
      <c r="F71" s="40"/>
      <c r="G71" s="111">
        <f t="shared" si="3"/>
        <v>31354.406716093421</v>
      </c>
      <c r="H71" s="26">
        <v>0</v>
      </c>
      <c r="I71" s="7">
        <v>0</v>
      </c>
      <c r="J71" s="7">
        <v>118.0562925375998</v>
      </c>
      <c r="K71" s="7">
        <v>1751.1663900017738</v>
      </c>
      <c r="L71" s="7">
        <v>7757.6525158882141</v>
      </c>
      <c r="M71" s="7">
        <v>5752.1417850255966</v>
      </c>
      <c r="N71" s="126">
        <f t="shared" si="4"/>
        <v>15379.016983453184</v>
      </c>
      <c r="O71" s="26">
        <v>47.901687622070313</v>
      </c>
      <c r="P71" s="7">
        <v>58.60589599609375</v>
      </c>
      <c r="Q71" s="7">
        <v>100.13534196838737</v>
      </c>
      <c r="R71" s="7">
        <v>2201.8921305686235</v>
      </c>
      <c r="S71" s="7">
        <v>6038.8241102695465</v>
      </c>
      <c r="T71" s="7">
        <v>7528.0305662155151</v>
      </c>
      <c r="U71" s="126">
        <f t="shared" si="5"/>
        <v>15975.389732640237</v>
      </c>
    </row>
    <row r="72" spans="1:21">
      <c r="A72" s="37">
        <v>68</v>
      </c>
      <c r="B72" s="17"/>
      <c r="C72" s="16"/>
      <c r="D72" s="38" t="s">
        <v>34</v>
      </c>
      <c r="E72" s="49" t="s">
        <v>90</v>
      </c>
      <c r="F72" s="40"/>
      <c r="G72" s="111">
        <f t="shared" si="3"/>
        <v>176762.94868069515</v>
      </c>
      <c r="H72" s="26">
        <v>115.90888071060181</v>
      </c>
      <c r="I72" s="7">
        <v>49.846448540687561</v>
      </c>
      <c r="J72" s="7">
        <v>530.15073665976524</v>
      </c>
      <c r="K72" s="7">
        <v>12739.199387073517</v>
      </c>
      <c r="L72" s="7">
        <v>64218.031662940979</v>
      </c>
      <c r="M72" s="7">
        <v>46313.393583774567</v>
      </c>
      <c r="N72" s="126">
        <f t="shared" si="4"/>
        <v>123966.53069970012</v>
      </c>
      <c r="O72" s="26">
        <v>84.751638412475586</v>
      </c>
      <c r="P72" s="7">
        <v>34.531624317169189</v>
      </c>
      <c r="Q72" s="7">
        <v>723.92227911576629</v>
      </c>
      <c r="R72" s="7">
        <v>8397.9642945230007</v>
      </c>
      <c r="S72" s="7">
        <v>25194.694553375244</v>
      </c>
      <c r="T72" s="7">
        <v>18360.553591251373</v>
      </c>
      <c r="U72" s="126">
        <f t="shared" si="5"/>
        <v>52796.417980995029</v>
      </c>
    </row>
    <row r="73" spans="1:21">
      <c r="A73" s="37">
        <v>69</v>
      </c>
      <c r="B73" s="17"/>
      <c r="C73" s="16"/>
      <c r="D73" s="38" t="s">
        <v>36</v>
      </c>
      <c r="E73" s="49" t="s">
        <v>91</v>
      </c>
      <c r="F73" s="40"/>
      <c r="G73" s="111">
        <f t="shared" si="3"/>
        <v>9254.3177201421931</v>
      </c>
      <c r="H73" s="26">
        <v>23.793017387390137</v>
      </c>
      <c r="I73" s="7">
        <v>5.8860534429550171</v>
      </c>
      <c r="J73" s="7">
        <v>70.26473980396986</v>
      </c>
      <c r="K73" s="7">
        <v>546.58629064261913</v>
      </c>
      <c r="L73" s="7">
        <v>2655.8236004114151</v>
      </c>
      <c r="M73" s="7">
        <v>3328.8215956687927</v>
      </c>
      <c r="N73" s="126">
        <f t="shared" si="4"/>
        <v>6631.175297357142</v>
      </c>
      <c r="O73" s="26">
        <v>12.024557113647461</v>
      </c>
      <c r="P73" s="7">
        <v>6.3773708343505859</v>
      </c>
      <c r="Q73" s="7">
        <v>109.57005516532809</v>
      </c>
      <c r="R73" s="7">
        <v>567.66256449744105</v>
      </c>
      <c r="S73" s="7">
        <v>875.97333398461342</v>
      </c>
      <c r="T73" s="7">
        <v>1051.5345411896706</v>
      </c>
      <c r="U73" s="126">
        <f t="shared" si="5"/>
        <v>2623.1424227850512</v>
      </c>
    </row>
    <row r="74" spans="1:21">
      <c r="A74" s="37">
        <v>70</v>
      </c>
      <c r="B74" s="17"/>
      <c r="C74" s="16"/>
      <c r="D74" s="38" t="s">
        <v>38</v>
      </c>
      <c r="E74" s="49" t="s">
        <v>92</v>
      </c>
      <c r="F74" s="40"/>
      <c r="G74" s="111">
        <f t="shared" ref="G74:G105" si="6">N74+U74</f>
        <v>185109.85049670469</v>
      </c>
      <c r="H74" s="26">
        <v>0</v>
      </c>
      <c r="I74" s="7">
        <v>0</v>
      </c>
      <c r="J74" s="7">
        <v>5.4017882095649838</v>
      </c>
      <c r="K74" s="7">
        <v>35.584287395700812</v>
      </c>
      <c r="L74" s="7">
        <v>90.901648968458176</v>
      </c>
      <c r="M74" s="7">
        <v>130.80543054640293</v>
      </c>
      <c r="N74" s="126">
        <f t="shared" ref="N74:N105" si="7">SUM(H74:M74)</f>
        <v>262.6931551201269</v>
      </c>
      <c r="O74" s="26">
        <v>64.229810833930969</v>
      </c>
      <c r="P74" s="7">
        <v>66.544772386550903</v>
      </c>
      <c r="Q74" s="7">
        <v>3437.0411629527807</v>
      </c>
      <c r="R74" s="7">
        <v>58481.42772603035</v>
      </c>
      <c r="S74" s="7">
        <v>89432.215722799301</v>
      </c>
      <c r="T74" s="7">
        <v>33365.69814658165</v>
      </c>
      <c r="U74" s="126">
        <f t="shared" ref="U74:U105" si="8">SUM(O74:T74)</f>
        <v>184847.15734158456</v>
      </c>
    </row>
    <row r="75" spans="1:21">
      <c r="A75" s="37">
        <v>71</v>
      </c>
      <c r="B75" s="17"/>
      <c r="C75" s="16"/>
      <c r="D75" s="38" t="s">
        <v>40</v>
      </c>
      <c r="E75" s="49" t="s">
        <v>93</v>
      </c>
      <c r="F75" s="40"/>
      <c r="G75" s="111">
        <f t="shared" si="6"/>
        <v>109778.25378949195</v>
      </c>
      <c r="H75" s="26">
        <v>0</v>
      </c>
      <c r="I75" s="7">
        <v>0</v>
      </c>
      <c r="J75" s="7">
        <v>0</v>
      </c>
      <c r="K75" s="7">
        <v>0</v>
      </c>
      <c r="L75" s="7">
        <v>0</v>
      </c>
      <c r="M75" s="7">
        <v>0</v>
      </c>
      <c r="N75" s="126">
        <f t="shared" si="7"/>
        <v>0</v>
      </c>
      <c r="O75" s="26">
        <v>0</v>
      </c>
      <c r="P75" s="7">
        <v>0</v>
      </c>
      <c r="Q75" s="7">
        <v>1044.6906891539693</v>
      </c>
      <c r="R75" s="7">
        <v>28386.161418914795</v>
      </c>
      <c r="S75" s="7">
        <v>57287.651926040649</v>
      </c>
      <c r="T75" s="7">
        <v>23059.749755382538</v>
      </c>
      <c r="U75" s="126">
        <f t="shared" si="8"/>
        <v>109778.25378949195</v>
      </c>
    </row>
    <row r="76" spans="1:21">
      <c r="A76" s="37">
        <v>72</v>
      </c>
      <c r="B76" s="17"/>
      <c r="C76" s="16"/>
      <c r="D76" s="38" t="s">
        <v>54</v>
      </c>
      <c r="E76" s="49" t="s">
        <v>94</v>
      </c>
      <c r="F76" s="40"/>
      <c r="G76" s="111">
        <f t="shared" si="6"/>
        <v>10421.24465874536</v>
      </c>
      <c r="H76" s="26">
        <v>0</v>
      </c>
      <c r="I76" s="7">
        <v>0</v>
      </c>
      <c r="J76" s="7">
        <v>0</v>
      </c>
      <c r="K76" s="7">
        <v>0</v>
      </c>
      <c r="L76" s="7">
        <v>0</v>
      </c>
      <c r="M76" s="7">
        <v>0</v>
      </c>
      <c r="N76" s="126">
        <f t="shared" si="7"/>
        <v>0</v>
      </c>
      <c r="O76" s="26">
        <v>0</v>
      </c>
      <c r="P76" s="7">
        <v>0</v>
      </c>
      <c r="Q76" s="7">
        <v>34.001068308483809</v>
      </c>
      <c r="R76" s="7">
        <v>1124.5274430736899</v>
      </c>
      <c r="S76" s="7">
        <v>5737.1095739006996</v>
      </c>
      <c r="T76" s="7">
        <v>3525.6065734624863</v>
      </c>
      <c r="U76" s="126">
        <f t="shared" si="8"/>
        <v>10421.24465874536</v>
      </c>
    </row>
    <row r="77" spans="1:21">
      <c r="A77" s="37">
        <v>73</v>
      </c>
      <c r="B77" s="17"/>
      <c r="C77" s="16"/>
      <c r="D77" s="38" t="s">
        <v>59</v>
      </c>
      <c r="E77" s="49" t="s">
        <v>95</v>
      </c>
      <c r="F77" s="40"/>
      <c r="G77" s="111">
        <f t="shared" si="6"/>
        <v>46038.365122281015</v>
      </c>
      <c r="H77" s="26">
        <v>0</v>
      </c>
      <c r="I77" s="7">
        <v>0</v>
      </c>
      <c r="J77" s="7">
        <v>0</v>
      </c>
      <c r="K77" s="7">
        <v>0</v>
      </c>
      <c r="L77" s="7">
        <v>0</v>
      </c>
      <c r="M77" s="7">
        <v>0</v>
      </c>
      <c r="N77" s="126">
        <f t="shared" si="7"/>
        <v>0</v>
      </c>
      <c r="O77" s="26">
        <v>237.91013813018799</v>
      </c>
      <c r="P77" s="7">
        <v>138.2595043182373</v>
      </c>
      <c r="Q77" s="7">
        <v>1134.2614715322852</v>
      </c>
      <c r="R77" s="7">
        <v>10413.724624872208</v>
      </c>
      <c r="S77" s="7">
        <v>24375.281659603119</v>
      </c>
      <c r="T77" s="7">
        <v>9738.9277238249779</v>
      </c>
      <c r="U77" s="126">
        <f t="shared" si="8"/>
        <v>46038.365122281015</v>
      </c>
    </row>
    <row r="78" spans="1:21">
      <c r="A78" s="37">
        <v>74</v>
      </c>
      <c r="B78" s="17"/>
      <c r="C78" s="16"/>
      <c r="D78" s="38" t="s">
        <v>96</v>
      </c>
      <c r="E78" s="49" t="s">
        <v>97</v>
      </c>
      <c r="F78" s="40"/>
      <c r="G78" s="111">
        <f t="shared" si="6"/>
        <v>33852.094977080822</v>
      </c>
      <c r="H78" s="26">
        <v>0</v>
      </c>
      <c r="I78" s="7">
        <v>0</v>
      </c>
      <c r="J78" s="7">
        <v>15.129924945533276</v>
      </c>
      <c r="K78" s="7">
        <v>236.50503880530596</v>
      </c>
      <c r="L78" s="7">
        <v>8579.2734329104424</v>
      </c>
      <c r="M78" s="7">
        <v>25021.18658041954</v>
      </c>
      <c r="N78" s="126">
        <f t="shared" si="7"/>
        <v>33852.094977080822</v>
      </c>
      <c r="O78" s="26">
        <v>0</v>
      </c>
      <c r="P78" s="7">
        <v>0</v>
      </c>
      <c r="Q78" s="7">
        <v>0</v>
      </c>
      <c r="R78" s="7">
        <v>0</v>
      </c>
      <c r="S78" s="7">
        <v>0</v>
      </c>
      <c r="T78" s="7">
        <v>0</v>
      </c>
      <c r="U78" s="126">
        <f t="shared" si="8"/>
        <v>0</v>
      </c>
    </row>
    <row r="79" spans="1:21">
      <c r="A79" s="37">
        <v>75</v>
      </c>
      <c r="B79" s="17"/>
      <c r="C79" s="16"/>
      <c r="D79" s="38" t="s">
        <v>98</v>
      </c>
      <c r="E79" s="49" t="s">
        <v>99</v>
      </c>
      <c r="F79" s="40"/>
      <c r="G79" s="111">
        <f t="shared" si="6"/>
        <v>28148.149298930541</v>
      </c>
      <c r="H79" s="26">
        <v>1.0469745397567749</v>
      </c>
      <c r="I79" s="7">
        <v>0.90450948476791382</v>
      </c>
      <c r="J79" s="7">
        <v>130.92381530255079</v>
      </c>
      <c r="K79" s="7">
        <v>1536.9674307107925</v>
      </c>
      <c r="L79" s="7">
        <v>8846.8947849273682</v>
      </c>
      <c r="M79" s="7">
        <v>11935.8462870121</v>
      </c>
      <c r="N79" s="126">
        <f t="shared" si="7"/>
        <v>22452.583801977336</v>
      </c>
      <c r="O79" s="26">
        <v>31.37807559967041</v>
      </c>
      <c r="P79" s="7">
        <v>19.973192572593689</v>
      </c>
      <c r="Q79" s="7">
        <v>20.523595532402396</v>
      </c>
      <c r="R79" s="7">
        <v>449.16485632583499</v>
      </c>
      <c r="S79" s="7">
        <v>2445.8146358132362</v>
      </c>
      <c r="T79" s="7">
        <v>2728.7111411094666</v>
      </c>
      <c r="U79" s="126">
        <f t="shared" si="8"/>
        <v>5695.5654969532043</v>
      </c>
    </row>
    <row r="80" spans="1:21">
      <c r="A80" s="37">
        <v>76</v>
      </c>
      <c r="B80" s="17"/>
      <c r="C80" s="16"/>
      <c r="D80" s="38" t="s">
        <v>100</v>
      </c>
      <c r="E80" s="49" t="s">
        <v>101</v>
      </c>
      <c r="F80" s="40"/>
      <c r="G80" s="111">
        <f t="shared" si="6"/>
        <v>68061.910903275013</v>
      </c>
      <c r="H80" s="26">
        <v>995.1971465498209</v>
      </c>
      <c r="I80" s="7">
        <v>973.58743496239185</v>
      </c>
      <c r="J80" s="7">
        <v>2669.5051642358303</v>
      </c>
      <c r="K80" s="7">
        <v>7769.7467168569565</v>
      </c>
      <c r="L80" s="7">
        <v>18354.596518278122</v>
      </c>
      <c r="M80" s="7">
        <v>11724.846323728561</v>
      </c>
      <c r="N80" s="126">
        <f t="shared" si="7"/>
        <v>42487.479304611683</v>
      </c>
      <c r="O80" s="26">
        <v>545.31932511925697</v>
      </c>
      <c r="P80" s="7">
        <v>352.79466626793146</v>
      </c>
      <c r="Q80" s="7">
        <v>1310.5457336828113</v>
      </c>
      <c r="R80" s="7">
        <v>3875.5692355632782</v>
      </c>
      <c r="S80" s="7">
        <v>12089.547633767128</v>
      </c>
      <c r="T80" s="7">
        <v>7400.6550042629242</v>
      </c>
      <c r="U80" s="126">
        <f t="shared" si="8"/>
        <v>25574.43159866333</v>
      </c>
    </row>
    <row r="81" spans="1:21">
      <c r="A81" s="37">
        <v>77</v>
      </c>
      <c r="B81" s="10"/>
      <c r="C81" s="16"/>
      <c r="D81" s="38" t="s">
        <v>102</v>
      </c>
      <c r="E81" s="49" t="s">
        <v>103</v>
      </c>
      <c r="F81" s="40"/>
      <c r="G81" s="111">
        <f t="shared" si="6"/>
        <v>51642.975893251598</v>
      </c>
      <c r="H81" s="26">
        <v>2567.748921841383</v>
      </c>
      <c r="I81" s="7">
        <v>2682.8448283672333</v>
      </c>
      <c r="J81" s="7">
        <v>4767.5166020393372</v>
      </c>
      <c r="K81" s="7">
        <v>5929.5248837471008</v>
      </c>
      <c r="L81" s="7">
        <v>8883.0039365291595</v>
      </c>
      <c r="M81" s="7">
        <v>6889.2469730377197</v>
      </c>
      <c r="N81" s="126">
        <f t="shared" si="7"/>
        <v>31719.886145561934</v>
      </c>
      <c r="O81" s="26">
        <v>1282.0789166018367</v>
      </c>
      <c r="P81" s="7">
        <v>1199.7543317675591</v>
      </c>
      <c r="Q81" s="7">
        <v>2331.6451561152935</v>
      </c>
      <c r="R81" s="7">
        <v>4439.4757717251778</v>
      </c>
      <c r="S81" s="7">
        <v>6240.8117523193359</v>
      </c>
      <c r="T81" s="7">
        <v>4429.3238191604614</v>
      </c>
      <c r="U81" s="126">
        <f t="shared" si="8"/>
        <v>19923.089747689664</v>
      </c>
    </row>
    <row r="82" spans="1:21">
      <c r="A82" s="37">
        <v>78</v>
      </c>
      <c r="B82" s="12"/>
      <c r="C82" s="11"/>
      <c r="D82" s="50"/>
      <c r="E82" s="9" t="s">
        <v>104</v>
      </c>
      <c r="F82" s="46"/>
      <c r="G82" s="111">
        <f t="shared" si="6"/>
        <v>334058.77891937643</v>
      </c>
      <c r="H82" s="26">
        <v>3565.0384440124035</v>
      </c>
      <c r="I82" s="7">
        <v>2256.2241933643818</v>
      </c>
      <c r="J82" s="7">
        <v>7111.5205068588257</v>
      </c>
      <c r="K82" s="7">
        <v>29377.307277202606</v>
      </c>
      <c r="L82" s="7">
        <v>85607.403587341309</v>
      </c>
      <c r="M82" s="7">
        <v>61992.464998245239</v>
      </c>
      <c r="N82" s="126">
        <f t="shared" si="7"/>
        <v>189909.95900702477</v>
      </c>
      <c r="O82" s="26">
        <v>2485.6074637249112</v>
      </c>
      <c r="P82" s="7">
        <v>1880.6147021949291</v>
      </c>
      <c r="Q82" s="7">
        <v>5053.931789457798</v>
      </c>
      <c r="R82" s="7">
        <v>24126.509561061859</v>
      </c>
      <c r="S82" s="7">
        <v>65963.078023910522</v>
      </c>
      <c r="T82" s="7">
        <v>44639.078372001648</v>
      </c>
      <c r="U82" s="126">
        <f t="shared" si="8"/>
        <v>144148.81991235167</v>
      </c>
    </row>
    <row r="83" spans="1:21">
      <c r="A83" s="93">
        <v>79</v>
      </c>
      <c r="B83" s="94"/>
      <c r="C83" s="95" t="s">
        <v>61</v>
      </c>
      <c r="D83" s="96" t="s">
        <v>105</v>
      </c>
      <c r="E83" s="97"/>
      <c r="F83" s="98"/>
      <c r="G83" s="99">
        <f t="shared" si="6"/>
        <v>25800.539097637869</v>
      </c>
      <c r="H83" s="100">
        <v>562.22197940852493</v>
      </c>
      <c r="I83" s="101">
        <v>504.81393933296204</v>
      </c>
      <c r="J83" s="101">
        <v>1524.7780708670616</v>
      </c>
      <c r="K83" s="101">
        <v>1783.469055056572</v>
      </c>
      <c r="L83" s="101">
        <v>3737.9709521532059</v>
      </c>
      <c r="M83" s="101">
        <v>4620.9327318668365</v>
      </c>
      <c r="N83" s="127">
        <f t="shared" si="7"/>
        <v>12734.186728685163</v>
      </c>
      <c r="O83" s="100">
        <v>916.83255284465849</v>
      </c>
      <c r="P83" s="101">
        <v>360.26303312182426</v>
      </c>
      <c r="Q83" s="101">
        <v>719.62807804346085</v>
      </c>
      <c r="R83" s="101">
        <v>2604.8689743056893</v>
      </c>
      <c r="S83" s="101">
        <v>3549.6788228154182</v>
      </c>
      <c r="T83" s="101">
        <v>4915.0809078216553</v>
      </c>
      <c r="U83" s="127">
        <f t="shared" si="8"/>
        <v>13066.352368952706</v>
      </c>
    </row>
    <row r="84" spans="1:21">
      <c r="A84" s="93">
        <v>80</v>
      </c>
      <c r="B84" s="94"/>
      <c r="C84" s="95" t="s">
        <v>66</v>
      </c>
      <c r="D84" s="96" t="s">
        <v>106</v>
      </c>
      <c r="E84" s="97"/>
      <c r="F84" s="98"/>
      <c r="G84" s="99">
        <f t="shared" si="6"/>
        <v>655282.36788063147</v>
      </c>
      <c r="H84" s="100">
        <v>137.51178249926306</v>
      </c>
      <c r="I84" s="101">
        <v>207.62624755129218</v>
      </c>
      <c r="J84" s="101">
        <v>1728.5570312216878</v>
      </c>
      <c r="K84" s="101">
        <v>12933.430741786957</v>
      </c>
      <c r="L84" s="101">
        <v>91679.282710075378</v>
      </c>
      <c r="M84" s="101">
        <v>176016.9086933136</v>
      </c>
      <c r="N84" s="127">
        <f t="shared" si="7"/>
        <v>282703.31720644818</v>
      </c>
      <c r="O84" s="100">
        <v>248.70130527950823</v>
      </c>
      <c r="P84" s="101">
        <v>526.85401295498013</v>
      </c>
      <c r="Q84" s="101">
        <v>1665.5551345795393</v>
      </c>
      <c r="R84" s="101">
        <v>11709.200914442539</v>
      </c>
      <c r="S84" s="101">
        <v>116732.75532484055</v>
      </c>
      <c r="T84" s="101">
        <v>241695.98398208618</v>
      </c>
      <c r="U84" s="127">
        <f t="shared" si="8"/>
        <v>372579.05067418329</v>
      </c>
    </row>
    <row r="85" spans="1:21">
      <c r="A85" s="93">
        <v>81</v>
      </c>
      <c r="B85" s="94"/>
      <c r="C85" s="95" t="s">
        <v>68</v>
      </c>
      <c r="D85" s="96" t="s">
        <v>107</v>
      </c>
      <c r="E85" s="97"/>
      <c r="F85" s="98"/>
      <c r="G85" s="99">
        <f t="shared" si="6"/>
        <v>48279.739886626601</v>
      </c>
      <c r="H85" s="100">
        <v>3395.6658692955971</v>
      </c>
      <c r="I85" s="101">
        <v>1070.6089791059494</v>
      </c>
      <c r="J85" s="101">
        <v>956.35580059885979</v>
      </c>
      <c r="K85" s="101">
        <v>1333.5656027197838</v>
      </c>
      <c r="L85" s="101">
        <v>5747.6407206058502</v>
      </c>
      <c r="M85" s="101">
        <v>10762.054637432098</v>
      </c>
      <c r="N85" s="127">
        <f t="shared" si="7"/>
        <v>23265.891609758139</v>
      </c>
      <c r="O85" s="100">
        <v>3392.658498197794</v>
      </c>
      <c r="P85" s="101">
        <v>721.92209020256996</v>
      </c>
      <c r="Q85" s="101">
        <v>1301.8629702478647</v>
      </c>
      <c r="R85" s="101">
        <v>2107.0040408968925</v>
      </c>
      <c r="S85" s="101">
        <v>4937.0234867334366</v>
      </c>
      <c r="T85" s="101">
        <v>12553.377190589905</v>
      </c>
      <c r="U85" s="127">
        <f t="shared" si="8"/>
        <v>25013.848276868463</v>
      </c>
    </row>
    <row r="86" spans="1:21">
      <c r="A86" s="93">
        <v>82</v>
      </c>
      <c r="B86" s="94"/>
      <c r="C86" s="95" t="s">
        <v>74</v>
      </c>
      <c r="D86" s="96" t="s">
        <v>108</v>
      </c>
      <c r="E86" s="97"/>
      <c r="F86" s="98"/>
      <c r="G86" s="99">
        <f t="shared" si="6"/>
        <v>45053.921118403712</v>
      </c>
      <c r="H86" s="100">
        <v>0.56890393570756714</v>
      </c>
      <c r="I86" s="101">
        <v>10.367120446495392</v>
      </c>
      <c r="J86" s="101">
        <v>4060.0462894141674</v>
      </c>
      <c r="K86" s="101">
        <v>12861.093774795532</v>
      </c>
      <c r="L86" s="101">
        <v>11818.314920634031</v>
      </c>
      <c r="M86" s="101">
        <v>6032.2796729207039</v>
      </c>
      <c r="N86" s="127">
        <f t="shared" si="7"/>
        <v>34782.670682146636</v>
      </c>
      <c r="O86" s="100">
        <v>0.93837800362962298</v>
      </c>
      <c r="P86" s="101">
        <v>10.148000044981018</v>
      </c>
      <c r="Q86" s="101">
        <v>2585.14558583498</v>
      </c>
      <c r="R86" s="101">
        <v>2247.9672670215368</v>
      </c>
      <c r="S86" s="101">
        <v>2947.4246767610312</v>
      </c>
      <c r="T86" s="101">
        <v>2479.6265285909176</v>
      </c>
      <c r="U86" s="127">
        <f t="shared" si="8"/>
        <v>10271.250436257076</v>
      </c>
    </row>
    <row r="87" spans="1:21">
      <c r="A87" s="37">
        <v>83</v>
      </c>
      <c r="B87" s="17"/>
      <c r="C87" s="16"/>
      <c r="D87" s="38" t="s">
        <v>8</v>
      </c>
      <c r="E87" s="49" t="s">
        <v>109</v>
      </c>
      <c r="F87" s="40"/>
      <c r="G87" s="111">
        <f t="shared" si="6"/>
        <v>0</v>
      </c>
      <c r="H87" s="26">
        <v>0</v>
      </c>
      <c r="I87" s="7">
        <v>0</v>
      </c>
      <c r="J87" s="7">
        <v>0</v>
      </c>
      <c r="K87" s="7">
        <v>0</v>
      </c>
      <c r="L87" s="7">
        <v>0</v>
      </c>
      <c r="M87" s="7">
        <v>0</v>
      </c>
      <c r="N87" s="126">
        <f t="shared" si="7"/>
        <v>0</v>
      </c>
      <c r="O87" s="26">
        <v>0</v>
      </c>
      <c r="P87" s="7">
        <v>0</v>
      </c>
      <c r="Q87" s="7">
        <v>0</v>
      </c>
      <c r="R87" s="7">
        <v>0</v>
      </c>
      <c r="S87" s="7">
        <v>0</v>
      </c>
      <c r="T87" s="7">
        <v>0</v>
      </c>
      <c r="U87" s="126">
        <f t="shared" si="8"/>
        <v>0</v>
      </c>
    </row>
    <row r="88" spans="1:21">
      <c r="A88" s="37">
        <v>84</v>
      </c>
      <c r="B88" s="17"/>
      <c r="C88" s="16"/>
      <c r="D88" s="38" t="s">
        <v>10</v>
      </c>
      <c r="E88" s="49" t="s">
        <v>110</v>
      </c>
      <c r="F88" s="40"/>
      <c r="G88" s="111">
        <f t="shared" si="6"/>
        <v>0</v>
      </c>
      <c r="H88" s="26">
        <v>0</v>
      </c>
      <c r="I88" s="7">
        <v>0</v>
      </c>
      <c r="J88" s="7">
        <v>0</v>
      </c>
      <c r="K88" s="7">
        <v>0</v>
      </c>
      <c r="L88" s="7">
        <v>0</v>
      </c>
      <c r="M88" s="7">
        <v>0</v>
      </c>
      <c r="N88" s="126">
        <f t="shared" si="7"/>
        <v>0</v>
      </c>
      <c r="O88" s="26">
        <v>0</v>
      </c>
      <c r="P88" s="7">
        <v>0</v>
      </c>
      <c r="Q88" s="7">
        <v>0</v>
      </c>
      <c r="R88" s="7">
        <v>0</v>
      </c>
      <c r="S88" s="7">
        <v>0</v>
      </c>
      <c r="T88" s="7">
        <v>0</v>
      </c>
      <c r="U88" s="126">
        <f t="shared" si="8"/>
        <v>0</v>
      </c>
    </row>
    <row r="89" spans="1:21">
      <c r="A89" s="37">
        <v>85</v>
      </c>
      <c r="B89" s="17"/>
      <c r="C89" s="16"/>
      <c r="D89" s="38" t="s">
        <v>22</v>
      </c>
      <c r="E89" s="49" t="s">
        <v>111</v>
      </c>
      <c r="F89" s="40"/>
      <c r="G89" s="111">
        <f t="shared" si="6"/>
        <v>0</v>
      </c>
      <c r="H89" s="26">
        <v>0</v>
      </c>
      <c r="I89" s="7">
        <v>0</v>
      </c>
      <c r="J89" s="7">
        <v>0</v>
      </c>
      <c r="K89" s="7">
        <v>0</v>
      </c>
      <c r="L89" s="7">
        <v>0</v>
      </c>
      <c r="M89" s="7">
        <v>0</v>
      </c>
      <c r="N89" s="126">
        <f t="shared" si="7"/>
        <v>0</v>
      </c>
      <c r="O89" s="26">
        <v>0</v>
      </c>
      <c r="P89" s="7">
        <v>0</v>
      </c>
      <c r="Q89" s="7">
        <v>0</v>
      </c>
      <c r="R89" s="7">
        <v>0</v>
      </c>
      <c r="S89" s="7">
        <v>0</v>
      </c>
      <c r="T89" s="7">
        <v>0</v>
      </c>
      <c r="U89" s="126">
        <f t="shared" si="8"/>
        <v>0</v>
      </c>
    </row>
    <row r="90" spans="1:21">
      <c r="A90" s="37">
        <v>86</v>
      </c>
      <c r="B90" s="17"/>
      <c r="C90" s="16"/>
      <c r="D90" s="38" t="s">
        <v>24</v>
      </c>
      <c r="E90" s="49" t="s">
        <v>112</v>
      </c>
      <c r="F90" s="40"/>
      <c r="G90" s="111">
        <f t="shared" si="6"/>
        <v>22419.412707277574</v>
      </c>
      <c r="H90" s="26">
        <v>0</v>
      </c>
      <c r="I90" s="7">
        <v>0</v>
      </c>
      <c r="J90" s="7">
        <v>1149.5066663250327</v>
      </c>
      <c r="K90" s="7">
        <v>7721.5986078232527</v>
      </c>
      <c r="L90" s="7">
        <v>7707.9835868477821</v>
      </c>
      <c r="M90" s="7">
        <v>3615.1575495898724</v>
      </c>
      <c r="N90" s="126">
        <f t="shared" si="7"/>
        <v>20194.24641058594</v>
      </c>
      <c r="O90" s="26">
        <v>0</v>
      </c>
      <c r="P90" s="7">
        <v>0</v>
      </c>
      <c r="Q90" s="7">
        <v>111.40974724758416</v>
      </c>
      <c r="R90" s="7">
        <v>410.16843187063932</v>
      </c>
      <c r="S90" s="7">
        <v>906.51498990133405</v>
      </c>
      <c r="T90" s="7">
        <v>797.07312767207623</v>
      </c>
      <c r="U90" s="126">
        <f t="shared" si="8"/>
        <v>2225.1662966916338</v>
      </c>
    </row>
    <row r="91" spans="1:21">
      <c r="A91" s="37">
        <v>87</v>
      </c>
      <c r="B91" s="17"/>
      <c r="C91" s="16"/>
      <c r="D91" s="38" t="s">
        <v>26</v>
      </c>
      <c r="E91" s="49" t="s">
        <v>113</v>
      </c>
      <c r="F91" s="40"/>
      <c r="G91" s="111">
        <f t="shared" si="6"/>
        <v>22286.425850163054</v>
      </c>
      <c r="H91" s="26">
        <v>0.56890393570756714</v>
      </c>
      <c r="I91" s="7">
        <v>0</v>
      </c>
      <c r="J91" s="7">
        <v>2888.5295651853085</v>
      </c>
      <c r="K91" s="7">
        <v>5078.1324903666973</v>
      </c>
      <c r="L91" s="7">
        <v>4110.3313374817371</v>
      </c>
      <c r="M91" s="7">
        <v>2417.1219997107983</v>
      </c>
      <c r="N91" s="126">
        <f t="shared" si="7"/>
        <v>14494.684296680249</v>
      </c>
      <c r="O91" s="26">
        <v>0.93837800362962298</v>
      </c>
      <c r="P91" s="7">
        <v>0</v>
      </c>
      <c r="Q91" s="7">
        <v>2324.8711775094271</v>
      </c>
      <c r="R91" s="7">
        <v>1742.4688078314066</v>
      </c>
      <c r="S91" s="7">
        <v>2040.9097903966904</v>
      </c>
      <c r="T91" s="7">
        <v>1682.5533997416496</v>
      </c>
      <c r="U91" s="126">
        <f t="shared" si="8"/>
        <v>7791.7415534828033</v>
      </c>
    </row>
    <row r="92" spans="1:21">
      <c r="A92" s="37">
        <v>88</v>
      </c>
      <c r="B92" s="17"/>
      <c r="C92" s="16"/>
      <c r="D92" s="38" t="s">
        <v>32</v>
      </c>
      <c r="E92" s="49" t="s">
        <v>114</v>
      </c>
      <c r="F92" s="40"/>
      <c r="G92" s="111">
        <f t="shared" si="6"/>
        <v>0</v>
      </c>
      <c r="H92" s="26">
        <v>0</v>
      </c>
      <c r="I92" s="7">
        <v>0</v>
      </c>
      <c r="J92" s="7">
        <v>0</v>
      </c>
      <c r="K92" s="7">
        <v>0</v>
      </c>
      <c r="L92" s="7">
        <v>0</v>
      </c>
      <c r="M92" s="7">
        <v>0</v>
      </c>
      <c r="N92" s="126">
        <f t="shared" si="7"/>
        <v>0</v>
      </c>
      <c r="O92" s="26">
        <v>0</v>
      </c>
      <c r="P92" s="7">
        <v>0</v>
      </c>
      <c r="Q92" s="7">
        <v>0</v>
      </c>
      <c r="R92" s="7">
        <v>0</v>
      </c>
      <c r="S92" s="7">
        <v>0</v>
      </c>
      <c r="T92" s="7">
        <v>0</v>
      </c>
      <c r="U92" s="126">
        <f t="shared" si="8"/>
        <v>0</v>
      </c>
    </row>
    <row r="93" spans="1:21">
      <c r="A93" s="37">
        <v>89</v>
      </c>
      <c r="B93" s="17"/>
      <c r="C93" s="16"/>
      <c r="D93" s="38" t="s">
        <v>34</v>
      </c>
      <c r="E93" s="49" t="s">
        <v>115</v>
      </c>
      <c r="F93" s="40"/>
      <c r="G93" s="111">
        <f t="shared" si="6"/>
        <v>348.08267891497599</v>
      </c>
      <c r="H93" s="26">
        <v>0</v>
      </c>
      <c r="I93" s="7">
        <v>10.367120446495392</v>
      </c>
      <c r="J93" s="7">
        <v>22.01007673877757</v>
      </c>
      <c r="K93" s="7">
        <v>61.36268288269639</v>
      </c>
      <c r="L93" s="7">
        <v>0</v>
      </c>
      <c r="M93" s="7">
        <v>0</v>
      </c>
      <c r="N93" s="126">
        <f t="shared" si="7"/>
        <v>93.739880067969352</v>
      </c>
      <c r="O93" s="26">
        <v>0</v>
      </c>
      <c r="P93" s="7">
        <v>10.148000044981018</v>
      </c>
      <c r="Q93" s="7">
        <v>148.86476142145693</v>
      </c>
      <c r="R93" s="7">
        <v>95.330037380568683</v>
      </c>
      <c r="S93" s="7">
        <v>0</v>
      </c>
      <c r="T93" s="7">
        <v>0</v>
      </c>
      <c r="U93" s="126">
        <f t="shared" si="8"/>
        <v>254.34279884700663</v>
      </c>
    </row>
    <row r="94" spans="1:21">
      <c r="A94" s="37">
        <v>90</v>
      </c>
      <c r="B94" s="17"/>
      <c r="C94" s="16"/>
      <c r="D94" s="38" t="s">
        <v>36</v>
      </c>
      <c r="E94" s="49" t="s">
        <v>116</v>
      </c>
      <c r="F94" s="40"/>
      <c r="G94" s="111">
        <f t="shared" si="6"/>
        <v>0</v>
      </c>
      <c r="H94" s="26">
        <v>0</v>
      </c>
      <c r="I94" s="7">
        <v>0</v>
      </c>
      <c r="J94" s="7">
        <v>0</v>
      </c>
      <c r="K94" s="7">
        <v>0</v>
      </c>
      <c r="L94" s="7">
        <v>0</v>
      </c>
      <c r="M94" s="7">
        <v>0</v>
      </c>
      <c r="N94" s="126">
        <f t="shared" si="7"/>
        <v>0</v>
      </c>
      <c r="O94" s="26">
        <v>0</v>
      </c>
      <c r="P94" s="7">
        <v>0</v>
      </c>
      <c r="Q94" s="7">
        <v>0</v>
      </c>
      <c r="R94" s="7">
        <v>0</v>
      </c>
      <c r="S94" s="7">
        <v>0</v>
      </c>
      <c r="T94" s="7">
        <v>0</v>
      </c>
      <c r="U94" s="126">
        <f t="shared" si="8"/>
        <v>0</v>
      </c>
    </row>
    <row r="95" spans="1:21">
      <c r="A95" s="37">
        <v>91</v>
      </c>
      <c r="B95" s="17"/>
      <c r="C95" s="16"/>
      <c r="D95" s="38" t="s">
        <v>38</v>
      </c>
      <c r="E95" s="49" t="s">
        <v>117</v>
      </c>
      <c r="F95" s="40"/>
      <c r="G95" s="111">
        <f t="shared" si="6"/>
        <v>0</v>
      </c>
      <c r="H95" s="26">
        <v>0</v>
      </c>
      <c r="I95" s="7">
        <v>0</v>
      </c>
      <c r="J95" s="7">
        <v>0</v>
      </c>
      <c r="K95" s="7">
        <v>0</v>
      </c>
      <c r="L95" s="7">
        <v>0</v>
      </c>
      <c r="M95" s="7">
        <v>0</v>
      </c>
      <c r="N95" s="126">
        <f t="shared" si="7"/>
        <v>0</v>
      </c>
      <c r="O95" s="26">
        <v>0</v>
      </c>
      <c r="P95" s="7">
        <v>0</v>
      </c>
      <c r="Q95" s="7">
        <v>0</v>
      </c>
      <c r="R95" s="7">
        <v>0</v>
      </c>
      <c r="S95" s="7">
        <v>0</v>
      </c>
      <c r="T95" s="7">
        <v>0</v>
      </c>
      <c r="U95" s="126">
        <f t="shared" si="8"/>
        <v>0</v>
      </c>
    </row>
    <row r="96" spans="1:21">
      <c r="A96" s="37">
        <v>92</v>
      </c>
      <c r="B96" s="17"/>
      <c r="C96" s="16"/>
      <c r="D96" s="38" t="s">
        <v>40</v>
      </c>
      <c r="E96" s="49" t="s">
        <v>118</v>
      </c>
      <c r="F96" s="40"/>
      <c r="G96" s="111">
        <f t="shared" si="6"/>
        <v>0</v>
      </c>
      <c r="H96" s="26">
        <v>0</v>
      </c>
      <c r="I96" s="7">
        <v>0</v>
      </c>
      <c r="J96" s="7">
        <v>0</v>
      </c>
      <c r="K96" s="7">
        <v>0</v>
      </c>
      <c r="L96" s="7">
        <v>0</v>
      </c>
      <c r="M96" s="7">
        <v>0</v>
      </c>
      <c r="N96" s="126">
        <f t="shared" si="7"/>
        <v>0</v>
      </c>
      <c r="O96" s="26">
        <v>0</v>
      </c>
      <c r="P96" s="7">
        <v>0</v>
      </c>
      <c r="Q96" s="7">
        <v>0</v>
      </c>
      <c r="R96" s="7">
        <v>0</v>
      </c>
      <c r="S96" s="7">
        <v>0</v>
      </c>
      <c r="T96" s="7">
        <v>0</v>
      </c>
      <c r="U96" s="126">
        <f t="shared" si="8"/>
        <v>0</v>
      </c>
    </row>
    <row r="97" spans="1:21">
      <c r="A97" s="37">
        <v>93</v>
      </c>
      <c r="B97" s="17"/>
      <c r="C97" s="16"/>
      <c r="D97" s="38" t="s">
        <v>54</v>
      </c>
      <c r="E97" s="49" t="s">
        <v>119</v>
      </c>
      <c r="F97" s="40"/>
      <c r="G97" s="111">
        <f t="shared" si="6"/>
        <v>0</v>
      </c>
      <c r="H97" s="26">
        <v>0</v>
      </c>
      <c r="I97" s="7">
        <v>0</v>
      </c>
      <c r="J97" s="7">
        <v>0</v>
      </c>
      <c r="K97" s="7">
        <v>0</v>
      </c>
      <c r="L97" s="7">
        <v>0</v>
      </c>
      <c r="M97" s="7">
        <v>0</v>
      </c>
      <c r="N97" s="126">
        <f t="shared" si="7"/>
        <v>0</v>
      </c>
      <c r="O97" s="26">
        <v>0</v>
      </c>
      <c r="P97" s="7">
        <v>0</v>
      </c>
      <c r="Q97" s="7">
        <v>0</v>
      </c>
      <c r="R97" s="7">
        <v>0</v>
      </c>
      <c r="S97" s="7">
        <v>0</v>
      </c>
      <c r="T97" s="7">
        <v>0</v>
      </c>
      <c r="U97" s="126">
        <f t="shared" si="8"/>
        <v>0</v>
      </c>
    </row>
    <row r="98" spans="1:21">
      <c r="A98" s="93">
        <v>94</v>
      </c>
      <c r="B98" s="102"/>
      <c r="C98" s="95" t="s">
        <v>120</v>
      </c>
      <c r="D98" s="96" t="s">
        <v>121</v>
      </c>
      <c r="E98" s="97"/>
      <c r="F98" s="98"/>
      <c r="G98" s="99">
        <f t="shared" si="6"/>
        <v>433722.07227058336</v>
      </c>
      <c r="H98" s="100">
        <v>2411.4687117412686</v>
      </c>
      <c r="I98" s="101">
        <v>4645.850933432579</v>
      </c>
      <c r="J98" s="101">
        <v>7187.8928181827068</v>
      </c>
      <c r="K98" s="101">
        <v>10943.688483893871</v>
      </c>
      <c r="L98" s="101">
        <v>24324.765641212463</v>
      </c>
      <c r="M98" s="101">
        <v>137866.19353485107</v>
      </c>
      <c r="N98" s="127">
        <f t="shared" si="7"/>
        <v>187379.86012331396</v>
      </c>
      <c r="O98" s="100">
        <v>3572.4868407286704</v>
      </c>
      <c r="P98" s="101">
        <v>4165.7716733962297</v>
      </c>
      <c r="Q98" s="101">
        <v>7612.2377239316702</v>
      </c>
      <c r="R98" s="101">
        <v>9214.629053324461</v>
      </c>
      <c r="S98" s="101">
        <v>29128.157893180847</v>
      </c>
      <c r="T98" s="101">
        <v>192648.92896270752</v>
      </c>
      <c r="U98" s="127">
        <f t="shared" si="8"/>
        <v>246342.2121472694</v>
      </c>
    </row>
    <row r="99" spans="1:21">
      <c r="A99" s="37">
        <v>95</v>
      </c>
      <c r="B99" s="10"/>
      <c r="C99" s="11"/>
      <c r="D99" s="38" t="s">
        <v>8</v>
      </c>
      <c r="E99" s="49" t="s">
        <v>122</v>
      </c>
      <c r="F99" s="51"/>
      <c r="G99" s="111">
        <f t="shared" si="6"/>
        <v>332158.58282171935</v>
      </c>
      <c r="H99" s="26">
        <v>0</v>
      </c>
      <c r="I99" s="7">
        <v>0</v>
      </c>
      <c r="J99" s="7">
        <v>0</v>
      </c>
      <c r="K99" s="7">
        <v>288.70412772893906</v>
      </c>
      <c r="L99" s="7">
        <v>12477.965744018555</v>
      </c>
      <c r="M99" s="7">
        <v>124418.52951812744</v>
      </c>
      <c r="N99" s="126">
        <f t="shared" si="7"/>
        <v>137185.19938987494</v>
      </c>
      <c r="O99" s="26">
        <v>0</v>
      </c>
      <c r="P99" s="7">
        <v>0</v>
      </c>
      <c r="Q99" s="7">
        <v>0</v>
      </c>
      <c r="R99" s="7">
        <v>456.73930447548628</v>
      </c>
      <c r="S99" s="7">
        <v>16100.398949146271</v>
      </c>
      <c r="T99" s="7">
        <v>178416.24517822266</v>
      </c>
      <c r="U99" s="126">
        <f t="shared" si="8"/>
        <v>194973.38343184441</v>
      </c>
    </row>
    <row r="100" spans="1:21">
      <c r="A100" s="37">
        <v>96</v>
      </c>
      <c r="B100" s="10"/>
      <c r="C100" s="11"/>
      <c r="D100" s="38" t="s">
        <v>10</v>
      </c>
      <c r="E100" s="49" t="s">
        <v>123</v>
      </c>
      <c r="F100" s="51"/>
      <c r="G100" s="111">
        <f t="shared" si="6"/>
        <v>20809.475755161664</v>
      </c>
      <c r="H100" s="26">
        <v>0</v>
      </c>
      <c r="I100" s="7">
        <v>0</v>
      </c>
      <c r="J100" s="7">
        <v>12.31436522770673</v>
      </c>
      <c r="K100" s="7">
        <v>511.06890846416354</v>
      </c>
      <c r="L100" s="7">
        <v>2659.6888844966888</v>
      </c>
      <c r="M100" s="7">
        <v>7851.4013495445251</v>
      </c>
      <c r="N100" s="126">
        <f t="shared" si="7"/>
        <v>11034.473507733084</v>
      </c>
      <c r="O100" s="26">
        <v>0</v>
      </c>
      <c r="P100" s="7">
        <v>0</v>
      </c>
      <c r="Q100" s="7">
        <v>13.757479293330107</v>
      </c>
      <c r="R100" s="7">
        <v>457.55920483916998</v>
      </c>
      <c r="S100" s="7">
        <v>2462.2200889289379</v>
      </c>
      <c r="T100" s="7">
        <v>6841.4654743671417</v>
      </c>
      <c r="U100" s="126">
        <f t="shared" si="8"/>
        <v>9775.0022474285797</v>
      </c>
    </row>
    <row r="101" spans="1:21">
      <c r="A101" s="37">
        <v>97</v>
      </c>
      <c r="B101" s="10"/>
      <c r="C101" s="11"/>
      <c r="D101" s="38" t="s">
        <v>22</v>
      </c>
      <c r="E101" s="49" t="s">
        <v>124</v>
      </c>
      <c r="F101" s="51"/>
      <c r="G101" s="111">
        <f t="shared" si="6"/>
        <v>43137.644396223128</v>
      </c>
      <c r="H101" s="26">
        <v>1626.6209212914109</v>
      </c>
      <c r="I101" s="7">
        <v>2224.3157384991646</v>
      </c>
      <c r="J101" s="7">
        <v>3468.3198792934418</v>
      </c>
      <c r="K101" s="7">
        <v>4145.5687994360924</v>
      </c>
      <c r="L101" s="7">
        <v>4020.5506086349487</v>
      </c>
      <c r="M101" s="7">
        <v>4608.5552213788033</v>
      </c>
      <c r="N101" s="126">
        <f t="shared" si="7"/>
        <v>20093.931168533862</v>
      </c>
      <c r="O101" s="26">
        <v>2709.2602822035551</v>
      </c>
      <c r="P101" s="7">
        <v>2357.092491582036</v>
      </c>
      <c r="Q101" s="7">
        <v>3608.5483375191689</v>
      </c>
      <c r="R101" s="7">
        <v>2492.4237553030252</v>
      </c>
      <c r="S101" s="7">
        <v>5461.7585273087025</v>
      </c>
      <c r="T101" s="7">
        <v>6414.6298337727785</v>
      </c>
      <c r="U101" s="126">
        <f t="shared" si="8"/>
        <v>23043.713227689266</v>
      </c>
    </row>
    <row r="102" spans="1:21">
      <c r="A102" s="37">
        <v>98</v>
      </c>
      <c r="B102" s="17"/>
      <c r="C102" s="11"/>
      <c r="D102" s="38" t="s">
        <v>24</v>
      </c>
      <c r="E102" s="49" t="s">
        <v>125</v>
      </c>
      <c r="F102" s="51"/>
      <c r="G102" s="111">
        <f t="shared" si="6"/>
        <v>6967.3387724079657</v>
      </c>
      <c r="H102" s="26">
        <v>0</v>
      </c>
      <c r="I102" s="7">
        <v>0</v>
      </c>
      <c r="J102" s="7">
        <v>157.73628412815742</v>
      </c>
      <c r="K102" s="7">
        <v>1452.4853263422847</v>
      </c>
      <c r="L102" s="7">
        <v>982.51261033676565</v>
      </c>
      <c r="M102" s="7">
        <v>143.84234889224172</v>
      </c>
      <c r="N102" s="126">
        <f t="shared" si="7"/>
        <v>2736.5765696994495</v>
      </c>
      <c r="O102" s="26">
        <v>0</v>
      </c>
      <c r="P102" s="7">
        <v>0</v>
      </c>
      <c r="Q102" s="7">
        <v>523.11545007908717</v>
      </c>
      <c r="R102" s="7">
        <v>2198.5092679187655</v>
      </c>
      <c r="S102" s="7">
        <v>1325.8900108989328</v>
      </c>
      <c r="T102" s="7">
        <v>183.24747381173074</v>
      </c>
      <c r="U102" s="126">
        <f t="shared" si="8"/>
        <v>4230.7622027085163</v>
      </c>
    </row>
    <row r="103" spans="1:21">
      <c r="A103" s="37">
        <v>99</v>
      </c>
      <c r="B103" s="12"/>
      <c r="C103" s="12"/>
      <c r="D103" s="38" t="s">
        <v>26</v>
      </c>
      <c r="E103" s="49" t="s">
        <v>126</v>
      </c>
      <c r="F103" s="43"/>
      <c r="G103" s="111">
        <f t="shared" si="6"/>
        <v>0</v>
      </c>
      <c r="H103" s="26">
        <v>0</v>
      </c>
      <c r="I103" s="7">
        <v>0</v>
      </c>
      <c r="J103" s="7">
        <v>0</v>
      </c>
      <c r="K103" s="7">
        <v>0</v>
      </c>
      <c r="L103" s="7">
        <v>0</v>
      </c>
      <c r="M103" s="7">
        <v>0</v>
      </c>
      <c r="N103" s="126">
        <f t="shared" si="7"/>
        <v>0</v>
      </c>
      <c r="O103" s="26">
        <v>0</v>
      </c>
      <c r="P103" s="7">
        <v>0</v>
      </c>
      <c r="Q103" s="7">
        <v>0</v>
      </c>
      <c r="R103" s="7">
        <v>0</v>
      </c>
      <c r="S103" s="7">
        <v>0</v>
      </c>
      <c r="T103" s="7">
        <v>0</v>
      </c>
      <c r="U103" s="126">
        <f t="shared" si="8"/>
        <v>0</v>
      </c>
    </row>
    <row r="104" spans="1:21">
      <c r="A104" s="37">
        <v>100</v>
      </c>
      <c r="B104" s="12"/>
      <c r="C104" s="12"/>
      <c r="D104" s="38" t="s">
        <v>32</v>
      </c>
      <c r="E104" s="15" t="s">
        <v>127</v>
      </c>
      <c r="F104" s="43"/>
      <c r="G104" s="111">
        <f t="shared" si="6"/>
        <v>0</v>
      </c>
      <c r="H104" s="26">
        <v>0</v>
      </c>
      <c r="I104" s="7">
        <v>0</v>
      </c>
      <c r="J104" s="7">
        <v>0</v>
      </c>
      <c r="K104" s="7">
        <v>0</v>
      </c>
      <c r="L104" s="7">
        <v>0</v>
      </c>
      <c r="M104" s="7">
        <v>0</v>
      </c>
      <c r="N104" s="126">
        <f t="shared" si="7"/>
        <v>0</v>
      </c>
      <c r="O104" s="26">
        <v>0</v>
      </c>
      <c r="P104" s="7">
        <v>0</v>
      </c>
      <c r="Q104" s="7">
        <v>0</v>
      </c>
      <c r="R104" s="7">
        <v>0</v>
      </c>
      <c r="S104" s="7">
        <v>0</v>
      </c>
      <c r="T104" s="7">
        <v>0</v>
      </c>
      <c r="U104" s="126">
        <f t="shared" si="8"/>
        <v>0</v>
      </c>
    </row>
    <row r="105" spans="1:21">
      <c r="A105" s="37">
        <v>101</v>
      </c>
      <c r="B105" s="12"/>
      <c r="C105" s="12"/>
      <c r="D105" s="38" t="s">
        <v>34</v>
      </c>
      <c r="E105" s="15" t="s">
        <v>128</v>
      </c>
      <c r="F105" s="43"/>
      <c r="G105" s="111">
        <f t="shared" si="6"/>
        <v>30649.027195619419</v>
      </c>
      <c r="H105" s="26">
        <v>784.84773302264512</v>
      </c>
      <c r="I105" s="7">
        <v>2421.5351992100477</v>
      </c>
      <c r="J105" s="7">
        <v>3549.5222532749176</v>
      </c>
      <c r="K105" s="7">
        <v>4545.8619181513786</v>
      </c>
      <c r="L105" s="7">
        <v>4184.0489502251148</v>
      </c>
      <c r="M105" s="7">
        <v>843.86405003070831</v>
      </c>
      <c r="N105" s="126">
        <f t="shared" si="7"/>
        <v>16329.680103914812</v>
      </c>
      <c r="O105" s="26">
        <v>863.22658981755376</v>
      </c>
      <c r="P105" s="7">
        <v>1808.6789597570896</v>
      </c>
      <c r="Q105" s="7">
        <v>3466.8163668476045</v>
      </c>
      <c r="R105" s="7">
        <v>3609.3975036889315</v>
      </c>
      <c r="S105" s="7">
        <v>3777.8898252546787</v>
      </c>
      <c r="T105" s="7">
        <v>793.33784633874893</v>
      </c>
      <c r="U105" s="126">
        <f t="shared" si="8"/>
        <v>14319.347091704607</v>
      </c>
    </row>
    <row r="106" spans="1:21">
      <c r="A106" s="93">
        <v>102</v>
      </c>
      <c r="B106" s="94"/>
      <c r="C106" s="95" t="s">
        <v>129</v>
      </c>
      <c r="D106" s="96" t="s">
        <v>130</v>
      </c>
      <c r="E106" s="97"/>
      <c r="F106" s="98"/>
      <c r="G106" s="99">
        <f t="shared" ref="G106:G130" si="9">N106+U106</f>
        <v>0</v>
      </c>
      <c r="H106" s="100">
        <v>0</v>
      </c>
      <c r="I106" s="101">
        <v>0</v>
      </c>
      <c r="J106" s="101">
        <v>0</v>
      </c>
      <c r="K106" s="101">
        <v>0</v>
      </c>
      <c r="L106" s="101">
        <v>0</v>
      </c>
      <c r="M106" s="101">
        <v>0</v>
      </c>
      <c r="N106" s="127">
        <f t="shared" ref="N106:N130" si="10">SUM(H106:M106)</f>
        <v>0</v>
      </c>
      <c r="O106" s="100">
        <v>0</v>
      </c>
      <c r="P106" s="101">
        <v>0</v>
      </c>
      <c r="Q106" s="101">
        <v>0</v>
      </c>
      <c r="R106" s="101">
        <v>0</v>
      </c>
      <c r="S106" s="101">
        <v>0</v>
      </c>
      <c r="T106" s="101">
        <v>0</v>
      </c>
      <c r="U106" s="127">
        <f t="shared" ref="U106:U130" si="11">SUM(O106:T106)</f>
        <v>0</v>
      </c>
    </row>
    <row r="107" spans="1:21">
      <c r="A107" s="93">
        <v>110</v>
      </c>
      <c r="B107" s="94"/>
      <c r="C107" s="95" t="s">
        <v>131</v>
      </c>
      <c r="D107" s="96" t="s">
        <v>132</v>
      </c>
      <c r="E107" s="97"/>
      <c r="F107" s="98"/>
      <c r="G107" s="99">
        <f t="shared" si="9"/>
        <v>4967761.6559912935</v>
      </c>
      <c r="H107" s="100">
        <v>2526.4457332417369</v>
      </c>
      <c r="I107" s="101">
        <v>1927.8120810389519</v>
      </c>
      <c r="J107" s="101">
        <v>25038.546449542046</v>
      </c>
      <c r="K107" s="101">
        <v>267185.32118797302</v>
      </c>
      <c r="L107" s="101">
        <v>1127758.579246521</v>
      </c>
      <c r="M107" s="101">
        <v>1303180.2789459229</v>
      </c>
      <c r="N107" s="127">
        <f t="shared" si="10"/>
        <v>2727616.9836442396</v>
      </c>
      <c r="O107" s="100">
        <v>1844.9090526551008</v>
      </c>
      <c r="P107" s="101">
        <v>1976.6129667758942</v>
      </c>
      <c r="Q107" s="101">
        <v>17501.043734490871</v>
      </c>
      <c r="R107" s="101">
        <v>110924.86091899872</v>
      </c>
      <c r="S107" s="101">
        <v>714565.91211700439</v>
      </c>
      <c r="T107" s="101">
        <v>1393331.3335571289</v>
      </c>
      <c r="U107" s="127">
        <f t="shared" si="11"/>
        <v>2240144.6723470539</v>
      </c>
    </row>
    <row r="108" spans="1:21">
      <c r="A108" s="37">
        <v>111</v>
      </c>
      <c r="B108" s="10"/>
      <c r="C108" s="16"/>
      <c r="D108" s="38" t="s">
        <v>8</v>
      </c>
      <c r="E108" s="49" t="s">
        <v>133</v>
      </c>
      <c r="F108" s="40"/>
      <c r="G108" s="111">
        <f t="shared" si="9"/>
        <v>141985.90441856952</v>
      </c>
      <c r="H108" s="26">
        <v>478.98100129445083</v>
      </c>
      <c r="I108" s="7">
        <v>954.88646206259727</v>
      </c>
      <c r="J108" s="7">
        <v>3803.7799075692892</v>
      </c>
      <c r="K108" s="7">
        <v>11124.742847293615</v>
      </c>
      <c r="L108" s="7">
        <v>21590.126257658005</v>
      </c>
      <c r="M108" s="7">
        <v>19743.141138553619</v>
      </c>
      <c r="N108" s="126">
        <f t="shared" si="10"/>
        <v>57695.657614431577</v>
      </c>
      <c r="O108" s="26">
        <v>375.82841770839877</v>
      </c>
      <c r="P108" s="7">
        <v>946.90468135476112</v>
      </c>
      <c r="Q108" s="7">
        <v>3709.4235452711582</v>
      </c>
      <c r="R108" s="7">
        <v>10805.526768296957</v>
      </c>
      <c r="S108" s="7">
        <v>29791.039934098721</v>
      </c>
      <c r="T108" s="7">
        <v>38661.523457407951</v>
      </c>
      <c r="U108" s="126">
        <f t="shared" si="11"/>
        <v>84290.246804137947</v>
      </c>
    </row>
    <row r="109" spans="1:21">
      <c r="A109" s="37">
        <v>112</v>
      </c>
      <c r="B109" s="17"/>
      <c r="C109" s="11"/>
      <c r="D109" s="52" t="s">
        <v>10</v>
      </c>
      <c r="E109" s="49" t="s">
        <v>134</v>
      </c>
      <c r="F109" s="51"/>
      <c r="G109" s="111">
        <f t="shared" si="9"/>
        <v>231752.32312890273</v>
      </c>
      <c r="H109" s="26">
        <v>187.35456087702187</v>
      </c>
      <c r="I109" s="7">
        <v>81.144064028281718</v>
      </c>
      <c r="J109" s="7">
        <v>1222.373766714707</v>
      </c>
      <c r="K109" s="7">
        <v>9527.3994283378124</v>
      </c>
      <c r="L109" s="7">
        <v>37118.223712444305</v>
      </c>
      <c r="M109" s="7">
        <v>56455.958317756653</v>
      </c>
      <c r="N109" s="126">
        <f t="shared" si="10"/>
        <v>104592.45385015878</v>
      </c>
      <c r="O109" s="26">
        <v>97.575913753447821</v>
      </c>
      <c r="P109" s="7">
        <v>55.536358114331961</v>
      </c>
      <c r="Q109" s="7">
        <v>875.40884981304407</v>
      </c>
      <c r="R109" s="7">
        <v>5737.0014392286539</v>
      </c>
      <c r="S109" s="7">
        <v>39059.234903335571</v>
      </c>
      <c r="T109" s="7">
        <v>81335.111814498901</v>
      </c>
      <c r="U109" s="126">
        <f t="shared" si="11"/>
        <v>127159.86927874395</v>
      </c>
    </row>
    <row r="110" spans="1:21">
      <c r="A110" s="37">
        <v>113</v>
      </c>
      <c r="B110" s="17"/>
      <c r="C110" s="16"/>
      <c r="D110" s="38" t="s">
        <v>22</v>
      </c>
      <c r="E110" s="49" t="s">
        <v>135</v>
      </c>
      <c r="F110" s="40"/>
      <c r="G110" s="111">
        <f t="shared" si="9"/>
        <v>3039418.0262454958</v>
      </c>
      <c r="H110" s="26">
        <v>651.68021437292919</v>
      </c>
      <c r="I110" s="7">
        <v>149.6231789495796</v>
      </c>
      <c r="J110" s="7">
        <v>12919.346187472343</v>
      </c>
      <c r="K110" s="7">
        <v>190177.86943244934</v>
      </c>
      <c r="L110" s="7">
        <v>756951.03786468506</v>
      </c>
      <c r="M110" s="7">
        <v>816018.98233032227</v>
      </c>
      <c r="N110" s="126">
        <f t="shared" si="10"/>
        <v>1776868.5392082515</v>
      </c>
      <c r="O110" s="26">
        <v>345.11549009289593</v>
      </c>
      <c r="P110" s="7">
        <v>190.24030946567655</v>
      </c>
      <c r="Q110" s="7">
        <v>7438.8086823821068</v>
      </c>
      <c r="R110" s="7">
        <v>61106.240104436874</v>
      </c>
      <c r="S110" s="7">
        <v>400661.88401794434</v>
      </c>
      <c r="T110" s="7">
        <v>792807.19843292236</v>
      </c>
      <c r="U110" s="126">
        <f t="shared" si="11"/>
        <v>1262549.4870372443</v>
      </c>
    </row>
    <row r="111" spans="1:21">
      <c r="A111" s="37">
        <v>114</v>
      </c>
      <c r="B111" s="17"/>
      <c r="C111" s="16"/>
      <c r="D111" s="38" t="s">
        <v>24</v>
      </c>
      <c r="E111" s="49" t="s">
        <v>136</v>
      </c>
      <c r="F111" s="40"/>
      <c r="G111" s="111">
        <f t="shared" si="9"/>
        <v>1413138.7045453507</v>
      </c>
      <c r="H111" s="26">
        <v>488.69363486580551</v>
      </c>
      <c r="I111" s="7">
        <v>532.11416153609753</v>
      </c>
      <c r="J111" s="7">
        <v>4921.8205935955048</v>
      </c>
      <c r="K111" s="7">
        <v>49420.568035840988</v>
      </c>
      <c r="L111" s="7">
        <v>290910.60171699524</v>
      </c>
      <c r="M111" s="7">
        <v>366900.57849502563</v>
      </c>
      <c r="N111" s="126">
        <f t="shared" si="10"/>
        <v>713174.37663785927</v>
      </c>
      <c r="O111" s="26">
        <v>406.22362278401852</v>
      </c>
      <c r="P111" s="7">
        <v>541.9473029114306</v>
      </c>
      <c r="Q111" s="7">
        <v>3834.0717651546001</v>
      </c>
      <c r="R111" s="7">
        <v>29277.248515248299</v>
      </c>
      <c r="S111" s="7">
        <v>231163.90276622772</v>
      </c>
      <c r="T111" s="7">
        <v>434740.93393516541</v>
      </c>
      <c r="U111" s="126">
        <f t="shared" si="11"/>
        <v>699964.32790749148</v>
      </c>
    </row>
    <row r="112" spans="1:21">
      <c r="A112" s="37">
        <v>115</v>
      </c>
      <c r="B112" s="14"/>
      <c r="C112" s="16"/>
      <c r="D112" s="38" t="s">
        <v>26</v>
      </c>
      <c r="E112" s="49" t="s">
        <v>137</v>
      </c>
      <c r="F112" s="40"/>
      <c r="G112" s="111">
        <f t="shared" si="9"/>
        <v>38848.306885020807</v>
      </c>
      <c r="H112" s="26">
        <v>625.79260976240039</v>
      </c>
      <c r="I112" s="7">
        <v>156.85170779377222</v>
      </c>
      <c r="J112" s="7">
        <v>1690.4458707496524</v>
      </c>
      <c r="K112" s="7">
        <v>3858.1760182380676</v>
      </c>
      <c r="L112" s="7">
        <v>6741.1935768127441</v>
      </c>
      <c r="M112" s="7">
        <v>7899.0034720897675</v>
      </c>
      <c r="N112" s="126">
        <f t="shared" si="10"/>
        <v>20971.463255446404</v>
      </c>
      <c r="O112" s="26">
        <v>533.94440923444927</v>
      </c>
      <c r="P112" s="7">
        <v>189.34630216658115</v>
      </c>
      <c r="Q112" s="7">
        <v>1267.9393816068769</v>
      </c>
      <c r="R112" s="7">
        <v>2389.4099350273609</v>
      </c>
      <c r="S112" s="7">
        <v>4611.8246204257011</v>
      </c>
      <c r="T112" s="7">
        <v>8884.3789811134338</v>
      </c>
      <c r="U112" s="126">
        <f t="shared" si="11"/>
        <v>17876.843629574403</v>
      </c>
    </row>
    <row r="113" spans="1:21">
      <c r="A113" s="37">
        <v>116</v>
      </c>
      <c r="B113" s="17"/>
      <c r="C113" s="12"/>
      <c r="D113" s="38" t="s">
        <v>32</v>
      </c>
      <c r="E113" s="14" t="s">
        <v>138</v>
      </c>
      <c r="F113" s="43"/>
      <c r="G113" s="111">
        <f t="shared" si="9"/>
        <v>102618.36559160287</v>
      </c>
      <c r="H113" s="26">
        <v>93.943752424791455</v>
      </c>
      <c r="I113" s="7">
        <v>53.192499992437661</v>
      </c>
      <c r="J113" s="7">
        <v>480.7810166478157</v>
      </c>
      <c r="K113" s="7">
        <v>3076.570845246315</v>
      </c>
      <c r="L113" s="7">
        <v>14447.382565021515</v>
      </c>
      <c r="M113" s="7">
        <v>36162.614491462708</v>
      </c>
      <c r="N113" s="126">
        <f t="shared" si="10"/>
        <v>54314.485170795582</v>
      </c>
      <c r="O113" s="26">
        <v>86.221258824225515</v>
      </c>
      <c r="P113" s="7">
        <v>52.637973515316844</v>
      </c>
      <c r="Q113" s="7">
        <v>375.39177265763283</v>
      </c>
      <c r="R113" s="7">
        <v>1609.4317012429237</v>
      </c>
      <c r="S113" s="7">
        <v>9278.011575460434</v>
      </c>
      <c r="T113" s="7">
        <v>36902.18613910675</v>
      </c>
      <c r="U113" s="126">
        <f t="shared" si="11"/>
        <v>48303.880420807283</v>
      </c>
    </row>
    <row r="114" spans="1:21">
      <c r="A114" s="93">
        <v>117</v>
      </c>
      <c r="B114" s="94"/>
      <c r="C114" s="95" t="s">
        <v>4</v>
      </c>
      <c r="D114" s="96" t="s">
        <v>139</v>
      </c>
      <c r="E114" s="97"/>
      <c r="F114" s="98"/>
      <c r="G114" s="99">
        <f t="shared" si="9"/>
        <v>1653130.0628513601</v>
      </c>
      <c r="H114" s="100">
        <v>2302.9810549225658</v>
      </c>
      <c r="I114" s="101">
        <v>1058.3544171005487</v>
      </c>
      <c r="J114" s="101">
        <v>2889.3754071295261</v>
      </c>
      <c r="K114" s="101">
        <v>23662.047425270081</v>
      </c>
      <c r="L114" s="101">
        <v>252641.20161819458</v>
      </c>
      <c r="M114" s="101">
        <v>537833.15521240234</v>
      </c>
      <c r="N114" s="127">
        <f t="shared" si="10"/>
        <v>820387.11513501965</v>
      </c>
      <c r="O114" s="100">
        <v>1403.6689533740282</v>
      </c>
      <c r="P114" s="101">
        <v>631.01476082205772</v>
      </c>
      <c r="Q114" s="101">
        <v>2672.7553136944771</v>
      </c>
      <c r="R114" s="101">
        <v>16560.573186397552</v>
      </c>
      <c r="S114" s="101">
        <v>218254.45339298248</v>
      </c>
      <c r="T114" s="101">
        <v>593220.48210906982</v>
      </c>
      <c r="U114" s="127">
        <f t="shared" si="11"/>
        <v>832742.94771634042</v>
      </c>
    </row>
    <row r="115" spans="1:21">
      <c r="A115" s="37">
        <v>118</v>
      </c>
      <c r="B115" s="17"/>
      <c r="C115" s="16"/>
      <c r="D115" s="38" t="s">
        <v>8</v>
      </c>
      <c r="E115" s="49" t="s">
        <v>140</v>
      </c>
      <c r="F115" s="40"/>
      <c r="G115" s="111">
        <f t="shared" si="9"/>
        <v>1334217.919991672</v>
      </c>
      <c r="H115" s="26">
        <v>506.5558040253818</v>
      </c>
      <c r="I115" s="7">
        <v>183.78992042690516</v>
      </c>
      <c r="J115" s="7">
        <v>1150.9614821374416</v>
      </c>
      <c r="K115" s="7">
        <v>13617.382578730583</v>
      </c>
      <c r="L115" s="7">
        <v>194148.61882305145</v>
      </c>
      <c r="M115" s="7">
        <v>458596.43974685669</v>
      </c>
      <c r="N115" s="126">
        <f t="shared" si="10"/>
        <v>668203.74835522845</v>
      </c>
      <c r="O115" s="26">
        <v>358.80761190876365</v>
      </c>
      <c r="P115" s="7">
        <v>127.49990881979465</v>
      </c>
      <c r="Q115" s="7">
        <v>1135.7099030017853</v>
      </c>
      <c r="R115" s="7">
        <v>8864.3257291316986</v>
      </c>
      <c r="S115" s="7">
        <v>166077.38749694824</v>
      </c>
      <c r="T115" s="7">
        <v>489450.4409866333</v>
      </c>
      <c r="U115" s="126">
        <f t="shared" si="11"/>
        <v>666014.17163644359</v>
      </c>
    </row>
    <row r="116" spans="1:21">
      <c r="A116" s="37">
        <v>119</v>
      </c>
      <c r="B116" s="10"/>
      <c r="C116" s="16"/>
      <c r="D116" s="38" t="s">
        <v>10</v>
      </c>
      <c r="E116" s="49" t="s">
        <v>141</v>
      </c>
      <c r="F116" s="40"/>
      <c r="G116" s="111">
        <f t="shared" si="9"/>
        <v>258506.88040908426</v>
      </c>
      <c r="H116" s="26">
        <v>1300.9400212746114</v>
      </c>
      <c r="I116" s="7">
        <v>692.28013733774424</v>
      </c>
      <c r="J116" s="7">
        <v>1441.3177015390247</v>
      </c>
      <c r="K116" s="7">
        <v>7889.3510880209506</v>
      </c>
      <c r="L116" s="7">
        <v>45408.15993899107</v>
      </c>
      <c r="M116" s="7">
        <v>60907.142447471619</v>
      </c>
      <c r="N116" s="126">
        <f t="shared" si="10"/>
        <v>117639.19133463502</v>
      </c>
      <c r="O116" s="26">
        <v>784.13895624130964</v>
      </c>
      <c r="P116" s="7">
        <v>403.92279678583145</v>
      </c>
      <c r="Q116" s="7">
        <v>1360.2515757083893</v>
      </c>
      <c r="R116" s="7">
        <v>6716.1085075736046</v>
      </c>
      <c r="S116" s="7">
        <v>44454.561762332916</v>
      </c>
      <c r="T116" s="7">
        <v>87148.70547580719</v>
      </c>
      <c r="U116" s="126">
        <f t="shared" si="11"/>
        <v>140867.68907444924</v>
      </c>
    </row>
    <row r="117" spans="1:21">
      <c r="A117" s="37">
        <v>120</v>
      </c>
      <c r="B117" s="17"/>
      <c r="C117" s="11"/>
      <c r="D117" s="38" t="s">
        <v>22</v>
      </c>
      <c r="E117" s="9" t="s">
        <v>142</v>
      </c>
      <c r="F117" s="46"/>
      <c r="G117" s="111">
        <f t="shared" si="9"/>
        <v>60405.254792461172</v>
      </c>
      <c r="H117" s="26">
        <v>495.48528766259551</v>
      </c>
      <c r="I117" s="7">
        <v>182.28435942530632</v>
      </c>
      <c r="J117" s="7">
        <v>297.09619662165642</v>
      </c>
      <c r="K117" s="7">
        <v>2155.3144115209579</v>
      </c>
      <c r="L117" s="7">
        <v>13084.418181419373</v>
      </c>
      <c r="M117" s="7">
        <v>18329.567088603973</v>
      </c>
      <c r="N117" s="126">
        <f t="shared" si="10"/>
        <v>34544.165525253862</v>
      </c>
      <c r="O117" s="26">
        <v>260.72239661030471</v>
      </c>
      <c r="P117" s="7">
        <v>99.592047326266766</v>
      </c>
      <c r="Q117" s="7">
        <v>176.79382272809744</v>
      </c>
      <c r="R117" s="7">
        <v>980.13898837566376</v>
      </c>
      <c r="S117" s="7">
        <v>7722.4967019557953</v>
      </c>
      <c r="T117" s="7">
        <v>16621.345310211182</v>
      </c>
      <c r="U117" s="126">
        <f t="shared" si="11"/>
        <v>25861.08926720731</v>
      </c>
    </row>
    <row r="118" spans="1:21">
      <c r="A118" s="93">
        <v>121</v>
      </c>
      <c r="B118" s="94"/>
      <c r="C118" s="95" t="s">
        <v>143</v>
      </c>
      <c r="D118" s="96" t="s">
        <v>144</v>
      </c>
      <c r="E118" s="97"/>
      <c r="F118" s="98"/>
      <c r="G118" s="99">
        <f t="shared" si="9"/>
        <v>770614.39667354524</v>
      </c>
      <c r="H118" s="100">
        <v>5996.8610510993749</v>
      </c>
      <c r="I118" s="101">
        <v>5499.7747686952353</v>
      </c>
      <c r="J118" s="101">
        <v>19240.392427355051</v>
      </c>
      <c r="K118" s="101">
        <v>103960.16503787041</v>
      </c>
      <c r="L118" s="101">
        <v>170591.99960422516</v>
      </c>
      <c r="M118" s="101">
        <v>150136.27969646454</v>
      </c>
      <c r="N118" s="127">
        <f t="shared" si="10"/>
        <v>455425.47258570977</v>
      </c>
      <c r="O118" s="100">
        <v>5520.8253963794559</v>
      </c>
      <c r="P118" s="101">
        <v>7525.72749260813</v>
      </c>
      <c r="Q118" s="101">
        <v>18961.123738363385</v>
      </c>
      <c r="R118" s="101">
        <v>32951.497846722603</v>
      </c>
      <c r="S118" s="101">
        <v>107791.21150827408</v>
      </c>
      <c r="T118" s="101">
        <v>142438.53810548782</v>
      </c>
      <c r="U118" s="127">
        <f t="shared" si="11"/>
        <v>315188.92408783548</v>
      </c>
    </row>
    <row r="119" spans="1:21">
      <c r="A119" s="37">
        <v>122</v>
      </c>
      <c r="B119" s="17"/>
      <c r="C119" s="16"/>
      <c r="D119" s="38" t="s">
        <v>8</v>
      </c>
      <c r="E119" s="49" t="s">
        <v>145</v>
      </c>
      <c r="F119" s="40"/>
      <c r="G119" s="111">
        <f t="shared" si="9"/>
        <v>86040.467834205279</v>
      </c>
      <c r="H119" s="26">
        <v>172.35272556294876</v>
      </c>
      <c r="I119" s="7">
        <v>197.43718548538163</v>
      </c>
      <c r="J119" s="7">
        <v>967.36115912999958</v>
      </c>
      <c r="K119" s="7">
        <v>5028.0139831006527</v>
      </c>
      <c r="L119" s="7">
        <v>14879.505501240492</v>
      </c>
      <c r="M119" s="7">
        <v>21038.623175621033</v>
      </c>
      <c r="N119" s="126">
        <f t="shared" si="10"/>
        <v>42283.293730140504</v>
      </c>
      <c r="O119" s="26">
        <v>147.47832397379534</v>
      </c>
      <c r="P119" s="7">
        <v>238.000318297185</v>
      </c>
      <c r="Q119" s="7">
        <v>946.49270268995315</v>
      </c>
      <c r="R119" s="7">
        <v>3431.4670486617833</v>
      </c>
      <c r="S119" s="7">
        <v>13845.233874738216</v>
      </c>
      <c r="T119" s="7">
        <v>25148.50183570385</v>
      </c>
      <c r="U119" s="126">
        <f t="shared" si="11"/>
        <v>43757.174104064783</v>
      </c>
    </row>
    <row r="120" spans="1:21">
      <c r="A120" s="37">
        <v>123</v>
      </c>
      <c r="B120" s="17"/>
      <c r="C120" s="16"/>
      <c r="D120" s="38" t="s">
        <v>10</v>
      </c>
      <c r="E120" s="49" t="s">
        <v>146</v>
      </c>
      <c r="F120" s="40"/>
      <c r="G120" s="111">
        <f t="shared" si="9"/>
        <v>397802.93209780613</v>
      </c>
      <c r="H120" s="26">
        <v>2243.5958110615611</v>
      </c>
      <c r="I120" s="7">
        <v>2874.6099624112248</v>
      </c>
      <c r="J120" s="7">
        <v>12357.981710374355</v>
      </c>
      <c r="K120" s="7">
        <v>82551.504595279694</v>
      </c>
      <c r="L120" s="7">
        <v>113992.7015080452</v>
      </c>
      <c r="M120" s="7">
        <v>69313.354469776154</v>
      </c>
      <c r="N120" s="126">
        <f t="shared" si="10"/>
        <v>283333.74805694818</v>
      </c>
      <c r="O120" s="26">
        <v>2485.2450980306603</v>
      </c>
      <c r="P120" s="7">
        <v>4818.4008170068264</v>
      </c>
      <c r="Q120" s="7">
        <v>9199.0341489985585</v>
      </c>
      <c r="R120" s="7">
        <v>16592.903378486633</v>
      </c>
      <c r="S120" s="7">
        <v>43603.76450920105</v>
      </c>
      <c r="T120" s="7">
        <v>37769.836089134216</v>
      </c>
      <c r="U120" s="126">
        <f t="shared" si="11"/>
        <v>114469.18404085794</v>
      </c>
    </row>
    <row r="121" spans="1:21">
      <c r="A121" s="37">
        <v>124</v>
      </c>
      <c r="B121" s="10"/>
      <c r="C121" s="16"/>
      <c r="D121" s="38" t="s">
        <v>22</v>
      </c>
      <c r="E121" s="49" t="s">
        <v>147</v>
      </c>
      <c r="F121" s="40"/>
      <c r="G121" s="111">
        <f t="shared" si="9"/>
        <v>28141.753905454942</v>
      </c>
      <c r="H121" s="26">
        <v>160.27149684677715</v>
      </c>
      <c r="I121" s="7">
        <v>690.39451009221375</v>
      </c>
      <c r="J121" s="7">
        <v>1336.9369254214689</v>
      </c>
      <c r="K121" s="7">
        <v>1805.5611941441894</v>
      </c>
      <c r="L121" s="7">
        <v>3081.8878851383924</v>
      </c>
      <c r="M121" s="7">
        <v>4013.7932443022728</v>
      </c>
      <c r="N121" s="126">
        <f t="shared" si="10"/>
        <v>11088.845255945314</v>
      </c>
      <c r="O121" s="26">
        <v>314.84526958441711</v>
      </c>
      <c r="P121" s="7">
        <v>745.14342041267082</v>
      </c>
      <c r="Q121" s="7">
        <v>2893.3533208491281</v>
      </c>
      <c r="R121" s="7">
        <v>2056.8275599852204</v>
      </c>
      <c r="S121" s="7">
        <v>5383.1453791484237</v>
      </c>
      <c r="T121" s="7">
        <v>5659.593699529767</v>
      </c>
      <c r="U121" s="126">
        <f t="shared" si="11"/>
        <v>17052.908649509627</v>
      </c>
    </row>
    <row r="122" spans="1:21">
      <c r="A122" s="37">
        <v>125</v>
      </c>
      <c r="B122" s="17"/>
      <c r="C122" s="11"/>
      <c r="D122" s="50"/>
      <c r="E122" s="9" t="s">
        <v>148</v>
      </c>
      <c r="F122" s="46"/>
      <c r="G122" s="111">
        <f t="shared" si="9"/>
        <v>258629.233244868</v>
      </c>
      <c r="H122" s="26">
        <v>3420.6409556958824</v>
      </c>
      <c r="I122" s="7">
        <v>1737.3332478255033</v>
      </c>
      <c r="J122" s="7">
        <v>4578.1128123700619</v>
      </c>
      <c r="K122" s="7">
        <v>14575.082529932261</v>
      </c>
      <c r="L122" s="7">
        <v>38637.897036790848</v>
      </c>
      <c r="M122" s="7">
        <v>55770.505971431732</v>
      </c>
      <c r="N122" s="126">
        <f t="shared" si="10"/>
        <v>118719.57255404629</v>
      </c>
      <c r="O122" s="26">
        <v>2573.2567758020014</v>
      </c>
      <c r="P122" s="7">
        <v>1724.1828363463283</v>
      </c>
      <c r="Q122" s="7">
        <v>5922.2442868966609</v>
      </c>
      <c r="R122" s="7">
        <v>10870.299237467349</v>
      </c>
      <c r="S122" s="7">
        <v>44959.068226277828</v>
      </c>
      <c r="T122" s="7">
        <v>73860.60932803154</v>
      </c>
      <c r="U122" s="126">
        <f t="shared" si="11"/>
        <v>139909.66069082171</v>
      </c>
    </row>
    <row r="123" spans="1:21">
      <c r="A123" s="93">
        <v>126</v>
      </c>
      <c r="B123" s="94"/>
      <c r="C123" s="95" t="s">
        <v>149</v>
      </c>
      <c r="D123" s="96" t="s">
        <v>150</v>
      </c>
      <c r="E123" s="97"/>
      <c r="F123" s="98"/>
      <c r="G123" s="99">
        <f t="shared" si="9"/>
        <v>535525.58949097991</v>
      </c>
      <c r="H123" s="100">
        <v>3290.4880662336946</v>
      </c>
      <c r="I123" s="101">
        <v>1963.3547523021698</v>
      </c>
      <c r="J123" s="101">
        <v>8066.5077021121979</v>
      </c>
      <c r="K123" s="101">
        <v>38533.728091239929</v>
      </c>
      <c r="L123" s="101">
        <v>112618.9388628006</v>
      </c>
      <c r="M123" s="101">
        <v>152025.5041103363</v>
      </c>
      <c r="N123" s="127">
        <f t="shared" si="10"/>
        <v>316498.52158502489</v>
      </c>
      <c r="O123" s="100">
        <v>2413.4995874091983</v>
      </c>
      <c r="P123" s="101">
        <v>1549.8017662763596</v>
      </c>
      <c r="Q123" s="101">
        <v>6972.0538077950478</v>
      </c>
      <c r="R123" s="101">
        <v>18858.022230863571</v>
      </c>
      <c r="S123" s="101">
        <v>76684.862888336182</v>
      </c>
      <c r="T123" s="101">
        <v>112548.82762527466</v>
      </c>
      <c r="U123" s="127">
        <f t="shared" si="11"/>
        <v>219027.06790595502</v>
      </c>
    </row>
    <row r="124" spans="1:21">
      <c r="A124" s="37">
        <v>127</v>
      </c>
      <c r="B124" s="12"/>
      <c r="C124" s="12"/>
      <c r="D124" s="38" t="s">
        <v>8</v>
      </c>
      <c r="E124" s="49" t="s">
        <v>151</v>
      </c>
      <c r="F124" s="40"/>
      <c r="G124" s="111">
        <f t="shared" si="9"/>
        <v>460944.34296092391</v>
      </c>
      <c r="H124" s="26">
        <v>1808.4672435037792</v>
      </c>
      <c r="I124" s="7">
        <v>1451.3057900965214</v>
      </c>
      <c r="J124" s="7">
        <v>7088.6337295770645</v>
      </c>
      <c r="K124" s="7">
        <v>35323.972949743271</v>
      </c>
      <c r="L124" s="7">
        <v>102485.03551197052</v>
      </c>
      <c r="M124" s="7">
        <v>125779.15435409546</v>
      </c>
      <c r="N124" s="126">
        <f t="shared" si="10"/>
        <v>273936.56957898661</v>
      </c>
      <c r="O124" s="26">
        <v>1146.1766527183354</v>
      </c>
      <c r="P124" s="7">
        <v>1429.1689559221268</v>
      </c>
      <c r="Q124" s="7">
        <v>4633.8096581101418</v>
      </c>
      <c r="R124" s="7">
        <v>15777.068618535995</v>
      </c>
      <c r="S124" s="7">
        <v>67697.068112373352</v>
      </c>
      <c r="T124" s="7">
        <v>96324.481384277344</v>
      </c>
      <c r="U124" s="126">
        <f t="shared" si="11"/>
        <v>187007.7733819373</v>
      </c>
    </row>
    <row r="125" spans="1:21">
      <c r="A125" s="37">
        <v>128</v>
      </c>
      <c r="B125" s="17"/>
      <c r="C125" s="16"/>
      <c r="D125" s="52" t="s">
        <v>10</v>
      </c>
      <c r="E125" s="49" t="s">
        <v>152</v>
      </c>
      <c r="F125" s="40"/>
      <c r="G125" s="111">
        <f t="shared" si="9"/>
        <v>0</v>
      </c>
      <c r="H125" s="26">
        <v>0</v>
      </c>
      <c r="I125" s="7">
        <v>0</v>
      </c>
      <c r="J125" s="7">
        <v>0</v>
      </c>
      <c r="K125" s="7">
        <v>0</v>
      </c>
      <c r="L125" s="7">
        <v>0</v>
      </c>
      <c r="M125" s="7">
        <v>0</v>
      </c>
      <c r="N125" s="126">
        <f t="shared" si="10"/>
        <v>0</v>
      </c>
      <c r="O125" s="26">
        <v>0</v>
      </c>
      <c r="P125" s="7">
        <v>0</v>
      </c>
      <c r="Q125" s="7">
        <v>0</v>
      </c>
      <c r="R125" s="7">
        <v>0</v>
      </c>
      <c r="S125" s="7">
        <v>0</v>
      </c>
      <c r="T125" s="7">
        <v>0</v>
      </c>
      <c r="U125" s="126">
        <f t="shared" si="11"/>
        <v>0</v>
      </c>
    </row>
    <row r="126" spans="1:21">
      <c r="A126" s="37">
        <v>129</v>
      </c>
      <c r="B126" s="10"/>
      <c r="C126" s="16"/>
      <c r="D126" s="38" t="s">
        <v>22</v>
      </c>
      <c r="E126" s="15" t="s">
        <v>153</v>
      </c>
      <c r="F126" s="43"/>
      <c r="G126" s="111">
        <f t="shared" si="9"/>
        <v>5788.9935851043556</v>
      </c>
      <c r="H126" s="26">
        <v>0</v>
      </c>
      <c r="I126" s="7">
        <v>85.057213112246245</v>
      </c>
      <c r="J126" s="7">
        <v>94.141666403971612</v>
      </c>
      <c r="K126" s="7">
        <v>347.76661106431857</v>
      </c>
      <c r="L126" s="7">
        <v>898.69023042172194</v>
      </c>
      <c r="M126" s="7">
        <v>2167.4585629850626</v>
      </c>
      <c r="N126" s="126">
        <f t="shared" si="10"/>
        <v>3593.114283987321</v>
      </c>
      <c r="O126" s="26">
        <v>0</v>
      </c>
      <c r="P126" s="7">
        <v>24.405927513493225</v>
      </c>
      <c r="Q126" s="7">
        <v>215.4876640914008</v>
      </c>
      <c r="R126" s="7">
        <v>267.30715296557173</v>
      </c>
      <c r="S126" s="7">
        <v>715.50245697051287</v>
      </c>
      <c r="T126" s="7">
        <v>973.176099576056</v>
      </c>
      <c r="U126" s="126">
        <f t="shared" si="11"/>
        <v>2195.8793011170346</v>
      </c>
    </row>
    <row r="127" spans="1:21">
      <c r="A127" s="37">
        <v>130</v>
      </c>
      <c r="B127" s="17"/>
      <c r="C127" s="11"/>
      <c r="D127" s="38" t="s">
        <v>24</v>
      </c>
      <c r="E127" s="9" t="s">
        <v>422</v>
      </c>
      <c r="F127" s="46"/>
      <c r="G127" s="111">
        <f t="shared" si="9"/>
        <v>66581.582369362004</v>
      </c>
      <c r="H127" s="26">
        <v>1482.0208628149703</v>
      </c>
      <c r="I127" s="7">
        <v>426.99178011529148</v>
      </c>
      <c r="J127" s="7">
        <v>883.73221830092371</v>
      </c>
      <c r="K127" s="7">
        <v>2861.9889126643538</v>
      </c>
      <c r="L127" s="7">
        <v>9235.2186735272408</v>
      </c>
      <c r="M127" s="7">
        <v>24078.892628669739</v>
      </c>
      <c r="N127" s="126">
        <f t="shared" si="10"/>
        <v>38968.845076092519</v>
      </c>
      <c r="O127" s="26">
        <v>1267.3229686059058</v>
      </c>
      <c r="P127" s="7">
        <v>96.226888470351696</v>
      </c>
      <c r="Q127" s="7">
        <v>2003.2314905375242</v>
      </c>
      <c r="R127" s="7">
        <v>2511.5924936383963</v>
      </c>
      <c r="S127" s="7">
        <v>7831.6380806565285</v>
      </c>
      <c r="T127" s="7">
        <v>13902.725371360779</v>
      </c>
      <c r="U127" s="126">
        <f t="shared" si="11"/>
        <v>27612.737293269485</v>
      </c>
    </row>
    <row r="128" spans="1:21">
      <c r="A128" s="37">
        <v>131</v>
      </c>
      <c r="B128" s="12"/>
      <c r="C128" s="12"/>
      <c r="D128" s="38" t="s">
        <v>26</v>
      </c>
      <c r="E128" s="15" t="s">
        <v>154</v>
      </c>
      <c r="F128" s="43"/>
      <c r="G128" s="111">
        <f t="shared" si="9"/>
        <v>0</v>
      </c>
      <c r="H128" s="26">
        <v>0</v>
      </c>
      <c r="I128" s="7">
        <v>0</v>
      </c>
      <c r="J128" s="7">
        <v>0</v>
      </c>
      <c r="K128" s="7">
        <v>0</v>
      </c>
      <c r="L128" s="7">
        <v>0</v>
      </c>
      <c r="M128" s="7">
        <v>0</v>
      </c>
      <c r="N128" s="126">
        <f t="shared" si="10"/>
        <v>0</v>
      </c>
      <c r="O128" s="26">
        <v>0</v>
      </c>
      <c r="P128" s="7">
        <v>0</v>
      </c>
      <c r="Q128" s="7">
        <v>0</v>
      </c>
      <c r="R128" s="7">
        <v>0</v>
      </c>
      <c r="S128" s="7">
        <v>0</v>
      </c>
      <c r="T128" s="7">
        <v>0</v>
      </c>
      <c r="U128" s="126">
        <f t="shared" si="11"/>
        <v>0</v>
      </c>
    </row>
    <row r="129" spans="1:21">
      <c r="A129" s="37">
        <v>132</v>
      </c>
      <c r="B129" s="12"/>
      <c r="C129" s="12"/>
      <c r="D129" s="38" t="s">
        <v>32</v>
      </c>
      <c r="E129" s="15" t="s">
        <v>155</v>
      </c>
      <c r="F129" s="43"/>
      <c r="G129" s="111">
        <f t="shared" si="9"/>
        <v>2210.678735749083</v>
      </c>
      <c r="H129" s="26">
        <v>0</v>
      </c>
      <c r="I129" s="7">
        <v>0</v>
      </c>
      <c r="J129" s="7">
        <v>0</v>
      </c>
      <c r="K129" s="7">
        <v>0</v>
      </c>
      <c r="L129" s="7">
        <v>0</v>
      </c>
      <c r="M129" s="7">
        <v>0</v>
      </c>
      <c r="N129" s="126">
        <f t="shared" si="10"/>
        <v>0</v>
      </c>
      <c r="O129" s="26">
        <v>0</v>
      </c>
      <c r="P129" s="7">
        <v>0</v>
      </c>
      <c r="Q129" s="7">
        <v>119.52503210479335</v>
      </c>
      <c r="R129" s="7">
        <v>302.05420771054924</v>
      </c>
      <c r="S129" s="7">
        <v>440.65435710584279</v>
      </c>
      <c r="T129" s="7">
        <v>1348.4451388278976</v>
      </c>
      <c r="U129" s="126">
        <f t="shared" si="11"/>
        <v>2210.678735749083</v>
      </c>
    </row>
    <row r="130" spans="1:21">
      <c r="A130" s="93">
        <v>133</v>
      </c>
      <c r="B130" s="94"/>
      <c r="C130" s="95" t="s">
        <v>156</v>
      </c>
      <c r="D130" s="96" t="s">
        <v>157</v>
      </c>
      <c r="E130" s="97"/>
      <c r="F130" s="98"/>
      <c r="G130" s="99">
        <f t="shared" si="9"/>
        <v>26671.373116377741</v>
      </c>
      <c r="H130" s="100">
        <v>1153.7488732151687</v>
      </c>
      <c r="I130" s="101">
        <v>84.336899418383837</v>
      </c>
      <c r="J130" s="101">
        <v>306.19872066378593</v>
      </c>
      <c r="K130" s="101">
        <v>771.1933386027813</v>
      </c>
      <c r="L130" s="101">
        <v>2930.5970628261566</v>
      </c>
      <c r="M130" s="101">
        <v>6157.4171962738037</v>
      </c>
      <c r="N130" s="127">
        <f t="shared" si="10"/>
        <v>11403.49209100008</v>
      </c>
      <c r="O130" s="100">
        <v>2871.5726547688246</v>
      </c>
      <c r="P130" s="101">
        <v>270.48950570449233</v>
      </c>
      <c r="Q130" s="101">
        <v>428.85320507735014</v>
      </c>
      <c r="R130" s="101">
        <v>619.29073122143745</v>
      </c>
      <c r="S130" s="101">
        <v>3067.3625647425652</v>
      </c>
      <c r="T130" s="101">
        <v>8010.3123638629913</v>
      </c>
      <c r="U130" s="127">
        <f t="shared" si="11"/>
        <v>15267.881025377661</v>
      </c>
    </row>
    <row r="131" spans="1:21">
      <c r="A131" s="93">
        <v>134</v>
      </c>
      <c r="B131" s="94"/>
      <c r="C131" s="95" t="s">
        <v>158</v>
      </c>
      <c r="D131" s="96" t="s">
        <v>159</v>
      </c>
      <c r="E131" s="97"/>
      <c r="F131" s="98"/>
      <c r="G131" s="99">
        <f t="shared" ref="G131:G157" si="12">N131+U131</f>
        <v>76169.426372780465</v>
      </c>
      <c r="H131" s="100">
        <v>0</v>
      </c>
      <c r="I131" s="101">
        <v>118.71303189266473</v>
      </c>
      <c r="J131" s="101">
        <v>201.83283736743033</v>
      </c>
      <c r="K131" s="101">
        <v>919.87593095749617</v>
      </c>
      <c r="L131" s="101">
        <v>8690.165691845119</v>
      </c>
      <c r="M131" s="101">
        <v>14411.489562779665</v>
      </c>
      <c r="N131" s="127">
        <f t="shared" ref="N131:N157" si="13">SUM(H131:M131)</f>
        <v>24342.077054842375</v>
      </c>
      <c r="O131" s="100">
        <v>0</v>
      </c>
      <c r="P131" s="101">
        <v>106.78049261868</v>
      </c>
      <c r="Q131" s="101">
        <v>550.63720010221004</v>
      </c>
      <c r="R131" s="101">
        <v>1576.0989173948765</v>
      </c>
      <c r="S131" s="101">
        <v>13468.751517236233</v>
      </c>
      <c r="T131" s="101">
        <v>36125.08119058609</v>
      </c>
      <c r="U131" s="127">
        <f>SUM(O131:T131)</f>
        <v>51827.349317938089</v>
      </c>
    </row>
    <row r="132" spans="1:21">
      <c r="A132" s="37">
        <v>135</v>
      </c>
      <c r="B132" s="17"/>
      <c r="C132" s="16"/>
      <c r="D132" s="38" t="s">
        <v>8</v>
      </c>
      <c r="E132" s="49" t="s">
        <v>160</v>
      </c>
      <c r="F132" s="40"/>
      <c r="G132" s="111">
        <f t="shared" si="12"/>
        <v>40056.155813318794</v>
      </c>
      <c r="H132" s="26">
        <v>0</v>
      </c>
      <c r="I132" s="7">
        <v>24.123991129919887</v>
      </c>
      <c r="J132" s="7">
        <v>20.795451881363988</v>
      </c>
      <c r="K132" s="7">
        <v>104.52300659473985</v>
      </c>
      <c r="L132" s="7">
        <v>3779.0479622986168</v>
      </c>
      <c r="M132" s="7">
        <v>6716.7742999233305</v>
      </c>
      <c r="N132" s="126">
        <f t="shared" si="13"/>
        <v>10645.264711827971</v>
      </c>
      <c r="O132" s="26">
        <v>0</v>
      </c>
      <c r="P132" s="7">
        <v>17.452947417972609</v>
      </c>
      <c r="Q132" s="7">
        <v>29.22590835543815</v>
      </c>
      <c r="R132" s="7">
        <v>306.38553159288131</v>
      </c>
      <c r="S132" s="7">
        <v>7427.8322878740728</v>
      </c>
      <c r="T132" s="7">
        <v>21629.994426250458</v>
      </c>
      <c r="U132" s="126">
        <f t="shared" ref="U132:U157" si="14">SUM(O132:T132)</f>
        <v>29410.891101490823</v>
      </c>
    </row>
    <row r="133" spans="1:21">
      <c r="A133" s="37">
        <v>136</v>
      </c>
      <c r="B133" s="10"/>
      <c r="C133" s="16"/>
      <c r="D133" s="38" t="s">
        <v>10</v>
      </c>
      <c r="E133" s="49" t="s">
        <v>161</v>
      </c>
      <c r="F133" s="40"/>
      <c r="G133" s="111">
        <f t="shared" si="12"/>
        <v>0</v>
      </c>
      <c r="H133" s="26">
        <v>0</v>
      </c>
      <c r="I133" s="7">
        <v>0</v>
      </c>
      <c r="J133" s="7">
        <v>0</v>
      </c>
      <c r="K133" s="7">
        <v>0</v>
      </c>
      <c r="L133" s="7">
        <v>0</v>
      </c>
      <c r="M133" s="7">
        <v>0</v>
      </c>
      <c r="N133" s="126">
        <f t="shared" si="13"/>
        <v>0</v>
      </c>
      <c r="O133" s="26">
        <v>0</v>
      </c>
      <c r="P133" s="7">
        <v>0</v>
      </c>
      <c r="Q133" s="7">
        <v>0</v>
      </c>
      <c r="R133" s="7">
        <v>0</v>
      </c>
      <c r="S133" s="7">
        <v>0</v>
      </c>
      <c r="T133" s="7">
        <v>0</v>
      </c>
      <c r="U133" s="126">
        <f t="shared" si="14"/>
        <v>0</v>
      </c>
    </row>
    <row r="134" spans="1:21">
      <c r="A134" s="37">
        <v>137</v>
      </c>
      <c r="B134" s="10"/>
      <c r="C134" s="11"/>
      <c r="D134" s="52" t="s">
        <v>22</v>
      </c>
      <c r="E134" s="49" t="s">
        <v>162</v>
      </c>
      <c r="F134" s="51"/>
      <c r="G134" s="111">
        <f t="shared" si="12"/>
        <v>0</v>
      </c>
      <c r="H134" s="26">
        <v>0</v>
      </c>
      <c r="I134" s="7">
        <v>0</v>
      </c>
      <c r="J134" s="7">
        <v>0</v>
      </c>
      <c r="K134" s="7">
        <v>0</v>
      </c>
      <c r="L134" s="7">
        <v>0</v>
      </c>
      <c r="M134" s="7">
        <v>0</v>
      </c>
      <c r="N134" s="126">
        <f t="shared" si="13"/>
        <v>0</v>
      </c>
      <c r="O134" s="26">
        <v>0</v>
      </c>
      <c r="P134" s="7">
        <v>0</v>
      </c>
      <c r="Q134" s="7">
        <v>0</v>
      </c>
      <c r="R134" s="7">
        <v>0</v>
      </c>
      <c r="S134" s="7">
        <v>0</v>
      </c>
      <c r="T134" s="7">
        <v>0</v>
      </c>
      <c r="U134" s="126">
        <f t="shared" si="14"/>
        <v>0</v>
      </c>
    </row>
    <row r="135" spans="1:21">
      <c r="A135" s="37">
        <v>138</v>
      </c>
      <c r="B135" s="10"/>
      <c r="C135" s="11"/>
      <c r="D135" s="52" t="s">
        <v>24</v>
      </c>
      <c r="E135" s="49" t="s">
        <v>163</v>
      </c>
      <c r="F135" s="51"/>
      <c r="G135" s="111">
        <f t="shared" si="12"/>
        <v>0</v>
      </c>
      <c r="H135" s="26">
        <v>0</v>
      </c>
      <c r="I135" s="7">
        <v>0</v>
      </c>
      <c r="J135" s="7">
        <v>0</v>
      </c>
      <c r="K135" s="7">
        <v>0</v>
      </c>
      <c r="L135" s="7">
        <v>0</v>
      </c>
      <c r="M135" s="7">
        <v>0</v>
      </c>
      <c r="N135" s="126">
        <f t="shared" si="13"/>
        <v>0</v>
      </c>
      <c r="O135" s="26">
        <v>0</v>
      </c>
      <c r="P135" s="7">
        <v>0</v>
      </c>
      <c r="Q135" s="7">
        <v>0</v>
      </c>
      <c r="R135" s="7">
        <v>0</v>
      </c>
      <c r="S135" s="7">
        <v>0</v>
      </c>
      <c r="T135" s="7">
        <v>0</v>
      </c>
      <c r="U135" s="126">
        <f t="shared" si="14"/>
        <v>0</v>
      </c>
    </row>
    <row r="136" spans="1:21">
      <c r="A136" s="37">
        <v>139</v>
      </c>
      <c r="B136" s="17"/>
      <c r="C136" s="11"/>
      <c r="D136" s="50"/>
      <c r="E136" s="9" t="s">
        <v>164</v>
      </c>
      <c r="F136" s="46"/>
      <c r="G136" s="111">
        <f t="shared" si="12"/>
        <v>36113.268880007789</v>
      </c>
      <c r="H136" s="26">
        <v>0</v>
      </c>
      <c r="I136" s="7">
        <v>94.589041261002421</v>
      </c>
      <c r="J136" s="7">
        <v>181.03737907484174</v>
      </c>
      <c r="K136" s="7">
        <v>815.35291002318263</v>
      </c>
      <c r="L136" s="7">
        <v>4911.1179708242416</v>
      </c>
      <c r="M136" s="7">
        <v>7694.715758278966</v>
      </c>
      <c r="N136" s="126">
        <f t="shared" si="13"/>
        <v>13696.813059462234</v>
      </c>
      <c r="O136" s="26">
        <v>0</v>
      </c>
      <c r="P136" s="7">
        <v>89.327544957399368</v>
      </c>
      <c r="Q136" s="7">
        <v>521.41129302978516</v>
      </c>
      <c r="R136" s="7">
        <v>1269.713415235281</v>
      </c>
      <c r="S136" s="7">
        <v>6040.9187399595976</v>
      </c>
      <c r="T136" s="7">
        <v>14495.084827363491</v>
      </c>
      <c r="U136" s="126">
        <f t="shared" si="14"/>
        <v>22416.455820545554</v>
      </c>
    </row>
    <row r="137" spans="1:21">
      <c r="A137" s="93">
        <v>140</v>
      </c>
      <c r="B137" s="94"/>
      <c r="C137" s="95" t="s">
        <v>165</v>
      </c>
      <c r="D137" s="96" t="s">
        <v>166</v>
      </c>
      <c r="E137" s="97"/>
      <c r="F137" s="98"/>
      <c r="G137" s="99">
        <f t="shared" si="12"/>
        <v>141339.61402393878</v>
      </c>
      <c r="H137" s="100">
        <v>59850.915108680725</v>
      </c>
      <c r="I137" s="101">
        <v>3209.2936212420464</v>
      </c>
      <c r="J137" s="101">
        <v>1838.885979026556</v>
      </c>
      <c r="K137" s="101">
        <v>681.90084934234619</v>
      </c>
      <c r="L137" s="101">
        <v>920.75998309254646</v>
      </c>
      <c r="M137" s="101">
        <v>312.18777465820313</v>
      </c>
      <c r="N137" s="127">
        <f t="shared" si="13"/>
        <v>66813.943316042423</v>
      </c>
      <c r="O137" s="100">
        <v>67346.006489276886</v>
      </c>
      <c r="P137" s="101">
        <v>3152.4818692207336</v>
      </c>
      <c r="Q137" s="101">
        <v>1905.8208206295967</v>
      </c>
      <c r="R137" s="101">
        <v>1349.3018292784691</v>
      </c>
      <c r="S137" s="101">
        <v>653.18730111420155</v>
      </c>
      <c r="T137" s="101">
        <v>118.87239837646484</v>
      </c>
      <c r="U137" s="127">
        <f t="shared" si="14"/>
        <v>74525.670707896352</v>
      </c>
    </row>
    <row r="138" spans="1:21">
      <c r="A138" s="37">
        <v>141</v>
      </c>
      <c r="B138" s="17"/>
      <c r="C138" s="16"/>
      <c r="D138" s="38" t="s">
        <v>8</v>
      </c>
      <c r="E138" s="45" t="s">
        <v>167</v>
      </c>
      <c r="F138" s="53"/>
      <c r="G138" s="111">
        <f t="shared" si="12"/>
        <v>2382.6788067976013</v>
      </c>
      <c r="H138" s="26">
        <v>951.41970484703779</v>
      </c>
      <c r="I138" s="7">
        <v>31.088707100600004</v>
      </c>
      <c r="J138" s="7">
        <v>20.730751934926957</v>
      </c>
      <c r="K138" s="7">
        <v>10.943024597130716</v>
      </c>
      <c r="L138" s="7">
        <v>13.196134374011308</v>
      </c>
      <c r="M138" s="7">
        <v>3.5995419025421143</v>
      </c>
      <c r="N138" s="126">
        <f t="shared" si="13"/>
        <v>1030.9778647562489</v>
      </c>
      <c r="O138" s="26">
        <v>1231.7934451177716</v>
      </c>
      <c r="P138" s="7">
        <v>46.161094726528972</v>
      </c>
      <c r="Q138" s="7">
        <v>38.207177367527038</v>
      </c>
      <c r="R138" s="7">
        <v>19.483132032444701</v>
      </c>
      <c r="S138" s="7">
        <v>13.411641655722633</v>
      </c>
      <c r="T138" s="7">
        <v>2.6444511413574219</v>
      </c>
      <c r="U138" s="126">
        <f t="shared" si="14"/>
        <v>1351.7009420413524</v>
      </c>
    </row>
    <row r="139" spans="1:21">
      <c r="A139" s="37">
        <v>142</v>
      </c>
      <c r="B139" s="17"/>
      <c r="C139" s="16"/>
      <c r="D139" s="38" t="s">
        <v>10</v>
      </c>
      <c r="E139" s="45" t="s">
        <v>168</v>
      </c>
      <c r="F139" s="53"/>
      <c r="G139" s="111">
        <f t="shared" si="12"/>
        <v>545.85233551639249</v>
      </c>
      <c r="H139" s="26">
        <v>235.45841839796049</v>
      </c>
      <c r="I139" s="7">
        <v>0</v>
      </c>
      <c r="J139" s="7">
        <v>0</v>
      </c>
      <c r="K139" s="7">
        <v>0</v>
      </c>
      <c r="L139" s="7">
        <v>0</v>
      </c>
      <c r="M139" s="7">
        <v>0</v>
      </c>
      <c r="N139" s="126">
        <f t="shared" si="13"/>
        <v>235.45841839796049</v>
      </c>
      <c r="O139" s="26">
        <v>310.393917118432</v>
      </c>
      <c r="P139" s="7">
        <v>0</v>
      </c>
      <c r="Q139" s="7">
        <v>0</v>
      </c>
      <c r="R139" s="7">
        <v>0</v>
      </c>
      <c r="S139" s="7">
        <v>0</v>
      </c>
      <c r="T139" s="7">
        <v>0</v>
      </c>
      <c r="U139" s="126">
        <f t="shared" si="14"/>
        <v>310.393917118432</v>
      </c>
    </row>
    <row r="140" spans="1:21">
      <c r="A140" s="37">
        <v>143</v>
      </c>
      <c r="B140" s="17"/>
      <c r="C140" s="16"/>
      <c r="D140" s="38" t="s">
        <v>22</v>
      </c>
      <c r="E140" s="45" t="s">
        <v>169</v>
      </c>
      <c r="F140" s="53"/>
      <c r="G140" s="111">
        <f t="shared" si="12"/>
        <v>2203.3829134237021</v>
      </c>
      <c r="H140" s="26">
        <v>726.0705700814724</v>
      </c>
      <c r="I140" s="7">
        <v>44.844198185950518</v>
      </c>
      <c r="J140" s="7">
        <v>46.667930372059345</v>
      </c>
      <c r="K140" s="7">
        <v>46.424000285565853</v>
      </c>
      <c r="L140" s="7">
        <v>102.38153698295355</v>
      </c>
      <c r="M140" s="7">
        <v>18.631879806518555</v>
      </c>
      <c r="N140" s="126">
        <f t="shared" si="13"/>
        <v>985.02011571452022</v>
      </c>
      <c r="O140" s="26">
        <v>923.12152695655823</v>
      </c>
      <c r="P140" s="7">
        <v>44.522956036031246</v>
      </c>
      <c r="Q140" s="7">
        <v>56.377070728689432</v>
      </c>
      <c r="R140" s="7">
        <v>90.644699841737747</v>
      </c>
      <c r="S140" s="7">
        <v>95.572555994614959</v>
      </c>
      <c r="T140" s="7">
        <v>8.123988151550293</v>
      </c>
      <c r="U140" s="126">
        <f t="shared" si="14"/>
        <v>1218.3627977091819</v>
      </c>
    </row>
    <row r="141" spans="1:21">
      <c r="A141" s="37">
        <v>144</v>
      </c>
      <c r="B141" s="17"/>
      <c r="C141" s="16"/>
      <c r="D141" s="38" t="s">
        <v>24</v>
      </c>
      <c r="E141" s="45" t="s">
        <v>170</v>
      </c>
      <c r="F141" s="53"/>
      <c r="G141" s="111">
        <f t="shared" si="12"/>
        <v>62362.798739477992</v>
      </c>
      <c r="H141" s="26">
        <v>24309.341344356537</v>
      </c>
      <c r="I141" s="7">
        <v>2409.3929033279419</v>
      </c>
      <c r="J141" s="7">
        <v>1402.0958639383316</v>
      </c>
      <c r="K141" s="7">
        <v>487.89769683033228</v>
      </c>
      <c r="L141" s="7">
        <v>273.32124615460634</v>
      </c>
      <c r="M141" s="7">
        <v>84.927169799804688</v>
      </c>
      <c r="N141" s="126">
        <f t="shared" si="13"/>
        <v>28966.976224407554</v>
      </c>
      <c r="O141" s="26">
        <v>28615.413172006607</v>
      </c>
      <c r="P141" s="7">
        <v>2267.1615988016129</v>
      </c>
      <c r="Q141" s="7">
        <v>1311.2429739534855</v>
      </c>
      <c r="R141" s="7">
        <v>974.36960443854332</v>
      </c>
      <c r="S141" s="7">
        <v>191.93951767683029</v>
      </c>
      <c r="T141" s="7">
        <v>35.695648193359375</v>
      </c>
      <c r="U141" s="126">
        <f t="shared" si="14"/>
        <v>33395.822515070438</v>
      </c>
    </row>
    <row r="142" spans="1:21">
      <c r="A142" s="37">
        <v>145</v>
      </c>
      <c r="B142" s="17"/>
      <c r="C142" s="16"/>
      <c r="D142" s="38" t="s">
        <v>26</v>
      </c>
      <c r="E142" s="45" t="s">
        <v>171</v>
      </c>
      <c r="F142" s="53"/>
      <c r="G142" s="111">
        <f t="shared" si="12"/>
        <v>3203.5781211474095</v>
      </c>
      <c r="H142" s="26">
        <v>1112.3044940829277</v>
      </c>
      <c r="I142" s="7">
        <v>18.782339934259653</v>
      </c>
      <c r="J142" s="7">
        <v>14.518567379564047</v>
      </c>
      <c r="K142" s="7">
        <v>4.186809878796339</v>
      </c>
      <c r="L142" s="7">
        <v>6.317826934158802</v>
      </c>
      <c r="M142" s="7">
        <v>1.3026474714279175</v>
      </c>
      <c r="N142" s="126">
        <f t="shared" si="13"/>
        <v>1157.4126856811345</v>
      </c>
      <c r="O142" s="26">
        <v>1987.2038334012032</v>
      </c>
      <c r="P142" s="7">
        <v>27.72900752723217</v>
      </c>
      <c r="Q142" s="7">
        <v>19.597276679705828</v>
      </c>
      <c r="R142" s="7">
        <v>5.8967589920503087</v>
      </c>
      <c r="S142" s="7">
        <v>5.3515974059700966</v>
      </c>
      <c r="T142" s="7">
        <v>0.38696146011352539</v>
      </c>
      <c r="U142" s="126">
        <f t="shared" si="14"/>
        <v>2046.1654354662751</v>
      </c>
    </row>
    <row r="143" spans="1:21">
      <c r="A143" s="37">
        <v>146</v>
      </c>
      <c r="B143" s="17"/>
      <c r="C143" s="16"/>
      <c r="D143" s="38" t="s">
        <v>32</v>
      </c>
      <c r="E143" s="54" t="s">
        <v>172</v>
      </c>
      <c r="F143" s="53"/>
      <c r="G143" s="111">
        <f t="shared" si="12"/>
        <v>70641.325292114168</v>
      </c>
      <c r="H143" s="26">
        <v>32516.321916699409</v>
      </c>
      <c r="I143" s="7">
        <v>705.18545359373093</v>
      </c>
      <c r="J143" s="7">
        <v>354.87288067862391</v>
      </c>
      <c r="K143" s="7">
        <v>132.4493121728301</v>
      </c>
      <c r="L143" s="7">
        <v>525.54326309263706</v>
      </c>
      <c r="M143" s="7">
        <v>203.72654724121094</v>
      </c>
      <c r="N143" s="126">
        <f t="shared" si="13"/>
        <v>34438.099373478442</v>
      </c>
      <c r="O143" s="26">
        <v>34278.081337332726</v>
      </c>
      <c r="P143" s="7">
        <v>766.9072839319706</v>
      </c>
      <c r="Q143" s="7">
        <v>480.39630844444036</v>
      </c>
      <c r="R143" s="7">
        <v>258.90766657143831</v>
      </c>
      <c r="S143" s="7">
        <v>346.91197530925274</v>
      </c>
      <c r="T143" s="7">
        <v>72.021347045898438</v>
      </c>
      <c r="U143" s="126">
        <f t="shared" si="14"/>
        <v>36203.225918635726</v>
      </c>
    </row>
    <row r="144" spans="1:21">
      <c r="A144" s="93">
        <v>147</v>
      </c>
      <c r="B144" s="94"/>
      <c r="C144" s="103" t="s">
        <v>173</v>
      </c>
      <c r="D144" s="96" t="s">
        <v>174</v>
      </c>
      <c r="E144" s="97"/>
      <c r="F144" s="98"/>
      <c r="G144" s="99">
        <f t="shared" si="12"/>
        <v>0</v>
      </c>
      <c r="H144" s="100">
        <v>0</v>
      </c>
      <c r="I144" s="101">
        <v>0</v>
      </c>
      <c r="J144" s="101">
        <v>0</v>
      </c>
      <c r="K144" s="101">
        <v>0</v>
      </c>
      <c r="L144" s="101">
        <v>0</v>
      </c>
      <c r="M144" s="101">
        <v>0</v>
      </c>
      <c r="N144" s="127">
        <f t="shared" si="13"/>
        <v>0</v>
      </c>
      <c r="O144" s="100">
        <v>0</v>
      </c>
      <c r="P144" s="101">
        <v>0</v>
      </c>
      <c r="Q144" s="101">
        <v>0</v>
      </c>
      <c r="R144" s="101">
        <v>0</v>
      </c>
      <c r="S144" s="101">
        <v>0</v>
      </c>
      <c r="T144" s="101">
        <v>0</v>
      </c>
      <c r="U144" s="127">
        <f t="shared" si="14"/>
        <v>0</v>
      </c>
    </row>
    <row r="145" spans="1:21">
      <c r="A145" s="72">
        <v>151</v>
      </c>
      <c r="B145" s="80" t="s">
        <v>175</v>
      </c>
      <c r="C145" s="81" t="s">
        <v>176</v>
      </c>
      <c r="D145" s="82"/>
      <c r="E145" s="82"/>
      <c r="F145" s="83"/>
      <c r="G145" s="74">
        <f t="shared" si="12"/>
        <v>1602125.6820514202</v>
      </c>
      <c r="H145" s="75">
        <v>33693.358969926834</v>
      </c>
      <c r="I145" s="76">
        <v>46152.867998600006</v>
      </c>
      <c r="J145" s="76">
        <v>217755.48018884659</v>
      </c>
      <c r="K145" s="76">
        <v>295427.28180122375</v>
      </c>
      <c r="L145" s="76">
        <v>223445.48713302612</v>
      </c>
      <c r="M145" s="76">
        <v>191261.35975646973</v>
      </c>
      <c r="N145" s="124">
        <f t="shared" si="13"/>
        <v>1007735.835848093</v>
      </c>
      <c r="O145" s="75">
        <v>36230.174419164658</v>
      </c>
      <c r="P145" s="76">
        <v>30578.701974391937</v>
      </c>
      <c r="Q145" s="76">
        <v>104559.06486392021</v>
      </c>
      <c r="R145" s="76">
        <v>94792.69199180603</v>
      </c>
      <c r="S145" s="76">
        <v>139035.59200716019</v>
      </c>
      <c r="T145" s="76">
        <v>189193.62094688416</v>
      </c>
      <c r="U145" s="124">
        <f t="shared" si="14"/>
        <v>594389.84620332718</v>
      </c>
    </row>
    <row r="146" spans="1:21">
      <c r="A146" s="93">
        <v>152</v>
      </c>
      <c r="B146" s="95"/>
      <c r="C146" s="95" t="s">
        <v>6</v>
      </c>
      <c r="D146" s="96" t="s">
        <v>177</v>
      </c>
      <c r="E146" s="104"/>
      <c r="F146" s="105"/>
      <c r="G146" s="99">
        <f t="shared" si="12"/>
        <v>1198492.8997563124</v>
      </c>
      <c r="H146" s="100">
        <v>31536.163551449776</v>
      </c>
      <c r="I146" s="101">
        <v>38550.646864891052</v>
      </c>
      <c r="J146" s="101">
        <v>137905.25009799004</v>
      </c>
      <c r="K146" s="101">
        <v>192502.3821721077</v>
      </c>
      <c r="L146" s="101">
        <v>174953.89409160614</v>
      </c>
      <c r="M146" s="101">
        <v>174226.01913833618</v>
      </c>
      <c r="N146" s="127">
        <f t="shared" si="13"/>
        <v>749674.35591638088</v>
      </c>
      <c r="O146" s="100">
        <v>33925.07345700264</v>
      </c>
      <c r="P146" s="101">
        <v>23928.072498559952</v>
      </c>
      <c r="Q146" s="101">
        <v>43573.623001813889</v>
      </c>
      <c r="R146" s="101">
        <v>53933.148951768875</v>
      </c>
      <c r="S146" s="101">
        <v>115021.09090137482</v>
      </c>
      <c r="T146" s="101">
        <v>178437.53502941132</v>
      </c>
      <c r="U146" s="127">
        <f t="shared" si="14"/>
        <v>448818.54383993149</v>
      </c>
    </row>
    <row r="147" spans="1:21">
      <c r="A147" s="37">
        <v>153</v>
      </c>
      <c r="B147" s="17"/>
      <c r="C147" s="16"/>
      <c r="D147" s="38" t="s">
        <v>8</v>
      </c>
      <c r="E147" s="49" t="s">
        <v>178</v>
      </c>
      <c r="F147" s="55"/>
      <c r="G147" s="111">
        <f t="shared" si="12"/>
        <v>455712.59441593289</v>
      </c>
      <c r="H147" s="26">
        <v>5703.9268124997616</v>
      </c>
      <c r="I147" s="7">
        <v>13210.526280105114</v>
      </c>
      <c r="J147" s="7">
        <v>100576.338545084</v>
      </c>
      <c r="K147" s="7">
        <v>127081.80142593384</v>
      </c>
      <c r="L147" s="7">
        <v>84247.696490049362</v>
      </c>
      <c r="M147" s="7">
        <v>34325.572503566742</v>
      </c>
      <c r="N147" s="126">
        <f t="shared" si="13"/>
        <v>365145.86205723882</v>
      </c>
      <c r="O147" s="26">
        <v>5699.4725952148438</v>
      </c>
      <c r="P147" s="7">
        <v>6435.3949865698814</v>
      </c>
      <c r="Q147" s="7">
        <v>14954.180633664131</v>
      </c>
      <c r="R147" s="7">
        <v>20798.800010621548</v>
      </c>
      <c r="S147" s="7">
        <v>28834.466956138611</v>
      </c>
      <c r="T147" s="7">
        <v>13844.417176485062</v>
      </c>
      <c r="U147" s="126">
        <f t="shared" si="14"/>
        <v>90566.732358694077</v>
      </c>
    </row>
    <row r="148" spans="1:21">
      <c r="A148" s="37">
        <v>154</v>
      </c>
      <c r="B148" s="17"/>
      <c r="C148" s="16"/>
      <c r="D148" s="38" t="s">
        <v>10</v>
      </c>
      <c r="E148" s="49" t="s">
        <v>179</v>
      </c>
      <c r="F148" s="40"/>
      <c r="G148" s="111">
        <f t="shared" si="12"/>
        <v>37861.420545271249</v>
      </c>
      <c r="H148" s="26">
        <v>1040.5719401532551</v>
      </c>
      <c r="I148" s="7">
        <v>1606.6126732155681</v>
      </c>
      <c r="J148" s="7">
        <v>2729.5265853190795</v>
      </c>
      <c r="K148" s="7">
        <v>4652.5447576735169</v>
      </c>
      <c r="L148" s="7">
        <v>4836.2666018139571</v>
      </c>
      <c r="M148" s="7">
        <v>5730.5616577025503</v>
      </c>
      <c r="N148" s="126">
        <f t="shared" si="13"/>
        <v>20596.084215877927</v>
      </c>
      <c r="O148" s="26">
        <v>3379.4814260716084</v>
      </c>
      <c r="P148" s="7">
        <v>546.05096907541156</v>
      </c>
      <c r="Q148" s="7">
        <v>1799.8551342412829</v>
      </c>
      <c r="R148" s="7">
        <v>2514.2840557601303</v>
      </c>
      <c r="S148" s="7">
        <v>5199.4634279552847</v>
      </c>
      <c r="T148" s="7">
        <v>3826.2013162896037</v>
      </c>
      <c r="U148" s="126">
        <f t="shared" si="14"/>
        <v>17265.336329393322</v>
      </c>
    </row>
    <row r="149" spans="1:21">
      <c r="A149" s="37">
        <v>155</v>
      </c>
      <c r="B149" s="17"/>
      <c r="C149" s="16"/>
      <c r="D149" s="38" t="s">
        <v>22</v>
      </c>
      <c r="E149" s="49" t="s">
        <v>180</v>
      </c>
      <c r="F149" s="40"/>
      <c r="G149" s="111">
        <f t="shared" si="12"/>
        <v>332961.90043829568</v>
      </c>
      <c r="H149" s="26">
        <v>6112.9802498705685</v>
      </c>
      <c r="I149" s="7">
        <v>3916.0452136099339</v>
      </c>
      <c r="J149" s="7">
        <v>5552.5139855444431</v>
      </c>
      <c r="K149" s="7">
        <v>17682.650171399117</v>
      </c>
      <c r="L149" s="7">
        <v>39741.309695482254</v>
      </c>
      <c r="M149" s="7">
        <v>93641.338778972626</v>
      </c>
      <c r="N149" s="126">
        <f t="shared" si="13"/>
        <v>166646.83809487894</v>
      </c>
      <c r="O149" s="26">
        <v>4498.2604297753423</v>
      </c>
      <c r="P149" s="7">
        <v>1382.806321516633</v>
      </c>
      <c r="Q149" s="7">
        <v>3005.2919285222888</v>
      </c>
      <c r="R149" s="7">
        <v>4018.9786186367273</v>
      </c>
      <c r="S149" s="7">
        <v>38996.47416806221</v>
      </c>
      <c r="T149" s="7">
        <v>114413.25087690353</v>
      </c>
      <c r="U149" s="126">
        <f t="shared" si="14"/>
        <v>166315.06234341674</v>
      </c>
    </row>
    <row r="150" spans="1:21">
      <c r="A150" s="37">
        <v>156</v>
      </c>
      <c r="B150" s="17"/>
      <c r="C150" s="16"/>
      <c r="D150" s="38" t="s">
        <v>24</v>
      </c>
      <c r="E150" s="49" t="s">
        <v>181</v>
      </c>
      <c r="F150" s="40"/>
      <c r="G150" s="111">
        <f t="shared" si="12"/>
        <v>53309.942592855543</v>
      </c>
      <c r="H150" s="26">
        <v>1394.9531225785613</v>
      </c>
      <c r="I150" s="7">
        <v>571.42522077262402</v>
      </c>
      <c r="J150" s="7">
        <v>1838.3710927963257</v>
      </c>
      <c r="K150" s="7">
        <v>3810.7627806961536</v>
      </c>
      <c r="L150" s="7">
        <v>2546.7507218718529</v>
      </c>
      <c r="M150" s="7">
        <v>2500.4854140281677</v>
      </c>
      <c r="N150" s="126">
        <f t="shared" si="13"/>
        <v>12662.748352743685</v>
      </c>
      <c r="O150" s="26">
        <v>2249.1312280036509</v>
      </c>
      <c r="P150" s="7">
        <v>1714.9330347329378</v>
      </c>
      <c r="Q150" s="7">
        <v>9770.1401948481798</v>
      </c>
      <c r="R150" s="7">
        <v>9847.8990513831377</v>
      </c>
      <c r="S150" s="7">
        <v>8751.4838000535965</v>
      </c>
      <c r="T150" s="7">
        <v>8313.6069310903549</v>
      </c>
      <c r="U150" s="126">
        <f t="shared" si="14"/>
        <v>40647.194240111858</v>
      </c>
    </row>
    <row r="151" spans="1:21">
      <c r="A151" s="37">
        <v>157</v>
      </c>
      <c r="B151" s="17"/>
      <c r="C151" s="16"/>
      <c r="D151" s="38" t="s">
        <v>26</v>
      </c>
      <c r="E151" s="49" t="s">
        <v>182</v>
      </c>
      <c r="F151" s="40"/>
      <c r="G151" s="111">
        <f t="shared" si="12"/>
        <v>85001.275607414544</v>
      </c>
      <c r="H151" s="26">
        <v>7388.6352092623711</v>
      </c>
      <c r="I151" s="7">
        <v>10368.772281885147</v>
      </c>
      <c r="J151" s="7">
        <v>9487.6518490314484</v>
      </c>
      <c r="K151" s="7">
        <v>10400.230374574661</v>
      </c>
      <c r="L151" s="7">
        <v>9378.0464851856232</v>
      </c>
      <c r="M151" s="7">
        <v>6253.6874662637711</v>
      </c>
      <c r="N151" s="126">
        <f t="shared" si="13"/>
        <v>53277.023666203022</v>
      </c>
      <c r="O151" s="26">
        <v>8321.769523434341</v>
      </c>
      <c r="P151" s="7">
        <v>5688.2169196605682</v>
      </c>
      <c r="Q151" s="7">
        <v>3320.0220544934273</v>
      </c>
      <c r="R151" s="7">
        <v>2950.4702576547861</v>
      </c>
      <c r="S151" s="7">
        <v>4762.4808958172798</v>
      </c>
      <c r="T151" s="7">
        <v>6681.2922901511192</v>
      </c>
      <c r="U151" s="126">
        <f t="shared" si="14"/>
        <v>31724.251941211522</v>
      </c>
    </row>
    <row r="152" spans="1:21">
      <c r="A152" s="37">
        <v>158</v>
      </c>
      <c r="B152" s="12"/>
      <c r="C152" s="12"/>
      <c r="D152" s="52" t="s">
        <v>32</v>
      </c>
      <c r="E152" s="49" t="s">
        <v>183</v>
      </c>
      <c r="F152" s="43"/>
      <c r="G152" s="111">
        <f t="shared" si="12"/>
        <v>7632.6748395040631</v>
      </c>
      <c r="H152" s="26">
        <v>363.90059134364128</v>
      </c>
      <c r="I152" s="7">
        <v>765.99127027392387</v>
      </c>
      <c r="J152" s="7">
        <v>1009.9966713488102</v>
      </c>
      <c r="K152" s="7">
        <v>956.71667206287384</v>
      </c>
      <c r="L152" s="7">
        <v>1029.8972641825676</v>
      </c>
      <c r="M152" s="7">
        <v>405.57685369998217</v>
      </c>
      <c r="N152" s="126">
        <f t="shared" si="13"/>
        <v>4532.079322911799</v>
      </c>
      <c r="O152" s="26">
        <v>382.84911818802357</v>
      </c>
      <c r="P152" s="7">
        <v>695.06201514601707</v>
      </c>
      <c r="Q152" s="7">
        <v>562.4555085003376</v>
      </c>
      <c r="R152" s="7">
        <v>515.91889978945255</v>
      </c>
      <c r="S152" s="7">
        <v>628.41981866955757</v>
      </c>
      <c r="T152" s="7">
        <v>315.89015629887581</v>
      </c>
      <c r="U152" s="126">
        <f t="shared" si="14"/>
        <v>3100.5955165922642</v>
      </c>
    </row>
    <row r="153" spans="1:21">
      <c r="A153" s="37">
        <v>159</v>
      </c>
      <c r="B153" s="10"/>
      <c r="C153" s="11"/>
      <c r="D153" s="38" t="s">
        <v>34</v>
      </c>
      <c r="E153" s="49" t="s">
        <v>184</v>
      </c>
      <c r="F153" s="51"/>
      <c r="G153" s="111">
        <f t="shared" si="12"/>
        <v>226013.07789227366</v>
      </c>
      <c r="H153" s="26">
        <v>9531.1956119835377</v>
      </c>
      <c r="I153" s="7">
        <v>8111.2735894918442</v>
      </c>
      <c r="J153" s="7">
        <v>16710.848783195019</v>
      </c>
      <c r="K153" s="7">
        <v>27917.670207977295</v>
      </c>
      <c r="L153" s="7">
        <v>33173.920201659203</v>
      </c>
      <c r="M153" s="7">
        <v>31368.793891072273</v>
      </c>
      <c r="N153" s="126">
        <f t="shared" si="13"/>
        <v>126813.70228537917</v>
      </c>
      <c r="O153" s="26">
        <v>9394.1099652051926</v>
      </c>
      <c r="P153" s="7">
        <v>7465.607926607132</v>
      </c>
      <c r="Q153" s="7">
        <v>10161.678135365248</v>
      </c>
      <c r="R153" s="7">
        <v>13286.796630233526</v>
      </c>
      <c r="S153" s="7">
        <v>27848.301672875881</v>
      </c>
      <c r="T153" s="7">
        <v>31042.881276607513</v>
      </c>
      <c r="U153" s="126">
        <f t="shared" si="14"/>
        <v>99199.375606894493</v>
      </c>
    </row>
    <row r="154" spans="1:21">
      <c r="A154" s="93">
        <v>160</v>
      </c>
      <c r="B154" s="94"/>
      <c r="C154" s="95" t="s">
        <v>61</v>
      </c>
      <c r="D154" s="96" t="s">
        <v>185</v>
      </c>
      <c r="E154" s="97"/>
      <c r="F154" s="98"/>
      <c r="G154" s="99">
        <f t="shared" si="12"/>
        <v>403632.80863896944</v>
      </c>
      <c r="H154" s="100">
        <v>2157.1955743748695</v>
      </c>
      <c r="I154" s="101">
        <v>7602.2216792702675</v>
      </c>
      <c r="J154" s="101">
        <v>79850.240769863129</v>
      </c>
      <c r="K154" s="101">
        <v>102924.90616369247</v>
      </c>
      <c r="L154" s="101">
        <v>48491.59664106369</v>
      </c>
      <c r="M154" s="101">
        <v>17035.346949577332</v>
      </c>
      <c r="N154" s="127">
        <f t="shared" si="13"/>
        <v>258061.50777784176</v>
      </c>
      <c r="O154" s="100">
        <v>2305.0993520990014</v>
      </c>
      <c r="P154" s="101">
        <v>6650.6302808821201</v>
      </c>
      <c r="Q154" s="101">
        <v>60985.445967197418</v>
      </c>
      <c r="R154" s="101">
        <v>40859.549507975578</v>
      </c>
      <c r="S154" s="101">
        <v>24014.501470208168</v>
      </c>
      <c r="T154" s="101">
        <v>10756.074282765388</v>
      </c>
      <c r="U154" s="127">
        <f t="shared" si="14"/>
        <v>145571.30086112767</v>
      </c>
    </row>
    <row r="155" spans="1:21">
      <c r="A155" s="37">
        <v>161</v>
      </c>
      <c r="B155" s="17"/>
      <c r="C155" s="16"/>
      <c r="D155" s="38" t="s">
        <v>8</v>
      </c>
      <c r="E155" s="49" t="s">
        <v>186</v>
      </c>
      <c r="F155" s="40"/>
      <c r="G155" s="111">
        <f t="shared" si="12"/>
        <v>260231.71396639943</v>
      </c>
      <c r="H155" s="26">
        <v>0</v>
      </c>
      <c r="I155" s="7">
        <v>1712.9570539966226</v>
      </c>
      <c r="J155" s="7">
        <v>40676.051679611206</v>
      </c>
      <c r="K155" s="7">
        <v>61784.107395887375</v>
      </c>
      <c r="L155" s="7">
        <v>33400.206065177917</v>
      </c>
      <c r="M155" s="7">
        <v>13248.86934876442</v>
      </c>
      <c r="N155" s="126">
        <f t="shared" si="13"/>
        <v>150822.19154343754</v>
      </c>
      <c r="O155" s="26">
        <v>0</v>
      </c>
      <c r="P155" s="7">
        <v>2319.8349236771464</v>
      </c>
      <c r="Q155" s="7">
        <v>49582.235646188259</v>
      </c>
      <c r="R155" s="7">
        <v>30670.876697778702</v>
      </c>
      <c r="S155" s="7">
        <v>18513.743325650692</v>
      </c>
      <c r="T155" s="7">
        <v>8322.8318296670914</v>
      </c>
      <c r="U155" s="126">
        <f t="shared" si="14"/>
        <v>109409.52242296189</v>
      </c>
    </row>
    <row r="156" spans="1:21">
      <c r="A156" s="37">
        <v>162</v>
      </c>
      <c r="B156" s="17"/>
      <c r="C156" s="16"/>
      <c r="D156" s="38" t="s">
        <v>10</v>
      </c>
      <c r="E156" s="49" t="s">
        <v>187</v>
      </c>
      <c r="F156" s="55"/>
      <c r="G156" s="111">
        <f t="shared" si="12"/>
        <v>84511.790944384411</v>
      </c>
      <c r="H156" s="26">
        <v>1746.7281061131507</v>
      </c>
      <c r="I156" s="7">
        <v>2290.3585769385099</v>
      </c>
      <c r="J156" s="7">
        <v>20438.5405626297</v>
      </c>
      <c r="K156" s="7">
        <v>24165.768706321716</v>
      </c>
      <c r="L156" s="7">
        <v>10179.080204427242</v>
      </c>
      <c r="M156" s="7">
        <v>2965.3175129890442</v>
      </c>
      <c r="N156" s="126">
        <f t="shared" si="13"/>
        <v>61785.793669419363</v>
      </c>
      <c r="O156" s="26">
        <v>1892.0971224084496</v>
      </c>
      <c r="P156" s="7">
        <v>1617.5547542348504</v>
      </c>
      <c r="Q156" s="7">
        <v>6851.5666900873184</v>
      </c>
      <c r="R156" s="7">
        <v>6354.1479099392891</v>
      </c>
      <c r="S156" s="7">
        <v>3907.8472042679787</v>
      </c>
      <c r="T156" s="7">
        <v>2102.7835940271616</v>
      </c>
      <c r="U156" s="126">
        <f t="shared" si="14"/>
        <v>22725.997274965048</v>
      </c>
    </row>
    <row r="157" spans="1:21" ht="12.6" thickBot="1">
      <c r="A157" s="56">
        <v>163</v>
      </c>
      <c r="B157" s="57"/>
      <c r="C157" s="58"/>
      <c r="D157" s="59" t="s">
        <v>22</v>
      </c>
      <c r="E157" s="60" t="s">
        <v>188</v>
      </c>
      <c r="F157" s="61"/>
      <c r="G157" s="114">
        <f t="shared" si="12"/>
        <v>58889.297818854451</v>
      </c>
      <c r="H157" s="27">
        <v>410.46745021641254</v>
      </c>
      <c r="I157" s="28">
        <v>3598.9061133861542</v>
      </c>
      <c r="J157" s="28">
        <v>18735.648277282715</v>
      </c>
      <c r="K157" s="28">
        <v>16975.025128364563</v>
      </c>
      <c r="L157" s="28">
        <v>4912.3117003440857</v>
      </c>
      <c r="M157" s="28">
        <v>821.15999329090118</v>
      </c>
      <c r="N157" s="128">
        <f t="shared" si="13"/>
        <v>45453.518662884831</v>
      </c>
      <c r="O157" s="27">
        <v>413.00227242708206</v>
      </c>
      <c r="P157" s="28">
        <v>2713.240549325943</v>
      </c>
      <c r="Q157" s="28">
        <v>4551.641321182251</v>
      </c>
      <c r="R157" s="28">
        <v>3834.5237092971802</v>
      </c>
      <c r="S157" s="28">
        <v>1592.9122886657715</v>
      </c>
      <c r="T157" s="28">
        <v>330.45901507139206</v>
      </c>
      <c r="U157" s="128">
        <f t="shared" si="14"/>
        <v>13435.77915596962</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U157"/>
  <sheetViews>
    <sheetView workbookViewId="0">
      <pane xSplit="6" ySplit="9" topLeftCell="G10" activePane="bottomRight" state="frozen"/>
      <selection activeCell="A2" sqref="A2"/>
      <selection pane="topRight" activeCell="A2" sqref="A2"/>
      <selection pane="bottomLeft" activeCell="A2" sqref="A2"/>
      <selection pane="bottomRight" activeCell="A2" sqref="A2"/>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433</v>
      </c>
    </row>
    <row r="2" spans="1:21" ht="13.8">
      <c r="A2" s="1" t="s">
        <v>193</v>
      </c>
      <c r="C2" s="167" t="s">
        <v>416</v>
      </c>
      <c r="E2" s="167"/>
      <c r="F2" s="167"/>
      <c r="G2" s="6"/>
      <c r="H2" s="6"/>
    </row>
    <row r="3" spans="1:21" ht="13.8">
      <c r="A3" s="1" t="s">
        <v>194</v>
      </c>
      <c r="C3" s="328">
        <v>2030</v>
      </c>
      <c r="D3" s="328"/>
      <c r="E3" s="129"/>
    </row>
    <row r="4" spans="1:21" ht="12.6" thickBot="1">
      <c r="B4" s="6"/>
      <c r="C4" s="6"/>
    </row>
    <row r="5" spans="1:21" s="18" customFormat="1">
      <c r="A5" s="30"/>
      <c r="B5" s="31"/>
      <c r="C5" s="31"/>
      <c r="D5" s="31"/>
      <c r="E5" s="31"/>
      <c r="F5" s="32" t="s">
        <v>195</v>
      </c>
      <c r="G5" s="112" t="s">
        <v>190</v>
      </c>
      <c r="H5" s="329" t="s">
        <v>191</v>
      </c>
      <c r="I5" s="330"/>
      <c r="J5" s="330"/>
      <c r="K5" s="330"/>
      <c r="L5" s="330"/>
      <c r="M5" s="330"/>
      <c r="N5" s="331"/>
      <c r="O5" s="329" t="s">
        <v>192</v>
      </c>
      <c r="P5" s="330"/>
      <c r="Q5" s="330"/>
      <c r="R5" s="330"/>
      <c r="S5" s="330"/>
      <c r="T5" s="330"/>
      <c r="U5" s="331"/>
    </row>
    <row r="6" spans="1:21" s="18" customFormat="1" ht="12.6" thickBot="1">
      <c r="A6" s="33"/>
      <c r="B6" s="21"/>
      <c r="C6" s="21"/>
      <c r="D6" s="21"/>
      <c r="E6" s="21"/>
      <c r="F6" s="34" t="s">
        <v>196</v>
      </c>
      <c r="G6" s="113" t="s">
        <v>1</v>
      </c>
      <c r="H6" s="24" t="s">
        <v>424</v>
      </c>
      <c r="I6" s="20" t="s">
        <v>197</v>
      </c>
      <c r="J6" s="20" t="s">
        <v>198</v>
      </c>
      <c r="K6" s="20" t="s">
        <v>200</v>
      </c>
      <c r="L6" s="20" t="s">
        <v>201</v>
      </c>
      <c r="M6" s="20" t="s">
        <v>199</v>
      </c>
      <c r="N6" s="120" t="s">
        <v>1</v>
      </c>
      <c r="O6" s="24" t="s">
        <v>424</v>
      </c>
      <c r="P6" s="20" t="s">
        <v>197</v>
      </c>
      <c r="Q6" s="20" t="s">
        <v>198</v>
      </c>
      <c r="R6" s="20" t="s">
        <v>200</v>
      </c>
      <c r="S6" s="20" t="s">
        <v>201</v>
      </c>
      <c r="T6" s="20" t="s">
        <v>199</v>
      </c>
      <c r="U6" s="120" t="s">
        <v>1</v>
      </c>
    </row>
    <row r="7" spans="1:21" ht="12.9" thickTop="1" thickBot="1">
      <c r="A7" s="69" t="s">
        <v>0</v>
      </c>
      <c r="B7" s="70"/>
      <c r="C7" s="70"/>
      <c r="D7" s="70"/>
      <c r="E7" s="70"/>
      <c r="F7" s="71"/>
      <c r="G7" s="152">
        <f>N7+U7</f>
        <v>1417028.0455539227</v>
      </c>
      <c r="H7" s="149">
        <v>102798.49947047234</v>
      </c>
      <c r="I7" s="150">
        <v>178017.9475851059</v>
      </c>
      <c r="J7" s="150">
        <v>201009.76446342468</v>
      </c>
      <c r="K7" s="150">
        <v>152041.6739282608</v>
      </c>
      <c r="L7" s="150">
        <v>61905.203940391541</v>
      </c>
      <c r="M7" s="150">
        <v>12234.889003753662</v>
      </c>
      <c r="N7" s="151">
        <f>SUM(H7:M7)</f>
        <v>708007.97839140892</v>
      </c>
      <c r="O7" s="149">
        <v>99927.681171178818</v>
      </c>
      <c r="P7" s="150">
        <v>173793.93444633484</v>
      </c>
      <c r="Q7" s="150">
        <v>198115.25779056549</v>
      </c>
      <c r="R7" s="150">
        <v>153856.26354312897</v>
      </c>
      <c r="S7" s="150">
        <v>67198.050174713135</v>
      </c>
      <c r="T7" s="150">
        <v>16128.880036592484</v>
      </c>
      <c r="U7" s="151">
        <f>SUM(O7:T7)</f>
        <v>709020.06716251373</v>
      </c>
    </row>
    <row r="8" spans="1:21" ht="12.9" thickTop="1" thickBot="1">
      <c r="A8" s="69"/>
      <c r="B8" s="70"/>
      <c r="C8" s="70"/>
      <c r="D8" s="70"/>
      <c r="E8" s="70"/>
      <c r="F8" s="71"/>
      <c r="G8" s="152"/>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41" si="0">N10+U10</f>
        <v>10028902.95715189</v>
      </c>
      <c r="H10" s="67">
        <v>1134751.5093946457</v>
      </c>
      <c r="I10" s="68">
        <v>276588.49560785294</v>
      </c>
      <c r="J10" s="68">
        <v>631434.07149505615</v>
      </c>
      <c r="K10" s="68">
        <v>930921.04016494751</v>
      </c>
      <c r="L10" s="68">
        <v>1173368.6080322266</v>
      </c>
      <c r="M10" s="68">
        <v>1145093.8062133789</v>
      </c>
      <c r="N10" s="123">
        <f t="shared" ref="N10:N41" si="1">SUM(H10:M10)</f>
        <v>5292157.5309081078</v>
      </c>
      <c r="O10" s="67">
        <v>970816.14113998413</v>
      </c>
      <c r="P10" s="68">
        <v>257210.83563804626</v>
      </c>
      <c r="Q10" s="68">
        <v>470192.63060092926</v>
      </c>
      <c r="R10" s="68">
        <v>704721.90103340149</v>
      </c>
      <c r="S10" s="68">
        <v>986427.14097595215</v>
      </c>
      <c r="T10" s="68">
        <v>1347376.7768554688</v>
      </c>
      <c r="U10" s="123">
        <f t="shared" ref="U10:U41" si="2">SUM(O10:T10)</f>
        <v>4736745.426243782</v>
      </c>
    </row>
    <row r="11" spans="1:21" s="19" customFormat="1" ht="15" customHeight="1">
      <c r="A11" s="72">
        <v>1</v>
      </c>
      <c r="B11" s="73" t="s">
        <v>4</v>
      </c>
      <c r="C11" s="332" t="s">
        <v>5</v>
      </c>
      <c r="D11" s="333"/>
      <c r="E11" s="333"/>
      <c r="F11" s="334"/>
      <c r="G11" s="74">
        <f t="shared" si="0"/>
        <v>4330150.7567285895</v>
      </c>
      <c r="H11" s="75">
        <v>849508.36012792587</v>
      </c>
      <c r="I11" s="76">
        <v>137731.80216997862</v>
      </c>
      <c r="J11" s="76">
        <v>221999.86593717337</v>
      </c>
      <c r="K11" s="76">
        <v>413152.75436687469</v>
      </c>
      <c r="L11" s="76">
        <v>357457.51552581787</v>
      </c>
      <c r="M11" s="76">
        <v>304646.36986923218</v>
      </c>
      <c r="N11" s="124">
        <f t="shared" si="1"/>
        <v>2284496.6679970026</v>
      </c>
      <c r="O11" s="75">
        <v>718566.85472869873</v>
      </c>
      <c r="P11" s="76">
        <v>141742.3528072834</v>
      </c>
      <c r="Q11" s="76">
        <v>263172.62035173178</v>
      </c>
      <c r="R11" s="76">
        <v>353498.44391930103</v>
      </c>
      <c r="S11" s="76">
        <v>256370.92257070541</v>
      </c>
      <c r="T11" s="76">
        <v>312302.89435386658</v>
      </c>
      <c r="U11" s="124">
        <f t="shared" si="2"/>
        <v>2045654.0887315869</v>
      </c>
    </row>
    <row r="12" spans="1:21" s="18" customFormat="1">
      <c r="A12" s="85">
        <v>2</v>
      </c>
      <c r="B12" s="86"/>
      <c r="C12" s="86" t="s">
        <v>6</v>
      </c>
      <c r="D12" s="87" t="s">
        <v>7</v>
      </c>
      <c r="E12" s="88"/>
      <c r="F12" s="89"/>
      <c r="G12" s="90">
        <f t="shared" si="0"/>
        <v>2357106.3729690015</v>
      </c>
      <c r="H12" s="91">
        <v>220282.9834870249</v>
      </c>
      <c r="I12" s="92">
        <v>107518.19700351357</v>
      </c>
      <c r="J12" s="92">
        <v>186361.10984477401</v>
      </c>
      <c r="K12" s="92">
        <v>360075.48186945915</v>
      </c>
      <c r="L12" s="92">
        <v>256669.06730270386</v>
      </c>
      <c r="M12" s="92">
        <v>166748.76370573044</v>
      </c>
      <c r="N12" s="125">
        <f t="shared" si="1"/>
        <v>1297655.6032132059</v>
      </c>
      <c r="O12" s="91">
        <v>206861.27756087482</v>
      </c>
      <c r="P12" s="92">
        <v>109585.63453802466</v>
      </c>
      <c r="Q12" s="92">
        <v>150361.03933662176</v>
      </c>
      <c r="R12" s="92">
        <v>238702.80292916298</v>
      </c>
      <c r="S12" s="92">
        <v>180601.79393649101</v>
      </c>
      <c r="T12" s="92">
        <v>173338.22145462036</v>
      </c>
      <c r="U12" s="125">
        <f t="shared" si="2"/>
        <v>1059450.7697557956</v>
      </c>
    </row>
    <row r="13" spans="1:21">
      <c r="A13" s="37">
        <v>3</v>
      </c>
      <c r="B13" s="17"/>
      <c r="C13" s="16"/>
      <c r="D13" s="38" t="s">
        <v>8</v>
      </c>
      <c r="E13" s="39" t="s">
        <v>9</v>
      </c>
      <c r="F13" s="40"/>
      <c r="G13" s="111">
        <f t="shared" si="0"/>
        <v>510942.56159469183</v>
      </c>
      <c r="H13" s="26">
        <v>8443.3188876509666</v>
      </c>
      <c r="I13" s="7">
        <v>4250.5581169568886</v>
      </c>
      <c r="J13" s="7">
        <v>51470.160338586473</v>
      </c>
      <c r="K13" s="7">
        <v>95349.634024046594</v>
      </c>
      <c r="L13" s="7">
        <v>95261.735329881078</v>
      </c>
      <c r="M13" s="7">
        <v>62172.268561269855</v>
      </c>
      <c r="N13" s="126">
        <f t="shared" si="1"/>
        <v>316947.67525839189</v>
      </c>
      <c r="O13" s="26">
        <v>8620.3371042186627</v>
      </c>
      <c r="P13" s="7">
        <v>5119.5675682168203</v>
      </c>
      <c r="Q13" s="7">
        <v>30161.975199847977</v>
      </c>
      <c r="R13" s="7">
        <v>45852.456080357631</v>
      </c>
      <c r="S13" s="7">
        <v>54315.687792686076</v>
      </c>
      <c r="T13" s="7">
        <v>49924.8625909728</v>
      </c>
      <c r="U13" s="126">
        <f t="shared" si="2"/>
        <v>193994.88633629997</v>
      </c>
    </row>
    <row r="14" spans="1:21">
      <c r="A14" s="37">
        <v>4</v>
      </c>
      <c r="B14" s="41"/>
      <c r="C14" s="16"/>
      <c r="D14" s="38" t="s">
        <v>10</v>
      </c>
      <c r="E14" s="39" t="s">
        <v>11</v>
      </c>
      <c r="F14" s="40"/>
      <c r="G14" s="111">
        <f t="shared" si="0"/>
        <v>44550.35058922047</v>
      </c>
      <c r="H14" s="26">
        <v>14506.937253435608</v>
      </c>
      <c r="I14" s="7">
        <v>3060.2961018225178</v>
      </c>
      <c r="J14" s="7">
        <v>124.71412308258004</v>
      </c>
      <c r="K14" s="7">
        <v>306.97950895060785</v>
      </c>
      <c r="L14" s="7">
        <v>292.11660685716197</v>
      </c>
      <c r="M14" s="7">
        <v>69.074438387353439</v>
      </c>
      <c r="N14" s="126">
        <f t="shared" si="1"/>
        <v>18360.118032535829</v>
      </c>
      <c r="O14" s="26">
        <v>17015.130159476656</v>
      </c>
      <c r="P14" s="7">
        <v>5819.0912996827392</v>
      </c>
      <c r="Q14" s="7">
        <v>1713.6798223564401</v>
      </c>
      <c r="R14" s="7">
        <v>967.13851658627391</v>
      </c>
      <c r="S14" s="7">
        <v>362.68137748353183</v>
      </c>
      <c r="T14" s="7">
        <v>312.51138109900057</v>
      </c>
      <c r="U14" s="126">
        <f t="shared" si="2"/>
        <v>26190.232556684641</v>
      </c>
    </row>
    <row r="15" spans="1:21">
      <c r="A15" s="37">
        <v>5</v>
      </c>
      <c r="B15" s="41"/>
      <c r="C15" s="16"/>
      <c r="D15" s="8"/>
      <c r="E15" s="17" t="s">
        <v>12</v>
      </c>
      <c r="F15" s="42" t="s">
        <v>13</v>
      </c>
      <c r="G15" s="111">
        <f t="shared" si="0"/>
        <v>41808.13859749079</v>
      </c>
      <c r="H15" s="26">
        <v>14506.937253435608</v>
      </c>
      <c r="I15" s="7">
        <v>3056.6188777564385</v>
      </c>
      <c r="J15" s="7">
        <v>105.83217056188732</v>
      </c>
      <c r="K15" s="7">
        <v>269.71667747409083</v>
      </c>
      <c r="L15" s="7">
        <v>272.9761974515859</v>
      </c>
      <c r="M15" s="7">
        <v>61.229291217547143</v>
      </c>
      <c r="N15" s="126">
        <f t="shared" si="1"/>
        <v>18273.310467897158</v>
      </c>
      <c r="O15" s="26">
        <v>17015.130159476656</v>
      </c>
      <c r="P15" s="7">
        <v>5789.2246853499673</v>
      </c>
      <c r="Q15" s="7">
        <v>424.67123171128333</v>
      </c>
      <c r="R15" s="7">
        <v>144.44917777739465</v>
      </c>
      <c r="S15" s="7">
        <v>81.205238061957061</v>
      </c>
      <c r="T15" s="7">
        <v>80.147637216374278</v>
      </c>
      <c r="U15" s="126">
        <f t="shared" si="2"/>
        <v>23534.828129593632</v>
      </c>
    </row>
    <row r="16" spans="1:21">
      <c r="A16" s="37">
        <v>6</v>
      </c>
      <c r="B16" s="41"/>
      <c r="C16" s="16"/>
      <c r="D16" s="8"/>
      <c r="E16" s="17" t="s">
        <v>14</v>
      </c>
      <c r="F16" s="42" t="s">
        <v>15</v>
      </c>
      <c r="G16" s="111">
        <f t="shared" si="0"/>
        <v>541.45390401032637</v>
      </c>
      <c r="H16" s="26">
        <v>0</v>
      </c>
      <c r="I16" s="7">
        <v>0</v>
      </c>
      <c r="J16" s="7">
        <v>0</v>
      </c>
      <c r="K16" s="7">
        <v>0</v>
      </c>
      <c r="L16" s="7">
        <v>0</v>
      </c>
      <c r="M16" s="7">
        <v>0</v>
      </c>
      <c r="N16" s="126">
        <f t="shared" si="1"/>
        <v>0</v>
      </c>
      <c r="O16" s="26">
        <v>0</v>
      </c>
      <c r="P16" s="7">
        <v>8.3416677486093249</v>
      </c>
      <c r="Q16" s="7">
        <v>294.9600034764735</v>
      </c>
      <c r="R16" s="7">
        <v>138.4879110828042</v>
      </c>
      <c r="S16" s="7">
        <v>53.620412727352232</v>
      </c>
      <c r="T16" s="7">
        <v>46.043908975087106</v>
      </c>
      <c r="U16" s="126">
        <f t="shared" si="2"/>
        <v>541.45390401032637</v>
      </c>
    </row>
    <row r="17" spans="1:21">
      <c r="A17" s="37">
        <v>7</v>
      </c>
      <c r="B17" s="41"/>
      <c r="C17" s="16"/>
      <c r="D17" s="8"/>
      <c r="E17" s="17" t="s">
        <v>16</v>
      </c>
      <c r="F17" s="42" t="s">
        <v>17</v>
      </c>
      <c r="G17" s="111">
        <f t="shared" si="0"/>
        <v>1439.3791647999351</v>
      </c>
      <c r="H17" s="26">
        <v>0</v>
      </c>
      <c r="I17" s="7">
        <v>2.4100427538251097</v>
      </c>
      <c r="J17" s="7">
        <v>13.887954838370206</v>
      </c>
      <c r="K17" s="7">
        <v>24.451791162820882</v>
      </c>
      <c r="L17" s="7">
        <v>9.1308188581206196</v>
      </c>
      <c r="M17" s="7">
        <v>4.3443963767895184</v>
      </c>
      <c r="N17" s="126">
        <f t="shared" si="1"/>
        <v>54.225003989926336</v>
      </c>
      <c r="O17" s="26">
        <v>0</v>
      </c>
      <c r="P17" s="7">
        <v>14.643466488298145</v>
      </c>
      <c r="Q17" s="7">
        <v>632.48818455310538</v>
      </c>
      <c r="R17" s="7">
        <v>440.39493945613503</v>
      </c>
      <c r="S17" s="7">
        <v>152.41069629229605</v>
      </c>
      <c r="T17" s="7">
        <v>145.21687402017415</v>
      </c>
      <c r="U17" s="126">
        <f t="shared" si="2"/>
        <v>1385.1541608100088</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761.37881615026708</v>
      </c>
      <c r="H19" s="26">
        <v>0</v>
      </c>
      <c r="I19" s="7">
        <v>1.2671386542733671</v>
      </c>
      <c r="J19" s="7">
        <v>4.9939967478676408</v>
      </c>
      <c r="K19" s="7">
        <v>12.811039548556437</v>
      </c>
      <c r="L19" s="7">
        <v>10.009586198881152</v>
      </c>
      <c r="M19" s="7">
        <v>3.5007521806855948</v>
      </c>
      <c r="N19" s="126">
        <f t="shared" si="1"/>
        <v>32.582513330264192</v>
      </c>
      <c r="O19" s="26">
        <v>0</v>
      </c>
      <c r="P19" s="7">
        <v>6.8814276120683644</v>
      </c>
      <c r="Q19" s="7">
        <v>361.56038420740515</v>
      </c>
      <c r="R19" s="7">
        <v>243.80650261510164</v>
      </c>
      <c r="S19" s="7">
        <v>75.445030156988651</v>
      </c>
      <c r="T19" s="7">
        <v>41.102958228439093</v>
      </c>
      <c r="U19" s="126">
        <f t="shared" si="2"/>
        <v>728.79630282000289</v>
      </c>
    </row>
    <row r="20" spans="1:21">
      <c r="A20" s="37">
        <v>10</v>
      </c>
      <c r="B20" s="41"/>
      <c r="C20" s="16"/>
      <c r="D20" s="38" t="s">
        <v>22</v>
      </c>
      <c r="E20" s="39" t="s">
        <v>23</v>
      </c>
      <c r="F20" s="40"/>
      <c r="G20" s="111">
        <f t="shared" si="0"/>
        <v>532217.9761249274</v>
      </c>
      <c r="H20" s="26">
        <v>14174.883155375719</v>
      </c>
      <c r="I20" s="7">
        <v>12480.786142110825</v>
      </c>
      <c r="J20" s="7">
        <v>37068.768092870712</v>
      </c>
      <c r="K20" s="7">
        <v>171995.47930246592</v>
      </c>
      <c r="L20" s="7">
        <v>64598.12159126997</v>
      </c>
      <c r="M20" s="7">
        <v>6657.3604121655226</v>
      </c>
      <c r="N20" s="126">
        <f t="shared" si="1"/>
        <v>306975.39869625866</v>
      </c>
      <c r="O20" s="26">
        <v>13746.922957889736</v>
      </c>
      <c r="P20" s="7">
        <v>11338.830719709396</v>
      </c>
      <c r="Q20" s="7">
        <v>36289.946748912334</v>
      </c>
      <c r="R20" s="7">
        <v>121543.08325338364</v>
      </c>
      <c r="S20" s="7">
        <v>38591.99017971009</v>
      </c>
      <c r="T20" s="7">
        <v>3731.8035690635443</v>
      </c>
      <c r="U20" s="126">
        <f t="shared" si="2"/>
        <v>225242.57742866874</v>
      </c>
    </row>
    <row r="21" spans="1:21">
      <c r="A21" s="37">
        <v>11</v>
      </c>
      <c r="B21" s="41"/>
      <c r="C21" s="16"/>
      <c r="D21" s="38" t="s">
        <v>24</v>
      </c>
      <c r="E21" s="39" t="s">
        <v>25</v>
      </c>
      <c r="F21" s="40"/>
      <c r="G21" s="111">
        <f t="shared" si="0"/>
        <v>581598.70978070935</v>
      </c>
      <c r="H21" s="26">
        <v>69811.141268376261</v>
      </c>
      <c r="I21" s="7">
        <v>22639.204546861351</v>
      </c>
      <c r="J21" s="7">
        <v>33603.003464416601</v>
      </c>
      <c r="K21" s="7">
        <v>42913.112830132246</v>
      </c>
      <c r="L21" s="7">
        <v>55551.685779988766</v>
      </c>
      <c r="M21" s="7">
        <v>71096.289343655109</v>
      </c>
      <c r="N21" s="126">
        <f t="shared" si="1"/>
        <v>295614.43723343033</v>
      </c>
      <c r="O21" s="26">
        <v>58866.4309276063</v>
      </c>
      <c r="P21" s="7">
        <v>22169.038735469803</v>
      </c>
      <c r="Q21" s="7">
        <v>31369.942902287934</v>
      </c>
      <c r="R21" s="7">
        <v>33545.044390207157</v>
      </c>
      <c r="S21" s="7">
        <v>52040.986224785447</v>
      </c>
      <c r="T21" s="7">
        <v>87992.829366922379</v>
      </c>
      <c r="U21" s="126">
        <f t="shared" si="2"/>
        <v>285984.27254727902</v>
      </c>
    </row>
    <row r="22" spans="1:21">
      <c r="A22" s="37">
        <v>12</v>
      </c>
      <c r="B22" s="41"/>
      <c r="C22" s="16"/>
      <c r="D22" s="38" t="s">
        <v>26</v>
      </c>
      <c r="E22" s="39" t="s">
        <v>27</v>
      </c>
      <c r="F22" s="40"/>
      <c r="G22" s="111">
        <f t="shared" si="0"/>
        <v>50674.099430817674</v>
      </c>
      <c r="H22" s="26">
        <v>13902.618780307126</v>
      </c>
      <c r="I22" s="7">
        <v>5455.0316104067024</v>
      </c>
      <c r="J22" s="7">
        <v>2743.2548641827889</v>
      </c>
      <c r="K22" s="7">
        <v>2248.8348009139299</v>
      </c>
      <c r="L22" s="7">
        <v>1507.4156838431954</v>
      </c>
      <c r="M22" s="7">
        <v>346.44666926655918</v>
      </c>
      <c r="N22" s="126">
        <f t="shared" si="1"/>
        <v>26203.602408920302</v>
      </c>
      <c r="O22" s="26">
        <v>12772.689136356496</v>
      </c>
      <c r="P22" s="7">
        <v>7022.1201367867179</v>
      </c>
      <c r="Q22" s="7">
        <v>1799.8753074526321</v>
      </c>
      <c r="R22" s="7">
        <v>1267.3827821742743</v>
      </c>
      <c r="S22" s="7">
        <v>874.42558338539675</v>
      </c>
      <c r="T22" s="7">
        <v>734.00407574186102</v>
      </c>
      <c r="U22" s="126">
        <f t="shared" si="2"/>
        <v>24470.497021897376</v>
      </c>
    </row>
    <row r="23" spans="1:21">
      <c r="A23" s="37">
        <v>13</v>
      </c>
      <c r="B23" s="41"/>
      <c r="C23" s="16"/>
      <c r="D23" s="8"/>
      <c r="E23" s="17" t="s">
        <v>12</v>
      </c>
      <c r="F23" s="42" t="s">
        <v>28</v>
      </c>
      <c r="G23" s="111">
        <f t="shared" si="0"/>
        <v>5194.8337505363852</v>
      </c>
      <c r="H23" s="26">
        <v>0</v>
      </c>
      <c r="I23" s="7">
        <v>1741.1291303069011</v>
      </c>
      <c r="J23" s="7">
        <v>252.44329047038991</v>
      </c>
      <c r="K23" s="7">
        <v>90.094292185400263</v>
      </c>
      <c r="L23" s="7">
        <v>28.10413371103823</v>
      </c>
      <c r="M23" s="7">
        <v>0</v>
      </c>
      <c r="N23" s="126">
        <f t="shared" si="1"/>
        <v>2111.7708466737295</v>
      </c>
      <c r="O23" s="26">
        <v>0</v>
      </c>
      <c r="P23" s="7">
        <v>2660.4353884587181</v>
      </c>
      <c r="Q23" s="7">
        <v>308.36272370127335</v>
      </c>
      <c r="R23" s="7">
        <v>88.342699271726815</v>
      </c>
      <c r="S23" s="7">
        <v>25.922092430937482</v>
      </c>
      <c r="T23" s="7">
        <v>0</v>
      </c>
      <c r="U23" s="126">
        <f t="shared" si="2"/>
        <v>3083.0629038626557</v>
      </c>
    </row>
    <row r="24" spans="1:21">
      <c r="A24" s="37">
        <v>14</v>
      </c>
      <c r="B24" s="17"/>
      <c r="C24" s="16"/>
      <c r="D24" s="8"/>
      <c r="E24" s="17" t="s">
        <v>14</v>
      </c>
      <c r="F24" s="42" t="s">
        <v>29</v>
      </c>
      <c r="G24" s="111">
        <f t="shared" si="0"/>
        <v>713.46890287693441</v>
      </c>
      <c r="H24" s="26">
        <v>211.64386226015995</v>
      </c>
      <c r="I24" s="7">
        <v>73.479665276485321</v>
      </c>
      <c r="J24" s="7">
        <v>35.251179246370157</v>
      </c>
      <c r="K24" s="7">
        <v>29.970498761744238</v>
      </c>
      <c r="L24" s="7">
        <v>12.879149919899646</v>
      </c>
      <c r="M24" s="7">
        <v>0</v>
      </c>
      <c r="N24" s="126">
        <f t="shared" si="1"/>
        <v>363.22435546465931</v>
      </c>
      <c r="O24" s="26">
        <v>216.31446420683824</v>
      </c>
      <c r="P24" s="7">
        <v>73.345993073256977</v>
      </c>
      <c r="Q24" s="7">
        <v>25.613107791615221</v>
      </c>
      <c r="R24" s="7">
        <v>23.356184746407962</v>
      </c>
      <c r="S24" s="7">
        <v>11.614797594156698</v>
      </c>
      <c r="T24" s="7">
        <v>0</v>
      </c>
      <c r="U24" s="126">
        <f t="shared" si="2"/>
        <v>350.2445474122751</v>
      </c>
    </row>
    <row r="25" spans="1:21">
      <c r="A25" s="37">
        <v>15</v>
      </c>
      <c r="B25" s="17"/>
      <c r="C25" s="16"/>
      <c r="D25" s="8"/>
      <c r="E25" s="17" t="s">
        <v>16</v>
      </c>
      <c r="F25" s="42" t="s">
        <v>30</v>
      </c>
      <c r="G25" s="111">
        <f t="shared" si="0"/>
        <v>27434.519460685398</v>
      </c>
      <c r="H25" s="26">
        <v>9237.9397964756936</v>
      </c>
      <c r="I25" s="7">
        <v>2986.4929408918251</v>
      </c>
      <c r="J25" s="7">
        <v>467.04229321697494</v>
      </c>
      <c r="K25" s="7">
        <v>64.651556191993222</v>
      </c>
      <c r="L25" s="7">
        <v>12.333082775544426</v>
      </c>
      <c r="M25" s="7">
        <v>0</v>
      </c>
      <c r="N25" s="126">
        <f t="shared" si="1"/>
        <v>12768.45966955203</v>
      </c>
      <c r="O25" s="26">
        <v>10046.902528900653</v>
      </c>
      <c r="P25" s="7">
        <v>3836.0769245077972</v>
      </c>
      <c r="Q25" s="7">
        <v>679.72240888345186</v>
      </c>
      <c r="R25" s="7">
        <v>94.293737309229982</v>
      </c>
      <c r="S25" s="7">
        <v>9.0641915322366913</v>
      </c>
      <c r="T25" s="7">
        <v>0</v>
      </c>
      <c r="U25" s="126">
        <f t="shared" si="2"/>
        <v>14666.059791133368</v>
      </c>
    </row>
    <row r="26" spans="1:21">
      <c r="A26" s="37">
        <v>16</v>
      </c>
      <c r="B26" s="17"/>
      <c r="C26" s="16"/>
      <c r="D26" s="8"/>
      <c r="E26" s="17" t="s">
        <v>18</v>
      </c>
      <c r="F26" s="42" t="s">
        <v>31</v>
      </c>
      <c r="G26" s="111">
        <f t="shared" si="0"/>
        <v>17331.277334912447</v>
      </c>
      <c r="H26" s="26">
        <v>4453.0351280868053</v>
      </c>
      <c r="I26" s="7">
        <v>653.92978874361143</v>
      </c>
      <c r="J26" s="7">
        <v>1988.5181460068561</v>
      </c>
      <c r="K26" s="7">
        <v>2064.118491474539</v>
      </c>
      <c r="L26" s="7">
        <v>1454.0993114802986</v>
      </c>
      <c r="M26" s="7">
        <v>346.44666926655918</v>
      </c>
      <c r="N26" s="126">
        <f t="shared" si="1"/>
        <v>10960.14753505867</v>
      </c>
      <c r="O26" s="26">
        <v>2509.4720723666251</v>
      </c>
      <c r="P26" s="7">
        <v>452.2618958792882</v>
      </c>
      <c r="Q26" s="7">
        <v>786.17710178962443</v>
      </c>
      <c r="R26" s="7">
        <v>1061.3901448813267</v>
      </c>
      <c r="S26" s="7">
        <v>827.82450919505209</v>
      </c>
      <c r="T26" s="7">
        <v>734.00407574186102</v>
      </c>
      <c r="U26" s="126">
        <f t="shared" si="2"/>
        <v>6371.1297998537775</v>
      </c>
    </row>
    <row r="27" spans="1:21">
      <c r="A27" s="37">
        <v>17</v>
      </c>
      <c r="B27" s="17"/>
      <c r="C27" s="16"/>
      <c r="D27" s="38" t="s">
        <v>32</v>
      </c>
      <c r="E27" s="39" t="s">
        <v>33</v>
      </c>
      <c r="F27" s="40"/>
      <c r="G27" s="111">
        <f t="shared" si="0"/>
        <v>171685.55994586088</v>
      </c>
      <c r="H27" s="26">
        <v>12779.098980661482</v>
      </c>
      <c r="I27" s="7">
        <v>16889.607692673802</v>
      </c>
      <c r="J27" s="7">
        <v>24125.151473030448</v>
      </c>
      <c r="K27" s="7">
        <v>17821.00312525034</v>
      </c>
      <c r="L27" s="7">
        <v>14726.742353200912</v>
      </c>
      <c r="M27" s="7">
        <v>9123.4627780914307</v>
      </c>
      <c r="N27" s="126">
        <f t="shared" si="1"/>
        <v>95465.066402908415</v>
      </c>
      <c r="O27" s="26">
        <v>13614.601368097588</v>
      </c>
      <c r="P27" s="7">
        <v>14096.937520243227</v>
      </c>
      <c r="Q27" s="7">
        <v>16713.851081356406</v>
      </c>
      <c r="R27" s="7">
        <v>11204.027266941965</v>
      </c>
      <c r="S27" s="7">
        <v>9320.4090559184551</v>
      </c>
      <c r="T27" s="7">
        <v>11270.667250394821</v>
      </c>
      <c r="U27" s="126">
        <f t="shared" si="2"/>
        <v>76220.493542952463</v>
      </c>
    </row>
    <row r="28" spans="1:21">
      <c r="A28" s="37">
        <v>18</v>
      </c>
      <c r="B28" s="12"/>
      <c r="C28" s="12"/>
      <c r="D28" s="38" t="s">
        <v>34</v>
      </c>
      <c r="E28" s="39" t="s">
        <v>35</v>
      </c>
      <c r="F28" s="43"/>
      <c r="G28" s="111">
        <f t="shared" si="0"/>
        <v>7773.484241246013</v>
      </c>
      <c r="H28" s="26">
        <v>826.16669300105423</v>
      </c>
      <c r="I28" s="7">
        <v>930.33098344318569</v>
      </c>
      <c r="J28" s="7">
        <v>1173.3732217513025</v>
      </c>
      <c r="K28" s="7">
        <v>667.86882731318474</v>
      </c>
      <c r="L28" s="7">
        <v>496.95423693209887</v>
      </c>
      <c r="M28" s="7">
        <v>292.55018757283688</v>
      </c>
      <c r="N28" s="126">
        <f t="shared" si="1"/>
        <v>4387.2441500136629</v>
      </c>
      <c r="O28" s="26">
        <v>812.2544355832506</v>
      </c>
      <c r="P28" s="7">
        <v>667.86822713632137</v>
      </c>
      <c r="Q28" s="7">
        <v>755.64418138889596</v>
      </c>
      <c r="R28" s="7">
        <v>338.09893401898444</v>
      </c>
      <c r="S28" s="7">
        <v>527.55935372039676</v>
      </c>
      <c r="T28" s="7">
        <v>284.81495938450098</v>
      </c>
      <c r="U28" s="126">
        <f t="shared" si="2"/>
        <v>3386.2400912323501</v>
      </c>
    </row>
    <row r="29" spans="1:21">
      <c r="A29" s="37">
        <v>19</v>
      </c>
      <c r="B29" s="17"/>
      <c r="C29" s="16"/>
      <c r="D29" s="38" t="s">
        <v>36</v>
      </c>
      <c r="E29" s="39" t="s">
        <v>37</v>
      </c>
      <c r="F29" s="40"/>
      <c r="G29" s="111">
        <f t="shared" si="0"/>
        <v>27011.960458700647</v>
      </c>
      <c r="H29" s="26">
        <v>369.59080470229674</v>
      </c>
      <c r="I29" s="7">
        <v>235.04582023265539</v>
      </c>
      <c r="J29" s="7">
        <v>3307.0341742690653</v>
      </c>
      <c r="K29" s="7">
        <v>4607.5608802512288</v>
      </c>
      <c r="L29" s="7">
        <v>3243.286163687706</v>
      </c>
      <c r="M29" s="7">
        <v>1857.2864246815443</v>
      </c>
      <c r="N29" s="126">
        <f t="shared" si="1"/>
        <v>13619.804267824496</v>
      </c>
      <c r="O29" s="26">
        <v>234.08630693383748</v>
      </c>
      <c r="P29" s="7">
        <v>157.73398908105446</v>
      </c>
      <c r="Q29" s="7">
        <v>3226.1701420852914</v>
      </c>
      <c r="R29" s="7">
        <v>4446.6888090968132</v>
      </c>
      <c r="S29" s="7">
        <v>3765.8817187845707</v>
      </c>
      <c r="T29" s="7">
        <v>1561.5952248945832</v>
      </c>
      <c r="U29" s="126">
        <f t="shared" si="2"/>
        <v>13392.156190876151</v>
      </c>
    </row>
    <row r="30" spans="1:21">
      <c r="A30" s="37">
        <v>20</v>
      </c>
      <c r="B30" s="17"/>
      <c r="C30" s="16"/>
      <c r="D30" s="38" t="s">
        <v>38</v>
      </c>
      <c r="E30" s="39" t="s">
        <v>39</v>
      </c>
      <c r="F30" s="40"/>
      <c r="G30" s="111">
        <f t="shared" si="0"/>
        <v>782.47880926706421</v>
      </c>
      <c r="H30" s="26">
        <v>0</v>
      </c>
      <c r="I30" s="7">
        <v>48.518726747817709</v>
      </c>
      <c r="J30" s="7">
        <v>52.900760809308849</v>
      </c>
      <c r="K30" s="7">
        <v>72.323944699717686</v>
      </c>
      <c r="L30" s="7">
        <v>128.68234553933144</v>
      </c>
      <c r="M30" s="7">
        <v>61.454065185273066</v>
      </c>
      <c r="N30" s="126">
        <f t="shared" si="1"/>
        <v>363.87984298144875</v>
      </c>
      <c r="O30" s="26">
        <v>0</v>
      </c>
      <c r="P30" s="7">
        <v>37.945502641916391</v>
      </c>
      <c r="Q30" s="7">
        <v>62.44065829658939</v>
      </c>
      <c r="R30" s="7">
        <v>79.855564290715847</v>
      </c>
      <c r="S30" s="7">
        <v>186.06569290533662</v>
      </c>
      <c r="T30" s="7">
        <v>52.291548151057214</v>
      </c>
      <c r="U30" s="126">
        <f t="shared" si="2"/>
        <v>418.59896628561546</v>
      </c>
    </row>
    <row r="31" spans="1:21">
      <c r="A31" s="37">
        <v>21</v>
      </c>
      <c r="B31" s="17"/>
      <c r="C31" s="16"/>
      <c r="D31" s="38" t="s">
        <v>40</v>
      </c>
      <c r="E31" s="39" t="s">
        <v>41</v>
      </c>
      <c r="F31" s="40"/>
      <c r="G31" s="111">
        <f t="shared" si="0"/>
        <v>306171.4294594485</v>
      </c>
      <c r="H31" s="26">
        <v>66818.656433402968</v>
      </c>
      <c r="I31" s="7">
        <v>25717.76529379189</v>
      </c>
      <c r="J31" s="7">
        <v>17987.378460586071</v>
      </c>
      <c r="K31" s="7">
        <v>15710.7203415595</v>
      </c>
      <c r="L31" s="7">
        <v>15254.889052063227</v>
      </c>
      <c r="M31" s="7">
        <v>10855.109420195222</v>
      </c>
      <c r="N31" s="126">
        <f t="shared" si="1"/>
        <v>152344.51900159888</v>
      </c>
      <c r="O31" s="26">
        <v>68543.046403484972</v>
      </c>
      <c r="P31" s="7">
        <v>27300.215987485324</v>
      </c>
      <c r="Q31" s="7">
        <v>16023.957490107103</v>
      </c>
      <c r="R31" s="7">
        <v>13075.137598983012</v>
      </c>
      <c r="S31" s="7">
        <v>15725.845668245107</v>
      </c>
      <c r="T31" s="7">
        <v>13158.707309544086</v>
      </c>
      <c r="U31" s="126">
        <f t="shared" si="2"/>
        <v>153826.91045784962</v>
      </c>
    </row>
    <row r="32" spans="1:21">
      <c r="A32" s="37">
        <v>22</v>
      </c>
      <c r="B32" s="17"/>
      <c r="C32" s="16"/>
      <c r="D32" s="38"/>
      <c r="E32" s="17" t="s">
        <v>12</v>
      </c>
      <c r="F32" s="42" t="s">
        <v>42</v>
      </c>
      <c r="G32" s="111">
        <f t="shared" si="0"/>
        <v>272022.67706070258</v>
      </c>
      <c r="H32" s="26">
        <v>66067.999580230477</v>
      </c>
      <c r="I32" s="7">
        <v>23691.67024232226</v>
      </c>
      <c r="J32" s="7">
        <v>14925.248759053648</v>
      </c>
      <c r="K32" s="7">
        <v>12032.868555791676</v>
      </c>
      <c r="L32" s="7">
        <v>10713.33346702531</v>
      </c>
      <c r="M32" s="7">
        <v>8056.523763678968</v>
      </c>
      <c r="N32" s="126">
        <f t="shared" si="1"/>
        <v>135487.64436810234</v>
      </c>
      <c r="O32" s="26">
        <v>67699.759651638742</v>
      </c>
      <c r="P32" s="7">
        <v>25326.046150010079</v>
      </c>
      <c r="Q32" s="7">
        <v>13521.87475015223</v>
      </c>
      <c r="R32" s="7">
        <v>9403.9724875539541</v>
      </c>
      <c r="S32" s="7">
        <v>10993.523482047021</v>
      </c>
      <c r="T32" s="7">
        <v>9589.8561711981893</v>
      </c>
      <c r="U32" s="126">
        <f t="shared" si="2"/>
        <v>136535.03269260022</v>
      </c>
    </row>
    <row r="33" spans="1:21">
      <c r="A33" s="37">
        <v>23</v>
      </c>
      <c r="B33" s="17"/>
      <c r="C33" s="16"/>
      <c r="D33" s="8"/>
      <c r="E33" s="17" t="s">
        <v>14</v>
      </c>
      <c r="F33" s="42" t="s">
        <v>43</v>
      </c>
      <c r="G33" s="111">
        <f t="shared" si="0"/>
        <v>2362.4027238115668</v>
      </c>
      <c r="H33" s="26">
        <v>14.881011284887791</v>
      </c>
      <c r="I33" s="7">
        <v>275.30033630132675</v>
      </c>
      <c r="J33" s="7">
        <v>419.9921088218689</v>
      </c>
      <c r="K33" s="7">
        <v>274.34210231900215</v>
      </c>
      <c r="L33" s="7">
        <v>121.86639647185802</v>
      </c>
      <c r="M33" s="7">
        <v>40.892611525952816</v>
      </c>
      <c r="N33" s="126">
        <f t="shared" si="1"/>
        <v>1147.2745667248964</v>
      </c>
      <c r="O33" s="26">
        <v>18.350432083010674</v>
      </c>
      <c r="P33" s="7">
        <v>306.13740718364716</v>
      </c>
      <c r="Q33" s="7">
        <v>440.7767521739006</v>
      </c>
      <c r="R33" s="7">
        <v>292.23901122808456</v>
      </c>
      <c r="S33" s="7">
        <v>114.12722799181938</v>
      </c>
      <c r="T33" s="7">
        <v>43.497326426208019</v>
      </c>
      <c r="U33" s="126">
        <f t="shared" si="2"/>
        <v>1215.1281570866704</v>
      </c>
    </row>
    <row r="34" spans="1:21">
      <c r="A34" s="37">
        <v>24</v>
      </c>
      <c r="B34" s="17"/>
      <c r="C34" s="16"/>
      <c r="D34" s="8"/>
      <c r="E34" s="17" t="s">
        <v>16</v>
      </c>
      <c r="F34" s="42" t="s">
        <v>44</v>
      </c>
      <c r="G34" s="111">
        <f t="shared" si="0"/>
        <v>0</v>
      </c>
      <c r="H34" s="26">
        <v>0</v>
      </c>
      <c r="I34" s="7">
        <v>0</v>
      </c>
      <c r="J34" s="7">
        <v>0</v>
      </c>
      <c r="K34" s="7">
        <v>0</v>
      </c>
      <c r="L34" s="7">
        <v>0</v>
      </c>
      <c r="M34" s="7">
        <v>0</v>
      </c>
      <c r="N34" s="126">
        <f t="shared" si="1"/>
        <v>0</v>
      </c>
      <c r="O34" s="26">
        <v>0</v>
      </c>
      <c r="P34" s="7">
        <v>0</v>
      </c>
      <c r="Q34" s="7">
        <v>0</v>
      </c>
      <c r="R34" s="7">
        <v>0</v>
      </c>
      <c r="S34" s="7">
        <v>0</v>
      </c>
      <c r="T34" s="7">
        <v>0</v>
      </c>
      <c r="U34" s="126">
        <f t="shared" si="2"/>
        <v>0</v>
      </c>
    </row>
    <row r="35" spans="1:21">
      <c r="A35" s="37">
        <v>25</v>
      </c>
      <c r="B35" s="17"/>
      <c r="C35" s="16"/>
      <c r="D35" s="8"/>
      <c r="E35" s="17" t="s">
        <v>18</v>
      </c>
      <c r="F35" s="42" t="s">
        <v>45</v>
      </c>
      <c r="G35" s="111">
        <f t="shared" si="0"/>
        <v>16449.219075385481</v>
      </c>
      <c r="H35" s="26">
        <v>72.154569648206234</v>
      </c>
      <c r="I35" s="7">
        <v>475.10686136782169</v>
      </c>
      <c r="J35" s="7">
        <v>1326.1836777031422</v>
      </c>
      <c r="K35" s="7">
        <v>2115.870035469532</v>
      </c>
      <c r="L35" s="7">
        <v>2861.0948733985424</v>
      </c>
      <c r="M35" s="7">
        <v>1617.8311838805676</v>
      </c>
      <c r="N35" s="126">
        <f t="shared" si="1"/>
        <v>8468.2412014678121</v>
      </c>
      <c r="O35" s="26">
        <v>73.099024228751659</v>
      </c>
      <c r="P35" s="7">
        <v>526.70087006688118</v>
      </c>
      <c r="Q35" s="7">
        <v>873.76901225745678</v>
      </c>
      <c r="R35" s="7">
        <v>1641.4445077516139</v>
      </c>
      <c r="S35" s="7">
        <v>2831.3191523551941</v>
      </c>
      <c r="T35" s="7">
        <v>2034.6453072577715</v>
      </c>
      <c r="U35" s="126">
        <f t="shared" si="2"/>
        <v>7980.9778739176691</v>
      </c>
    </row>
    <row r="36" spans="1:21">
      <c r="A36" s="37">
        <v>26</v>
      </c>
      <c r="B36" s="17"/>
      <c r="C36" s="16"/>
      <c r="D36" s="8"/>
      <c r="E36" s="17" t="s">
        <v>20</v>
      </c>
      <c r="F36" s="42" t="s">
        <v>46</v>
      </c>
      <c r="G36" s="111">
        <f t="shared" si="0"/>
        <v>4732.2602905348176</v>
      </c>
      <c r="H36" s="26">
        <v>101.2500565454975</v>
      </c>
      <c r="I36" s="7">
        <v>108.80446331060375</v>
      </c>
      <c r="J36" s="7">
        <v>484.74140756635461</v>
      </c>
      <c r="K36" s="7">
        <v>492.78401192184538</v>
      </c>
      <c r="L36" s="7">
        <v>660.39455240569077</v>
      </c>
      <c r="M36" s="7">
        <v>756.84200352616608</v>
      </c>
      <c r="N36" s="126">
        <f t="shared" si="1"/>
        <v>2604.8164952761581</v>
      </c>
      <c r="O36" s="26">
        <v>109.66497375596373</v>
      </c>
      <c r="P36" s="7">
        <v>97.481347199180163</v>
      </c>
      <c r="Q36" s="7">
        <v>328.69690813682973</v>
      </c>
      <c r="R36" s="7">
        <v>451.38608800037764</v>
      </c>
      <c r="S36" s="7">
        <v>488.77940657082945</v>
      </c>
      <c r="T36" s="7">
        <v>651.4350715954788</v>
      </c>
      <c r="U36" s="126">
        <f t="shared" si="2"/>
        <v>2127.4437952586595</v>
      </c>
    </row>
    <row r="37" spans="1:21">
      <c r="A37" s="37">
        <v>27</v>
      </c>
      <c r="B37" s="17"/>
      <c r="C37" s="16"/>
      <c r="D37" s="8"/>
      <c r="E37" s="17" t="s">
        <v>47</v>
      </c>
      <c r="F37" s="42" t="s">
        <v>393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v>
      </c>
      <c r="H38" s="26">
        <v>0</v>
      </c>
      <c r="I38" s="7">
        <v>0</v>
      </c>
      <c r="J38" s="7">
        <v>0</v>
      </c>
      <c r="K38" s="7">
        <v>0</v>
      </c>
      <c r="L38" s="7">
        <v>0</v>
      </c>
      <c r="M38" s="7">
        <v>0</v>
      </c>
      <c r="N38" s="126">
        <f t="shared" si="1"/>
        <v>0</v>
      </c>
      <c r="O38" s="26">
        <v>0</v>
      </c>
      <c r="P38" s="7">
        <v>0</v>
      </c>
      <c r="Q38" s="7">
        <v>0</v>
      </c>
      <c r="R38" s="7">
        <v>0</v>
      </c>
      <c r="S38" s="7">
        <v>0</v>
      </c>
      <c r="T38" s="7">
        <v>0</v>
      </c>
      <c r="U38" s="126">
        <f t="shared" si="2"/>
        <v>0</v>
      </c>
    </row>
    <row r="39" spans="1:21">
      <c r="A39" s="37">
        <v>29</v>
      </c>
      <c r="B39" s="17"/>
      <c r="C39" s="16"/>
      <c r="D39" s="38"/>
      <c r="E39" s="17" t="s">
        <v>394</v>
      </c>
      <c r="F39" s="42" t="s">
        <v>50</v>
      </c>
      <c r="G39" s="111">
        <f t="shared" si="0"/>
        <v>2532.5175153553719</v>
      </c>
      <c r="H39" s="26">
        <v>0</v>
      </c>
      <c r="I39" s="7">
        <v>0</v>
      </c>
      <c r="J39" s="7">
        <v>2.979390955355484</v>
      </c>
      <c r="K39" s="7">
        <v>162.80732921650633</v>
      </c>
      <c r="L39" s="7">
        <v>546.38584920950234</v>
      </c>
      <c r="M39" s="7">
        <v>318.3943753298372</v>
      </c>
      <c r="N39" s="126">
        <f t="shared" si="1"/>
        <v>1030.5669447112014</v>
      </c>
      <c r="O39" s="26">
        <v>0</v>
      </c>
      <c r="P39" s="7">
        <v>0</v>
      </c>
      <c r="Q39" s="7">
        <v>7.3919268830795772</v>
      </c>
      <c r="R39" s="7">
        <v>164.22436349373311</v>
      </c>
      <c r="S39" s="7">
        <v>737.76924877241254</v>
      </c>
      <c r="T39" s="7">
        <v>592.56503149494529</v>
      </c>
      <c r="U39" s="126">
        <f t="shared" si="2"/>
        <v>1501.9505706441705</v>
      </c>
    </row>
    <row r="40" spans="1:21">
      <c r="A40" s="37">
        <v>30</v>
      </c>
      <c r="B40" s="17"/>
      <c r="C40" s="16"/>
      <c r="D40" s="12"/>
      <c r="E40" s="17" t="s">
        <v>395</v>
      </c>
      <c r="F40" s="42" t="s">
        <v>51</v>
      </c>
      <c r="G40" s="111">
        <f t="shared" si="0"/>
        <v>357.3289777733562</v>
      </c>
      <c r="H40" s="26">
        <v>60.865721661866701</v>
      </c>
      <c r="I40" s="7">
        <v>17.134431466794922</v>
      </c>
      <c r="J40" s="7">
        <v>11.884698725596536</v>
      </c>
      <c r="K40" s="7">
        <v>10.659666146093514</v>
      </c>
      <c r="L40" s="7">
        <v>8.662070513702929</v>
      </c>
      <c r="M40" s="7">
        <v>7.2337469768244773</v>
      </c>
      <c r="N40" s="126">
        <f t="shared" si="1"/>
        <v>116.44033549087908</v>
      </c>
      <c r="O40" s="26">
        <v>115.65499581172116</v>
      </c>
      <c r="P40" s="7">
        <v>35.151358848799646</v>
      </c>
      <c r="Q40" s="7">
        <v>23.748888567129143</v>
      </c>
      <c r="R40" s="7">
        <v>19.369832140335348</v>
      </c>
      <c r="S40" s="7">
        <v>22.950174004159635</v>
      </c>
      <c r="T40" s="7">
        <v>24.013392910332186</v>
      </c>
      <c r="U40" s="126">
        <f t="shared" si="2"/>
        <v>240.88864228247712</v>
      </c>
    </row>
    <row r="41" spans="1:21">
      <c r="A41" s="37">
        <v>31</v>
      </c>
      <c r="B41" s="17"/>
      <c r="C41" s="16"/>
      <c r="D41" s="12"/>
      <c r="E41" s="17" t="s">
        <v>396</v>
      </c>
      <c r="F41" s="42" t="s">
        <v>52</v>
      </c>
      <c r="G41" s="111">
        <f t="shared" si="0"/>
        <v>0</v>
      </c>
      <c r="H41" s="26">
        <v>0</v>
      </c>
      <c r="I41" s="7">
        <v>0</v>
      </c>
      <c r="J41" s="7">
        <v>0</v>
      </c>
      <c r="K41" s="7">
        <v>0</v>
      </c>
      <c r="L41" s="7">
        <v>0</v>
      </c>
      <c r="M41" s="7">
        <v>0</v>
      </c>
      <c r="N41" s="126">
        <f t="shared" si="1"/>
        <v>0</v>
      </c>
      <c r="O41" s="26">
        <v>0</v>
      </c>
      <c r="P41" s="7">
        <v>0</v>
      </c>
      <c r="Q41" s="7">
        <v>0</v>
      </c>
      <c r="R41" s="7">
        <v>0</v>
      </c>
      <c r="S41" s="7">
        <v>0</v>
      </c>
      <c r="T41" s="7">
        <v>0</v>
      </c>
      <c r="U41" s="126">
        <f t="shared" si="2"/>
        <v>0</v>
      </c>
    </row>
    <row r="42" spans="1:21">
      <c r="A42" s="37">
        <v>32</v>
      </c>
      <c r="B42" s="17"/>
      <c r="C42" s="16"/>
      <c r="D42" s="38"/>
      <c r="E42" s="17" t="s">
        <v>397</v>
      </c>
      <c r="F42" s="42" t="s">
        <v>53</v>
      </c>
      <c r="G42" s="111">
        <f t="shared" ref="G42:G73" si="3">N42+U42</f>
        <v>7715.0237322477624</v>
      </c>
      <c r="H42" s="26">
        <v>501.50552065856755</v>
      </c>
      <c r="I42" s="7">
        <v>1149.748779296875</v>
      </c>
      <c r="J42" s="7">
        <v>816.34832215309143</v>
      </c>
      <c r="K42" s="7">
        <v>621.38862027972937</v>
      </c>
      <c r="L42" s="7">
        <v>343.1518204882741</v>
      </c>
      <c r="M42" s="7">
        <v>57.391764175146818</v>
      </c>
      <c r="N42" s="126">
        <f t="shared" ref="N42:N73" si="4">SUM(H42:M42)</f>
        <v>3489.5348270516843</v>
      </c>
      <c r="O42" s="26">
        <v>526.5179520631209</v>
      </c>
      <c r="P42" s="7">
        <v>1008.6986081749201</v>
      </c>
      <c r="Q42" s="7">
        <v>827.69921180605888</v>
      </c>
      <c r="R42" s="7">
        <v>1102.5013137385249</v>
      </c>
      <c r="S42" s="7">
        <v>537.3768419995904</v>
      </c>
      <c r="T42" s="7">
        <v>222.69497741386294</v>
      </c>
      <c r="U42" s="126">
        <f t="shared" ref="U42:U73" si="5">SUM(O42:T42)</f>
        <v>4225.4889051960781</v>
      </c>
    </row>
    <row r="43" spans="1:21">
      <c r="A43" s="37">
        <v>33</v>
      </c>
      <c r="B43" s="17"/>
      <c r="C43" s="16"/>
      <c r="D43" s="38" t="s">
        <v>54</v>
      </c>
      <c r="E43" s="39" t="s">
        <v>55</v>
      </c>
      <c r="F43" s="42"/>
      <c r="G43" s="111">
        <f t="shared" si="3"/>
        <v>3115.4975664324083</v>
      </c>
      <c r="H43" s="26">
        <v>870.15528756645654</v>
      </c>
      <c r="I43" s="7">
        <v>326.71130919124698</v>
      </c>
      <c r="J43" s="7">
        <v>41.136036159445212</v>
      </c>
      <c r="K43" s="7">
        <v>29.760362251989136</v>
      </c>
      <c r="L43" s="7">
        <v>24.731264147951151</v>
      </c>
      <c r="M43" s="7">
        <v>20.601263668329921</v>
      </c>
      <c r="N43" s="126">
        <f t="shared" si="4"/>
        <v>1313.0955229854189</v>
      </c>
      <c r="O43" s="26">
        <v>1207.6919667287948</v>
      </c>
      <c r="P43" s="7">
        <v>452.63370318284433</v>
      </c>
      <c r="Q43" s="7">
        <v>43.02690877985151</v>
      </c>
      <c r="R43" s="7">
        <v>32.251736682341289</v>
      </c>
      <c r="S43" s="7">
        <v>31.859968751188717</v>
      </c>
      <c r="T43" s="7">
        <v>34.93775932196877</v>
      </c>
      <c r="U43" s="126">
        <f t="shared" si="5"/>
        <v>1802.4020434469894</v>
      </c>
    </row>
    <row r="44" spans="1:21">
      <c r="A44" s="37">
        <v>34</v>
      </c>
      <c r="B44" s="17"/>
      <c r="C44" s="16"/>
      <c r="D44" s="8"/>
      <c r="E44" s="17" t="s">
        <v>12</v>
      </c>
      <c r="F44" s="42" t="s">
        <v>56</v>
      </c>
      <c r="G44" s="111">
        <f t="shared" si="3"/>
        <v>3115.4975664324083</v>
      </c>
      <c r="H44" s="26">
        <v>870.15528756645654</v>
      </c>
      <c r="I44" s="7">
        <v>326.71130919124698</v>
      </c>
      <c r="J44" s="7">
        <v>41.136036159445212</v>
      </c>
      <c r="K44" s="7">
        <v>29.760362251989136</v>
      </c>
      <c r="L44" s="7">
        <v>24.731264147951151</v>
      </c>
      <c r="M44" s="7">
        <v>20.601263668329921</v>
      </c>
      <c r="N44" s="126">
        <f t="shared" si="4"/>
        <v>1313.0955229854189</v>
      </c>
      <c r="O44" s="26">
        <v>1207.6919667287948</v>
      </c>
      <c r="P44" s="7">
        <v>452.63370318284433</v>
      </c>
      <c r="Q44" s="7">
        <v>43.02690877985151</v>
      </c>
      <c r="R44" s="7">
        <v>32.251736682341289</v>
      </c>
      <c r="S44" s="7">
        <v>31.859968751188717</v>
      </c>
      <c r="T44" s="7">
        <v>34.93775932196877</v>
      </c>
      <c r="U44" s="126">
        <f t="shared" si="5"/>
        <v>1802.4020434469894</v>
      </c>
    </row>
    <row r="45" spans="1:21">
      <c r="A45" s="37">
        <v>35</v>
      </c>
      <c r="B45" s="17"/>
      <c r="C45" s="16"/>
      <c r="D45" s="8"/>
      <c r="E45" s="17" t="s">
        <v>14</v>
      </c>
      <c r="F45" s="42" t="s">
        <v>57</v>
      </c>
      <c r="G45" s="111">
        <f t="shared" si="3"/>
        <v>0</v>
      </c>
      <c r="H45" s="26">
        <v>0</v>
      </c>
      <c r="I45" s="7">
        <v>0</v>
      </c>
      <c r="J45" s="7">
        <v>0</v>
      </c>
      <c r="K45" s="7">
        <v>0</v>
      </c>
      <c r="L45" s="7">
        <v>0</v>
      </c>
      <c r="M45" s="7">
        <v>0</v>
      </c>
      <c r="N45" s="126">
        <f t="shared" si="4"/>
        <v>0</v>
      </c>
      <c r="O45" s="26">
        <v>0</v>
      </c>
      <c r="P45" s="7">
        <v>0</v>
      </c>
      <c r="Q45" s="7">
        <v>0</v>
      </c>
      <c r="R45" s="7">
        <v>0</v>
      </c>
      <c r="S45" s="7">
        <v>0</v>
      </c>
      <c r="T45" s="7">
        <v>0</v>
      </c>
      <c r="U45" s="126">
        <f t="shared" si="5"/>
        <v>0</v>
      </c>
    </row>
    <row r="46" spans="1:21">
      <c r="A46" s="37">
        <v>36</v>
      </c>
      <c r="B46" s="10"/>
      <c r="C46" s="16"/>
      <c r="D46" s="8"/>
      <c r="E46" s="17" t="s">
        <v>16</v>
      </c>
      <c r="F46" s="42" t="s">
        <v>58</v>
      </c>
      <c r="G46" s="111">
        <f t="shared" si="3"/>
        <v>0</v>
      </c>
      <c r="H46" s="26">
        <v>0</v>
      </c>
      <c r="I46" s="7">
        <v>0</v>
      </c>
      <c r="J46" s="7">
        <v>0</v>
      </c>
      <c r="K46" s="7">
        <v>0</v>
      </c>
      <c r="L46" s="7">
        <v>0</v>
      </c>
      <c r="M46" s="7">
        <v>0</v>
      </c>
      <c r="N46" s="126">
        <f t="shared" si="4"/>
        <v>0</v>
      </c>
      <c r="O46" s="26">
        <v>0</v>
      </c>
      <c r="P46" s="7">
        <v>0</v>
      </c>
      <c r="Q46" s="7">
        <v>0</v>
      </c>
      <c r="R46" s="7">
        <v>0</v>
      </c>
      <c r="S46" s="7">
        <v>0</v>
      </c>
      <c r="T46" s="7">
        <v>0</v>
      </c>
      <c r="U46" s="126">
        <f t="shared" si="5"/>
        <v>0</v>
      </c>
    </row>
    <row r="47" spans="1:21">
      <c r="A47" s="37">
        <v>37</v>
      </c>
      <c r="B47" s="10"/>
      <c r="C47" s="11"/>
      <c r="D47" s="38" t="s">
        <v>59</v>
      </c>
      <c r="E47" s="9" t="s">
        <v>60</v>
      </c>
      <c r="F47" s="44"/>
      <c r="G47" s="111">
        <f t="shared" si="3"/>
        <v>120582.270533178</v>
      </c>
      <c r="H47" s="26">
        <v>17780.414876200259</v>
      </c>
      <c r="I47" s="7">
        <v>15484.340839453042</v>
      </c>
      <c r="J47" s="7">
        <v>14664.23809620738</v>
      </c>
      <c r="K47" s="7">
        <v>8352.2117946147919</v>
      </c>
      <c r="L47" s="7">
        <v>5582.7063744068146</v>
      </c>
      <c r="M47" s="7">
        <v>4196.8612298965454</v>
      </c>
      <c r="N47" s="126">
        <f t="shared" si="4"/>
        <v>66060.773210778832</v>
      </c>
      <c r="O47" s="26">
        <v>11428.087059611455</v>
      </c>
      <c r="P47" s="7">
        <v>15403.649668507278</v>
      </c>
      <c r="Q47" s="7">
        <v>12200.529374646023</v>
      </c>
      <c r="R47" s="7">
        <v>6351.6368917375803</v>
      </c>
      <c r="S47" s="7">
        <v>4858.3988054394722</v>
      </c>
      <c r="T47" s="7">
        <v>4279.1955224573612</v>
      </c>
      <c r="U47" s="126">
        <f t="shared" si="5"/>
        <v>54521.497322399169</v>
      </c>
    </row>
    <row r="48" spans="1:21">
      <c r="A48" s="93">
        <v>38</v>
      </c>
      <c r="B48" s="94"/>
      <c r="C48" s="95" t="s">
        <v>61</v>
      </c>
      <c r="D48" s="96" t="s">
        <v>62</v>
      </c>
      <c r="E48" s="97"/>
      <c r="F48" s="98"/>
      <c r="G48" s="99">
        <f t="shared" si="3"/>
        <v>874071.08349062502</v>
      </c>
      <c r="H48" s="100">
        <v>159006.46961420774</v>
      </c>
      <c r="I48" s="101">
        <v>22020.284597396851</v>
      </c>
      <c r="J48" s="101">
        <v>29068.75683170557</v>
      </c>
      <c r="K48" s="101">
        <v>45259.982100725174</v>
      </c>
      <c r="L48" s="101">
        <v>89622.289162635803</v>
      </c>
      <c r="M48" s="101">
        <v>118673.66022872925</v>
      </c>
      <c r="N48" s="127">
        <f t="shared" si="4"/>
        <v>463651.44253540039</v>
      </c>
      <c r="O48" s="100">
        <v>143571.22915685177</v>
      </c>
      <c r="P48" s="101">
        <v>25260.881391450763</v>
      </c>
      <c r="Q48" s="101">
        <v>23734.070857912302</v>
      </c>
      <c r="R48" s="101">
        <v>30270.70187574625</v>
      </c>
      <c r="S48" s="101">
        <v>67371.535024642944</v>
      </c>
      <c r="T48" s="101">
        <v>120211.22264862061</v>
      </c>
      <c r="U48" s="127">
        <f t="shared" si="5"/>
        <v>410419.64095522463</v>
      </c>
    </row>
    <row r="49" spans="1:21">
      <c r="A49" s="37">
        <v>39</v>
      </c>
      <c r="B49" s="17"/>
      <c r="C49" s="16"/>
      <c r="D49" s="38" t="s">
        <v>8</v>
      </c>
      <c r="E49" s="45" t="s">
        <v>63</v>
      </c>
      <c r="F49" s="40"/>
      <c r="G49" s="111">
        <f t="shared" si="3"/>
        <v>872617.31163351238</v>
      </c>
      <c r="H49" s="26">
        <v>158612.67259785533</v>
      </c>
      <c r="I49" s="7">
        <v>21922.399146944284</v>
      </c>
      <c r="J49" s="7">
        <v>28995.085752695799</v>
      </c>
      <c r="K49" s="7">
        <v>45173.15691447258</v>
      </c>
      <c r="L49" s="7">
        <v>89549.868866920471</v>
      </c>
      <c r="M49" s="7">
        <v>118584.60206127167</v>
      </c>
      <c r="N49" s="126">
        <f t="shared" si="4"/>
        <v>462837.78534016013</v>
      </c>
      <c r="O49" s="26">
        <v>143228.09738779068</v>
      </c>
      <c r="P49" s="7">
        <v>25219.124365061522</v>
      </c>
      <c r="Q49" s="7">
        <v>23672.54483525455</v>
      </c>
      <c r="R49" s="7">
        <v>30209.361061751842</v>
      </c>
      <c r="S49" s="7">
        <v>67308.627279281616</v>
      </c>
      <c r="T49" s="7">
        <v>120141.77136421204</v>
      </c>
      <c r="U49" s="126">
        <f t="shared" si="5"/>
        <v>409779.52629335225</v>
      </c>
    </row>
    <row r="50" spans="1:21">
      <c r="A50" s="37">
        <v>40</v>
      </c>
      <c r="B50" s="17"/>
      <c r="C50" s="16"/>
      <c r="D50" s="38" t="s">
        <v>10</v>
      </c>
      <c r="E50" s="45" t="s">
        <v>64</v>
      </c>
      <c r="F50" s="40"/>
      <c r="G50" s="111">
        <f t="shared" si="3"/>
        <v>1121.9633680106272</v>
      </c>
      <c r="H50" s="26">
        <v>332.95003316862858</v>
      </c>
      <c r="I50" s="7">
        <v>26.247505919352989</v>
      </c>
      <c r="J50" s="7">
        <v>69.352270319534</v>
      </c>
      <c r="K50" s="7">
        <v>69.398655759869143</v>
      </c>
      <c r="L50" s="7">
        <v>57.697249414166436</v>
      </c>
      <c r="M50" s="7">
        <v>37.410829039989039</v>
      </c>
      <c r="N50" s="126">
        <f t="shared" si="4"/>
        <v>593.05654362154019</v>
      </c>
      <c r="O50" s="26">
        <v>312.40003672434977</v>
      </c>
      <c r="P50" s="7">
        <v>24.926408823492238</v>
      </c>
      <c r="Q50" s="7">
        <v>46.702567761109094</v>
      </c>
      <c r="R50" s="7">
        <v>49.520331092586275</v>
      </c>
      <c r="S50" s="7">
        <v>48.886840967345051</v>
      </c>
      <c r="T50" s="7">
        <v>46.470639020204544</v>
      </c>
      <c r="U50" s="126">
        <f t="shared" si="5"/>
        <v>528.90682438908698</v>
      </c>
    </row>
    <row r="51" spans="1:21">
      <c r="A51" s="37">
        <v>41</v>
      </c>
      <c r="B51" s="17"/>
      <c r="C51" s="16"/>
      <c r="D51" s="38" t="s">
        <v>22</v>
      </c>
      <c r="E51" s="45" t="s">
        <v>65</v>
      </c>
      <c r="F51" s="40"/>
      <c r="G51" s="111">
        <f t="shared" si="3"/>
        <v>331.8068251930365</v>
      </c>
      <c r="H51" s="26">
        <v>60.846781557674603</v>
      </c>
      <c r="I51" s="7">
        <v>71.637712439556708</v>
      </c>
      <c r="J51" s="7">
        <v>4.3179416585080617</v>
      </c>
      <c r="K51" s="7">
        <v>17.426143321426935</v>
      </c>
      <c r="L51" s="7">
        <v>14.724165443622041</v>
      </c>
      <c r="M51" s="7">
        <v>51.649635533627588</v>
      </c>
      <c r="N51" s="126">
        <f t="shared" si="4"/>
        <v>220.60237995441594</v>
      </c>
      <c r="O51" s="26">
        <v>30.729925095910176</v>
      </c>
      <c r="P51" s="7">
        <v>16.829743261268959</v>
      </c>
      <c r="Q51" s="7">
        <v>14.82382521278123</v>
      </c>
      <c r="R51" s="7">
        <v>11.820333709738406</v>
      </c>
      <c r="S51" s="7">
        <v>14.020515962762147</v>
      </c>
      <c r="T51" s="7">
        <v>22.980101996159647</v>
      </c>
      <c r="U51" s="126">
        <f t="shared" si="5"/>
        <v>111.20444523862056</v>
      </c>
    </row>
    <row r="52" spans="1:21">
      <c r="A52" s="93">
        <v>42</v>
      </c>
      <c r="B52" s="94"/>
      <c r="C52" s="95" t="s">
        <v>66</v>
      </c>
      <c r="D52" s="96" t="s">
        <v>67</v>
      </c>
      <c r="E52" s="97"/>
      <c r="F52" s="98"/>
      <c r="G52" s="99">
        <f t="shared" si="3"/>
        <v>162764.83303385973</v>
      </c>
      <c r="H52" s="100">
        <v>0</v>
      </c>
      <c r="I52" s="101">
        <v>0</v>
      </c>
      <c r="J52" s="101">
        <v>0</v>
      </c>
      <c r="K52" s="101">
        <v>0</v>
      </c>
      <c r="L52" s="101">
        <v>0</v>
      </c>
      <c r="M52" s="101">
        <v>0</v>
      </c>
      <c r="N52" s="127">
        <f t="shared" si="4"/>
        <v>0</v>
      </c>
      <c r="O52" s="100">
        <v>0</v>
      </c>
      <c r="P52" s="101">
        <v>0</v>
      </c>
      <c r="Q52" s="101">
        <v>83767.05261041224</v>
      </c>
      <c r="R52" s="101">
        <v>78997.78042344749</v>
      </c>
      <c r="S52" s="101">
        <v>0</v>
      </c>
      <c r="T52" s="101">
        <v>0</v>
      </c>
      <c r="U52" s="127">
        <f t="shared" si="5"/>
        <v>162764.83303385973</v>
      </c>
    </row>
    <row r="53" spans="1:21">
      <c r="A53" s="93">
        <v>49</v>
      </c>
      <c r="B53" s="94"/>
      <c r="C53" s="95" t="s">
        <v>68</v>
      </c>
      <c r="D53" s="96" t="s">
        <v>69</v>
      </c>
      <c r="E53" s="97"/>
      <c r="F53" s="98"/>
      <c r="G53" s="99">
        <f t="shared" si="3"/>
        <v>745609.29883003235</v>
      </c>
      <c r="H53" s="100">
        <v>421455.47690868378</v>
      </c>
      <c r="I53" s="101">
        <v>0</v>
      </c>
      <c r="J53" s="101">
        <v>0</v>
      </c>
      <c r="K53" s="101">
        <v>0</v>
      </c>
      <c r="L53" s="101">
        <v>0</v>
      </c>
      <c r="M53" s="101">
        <v>0</v>
      </c>
      <c r="N53" s="127">
        <f t="shared" si="4"/>
        <v>421455.47690868378</v>
      </c>
      <c r="O53" s="100">
        <v>324153.82192134857</v>
      </c>
      <c r="P53" s="101">
        <v>0</v>
      </c>
      <c r="Q53" s="101">
        <v>0</v>
      </c>
      <c r="R53" s="101">
        <v>0</v>
      </c>
      <c r="S53" s="101">
        <v>0</v>
      </c>
      <c r="T53" s="101">
        <v>0</v>
      </c>
      <c r="U53" s="127">
        <f t="shared" si="5"/>
        <v>324153.82192134857</v>
      </c>
    </row>
    <row r="54" spans="1:21">
      <c r="A54" s="37">
        <v>50</v>
      </c>
      <c r="B54" s="17"/>
      <c r="C54" s="16"/>
      <c r="D54" s="38" t="s">
        <v>8</v>
      </c>
      <c r="E54" s="47" t="s">
        <v>70</v>
      </c>
      <c r="F54" s="40"/>
      <c r="G54" s="111">
        <f t="shared" si="3"/>
        <v>292887.13540077209</v>
      </c>
      <c r="H54" s="26">
        <v>163087.98955869675</v>
      </c>
      <c r="I54" s="7">
        <v>0</v>
      </c>
      <c r="J54" s="7">
        <v>0</v>
      </c>
      <c r="K54" s="7">
        <v>0</v>
      </c>
      <c r="L54" s="7">
        <v>0</v>
      </c>
      <c r="M54" s="7">
        <v>0</v>
      </c>
      <c r="N54" s="126">
        <f t="shared" si="4"/>
        <v>163087.98955869675</v>
      </c>
      <c r="O54" s="26">
        <v>129799.14584207535</v>
      </c>
      <c r="P54" s="7">
        <v>0</v>
      </c>
      <c r="Q54" s="7">
        <v>0</v>
      </c>
      <c r="R54" s="7">
        <v>0</v>
      </c>
      <c r="S54" s="7">
        <v>0</v>
      </c>
      <c r="T54" s="7">
        <v>0</v>
      </c>
      <c r="U54" s="126">
        <f t="shared" si="5"/>
        <v>129799.14584207535</v>
      </c>
    </row>
    <row r="55" spans="1:21">
      <c r="A55" s="37">
        <v>51</v>
      </c>
      <c r="B55" s="10"/>
      <c r="C55" s="16"/>
      <c r="D55" s="38" t="s">
        <v>10</v>
      </c>
      <c r="E55" s="47" t="s">
        <v>71</v>
      </c>
      <c r="F55" s="40"/>
      <c r="G55" s="111">
        <f t="shared" si="3"/>
        <v>270543.17621243</v>
      </c>
      <c r="H55" s="26">
        <v>155868.08274263144</v>
      </c>
      <c r="I55" s="7">
        <v>0</v>
      </c>
      <c r="J55" s="7">
        <v>0</v>
      </c>
      <c r="K55" s="7">
        <v>0</v>
      </c>
      <c r="L55" s="7">
        <v>0</v>
      </c>
      <c r="M55" s="7">
        <v>0</v>
      </c>
      <c r="N55" s="126">
        <f t="shared" si="4"/>
        <v>155868.08274263144</v>
      </c>
      <c r="O55" s="26">
        <v>114675.09346979856</v>
      </c>
      <c r="P55" s="7">
        <v>0</v>
      </c>
      <c r="Q55" s="7">
        <v>0</v>
      </c>
      <c r="R55" s="7">
        <v>0</v>
      </c>
      <c r="S55" s="7">
        <v>0</v>
      </c>
      <c r="T55" s="7">
        <v>0</v>
      </c>
      <c r="U55" s="126">
        <f t="shared" si="5"/>
        <v>114675.09346979856</v>
      </c>
    </row>
    <row r="56" spans="1:21">
      <c r="A56" s="37">
        <v>52</v>
      </c>
      <c r="B56" s="17"/>
      <c r="C56" s="11"/>
      <c r="D56" s="38" t="s">
        <v>22</v>
      </c>
      <c r="E56" s="47" t="s">
        <v>72</v>
      </c>
      <c r="F56" s="43"/>
      <c r="G56" s="111">
        <f t="shared" si="3"/>
        <v>147978.00384369493</v>
      </c>
      <c r="H56" s="26">
        <v>84158.592910408974</v>
      </c>
      <c r="I56" s="7">
        <v>0</v>
      </c>
      <c r="J56" s="7">
        <v>0</v>
      </c>
      <c r="K56" s="7">
        <v>0</v>
      </c>
      <c r="L56" s="7">
        <v>0</v>
      </c>
      <c r="M56" s="7">
        <v>0</v>
      </c>
      <c r="N56" s="126">
        <f t="shared" si="4"/>
        <v>84158.592910408974</v>
      </c>
      <c r="O56" s="26">
        <v>63819.410933285952</v>
      </c>
      <c r="P56" s="7">
        <v>0</v>
      </c>
      <c r="Q56" s="7">
        <v>0</v>
      </c>
      <c r="R56" s="7">
        <v>0</v>
      </c>
      <c r="S56" s="7">
        <v>0</v>
      </c>
      <c r="T56" s="7">
        <v>0</v>
      </c>
      <c r="U56" s="126">
        <f t="shared" si="5"/>
        <v>63819.410933285952</v>
      </c>
    </row>
    <row r="57" spans="1:21">
      <c r="A57" s="37">
        <v>53</v>
      </c>
      <c r="B57" s="12"/>
      <c r="C57" s="12"/>
      <c r="D57" s="38" t="s">
        <v>24</v>
      </c>
      <c r="E57" s="13" t="s">
        <v>73</v>
      </c>
      <c r="F57" s="43"/>
      <c r="G57" s="111">
        <f t="shared" si="3"/>
        <v>34200.990882486105</v>
      </c>
      <c r="H57" s="26">
        <v>18340.813232928514</v>
      </c>
      <c r="I57" s="7">
        <v>0</v>
      </c>
      <c r="J57" s="7">
        <v>0</v>
      </c>
      <c r="K57" s="7">
        <v>0</v>
      </c>
      <c r="L57" s="7">
        <v>0</v>
      </c>
      <c r="M57" s="7">
        <v>0</v>
      </c>
      <c r="N57" s="126">
        <f t="shared" si="4"/>
        <v>18340.813232928514</v>
      </c>
      <c r="O57" s="26">
        <v>15860.17764955759</v>
      </c>
      <c r="P57" s="7">
        <v>0</v>
      </c>
      <c r="Q57" s="7">
        <v>0</v>
      </c>
      <c r="R57" s="7">
        <v>0</v>
      </c>
      <c r="S57" s="7">
        <v>0</v>
      </c>
      <c r="T57" s="7">
        <v>0</v>
      </c>
      <c r="U57" s="126">
        <f t="shared" si="5"/>
        <v>15860.17764955759</v>
      </c>
    </row>
    <row r="58" spans="1:21">
      <c r="A58" s="93">
        <v>54</v>
      </c>
      <c r="B58" s="94"/>
      <c r="C58" s="95" t="s">
        <v>74</v>
      </c>
      <c r="D58" s="96" t="s">
        <v>75</v>
      </c>
      <c r="E58" s="97"/>
      <c r="F58" s="98"/>
      <c r="G58" s="99">
        <f t="shared" si="3"/>
        <v>190599.15103880968</v>
      </c>
      <c r="H58" s="100">
        <v>48763.420544733293</v>
      </c>
      <c r="I58" s="101">
        <v>8193.3209705348127</v>
      </c>
      <c r="J58" s="101">
        <v>6570.0005912818015</v>
      </c>
      <c r="K58" s="101">
        <v>7817.2902380786836</v>
      </c>
      <c r="L58" s="101">
        <v>11166.157361954451</v>
      </c>
      <c r="M58" s="101">
        <v>19223.938708662987</v>
      </c>
      <c r="N58" s="127">
        <f t="shared" si="4"/>
        <v>101734.12841524603</v>
      </c>
      <c r="O58" s="100">
        <v>43980.519357262179</v>
      </c>
      <c r="P58" s="101">
        <v>6895.8384592835791</v>
      </c>
      <c r="Q58" s="101">
        <v>5310.4561232738197</v>
      </c>
      <c r="R58" s="101">
        <v>5527.1585325151682</v>
      </c>
      <c r="S58" s="101">
        <v>8397.6000230312347</v>
      </c>
      <c r="T58" s="101">
        <v>18753.45012819767</v>
      </c>
      <c r="U58" s="127">
        <f t="shared" si="5"/>
        <v>88865.022623563651</v>
      </c>
    </row>
    <row r="59" spans="1:21">
      <c r="A59" s="37">
        <v>55</v>
      </c>
      <c r="B59" s="17"/>
      <c r="C59" s="16"/>
      <c r="D59" s="38" t="s">
        <v>8</v>
      </c>
      <c r="E59" s="45" t="s">
        <v>76</v>
      </c>
      <c r="F59" s="40"/>
      <c r="G59" s="111">
        <f t="shared" si="3"/>
        <v>164381.54529953515</v>
      </c>
      <c r="H59" s="26">
        <v>47757.874943702482</v>
      </c>
      <c r="I59" s="7">
        <v>7853.8262383542024</v>
      </c>
      <c r="J59" s="7">
        <v>4580.9458306427114</v>
      </c>
      <c r="K59" s="7">
        <v>5048.5344460047781</v>
      </c>
      <c r="L59" s="7">
        <v>8551.7396203875542</v>
      </c>
      <c r="M59" s="7">
        <v>15768.916579008102</v>
      </c>
      <c r="N59" s="126">
        <f t="shared" si="4"/>
        <v>89561.83765809983</v>
      </c>
      <c r="O59" s="26">
        <v>41707.941964452737</v>
      </c>
      <c r="P59" s="7">
        <v>6383.0143678651657</v>
      </c>
      <c r="Q59" s="7">
        <v>3725.6405821657972</v>
      </c>
      <c r="R59" s="7">
        <v>3232.438774340786</v>
      </c>
      <c r="S59" s="7">
        <v>5316.8005546685308</v>
      </c>
      <c r="T59" s="7">
        <v>14453.871397942305</v>
      </c>
      <c r="U59" s="126">
        <f t="shared" si="5"/>
        <v>74819.707641435321</v>
      </c>
    </row>
    <row r="60" spans="1:21">
      <c r="A60" s="37">
        <v>56</v>
      </c>
      <c r="B60" s="17"/>
      <c r="C60" s="16"/>
      <c r="D60" s="38" t="s">
        <v>10</v>
      </c>
      <c r="E60" s="45" t="s">
        <v>77</v>
      </c>
      <c r="F60" s="40"/>
      <c r="G60" s="111">
        <f t="shared" si="3"/>
        <v>1085.1127579130552</v>
      </c>
      <c r="H60" s="26">
        <v>94.546895509032765</v>
      </c>
      <c r="I60" s="7">
        <v>32.029712982752244</v>
      </c>
      <c r="J60" s="7">
        <v>126.32297343516257</v>
      </c>
      <c r="K60" s="7">
        <v>102.6038964856416</v>
      </c>
      <c r="L60" s="7">
        <v>83.377827831078321</v>
      </c>
      <c r="M60" s="7">
        <v>70.623608221765608</v>
      </c>
      <c r="N60" s="126">
        <f t="shared" si="4"/>
        <v>509.5049144654331</v>
      </c>
      <c r="O60" s="26">
        <v>141.09291205336922</v>
      </c>
      <c r="P60" s="7">
        <v>38.946571951295482</v>
      </c>
      <c r="Q60" s="7">
        <v>86.685470694646938</v>
      </c>
      <c r="R60" s="7">
        <v>91.933408666867763</v>
      </c>
      <c r="S60" s="7">
        <v>97.204762541223317</v>
      </c>
      <c r="T60" s="7">
        <v>119.74471754021943</v>
      </c>
      <c r="U60" s="126">
        <f t="shared" si="5"/>
        <v>575.60784344762214</v>
      </c>
    </row>
    <row r="61" spans="1:21">
      <c r="A61" s="37">
        <v>57</v>
      </c>
      <c r="B61" s="17"/>
      <c r="C61" s="16"/>
      <c r="D61" s="38" t="s">
        <v>22</v>
      </c>
      <c r="E61" s="45" t="s">
        <v>78</v>
      </c>
      <c r="F61" s="40"/>
      <c r="G61" s="111">
        <f t="shared" si="3"/>
        <v>0</v>
      </c>
      <c r="H61" s="26">
        <v>0</v>
      </c>
      <c r="I61" s="7">
        <v>0</v>
      </c>
      <c r="J61" s="7">
        <v>0</v>
      </c>
      <c r="K61" s="7">
        <v>0</v>
      </c>
      <c r="L61" s="7">
        <v>0</v>
      </c>
      <c r="M61" s="7">
        <v>0</v>
      </c>
      <c r="N61" s="126">
        <f t="shared" si="4"/>
        <v>0</v>
      </c>
      <c r="O61" s="26">
        <v>0</v>
      </c>
      <c r="P61" s="7">
        <v>0</v>
      </c>
      <c r="Q61" s="7">
        <v>0</v>
      </c>
      <c r="R61" s="7">
        <v>0</v>
      </c>
      <c r="S61" s="7">
        <v>0</v>
      </c>
      <c r="T61" s="7">
        <v>0</v>
      </c>
      <c r="U61" s="126">
        <f t="shared" si="5"/>
        <v>0</v>
      </c>
    </row>
    <row r="62" spans="1:21">
      <c r="A62" s="37">
        <v>58</v>
      </c>
      <c r="B62" s="14"/>
      <c r="C62" s="16"/>
      <c r="D62" s="38" t="s">
        <v>24</v>
      </c>
      <c r="E62" s="45" t="s">
        <v>79</v>
      </c>
      <c r="F62" s="40"/>
      <c r="G62" s="111">
        <f t="shared" si="3"/>
        <v>966.13003021806071</v>
      </c>
      <c r="H62" s="26">
        <v>6.9509524281602353</v>
      </c>
      <c r="I62" s="7">
        <v>23.32944892370142</v>
      </c>
      <c r="J62" s="7">
        <v>201.17370708612725</v>
      </c>
      <c r="K62" s="7">
        <v>95.535342267947271</v>
      </c>
      <c r="L62" s="7">
        <v>30.263562405481935</v>
      </c>
      <c r="M62" s="7">
        <v>17.251481092593167</v>
      </c>
      <c r="N62" s="126">
        <f t="shared" si="4"/>
        <v>374.50449420401128</v>
      </c>
      <c r="O62" s="26">
        <v>55.876207646986586</v>
      </c>
      <c r="P62" s="7">
        <v>48.778708613594063</v>
      </c>
      <c r="Q62" s="7">
        <v>172.3049979659263</v>
      </c>
      <c r="R62" s="7">
        <v>129.24748075986281</v>
      </c>
      <c r="S62" s="7">
        <v>95.82269504154101</v>
      </c>
      <c r="T62" s="7">
        <v>89.595445986138657</v>
      </c>
      <c r="U62" s="126">
        <f t="shared" si="5"/>
        <v>591.62553601404943</v>
      </c>
    </row>
    <row r="63" spans="1:21">
      <c r="A63" s="37">
        <v>59</v>
      </c>
      <c r="B63" s="12"/>
      <c r="C63" s="14"/>
      <c r="D63" s="38" t="s">
        <v>26</v>
      </c>
      <c r="E63" s="14" t="s">
        <v>80</v>
      </c>
      <c r="F63" s="48"/>
      <c r="G63" s="111">
        <f t="shared" si="3"/>
        <v>24166.363948269747</v>
      </c>
      <c r="H63" s="26">
        <v>904.047754408326</v>
      </c>
      <c r="I63" s="7">
        <v>284.13549096335191</v>
      </c>
      <c r="J63" s="7">
        <v>1661.5581072592176</v>
      </c>
      <c r="K63" s="7">
        <v>2570.6164811481722</v>
      </c>
      <c r="L63" s="7">
        <v>2500.7763083428144</v>
      </c>
      <c r="M63" s="7">
        <v>3367.1473019719124</v>
      </c>
      <c r="N63" s="126">
        <f t="shared" si="4"/>
        <v>11288.281444093795</v>
      </c>
      <c r="O63" s="26">
        <v>2075.6091165989637</v>
      </c>
      <c r="P63" s="7">
        <v>425.09874066291377</v>
      </c>
      <c r="Q63" s="7">
        <v>1325.8251328634797</v>
      </c>
      <c r="R63" s="7">
        <v>2073.5388896269724</v>
      </c>
      <c r="S63" s="7">
        <v>2887.7720897197723</v>
      </c>
      <c r="T63" s="7">
        <v>4090.2385347038507</v>
      </c>
      <c r="U63" s="126">
        <f t="shared" si="5"/>
        <v>12878.082504175953</v>
      </c>
    </row>
    <row r="64" spans="1:21">
      <c r="A64" s="72">
        <v>60</v>
      </c>
      <c r="B64" s="73" t="s">
        <v>81</v>
      </c>
      <c r="C64" s="77" t="s">
        <v>82</v>
      </c>
      <c r="D64" s="78"/>
      <c r="E64" s="78"/>
      <c r="F64" s="79"/>
      <c r="G64" s="74">
        <f t="shared" si="3"/>
        <v>4427295.9763863087</v>
      </c>
      <c r="H64" s="75">
        <v>160809.10099887848</v>
      </c>
      <c r="I64" s="76">
        <v>46260.068517565727</v>
      </c>
      <c r="J64" s="76">
        <v>156244.41473150253</v>
      </c>
      <c r="K64" s="76">
        <v>336300.95122528076</v>
      </c>
      <c r="L64" s="76">
        <v>699347.94554138184</v>
      </c>
      <c r="M64" s="76">
        <v>765613.37622833252</v>
      </c>
      <c r="N64" s="124">
        <f t="shared" si="4"/>
        <v>2164575.8572429419</v>
      </c>
      <c r="O64" s="75">
        <v>156644.00158596039</v>
      </c>
      <c r="P64" s="76">
        <v>55619.961301803589</v>
      </c>
      <c r="Q64" s="76">
        <v>124269.56511294842</v>
      </c>
      <c r="R64" s="76">
        <v>290576.5201587677</v>
      </c>
      <c r="S64" s="76">
        <v>667748.5796661377</v>
      </c>
      <c r="T64" s="76">
        <v>967861.49131774902</v>
      </c>
      <c r="U64" s="124">
        <f t="shared" si="5"/>
        <v>2262720.1191433668</v>
      </c>
    </row>
    <row r="65" spans="1:21">
      <c r="A65" s="93">
        <v>61</v>
      </c>
      <c r="B65" s="94"/>
      <c r="C65" s="95" t="s">
        <v>6</v>
      </c>
      <c r="D65" s="96" t="s">
        <v>83</v>
      </c>
      <c r="E65" s="97"/>
      <c r="F65" s="98"/>
      <c r="G65" s="99">
        <f t="shared" si="3"/>
        <v>860366.73414163291</v>
      </c>
      <c r="H65" s="100">
        <v>7253.6530258357525</v>
      </c>
      <c r="I65" s="101">
        <v>6434.1119375228882</v>
      </c>
      <c r="J65" s="101">
        <v>25551.086304783821</v>
      </c>
      <c r="K65" s="101">
        <v>80224.136261463165</v>
      </c>
      <c r="L65" s="101">
        <v>156418.33015060425</v>
      </c>
      <c r="M65" s="101">
        <v>148474.36859893799</v>
      </c>
      <c r="N65" s="127">
        <f t="shared" si="4"/>
        <v>424355.68627914786</v>
      </c>
      <c r="O65" s="100">
        <v>5508.633573025465</v>
      </c>
      <c r="P65" s="101">
        <v>5447.3394403904676</v>
      </c>
      <c r="Q65" s="101">
        <v>21708.680353105068</v>
      </c>
      <c r="R65" s="101">
        <v>120530.07364368439</v>
      </c>
      <c r="S65" s="101">
        <v>188434.79330253601</v>
      </c>
      <c r="T65" s="101">
        <v>94381.527549743652</v>
      </c>
      <c r="U65" s="127">
        <f t="shared" si="5"/>
        <v>436011.04786248505</v>
      </c>
    </row>
    <row r="66" spans="1:21">
      <c r="A66" s="37">
        <v>62</v>
      </c>
      <c r="B66" s="17"/>
      <c r="C66" s="16"/>
      <c r="D66" s="38" t="s">
        <v>8</v>
      </c>
      <c r="E66" s="49" t="s">
        <v>84</v>
      </c>
      <c r="F66" s="40"/>
      <c r="G66" s="111">
        <f t="shared" si="3"/>
        <v>29798.645193461998</v>
      </c>
      <c r="H66" s="26">
        <v>89.15152582526207</v>
      </c>
      <c r="I66" s="7">
        <v>124.3885301630944</v>
      </c>
      <c r="J66" s="7">
        <v>887.90296159498394</v>
      </c>
      <c r="K66" s="7">
        <v>4504.6888218224049</v>
      </c>
      <c r="L66" s="7">
        <v>9841.9935343265533</v>
      </c>
      <c r="M66" s="7">
        <v>4021.7664283812046</v>
      </c>
      <c r="N66" s="126">
        <f t="shared" si="4"/>
        <v>19469.891802113503</v>
      </c>
      <c r="O66" s="26">
        <v>39.65277773141861</v>
      </c>
      <c r="P66" s="7">
        <v>84.575963298528222</v>
      </c>
      <c r="Q66" s="7">
        <v>564.39467982016504</v>
      </c>
      <c r="R66" s="7">
        <v>2343.7223790362477</v>
      </c>
      <c r="S66" s="7">
        <v>4888.5186800956726</v>
      </c>
      <c r="T66" s="7">
        <v>2407.8889113664627</v>
      </c>
      <c r="U66" s="126">
        <f t="shared" si="5"/>
        <v>10328.753391348495</v>
      </c>
    </row>
    <row r="67" spans="1:21">
      <c r="A67" s="37">
        <v>63</v>
      </c>
      <c r="B67" s="17"/>
      <c r="C67" s="16"/>
      <c r="D67" s="38" t="s">
        <v>10</v>
      </c>
      <c r="E67" s="49" t="s">
        <v>85</v>
      </c>
      <c r="F67" s="40"/>
      <c r="G67" s="111">
        <f t="shared" si="3"/>
        <v>43813.824487570208</v>
      </c>
      <c r="H67" s="26">
        <v>7.5247634053230286</v>
      </c>
      <c r="I67" s="7">
        <v>4.1660864353179932</v>
      </c>
      <c r="J67" s="7">
        <v>207.59951477870345</v>
      </c>
      <c r="K67" s="7">
        <v>3802.1032164394855</v>
      </c>
      <c r="L67" s="7">
        <v>14964.113233923912</v>
      </c>
      <c r="M67" s="7">
        <v>9061.3386201858521</v>
      </c>
      <c r="N67" s="126">
        <f t="shared" si="4"/>
        <v>28046.845435168594</v>
      </c>
      <c r="O67" s="26">
        <v>3.5231766700744629</v>
      </c>
      <c r="P67" s="7">
        <v>0.92630964517593384</v>
      </c>
      <c r="Q67" s="7">
        <v>174.56811475707218</v>
      </c>
      <c r="R67" s="7">
        <v>1747.7640471830964</v>
      </c>
      <c r="S67" s="7">
        <v>7208.3343086242676</v>
      </c>
      <c r="T67" s="7">
        <v>6631.8630955219269</v>
      </c>
      <c r="U67" s="126">
        <f t="shared" si="5"/>
        <v>15766.979052401613</v>
      </c>
    </row>
    <row r="68" spans="1:21">
      <c r="A68" s="37">
        <v>64</v>
      </c>
      <c r="B68" s="17"/>
      <c r="C68" s="16"/>
      <c r="D68" s="38" t="s">
        <v>22</v>
      </c>
      <c r="E68" s="49" t="s">
        <v>86</v>
      </c>
      <c r="F68" s="40"/>
      <c r="G68" s="111">
        <f t="shared" si="3"/>
        <v>29537.823283544742</v>
      </c>
      <c r="H68" s="26">
        <v>116.642318546772</v>
      </c>
      <c r="I68" s="7">
        <v>112.81391757726669</v>
      </c>
      <c r="J68" s="7">
        <v>368.42340769246221</v>
      </c>
      <c r="K68" s="7">
        <v>3731.873622328043</v>
      </c>
      <c r="L68" s="7">
        <v>8017.3178818225861</v>
      </c>
      <c r="M68" s="7">
        <v>4440.3977996110916</v>
      </c>
      <c r="N68" s="126">
        <f t="shared" si="4"/>
        <v>16787.468947578222</v>
      </c>
      <c r="O68" s="26">
        <v>55.170842945575714</v>
      </c>
      <c r="P68" s="7">
        <v>52.018664836883545</v>
      </c>
      <c r="Q68" s="7">
        <v>233.33991164248437</v>
      </c>
      <c r="R68" s="7">
        <v>2378.3361223936081</v>
      </c>
      <c r="S68" s="7">
        <v>5906.690837085247</v>
      </c>
      <c r="T68" s="7">
        <v>4124.7979570627213</v>
      </c>
      <c r="U68" s="126">
        <f t="shared" si="5"/>
        <v>12750.35433596652</v>
      </c>
    </row>
    <row r="69" spans="1:21">
      <c r="A69" s="37">
        <v>65</v>
      </c>
      <c r="B69" s="17"/>
      <c r="C69" s="16"/>
      <c r="D69" s="38" t="s">
        <v>24</v>
      </c>
      <c r="E69" s="49" t="s">
        <v>87</v>
      </c>
      <c r="F69" s="40"/>
      <c r="G69" s="111">
        <f t="shared" si="3"/>
        <v>41488.853823836893</v>
      </c>
      <c r="H69" s="26">
        <v>71.325604021549225</v>
      </c>
      <c r="I69" s="7">
        <v>80.689424991607666</v>
      </c>
      <c r="J69" s="7">
        <v>969.05070104449987</v>
      </c>
      <c r="K69" s="7">
        <v>5031.4945275187492</v>
      </c>
      <c r="L69" s="7">
        <v>10963.227228403091</v>
      </c>
      <c r="M69" s="7">
        <v>6009.3744783401489</v>
      </c>
      <c r="N69" s="126">
        <f t="shared" si="4"/>
        <v>23125.161964319646</v>
      </c>
      <c r="O69" s="26">
        <v>95.435772359371185</v>
      </c>
      <c r="P69" s="7">
        <v>76.923645734786987</v>
      </c>
      <c r="Q69" s="7">
        <v>647.59341720119119</v>
      </c>
      <c r="R69" s="7">
        <v>4393.9376752972603</v>
      </c>
      <c r="S69" s="7">
        <v>8506.6300994157791</v>
      </c>
      <c r="T69" s="7">
        <v>4643.1712495088577</v>
      </c>
      <c r="U69" s="126">
        <f t="shared" si="5"/>
        <v>18363.691859517246</v>
      </c>
    </row>
    <row r="70" spans="1:21">
      <c r="A70" s="37">
        <v>66</v>
      </c>
      <c r="B70" s="17"/>
      <c r="C70" s="16"/>
      <c r="D70" s="38" t="s">
        <v>26</v>
      </c>
      <c r="E70" s="49" t="s">
        <v>88</v>
      </c>
      <c r="F70" s="40"/>
      <c r="G70" s="111">
        <f t="shared" si="3"/>
        <v>69533.468636874168</v>
      </c>
      <c r="H70" s="26">
        <v>0</v>
      </c>
      <c r="I70" s="7">
        <v>428.34155441867188</v>
      </c>
      <c r="J70" s="7">
        <v>4651.241459980607</v>
      </c>
      <c r="K70" s="7">
        <v>15289.429845541716</v>
      </c>
      <c r="L70" s="7">
        <v>18881.237669110298</v>
      </c>
      <c r="M70" s="7">
        <v>7631.3689965903759</v>
      </c>
      <c r="N70" s="126">
        <f t="shared" si="4"/>
        <v>46881.619525641669</v>
      </c>
      <c r="O70" s="26">
        <v>0</v>
      </c>
      <c r="P70" s="7">
        <v>195.85516163200373</v>
      </c>
      <c r="Q70" s="7">
        <v>1224.1599804991856</v>
      </c>
      <c r="R70" s="7">
        <v>6640.9793712347746</v>
      </c>
      <c r="S70" s="7">
        <v>9739.1550132632256</v>
      </c>
      <c r="T70" s="7">
        <v>4851.6995846033096</v>
      </c>
      <c r="U70" s="126">
        <f t="shared" si="5"/>
        <v>22651.849111232499</v>
      </c>
    </row>
    <row r="71" spans="1:21">
      <c r="A71" s="37">
        <v>67</v>
      </c>
      <c r="B71" s="17"/>
      <c r="C71" s="16"/>
      <c r="D71" s="38" t="s">
        <v>32</v>
      </c>
      <c r="E71" s="49" t="s">
        <v>89</v>
      </c>
      <c r="F71" s="40"/>
      <c r="G71" s="111">
        <f t="shared" si="3"/>
        <v>15873.744632172398</v>
      </c>
      <c r="H71" s="26">
        <v>1.1690255403518677</v>
      </c>
      <c r="I71" s="7">
        <v>1.3062453269958496</v>
      </c>
      <c r="J71" s="7">
        <v>88.24087337590754</v>
      </c>
      <c r="K71" s="7">
        <v>1247.3075212687254</v>
      </c>
      <c r="L71" s="7">
        <v>5172.6581372022629</v>
      </c>
      <c r="M71" s="7">
        <v>2359.3633806705475</v>
      </c>
      <c r="N71" s="126">
        <f t="shared" si="4"/>
        <v>8870.045183384791</v>
      </c>
      <c r="O71" s="26">
        <v>0</v>
      </c>
      <c r="P71" s="7">
        <v>0</v>
      </c>
      <c r="Q71" s="7">
        <v>103.34613050613552</v>
      </c>
      <c r="R71" s="7">
        <v>1083.9596167877316</v>
      </c>
      <c r="S71" s="7">
        <v>3541.3723518252373</v>
      </c>
      <c r="T71" s="7">
        <v>2275.0213496685028</v>
      </c>
      <c r="U71" s="126">
        <f t="shared" si="5"/>
        <v>7003.6994487876073</v>
      </c>
    </row>
    <row r="72" spans="1:21">
      <c r="A72" s="37">
        <v>68</v>
      </c>
      <c r="B72" s="17"/>
      <c r="C72" s="16"/>
      <c r="D72" s="38" t="s">
        <v>34</v>
      </c>
      <c r="E72" s="49" t="s">
        <v>90</v>
      </c>
      <c r="F72" s="40"/>
      <c r="G72" s="111">
        <f t="shared" si="3"/>
        <v>24958.546838562936</v>
      </c>
      <c r="H72" s="26">
        <v>36.796811550855637</v>
      </c>
      <c r="I72" s="7">
        <v>30.524555206298828</v>
      </c>
      <c r="J72" s="7">
        <v>112.62068594247103</v>
      </c>
      <c r="K72" s="7">
        <v>2040.2280125617981</v>
      </c>
      <c r="L72" s="7">
        <v>7981.7866199016571</v>
      </c>
      <c r="M72" s="7">
        <v>4738.9954590797424</v>
      </c>
      <c r="N72" s="126">
        <f t="shared" si="4"/>
        <v>14940.952144242823</v>
      </c>
      <c r="O72" s="26">
        <v>3.5413341522216797</v>
      </c>
      <c r="P72" s="7">
        <v>0.92644596099853516</v>
      </c>
      <c r="Q72" s="7">
        <v>165.70485750213265</v>
      </c>
      <c r="R72" s="7">
        <v>1302.8816304504871</v>
      </c>
      <c r="S72" s="7">
        <v>5072.150660276413</v>
      </c>
      <c r="T72" s="7">
        <v>3472.3897659778595</v>
      </c>
      <c r="U72" s="126">
        <f t="shared" si="5"/>
        <v>10017.594694320112</v>
      </c>
    </row>
    <row r="73" spans="1:21">
      <c r="A73" s="37">
        <v>69</v>
      </c>
      <c r="B73" s="17"/>
      <c r="C73" s="16"/>
      <c r="D73" s="38" t="s">
        <v>36</v>
      </c>
      <c r="E73" s="49" t="s">
        <v>91</v>
      </c>
      <c r="F73" s="40"/>
      <c r="G73" s="111">
        <f t="shared" si="3"/>
        <v>9640.73826347664</v>
      </c>
      <c r="H73" s="26">
        <v>11.563146352767944</v>
      </c>
      <c r="I73" s="7">
        <v>10.343268036842346</v>
      </c>
      <c r="J73" s="7">
        <v>123.97839897871017</v>
      </c>
      <c r="K73" s="7">
        <v>707.69614322856069</v>
      </c>
      <c r="L73" s="7">
        <v>2796.541794732213</v>
      </c>
      <c r="M73" s="7">
        <v>2237.0584457069635</v>
      </c>
      <c r="N73" s="126">
        <f t="shared" si="4"/>
        <v>5887.1811970360577</v>
      </c>
      <c r="O73" s="26">
        <v>14.429843544960022</v>
      </c>
      <c r="P73" s="7">
        <v>12.491042971611023</v>
      </c>
      <c r="Q73" s="7">
        <v>70.250530380755663</v>
      </c>
      <c r="R73" s="7">
        <v>374.43183877691627</v>
      </c>
      <c r="S73" s="7">
        <v>1924.9450449347496</v>
      </c>
      <c r="T73" s="7">
        <v>1357.0087658315897</v>
      </c>
      <c r="U73" s="126">
        <f t="shared" si="5"/>
        <v>3753.5570664405823</v>
      </c>
    </row>
    <row r="74" spans="1:21">
      <c r="A74" s="37">
        <v>70</v>
      </c>
      <c r="B74" s="17"/>
      <c r="C74" s="16"/>
      <c r="D74" s="38" t="s">
        <v>38</v>
      </c>
      <c r="E74" s="49" t="s">
        <v>92</v>
      </c>
      <c r="F74" s="40"/>
      <c r="G74" s="111">
        <f t="shared" ref="G74:G105" si="6">N74+U74</f>
        <v>92763.945136913098</v>
      </c>
      <c r="H74" s="26">
        <v>0</v>
      </c>
      <c r="I74" s="7">
        <v>0</v>
      </c>
      <c r="J74" s="7">
        <v>19.458579441066831</v>
      </c>
      <c r="K74" s="7">
        <v>51.500761889386922</v>
      </c>
      <c r="L74" s="7">
        <v>84.093590973876417</v>
      </c>
      <c r="M74" s="7">
        <v>73.27870150282979</v>
      </c>
      <c r="N74" s="126">
        <f t="shared" ref="N74:N105" si="7">SUM(H74:M74)</f>
        <v>228.33163380715996</v>
      </c>
      <c r="O74" s="26">
        <v>16.074308156967163</v>
      </c>
      <c r="P74" s="7">
        <v>18.573728084564209</v>
      </c>
      <c r="Q74" s="7">
        <v>3206.1124621704221</v>
      </c>
      <c r="R74" s="7">
        <v>36986.885752916336</v>
      </c>
      <c r="S74" s="7">
        <v>38603.602025985718</v>
      </c>
      <c r="T74" s="7">
        <v>13704.365225791931</v>
      </c>
      <c r="U74" s="126">
        <f t="shared" ref="U74:U105" si="8">SUM(O74:T74)</f>
        <v>92535.613503105938</v>
      </c>
    </row>
    <row r="75" spans="1:21">
      <c r="A75" s="37">
        <v>71</v>
      </c>
      <c r="B75" s="17"/>
      <c r="C75" s="16"/>
      <c r="D75" s="38" t="s">
        <v>40</v>
      </c>
      <c r="E75" s="49" t="s">
        <v>93</v>
      </c>
      <c r="F75" s="40"/>
      <c r="G75" s="111">
        <f t="shared" si="6"/>
        <v>92958.040154181421</v>
      </c>
      <c r="H75" s="26">
        <v>0</v>
      </c>
      <c r="I75" s="7">
        <v>0</v>
      </c>
      <c r="J75" s="7">
        <v>0</v>
      </c>
      <c r="K75" s="7">
        <v>0</v>
      </c>
      <c r="L75" s="7">
        <v>0</v>
      </c>
      <c r="M75" s="7">
        <v>0</v>
      </c>
      <c r="N75" s="126">
        <f t="shared" si="7"/>
        <v>0</v>
      </c>
      <c r="O75" s="26">
        <v>87.39218807220459</v>
      </c>
      <c r="P75" s="7">
        <v>64.628435134887695</v>
      </c>
      <c r="Q75" s="7">
        <v>1694.2231155261397</v>
      </c>
      <c r="R75" s="7">
        <v>25469.065093636513</v>
      </c>
      <c r="S75" s="7">
        <v>46107.990921974182</v>
      </c>
      <c r="T75" s="7">
        <v>19534.740399837494</v>
      </c>
      <c r="U75" s="126">
        <f t="shared" si="8"/>
        <v>92958.040154181421</v>
      </c>
    </row>
    <row r="76" spans="1:21">
      <c r="A76" s="37">
        <v>72</v>
      </c>
      <c r="B76" s="17"/>
      <c r="C76" s="16"/>
      <c r="D76" s="38" t="s">
        <v>54</v>
      </c>
      <c r="E76" s="49" t="s">
        <v>94</v>
      </c>
      <c r="F76" s="40"/>
      <c r="G76" s="111">
        <f t="shared" si="6"/>
        <v>5691.7329401918687</v>
      </c>
      <c r="H76" s="26">
        <v>0</v>
      </c>
      <c r="I76" s="7">
        <v>0</v>
      </c>
      <c r="J76" s="7">
        <v>0</v>
      </c>
      <c r="K76" s="7">
        <v>0</v>
      </c>
      <c r="L76" s="7">
        <v>0</v>
      </c>
      <c r="M76" s="7">
        <v>0</v>
      </c>
      <c r="N76" s="126">
        <f t="shared" si="7"/>
        <v>0</v>
      </c>
      <c r="O76" s="26">
        <v>0</v>
      </c>
      <c r="P76" s="7">
        <v>0</v>
      </c>
      <c r="Q76" s="7">
        <v>52.216679303441197</v>
      </c>
      <c r="R76" s="7">
        <v>520.15445378050208</v>
      </c>
      <c r="S76" s="7">
        <v>2615.3268860578537</v>
      </c>
      <c r="T76" s="7">
        <v>2504.0349210500717</v>
      </c>
      <c r="U76" s="126">
        <f t="shared" si="8"/>
        <v>5691.7329401918687</v>
      </c>
    </row>
    <row r="77" spans="1:21">
      <c r="A77" s="37">
        <v>73</v>
      </c>
      <c r="B77" s="17"/>
      <c r="C77" s="16"/>
      <c r="D77" s="38" t="s">
        <v>59</v>
      </c>
      <c r="E77" s="49" t="s">
        <v>95</v>
      </c>
      <c r="F77" s="40"/>
      <c r="G77" s="111">
        <f t="shared" si="6"/>
        <v>18425.429305352271</v>
      </c>
      <c r="H77" s="26">
        <v>0</v>
      </c>
      <c r="I77" s="7">
        <v>0</v>
      </c>
      <c r="J77" s="7">
        <v>0</v>
      </c>
      <c r="K77" s="7">
        <v>0</v>
      </c>
      <c r="L77" s="7">
        <v>0</v>
      </c>
      <c r="M77" s="7">
        <v>0</v>
      </c>
      <c r="N77" s="126">
        <f t="shared" si="7"/>
        <v>0</v>
      </c>
      <c r="O77" s="26">
        <v>91.946521639823914</v>
      </c>
      <c r="P77" s="7">
        <v>89.628317952156067</v>
      </c>
      <c r="Q77" s="7">
        <v>850.20573950558901</v>
      </c>
      <c r="R77" s="7">
        <v>5083.2082504928112</v>
      </c>
      <c r="S77" s="7">
        <v>8457.8513132333755</v>
      </c>
      <c r="T77" s="7">
        <v>3852.5891625285149</v>
      </c>
      <c r="U77" s="126">
        <f t="shared" si="8"/>
        <v>18425.429305352271</v>
      </c>
    </row>
    <row r="78" spans="1:21">
      <c r="A78" s="37">
        <v>74</v>
      </c>
      <c r="B78" s="17"/>
      <c r="C78" s="16"/>
      <c r="D78" s="38" t="s">
        <v>96</v>
      </c>
      <c r="E78" s="49" t="s">
        <v>97</v>
      </c>
      <c r="F78" s="40"/>
      <c r="G78" s="111">
        <f t="shared" si="6"/>
        <v>88675.087120959535</v>
      </c>
      <c r="H78" s="26">
        <v>0</v>
      </c>
      <c r="I78" s="7">
        <v>0</v>
      </c>
      <c r="J78" s="7">
        <v>488.23912611790001</v>
      </c>
      <c r="K78" s="7">
        <v>770.55814234167337</v>
      </c>
      <c r="L78" s="7">
        <v>15845.379075407982</v>
      </c>
      <c r="M78" s="7">
        <v>71570.91077709198</v>
      </c>
      <c r="N78" s="126">
        <f t="shared" si="7"/>
        <v>88675.087120959535</v>
      </c>
      <c r="O78" s="26">
        <v>0</v>
      </c>
      <c r="P78" s="7">
        <v>0</v>
      </c>
      <c r="Q78" s="7">
        <v>0</v>
      </c>
      <c r="R78" s="7">
        <v>0</v>
      </c>
      <c r="S78" s="7">
        <v>0</v>
      </c>
      <c r="T78" s="7">
        <v>0</v>
      </c>
      <c r="U78" s="126">
        <f t="shared" si="8"/>
        <v>0</v>
      </c>
    </row>
    <row r="79" spans="1:21">
      <c r="A79" s="37">
        <v>75</v>
      </c>
      <c r="B79" s="17"/>
      <c r="C79" s="16"/>
      <c r="D79" s="38" t="s">
        <v>98</v>
      </c>
      <c r="E79" s="49" t="s">
        <v>99</v>
      </c>
      <c r="F79" s="40"/>
      <c r="G79" s="111">
        <f t="shared" si="6"/>
        <v>12395.663769756211</v>
      </c>
      <c r="H79" s="26">
        <v>102.97896015644073</v>
      </c>
      <c r="I79" s="7">
        <v>97.738173007965088</v>
      </c>
      <c r="J79" s="7">
        <v>87.338861097581685</v>
      </c>
      <c r="K79" s="7">
        <v>1105.8669899702072</v>
      </c>
      <c r="L79" s="7">
        <v>3384.8271048069</v>
      </c>
      <c r="M79" s="7">
        <v>3189.2215796709061</v>
      </c>
      <c r="N79" s="126">
        <f t="shared" si="7"/>
        <v>7967.9716687100008</v>
      </c>
      <c r="O79" s="26">
        <v>33.231686353683472</v>
      </c>
      <c r="P79" s="7">
        <v>29.889374971389771</v>
      </c>
      <c r="Q79" s="7">
        <v>62.475517805432901</v>
      </c>
      <c r="R79" s="7">
        <v>529.73619936779141</v>
      </c>
      <c r="S79" s="7">
        <v>2272.3903059959412</v>
      </c>
      <c r="T79" s="7">
        <v>1499.9690165519714</v>
      </c>
      <c r="U79" s="126">
        <f t="shared" si="8"/>
        <v>4427.6921010462102</v>
      </c>
    </row>
    <row r="80" spans="1:21">
      <c r="A80" s="37">
        <v>76</v>
      </c>
      <c r="B80" s="17"/>
      <c r="C80" s="16"/>
      <c r="D80" s="38" t="s">
        <v>100</v>
      </c>
      <c r="E80" s="49" t="s">
        <v>101</v>
      </c>
      <c r="F80" s="40"/>
      <c r="G80" s="111">
        <f t="shared" si="6"/>
        <v>47299.369682516903</v>
      </c>
      <c r="H80" s="26">
        <v>1020.7555756419897</v>
      </c>
      <c r="I80" s="7">
        <v>1869.6460450179875</v>
      </c>
      <c r="J80" s="7">
        <v>2832.8029357939959</v>
      </c>
      <c r="K80" s="7">
        <v>7594.1364099383354</v>
      </c>
      <c r="L80" s="7">
        <v>9656.231017947197</v>
      </c>
      <c r="M80" s="7">
        <v>4996.0589778423309</v>
      </c>
      <c r="N80" s="126">
        <f t="shared" si="7"/>
        <v>27969.630962181836</v>
      </c>
      <c r="O80" s="26">
        <v>740.71540286764503</v>
      </c>
      <c r="P80" s="7">
        <v>1282.4527971856296</v>
      </c>
      <c r="Q80" s="7">
        <v>2298.7559316754341</v>
      </c>
      <c r="R80" s="7">
        <v>5262.9563701748848</v>
      </c>
      <c r="S80" s="7">
        <v>6252.6017572879791</v>
      </c>
      <c r="T80" s="7">
        <v>3492.2564611434937</v>
      </c>
      <c r="U80" s="126">
        <f t="shared" si="8"/>
        <v>19329.738720335066</v>
      </c>
    </row>
    <row r="81" spans="1:21">
      <c r="A81" s="37">
        <v>77</v>
      </c>
      <c r="B81" s="10"/>
      <c r="C81" s="16"/>
      <c r="D81" s="38" t="s">
        <v>102</v>
      </c>
      <c r="E81" s="49" t="s">
        <v>103</v>
      </c>
      <c r="F81" s="40"/>
      <c r="G81" s="111">
        <f t="shared" si="6"/>
        <v>23927.331671148539</v>
      </c>
      <c r="H81" s="26">
        <v>831.50901952385902</v>
      </c>
      <c r="I81" s="7">
        <v>718.79580888152122</v>
      </c>
      <c r="J81" s="7">
        <v>2306.2339601367712</v>
      </c>
      <c r="K81" s="7">
        <v>3429.5579323768616</v>
      </c>
      <c r="L81" s="7">
        <v>4279.6401932835579</v>
      </c>
      <c r="M81" s="7">
        <v>2069.70623254776</v>
      </c>
      <c r="N81" s="126">
        <f t="shared" si="7"/>
        <v>13635.443146750331</v>
      </c>
      <c r="O81" s="26">
        <v>431.57572119683027</v>
      </c>
      <c r="P81" s="7">
        <v>413.10788864642382</v>
      </c>
      <c r="Q81" s="7">
        <v>1182.7908519655466</v>
      </c>
      <c r="R81" s="7">
        <v>2384.0705173611641</v>
      </c>
      <c r="S81" s="7">
        <v>3726.7257851958275</v>
      </c>
      <c r="T81" s="7">
        <v>2153.6177600324154</v>
      </c>
      <c r="U81" s="126">
        <f t="shared" si="8"/>
        <v>10291.888524398208</v>
      </c>
    </row>
    <row r="82" spans="1:21">
      <c r="A82" s="37">
        <v>78</v>
      </c>
      <c r="B82" s="12"/>
      <c r="C82" s="11"/>
      <c r="D82" s="50"/>
      <c r="E82" s="9" t="s">
        <v>104</v>
      </c>
      <c r="F82" s="46"/>
      <c r="G82" s="111">
        <f t="shared" si="6"/>
        <v>213584.49331064522</v>
      </c>
      <c r="H82" s="26">
        <v>4964.2362537533045</v>
      </c>
      <c r="I82" s="7">
        <v>2955.3583235368133</v>
      </c>
      <c r="J82" s="7">
        <v>12407.954993188381</v>
      </c>
      <c r="K82" s="7">
        <v>30917.694085359573</v>
      </c>
      <c r="L82" s="7">
        <v>44549.285256385803</v>
      </c>
      <c r="M82" s="7">
        <v>26075.528270244598</v>
      </c>
      <c r="N82" s="126">
        <f t="shared" si="7"/>
        <v>121870.05718246847</v>
      </c>
      <c r="O82" s="26">
        <v>3895.9440174996853</v>
      </c>
      <c r="P82" s="7">
        <v>3125.3416311964393</v>
      </c>
      <c r="Q82" s="7">
        <v>9178.5423543900251</v>
      </c>
      <c r="R82" s="7">
        <v>24027.984089970589</v>
      </c>
      <c r="S82" s="7">
        <v>33610.509028673172</v>
      </c>
      <c r="T82" s="7">
        <v>17876.115006446838</v>
      </c>
      <c r="U82" s="126">
        <f t="shared" si="8"/>
        <v>91714.436128176749</v>
      </c>
    </row>
    <row r="83" spans="1:21">
      <c r="A83" s="93">
        <v>79</v>
      </c>
      <c r="B83" s="94"/>
      <c r="C83" s="95" t="s">
        <v>61</v>
      </c>
      <c r="D83" s="96" t="s">
        <v>105</v>
      </c>
      <c r="E83" s="97"/>
      <c r="F83" s="98"/>
      <c r="G83" s="99">
        <f t="shared" si="6"/>
        <v>25139.298235226423</v>
      </c>
      <c r="H83" s="100">
        <v>500.26601550355554</v>
      </c>
      <c r="I83" s="101">
        <v>641.84762884676456</v>
      </c>
      <c r="J83" s="101">
        <v>1279.9576804339886</v>
      </c>
      <c r="K83" s="101">
        <v>2538.7276252694428</v>
      </c>
      <c r="L83" s="101">
        <v>5594.1570826470852</v>
      </c>
      <c r="M83" s="101">
        <v>3677.842435926199</v>
      </c>
      <c r="N83" s="127">
        <f t="shared" si="7"/>
        <v>14232.798468627036</v>
      </c>
      <c r="O83" s="100">
        <v>446.24491831846535</v>
      </c>
      <c r="P83" s="101">
        <v>689.17754602432251</v>
      </c>
      <c r="Q83" s="101">
        <v>683.50142448954284</v>
      </c>
      <c r="R83" s="101">
        <v>2546.3510350845754</v>
      </c>
      <c r="S83" s="101">
        <v>3832.2511467039585</v>
      </c>
      <c r="T83" s="101">
        <v>2708.9736959785223</v>
      </c>
      <c r="U83" s="127">
        <f t="shared" si="8"/>
        <v>10906.499766599387</v>
      </c>
    </row>
    <row r="84" spans="1:21">
      <c r="A84" s="93">
        <v>80</v>
      </c>
      <c r="B84" s="94"/>
      <c r="C84" s="95" t="s">
        <v>66</v>
      </c>
      <c r="D84" s="96" t="s">
        <v>106</v>
      </c>
      <c r="E84" s="97"/>
      <c r="F84" s="98"/>
      <c r="G84" s="99">
        <f t="shared" si="6"/>
        <v>253760.49904705759</v>
      </c>
      <c r="H84" s="100">
        <v>273.11077117873356</v>
      </c>
      <c r="I84" s="101">
        <v>596.38069906784222</v>
      </c>
      <c r="J84" s="101">
        <v>3505.1207711342722</v>
      </c>
      <c r="K84" s="101">
        <v>15158.845153808594</v>
      </c>
      <c r="L84" s="101">
        <v>50423.355934619904</v>
      </c>
      <c r="M84" s="101">
        <v>47232.768352746964</v>
      </c>
      <c r="N84" s="127">
        <f t="shared" si="7"/>
        <v>117189.58168255631</v>
      </c>
      <c r="O84" s="100">
        <v>266.27325884008314</v>
      </c>
      <c r="P84" s="101">
        <v>751.65256380615756</v>
      </c>
      <c r="Q84" s="101">
        <v>3435.8629417940974</v>
      </c>
      <c r="R84" s="101">
        <v>12476.658912360668</v>
      </c>
      <c r="S84" s="101">
        <v>51434.02187371254</v>
      </c>
      <c r="T84" s="101">
        <v>68206.447813987732</v>
      </c>
      <c r="U84" s="127">
        <f t="shared" si="8"/>
        <v>136570.91736450128</v>
      </c>
    </row>
    <row r="85" spans="1:21">
      <c r="A85" s="93">
        <v>81</v>
      </c>
      <c r="B85" s="94"/>
      <c r="C85" s="95" t="s">
        <v>68</v>
      </c>
      <c r="D85" s="96" t="s">
        <v>107</v>
      </c>
      <c r="E85" s="97"/>
      <c r="F85" s="98"/>
      <c r="G85" s="99">
        <f t="shared" si="6"/>
        <v>136943.56350526586</v>
      </c>
      <c r="H85" s="100">
        <v>14859.622129268944</v>
      </c>
      <c r="I85" s="101">
        <v>8015.8341935649514</v>
      </c>
      <c r="J85" s="101">
        <v>11811.834059402347</v>
      </c>
      <c r="K85" s="101">
        <v>7261.0925105810165</v>
      </c>
      <c r="L85" s="101">
        <v>4812.1863729953766</v>
      </c>
      <c r="M85" s="101">
        <v>3954.1926258802414</v>
      </c>
      <c r="N85" s="127">
        <f t="shared" si="7"/>
        <v>50714.761891692877</v>
      </c>
      <c r="O85" s="100">
        <v>16443.472325656563</v>
      </c>
      <c r="P85" s="101">
        <v>15834.66980022192</v>
      </c>
      <c r="Q85" s="101">
        <v>30151.118042558432</v>
      </c>
      <c r="R85" s="101">
        <v>8803.2575346231461</v>
      </c>
      <c r="S85" s="101">
        <v>6848.6280121803284</v>
      </c>
      <c r="T85" s="101">
        <v>8147.6558983325958</v>
      </c>
      <c r="U85" s="127">
        <f t="shared" si="8"/>
        <v>86228.801613572985</v>
      </c>
    </row>
    <row r="86" spans="1:21">
      <c r="A86" s="93">
        <v>82</v>
      </c>
      <c r="B86" s="94"/>
      <c r="C86" s="95" t="s">
        <v>74</v>
      </c>
      <c r="D86" s="96" t="s">
        <v>108</v>
      </c>
      <c r="E86" s="97"/>
      <c r="F86" s="98"/>
      <c r="G86" s="99">
        <f t="shared" si="6"/>
        <v>38755.781316557797</v>
      </c>
      <c r="H86" s="100">
        <v>0.33471432710955717</v>
      </c>
      <c r="I86" s="101">
        <v>2.8833757182637783</v>
      </c>
      <c r="J86" s="101">
        <v>10689.313632130623</v>
      </c>
      <c r="K86" s="101">
        <v>13120.035103082657</v>
      </c>
      <c r="L86" s="101">
        <v>6793.296280503273</v>
      </c>
      <c r="M86" s="101">
        <v>1909.3328172415495</v>
      </c>
      <c r="N86" s="127">
        <f t="shared" si="7"/>
        <v>32515.195923003477</v>
      </c>
      <c r="O86" s="100">
        <v>0.95085571612589792</v>
      </c>
      <c r="P86" s="101">
        <v>3.55789898315561</v>
      </c>
      <c r="Q86" s="101">
        <v>1068.2467382885516</v>
      </c>
      <c r="R86" s="101">
        <v>2085.9330707862973</v>
      </c>
      <c r="S86" s="101">
        <v>1269.4581544734538</v>
      </c>
      <c r="T86" s="101">
        <v>1812.4386753067374</v>
      </c>
      <c r="U86" s="127">
        <f t="shared" si="8"/>
        <v>6240.5853935543219</v>
      </c>
    </row>
    <row r="87" spans="1:21">
      <c r="A87" s="37">
        <v>83</v>
      </c>
      <c r="B87" s="17"/>
      <c r="C87" s="16"/>
      <c r="D87" s="38" t="s">
        <v>8</v>
      </c>
      <c r="E87" s="49" t="s">
        <v>109</v>
      </c>
      <c r="F87" s="40"/>
      <c r="G87" s="111">
        <f t="shared" si="6"/>
        <v>0</v>
      </c>
      <c r="H87" s="26">
        <v>0</v>
      </c>
      <c r="I87" s="7">
        <v>0</v>
      </c>
      <c r="J87" s="7">
        <v>0</v>
      </c>
      <c r="K87" s="7">
        <v>0</v>
      </c>
      <c r="L87" s="7">
        <v>0</v>
      </c>
      <c r="M87" s="7">
        <v>0</v>
      </c>
      <c r="N87" s="126">
        <f t="shared" si="7"/>
        <v>0</v>
      </c>
      <c r="O87" s="26">
        <v>0</v>
      </c>
      <c r="P87" s="7">
        <v>0</v>
      </c>
      <c r="Q87" s="7">
        <v>0</v>
      </c>
      <c r="R87" s="7">
        <v>0</v>
      </c>
      <c r="S87" s="7">
        <v>0</v>
      </c>
      <c r="T87" s="7">
        <v>0</v>
      </c>
      <c r="U87" s="126">
        <f t="shared" si="8"/>
        <v>0</v>
      </c>
    </row>
    <row r="88" spans="1:21">
      <c r="A88" s="37">
        <v>84</v>
      </c>
      <c r="B88" s="17"/>
      <c r="C88" s="16"/>
      <c r="D88" s="38" t="s">
        <v>10</v>
      </c>
      <c r="E88" s="49" t="s">
        <v>110</v>
      </c>
      <c r="F88" s="40"/>
      <c r="G88" s="111">
        <f t="shared" si="6"/>
        <v>0</v>
      </c>
      <c r="H88" s="26">
        <v>0</v>
      </c>
      <c r="I88" s="7">
        <v>0</v>
      </c>
      <c r="J88" s="7">
        <v>0</v>
      </c>
      <c r="K88" s="7">
        <v>0</v>
      </c>
      <c r="L88" s="7">
        <v>0</v>
      </c>
      <c r="M88" s="7">
        <v>0</v>
      </c>
      <c r="N88" s="126">
        <f t="shared" si="7"/>
        <v>0</v>
      </c>
      <c r="O88" s="26">
        <v>0</v>
      </c>
      <c r="P88" s="7">
        <v>0</v>
      </c>
      <c r="Q88" s="7">
        <v>0</v>
      </c>
      <c r="R88" s="7">
        <v>0</v>
      </c>
      <c r="S88" s="7">
        <v>0</v>
      </c>
      <c r="T88" s="7">
        <v>0</v>
      </c>
      <c r="U88" s="126">
        <f t="shared" si="8"/>
        <v>0</v>
      </c>
    </row>
    <row r="89" spans="1:21">
      <c r="A89" s="37">
        <v>85</v>
      </c>
      <c r="B89" s="17"/>
      <c r="C89" s="16"/>
      <c r="D89" s="38" t="s">
        <v>22</v>
      </c>
      <c r="E89" s="49" t="s">
        <v>111</v>
      </c>
      <c r="F89" s="40"/>
      <c r="G89" s="111">
        <f t="shared" si="6"/>
        <v>0.32811197638511658</v>
      </c>
      <c r="H89" s="26">
        <v>0</v>
      </c>
      <c r="I89" s="7">
        <v>0</v>
      </c>
      <c r="J89" s="7">
        <v>0</v>
      </c>
      <c r="K89" s="7">
        <v>0</v>
      </c>
      <c r="L89" s="7">
        <v>0</v>
      </c>
      <c r="M89" s="7">
        <v>0</v>
      </c>
      <c r="N89" s="126">
        <f t="shared" si="7"/>
        <v>0</v>
      </c>
      <c r="O89" s="26">
        <v>0</v>
      </c>
      <c r="P89" s="7">
        <v>0</v>
      </c>
      <c r="Q89" s="7">
        <v>0</v>
      </c>
      <c r="R89" s="7">
        <v>0</v>
      </c>
      <c r="S89" s="7">
        <v>0.32811197638511658</v>
      </c>
      <c r="T89" s="7">
        <v>0</v>
      </c>
      <c r="U89" s="126">
        <f t="shared" si="8"/>
        <v>0.32811197638511658</v>
      </c>
    </row>
    <row r="90" spans="1:21">
      <c r="A90" s="37">
        <v>86</v>
      </c>
      <c r="B90" s="17"/>
      <c r="C90" s="16"/>
      <c r="D90" s="38" t="s">
        <v>24</v>
      </c>
      <c r="E90" s="49" t="s">
        <v>112</v>
      </c>
      <c r="F90" s="40"/>
      <c r="G90" s="111">
        <f t="shared" si="6"/>
        <v>16996.230508313747</v>
      </c>
      <c r="H90" s="26">
        <v>0</v>
      </c>
      <c r="I90" s="7">
        <v>0</v>
      </c>
      <c r="J90" s="7">
        <v>1639.7606376633048</v>
      </c>
      <c r="K90" s="7">
        <v>5993.1062383651733</v>
      </c>
      <c r="L90" s="7">
        <v>4702.5250622630119</v>
      </c>
      <c r="M90" s="7">
        <v>984.73936082422733</v>
      </c>
      <c r="N90" s="126">
        <f t="shared" si="7"/>
        <v>13320.131299115717</v>
      </c>
      <c r="O90" s="26">
        <v>0</v>
      </c>
      <c r="P90" s="7">
        <v>0</v>
      </c>
      <c r="Q90" s="7">
        <v>310.75635600299574</v>
      </c>
      <c r="R90" s="7">
        <v>1107.309333410114</v>
      </c>
      <c r="S90" s="7">
        <v>795.99625031277537</v>
      </c>
      <c r="T90" s="7">
        <v>1462.0372694721445</v>
      </c>
      <c r="U90" s="126">
        <f t="shared" si="8"/>
        <v>3676.0992091980297</v>
      </c>
    </row>
    <row r="91" spans="1:21">
      <c r="A91" s="37">
        <v>87</v>
      </c>
      <c r="B91" s="17"/>
      <c r="C91" s="16"/>
      <c r="D91" s="38" t="s">
        <v>26</v>
      </c>
      <c r="E91" s="49" t="s">
        <v>113</v>
      </c>
      <c r="F91" s="40"/>
      <c r="G91" s="111">
        <f t="shared" si="6"/>
        <v>21687.379601719418</v>
      </c>
      <c r="H91" s="26">
        <v>0.33471432710955717</v>
      </c>
      <c r="I91" s="7">
        <v>0</v>
      </c>
      <c r="J91" s="7">
        <v>9042.233242303133</v>
      </c>
      <c r="K91" s="7">
        <v>7115.670550018549</v>
      </c>
      <c r="L91" s="7">
        <v>2090.7711598724127</v>
      </c>
      <c r="M91" s="7">
        <v>924.59344230592251</v>
      </c>
      <c r="N91" s="126">
        <f t="shared" si="7"/>
        <v>19173.603108827127</v>
      </c>
      <c r="O91" s="26">
        <v>0.95085571612589792</v>
      </c>
      <c r="P91" s="7">
        <v>0</v>
      </c>
      <c r="Q91" s="7">
        <v>732.44686428830028</v>
      </c>
      <c r="R91" s="7">
        <v>956.84358699247241</v>
      </c>
      <c r="S91" s="7">
        <v>473.13379246555269</v>
      </c>
      <c r="T91" s="7">
        <v>350.40139342984185</v>
      </c>
      <c r="U91" s="126">
        <f t="shared" si="8"/>
        <v>2513.7764928922934</v>
      </c>
    </row>
    <row r="92" spans="1:21">
      <c r="A92" s="37">
        <v>88</v>
      </c>
      <c r="B92" s="17"/>
      <c r="C92" s="16"/>
      <c r="D92" s="38" t="s">
        <v>32</v>
      </c>
      <c r="E92" s="49" t="s">
        <v>114</v>
      </c>
      <c r="F92" s="40"/>
      <c r="G92" s="111">
        <f t="shared" si="6"/>
        <v>0</v>
      </c>
      <c r="H92" s="26">
        <v>0</v>
      </c>
      <c r="I92" s="7">
        <v>0</v>
      </c>
      <c r="J92" s="7">
        <v>0</v>
      </c>
      <c r="K92" s="7">
        <v>0</v>
      </c>
      <c r="L92" s="7">
        <v>0</v>
      </c>
      <c r="M92" s="7">
        <v>0</v>
      </c>
      <c r="N92" s="126">
        <f t="shared" si="7"/>
        <v>0</v>
      </c>
      <c r="O92" s="26">
        <v>0</v>
      </c>
      <c r="P92" s="7">
        <v>0</v>
      </c>
      <c r="Q92" s="7">
        <v>0</v>
      </c>
      <c r="R92" s="7">
        <v>0</v>
      </c>
      <c r="S92" s="7">
        <v>0</v>
      </c>
      <c r="T92" s="7">
        <v>0</v>
      </c>
      <c r="U92" s="126">
        <f t="shared" si="8"/>
        <v>0</v>
      </c>
    </row>
    <row r="93" spans="1:21">
      <c r="A93" s="37">
        <v>89</v>
      </c>
      <c r="B93" s="17"/>
      <c r="C93" s="16"/>
      <c r="D93" s="38" t="s">
        <v>34</v>
      </c>
      <c r="E93" s="49" t="s">
        <v>115</v>
      </c>
      <c r="F93" s="40"/>
      <c r="G93" s="111">
        <f t="shared" si="6"/>
        <v>71.842469938002978</v>
      </c>
      <c r="H93" s="26">
        <v>0</v>
      </c>
      <c r="I93" s="7">
        <v>2.8833757182637783</v>
      </c>
      <c r="J93" s="7">
        <v>7.3195775754138594</v>
      </c>
      <c r="K93" s="7">
        <v>11.257960497168824</v>
      </c>
      <c r="L93" s="7">
        <v>0</v>
      </c>
      <c r="M93" s="7">
        <v>0</v>
      </c>
      <c r="N93" s="126">
        <f t="shared" si="7"/>
        <v>21.460913790846462</v>
      </c>
      <c r="O93" s="26">
        <v>0</v>
      </c>
      <c r="P93" s="7">
        <v>3.55789898315561</v>
      </c>
      <c r="Q93" s="7">
        <v>25.043499244027771</v>
      </c>
      <c r="R93" s="7">
        <v>21.780157919973135</v>
      </c>
      <c r="S93" s="7">
        <v>0</v>
      </c>
      <c r="T93" s="7">
        <v>0</v>
      </c>
      <c r="U93" s="126">
        <f t="shared" si="8"/>
        <v>50.381556147156516</v>
      </c>
    </row>
    <row r="94" spans="1:21">
      <c r="A94" s="37">
        <v>90</v>
      </c>
      <c r="B94" s="17"/>
      <c r="C94" s="16"/>
      <c r="D94" s="38" t="s">
        <v>36</v>
      </c>
      <c r="E94" s="49" t="s">
        <v>116</v>
      </c>
      <c r="F94" s="40"/>
      <c r="G94" s="111">
        <f t="shared" si="6"/>
        <v>0</v>
      </c>
      <c r="H94" s="26">
        <v>0</v>
      </c>
      <c r="I94" s="7">
        <v>0</v>
      </c>
      <c r="J94" s="7">
        <v>0</v>
      </c>
      <c r="K94" s="7">
        <v>0</v>
      </c>
      <c r="L94" s="7">
        <v>0</v>
      </c>
      <c r="M94" s="7">
        <v>0</v>
      </c>
      <c r="N94" s="126">
        <f t="shared" si="7"/>
        <v>0</v>
      </c>
      <c r="O94" s="26">
        <v>0</v>
      </c>
      <c r="P94" s="7">
        <v>0</v>
      </c>
      <c r="Q94" s="7">
        <v>0</v>
      </c>
      <c r="R94" s="7">
        <v>0</v>
      </c>
      <c r="S94" s="7">
        <v>0</v>
      </c>
      <c r="T94" s="7">
        <v>0</v>
      </c>
      <c r="U94" s="126">
        <f t="shared" si="8"/>
        <v>0</v>
      </c>
    </row>
    <row r="95" spans="1:21">
      <c r="A95" s="37">
        <v>91</v>
      </c>
      <c r="B95" s="17"/>
      <c r="C95" s="16"/>
      <c r="D95" s="38" t="s">
        <v>38</v>
      </c>
      <c r="E95" s="49" t="s">
        <v>117</v>
      </c>
      <c r="F95" s="40"/>
      <c r="G95" s="111">
        <f t="shared" si="6"/>
        <v>0</v>
      </c>
      <c r="H95" s="26">
        <v>0</v>
      </c>
      <c r="I95" s="7">
        <v>0</v>
      </c>
      <c r="J95" s="7">
        <v>0</v>
      </c>
      <c r="K95" s="7">
        <v>0</v>
      </c>
      <c r="L95" s="7">
        <v>0</v>
      </c>
      <c r="M95" s="7">
        <v>0</v>
      </c>
      <c r="N95" s="126">
        <f t="shared" si="7"/>
        <v>0</v>
      </c>
      <c r="O95" s="26">
        <v>0</v>
      </c>
      <c r="P95" s="7">
        <v>0</v>
      </c>
      <c r="Q95" s="7">
        <v>0</v>
      </c>
      <c r="R95" s="7">
        <v>0</v>
      </c>
      <c r="S95" s="7">
        <v>0</v>
      </c>
      <c r="T95" s="7">
        <v>0</v>
      </c>
      <c r="U95" s="126">
        <f t="shared" si="8"/>
        <v>0</v>
      </c>
    </row>
    <row r="96" spans="1:21">
      <c r="A96" s="37">
        <v>92</v>
      </c>
      <c r="B96" s="17"/>
      <c r="C96" s="16"/>
      <c r="D96" s="38" t="s">
        <v>40</v>
      </c>
      <c r="E96" s="49" t="s">
        <v>118</v>
      </c>
      <c r="F96" s="40"/>
      <c r="G96" s="111">
        <f t="shared" si="6"/>
        <v>0</v>
      </c>
      <c r="H96" s="26">
        <v>0</v>
      </c>
      <c r="I96" s="7">
        <v>0</v>
      </c>
      <c r="J96" s="7">
        <v>0</v>
      </c>
      <c r="K96" s="7">
        <v>0</v>
      </c>
      <c r="L96" s="7">
        <v>0</v>
      </c>
      <c r="M96" s="7">
        <v>0</v>
      </c>
      <c r="N96" s="126">
        <f t="shared" si="7"/>
        <v>0</v>
      </c>
      <c r="O96" s="26">
        <v>0</v>
      </c>
      <c r="P96" s="7">
        <v>0</v>
      </c>
      <c r="Q96" s="7">
        <v>0</v>
      </c>
      <c r="R96" s="7">
        <v>0</v>
      </c>
      <c r="S96" s="7">
        <v>0</v>
      </c>
      <c r="T96" s="7">
        <v>0</v>
      </c>
      <c r="U96" s="126">
        <f t="shared" si="8"/>
        <v>0</v>
      </c>
    </row>
    <row r="97" spans="1:21">
      <c r="A97" s="37">
        <v>93</v>
      </c>
      <c r="B97" s="17"/>
      <c r="C97" s="16"/>
      <c r="D97" s="38" t="s">
        <v>54</v>
      </c>
      <c r="E97" s="49" t="s">
        <v>119</v>
      </c>
      <c r="F97" s="40"/>
      <c r="G97" s="111">
        <f t="shared" si="6"/>
        <v>0</v>
      </c>
      <c r="H97" s="26">
        <v>0</v>
      </c>
      <c r="I97" s="7">
        <v>0</v>
      </c>
      <c r="J97" s="7">
        <v>0</v>
      </c>
      <c r="K97" s="7">
        <v>0</v>
      </c>
      <c r="L97" s="7">
        <v>0</v>
      </c>
      <c r="M97" s="7">
        <v>0</v>
      </c>
      <c r="N97" s="126">
        <f t="shared" si="7"/>
        <v>0</v>
      </c>
      <c r="O97" s="26">
        <v>0</v>
      </c>
      <c r="P97" s="7">
        <v>0</v>
      </c>
      <c r="Q97" s="7">
        <v>0</v>
      </c>
      <c r="R97" s="7">
        <v>0</v>
      </c>
      <c r="S97" s="7">
        <v>0</v>
      </c>
      <c r="T97" s="7">
        <v>0</v>
      </c>
      <c r="U97" s="126">
        <f t="shared" si="8"/>
        <v>0</v>
      </c>
    </row>
    <row r="98" spans="1:21">
      <c r="A98" s="93">
        <v>94</v>
      </c>
      <c r="B98" s="102"/>
      <c r="C98" s="95" t="s">
        <v>120</v>
      </c>
      <c r="D98" s="96" t="s">
        <v>121</v>
      </c>
      <c r="E98" s="97"/>
      <c r="F98" s="98"/>
      <c r="G98" s="99">
        <f t="shared" si="6"/>
        <v>194132.44969336689</v>
      </c>
      <c r="H98" s="100">
        <v>3195.671652071178</v>
      </c>
      <c r="I98" s="101">
        <v>2782.7185114212334</v>
      </c>
      <c r="J98" s="101">
        <v>14177.185508511961</v>
      </c>
      <c r="K98" s="101">
        <v>10443.667363524437</v>
      </c>
      <c r="L98" s="101">
        <v>11093.755960345268</v>
      </c>
      <c r="M98" s="101">
        <v>45317.623458862305</v>
      </c>
      <c r="N98" s="127">
        <f t="shared" si="7"/>
        <v>87010.622454736382</v>
      </c>
      <c r="O98" s="100">
        <v>3332.3275522422045</v>
      </c>
      <c r="P98" s="101">
        <v>3061.9668786134571</v>
      </c>
      <c r="Q98" s="101">
        <v>6752.9384857937694</v>
      </c>
      <c r="R98" s="101">
        <v>5267.3054504543543</v>
      </c>
      <c r="S98" s="101">
        <v>9855.0912568569183</v>
      </c>
      <c r="T98" s="101">
        <v>78852.1976146698</v>
      </c>
      <c r="U98" s="127">
        <f t="shared" si="8"/>
        <v>107121.8272386305</v>
      </c>
    </row>
    <row r="99" spans="1:21">
      <c r="A99" s="37">
        <v>95</v>
      </c>
      <c r="B99" s="10"/>
      <c r="C99" s="11"/>
      <c r="D99" s="38" t="s">
        <v>8</v>
      </c>
      <c r="E99" s="49" t="s">
        <v>122</v>
      </c>
      <c r="F99" s="51"/>
      <c r="G99" s="111">
        <f t="shared" si="6"/>
        <v>123940.38560128771</v>
      </c>
      <c r="H99" s="26">
        <v>0</v>
      </c>
      <c r="I99" s="7">
        <v>0</v>
      </c>
      <c r="J99" s="7">
        <v>0.11156854778528214</v>
      </c>
      <c r="K99" s="7">
        <v>105.53300228714943</v>
      </c>
      <c r="L99" s="7">
        <v>5375.2515913248062</v>
      </c>
      <c r="M99" s="7">
        <v>39083.476526260376</v>
      </c>
      <c r="N99" s="126">
        <f t="shared" si="7"/>
        <v>44564.372688420117</v>
      </c>
      <c r="O99" s="26">
        <v>0</v>
      </c>
      <c r="P99" s="7">
        <v>0</v>
      </c>
      <c r="Q99" s="7">
        <v>0</v>
      </c>
      <c r="R99" s="7">
        <v>115.51298576407135</v>
      </c>
      <c r="S99" s="7">
        <v>6707.0328260064125</v>
      </c>
      <c r="T99" s="7">
        <v>72553.467101097107</v>
      </c>
      <c r="U99" s="126">
        <f t="shared" si="8"/>
        <v>79376.012912867591</v>
      </c>
    </row>
    <row r="100" spans="1:21">
      <c r="A100" s="37">
        <v>96</v>
      </c>
      <c r="B100" s="10"/>
      <c r="C100" s="11"/>
      <c r="D100" s="38" t="s">
        <v>10</v>
      </c>
      <c r="E100" s="49" t="s">
        <v>123</v>
      </c>
      <c r="F100" s="51"/>
      <c r="G100" s="111">
        <f t="shared" si="6"/>
        <v>9087.5946643594652</v>
      </c>
      <c r="H100" s="26">
        <v>0</v>
      </c>
      <c r="I100" s="7">
        <v>0</v>
      </c>
      <c r="J100" s="7">
        <v>2.369894519506488</v>
      </c>
      <c r="K100" s="7">
        <v>67.342660682275891</v>
      </c>
      <c r="L100" s="7">
        <v>629.83316468447447</v>
      </c>
      <c r="M100" s="7">
        <v>4391.0293829441071</v>
      </c>
      <c r="N100" s="126">
        <f t="shared" si="7"/>
        <v>5090.5751028303639</v>
      </c>
      <c r="O100" s="26">
        <v>0</v>
      </c>
      <c r="P100" s="7">
        <v>0</v>
      </c>
      <c r="Q100" s="7">
        <v>1.2805448853760026</v>
      </c>
      <c r="R100" s="7">
        <v>31.930277380160987</v>
      </c>
      <c r="S100" s="7">
        <v>390.45299812033772</v>
      </c>
      <c r="T100" s="7">
        <v>3573.3557411432266</v>
      </c>
      <c r="U100" s="126">
        <f t="shared" si="8"/>
        <v>3997.0195615291013</v>
      </c>
    </row>
    <row r="101" spans="1:21">
      <c r="A101" s="37">
        <v>97</v>
      </c>
      <c r="B101" s="10"/>
      <c r="C101" s="11"/>
      <c r="D101" s="38" t="s">
        <v>22</v>
      </c>
      <c r="E101" s="49" t="s">
        <v>124</v>
      </c>
      <c r="F101" s="51"/>
      <c r="G101" s="111">
        <f t="shared" si="6"/>
        <v>50331.408806934953</v>
      </c>
      <c r="H101" s="26">
        <v>2465.3166714385152</v>
      </c>
      <c r="I101" s="7">
        <v>2273.3901674598455</v>
      </c>
      <c r="J101" s="7">
        <v>13175.97253485024</v>
      </c>
      <c r="K101" s="7">
        <v>9561.6545410752296</v>
      </c>
      <c r="L101" s="7">
        <v>4002.3789501786232</v>
      </c>
      <c r="M101" s="7">
        <v>1412.2152377516031</v>
      </c>
      <c r="N101" s="126">
        <f t="shared" si="7"/>
        <v>32890.928102754056</v>
      </c>
      <c r="O101" s="26">
        <v>2394.2053202334791</v>
      </c>
      <c r="P101" s="7">
        <v>1764.422897471115</v>
      </c>
      <c r="Q101" s="7">
        <v>5033.1193983145058</v>
      </c>
      <c r="R101" s="7">
        <v>4065.5899474695325</v>
      </c>
      <c r="S101" s="7">
        <v>1901.8001577444375</v>
      </c>
      <c r="T101" s="7">
        <v>2281.3429829478264</v>
      </c>
      <c r="U101" s="126">
        <f t="shared" si="8"/>
        <v>17440.480704180896</v>
      </c>
    </row>
    <row r="102" spans="1:21">
      <c r="A102" s="37">
        <v>98</v>
      </c>
      <c r="B102" s="17"/>
      <c r="C102" s="11"/>
      <c r="D102" s="38" t="s">
        <v>24</v>
      </c>
      <c r="E102" s="49" t="s">
        <v>125</v>
      </c>
      <c r="F102" s="51"/>
      <c r="G102" s="111">
        <f t="shared" si="6"/>
        <v>743.77142663660925</v>
      </c>
      <c r="H102" s="26">
        <v>0</v>
      </c>
      <c r="I102" s="7">
        <v>0</v>
      </c>
      <c r="J102" s="7">
        <v>24.295245051966049</v>
      </c>
      <c r="K102" s="7">
        <v>111.73086426220834</v>
      </c>
      <c r="L102" s="7">
        <v>109.59298641979694</v>
      </c>
      <c r="M102" s="7">
        <v>33.310722084483132</v>
      </c>
      <c r="N102" s="126">
        <f t="shared" si="7"/>
        <v>278.92981781845447</v>
      </c>
      <c r="O102" s="26">
        <v>0</v>
      </c>
      <c r="P102" s="7">
        <v>0</v>
      </c>
      <c r="Q102" s="7">
        <v>45.418897632975131</v>
      </c>
      <c r="R102" s="7">
        <v>201.14714412763715</v>
      </c>
      <c r="S102" s="7">
        <v>161.45423987880349</v>
      </c>
      <c r="T102" s="7">
        <v>56.821327178739011</v>
      </c>
      <c r="U102" s="126">
        <f t="shared" si="8"/>
        <v>464.84160881815478</v>
      </c>
    </row>
    <row r="103" spans="1:21">
      <c r="A103" s="37">
        <v>99</v>
      </c>
      <c r="B103" s="12"/>
      <c r="C103" s="12"/>
      <c r="D103" s="38" t="s">
        <v>26</v>
      </c>
      <c r="E103" s="49" t="s">
        <v>126</v>
      </c>
      <c r="F103" s="43"/>
      <c r="G103" s="111">
        <f t="shared" si="6"/>
        <v>0</v>
      </c>
      <c r="H103" s="26">
        <v>0</v>
      </c>
      <c r="I103" s="7">
        <v>0</v>
      </c>
      <c r="J103" s="7">
        <v>0</v>
      </c>
      <c r="K103" s="7">
        <v>0</v>
      </c>
      <c r="L103" s="7">
        <v>0</v>
      </c>
      <c r="M103" s="7">
        <v>0</v>
      </c>
      <c r="N103" s="126">
        <f t="shared" si="7"/>
        <v>0</v>
      </c>
      <c r="O103" s="26">
        <v>0</v>
      </c>
      <c r="P103" s="7">
        <v>0</v>
      </c>
      <c r="Q103" s="7">
        <v>0</v>
      </c>
      <c r="R103" s="7">
        <v>0</v>
      </c>
      <c r="S103" s="7">
        <v>0</v>
      </c>
      <c r="T103" s="7">
        <v>0</v>
      </c>
      <c r="U103" s="126">
        <f t="shared" si="8"/>
        <v>0</v>
      </c>
    </row>
    <row r="104" spans="1:21">
      <c r="A104" s="37">
        <v>100</v>
      </c>
      <c r="B104" s="12"/>
      <c r="C104" s="12"/>
      <c r="D104" s="38" t="s">
        <v>32</v>
      </c>
      <c r="E104" s="15" t="s">
        <v>127</v>
      </c>
      <c r="F104" s="43"/>
      <c r="G104" s="111">
        <f t="shared" si="6"/>
        <v>0</v>
      </c>
      <c r="H104" s="26">
        <v>0</v>
      </c>
      <c r="I104" s="7">
        <v>0</v>
      </c>
      <c r="J104" s="7">
        <v>0</v>
      </c>
      <c r="K104" s="7">
        <v>0</v>
      </c>
      <c r="L104" s="7">
        <v>0</v>
      </c>
      <c r="M104" s="7">
        <v>0</v>
      </c>
      <c r="N104" s="126">
        <f t="shared" si="7"/>
        <v>0</v>
      </c>
      <c r="O104" s="26">
        <v>0</v>
      </c>
      <c r="P104" s="7">
        <v>0</v>
      </c>
      <c r="Q104" s="7">
        <v>0</v>
      </c>
      <c r="R104" s="7">
        <v>0</v>
      </c>
      <c r="S104" s="7">
        <v>0</v>
      </c>
      <c r="T104" s="7">
        <v>0</v>
      </c>
      <c r="U104" s="126">
        <f t="shared" si="8"/>
        <v>0</v>
      </c>
    </row>
    <row r="105" spans="1:21">
      <c r="A105" s="37">
        <v>101</v>
      </c>
      <c r="B105" s="12"/>
      <c r="C105" s="12"/>
      <c r="D105" s="38" t="s">
        <v>34</v>
      </c>
      <c r="E105" s="15" t="s">
        <v>128</v>
      </c>
      <c r="F105" s="43"/>
      <c r="G105" s="111">
        <f t="shared" si="6"/>
        <v>10029.289491380565</v>
      </c>
      <c r="H105" s="26">
        <v>730.35499957017601</v>
      </c>
      <c r="I105" s="7">
        <v>509.32836668938398</v>
      </c>
      <c r="J105" s="7">
        <v>974.43646652251482</v>
      </c>
      <c r="K105" s="7">
        <v>597.40612804889679</v>
      </c>
      <c r="L105" s="7">
        <v>976.69941511750221</v>
      </c>
      <c r="M105" s="7">
        <v>397.59193340502679</v>
      </c>
      <c r="N105" s="126">
        <f t="shared" si="7"/>
        <v>4185.8173093535006</v>
      </c>
      <c r="O105" s="26">
        <v>938.12222791835666</v>
      </c>
      <c r="P105" s="7">
        <v>1297.5439823074266</v>
      </c>
      <c r="Q105" s="7">
        <v>1673.1196106150746</v>
      </c>
      <c r="R105" s="7">
        <v>853.12511434778571</v>
      </c>
      <c r="S105" s="7">
        <v>694.35118084400892</v>
      </c>
      <c r="T105" s="7">
        <v>387.21006599441171</v>
      </c>
      <c r="U105" s="126">
        <f t="shared" si="8"/>
        <v>5843.4721820270643</v>
      </c>
    </row>
    <row r="106" spans="1:21">
      <c r="A106" s="93">
        <v>102</v>
      </c>
      <c r="B106" s="94"/>
      <c r="C106" s="95" t="s">
        <v>129</v>
      </c>
      <c r="D106" s="96" t="s">
        <v>130</v>
      </c>
      <c r="E106" s="97"/>
      <c r="F106" s="98"/>
      <c r="G106" s="99">
        <f t="shared" ref="G106:G130" si="9">N106+U106</f>
        <v>0</v>
      </c>
      <c r="H106" s="100">
        <v>0</v>
      </c>
      <c r="I106" s="101">
        <v>0</v>
      </c>
      <c r="J106" s="101">
        <v>0</v>
      </c>
      <c r="K106" s="101">
        <v>0</v>
      </c>
      <c r="L106" s="101">
        <v>0</v>
      </c>
      <c r="M106" s="101">
        <v>0</v>
      </c>
      <c r="N106" s="127">
        <f t="shared" ref="N106:N130" si="10">SUM(H106:M106)</f>
        <v>0</v>
      </c>
      <c r="O106" s="100">
        <v>0</v>
      </c>
      <c r="P106" s="101">
        <v>0</v>
      </c>
      <c r="Q106" s="101">
        <v>0</v>
      </c>
      <c r="R106" s="101">
        <v>0</v>
      </c>
      <c r="S106" s="101">
        <v>0</v>
      </c>
      <c r="T106" s="101">
        <v>0</v>
      </c>
      <c r="U106" s="127">
        <f t="shared" ref="U106:U130" si="11">SUM(O106:T106)</f>
        <v>0</v>
      </c>
    </row>
    <row r="107" spans="1:21">
      <c r="A107" s="93">
        <v>110</v>
      </c>
      <c r="B107" s="94"/>
      <c r="C107" s="95" t="s">
        <v>131</v>
      </c>
      <c r="D107" s="96" t="s">
        <v>132</v>
      </c>
      <c r="E107" s="97"/>
      <c r="F107" s="98"/>
      <c r="G107" s="99">
        <f t="shared" si="9"/>
        <v>1736398.500992965</v>
      </c>
      <c r="H107" s="100">
        <v>7487.2217894345522</v>
      </c>
      <c r="I107" s="101">
        <v>6101.2854928486049</v>
      </c>
      <c r="J107" s="101">
        <v>32188.187298357487</v>
      </c>
      <c r="K107" s="101">
        <v>98616.313270568848</v>
      </c>
      <c r="L107" s="101">
        <v>294970.87257385254</v>
      </c>
      <c r="M107" s="101">
        <v>358795.61819076538</v>
      </c>
      <c r="N107" s="127">
        <f t="shared" si="10"/>
        <v>798159.49861582741</v>
      </c>
      <c r="O107" s="100">
        <v>7746.4674496054649</v>
      </c>
      <c r="P107" s="101">
        <v>5837.0698127299547</v>
      </c>
      <c r="Q107" s="101">
        <v>22364.562948912382</v>
      </c>
      <c r="R107" s="101">
        <v>73914.104466915131</v>
      </c>
      <c r="S107" s="101">
        <v>278634.9800491333</v>
      </c>
      <c r="T107" s="101">
        <v>549741.81764984131</v>
      </c>
      <c r="U107" s="127">
        <f t="shared" si="11"/>
        <v>938239.00237713754</v>
      </c>
    </row>
    <row r="108" spans="1:21">
      <c r="A108" s="37">
        <v>111</v>
      </c>
      <c r="B108" s="10"/>
      <c r="C108" s="16"/>
      <c r="D108" s="38" t="s">
        <v>8</v>
      </c>
      <c r="E108" s="49" t="s">
        <v>133</v>
      </c>
      <c r="F108" s="40"/>
      <c r="G108" s="111">
        <f t="shared" si="9"/>
        <v>29545.800877172733</v>
      </c>
      <c r="H108" s="26">
        <v>574.24193770543206</v>
      </c>
      <c r="I108" s="7">
        <v>886.03970186039805</v>
      </c>
      <c r="J108" s="7">
        <v>1674.0363434404135</v>
      </c>
      <c r="K108" s="7">
        <v>2288.0504612326622</v>
      </c>
      <c r="L108" s="7">
        <v>3920.3102205991745</v>
      </c>
      <c r="M108" s="7">
        <v>3471.6867695748806</v>
      </c>
      <c r="N108" s="126">
        <f t="shared" si="10"/>
        <v>12814.365434412961</v>
      </c>
      <c r="O108" s="26">
        <v>505.79333936155308</v>
      </c>
      <c r="P108" s="7">
        <v>894.13110579736531</v>
      </c>
      <c r="Q108" s="7">
        <v>1432.7451620325446</v>
      </c>
      <c r="R108" s="7">
        <v>2419.7613194733858</v>
      </c>
      <c r="S108" s="7">
        <v>5584.1818377971649</v>
      </c>
      <c r="T108" s="7">
        <v>5894.8226782977581</v>
      </c>
      <c r="U108" s="126">
        <f t="shared" si="11"/>
        <v>16731.435442759772</v>
      </c>
    </row>
    <row r="109" spans="1:21">
      <c r="A109" s="37">
        <v>112</v>
      </c>
      <c r="B109" s="17"/>
      <c r="C109" s="11"/>
      <c r="D109" s="52" t="s">
        <v>10</v>
      </c>
      <c r="E109" s="49" t="s">
        <v>134</v>
      </c>
      <c r="F109" s="51"/>
      <c r="G109" s="111">
        <f t="shared" si="9"/>
        <v>113220.65244650166</v>
      </c>
      <c r="H109" s="26">
        <v>22.585296360542998</v>
      </c>
      <c r="I109" s="7">
        <v>32.785354140680283</v>
      </c>
      <c r="J109" s="7">
        <v>851.9915159791708</v>
      </c>
      <c r="K109" s="7">
        <v>4368.8456898033619</v>
      </c>
      <c r="L109" s="7">
        <v>13613.437921345234</v>
      </c>
      <c r="M109" s="7">
        <v>17954.848838627338</v>
      </c>
      <c r="N109" s="126">
        <f t="shared" si="10"/>
        <v>36844.494616256328</v>
      </c>
      <c r="O109" s="26">
        <v>44.956288310931996</v>
      </c>
      <c r="P109" s="7">
        <v>50.212292280280963</v>
      </c>
      <c r="Q109" s="7">
        <v>1153.6568242385983</v>
      </c>
      <c r="R109" s="7">
        <v>5844.0654122233391</v>
      </c>
      <c r="S109" s="7">
        <v>23469.675994992256</v>
      </c>
      <c r="T109" s="7">
        <v>45813.591018199921</v>
      </c>
      <c r="U109" s="126">
        <f t="shared" si="11"/>
        <v>76376.157830245327</v>
      </c>
    </row>
    <row r="110" spans="1:21">
      <c r="A110" s="37">
        <v>113</v>
      </c>
      <c r="B110" s="17"/>
      <c r="C110" s="16"/>
      <c r="D110" s="38" t="s">
        <v>22</v>
      </c>
      <c r="E110" s="49" t="s">
        <v>135</v>
      </c>
      <c r="F110" s="40"/>
      <c r="G110" s="111">
        <f t="shared" si="9"/>
        <v>759992.41864537238</v>
      </c>
      <c r="H110" s="26">
        <v>69.604630746413022</v>
      </c>
      <c r="I110" s="7">
        <v>173.57394095347263</v>
      </c>
      <c r="J110" s="7">
        <v>8279.5281572937965</v>
      </c>
      <c r="K110" s="7">
        <v>42507.87943649292</v>
      </c>
      <c r="L110" s="7">
        <v>140369.22212409973</v>
      </c>
      <c r="M110" s="7">
        <v>181812.18131065369</v>
      </c>
      <c r="N110" s="126">
        <f t="shared" si="10"/>
        <v>373211.98960024002</v>
      </c>
      <c r="O110" s="26">
        <v>51.226738440338522</v>
      </c>
      <c r="P110" s="7">
        <v>60.530499976594001</v>
      </c>
      <c r="Q110" s="7">
        <v>3860.0237369760871</v>
      </c>
      <c r="R110" s="7">
        <v>22896.526092886925</v>
      </c>
      <c r="S110" s="7">
        <v>109934.6992893219</v>
      </c>
      <c r="T110" s="7">
        <v>249977.42268753052</v>
      </c>
      <c r="U110" s="126">
        <f t="shared" si="11"/>
        <v>386780.42904513236</v>
      </c>
    </row>
    <row r="111" spans="1:21">
      <c r="A111" s="37">
        <v>114</v>
      </c>
      <c r="B111" s="17"/>
      <c r="C111" s="16"/>
      <c r="D111" s="38" t="s">
        <v>24</v>
      </c>
      <c r="E111" s="49" t="s">
        <v>136</v>
      </c>
      <c r="F111" s="40"/>
      <c r="G111" s="111">
        <f t="shared" si="9"/>
        <v>563539.13060016464</v>
      </c>
      <c r="H111" s="26">
        <v>2667.8080682661384</v>
      </c>
      <c r="I111" s="7">
        <v>2306.682908706367</v>
      </c>
      <c r="J111" s="7">
        <v>9203.1326285302639</v>
      </c>
      <c r="K111" s="7">
        <v>29378.937629938126</v>
      </c>
      <c r="L111" s="7">
        <v>96453.238637924194</v>
      </c>
      <c r="M111" s="7">
        <v>103720.61939239502</v>
      </c>
      <c r="N111" s="126">
        <f t="shared" si="10"/>
        <v>243730.41926576011</v>
      </c>
      <c r="O111" s="26">
        <v>2256.6785780349746</v>
      </c>
      <c r="P111" s="7">
        <v>2051.964315187186</v>
      </c>
      <c r="Q111" s="7">
        <v>6774.1746688187122</v>
      </c>
      <c r="R111" s="7">
        <v>28358.901576280594</v>
      </c>
      <c r="S111" s="7">
        <v>103601.14974117279</v>
      </c>
      <c r="T111" s="7">
        <v>176765.84245491028</v>
      </c>
      <c r="U111" s="126">
        <f t="shared" si="11"/>
        <v>319808.71133440454</v>
      </c>
    </row>
    <row r="112" spans="1:21">
      <c r="A112" s="37">
        <v>115</v>
      </c>
      <c r="B112" s="14"/>
      <c r="C112" s="16"/>
      <c r="D112" s="38" t="s">
        <v>26</v>
      </c>
      <c r="E112" s="49" t="s">
        <v>137</v>
      </c>
      <c r="F112" s="40"/>
      <c r="G112" s="111">
        <f t="shared" si="9"/>
        <v>56031.240528665483</v>
      </c>
      <c r="H112" s="26">
        <v>1617.1269334815443</v>
      </c>
      <c r="I112" s="7">
        <v>914.59229102730751</v>
      </c>
      <c r="J112" s="7">
        <v>4800.8266393989325</v>
      </c>
      <c r="K112" s="7">
        <v>6346.6723517179489</v>
      </c>
      <c r="L112" s="7">
        <v>10759.586429953575</v>
      </c>
      <c r="M112" s="7">
        <v>8481.2715933918953</v>
      </c>
      <c r="N112" s="126">
        <f t="shared" si="10"/>
        <v>32920.076238971204</v>
      </c>
      <c r="O112" s="26">
        <v>1915.8355797417462</v>
      </c>
      <c r="P112" s="7">
        <v>912.69878045469522</v>
      </c>
      <c r="Q112" s="7">
        <v>2626.8038600832224</v>
      </c>
      <c r="R112" s="7">
        <v>3246.7837718129158</v>
      </c>
      <c r="S112" s="7">
        <v>5248.7112383842468</v>
      </c>
      <c r="T112" s="7">
        <v>9160.331059217453</v>
      </c>
      <c r="U112" s="126">
        <f t="shared" si="11"/>
        <v>23111.164289694279</v>
      </c>
    </row>
    <row r="113" spans="1:21">
      <c r="A113" s="37">
        <v>116</v>
      </c>
      <c r="B113" s="17"/>
      <c r="C113" s="12"/>
      <c r="D113" s="38" t="s">
        <v>32</v>
      </c>
      <c r="E113" s="14" t="s">
        <v>138</v>
      </c>
      <c r="F113" s="43"/>
      <c r="G113" s="111">
        <f t="shared" si="9"/>
        <v>214069.25723194145</v>
      </c>
      <c r="H113" s="26">
        <v>2535.8548997957259</v>
      </c>
      <c r="I113" s="7">
        <v>1787.6113122738898</v>
      </c>
      <c r="J113" s="7">
        <v>7378.6717276126146</v>
      </c>
      <c r="K113" s="7">
        <v>13725.927733540535</v>
      </c>
      <c r="L113" s="7">
        <v>29855.078461408615</v>
      </c>
      <c r="M113" s="7">
        <v>43355.006860017776</v>
      </c>
      <c r="N113" s="126">
        <f t="shared" si="10"/>
        <v>98638.150994649157</v>
      </c>
      <c r="O113" s="26">
        <v>2971.9770056921989</v>
      </c>
      <c r="P113" s="7">
        <v>1867.532802304253</v>
      </c>
      <c r="Q113" s="7">
        <v>6517.1587136164308</v>
      </c>
      <c r="R113" s="7">
        <v>11148.066824942827</v>
      </c>
      <c r="S113" s="7">
        <v>30796.559792637825</v>
      </c>
      <c r="T113" s="7">
        <v>62129.811098098755</v>
      </c>
      <c r="U113" s="126">
        <f t="shared" si="11"/>
        <v>115431.10623729229</v>
      </c>
    </row>
    <row r="114" spans="1:21">
      <c r="A114" s="93">
        <v>117</v>
      </c>
      <c r="B114" s="94"/>
      <c r="C114" s="95" t="s">
        <v>4</v>
      </c>
      <c r="D114" s="96" t="s">
        <v>139</v>
      </c>
      <c r="E114" s="97"/>
      <c r="F114" s="98"/>
      <c r="G114" s="99">
        <f t="shared" si="9"/>
        <v>255682.26331726275</v>
      </c>
      <c r="H114" s="100">
        <v>2382.9610059782863</v>
      </c>
      <c r="I114" s="101">
        <v>2101.7130842916667</v>
      </c>
      <c r="J114" s="101">
        <v>7370.4941805899143</v>
      </c>
      <c r="K114" s="101">
        <v>14108.210445046425</v>
      </c>
      <c r="L114" s="101">
        <v>40661.299618721008</v>
      </c>
      <c r="M114" s="101">
        <v>59178.063226699829</v>
      </c>
      <c r="N114" s="127">
        <f t="shared" si="10"/>
        <v>125802.74156132713</v>
      </c>
      <c r="O114" s="100">
        <v>3616.2736419383436</v>
      </c>
      <c r="P114" s="101">
        <v>3235.0959447808564</v>
      </c>
      <c r="Q114" s="101">
        <v>6555.6194147951901</v>
      </c>
      <c r="R114" s="101">
        <v>12752.220541238785</v>
      </c>
      <c r="S114" s="101">
        <v>39869.733490228653</v>
      </c>
      <c r="T114" s="101">
        <v>63850.578722953796</v>
      </c>
      <c r="U114" s="127">
        <f t="shared" si="11"/>
        <v>129879.52175593562</v>
      </c>
    </row>
    <row r="115" spans="1:21">
      <c r="A115" s="37">
        <v>118</v>
      </c>
      <c r="B115" s="17"/>
      <c r="C115" s="16"/>
      <c r="D115" s="38" t="s">
        <v>8</v>
      </c>
      <c r="E115" s="49" t="s">
        <v>140</v>
      </c>
      <c r="F115" s="40"/>
      <c r="G115" s="111">
        <f t="shared" si="9"/>
        <v>164634.5970897174</v>
      </c>
      <c r="H115" s="26">
        <v>371.86308696935885</v>
      </c>
      <c r="I115" s="7">
        <v>167.4252944716718</v>
      </c>
      <c r="J115" s="7">
        <v>2527.9216629415751</v>
      </c>
      <c r="K115" s="7">
        <v>6362.2612869143486</v>
      </c>
      <c r="L115" s="7">
        <v>26796.994800567627</v>
      </c>
      <c r="M115" s="7">
        <v>46136.658978462219</v>
      </c>
      <c r="N115" s="126">
        <f t="shared" si="10"/>
        <v>82363.1251103268</v>
      </c>
      <c r="O115" s="26">
        <v>715.82430749759078</v>
      </c>
      <c r="P115" s="7">
        <v>295.84284172556363</v>
      </c>
      <c r="Q115" s="7">
        <v>2437.883890170604</v>
      </c>
      <c r="R115" s="7">
        <v>5322.5708925276995</v>
      </c>
      <c r="S115" s="7">
        <v>26300.066119551659</v>
      </c>
      <c r="T115" s="7">
        <v>47199.28392791748</v>
      </c>
      <c r="U115" s="126">
        <f t="shared" si="11"/>
        <v>82271.471979390597</v>
      </c>
    </row>
    <row r="116" spans="1:21">
      <c r="A116" s="37">
        <v>119</v>
      </c>
      <c r="B116" s="10"/>
      <c r="C116" s="16"/>
      <c r="D116" s="38" t="s">
        <v>10</v>
      </c>
      <c r="E116" s="49" t="s">
        <v>141</v>
      </c>
      <c r="F116" s="40"/>
      <c r="G116" s="111">
        <f t="shared" si="9"/>
        <v>70506.407375665382</v>
      </c>
      <c r="H116" s="26">
        <v>1321.0308552226052</v>
      </c>
      <c r="I116" s="7">
        <v>1113.6561441710219</v>
      </c>
      <c r="J116" s="7">
        <v>3103.8804379887879</v>
      </c>
      <c r="K116" s="7">
        <v>5124.532242000103</v>
      </c>
      <c r="L116" s="7">
        <v>9083.0324146747589</v>
      </c>
      <c r="M116" s="7">
        <v>8226.7908588647842</v>
      </c>
      <c r="N116" s="126">
        <f t="shared" si="10"/>
        <v>27972.922952922061</v>
      </c>
      <c r="O116" s="26">
        <v>2369.1228541452438</v>
      </c>
      <c r="P116" s="7">
        <v>1831.2489164453</v>
      </c>
      <c r="Q116" s="7">
        <v>3691.4460687041283</v>
      </c>
      <c r="R116" s="7">
        <v>6761.9645195305347</v>
      </c>
      <c r="S116" s="7">
        <v>12713.024602770805</v>
      </c>
      <c r="T116" s="7">
        <v>15166.677461147308</v>
      </c>
      <c r="U116" s="126">
        <f t="shared" si="11"/>
        <v>42533.48442274332</v>
      </c>
    </row>
    <row r="117" spans="1:21">
      <c r="A117" s="37">
        <v>120</v>
      </c>
      <c r="B117" s="17"/>
      <c r="C117" s="11"/>
      <c r="D117" s="38" t="s">
        <v>22</v>
      </c>
      <c r="E117" s="9" t="s">
        <v>142</v>
      </c>
      <c r="F117" s="46"/>
      <c r="G117" s="111">
        <f t="shared" si="9"/>
        <v>20541.261492903344</v>
      </c>
      <c r="H117" s="26">
        <v>690.06704742368311</v>
      </c>
      <c r="I117" s="7">
        <v>820.6316165626049</v>
      </c>
      <c r="J117" s="7">
        <v>1738.6920714210719</v>
      </c>
      <c r="K117" s="7">
        <v>2621.4168314784765</v>
      </c>
      <c r="L117" s="7">
        <v>4781.2723234593868</v>
      </c>
      <c r="M117" s="7">
        <v>4814.6146044135094</v>
      </c>
      <c r="N117" s="126">
        <f t="shared" si="10"/>
        <v>15466.694494758733</v>
      </c>
      <c r="O117" s="26">
        <v>531.32644056295976</v>
      </c>
      <c r="P117" s="7">
        <v>1108.0042208759114</v>
      </c>
      <c r="Q117" s="7">
        <v>426.28951973607764</v>
      </c>
      <c r="R117" s="7">
        <v>667.68516144528985</v>
      </c>
      <c r="S117" s="7">
        <v>856.64312864840031</v>
      </c>
      <c r="T117" s="7">
        <v>1484.6185268759727</v>
      </c>
      <c r="U117" s="126">
        <f t="shared" si="11"/>
        <v>5074.5669981446117</v>
      </c>
    </row>
    <row r="118" spans="1:21">
      <c r="A118" s="93">
        <v>121</v>
      </c>
      <c r="B118" s="94"/>
      <c r="C118" s="95" t="s">
        <v>143</v>
      </c>
      <c r="D118" s="96" t="s">
        <v>144</v>
      </c>
      <c r="E118" s="97"/>
      <c r="F118" s="98"/>
      <c r="G118" s="99">
        <f t="shared" si="9"/>
        <v>487306.16937851533</v>
      </c>
      <c r="H118" s="100">
        <v>12632.588611923158</v>
      </c>
      <c r="I118" s="101">
        <v>8184.6955957598984</v>
      </c>
      <c r="J118" s="101">
        <v>29247.440310895443</v>
      </c>
      <c r="K118" s="101">
        <v>75075.782743453979</v>
      </c>
      <c r="L118" s="101">
        <v>99836.245716094971</v>
      </c>
      <c r="M118" s="101">
        <v>63835.207682609558</v>
      </c>
      <c r="N118" s="127">
        <f t="shared" si="10"/>
        <v>288811.96066073701</v>
      </c>
      <c r="O118" s="100">
        <v>11592.314523182809</v>
      </c>
      <c r="P118" s="101">
        <v>6721.9642012938857</v>
      </c>
      <c r="Q118" s="101">
        <v>17136.644119292498</v>
      </c>
      <c r="R118" s="101">
        <v>36127.162244439125</v>
      </c>
      <c r="S118" s="101">
        <v>61295.064743995667</v>
      </c>
      <c r="T118" s="101">
        <v>65621.058885574341</v>
      </c>
      <c r="U118" s="127">
        <f t="shared" si="11"/>
        <v>198494.20871777833</v>
      </c>
    </row>
    <row r="119" spans="1:21">
      <c r="A119" s="37">
        <v>122</v>
      </c>
      <c r="B119" s="17"/>
      <c r="C119" s="16"/>
      <c r="D119" s="38" t="s">
        <v>8</v>
      </c>
      <c r="E119" s="49" t="s">
        <v>145</v>
      </c>
      <c r="F119" s="40"/>
      <c r="G119" s="111">
        <f t="shared" si="9"/>
        <v>46901.771755345195</v>
      </c>
      <c r="H119" s="26">
        <v>414.65184890595265</v>
      </c>
      <c r="I119" s="7">
        <v>473.75835810182616</v>
      </c>
      <c r="J119" s="7">
        <v>1926.3642440661788</v>
      </c>
      <c r="K119" s="7">
        <v>3815.1176970079541</v>
      </c>
      <c r="L119" s="7">
        <v>6566.4617653489113</v>
      </c>
      <c r="M119" s="7">
        <v>7207.2068739533424</v>
      </c>
      <c r="N119" s="126">
        <f t="shared" si="10"/>
        <v>20403.560787384165</v>
      </c>
      <c r="O119" s="26">
        <v>736.10477740949136</v>
      </c>
      <c r="P119" s="7">
        <v>1239.3647199124098</v>
      </c>
      <c r="Q119" s="7">
        <v>2188.8259680909105</v>
      </c>
      <c r="R119" s="7">
        <v>3849.724701821804</v>
      </c>
      <c r="S119" s="7">
        <v>6949.6063033938408</v>
      </c>
      <c r="T119" s="7">
        <v>11534.584497332573</v>
      </c>
      <c r="U119" s="126">
        <f t="shared" si="11"/>
        <v>26498.210967961029</v>
      </c>
    </row>
    <row r="120" spans="1:21">
      <c r="A120" s="37">
        <v>123</v>
      </c>
      <c r="B120" s="17"/>
      <c r="C120" s="16"/>
      <c r="D120" s="38" t="s">
        <v>10</v>
      </c>
      <c r="E120" s="49" t="s">
        <v>146</v>
      </c>
      <c r="F120" s="40"/>
      <c r="G120" s="111">
        <f t="shared" si="9"/>
        <v>237832.69782477757</v>
      </c>
      <c r="H120" s="26">
        <v>2074.9850301323459</v>
      </c>
      <c r="I120" s="7">
        <v>2700.1089919283986</v>
      </c>
      <c r="J120" s="7">
        <v>14619.457916080952</v>
      </c>
      <c r="K120" s="7">
        <v>45126.840730667114</v>
      </c>
      <c r="L120" s="7">
        <v>60034.081184387207</v>
      </c>
      <c r="M120" s="7">
        <v>24240.725790023804</v>
      </c>
      <c r="N120" s="126">
        <f t="shared" si="10"/>
        <v>148796.19964321982</v>
      </c>
      <c r="O120" s="26">
        <v>1176.0766445943154</v>
      </c>
      <c r="P120" s="7">
        <v>1732.9559204466641</v>
      </c>
      <c r="Q120" s="7">
        <v>7788.0913367792964</v>
      </c>
      <c r="R120" s="7">
        <v>20892.842426300049</v>
      </c>
      <c r="S120" s="7">
        <v>33397.677224159241</v>
      </c>
      <c r="T120" s="7">
        <v>24048.854629278183</v>
      </c>
      <c r="U120" s="126">
        <f t="shared" si="11"/>
        <v>89036.498181557748</v>
      </c>
    </row>
    <row r="121" spans="1:21">
      <c r="A121" s="37">
        <v>124</v>
      </c>
      <c r="B121" s="10"/>
      <c r="C121" s="16"/>
      <c r="D121" s="38" t="s">
        <v>22</v>
      </c>
      <c r="E121" s="49" t="s">
        <v>147</v>
      </c>
      <c r="F121" s="40"/>
      <c r="G121" s="111">
        <f t="shared" si="9"/>
        <v>16404.111864136416</v>
      </c>
      <c r="H121" s="26">
        <v>673.3017408347223</v>
      </c>
      <c r="I121" s="7">
        <v>1126.9018461015075</v>
      </c>
      <c r="J121" s="7">
        <v>1439.81184014678</v>
      </c>
      <c r="K121" s="7">
        <v>1153.1158962398767</v>
      </c>
      <c r="L121" s="7">
        <v>1460.0292556285858</v>
      </c>
      <c r="M121" s="7">
        <v>1417.3443082273006</v>
      </c>
      <c r="N121" s="126">
        <f t="shared" si="10"/>
        <v>7270.5048871787731</v>
      </c>
      <c r="O121" s="26">
        <v>1422.1864898778731</v>
      </c>
      <c r="P121" s="7">
        <v>1112.296714656055</v>
      </c>
      <c r="Q121" s="7">
        <v>1635.1316981650889</v>
      </c>
      <c r="R121" s="7">
        <v>1236.9787993505597</v>
      </c>
      <c r="S121" s="7">
        <v>1685.2242161333561</v>
      </c>
      <c r="T121" s="7">
        <v>2041.7890587747097</v>
      </c>
      <c r="U121" s="126">
        <f t="shared" si="11"/>
        <v>9133.6069769576425</v>
      </c>
    </row>
    <row r="122" spans="1:21">
      <c r="A122" s="37">
        <v>125</v>
      </c>
      <c r="B122" s="17"/>
      <c r="C122" s="11"/>
      <c r="D122" s="50"/>
      <c r="E122" s="9" t="s">
        <v>148</v>
      </c>
      <c r="F122" s="46"/>
      <c r="G122" s="111">
        <f t="shared" si="9"/>
        <v>186167.58832722716</v>
      </c>
      <c r="H122" s="26">
        <v>9469.6499819010496</v>
      </c>
      <c r="I122" s="7">
        <v>3883.9263398200274</v>
      </c>
      <c r="J122" s="7">
        <v>11261.806250020862</v>
      </c>
      <c r="K122" s="7">
        <v>24980.708856582642</v>
      </c>
      <c r="L122" s="7">
        <v>31775.674615859985</v>
      </c>
      <c r="M122" s="7">
        <v>30969.929852962494</v>
      </c>
      <c r="N122" s="126">
        <f t="shared" si="10"/>
        <v>112341.69589714706</v>
      </c>
      <c r="O122" s="26">
        <v>8257.9467614777386</v>
      </c>
      <c r="P122" s="7">
        <v>2637.3468602243811</v>
      </c>
      <c r="Q122" s="7">
        <v>5524.595329195261</v>
      </c>
      <c r="R122" s="7">
        <v>10147.616001069546</v>
      </c>
      <c r="S122" s="7">
        <v>19262.557416677475</v>
      </c>
      <c r="T122" s="7">
        <v>27995.830061435699</v>
      </c>
      <c r="U122" s="126">
        <f t="shared" si="11"/>
        <v>73825.892430080101</v>
      </c>
    </row>
    <row r="123" spans="1:21">
      <c r="A123" s="93">
        <v>126</v>
      </c>
      <c r="B123" s="94"/>
      <c r="C123" s="95" t="s">
        <v>149</v>
      </c>
      <c r="D123" s="96" t="s">
        <v>150</v>
      </c>
      <c r="E123" s="97"/>
      <c r="F123" s="98"/>
      <c r="G123" s="99">
        <f t="shared" si="9"/>
        <v>156558.62591451406</v>
      </c>
      <c r="H123" s="100">
        <v>6434.0931991487741</v>
      </c>
      <c r="I123" s="101">
        <v>2980.1948087960482</v>
      </c>
      <c r="J123" s="101">
        <v>13063.513828188181</v>
      </c>
      <c r="K123" s="101">
        <v>14393.086465358734</v>
      </c>
      <c r="L123" s="101">
        <v>22972.130421638489</v>
      </c>
      <c r="M123" s="101">
        <v>27520.746854305267</v>
      </c>
      <c r="N123" s="127">
        <f t="shared" si="10"/>
        <v>87363.765577435493</v>
      </c>
      <c r="O123" s="100">
        <v>4121.0557539612055</v>
      </c>
      <c r="P123" s="101">
        <v>3051.1075918823481</v>
      </c>
      <c r="Q123" s="101">
        <v>6920.8747234642506</v>
      </c>
      <c r="R123" s="101">
        <v>10631.601131677628</v>
      </c>
      <c r="S123" s="101">
        <v>18853.003198623657</v>
      </c>
      <c r="T123" s="101">
        <v>25617.217937469482</v>
      </c>
      <c r="U123" s="127">
        <f t="shared" si="11"/>
        <v>69194.860337078571</v>
      </c>
    </row>
    <row r="124" spans="1:21">
      <c r="A124" s="37">
        <v>127</v>
      </c>
      <c r="B124" s="12"/>
      <c r="C124" s="12"/>
      <c r="D124" s="38" t="s">
        <v>8</v>
      </c>
      <c r="E124" s="49" t="s">
        <v>151</v>
      </c>
      <c r="F124" s="40"/>
      <c r="G124" s="111">
        <f t="shared" si="9"/>
        <v>106827.11246763542</v>
      </c>
      <c r="H124" s="26">
        <v>2856.3157430067658</v>
      </c>
      <c r="I124" s="7">
        <v>2360.5511608570814</v>
      </c>
      <c r="J124" s="7">
        <v>9338.4735679924488</v>
      </c>
      <c r="K124" s="7">
        <v>9001.742607831955</v>
      </c>
      <c r="L124" s="7">
        <v>15001.114985466003</v>
      </c>
      <c r="M124" s="7">
        <v>18099.683197498322</v>
      </c>
      <c r="N124" s="126">
        <f t="shared" si="10"/>
        <v>56657.881262652576</v>
      </c>
      <c r="O124" s="26">
        <v>2398.2376666478813</v>
      </c>
      <c r="P124" s="7">
        <v>2249.551080390811</v>
      </c>
      <c r="Q124" s="7">
        <v>4207.6851117908955</v>
      </c>
      <c r="R124" s="7">
        <v>6782.7080607414246</v>
      </c>
      <c r="S124" s="7">
        <v>14021.457899570465</v>
      </c>
      <c r="T124" s="7">
        <v>20509.59138584137</v>
      </c>
      <c r="U124" s="126">
        <f t="shared" si="11"/>
        <v>50169.231204982847</v>
      </c>
    </row>
    <row r="125" spans="1:21">
      <c r="A125" s="37">
        <v>128</v>
      </c>
      <c r="B125" s="17"/>
      <c r="C125" s="16"/>
      <c r="D125" s="52" t="s">
        <v>10</v>
      </c>
      <c r="E125" s="49" t="s">
        <v>152</v>
      </c>
      <c r="F125" s="40"/>
      <c r="G125" s="111">
        <f t="shared" si="9"/>
        <v>4.3749664127826691</v>
      </c>
      <c r="H125" s="26">
        <v>0</v>
      </c>
      <c r="I125" s="7">
        <v>0</v>
      </c>
      <c r="J125" s="7">
        <v>0</v>
      </c>
      <c r="K125" s="7">
        <v>0</v>
      </c>
      <c r="L125" s="7">
        <v>8.6053162813186646E-2</v>
      </c>
      <c r="M125" s="7">
        <v>4.2889132499694824</v>
      </c>
      <c r="N125" s="126">
        <f t="shared" si="10"/>
        <v>4.3749664127826691</v>
      </c>
      <c r="O125" s="26">
        <v>0</v>
      </c>
      <c r="P125" s="7">
        <v>0</v>
      </c>
      <c r="Q125" s="7">
        <v>0</v>
      </c>
      <c r="R125" s="7">
        <v>0</v>
      </c>
      <c r="S125" s="7">
        <v>0</v>
      </c>
      <c r="T125" s="7">
        <v>0</v>
      </c>
      <c r="U125" s="126">
        <f t="shared" si="11"/>
        <v>0</v>
      </c>
    </row>
    <row r="126" spans="1:21">
      <c r="A126" s="37">
        <v>129</v>
      </c>
      <c r="B126" s="10"/>
      <c r="C126" s="16"/>
      <c r="D126" s="38" t="s">
        <v>22</v>
      </c>
      <c r="E126" s="15" t="s">
        <v>153</v>
      </c>
      <c r="F126" s="43"/>
      <c r="G126" s="111">
        <f t="shared" si="9"/>
        <v>787.80844669381622</v>
      </c>
      <c r="H126" s="26">
        <v>0</v>
      </c>
      <c r="I126" s="7">
        <v>62.798339087516069</v>
      </c>
      <c r="J126" s="7">
        <v>300.06030972674489</v>
      </c>
      <c r="K126" s="7">
        <v>64.640731375664473</v>
      </c>
      <c r="L126" s="7">
        <v>87.627623731736094</v>
      </c>
      <c r="M126" s="7">
        <v>74.419414024800062</v>
      </c>
      <c r="N126" s="126">
        <f t="shared" si="10"/>
        <v>589.54641794646159</v>
      </c>
      <c r="O126" s="26">
        <v>0</v>
      </c>
      <c r="P126" s="7">
        <v>39.160739774408285</v>
      </c>
      <c r="Q126" s="7">
        <v>73.164772949472535</v>
      </c>
      <c r="R126" s="7">
        <v>32.858709640800953</v>
      </c>
      <c r="S126" s="7">
        <v>26.049083118094131</v>
      </c>
      <c r="T126" s="7">
        <v>27.02872326457873</v>
      </c>
      <c r="U126" s="126">
        <f t="shared" si="11"/>
        <v>198.26202874735463</v>
      </c>
    </row>
    <row r="127" spans="1:21">
      <c r="A127" s="37">
        <v>130</v>
      </c>
      <c r="B127" s="17"/>
      <c r="C127" s="11"/>
      <c r="D127" s="38" t="s">
        <v>24</v>
      </c>
      <c r="E127" s="9" t="s">
        <v>422</v>
      </c>
      <c r="F127" s="46"/>
      <c r="G127" s="111">
        <f t="shared" si="9"/>
        <v>45997.700151920319</v>
      </c>
      <c r="H127" s="26">
        <v>3577.7775038219988</v>
      </c>
      <c r="I127" s="7">
        <v>556.84529392421246</v>
      </c>
      <c r="J127" s="7">
        <v>3424.9797157607973</v>
      </c>
      <c r="K127" s="7">
        <v>5326.7031802535057</v>
      </c>
      <c r="L127" s="7">
        <v>7883.3018301129341</v>
      </c>
      <c r="M127" s="7">
        <v>9342.3554890155792</v>
      </c>
      <c r="N127" s="126">
        <f t="shared" si="10"/>
        <v>30111.963012889028</v>
      </c>
      <c r="O127" s="26">
        <v>1722.818155227229</v>
      </c>
      <c r="P127" s="7">
        <v>762.39578634686768</v>
      </c>
      <c r="Q127" s="7">
        <v>1980.9812828749418</v>
      </c>
      <c r="R127" s="7">
        <v>2267.3562927246094</v>
      </c>
      <c r="S127" s="7">
        <v>4228.5970475673676</v>
      </c>
      <c r="T127" s="7">
        <v>4923.5885742902756</v>
      </c>
      <c r="U127" s="126">
        <f t="shared" si="11"/>
        <v>15885.737139031291</v>
      </c>
    </row>
    <row r="128" spans="1:21">
      <c r="A128" s="37">
        <v>131</v>
      </c>
      <c r="B128" s="12"/>
      <c r="C128" s="12"/>
      <c r="D128" s="38" t="s">
        <v>26</v>
      </c>
      <c r="E128" s="15" t="s">
        <v>154</v>
      </c>
      <c r="F128" s="43"/>
      <c r="G128" s="111">
        <f t="shared" si="9"/>
        <v>0</v>
      </c>
      <c r="H128" s="26">
        <v>0</v>
      </c>
      <c r="I128" s="7">
        <v>0</v>
      </c>
      <c r="J128" s="7">
        <v>0</v>
      </c>
      <c r="K128" s="7">
        <v>0</v>
      </c>
      <c r="L128" s="7">
        <v>0</v>
      </c>
      <c r="M128" s="7">
        <v>0</v>
      </c>
      <c r="N128" s="126">
        <f t="shared" si="10"/>
        <v>0</v>
      </c>
      <c r="O128" s="26">
        <v>0</v>
      </c>
      <c r="P128" s="7">
        <v>0</v>
      </c>
      <c r="Q128" s="7">
        <v>0</v>
      </c>
      <c r="R128" s="7">
        <v>0</v>
      </c>
      <c r="S128" s="7">
        <v>0</v>
      </c>
      <c r="T128" s="7">
        <v>0</v>
      </c>
      <c r="U128" s="126">
        <f t="shared" si="11"/>
        <v>0</v>
      </c>
    </row>
    <row r="129" spans="1:21">
      <c r="A129" s="37">
        <v>132</v>
      </c>
      <c r="B129" s="12"/>
      <c r="C129" s="12"/>
      <c r="D129" s="38" t="s">
        <v>32</v>
      </c>
      <c r="E129" s="15" t="s">
        <v>155</v>
      </c>
      <c r="F129" s="43"/>
      <c r="G129" s="111">
        <f t="shared" si="9"/>
        <v>2941.6297087670537</v>
      </c>
      <c r="H129" s="26">
        <v>0</v>
      </c>
      <c r="I129" s="7">
        <v>0</v>
      </c>
      <c r="J129" s="7">
        <v>0</v>
      </c>
      <c r="K129" s="7">
        <v>0</v>
      </c>
      <c r="L129" s="7">
        <v>0</v>
      </c>
      <c r="M129" s="7">
        <v>0</v>
      </c>
      <c r="N129" s="126">
        <f t="shared" si="10"/>
        <v>0</v>
      </c>
      <c r="O129" s="26">
        <v>0</v>
      </c>
      <c r="P129" s="7">
        <v>0</v>
      </c>
      <c r="Q129" s="7">
        <v>659.04371118650306</v>
      </c>
      <c r="R129" s="7">
        <v>1548.6780808316544</v>
      </c>
      <c r="S129" s="7">
        <v>576.89890324696898</v>
      </c>
      <c r="T129" s="7">
        <v>157.00901350192726</v>
      </c>
      <c r="U129" s="126">
        <f t="shared" si="11"/>
        <v>2941.6297087670537</v>
      </c>
    </row>
    <row r="130" spans="1:21">
      <c r="A130" s="93">
        <v>133</v>
      </c>
      <c r="B130" s="94"/>
      <c r="C130" s="95" t="s">
        <v>156</v>
      </c>
      <c r="D130" s="96" t="s">
        <v>157</v>
      </c>
      <c r="E130" s="97"/>
      <c r="F130" s="98"/>
      <c r="G130" s="99">
        <f t="shared" si="9"/>
        <v>38397.394626170164</v>
      </c>
      <c r="H130" s="100">
        <v>2758.5394546203315</v>
      </c>
      <c r="I130" s="101">
        <v>173.11606068583205</v>
      </c>
      <c r="J130" s="101">
        <v>1808.5182824218646</v>
      </c>
      <c r="K130" s="101">
        <v>2705.0885635986924</v>
      </c>
      <c r="L130" s="101">
        <v>4114.2892479002476</v>
      </c>
      <c r="M130" s="101">
        <v>4970.303639665246</v>
      </c>
      <c r="N130" s="127">
        <f t="shared" si="10"/>
        <v>16529.855248892214</v>
      </c>
      <c r="O130" s="100">
        <v>4663.2456934368238</v>
      </c>
      <c r="P130" s="101">
        <v>428.59268014016561</v>
      </c>
      <c r="Q130" s="101">
        <v>1620.3038062141277</v>
      </c>
      <c r="R130" s="101">
        <v>2317.1958796326071</v>
      </c>
      <c r="S130" s="101">
        <v>5470.0494961515069</v>
      </c>
      <c r="T130" s="101">
        <v>7368.1518217027187</v>
      </c>
      <c r="U130" s="127">
        <f t="shared" si="11"/>
        <v>21867.53937727795</v>
      </c>
    </row>
    <row r="131" spans="1:21">
      <c r="A131" s="93">
        <v>134</v>
      </c>
      <c r="B131" s="94"/>
      <c r="C131" s="95" t="s">
        <v>158</v>
      </c>
      <c r="D131" s="96" t="s">
        <v>159</v>
      </c>
      <c r="E131" s="97"/>
      <c r="F131" s="98"/>
      <c r="G131" s="99">
        <f t="shared" ref="G131:G157" si="12">N131+U131</f>
        <v>9979.329481230001</v>
      </c>
      <c r="H131" s="100">
        <v>0</v>
      </c>
      <c r="I131" s="101">
        <v>317.47619922168087</v>
      </c>
      <c r="J131" s="101">
        <v>480.26333864359185</v>
      </c>
      <c r="K131" s="101">
        <v>706.15842508338392</v>
      </c>
      <c r="L131" s="101">
        <v>614.80837400630116</v>
      </c>
      <c r="M131" s="101">
        <v>747.31538651883602</v>
      </c>
      <c r="N131" s="127">
        <f t="shared" ref="N131:N157" si="13">SUM(H131:M131)</f>
        <v>2866.0217234737938</v>
      </c>
      <c r="O131" s="100">
        <v>0</v>
      </c>
      <c r="P131" s="101">
        <v>892.03059558616951</v>
      </c>
      <c r="Q131" s="101">
        <v>1820.8575835861266</v>
      </c>
      <c r="R131" s="101">
        <v>1823.9924304727465</v>
      </c>
      <c r="S131" s="101">
        <v>1023.0023664757609</v>
      </c>
      <c r="T131" s="101">
        <v>1553.4247816354036</v>
      </c>
      <c r="U131" s="127">
        <f>SUM(O131:T131)</f>
        <v>7113.3077577562071</v>
      </c>
    </row>
    <row r="132" spans="1:21">
      <c r="A132" s="37">
        <v>135</v>
      </c>
      <c r="B132" s="17"/>
      <c r="C132" s="16"/>
      <c r="D132" s="38" t="s">
        <v>8</v>
      </c>
      <c r="E132" s="49" t="s">
        <v>160</v>
      </c>
      <c r="F132" s="40"/>
      <c r="G132" s="111">
        <f t="shared" si="12"/>
        <v>2012.3594994257328</v>
      </c>
      <c r="H132" s="26">
        <v>0</v>
      </c>
      <c r="I132" s="7">
        <v>43.378918128444639</v>
      </c>
      <c r="J132" s="7">
        <v>45.926563373588579</v>
      </c>
      <c r="K132" s="7">
        <v>58.592070430386229</v>
      </c>
      <c r="L132" s="7">
        <v>208.49700662909891</v>
      </c>
      <c r="M132" s="7">
        <v>252.36744028363319</v>
      </c>
      <c r="N132" s="126">
        <f t="shared" si="13"/>
        <v>608.76199884515154</v>
      </c>
      <c r="O132" s="26">
        <v>0</v>
      </c>
      <c r="P132" s="7">
        <v>63.624946654686937</v>
      </c>
      <c r="Q132" s="7">
        <v>63.667232942592818</v>
      </c>
      <c r="R132" s="7">
        <v>118.65284530249482</v>
      </c>
      <c r="S132" s="7">
        <v>381.12309330131393</v>
      </c>
      <c r="T132" s="7">
        <v>776.52938237949274</v>
      </c>
      <c r="U132" s="126">
        <f t="shared" ref="U132:U157" si="14">SUM(O132:T132)</f>
        <v>1403.5975005805813</v>
      </c>
    </row>
    <row r="133" spans="1:21">
      <c r="A133" s="37">
        <v>136</v>
      </c>
      <c r="B133" s="10"/>
      <c r="C133" s="16"/>
      <c r="D133" s="38" t="s">
        <v>10</v>
      </c>
      <c r="E133" s="49" t="s">
        <v>161</v>
      </c>
      <c r="F133" s="40"/>
      <c r="G133" s="111">
        <f t="shared" si="12"/>
        <v>0.14558582007884979</v>
      </c>
      <c r="H133" s="26">
        <v>0</v>
      </c>
      <c r="I133" s="7">
        <v>0</v>
      </c>
      <c r="J133" s="7">
        <v>0</v>
      </c>
      <c r="K133" s="7">
        <v>0</v>
      </c>
      <c r="L133" s="7">
        <v>0</v>
      </c>
      <c r="M133" s="7">
        <v>0</v>
      </c>
      <c r="N133" s="126">
        <f t="shared" si="13"/>
        <v>0</v>
      </c>
      <c r="O133" s="26">
        <v>0</v>
      </c>
      <c r="P133" s="7">
        <v>0</v>
      </c>
      <c r="Q133" s="7">
        <v>0</v>
      </c>
      <c r="R133" s="7">
        <v>0</v>
      </c>
      <c r="S133" s="7">
        <v>0</v>
      </c>
      <c r="T133" s="7">
        <v>0.14558582007884979</v>
      </c>
      <c r="U133" s="126">
        <f t="shared" si="14"/>
        <v>0.14558582007884979</v>
      </c>
    </row>
    <row r="134" spans="1:21">
      <c r="A134" s="37">
        <v>137</v>
      </c>
      <c r="B134" s="10"/>
      <c r="C134" s="11"/>
      <c r="D134" s="52" t="s">
        <v>22</v>
      </c>
      <c r="E134" s="49" t="s">
        <v>162</v>
      </c>
      <c r="F134" s="51"/>
      <c r="G134" s="111">
        <f t="shared" si="12"/>
        <v>0.12975575029850006</v>
      </c>
      <c r="H134" s="26">
        <v>0</v>
      </c>
      <c r="I134" s="7">
        <v>0</v>
      </c>
      <c r="J134" s="7">
        <v>0</v>
      </c>
      <c r="K134" s="7">
        <v>0</v>
      </c>
      <c r="L134" s="7">
        <v>0.12975575029850006</v>
      </c>
      <c r="M134" s="7">
        <v>0</v>
      </c>
      <c r="N134" s="126">
        <f t="shared" si="13"/>
        <v>0.12975575029850006</v>
      </c>
      <c r="O134" s="26">
        <v>0</v>
      </c>
      <c r="P134" s="7">
        <v>0</v>
      </c>
      <c r="Q134" s="7">
        <v>0</v>
      </c>
      <c r="R134" s="7">
        <v>0</v>
      </c>
      <c r="S134" s="7">
        <v>0</v>
      </c>
      <c r="T134" s="7">
        <v>0</v>
      </c>
      <c r="U134" s="126">
        <f t="shared" si="14"/>
        <v>0</v>
      </c>
    </row>
    <row r="135" spans="1:21">
      <c r="A135" s="37">
        <v>138</v>
      </c>
      <c r="B135" s="10"/>
      <c r="C135" s="11"/>
      <c r="D135" s="52" t="s">
        <v>24</v>
      </c>
      <c r="E135" s="49" t="s">
        <v>163</v>
      </c>
      <c r="F135" s="51"/>
      <c r="G135" s="111">
        <f t="shared" si="12"/>
        <v>0</v>
      </c>
      <c r="H135" s="26">
        <v>0</v>
      </c>
      <c r="I135" s="7">
        <v>0</v>
      </c>
      <c r="J135" s="7">
        <v>0</v>
      </c>
      <c r="K135" s="7">
        <v>0</v>
      </c>
      <c r="L135" s="7">
        <v>0</v>
      </c>
      <c r="M135" s="7">
        <v>0</v>
      </c>
      <c r="N135" s="126">
        <f t="shared" si="13"/>
        <v>0</v>
      </c>
      <c r="O135" s="26">
        <v>0</v>
      </c>
      <c r="P135" s="7">
        <v>0</v>
      </c>
      <c r="Q135" s="7">
        <v>0</v>
      </c>
      <c r="R135" s="7">
        <v>0</v>
      </c>
      <c r="S135" s="7">
        <v>0</v>
      </c>
      <c r="T135" s="7">
        <v>0</v>
      </c>
      <c r="U135" s="126">
        <f t="shared" si="14"/>
        <v>0</v>
      </c>
    </row>
    <row r="136" spans="1:21">
      <c r="A136" s="37">
        <v>139</v>
      </c>
      <c r="B136" s="17"/>
      <c r="C136" s="11"/>
      <c r="D136" s="50"/>
      <c r="E136" s="9" t="s">
        <v>164</v>
      </c>
      <c r="F136" s="46"/>
      <c r="G136" s="111">
        <f t="shared" si="12"/>
        <v>7966.6946906095836</v>
      </c>
      <c r="H136" s="26">
        <v>0</v>
      </c>
      <c r="I136" s="7">
        <v>274.09727972070687</v>
      </c>
      <c r="J136" s="7">
        <v>434.33677447168157</v>
      </c>
      <c r="K136" s="7">
        <v>647.56635361723602</v>
      </c>
      <c r="L136" s="7">
        <v>406.18160220980644</v>
      </c>
      <c r="M136" s="7">
        <v>494.94794356822968</v>
      </c>
      <c r="N136" s="126">
        <f t="shared" si="13"/>
        <v>2257.1299535876606</v>
      </c>
      <c r="O136" s="26">
        <v>0</v>
      </c>
      <c r="P136" s="7">
        <v>828.4056412470527</v>
      </c>
      <c r="Q136" s="7">
        <v>1757.1904108035378</v>
      </c>
      <c r="R136" s="7">
        <v>1705.3395765274763</v>
      </c>
      <c r="S136" s="7">
        <v>641.87928894534707</v>
      </c>
      <c r="T136" s="7">
        <v>776.74981949850917</v>
      </c>
      <c r="U136" s="126">
        <f t="shared" si="14"/>
        <v>5709.5647370219231</v>
      </c>
    </row>
    <row r="137" spans="1:21">
      <c r="A137" s="93">
        <v>140</v>
      </c>
      <c r="B137" s="94"/>
      <c r="C137" s="95" t="s">
        <v>165</v>
      </c>
      <c r="D137" s="96" t="s">
        <v>166</v>
      </c>
      <c r="E137" s="97"/>
      <c r="F137" s="98"/>
      <c r="G137" s="99">
        <f t="shared" si="12"/>
        <v>233875.36695671082</v>
      </c>
      <c r="H137" s="100">
        <v>103031.03874611855</v>
      </c>
      <c r="I137" s="101">
        <v>7927.8105697780848</v>
      </c>
      <c r="J137" s="101">
        <v>5071.4986452609301</v>
      </c>
      <c r="K137" s="101">
        <v>1949.8050043135881</v>
      </c>
      <c r="L137" s="101">
        <v>1043.2193047106266</v>
      </c>
      <c r="M137" s="101">
        <v>0</v>
      </c>
      <c r="N137" s="127">
        <f t="shared" si="13"/>
        <v>119023.37227018178</v>
      </c>
      <c r="O137" s="100">
        <v>98906.741583108902</v>
      </c>
      <c r="P137" s="101">
        <v>9665.736092120409</v>
      </c>
      <c r="Q137" s="101">
        <v>4050.3566010296345</v>
      </c>
      <c r="R137" s="101">
        <v>1300.6671352982521</v>
      </c>
      <c r="S137" s="101">
        <v>928.49327497184277</v>
      </c>
      <c r="T137" s="101">
        <v>0</v>
      </c>
      <c r="U137" s="127">
        <f t="shared" si="14"/>
        <v>114851.99468652904</v>
      </c>
    </row>
    <row r="138" spans="1:21">
      <c r="A138" s="37">
        <v>141</v>
      </c>
      <c r="B138" s="17"/>
      <c r="C138" s="16"/>
      <c r="D138" s="38" t="s">
        <v>8</v>
      </c>
      <c r="E138" s="45" t="s">
        <v>167</v>
      </c>
      <c r="F138" s="53"/>
      <c r="G138" s="111">
        <f t="shared" si="12"/>
        <v>40803.46981770423</v>
      </c>
      <c r="H138" s="26">
        <v>23404.776451259851</v>
      </c>
      <c r="I138" s="7">
        <v>935.11108371440787</v>
      </c>
      <c r="J138" s="7">
        <v>233.82772271655267</v>
      </c>
      <c r="K138" s="7">
        <v>88.905840397346765</v>
      </c>
      <c r="L138" s="7">
        <v>50.136299998499453</v>
      </c>
      <c r="M138" s="7">
        <v>0</v>
      </c>
      <c r="N138" s="126">
        <f t="shared" si="13"/>
        <v>24712.757398086658</v>
      </c>
      <c r="O138" s="26">
        <v>15066.933891359717</v>
      </c>
      <c r="P138" s="7">
        <v>747.55206779809669</v>
      </c>
      <c r="Q138" s="7">
        <v>198.25539772713091</v>
      </c>
      <c r="R138" s="7">
        <v>53.236643709242344</v>
      </c>
      <c r="S138" s="7">
        <v>24.734419023385271</v>
      </c>
      <c r="T138" s="7">
        <v>0</v>
      </c>
      <c r="U138" s="126">
        <f t="shared" si="14"/>
        <v>16090.712419617572</v>
      </c>
    </row>
    <row r="139" spans="1:21">
      <c r="A139" s="37">
        <v>142</v>
      </c>
      <c r="B139" s="17"/>
      <c r="C139" s="16"/>
      <c r="D139" s="38" t="s">
        <v>10</v>
      </c>
      <c r="E139" s="45" t="s">
        <v>168</v>
      </c>
      <c r="F139" s="53"/>
      <c r="G139" s="111">
        <f t="shared" si="12"/>
        <v>2004.2029732357187</v>
      </c>
      <c r="H139" s="26">
        <v>889.79760731963324</v>
      </c>
      <c r="I139" s="7">
        <v>0</v>
      </c>
      <c r="J139" s="7">
        <v>0</v>
      </c>
      <c r="K139" s="7">
        <v>0</v>
      </c>
      <c r="L139" s="7">
        <v>0</v>
      </c>
      <c r="M139" s="7">
        <v>0</v>
      </c>
      <c r="N139" s="126">
        <f t="shared" si="13"/>
        <v>889.79760731963324</v>
      </c>
      <c r="O139" s="26">
        <v>1114.4053659160854</v>
      </c>
      <c r="P139" s="7">
        <v>0</v>
      </c>
      <c r="Q139" s="7">
        <v>0</v>
      </c>
      <c r="R139" s="7">
        <v>0</v>
      </c>
      <c r="S139" s="7">
        <v>0</v>
      </c>
      <c r="T139" s="7">
        <v>0</v>
      </c>
      <c r="U139" s="126">
        <f t="shared" si="14"/>
        <v>1114.4053659160854</v>
      </c>
    </row>
    <row r="140" spans="1:21">
      <c r="A140" s="37">
        <v>143</v>
      </c>
      <c r="B140" s="17"/>
      <c r="C140" s="16"/>
      <c r="D140" s="38" t="s">
        <v>22</v>
      </c>
      <c r="E140" s="45" t="s">
        <v>169</v>
      </c>
      <c r="F140" s="53"/>
      <c r="G140" s="111">
        <f t="shared" si="12"/>
        <v>3712.0775711121969</v>
      </c>
      <c r="H140" s="26">
        <v>1390.0027802847326</v>
      </c>
      <c r="I140" s="7">
        <v>84.935861834790558</v>
      </c>
      <c r="J140" s="7">
        <v>80.473085256293416</v>
      </c>
      <c r="K140" s="7">
        <v>80.140275772660971</v>
      </c>
      <c r="L140" s="7">
        <v>69.259993949905038</v>
      </c>
      <c r="M140" s="7">
        <v>0</v>
      </c>
      <c r="N140" s="126">
        <f t="shared" si="13"/>
        <v>1704.8119970983826</v>
      </c>
      <c r="O140" s="26">
        <v>1512.6681475862861</v>
      </c>
      <c r="P140" s="7">
        <v>89.91290086042136</v>
      </c>
      <c r="Q140" s="7">
        <v>141.91596403624862</v>
      </c>
      <c r="R140" s="7">
        <v>170.70085601136088</v>
      </c>
      <c r="S140" s="7">
        <v>92.067705519497395</v>
      </c>
      <c r="T140" s="7">
        <v>0</v>
      </c>
      <c r="U140" s="126">
        <f t="shared" si="14"/>
        <v>2007.2655740138143</v>
      </c>
    </row>
    <row r="141" spans="1:21">
      <c r="A141" s="37">
        <v>144</v>
      </c>
      <c r="B141" s="17"/>
      <c r="C141" s="16"/>
      <c r="D141" s="38" t="s">
        <v>24</v>
      </c>
      <c r="E141" s="45" t="s">
        <v>170</v>
      </c>
      <c r="F141" s="53"/>
      <c r="G141" s="111">
        <f t="shared" si="12"/>
        <v>66719.962454911321</v>
      </c>
      <c r="H141" s="26">
        <v>28650.290751695633</v>
      </c>
      <c r="I141" s="7">
        <v>3682.6557900086045</v>
      </c>
      <c r="J141" s="7">
        <v>2883.5072518885136</v>
      </c>
      <c r="K141" s="7">
        <v>1278.1476873606443</v>
      </c>
      <c r="L141" s="7">
        <v>188.85407521575689</v>
      </c>
      <c r="M141" s="7">
        <v>0</v>
      </c>
      <c r="N141" s="126">
        <f t="shared" si="13"/>
        <v>36683.455556169152</v>
      </c>
      <c r="O141" s="26">
        <v>23980.023292660713</v>
      </c>
      <c r="P141" s="7">
        <v>3542.5414272546768</v>
      </c>
      <c r="Q141" s="7">
        <v>1816.4509119689465</v>
      </c>
      <c r="R141" s="7">
        <v>512.86851666122675</v>
      </c>
      <c r="S141" s="7">
        <v>184.62275019660592</v>
      </c>
      <c r="T141" s="7">
        <v>0</v>
      </c>
      <c r="U141" s="126">
        <f t="shared" si="14"/>
        <v>30036.506898742169</v>
      </c>
    </row>
    <row r="142" spans="1:21">
      <c r="A142" s="37">
        <v>145</v>
      </c>
      <c r="B142" s="17"/>
      <c r="C142" s="16"/>
      <c r="D142" s="38" t="s">
        <v>26</v>
      </c>
      <c r="E142" s="45" t="s">
        <v>171</v>
      </c>
      <c r="F142" s="53"/>
      <c r="G142" s="111">
        <f t="shared" si="12"/>
        <v>10668.588700521286</v>
      </c>
      <c r="H142" s="26">
        <v>3318.5380777567625</v>
      </c>
      <c r="I142" s="7">
        <v>110.37952135666274</v>
      </c>
      <c r="J142" s="7">
        <v>76.355977543425979</v>
      </c>
      <c r="K142" s="7">
        <v>25.48579632473411</v>
      </c>
      <c r="L142" s="7">
        <v>15.481660594465211</v>
      </c>
      <c r="M142" s="7">
        <v>0</v>
      </c>
      <c r="N142" s="126">
        <f t="shared" si="13"/>
        <v>3546.2410335760505</v>
      </c>
      <c r="O142" s="26">
        <v>6697.1725447848439</v>
      </c>
      <c r="P142" s="7">
        <v>260.40768410253804</v>
      </c>
      <c r="Q142" s="7">
        <v>124.26421709597344</v>
      </c>
      <c r="R142" s="7">
        <v>27.827988651333726</v>
      </c>
      <c r="S142" s="7">
        <v>12.675232310546562</v>
      </c>
      <c r="T142" s="7">
        <v>0</v>
      </c>
      <c r="U142" s="126">
        <f t="shared" si="14"/>
        <v>7122.3476669452357</v>
      </c>
    </row>
    <row r="143" spans="1:21">
      <c r="A143" s="37">
        <v>146</v>
      </c>
      <c r="B143" s="17"/>
      <c r="C143" s="16"/>
      <c r="D143" s="38" t="s">
        <v>32</v>
      </c>
      <c r="E143" s="54" t="s">
        <v>172</v>
      </c>
      <c r="F143" s="53"/>
      <c r="G143" s="111">
        <f t="shared" si="12"/>
        <v>109967.06635361351</v>
      </c>
      <c r="H143" s="26">
        <v>45377.632609128952</v>
      </c>
      <c r="I143" s="7">
        <v>3114.7283749952912</v>
      </c>
      <c r="J143" s="7">
        <v>1797.3346014022827</v>
      </c>
      <c r="K143" s="7">
        <v>477.12542867287993</v>
      </c>
      <c r="L143" s="7">
        <v>719.48728903383017</v>
      </c>
      <c r="M143" s="7">
        <v>0</v>
      </c>
      <c r="N143" s="126">
        <f t="shared" si="13"/>
        <v>51486.308303233236</v>
      </c>
      <c r="O143" s="26">
        <v>50535.539529442787</v>
      </c>
      <c r="P143" s="7">
        <v>5025.3221444003284</v>
      </c>
      <c r="Q143" s="7">
        <v>1769.4700652100146</v>
      </c>
      <c r="R143" s="7">
        <v>536.03312144987285</v>
      </c>
      <c r="S143" s="7">
        <v>614.39318987727165</v>
      </c>
      <c r="T143" s="7">
        <v>0</v>
      </c>
      <c r="U143" s="126">
        <f t="shared" si="14"/>
        <v>58480.758050380275</v>
      </c>
    </row>
    <row r="144" spans="1:21">
      <c r="A144" s="93">
        <v>147</v>
      </c>
      <c r="B144" s="94"/>
      <c r="C144" s="103" t="s">
        <v>173</v>
      </c>
      <c r="D144" s="96" t="s">
        <v>174</v>
      </c>
      <c r="E144" s="97"/>
      <c r="F144" s="98"/>
      <c r="G144" s="99">
        <f t="shared" si="12"/>
        <v>0</v>
      </c>
      <c r="H144" s="100">
        <v>0</v>
      </c>
      <c r="I144" s="101">
        <v>0</v>
      </c>
      <c r="J144" s="101">
        <v>0</v>
      </c>
      <c r="K144" s="101">
        <v>0</v>
      </c>
      <c r="L144" s="101">
        <v>0</v>
      </c>
      <c r="M144" s="101">
        <v>0</v>
      </c>
      <c r="N144" s="127">
        <f t="shared" si="13"/>
        <v>0</v>
      </c>
      <c r="O144" s="100">
        <v>0</v>
      </c>
      <c r="P144" s="101">
        <v>0</v>
      </c>
      <c r="Q144" s="101">
        <v>0</v>
      </c>
      <c r="R144" s="101">
        <v>0</v>
      </c>
      <c r="S144" s="101">
        <v>0</v>
      </c>
      <c r="T144" s="101">
        <v>0</v>
      </c>
      <c r="U144" s="127">
        <f t="shared" si="14"/>
        <v>0</v>
      </c>
    </row>
    <row r="145" spans="1:21">
      <c r="A145" s="72">
        <v>151</v>
      </c>
      <c r="B145" s="80" t="s">
        <v>175</v>
      </c>
      <c r="C145" s="81" t="s">
        <v>176</v>
      </c>
      <c r="D145" s="82"/>
      <c r="E145" s="82"/>
      <c r="F145" s="83"/>
      <c r="G145" s="74">
        <f t="shared" si="12"/>
        <v>1271456.2153357863</v>
      </c>
      <c r="H145" s="75">
        <v>124434.06983065605</v>
      </c>
      <c r="I145" s="76">
        <v>92596.623514652252</v>
      </c>
      <c r="J145" s="76">
        <v>253189.78235149384</v>
      </c>
      <c r="K145" s="76">
        <v>181467.32649040222</v>
      </c>
      <c r="L145" s="76">
        <v>116563.14666175842</v>
      </c>
      <c r="M145" s="76">
        <v>74834.054332733154</v>
      </c>
      <c r="N145" s="124">
        <f t="shared" si="13"/>
        <v>843085.00318169594</v>
      </c>
      <c r="O145" s="75">
        <v>95605.277376353741</v>
      </c>
      <c r="P145" s="76">
        <v>59848.524252176285</v>
      </c>
      <c r="Q145" s="76">
        <v>82750.436041116714</v>
      </c>
      <c r="R145" s="76">
        <v>60646.925838947296</v>
      </c>
      <c r="S145" s="76">
        <v>62307.643940925598</v>
      </c>
      <c r="T145" s="76">
        <v>67212.40470457077</v>
      </c>
      <c r="U145" s="124">
        <f t="shared" si="14"/>
        <v>428371.2121540904</v>
      </c>
    </row>
    <row r="146" spans="1:21">
      <c r="A146" s="93">
        <v>152</v>
      </c>
      <c r="B146" s="95"/>
      <c r="C146" s="95" t="s">
        <v>6</v>
      </c>
      <c r="D146" s="96" t="s">
        <v>177</v>
      </c>
      <c r="E146" s="104"/>
      <c r="F146" s="105"/>
      <c r="G146" s="99">
        <f t="shared" si="12"/>
        <v>971478.04541113973</v>
      </c>
      <c r="H146" s="100">
        <v>118892.14557886124</v>
      </c>
      <c r="I146" s="101">
        <v>81892.998824477196</v>
      </c>
      <c r="J146" s="101">
        <v>161887.09470462799</v>
      </c>
      <c r="K146" s="101">
        <v>115277.70379161835</v>
      </c>
      <c r="L146" s="101">
        <v>85678.595520973206</v>
      </c>
      <c r="M146" s="101">
        <v>61986.287792682648</v>
      </c>
      <c r="N146" s="127">
        <f t="shared" si="13"/>
        <v>625614.82621324062</v>
      </c>
      <c r="O146" s="100">
        <v>90280.643357694149</v>
      </c>
      <c r="P146" s="101">
        <v>52607.612841904163</v>
      </c>
      <c r="Q146" s="101">
        <v>56333.569874554873</v>
      </c>
      <c r="R146" s="101">
        <v>40050.437481760979</v>
      </c>
      <c r="S146" s="101">
        <v>47066.891406774521</v>
      </c>
      <c r="T146" s="101">
        <v>59524.064235210419</v>
      </c>
      <c r="U146" s="127">
        <f t="shared" si="14"/>
        <v>345863.2191978991</v>
      </c>
    </row>
    <row r="147" spans="1:21">
      <c r="A147" s="37">
        <v>153</v>
      </c>
      <c r="B147" s="17"/>
      <c r="C147" s="16"/>
      <c r="D147" s="38" t="s">
        <v>8</v>
      </c>
      <c r="E147" s="49" t="s">
        <v>178</v>
      </c>
      <c r="F147" s="55"/>
      <c r="G147" s="111">
        <f t="shared" si="12"/>
        <v>436088.42761214543</v>
      </c>
      <c r="H147" s="26">
        <v>25851.045333333313</v>
      </c>
      <c r="I147" s="7">
        <v>32668.675075761974</v>
      </c>
      <c r="J147" s="7">
        <v>107795.66020062566</v>
      </c>
      <c r="K147" s="7">
        <v>63903.722668647766</v>
      </c>
      <c r="L147" s="7">
        <v>41521.839393377304</v>
      </c>
      <c r="M147" s="7">
        <v>25232.25788885355</v>
      </c>
      <c r="N147" s="126">
        <f t="shared" si="13"/>
        <v>296973.20056059957</v>
      </c>
      <c r="O147" s="26">
        <v>19825.66019364167</v>
      </c>
      <c r="P147" s="7">
        <v>23642.277435399592</v>
      </c>
      <c r="Q147" s="7">
        <v>35202.956725262105</v>
      </c>
      <c r="R147" s="7">
        <v>20712.543562680483</v>
      </c>
      <c r="S147" s="7">
        <v>22505.306990027428</v>
      </c>
      <c r="T147" s="7">
        <v>17226.482144534588</v>
      </c>
      <c r="U147" s="126">
        <f t="shared" si="14"/>
        <v>139115.22705154587</v>
      </c>
    </row>
    <row r="148" spans="1:21">
      <c r="A148" s="37">
        <v>154</v>
      </c>
      <c r="B148" s="17"/>
      <c r="C148" s="16"/>
      <c r="D148" s="38" t="s">
        <v>10</v>
      </c>
      <c r="E148" s="49" t="s">
        <v>179</v>
      </c>
      <c r="F148" s="40"/>
      <c r="G148" s="111">
        <f t="shared" si="12"/>
        <v>35807.814545685425</v>
      </c>
      <c r="H148" s="26">
        <v>11614.692154917866</v>
      </c>
      <c r="I148" s="7">
        <v>1731.414235082455</v>
      </c>
      <c r="J148" s="7">
        <v>2926.5332695767283</v>
      </c>
      <c r="K148" s="7">
        <v>2761.7957635745406</v>
      </c>
      <c r="L148" s="7">
        <v>2251.2275087684393</v>
      </c>
      <c r="M148" s="7">
        <v>1019.3806237950921</v>
      </c>
      <c r="N148" s="126">
        <f t="shared" si="13"/>
        <v>22305.043555715121</v>
      </c>
      <c r="O148" s="26">
        <v>7987.1248778738081</v>
      </c>
      <c r="P148" s="7">
        <v>996.49576517473906</v>
      </c>
      <c r="Q148" s="7">
        <v>1475.3356546182185</v>
      </c>
      <c r="R148" s="7">
        <v>1121.2024441994727</v>
      </c>
      <c r="S148" s="7">
        <v>1064.5720946379006</v>
      </c>
      <c r="T148" s="7">
        <v>858.04015346616507</v>
      </c>
      <c r="U148" s="126">
        <f t="shared" si="14"/>
        <v>13502.770989970304</v>
      </c>
    </row>
    <row r="149" spans="1:21">
      <c r="A149" s="37">
        <v>155</v>
      </c>
      <c r="B149" s="17"/>
      <c r="C149" s="16"/>
      <c r="D149" s="38" t="s">
        <v>22</v>
      </c>
      <c r="E149" s="49" t="s">
        <v>180</v>
      </c>
      <c r="F149" s="40"/>
      <c r="G149" s="111">
        <f t="shared" si="12"/>
        <v>102166.96769423597</v>
      </c>
      <c r="H149" s="26">
        <v>7712.3287268914282</v>
      </c>
      <c r="I149" s="7">
        <v>6612.8854028955102</v>
      </c>
      <c r="J149" s="7">
        <v>4451.6819041967392</v>
      </c>
      <c r="K149" s="7">
        <v>7748.6861258745193</v>
      </c>
      <c r="L149" s="7">
        <v>12386.296437740326</v>
      </c>
      <c r="M149" s="7">
        <v>17407.690277338028</v>
      </c>
      <c r="N149" s="126">
        <f t="shared" si="13"/>
        <v>56319.568874936551</v>
      </c>
      <c r="O149" s="26">
        <v>5732.7253644168377</v>
      </c>
      <c r="P149" s="7">
        <v>3506.6557770809159</v>
      </c>
      <c r="Q149" s="7">
        <v>2324.8888165382668</v>
      </c>
      <c r="R149" s="7">
        <v>2721.7106037288904</v>
      </c>
      <c r="S149" s="7">
        <v>7297.0409916043282</v>
      </c>
      <c r="T149" s="7">
        <v>24264.377265930176</v>
      </c>
      <c r="U149" s="126">
        <f t="shared" si="14"/>
        <v>45847.398819299415</v>
      </c>
    </row>
    <row r="150" spans="1:21">
      <c r="A150" s="37">
        <v>156</v>
      </c>
      <c r="B150" s="17"/>
      <c r="C150" s="16"/>
      <c r="D150" s="38" t="s">
        <v>24</v>
      </c>
      <c r="E150" s="49" t="s">
        <v>181</v>
      </c>
      <c r="F150" s="40"/>
      <c r="G150" s="111">
        <f t="shared" si="12"/>
        <v>62133.461565844715</v>
      </c>
      <c r="H150" s="26">
        <v>10402.172530218959</v>
      </c>
      <c r="I150" s="7">
        <v>4140.2701378241181</v>
      </c>
      <c r="J150" s="7">
        <v>3692.5537242144346</v>
      </c>
      <c r="K150" s="7">
        <v>4569.6412033140659</v>
      </c>
      <c r="L150" s="7">
        <v>5382.6271282732487</v>
      </c>
      <c r="M150" s="7">
        <v>4550.9326194599271</v>
      </c>
      <c r="N150" s="126">
        <f t="shared" si="13"/>
        <v>32738.197343304753</v>
      </c>
      <c r="O150" s="26">
        <v>10526.007418207824</v>
      </c>
      <c r="P150" s="7">
        <v>3575.992068387568</v>
      </c>
      <c r="Q150" s="7">
        <v>2766.6648080423474</v>
      </c>
      <c r="R150" s="7">
        <v>2804.5170254483819</v>
      </c>
      <c r="S150" s="7">
        <v>4031.9796069487929</v>
      </c>
      <c r="T150" s="7">
        <v>5690.1032955050468</v>
      </c>
      <c r="U150" s="126">
        <f t="shared" si="14"/>
        <v>29395.264222539961</v>
      </c>
    </row>
    <row r="151" spans="1:21">
      <c r="A151" s="37">
        <v>157</v>
      </c>
      <c r="B151" s="17"/>
      <c r="C151" s="16"/>
      <c r="D151" s="38" t="s">
        <v>26</v>
      </c>
      <c r="E151" s="49" t="s">
        <v>182</v>
      </c>
      <c r="F151" s="40"/>
      <c r="G151" s="111">
        <f t="shared" si="12"/>
        <v>97723.939108096063</v>
      </c>
      <c r="H151" s="26">
        <v>17090.770662978292</v>
      </c>
      <c r="I151" s="7">
        <v>17180.010411351919</v>
      </c>
      <c r="J151" s="7">
        <v>12996.678427398205</v>
      </c>
      <c r="K151" s="7">
        <v>7924.9119682908058</v>
      </c>
      <c r="L151" s="7">
        <v>5201.9525680541992</v>
      </c>
      <c r="M151" s="7">
        <v>3152.8952198475599</v>
      </c>
      <c r="N151" s="126">
        <f t="shared" si="13"/>
        <v>63547.21925792098</v>
      </c>
      <c r="O151" s="26">
        <v>13174.420017264783</v>
      </c>
      <c r="P151" s="7">
        <v>8667.0736496299505</v>
      </c>
      <c r="Q151" s="7">
        <v>4791.8286146074533</v>
      </c>
      <c r="R151" s="7">
        <v>2709.9846554249525</v>
      </c>
      <c r="S151" s="7">
        <v>2386.5576366335154</v>
      </c>
      <c r="T151" s="7">
        <v>2446.8552766144276</v>
      </c>
      <c r="U151" s="126">
        <f t="shared" si="14"/>
        <v>34176.719850175083</v>
      </c>
    </row>
    <row r="152" spans="1:21">
      <c r="A152" s="37">
        <v>158</v>
      </c>
      <c r="B152" s="12"/>
      <c r="C152" s="12"/>
      <c r="D152" s="52" t="s">
        <v>32</v>
      </c>
      <c r="E152" s="49" t="s">
        <v>183</v>
      </c>
      <c r="F152" s="43"/>
      <c r="G152" s="111">
        <f t="shared" si="12"/>
        <v>1774.7395354591717</v>
      </c>
      <c r="H152" s="26">
        <v>106.66407346446067</v>
      </c>
      <c r="I152" s="7">
        <v>156.93388444703305</v>
      </c>
      <c r="J152" s="7">
        <v>234.43597103178035</v>
      </c>
      <c r="K152" s="7">
        <v>239.17862091620918</v>
      </c>
      <c r="L152" s="7">
        <v>210.18873673770577</v>
      </c>
      <c r="M152" s="7">
        <v>88.782785647577839</v>
      </c>
      <c r="N152" s="126">
        <f t="shared" si="13"/>
        <v>1036.1840722447669</v>
      </c>
      <c r="O152" s="26">
        <v>114.71384173684055</v>
      </c>
      <c r="P152" s="7">
        <v>117.64896046865033</v>
      </c>
      <c r="Q152" s="7">
        <v>120.35147455526749</v>
      </c>
      <c r="R152" s="7">
        <v>140.4404202743317</v>
      </c>
      <c r="S152" s="7">
        <v>152.6152944684145</v>
      </c>
      <c r="T152" s="7">
        <v>92.78547171090031</v>
      </c>
      <c r="U152" s="126">
        <f t="shared" si="14"/>
        <v>738.55546321440488</v>
      </c>
    </row>
    <row r="153" spans="1:21">
      <c r="A153" s="37">
        <v>159</v>
      </c>
      <c r="B153" s="10"/>
      <c r="C153" s="11"/>
      <c r="D153" s="38" t="s">
        <v>34</v>
      </c>
      <c r="E153" s="49" t="s">
        <v>184</v>
      </c>
      <c r="F153" s="51"/>
      <c r="G153" s="111">
        <f t="shared" si="12"/>
        <v>235782.69769853354</v>
      </c>
      <c r="H153" s="26">
        <v>46114.471558570862</v>
      </c>
      <c r="I153" s="7">
        <v>19402.810414925218</v>
      </c>
      <c r="J153" s="7">
        <v>29789.551950484514</v>
      </c>
      <c r="K153" s="7">
        <v>28129.769231557846</v>
      </c>
      <c r="L153" s="7">
        <v>18724.464085817337</v>
      </c>
      <c r="M153" s="7">
        <v>10534.348202943802</v>
      </c>
      <c r="N153" s="126">
        <f t="shared" si="13"/>
        <v>152695.41544429958</v>
      </c>
      <c r="O153" s="26">
        <v>32919.991684824228</v>
      </c>
      <c r="P153" s="7">
        <v>12101.469982400537</v>
      </c>
      <c r="Q153" s="7">
        <v>9651.5430950075388</v>
      </c>
      <c r="R153" s="7">
        <v>9840.0387804061174</v>
      </c>
      <c r="S153" s="7">
        <v>9628.8181525468826</v>
      </c>
      <c r="T153" s="7">
        <v>8945.4205590486526</v>
      </c>
      <c r="U153" s="126">
        <f t="shared" si="14"/>
        <v>83087.282254233956</v>
      </c>
    </row>
    <row r="154" spans="1:21">
      <c r="A154" s="93">
        <v>160</v>
      </c>
      <c r="B154" s="94"/>
      <c r="C154" s="95" t="s">
        <v>61</v>
      </c>
      <c r="D154" s="96" t="s">
        <v>185</v>
      </c>
      <c r="E154" s="97"/>
      <c r="F154" s="98"/>
      <c r="G154" s="99">
        <f t="shared" si="12"/>
        <v>299978.16864224896</v>
      </c>
      <c r="H154" s="100">
        <v>5541.9245836399496</v>
      </c>
      <c r="I154" s="101">
        <v>10703.622615728527</v>
      </c>
      <c r="J154" s="101">
        <v>91302.686836361885</v>
      </c>
      <c r="K154" s="101">
        <v>66189.62152338028</v>
      </c>
      <c r="L154" s="101">
        <v>30884.551725387573</v>
      </c>
      <c r="M154" s="101">
        <v>12847.766713947058</v>
      </c>
      <c r="N154" s="127">
        <f t="shared" si="13"/>
        <v>217470.17399844527</v>
      </c>
      <c r="O154" s="100">
        <v>5324.6346825994551</v>
      </c>
      <c r="P154" s="101">
        <v>7240.9111064001918</v>
      </c>
      <c r="Q154" s="101">
        <v>26416.866986721754</v>
      </c>
      <c r="R154" s="101">
        <v>20596.48798930645</v>
      </c>
      <c r="S154" s="101">
        <v>15240.753638863564</v>
      </c>
      <c r="T154" s="101">
        <v>7688.3402399122715</v>
      </c>
      <c r="U154" s="127">
        <f t="shared" si="14"/>
        <v>82507.994643803686</v>
      </c>
    </row>
    <row r="155" spans="1:21">
      <c r="A155" s="37">
        <v>161</v>
      </c>
      <c r="B155" s="17"/>
      <c r="C155" s="16"/>
      <c r="D155" s="38" t="s">
        <v>8</v>
      </c>
      <c r="E155" s="49" t="s">
        <v>186</v>
      </c>
      <c r="F155" s="40"/>
      <c r="G155" s="111">
        <f t="shared" si="12"/>
        <v>115387.71876944415</v>
      </c>
      <c r="H155" s="26">
        <v>0</v>
      </c>
      <c r="I155" s="7">
        <v>2114.0167983463034</v>
      </c>
      <c r="J155" s="7">
        <v>21425.852653741837</v>
      </c>
      <c r="K155" s="7">
        <v>24728.512766480446</v>
      </c>
      <c r="L155" s="7">
        <v>19648.693484902382</v>
      </c>
      <c r="M155" s="7">
        <v>10882.073379248381</v>
      </c>
      <c r="N155" s="126">
        <f t="shared" si="13"/>
        <v>78799.149082719348</v>
      </c>
      <c r="O155" s="26">
        <v>0</v>
      </c>
      <c r="P155" s="7">
        <v>604.93968473281711</v>
      </c>
      <c r="Q155" s="7">
        <v>8679.4934726059437</v>
      </c>
      <c r="R155" s="7">
        <v>9720.219184666872</v>
      </c>
      <c r="S155" s="7">
        <v>11300.247080177069</v>
      </c>
      <c r="T155" s="7">
        <v>6283.6702645421028</v>
      </c>
      <c r="U155" s="126">
        <f t="shared" si="14"/>
        <v>36588.569686724804</v>
      </c>
    </row>
    <row r="156" spans="1:21">
      <c r="A156" s="37">
        <v>162</v>
      </c>
      <c r="B156" s="17"/>
      <c r="C156" s="16"/>
      <c r="D156" s="38" t="s">
        <v>10</v>
      </c>
      <c r="E156" s="49" t="s">
        <v>187</v>
      </c>
      <c r="F156" s="55"/>
      <c r="G156" s="111">
        <f t="shared" si="12"/>
        <v>126431.87960392237</v>
      </c>
      <c r="H156" s="26">
        <v>4930.8129989765584</v>
      </c>
      <c r="I156" s="7">
        <v>4152.673632375896</v>
      </c>
      <c r="J156" s="7">
        <v>48923.224658727646</v>
      </c>
      <c r="K156" s="7">
        <v>26896.930726289749</v>
      </c>
      <c r="L156" s="7">
        <v>7756.5575693845749</v>
      </c>
      <c r="M156" s="7">
        <v>1492.3095611929893</v>
      </c>
      <c r="N156" s="126">
        <f t="shared" si="13"/>
        <v>94152.509146947414</v>
      </c>
      <c r="O156" s="26">
        <v>4675.6787423528731</v>
      </c>
      <c r="P156" s="7">
        <v>3227.5453812628984</v>
      </c>
      <c r="Q156" s="7">
        <v>12659.727628052235</v>
      </c>
      <c r="R156" s="7">
        <v>7703.1971208453178</v>
      </c>
      <c r="S156" s="7">
        <v>2813.720768392086</v>
      </c>
      <c r="T156" s="7">
        <v>1199.5008160695434</v>
      </c>
      <c r="U156" s="126">
        <f t="shared" si="14"/>
        <v>32279.370456974953</v>
      </c>
    </row>
    <row r="157" spans="1:21" ht="12.6" thickBot="1">
      <c r="A157" s="56">
        <v>163</v>
      </c>
      <c r="B157" s="57"/>
      <c r="C157" s="58"/>
      <c r="D157" s="59" t="s">
        <v>22</v>
      </c>
      <c r="E157" s="60" t="s">
        <v>188</v>
      </c>
      <c r="F157" s="61"/>
      <c r="G157" s="114">
        <f t="shared" si="12"/>
        <v>58158.571572260087</v>
      </c>
      <c r="H157" s="27">
        <v>611.11170927018975</v>
      </c>
      <c r="I157" s="28">
        <v>4436.9321464833338</v>
      </c>
      <c r="J157" s="28">
        <v>20953.610409469344</v>
      </c>
      <c r="K157" s="28">
        <v>14564.178552319296</v>
      </c>
      <c r="L157" s="28">
        <v>3479.300545307342</v>
      </c>
      <c r="M157" s="28">
        <v>473.38379715193878</v>
      </c>
      <c r="N157" s="128">
        <f t="shared" si="13"/>
        <v>44518.517160001444</v>
      </c>
      <c r="O157" s="27">
        <v>648.95592017186573</v>
      </c>
      <c r="P157" s="28">
        <v>3408.4258845730219</v>
      </c>
      <c r="Q157" s="28">
        <v>5077.6457036565989</v>
      </c>
      <c r="R157" s="28">
        <v>3173.0717277817894</v>
      </c>
      <c r="S157" s="28">
        <v>1126.7858120328165</v>
      </c>
      <c r="T157" s="28">
        <v>205.16936404255102</v>
      </c>
      <c r="U157" s="128">
        <f t="shared" si="14"/>
        <v>13640.054412258643</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U157"/>
  <sheetViews>
    <sheetView workbookViewId="0">
      <pane xSplit="6" ySplit="9" topLeftCell="G124" activePane="bottomRight" state="frozen"/>
      <selection activeCell="A2" sqref="A2"/>
      <selection pane="topRight" activeCell="A2" sqref="A2"/>
      <selection pane="bottomLeft" activeCell="A2" sqref="A2"/>
      <selection pane="bottomRight" activeCell="A2" sqref="A2"/>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433</v>
      </c>
    </row>
    <row r="2" spans="1:21" ht="13.8">
      <c r="A2" s="1" t="s">
        <v>193</v>
      </c>
      <c r="C2" s="167" t="s">
        <v>417</v>
      </c>
      <c r="E2" s="167"/>
      <c r="F2" s="167"/>
      <c r="G2" s="6"/>
      <c r="H2" s="6"/>
    </row>
    <row r="3" spans="1:21" ht="13.8">
      <c r="A3" s="1" t="s">
        <v>194</v>
      </c>
      <c r="C3" s="328">
        <v>2030</v>
      </c>
      <c r="D3" s="328"/>
      <c r="E3" s="129"/>
    </row>
    <row r="4" spans="1:21" ht="12.6" thickBot="1">
      <c r="B4" s="6"/>
      <c r="C4" s="6"/>
    </row>
    <row r="5" spans="1:21" s="18" customFormat="1">
      <c r="A5" s="30"/>
      <c r="B5" s="31"/>
      <c r="C5" s="31"/>
      <c r="D5" s="31"/>
      <c r="E5" s="31"/>
      <c r="F5" s="32" t="s">
        <v>195</v>
      </c>
      <c r="G5" s="112" t="s">
        <v>190</v>
      </c>
      <c r="H5" s="329" t="s">
        <v>191</v>
      </c>
      <c r="I5" s="330"/>
      <c r="J5" s="330"/>
      <c r="K5" s="330"/>
      <c r="L5" s="330"/>
      <c r="M5" s="330"/>
      <c r="N5" s="331"/>
      <c r="O5" s="329" t="s">
        <v>192</v>
      </c>
      <c r="P5" s="330"/>
      <c r="Q5" s="330"/>
      <c r="R5" s="330"/>
      <c r="S5" s="330"/>
      <c r="T5" s="330"/>
      <c r="U5" s="331"/>
    </row>
    <row r="6" spans="1:21" s="18" customFormat="1" ht="12.6" thickBot="1">
      <c r="A6" s="33"/>
      <c r="B6" s="21"/>
      <c r="C6" s="21"/>
      <c r="D6" s="21"/>
      <c r="E6" s="21"/>
      <c r="F6" s="34" t="s">
        <v>196</v>
      </c>
      <c r="G6" s="113" t="s">
        <v>1</v>
      </c>
      <c r="H6" s="24" t="s">
        <v>424</v>
      </c>
      <c r="I6" s="20" t="s">
        <v>197</v>
      </c>
      <c r="J6" s="20" t="s">
        <v>198</v>
      </c>
      <c r="K6" s="20" t="s">
        <v>200</v>
      </c>
      <c r="L6" s="20" t="s">
        <v>201</v>
      </c>
      <c r="M6" s="20" t="s">
        <v>199</v>
      </c>
      <c r="N6" s="120" t="s">
        <v>1</v>
      </c>
      <c r="O6" s="24" t="s">
        <v>424</v>
      </c>
      <c r="P6" s="20" t="s">
        <v>197</v>
      </c>
      <c r="Q6" s="20" t="s">
        <v>198</v>
      </c>
      <c r="R6" s="20" t="s">
        <v>200</v>
      </c>
      <c r="S6" s="20" t="s">
        <v>201</v>
      </c>
      <c r="T6" s="20" t="s">
        <v>199</v>
      </c>
      <c r="U6" s="120" t="s">
        <v>1</v>
      </c>
    </row>
    <row r="7" spans="1:21" ht="12.9" thickTop="1" thickBot="1">
      <c r="A7" s="69" t="s">
        <v>0</v>
      </c>
      <c r="B7" s="70"/>
      <c r="C7" s="70"/>
      <c r="D7" s="70"/>
      <c r="E7" s="70"/>
      <c r="F7" s="71"/>
      <c r="G7" s="152">
        <f>N7+U7</f>
        <v>312254.93861198425</v>
      </c>
      <c r="H7" s="149">
        <v>13912.781078338623</v>
      </c>
      <c r="I7" s="150">
        <v>27556.232749938965</v>
      </c>
      <c r="J7" s="150">
        <v>39567.121002197266</v>
      </c>
      <c r="K7" s="150">
        <v>48385.77197265625</v>
      </c>
      <c r="L7" s="150">
        <v>27175.64892578125</v>
      </c>
      <c r="M7" s="150">
        <v>6263.9110298156738</v>
      </c>
      <c r="N7" s="151">
        <f>SUM(H7:M7)</f>
        <v>162861.46675872803</v>
      </c>
      <c r="O7" s="149">
        <v>13241.154106140137</v>
      </c>
      <c r="P7" s="150">
        <v>26247.70630645752</v>
      </c>
      <c r="Q7" s="150">
        <v>35790.017181396484</v>
      </c>
      <c r="R7" s="150">
        <v>40791.475692749023</v>
      </c>
      <c r="S7" s="150">
        <v>25159.788230895996</v>
      </c>
      <c r="T7" s="150">
        <v>8163.3303356170654</v>
      </c>
      <c r="U7" s="151">
        <f>SUM(O7:T7)</f>
        <v>149393.47185325623</v>
      </c>
    </row>
    <row r="8" spans="1:21" ht="12.9" thickTop="1" thickBot="1">
      <c r="A8" s="69"/>
      <c r="B8" s="70"/>
      <c r="C8" s="70"/>
      <c r="D8" s="70"/>
      <c r="E8" s="70"/>
      <c r="F8" s="71"/>
      <c r="G8" s="152"/>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41" si="0">N10+U10</f>
        <v>1712849.1090316772</v>
      </c>
      <c r="H10" s="67">
        <v>56356.646759033203</v>
      </c>
      <c r="I10" s="68">
        <v>11863.214479446411</v>
      </c>
      <c r="J10" s="68">
        <v>54483.566818237305</v>
      </c>
      <c r="K10" s="68">
        <v>108674.54455566406</v>
      </c>
      <c r="L10" s="68">
        <v>282052.5009765625</v>
      </c>
      <c r="M10" s="68">
        <v>421272.78833007813</v>
      </c>
      <c r="N10" s="123">
        <f t="shared" ref="N10:N41" si="1">SUM(H10:M10)</f>
        <v>934703.26191902161</v>
      </c>
      <c r="O10" s="67">
        <v>46636.137054443359</v>
      </c>
      <c r="P10" s="68">
        <v>9708.1165294647217</v>
      </c>
      <c r="Q10" s="68">
        <v>27914.337203979492</v>
      </c>
      <c r="R10" s="68">
        <v>63631.073402404785</v>
      </c>
      <c r="S10" s="68">
        <v>175395.74853515625</v>
      </c>
      <c r="T10" s="68">
        <v>454860.43438720703</v>
      </c>
      <c r="U10" s="123">
        <f t="shared" ref="U10:U41" si="2">SUM(O10:T10)</f>
        <v>778145.84711265564</v>
      </c>
    </row>
    <row r="11" spans="1:21" s="19" customFormat="1" ht="15" customHeight="1">
      <c r="A11" s="72">
        <v>1</v>
      </c>
      <c r="B11" s="73" t="s">
        <v>4</v>
      </c>
      <c r="C11" s="332" t="s">
        <v>5</v>
      </c>
      <c r="D11" s="333"/>
      <c r="E11" s="333"/>
      <c r="F11" s="334"/>
      <c r="G11" s="74">
        <f t="shared" si="0"/>
        <v>122828.82960367203</v>
      </c>
      <c r="H11" s="75">
        <v>34409.772085189819</v>
      </c>
      <c r="I11" s="76">
        <v>760.45266902446747</v>
      </c>
      <c r="J11" s="76">
        <v>1675.7837762832642</v>
      </c>
      <c r="K11" s="76">
        <v>3719.2488460540771</v>
      </c>
      <c r="L11" s="76">
        <v>8282.6237239837646</v>
      </c>
      <c r="M11" s="76">
        <v>16570.465198516846</v>
      </c>
      <c r="N11" s="124">
        <f t="shared" si="1"/>
        <v>65418.346299052238</v>
      </c>
      <c r="O11" s="75">
        <v>29180.755765914917</v>
      </c>
      <c r="P11" s="76">
        <v>881.21802628040314</v>
      </c>
      <c r="Q11" s="76">
        <v>3609.1921610832214</v>
      </c>
      <c r="R11" s="76">
        <v>5004.25816822052</v>
      </c>
      <c r="S11" s="76">
        <v>5029.2032775878906</v>
      </c>
      <c r="T11" s="76">
        <v>13705.855905532837</v>
      </c>
      <c r="U11" s="124">
        <f t="shared" si="2"/>
        <v>57410.483304619789</v>
      </c>
    </row>
    <row r="12" spans="1:21" s="18" customFormat="1">
      <c r="A12" s="85">
        <v>2</v>
      </c>
      <c r="B12" s="86"/>
      <c r="C12" s="86" t="s">
        <v>6</v>
      </c>
      <c r="D12" s="87" t="s">
        <v>7</v>
      </c>
      <c r="E12" s="88"/>
      <c r="F12" s="89"/>
      <c r="G12" s="90">
        <f t="shared" si="0"/>
        <v>24700.051413908601</v>
      </c>
      <c r="H12" s="91">
        <v>4687.1359607577324</v>
      </c>
      <c r="I12" s="92">
        <v>483.67336286604404</v>
      </c>
      <c r="J12" s="92">
        <v>916.35263681411743</v>
      </c>
      <c r="K12" s="92">
        <v>2033.2976446151733</v>
      </c>
      <c r="L12" s="92">
        <v>2350.2548956871033</v>
      </c>
      <c r="M12" s="92">
        <v>3021.0416450500488</v>
      </c>
      <c r="N12" s="125">
        <f t="shared" si="1"/>
        <v>13491.756145790219</v>
      </c>
      <c r="O12" s="91">
        <v>4023.6732156872749</v>
      </c>
      <c r="P12" s="92">
        <v>566.329281270504</v>
      </c>
      <c r="Q12" s="92">
        <v>1077.9063877463341</v>
      </c>
      <c r="R12" s="92">
        <v>1405.9088798761368</v>
      </c>
      <c r="S12" s="92">
        <v>1376.7605373859406</v>
      </c>
      <c r="T12" s="92">
        <v>2757.7169661521912</v>
      </c>
      <c r="U12" s="125">
        <f t="shared" si="2"/>
        <v>11208.295268118382</v>
      </c>
    </row>
    <row r="13" spans="1:21">
      <c r="A13" s="37">
        <v>3</v>
      </c>
      <c r="B13" s="17"/>
      <c r="C13" s="16"/>
      <c r="D13" s="38" t="s">
        <v>8</v>
      </c>
      <c r="E13" s="39" t="s">
        <v>9</v>
      </c>
      <c r="F13" s="40"/>
      <c r="G13" s="111">
        <f t="shared" si="0"/>
        <v>3607.0091077634829</v>
      </c>
      <c r="H13" s="26">
        <v>29.040386152047233</v>
      </c>
      <c r="I13" s="7">
        <v>8.4233515497533347</v>
      </c>
      <c r="J13" s="7">
        <v>120.25513891971147</v>
      </c>
      <c r="K13" s="7">
        <v>437.78455933933276</v>
      </c>
      <c r="L13" s="7">
        <v>719.63095282622339</v>
      </c>
      <c r="M13" s="7">
        <v>782.90378892451872</v>
      </c>
      <c r="N13" s="126">
        <f t="shared" si="1"/>
        <v>2098.0381777115872</v>
      </c>
      <c r="O13" s="26">
        <v>15.962449152022742</v>
      </c>
      <c r="P13" s="7">
        <v>18.790835983503072</v>
      </c>
      <c r="Q13" s="7">
        <v>211.82261978639292</v>
      </c>
      <c r="R13" s="7">
        <v>335.98182684148264</v>
      </c>
      <c r="S13" s="7">
        <v>360.9036524900223</v>
      </c>
      <c r="T13" s="7">
        <v>565.50954579847223</v>
      </c>
      <c r="U13" s="126">
        <f t="shared" si="2"/>
        <v>1508.9709300518957</v>
      </c>
    </row>
    <row r="14" spans="1:21">
      <c r="A14" s="37">
        <v>4</v>
      </c>
      <c r="B14" s="41"/>
      <c r="C14" s="16"/>
      <c r="D14" s="38" t="s">
        <v>10</v>
      </c>
      <c r="E14" s="39" t="s">
        <v>11</v>
      </c>
      <c r="F14" s="40"/>
      <c r="G14" s="111">
        <f t="shared" si="0"/>
        <v>2396.0991021670052</v>
      </c>
      <c r="H14" s="26">
        <v>1085.130088115111</v>
      </c>
      <c r="I14" s="7">
        <v>80.214972263376694</v>
      </c>
      <c r="J14" s="7">
        <v>3.753598217270337</v>
      </c>
      <c r="K14" s="7">
        <v>3.9486523512750864</v>
      </c>
      <c r="L14" s="7">
        <v>2.5269588399678469</v>
      </c>
      <c r="M14" s="7">
        <v>2.8814162956550717</v>
      </c>
      <c r="N14" s="126">
        <f t="shared" si="1"/>
        <v>1178.455686082656</v>
      </c>
      <c r="O14" s="26">
        <v>1020.6377229113132</v>
      </c>
      <c r="P14" s="7">
        <v>136.24518867582083</v>
      </c>
      <c r="Q14" s="7">
        <v>15.123321993276477</v>
      </c>
      <c r="R14" s="7">
        <v>26.257520280778408</v>
      </c>
      <c r="S14" s="7">
        <v>6.664259035140276</v>
      </c>
      <c r="T14" s="7">
        <v>12.715403188019991</v>
      </c>
      <c r="U14" s="126">
        <f t="shared" si="2"/>
        <v>1217.6434160843492</v>
      </c>
    </row>
    <row r="15" spans="1:21">
      <c r="A15" s="37">
        <v>5</v>
      </c>
      <c r="B15" s="41"/>
      <c r="C15" s="16"/>
      <c r="D15" s="8"/>
      <c r="E15" s="17" t="s">
        <v>12</v>
      </c>
      <c r="F15" s="42" t="s">
        <v>13</v>
      </c>
      <c r="G15" s="111">
        <f t="shared" si="0"/>
        <v>2345.5726401045104</v>
      </c>
      <c r="H15" s="26">
        <v>1085.130088115111</v>
      </c>
      <c r="I15" s="7">
        <v>80.132699791516643</v>
      </c>
      <c r="J15" s="7">
        <v>3.182231622398831</v>
      </c>
      <c r="K15" s="7">
        <v>3.4877764554694295</v>
      </c>
      <c r="L15" s="7">
        <v>2.3542578220367432</v>
      </c>
      <c r="M15" s="7">
        <v>2.6172136478126049</v>
      </c>
      <c r="N15" s="126">
        <f t="shared" si="1"/>
        <v>1176.9042674543452</v>
      </c>
      <c r="O15" s="26">
        <v>1020.6377229113132</v>
      </c>
      <c r="P15" s="7">
        <v>135.91427910840139</v>
      </c>
      <c r="Q15" s="7">
        <v>3.7828774354420602</v>
      </c>
      <c r="R15" s="7">
        <v>3.5450421692803502</v>
      </c>
      <c r="S15" s="7">
        <v>1.5070096831768751</v>
      </c>
      <c r="T15" s="7">
        <v>3.2814413425512612</v>
      </c>
      <c r="U15" s="126">
        <f t="shared" si="2"/>
        <v>1168.6683726501651</v>
      </c>
    </row>
    <row r="16" spans="1:21">
      <c r="A16" s="37">
        <v>6</v>
      </c>
      <c r="B16" s="41"/>
      <c r="C16" s="16"/>
      <c r="D16" s="8"/>
      <c r="E16" s="17" t="s">
        <v>14</v>
      </c>
      <c r="F16" s="42" t="s">
        <v>15</v>
      </c>
      <c r="G16" s="111">
        <f t="shared" si="0"/>
        <v>9.6783148250542581</v>
      </c>
      <c r="H16" s="26">
        <v>0</v>
      </c>
      <c r="I16" s="7">
        <v>0</v>
      </c>
      <c r="J16" s="7">
        <v>0</v>
      </c>
      <c r="K16" s="7">
        <v>0</v>
      </c>
      <c r="L16" s="7">
        <v>0</v>
      </c>
      <c r="M16" s="7">
        <v>0</v>
      </c>
      <c r="N16" s="126">
        <f t="shared" si="1"/>
        <v>0</v>
      </c>
      <c r="O16" s="26">
        <v>0</v>
      </c>
      <c r="P16" s="7">
        <v>9.2424087109975517E-2</v>
      </c>
      <c r="Q16" s="7">
        <v>2.6491085275774822</v>
      </c>
      <c r="R16" s="7">
        <v>4.1026917994022369</v>
      </c>
      <c r="S16" s="7">
        <v>0.93598056072369218</v>
      </c>
      <c r="T16" s="7">
        <v>1.8981098502408713</v>
      </c>
      <c r="U16" s="126">
        <f t="shared" si="2"/>
        <v>9.6783148250542581</v>
      </c>
    </row>
    <row r="17" spans="1:21">
      <c r="A17" s="37">
        <v>7</v>
      </c>
      <c r="B17" s="41"/>
      <c r="C17" s="16"/>
      <c r="D17" s="8"/>
      <c r="E17" s="17" t="s">
        <v>16</v>
      </c>
      <c r="F17" s="42" t="s">
        <v>17</v>
      </c>
      <c r="G17" s="111">
        <f t="shared" si="0"/>
        <v>27.419551427201441</v>
      </c>
      <c r="H17" s="26">
        <v>0</v>
      </c>
      <c r="I17" s="7">
        <v>5.3919742569632945E-2</v>
      </c>
      <c r="J17" s="7">
        <v>0.42680514272069559</v>
      </c>
      <c r="K17" s="7">
        <v>0.27974011015612632</v>
      </c>
      <c r="L17" s="7">
        <v>8.7543059606105089E-2</v>
      </c>
      <c r="M17" s="7">
        <v>0.16190416808240116</v>
      </c>
      <c r="N17" s="126">
        <f t="shared" si="1"/>
        <v>1.0099122231349611</v>
      </c>
      <c r="O17" s="26">
        <v>0</v>
      </c>
      <c r="P17" s="7">
        <v>0.1622467722336296</v>
      </c>
      <c r="Q17" s="7">
        <v>5.500612563919276</v>
      </c>
      <c r="R17" s="7">
        <v>12.000181145966053</v>
      </c>
      <c r="S17" s="7">
        <v>2.8828826993703842</v>
      </c>
      <c r="T17" s="7">
        <v>5.8637160225771368</v>
      </c>
      <c r="U17" s="126">
        <f t="shared" si="2"/>
        <v>26.40963920406648</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13.428599710503477</v>
      </c>
      <c r="H19" s="26">
        <v>0</v>
      </c>
      <c r="I19" s="7">
        <v>2.834961457119789E-2</v>
      </c>
      <c r="J19" s="7">
        <v>0.14456148649333045</v>
      </c>
      <c r="K19" s="7">
        <v>0.18113578262273222</v>
      </c>
      <c r="L19" s="7">
        <v>8.5158012516330928E-2</v>
      </c>
      <c r="M19" s="7">
        <v>0.10229855639045127</v>
      </c>
      <c r="N19" s="126">
        <f t="shared" si="1"/>
        <v>0.54150345259404276</v>
      </c>
      <c r="O19" s="26">
        <v>0</v>
      </c>
      <c r="P19" s="7">
        <v>7.6244904223131016E-2</v>
      </c>
      <c r="Q19" s="7">
        <v>3.1907236175611615</v>
      </c>
      <c r="R19" s="7">
        <v>6.6096054781228304</v>
      </c>
      <c r="S19" s="7">
        <v>1.3383860536850989</v>
      </c>
      <c r="T19" s="7">
        <v>1.6721362043172121</v>
      </c>
      <c r="U19" s="126">
        <f t="shared" si="2"/>
        <v>12.887096257909434</v>
      </c>
    </row>
    <row r="20" spans="1:21">
      <c r="A20" s="37">
        <v>10</v>
      </c>
      <c r="B20" s="41"/>
      <c r="C20" s="16"/>
      <c r="D20" s="38" t="s">
        <v>22</v>
      </c>
      <c r="E20" s="39" t="s">
        <v>23</v>
      </c>
      <c r="F20" s="40"/>
      <c r="G20" s="111">
        <f t="shared" si="0"/>
        <v>1474.0297978585586</v>
      </c>
      <c r="H20" s="26">
        <v>19.85939243203029</v>
      </c>
      <c r="I20" s="7">
        <v>6.7192516326904297</v>
      </c>
      <c r="J20" s="7">
        <v>98.350250601768494</v>
      </c>
      <c r="K20" s="7">
        <v>621.86950778961182</v>
      </c>
      <c r="L20" s="7">
        <v>248.45393252372742</v>
      </c>
      <c r="M20" s="7">
        <v>18.738310270011425</v>
      </c>
      <c r="N20" s="126">
        <f t="shared" si="1"/>
        <v>1013.9906452498399</v>
      </c>
      <c r="O20" s="26">
        <v>18.286044554319233</v>
      </c>
      <c r="P20" s="7">
        <v>6.4390920400619507</v>
      </c>
      <c r="Q20" s="7">
        <v>71.126480340957642</v>
      </c>
      <c r="R20" s="7">
        <v>274.37312865257263</v>
      </c>
      <c r="S20" s="7">
        <v>85.312051296234131</v>
      </c>
      <c r="T20" s="7">
        <v>4.5023557245731354</v>
      </c>
      <c r="U20" s="126">
        <f t="shared" si="2"/>
        <v>460.03915260871872</v>
      </c>
    </row>
    <row r="21" spans="1:21">
      <c r="A21" s="37">
        <v>11</v>
      </c>
      <c r="B21" s="41"/>
      <c r="C21" s="16"/>
      <c r="D21" s="38" t="s">
        <v>24</v>
      </c>
      <c r="E21" s="39" t="s">
        <v>25</v>
      </c>
      <c r="F21" s="40"/>
      <c r="G21" s="111">
        <f t="shared" si="0"/>
        <v>7528.7800891175866</v>
      </c>
      <c r="H21" s="26">
        <v>2315.5681600701064</v>
      </c>
      <c r="I21" s="7">
        <v>46.964738730341196</v>
      </c>
      <c r="J21" s="7">
        <v>77.471749797463417</v>
      </c>
      <c r="K21" s="7">
        <v>132.73377102613449</v>
      </c>
      <c r="L21" s="7">
        <v>237.63726365566254</v>
      </c>
      <c r="M21" s="7">
        <v>848.39916169643402</v>
      </c>
      <c r="N21" s="126">
        <f t="shared" si="1"/>
        <v>3658.774844976142</v>
      </c>
      <c r="O21" s="26">
        <v>2383.2281893845648</v>
      </c>
      <c r="P21" s="7">
        <v>52.589461471885443</v>
      </c>
      <c r="Q21" s="7">
        <v>89.058233618736267</v>
      </c>
      <c r="R21" s="7">
        <v>121.9129131026566</v>
      </c>
      <c r="S21" s="7">
        <v>182.69645749032497</v>
      </c>
      <c r="T21" s="7">
        <v>1040.5199890732765</v>
      </c>
      <c r="U21" s="126">
        <f t="shared" si="2"/>
        <v>3870.0052441414446</v>
      </c>
    </row>
    <row r="22" spans="1:21">
      <c r="A22" s="37">
        <v>12</v>
      </c>
      <c r="B22" s="41"/>
      <c r="C22" s="16"/>
      <c r="D22" s="38" t="s">
        <v>26</v>
      </c>
      <c r="E22" s="39" t="s">
        <v>27</v>
      </c>
      <c r="F22" s="40"/>
      <c r="G22" s="111">
        <f t="shared" si="0"/>
        <v>597.92069307013298</v>
      </c>
      <c r="H22" s="26">
        <v>260.92148747073952</v>
      </c>
      <c r="I22" s="7">
        <v>42.659654370509088</v>
      </c>
      <c r="J22" s="7">
        <v>13.094597889226861</v>
      </c>
      <c r="K22" s="7">
        <v>17.290621191263199</v>
      </c>
      <c r="L22" s="7">
        <v>24.173845035023987</v>
      </c>
      <c r="M22" s="7">
        <v>14.136221373919398</v>
      </c>
      <c r="N22" s="126">
        <f t="shared" si="1"/>
        <v>372.27642733068205</v>
      </c>
      <c r="O22" s="26">
        <v>110.26432926591951</v>
      </c>
      <c r="P22" s="7">
        <v>57.00396044831723</v>
      </c>
      <c r="Q22" s="7">
        <v>17.562435112165986</v>
      </c>
      <c r="R22" s="7">
        <v>11.82618631888181</v>
      </c>
      <c r="S22" s="7">
        <v>17.457242106553167</v>
      </c>
      <c r="T22" s="7">
        <v>11.530112487613223</v>
      </c>
      <c r="U22" s="126">
        <f t="shared" si="2"/>
        <v>225.64426573945093</v>
      </c>
    </row>
    <row r="23" spans="1:21">
      <c r="A23" s="37">
        <v>13</v>
      </c>
      <c r="B23" s="41"/>
      <c r="C23" s="16"/>
      <c r="D23" s="8"/>
      <c r="E23" s="17" t="s">
        <v>12</v>
      </c>
      <c r="F23" s="42" t="s">
        <v>28</v>
      </c>
      <c r="G23" s="111">
        <f t="shared" si="0"/>
        <v>123.39853907079669</v>
      </c>
      <c r="H23" s="26">
        <v>3.0433998107910156</v>
      </c>
      <c r="I23" s="7">
        <v>36.526073648361489</v>
      </c>
      <c r="J23" s="7">
        <v>7.5094862074765842</v>
      </c>
      <c r="K23" s="7">
        <v>4.1342462269531097</v>
      </c>
      <c r="L23" s="7">
        <v>1.595822742805467</v>
      </c>
      <c r="M23" s="7">
        <v>0</v>
      </c>
      <c r="N23" s="126">
        <f t="shared" si="1"/>
        <v>52.809028636387666</v>
      </c>
      <c r="O23" s="26">
        <v>3.7939934730529785</v>
      </c>
      <c r="P23" s="7">
        <v>50.190228642590228</v>
      </c>
      <c r="Q23" s="7">
        <v>11.122620390509837</v>
      </c>
      <c r="R23" s="7">
        <v>4.1510126171924639</v>
      </c>
      <c r="S23" s="7">
        <v>1.3316553110635141</v>
      </c>
      <c r="T23" s="7">
        <v>0</v>
      </c>
      <c r="U23" s="126">
        <f t="shared" si="2"/>
        <v>70.589510434409021</v>
      </c>
    </row>
    <row r="24" spans="1:21">
      <c r="A24" s="37">
        <v>14</v>
      </c>
      <c r="B24" s="17"/>
      <c r="C24" s="16"/>
      <c r="D24" s="8"/>
      <c r="E24" s="17" t="s">
        <v>14</v>
      </c>
      <c r="F24" s="42" t="s">
        <v>29</v>
      </c>
      <c r="G24" s="111">
        <f t="shared" si="0"/>
        <v>9.5042463257850613</v>
      </c>
      <c r="H24" s="26">
        <v>2.6873452562140301</v>
      </c>
      <c r="I24" s="7">
        <v>0.63337008477537893</v>
      </c>
      <c r="J24" s="7">
        <v>0.61721823556581512</v>
      </c>
      <c r="K24" s="7">
        <v>0.85101262875832617</v>
      </c>
      <c r="L24" s="7">
        <v>0.55226217239396647</v>
      </c>
      <c r="M24" s="7">
        <v>0</v>
      </c>
      <c r="N24" s="126">
        <f t="shared" si="1"/>
        <v>5.3412083777075168</v>
      </c>
      <c r="O24" s="26">
        <v>2.2944841362186708</v>
      </c>
      <c r="P24" s="7">
        <v>0.55339050031034276</v>
      </c>
      <c r="Q24" s="7">
        <v>0.4013271676376462</v>
      </c>
      <c r="R24" s="7">
        <v>0.5589669854962267</v>
      </c>
      <c r="S24" s="7">
        <v>0.35486915841465816</v>
      </c>
      <c r="T24" s="7">
        <v>0</v>
      </c>
      <c r="U24" s="126">
        <f t="shared" si="2"/>
        <v>4.1630379480775446</v>
      </c>
    </row>
    <row r="25" spans="1:21">
      <c r="A25" s="37">
        <v>15</v>
      </c>
      <c r="B25" s="17"/>
      <c r="C25" s="16"/>
      <c r="D25" s="8"/>
      <c r="E25" s="17" t="s">
        <v>16</v>
      </c>
      <c r="F25" s="42" t="s">
        <v>30</v>
      </c>
      <c r="G25" s="111">
        <f t="shared" si="0"/>
        <v>76.605581954546579</v>
      </c>
      <c r="H25" s="26">
        <v>31.788747975458989</v>
      </c>
      <c r="I25" s="7">
        <v>4.2488605629769154</v>
      </c>
      <c r="J25" s="7">
        <v>1.0184950194816338</v>
      </c>
      <c r="K25" s="7">
        <v>0.25533856567199109</v>
      </c>
      <c r="L25" s="7">
        <v>5.0971304881386459E-2</v>
      </c>
      <c r="M25" s="7">
        <v>0</v>
      </c>
      <c r="N25" s="126">
        <f t="shared" si="1"/>
        <v>37.362413428470916</v>
      </c>
      <c r="O25" s="26">
        <v>32.158243119746963</v>
      </c>
      <c r="P25" s="7">
        <v>4.9293466259259731</v>
      </c>
      <c r="Q25" s="7">
        <v>1.7426684075035155</v>
      </c>
      <c r="R25" s="7">
        <v>0.3779644090027432</v>
      </c>
      <c r="S25" s="7">
        <v>3.4945963896461762E-2</v>
      </c>
      <c r="T25" s="7">
        <v>0</v>
      </c>
      <c r="U25" s="126">
        <f t="shared" si="2"/>
        <v>39.243168526075657</v>
      </c>
    </row>
    <row r="26" spans="1:21">
      <c r="A26" s="37">
        <v>16</v>
      </c>
      <c r="B26" s="17"/>
      <c r="C26" s="16"/>
      <c r="D26" s="8"/>
      <c r="E26" s="17" t="s">
        <v>18</v>
      </c>
      <c r="F26" s="42" t="s">
        <v>31</v>
      </c>
      <c r="G26" s="111">
        <f t="shared" si="0"/>
        <v>388.41232969997145</v>
      </c>
      <c r="H26" s="26">
        <v>223.40199692174792</v>
      </c>
      <c r="I26" s="7">
        <v>1.2513503362424672</v>
      </c>
      <c r="J26" s="7">
        <v>3.9493986529123504</v>
      </c>
      <c r="K26" s="7">
        <v>12.050023719668388</v>
      </c>
      <c r="L26" s="7">
        <v>21.974788965657353</v>
      </c>
      <c r="M26" s="7">
        <v>14.136221373919398</v>
      </c>
      <c r="N26" s="126">
        <f t="shared" si="1"/>
        <v>276.76377997014788</v>
      </c>
      <c r="O26" s="26">
        <v>72.017609843984246</v>
      </c>
      <c r="P26" s="7">
        <v>1.33099458617653</v>
      </c>
      <c r="Q26" s="7">
        <v>4.2958189515957201</v>
      </c>
      <c r="R26" s="7">
        <v>6.7382422575028613</v>
      </c>
      <c r="S26" s="7">
        <v>15.73577160295099</v>
      </c>
      <c r="T26" s="7">
        <v>11.530112487613223</v>
      </c>
      <c r="U26" s="126">
        <f t="shared" si="2"/>
        <v>111.64854972982357</v>
      </c>
    </row>
    <row r="27" spans="1:21">
      <c r="A27" s="37">
        <v>17</v>
      </c>
      <c r="B27" s="17"/>
      <c r="C27" s="16"/>
      <c r="D27" s="38" t="s">
        <v>32</v>
      </c>
      <c r="E27" s="39" t="s">
        <v>33</v>
      </c>
      <c r="F27" s="40"/>
      <c r="G27" s="111">
        <f t="shared" si="0"/>
        <v>2074.8452049344778</v>
      </c>
      <c r="H27" s="26">
        <v>293.21580936014652</v>
      </c>
      <c r="I27" s="7">
        <v>63.816031217575073</v>
      </c>
      <c r="J27" s="7">
        <v>137.77678880095482</v>
      </c>
      <c r="K27" s="7">
        <v>215.73507869243622</v>
      </c>
      <c r="L27" s="7">
        <v>205.35301291942596</v>
      </c>
      <c r="M27" s="7">
        <v>251.55408692359924</v>
      </c>
      <c r="N27" s="126">
        <f t="shared" si="1"/>
        <v>1167.4508079141378</v>
      </c>
      <c r="O27" s="26">
        <v>190.01809743046761</v>
      </c>
      <c r="P27" s="7">
        <v>72.697390519082546</v>
      </c>
      <c r="Q27" s="7">
        <v>127.31244576722383</v>
      </c>
      <c r="R27" s="7">
        <v>155.39775520563126</v>
      </c>
      <c r="S27" s="7">
        <v>125.31719678640366</v>
      </c>
      <c r="T27" s="7">
        <v>236.65151131153107</v>
      </c>
      <c r="U27" s="126">
        <f t="shared" si="2"/>
        <v>907.39439702033997</v>
      </c>
    </row>
    <row r="28" spans="1:21">
      <c r="A28" s="37">
        <v>18</v>
      </c>
      <c r="B28" s="12"/>
      <c r="C28" s="12"/>
      <c r="D28" s="38" t="s">
        <v>34</v>
      </c>
      <c r="E28" s="39" t="s">
        <v>35</v>
      </c>
      <c r="F28" s="43"/>
      <c r="G28" s="111">
        <f t="shared" si="0"/>
        <v>1086.5030415896326</v>
      </c>
      <c r="H28" s="26">
        <v>81.60847226716578</v>
      </c>
      <c r="I28" s="7">
        <v>41.490009792149067</v>
      </c>
      <c r="J28" s="7">
        <v>69.015899986028671</v>
      </c>
      <c r="K28" s="7">
        <v>116.34586203098297</v>
      </c>
      <c r="L28" s="7">
        <v>137.73831450939178</v>
      </c>
      <c r="M28" s="7">
        <v>140.92666292190552</v>
      </c>
      <c r="N28" s="126">
        <f t="shared" si="1"/>
        <v>587.12522150762379</v>
      </c>
      <c r="O28" s="26">
        <v>58.844193033874035</v>
      </c>
      <c r="P28" s="7">
        <v>35.842787854373455</v>
      </c>
      <c r="Q28" s="7">
        <v>76.660149194300175</v>
      </c>
      <c r="R28" s="7">
        <v>94.191535472869873</v>
      </c>
      <c r="S28" s="7">
        <v>127.12121051549911</v>
      </c>
      <c r="T28" s="7">
        <v>106.71794401109219</v>
      </c>
      <c r="U28" s="126">
        <f t="shared" si="2"/>
        <v>499.37782008200884</v>
      </c>
    </row>
    <row r="29" spans="1:21">
      <c r="A29" s="37">
        <v>19</v>
      </c>
      <c r="B29" s="17"/>
      <c r="C29" s="16"/>
      <c r="D29" s="38" t="s">
        <v>36</v>
      </c>
      <c r="E29" s="39" t="s">
        <v>37</v>
      </c>
      <c r="F29" s="40"/>
      <c r="G29" s="111">
        <f t="shared" si="0"/>
        <v>1241.387137082871</v>
      </c>
      <c r="H29" s="26">
        <v>10.931540788151324</v>
      </c>
      <c r="I29" s="7">
        <v>2.264489434659481</v>
      </c>
      <c r="J29" s="7">
        <v>32.923988178372383</v>
      </c>
      <c r="K29" s="7">
        <v>156.24303194880486</v>
      </c>
      <c r="L29" s="7">
        <v>357.38937371969223</v>
      </c>
      <c r="M29" s="7">
        <v>274.02876810729504</v>
      </c>
      <c r="N29" s="126">
        <f t="shared" si="1"/>
        <v>833.78119217697531</v>
      </c>
      <c r="O29" s="26">
        <v>8.9597854826133698</v>
      </c>
      <c r="P29" s="7">
        <v>2.4214479529764503</v>
      </c>
      <c r="Q29" s="7">
        <v>26.377998650074005</v>
      </c>
      <c r="R29" s="7">
        <v>65.379939794540405</v>
      </c>
      <c r="S29" s="7">
        <v>137.71362966299057</v>
      </c>
      <c r="T29" s="7">
        <v>166.75314336270094</v>
      </c>
      <c r="U29" s="126">
        <f t="shared" si="2"/>
        <v>407.60594490589574</v>
      </c>
    </row>
    <row r="30" spans="1:21">
      <c r="A30" s="37">
        <v>20</v>
      </c>
      <c r="B30" s="17"/>
      <c r="C30" s="16"/>
      <c r="D30" s="38" t="s">
        <v>38</v>
      </c>
      <c r="E30" s="39" t="s">
        <v>39</v>
      </c>
      <c r="F30" s="40"/>
      <c r="G30" s="111">
        <f t="shared" si="0"/>
        <v>33.187806394853396</v>
      </c>
      <c r="H30" s="26">
        <v>0</v>
      </c>
      <c r="I30" s="7">
        <v>0.34775986528256908</v>
      </c>
      <c r="J30" s="7">
        <v>0.52105243154801428</v>
      </c>
      <c r="K30" s="7">
        <v>1.935652875341475</v>
      </c>
      <c r="L30" s="7">
        <v>9.5692578759044409</v>
      </c>
      <c r="M30" s="7">
        <v>9.0845350897870958</v>
      </c>
      <c r="N30" s="126">
        <f t="shared" si="1"/>
        <v>21.458258137863595</v>
      </c>
      <c r="O30" s="26">
        <v>0</v>
      </c>
      <c r="P30" s="7">
        <v>0.34591887451824732</v>
      </c>
      <c r="Q30" s="7">
        <v>0.54865268105641007</v>
      </c>
      <c r="R30" s="7">
        <v>0.89529772417154163</v>
      </c>
      <c r="S30" s="7">
        <v>4.3316770882811397</v>
      </c>
      <c r="T30" s="7">
        <v>5.6080018889624625</v>
      </c>
      <c r="U30" s="126">
        <f t="shared" si="2"/>
        <v>11.729548256989801</v>
      </c>
    </row>
    <row r="31" spans="1:21">
      <c r="A31" s="37">
        <v>21</v>
      </c>
      <c r="B31" s="17"/>
      <c r="C31" s="16"/>
      <c r="D31" s="38" t="s">
        <v>40</v>
      </c>
      <c r="E31" s="39" t="s">
        <v>41</v>
      </c>
      <c r="F31" s="40"/>
      <c r="G31" s="111">
        <f t="shared" si="0"/>
        <v>1291.8229918802317</v>
      </c>
      <c r="H31" s="26">
        <v>207.78954190283548</v>
      </c>
      <c r="I31" s="7">
        <v>28.055161354757729</v>
      </c>
      <c r="J31" s="7">
        <v>107.57987678612699</v>
      </c>
      <c r="K31" s="7">
        <v>128.9253763416782</v>
      </c>
      <c r="L31" s="7">
        <v>142.09602478146553</v>
      </c>
      <c r="M31" s="7">
        <v>81.956611476838589</v>
      </c>
      <c r="N31" s="126">
        <f t="shared" si="1"/>
        <v>696.40259264370252</v>
      </c>
      <c r="O31" s="26">
        <v>56.311258882691618</v>
      </c>
      <c r="P31" s="7">
        <v>16.865944034958375</v>
      </c>
      <c r="Q31" s="7">
        <v>188.82791257547069</v>
      </c>
      <c r="R31" s="7">
        <v>150.89019010693301</v>
      </c>
      <c r="S31" s="7">
        <v>102.03208263777196</v>
      </c>
      <c r="T31" s="7">
        <v>80.493010998703539</v>
      </c>
      <c r="U31" s="126">
        <f t="shared" si="2"/>
        <v>595.42039923652919</v>
      </c>
    </row>
    <row r="32" spans="1:21">
      <c r="A32" s="37">
        <v>22</v>
      </c>
      <c r="B32" s="17"/>
      <c r="C32" s="16"/>
      <c r="D32" s="38"/>
      <c r="E32" s="17" t="s">
        <v>12</v>
      </c>
      <c r="F32" s="42" t="s">
        <v>42</v>
      </c>
      <c r="G32" s="111">
        <f t="shared" si="0"/>
        <v>735.00767946243286</v>
      </c>
      <c r="H32" s="26">
        <v>179.71871948242188</v>
      </c>
      <c r="I32" s="7">
        <v>1.3437445163726807</v>
      </c>
      <c r="J32" s="7">
        <v>64.239051818847656</v>
      </c>
      <c r="K32" s="7">
        <v>72.526504516601563</v>
      </c>
      <c r="L32" s="7">
        <v>48.81103515625</v>
      </c>
      <c r="M32" s="7">
        <v>20.304536819458008</v>
      </c>
      <c r="N32" s="126">
        <f t="shared" si="1"/>
        <v>386.94359230995178</v>
      </c>
      <c r="O32" s="26">
        <v>43.015495300292969</v>
      </c>
      <c r="P32" s="7">
        <v>3.3250162601470947</v>
      </c>
      <c r="Q32" s="7">
        <v>160.06170654296875</v>
      </c>
      <c r="R32" s="7">
        <v>101.30593872070313</v>
      </c>
      <c r="S32" s="7">
        <v>28.997735977172852</v>
      </c>
      <c r="T32" s="7">
        <v>11.358194351196289</v>
      </c>
      <c r="U32" s="126">
        <f t="shared" si="2"/>
        <v>348.06408715248108</v>
      </c>
    </row>
    <row r="33" spans="1:21">
      <c r="A33" s="37">
        <v>23</v>
      </c>
      <c r="B33" s="17"/>
      <c r="C33" s="16"/>
      <c r="D33" s="8"/>
      <c r="E33" s="17" t="s">
        <v>14</v>
      </c>
      <c r="F33" s="42" t="s">
        <v>43</v>
      </c>
      <c r="G33" s="111">
        <f t="shared" si="0"/>
        <v>0</v>
      </c>
      <c r="H33" s="26">
        <v>0</v>
      </c>
      <c r="I33" s="7">
        <v>0</v>
      </c>
      <c r="J33" s="7">
        <v>0</v>
      </c>
      <c r="K33" s="7">
        <v>0</v>
      </c>
      <c r="L33" s="7">
        <v>0</v>
      </c>
      <c r="M33" s="7">
        <v>0</v>
      </c>
      <c r="N33" s="126">
        <f t="shared" si="1"/>
        <v>0</v>
      </c>
      <c r="O33" s="26">
        <v>0</v>
      </c>
      <c r="P33" s="7">
        <v>0</v>
      </c>
      <c r="Q33" s="7">
        <v>0</v>
      </c>
      <c r="R33" s="7">
        <v>0</v>
      </c>
      <c r="S33" s="7">
        <v>0</v>
      </c>
      <c r="T33" s="7">
        <v>0</v>
      </c>
      <c r="U33" s="126">
        <f t="shared" si="2"/>
        <v>0</v>
      </c>
    </row>
    <row r="34" spans="1:21">
      <c r="A34" s="37">
        <v>24</v>
      </c>
      <c r="B34" s="17"/>
      <c r="C34" s="16"/>
      <c r="D34" s="8"/>
      <c r="E34" s="17" t="s">
        <v>16</v>
      </c>
      <c r="F34" s="42" t="s">
        <v>44</v>
      </c>
      <c r="G34" s="111">
        <f t="shared" si="0"/>
        <v>0</v>
      </c>
      <c r="H34" s="26">
        <v>0</v>
      </c>
      <c r="I34" s="7">
        <v>0</v>
      </c>
      <c r="J34" s="7">
        <v>0</v>
      </c>
      <c r="K34" s="7">
        <v>0</v>
      </c>
      <c r="L34" s="7">
        <v>0</v>
      </c>
      <c r="M34" s="7">
        <v>0</v>
      </c>
      <c r="N34" s="126">
        <f t="shared" si="1"/>
        <v>0</v>
      </c>
      <c r="O34" s="26">
        <v>0</v>
      </c>
      <c r="P34" s="7">
        <v>0</v>
      </c>
      <c r="Q34" s="7">
        <v>0</v>
      </c>
      <c r="R34" s="7">
        <v>0</v>
      </c>
      <c r="S34" s="7">
        <v>0</v>
      </c>
      <c r="T34" s="7">
        <v>0</v>
      </c>
      <c r="U34" s="126">
        <f t="shared" si="2"/>
        <v>0</v>
      </c>
    </row>
    <row r="35" spans="1:21">
      <c r="A35" s="37">
        <v>25</v>
      </c>
      <c r="B35" s="17"/>
      <c r="C35" s="16"/>
      <c r="D35" s="8"/>
      <c r="E35" s="17" t="s">
        <v>18</v>
      </c>
      <c r="F35" s="42" t="s">
        <v>45</v>
      </c>
      <c r="G35" s="111">
        <f t="shared" si="0"/>
        <v>205.24493902921677</v>
      </c>
      <c r="H35" s="26">
        <v>0.20523470640182495</v>
      </c>
      <c r="I35" s="7">
        <v>1.4608950167894363</v>
      </c>
      <c r="J35" s="7">
        <v>10.110983192920685</v>
      </c>
      <c r="K35" s="7">
        <v>20.771094501018524</v>
      </c>
      <c r="L35" s="7">
        <v>47.969081521034241</v>
      </c>
      <c r="M35" s="7">
        <v>31.551677167415619</v>
      </c>
      <c r="N35" s="126">
        <f t="shared" si="1"/>
        <v>112.06896610558033</v>
      </c>
      <c r="O35" s="26">
        <v>0.18882331997156143</v>
      </c>
      <c r="P35" s="7">
        <v>1.479403905570507</v>
      </c>
      <c r="Q35" s="7">
        <v>7.2601259797811508</v>
      </c>
      <c r="R35" s="7">
        <v>18.722522616386414</v>
      </c>
      <c r="S35" s="7">
        <v>35.241832107305527</v>
      </c>
      <c r="T35" s="7">
        <v>30.283264994621277</v>
      </c>
      <c r="U35" s="126">
        <f t="shared" si="2"/>
        <v>93.175972923636436</v>
      </c>
    </row>
    <row r="36" spans="1:21">
      <c r="A36" s="37">
        <v>26</v>
      </c>
      <c r="B36" s="17"/>
      <c r="C36" s="16"/>
      <c r="D36" s="8"/>
      <c r="E36" s="17" t="s">
        <v>20</v>
      </c>
      <c r="F36" s="42" t="s">
        <v>46</v>
      </c>
      <c r="G36" s="111">
        <f t="shared" si="0"/>
        <v>136.01015433022985</v>
      </c>
      <c r="H36" s="26">
        <v>5.8931003351463005</v>
      </c>
      <c r="I36" s="7">
        <v>1.1991402243002085</v>
      </c>
      <c r="J36" s="7">
        <v>4.5100809007417411</v>
      </c>
      <c r="K36" s="7">
        <v>10.591590954456478</v>
      </c>
      <c r="L36" s="7">
        <v>23.430011137388647</v>
      </c>
      <c r="M36" s="7">
        <v>20.933655169792473</v>
      </c>
      <c r="N36" s="126">
        <f t="shared" si="1"/>
        <v>66.557578721825848</v>
      </c>
      <c r="O36" s="26">
        <v>5.3512867693207227</v>
      </c>
      <c r="P36" s="7">
        <v>1.4612110891175689</v>
      </c>
      <c r="Q36" s="7">
        <v>6.9254490465391427</v>
      </c>
      <c r="R36" s="7">
        <v>12.150244045536965</v>
      </c>
      <c r="S36" s="7">
        <v>21.229075893759727</v>
      </c>
      <c r="T36" s="7">
        <v>22.335308764129877</v>
      </c>
      <c r="U36" s="126">
        <f t="shared" si="2"/>
        <v>69.452575608404004</v>
      </c>
    </row>
    <row r="37" spans="1:21">
      <c r="A37" s="37">
        <v>27</v>
      </c>
      <c r="B37" s="17"/>
      <c r="C37" s="16"/>
      <c r="D37" s="8"/>
      <c r="E37" s="17" t="s">
        <v>47</v>
      </c>
      <c r="F37" s="42" t="s">
        <v>393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v>
      </c>
      <c r="H38" s="26">
        <v>0</v>
      </c>
      <c r="I38" s="7">
        <v>0</v>
      </c>
      <c r="J38" s="7">
        <v>0</v>
      </c>
      <c r="K38" s="7">
        <v>0</v>
      </c>
      <c r="L38" s="7">
        <v>0</v>
      </c>
      <c r="M38" s="7">
        <v>0</v>
      </c>
      <c r="N38" s="126">
        <f t="shared" si="1"/>
        <v>0</v>
      </c>
      <c r="O38" s="26">
        <v>0</v>
      </c>
      <c r="P38" s="7">
        <v>0</v>
      </c>
      <c r="Q38" s="7">
        <v>0</v>
      </c>
      <c r="R38" s="7">
        <v>0</v>
      </c>
      <c r="S38" s="7">
        <v>0</v>
      </c>
      <c r="T38" s="7">
        <v>0</v>
      </c>
      <c r="U38" s="126">
        <f t="shared" si="2"/>
        <v>0</v>
      </c>
    </row>
    <row r="39" spans="1:21">
      <c r="A39" s="37">
        <v>29</v>
      </c>
      <c r="B39" s="17"/>
      <c r="C39" s="16"/>
      <c r="D39" s="38"/>
      <c r="E39" s="17" t="s">
        <v>394</v>
      </c>
      <c r="F39" s="42" t="s">
        <v>50</v>
      </c>
      <c r="G39" s="111">
        <f t="shared" si="0"/>
        <v>31.456240267238172</v>
      </c>
      <c r="H39" s="26">
        <v>0</v>
      </c>
      <c r="I39" s="7">
        <v>0</v>
      </c>
      <c r="J39" s="7">
        <v>3.4255194725119509E-2</v>
      </c>
      <c r="K39" s="7">
        <v>2.2926990231499076</v>
      </c>
      <c r="L39" s="7">
        <v>7.650873426347971</v>
      </c>
      <c r="M39" s="7">
        <v>4.691230658441782</v>
      </c>
      <c r="N39" s="126">
        <f t="shared" si="1"/>
        <v>14.66905830266478</v>
      </c>
      <c r="O39" s="26">
        <v>0</v>
      </c>
      <c r="P39" s="7">
        <v>0</v>
      </c>
      <c r="Q39" s="7">
        <v>6.8779322631598916E-2</v>
      </c>
      <c r="R39" s="7">
        <v>2.0493833721848205</v>
      </c>
      <c r="S39" s="7">
        <v>8.1704921741038561</v>
      </c>
      <c r="T39" s="7">
        <v>6.4985270956531167</v>
      </c>
      <c r="U39" s="126">
        <f t="shared" si="2"/>
        <v>16.787181964573392</v>
      </c>
    </row>
    <row r="40" spans="1:21">
      <c r="A40" s="37">
        <v>30</v>
      </c>
      <c r="B40" s="17"/>
      <c r="C40" s="16"/>
      <c r="D40" s="12"/>
      <c r="E40" s="17" t="s">
        <v>395</v>
      </c>
      <c r="F40" s="42" t="s">
        <v>51</v>
      </c>
      <c r="G40" s="111">
        <f t="shared" si="0"/>
        <v>3.4163504980388097</v>
      </c>
      <c r="H40" s="26">
        <v>9.8852135706692934E-3</v>
      </c>
      <c r="I40" s="7">
        <v>1.1989228660240769E-2</v>
      </c>
      <c r="J40" s="7">
        <v>7.5101006776094437E-2</v>
      </c>
      <c r="K40" s="7">
        <v>0.25879188347607851</v>
      </c>
      <c r="L40" s="7">
        <v>0.73518505319952965</v>
      </c>
      <c r="M40" s="7">
        <v>7.9674059525132179E-2</v>
      </c>
      <c r="N40" s="126">
        <f t="shared" si="1"/>
        <v>1.1706264452077448</v>
      </c>
      <c r="O40" s="26">
        <v>1.5300343162380159E-2</v>
      </c>
      <c r="P40" s="7">
        <v>1.0177877556998283E-2</v>
      </c>
      <c r="Q40" s="7">
        <v>1.1637276038527489E-2</v>
      </c>
      <c r="R40" s="7">
        <v>4.4246693141758442E-3</v>
      </c>
      <c r="S40" s="7">
        <v>0.81062469538301229</v>
      </c>
      <c r="T40" s="7">
        <v>1.3935591913759708</v>
      </c>
      <c r="U40" s="126">
        <f t="shared" si="2"/>
        <v>2.2457240528310649</v>
      </c>
    </row>
    <row r="41" spans="1:21">
      <c r="A41" s="37">
        <v>31</v>
      </c>
      <c r="B41" s="17"/>
      <c r="C41" s="16"/>
      <c r="D41" s="12"/>
      <c r="E41" s="17" t="s">
        <v>396</v>
      </c>
      <c r="F41" s="42" t="s">
        <v>52</v>
      </c>
      <c r="G41" s="111">
        <f t="shared" si="0"/>
        <v>0</v>
      </c>
      <c r="H41" s="26">
        <v>0</v>
      </c>
      <c r="I41" s="7">
        <v>0</v>
      </c>
      <c r="J41" s="7">
        <v>0</v>
      </c>
      <c r="K41" s="7">
        <v>0</v>
      </c>
      <c r="L41" s="7">
        <v>0</v>
      </c>
      <c r="M41" s="7">
        <v>0</v>
      </c>
      <c r="N41" s="126">
        <f t="shared" si="1"/>
        <v>0</v>
      </c>
      <c r="O41" s="26">
        <v>0</v>
      </c>
      <c r="P41" s="7">
        <v>0</v>
      </c>
      <c r="Q41" s="7">
        <v>0</v>
      </c>
      <c r="R41" s="7">
        <v>0</v>
      </c>
      <c r="S41" s="7">
        <v>0</v>
      </c>
      <c r="T41" s="7">
        <v>0</v>
      </c>
      <c r="U41" s="126">
        <f t="shared" si="2"/>
        <v>0</v>
      </c>
    </row>
    <row r="42" spans="1:21">
      <c r="A42" s="37">
        <v>32</v>
      </c>
      <c r="B42" s="17"/>
      <c r="C42" s="16"/>
      <c r="D42" s="38"/>
      <c r="E42" s="17" t="s">
        <v>397</v>
      </c>
      <c r="F42" s="42" t="s">
        <v>53</v>
      </c>
      <c r="G42" s="111">
        <f t="shared" ref="G42:G73" si="3">N42+U42</f>
        <v>180.68763262964785</v>
      </c>
      <c r="H42" s="26">
        <v>21.962605493143201</v>
      </c>
      <c r="I42" s="7">
        <v>24.039392530918121</v>
      </c>
      <c r="J42" s="7">
        <v>28.610408514738083</v>
      </c>
      <c r="K42" s="7">
        <v>22.484696269035339</v>
      </c>
      <c r="L42" s="7">
        <v>13.499836429953575</v>
      </c>
      <c r="M42" s="7">
        <v>4.3958396017551422</v>
      </c>
      <c r="N42" s="126">
        <f t="shared" ref="N42:N73" si="4">SUM(H42:M42)</f>
        <v>114.99277883954346</v>
      </c>
      <c r="O42" s="26">
        <v>7.740354098379612</v>
      </c>
      <c r="P42" s="7">
        <v>10.590135335922241</v>
      </c>
      <c r="Q42" s="7">
        <v>14.500212430953979</v>
      </c>
      <c r="R42" s="7">
        <v>16.657675802707672</v>
      </c>
      <c r="S42" s="7">
        <v>7.5823202729225159</v>
      </c>
      <c r="T42" s="7">
        <v>8.6241558492183685</v>
      </c>
      <c r="U42" s="126">
        <f t="shared" ref="U42:U73" si="5">SUM(O42:T42)</f>
        <v>65.694853790104389</v>
      </c>
    </row>
    <row r="43" spans="1:21">
      <c r="A43" s="37">
        <v>33</v>
      </c>
      <c r="B43" s="17"/>
      <c r="C43" s="16"/>
      <c r="D43" s="38" t="s">
        <v>54</v>
      </c>
      <c r="E43" s="39" t="s">
        <v>55</v>
      </c>
      <c r="F43" s="42"/>
      <c r="G43" s="111">
        <f t="shared" si="3"/>
        <v>7.523021551543934</v>
      </c>
      <c r="H43" s="26">
        <v>1.7156550166473608</v>
      </c>
      <c r="I43" s="7">
        <v>0.58740216163278092</v>
      </c>
      <c r="J43" s="7">
        <v>0.20181398211570922</v>
      </c>
      <c r="K43" s="7">
        <v>0.21420221516746096</v>
      </c>
      <c r="L43" s="7">
        <v>0.26653963036369532</v>
      </c>
      <c r="M43" s="7">
        <v>0.34249495656695217</v>
      </c>
      <c r="N43" s="126">
        <f t="shared" si="4"/>
        <v>3.3281079624939593</v>
      </c>
      <c r="O43" s="26">
        <v>2.2975181352085201</v>
      </c>
      <c r="P43" s="7">
        <v>0.71594937340705656</v>
      </c>
      <c r="Q43" s="7">
        <v>0.19649521402971004</v>
      </c>
      <c r="R43" s="7">
        <v>0.21990856397314928</v>
      </c>
      <c r="S43" s="7">
        <v>0.27179851976688951</v>
      </c>
      <c r="T43" s="7">
        <v>0.49324378266464919</v>
      </c>
      <c r="U43" s="126">
        <f t="shared" si="5"/>
        <v>4.1949135890499747</v>
      </c>
    </row>
    <row r="44" spans="1:21">
      <c r="A44" s="37">
        <v>34</v>
      </c>
      <c r="B44" s="17"/>
      <c r="C44" s="16"/>
      <c r="D44" s="8"/>
      <c r="E44" s="17" t="s">
        <v>12</v>
      </c>
      <c r="F44" s="42" t="s">
        <v>56</v>
      </c>
      <c r="G44" s="111">
        <f t="shared" si="3"/>
        <v>7.523021551543934</v>
      </c>
      <c r="H44" s="26">
        <v>1.7156550166473608</v>
      </c>
      <c r="I44" s="7">
        <v>0.58740216163278092</v>
      </c>
      <c r="J44" s="7">
        <v>0.20181398211570922</v>
      </c>
      <c r="K44" s="7">
        <v>0.21420221516746096</v>
      </c>
      <c r="L44" s="7">
        <v>0.26653963036369532</v>
      </c>
      <c r="M44" s="7">
        <v>0.34249495656695217</v>
      </c>
      <c r="N44" s="126">
        <f t="shared" si="4"/>
        <v>3.3281079624939593</v>
      </c>
      <c r="O44" s="26">
        <v>2.2975181352085201</v>
      </c>
      <c r="P44" s="7">
        <v>0.71594937340705656</v>
      </c>
      <c r="Q44" s="7">
        <v>0.19649521402971004</v>
      </c>
      <c r="R44" s="7">
        <v>0.21990856397314928</v>
      </c>
      <c r="S44" s="7">
        <v>0.27179851976688951</v>
      </c>
      <c r="T44" s="7">
        <v>0.49324378266464919</v>
      </c>
      <c r="U44" s="126">
        <f t="shared" si="5"/>
        <v>4.1949135890499747</v>
      </c>
    </row>
    <row r="45" spans="1:21">
      <c r="A45" s="37">
        <v>35</v>
      </c>
      <c r="B45" s="17"/>
      <c r="C45" s="16"/>
      <c r="D45" s="8"/>
      <c r="E45" s="17" t="s">
        <v>14</v>
      </c>
      <c r="F45" s="42" t="s">
        <v>57</v>
      </c>
      <c r="G45" s="111">
        <f t="shared" si="3"/>
        <v>0</v>
      </c>
      <c r="H45" s="26">
        <v>0</v>
      </c>
      <c r="I45" s="7">
        <v>0</v>
      </c>
      <c r="J45" s="7">
        <v>0</v>
      </c>
      <c r="K45" s="7">
        <v>0</v>
      </c>
      <c r="L45" s="7">
        <v>0</v>
      </c>
      <c r="M45" s="7">
        <v>0</v>
      </c>
      <c r="N45" s="126">
        <f t="shared" si="4"/>
        <v>0</v>
      </c>
      <c r="O45" s="26">
        <v>0</v>
      </c>
      <c r="P45" s="7">
        <v>0</v>
      </c>
      <c r="Q45" s="7">
        <v>0</v>
      </c>
      <c r="R45" s="7">
        <v>0</v>
      </c>
      <c r="S45" s="7">
        <v>0</v>
      </c>
      <c r="T45" s="7">
        <v>0</v>
      </c>
      <c r="U45" s="126">
        <f t="shared" si="5"/>
        <v>0</v>
      </c>
    </row>
    <row r="46" spans="1:21">
      <c r="A46" s="37">
        <v>36</v>
      </c>
      <c r="B46" s="10"/>
      <c r="C46" s="16"/>
      <c r="D46" s="8"/>
      <c r="E46" s="17" t="s">
        <v>16</v>
      </c>
      <c r="F46" s="42" t="s">
        <v>58</v>
      </c>
      <c r="G46" s="111">
        <f t="shared" si="3"/>
        <v>0</v>
      </c>
      <c r="H46" s="26">
        <v>0</v>
      </c>
      <c r="I46" s="7">
        <v>0</v>
      </c>
      <c r="J46" s="7">
        <v>0</v>
      </c>
      <c r="K46" s="7">
        <v>0</v>
      </c>
      <c r="L46" s="7">
        <v>0</v>
      </c>
      <c r="M46" s="7">
        <v>0</v>
      </c>
      <c r="N46" s="126">
        <f t="shared" si="4"/>
        <v>0</v>
      </c>
      <c r="O46" s="26">
        <v>0</v>
      </c>
      <c r="P46" s="7">
        <v>0</v>
      </c>
      <c r="Q46" s="7">
        <v>0</v>
      </c>
      <c r="R46" s="7">
        <v>0</v>
      </c>
      <c r="S46" s="7">
        <v>0</v>
      </c>
      <c r="T46" s="7">
        <v>0</v>
      </c>
      <c r="U46" s="126">
        <f t="shared" si="5"/>
        <v>0</v>
      </c>
    </row>
    <row r="47" spans="1:21">
      <c r="A47" s="37">
        <v>37</v>
      </c>
      <c r="B47" s="10"/>
      <c r="C47" s="11"/>
      <c r="D47" s="38" t="s">
        <v>59</v>
      </c>
      <c r="E47" s="9" t="s">
        <v>60</v>
      </c>
      <c r="F47" s="44"/>
      <c r="G47" s="111">
        <f t="shared" si="3"/>
        <v>3360.9433229491115</v>
      </c>
      <c r="H47" s="26">
        <v>381.35538536310196</v>
      </c>
      <c r="I47" s="7">
        <v>162.13053208589554</v>
      </c>
      <c r="J47" s="7">
        <v>255.40790516138077</v>
      </c>
      <c r="K47" s="7">
        <v>200.27133810520172</v>
      </c>
      <c r="L47" s="7">
        <v>265.41943091154099</v>
      </c>
      <c r="M47" s="7">
        <v>596.08959472179413</v>
      </c>
      <c r="N47" s="126">
        <f t="shared" si="4"/>
        <v>1860.6741863489151</v>
      </c>
      <c r="O47" s="26">
        <v>158.86355412006378</v>
      </c>
      <c r="P47" s="7">
        <v>166.37130393832922</v>
      </c>
      <c r="Q47" s="7">
        <v>253.28964219987392</v>
      </c>
      <c r="R47" s="7">
        <v>168.58266334235668</v>
      </c>
      <c r="S47" s="7">
        <v>226.93926271796227</v>
      </c>
      <c r="T47" s="7">
        <v>526.22271028161049</v>
      </c>
      <c r="U47" s="126">
        <f t="shared" si="5"/>
        <v>1500.2691366001964</v>
      </c>
    </row>
    <row r="48" spans="1:21">
      <c r="A48" s="93">
        <v>38</v>
      </c>
      <c r="B48" s="94"/>
      <c r="C48" s="95" t="s">
        <v>61</v>
      </c>
      <c r="D48" s="96" t="s">
        <v>62</v>
      </c>
      <c r="E48" s="97"/>
      <c r="F48" s="98"/>
      <c r="G48" s="99">
        <f t="shared" si="3"/>
        <v>47398.338724762201</v>
      </c>
      <c r="H48" s="100">
        <v>5737.6620628237724</v>
      </c>
      <c r="I48" s="101">
        <v>261.75344610214233</v>
      </c>
      <c r="J48" s="101">
        <v>723.34219312667847</v>
      </c>
      <c r="K48" s="101">
        <v>1629.2121305465698</v>
      </c>
      <c r="L48" s="101">
        <v>5832.3599586486816</v>
      </c>
      <c r="M48" s="101">
        <v>12986.195394515991</v>
      </c>
      <c r="N48" s="127">
        <f t="shared" si="4"/>
        <v>27170.525185763836</v>
      </c>
      <c r="O48" s="100">
        <v>4504.8461382389069</v>
      </c>
      <c r="P48" s="101">
        <v>288.22184231877327</v>
      </c>
      <c r="Q48" s="101">
        <v>644.5367619395256</v>
      </c>
      <c r="R48" s="101">
        <v>1069.1163949966431</v>
      </c>
      <c r="S48" s="101">
        <v>3568.0806579589844</v>
      </c>
      <c r="T48" s="101">
        <v>10153.011743545532</v>
      </c>
      <c r="U48" s="127">
        <f t="shared" si="5"/>
        <v>20227.813538998365</v>
      </c>
    </row>
    <row r="49" spans="1:21">
      <c r="A49" s="37">
        <v>39</v>
      </c>
      <c r="B49" s="17"/>
      <c r="C49" s="16"/>
      <c r="D49" s="38" t="s">
        <v>8</v>
      </c>
      <c r="E49" s="45" t="s">
        <v>63</v>
      </c>
      <c r="F49" s="40"/>
      <c r="G49" s="111">
        <f t="shared" si="3"/>
        <v>47349.749363183975</v>
      </c>
      <c r="H49" s="26">
        <v>5729.7721663415432</v>
      </c>
      <c r="I49" s="7">
        <v>260.82366037368774</v>
      </c>
      <c r="J49" s="7">
        <v>720.97265231609344</v>
      </c>
      <c r="K49" s="7">
        <v>1625.7128753662109</v>
      </c>
      <c r="L49" s="7">
        <v>5826.5794525146484</v>
      </c>
      <c r="M49" s="7">
        <v>12979.958847045898</v>
      </c>
      <c r="N49" s="126">
        <f t="shared" si="4"/>
        <v>27143.819653958082</v>
      </c>
      <c r="O49" s="26">
        <v>4498.4747987091541</v>
      </c>
      <c r="P49" s="7">
        <v>287.13510918617249</v>
      </c>
      <c r="Q49" s="7">
        <v>642.69344997406006</v>
      </c>
      <c r="R49" s="7">
        <v>1066.8796215057373</v>
      </c>
      <c r="S49" s="7">
        <v>3564.4414796829224</v>
      </c>
      <c r="T49" s="7">
        <v>10146.305250167847</v>
      </c>
      <c r="U49" s="126">
        <f t="shared" si="5"/>
        <v>20205.929709225893</v>
      </c>
    </row>
    <row r="50" spans="1:21">
      <c r="A50" s="37">
        <v>40</v>
      </c>
      <c r="B50" s="17"/>
      <c r="C50" s="16"/>
      <c r="D50" s="38" t="s">
        <v>10</v>
      </c>
      <c r="E50" s="45" t="s">
        <v>64</v>
      </c>
      <c r="F50" s="40"/>
      <c r="G50" s="111">
        <f t="shared" si="3"/>
        <v>40.351084564797929</v>
      </c>
      <c r="H50" s="26">
        <v>7.7821275556198088</v>
      </c>
      <c r="I50" s="7">
        <v>0.28447630579466932</v>
      </c>
      <c r="J50" s="7">
        <v>2.1362805268727243</v>
      </c>
      <c r="K50" s="7">
        <v>3.3786122854799032</v>
      </c>
      <c r="L50" s="7">
        <v>5.2284989631734788</v>
      </c>
      <c r="M50" s="7">
        <v>4.4127028668299317</v>
      </c>
      <c r="N50" s="126">
        <f t="shared" si="4"/>
        <v>23.222698503770516</v>
      </c>
      <c r="O50" s="26">
        <v>6.1809649884089595</v>
      </c>
      <c r="P50" s="7">
        <v>0.24200647241377737</v>
      </c>
      <c r="Q50" s="7">
        <v>1.4630709056509659</v>
      </c>
      <c r="R50" s="7">
        <v>2.1117864163825288</v>
      </c>
      <c r="S50" s="7">
        <v>2.7915664855390787</v>
      </c>
      <c r="T50" s="7">
        <v>4.338990792632103</v>
      </c>
      <c r="U50" s="126">
        <f t="shared" si="5"/>
        <v>17.128386061027413</v>
      </c>
    </row>
    <row r="51" spans="1:21">
      <c r="A51" s="37">
        <v>41</v>
      </c>
      <c r="B51" s="17"/>
      <c r="C51" s="16"/>
      <c r="D51" s="38" t="s">
        <v>22</v>
      </c>
      <c r="E51" s="45" t="s">
        <v>65</v>
      </c>
      <c r="F51" s="40"/>
      <c r="G51" s="111">
        <f t="shared" si="3"/>
        <v>8.2386947615914323</v>
      </c>
      <c r="H51" s="26">
        <v>0.10765767759858136</v>
      </c>
      <c r="I51" s="7">
        <v>0.64530786717659794</v>
      </c>
      <c r="J51" s="7">
        <v>0.233279997628415</v>
      </c>
      <c r="K51" s="7">
        <v>0.12061102499865228</v>
      </c>
      <c r="L51" s="7">
        <v>0.55200465800589882</v>
      </c>
      <c r="M51" s="7">
        <v>1.8240276612195885</v>
      </c>
      <c r="N51" s="126">
        <f t="shared" si="4"/>
        <v>3.4828888866277339</v>
      </c>
      <c r="O51" s="26">
        <v>0.1904189154447522</v>
      </c>
      <c r="P51" s="7">
        <v>0.84472716529853642</v>
      </c>
      <c r="Q51" s="7">
        <v>0.38023896298909676</v>
      </c>
      <c r="R51" s="7">
        <v>0.12499019592723926</v>
      </c>
      <c r="S51" s="7">
        <v>0.84765546167909633</v>
      </c>
      <c r="T51" s="7">
        <v>2.3677751736249775</v>
      </c>
      <c r="U51" s="126">
        <f t="shared" si="5"/>
        <v>4.7558058749636984</v>
      </c>
    </row>
    <row r="52" spans="1:21">
      <c r="A52" s="93">
        <v>42</v>
      </c>
      <c r="B52" s="94"/>
      <c r="C52" s="95" t="s">
        <v>66</v>
      </c>
      <c r="D52" s="96" t="s">
        <v>67</v>
      </c>
      <c r="E52" s="97"/>
      <c r="F52" s="98"/>
      <c r="G52" s="99">
        <f t="shared" si="3"/>
        <v>4295.5031608343124</v>
      </c>
      <c r="H52" s="100">
        <v>0</v>
      </c>
      <c r="I52" s="101">
        <v>0</v>
      </c>
      <c r="J52" s="101">
        <v>0</v>
      </c>
      <c r="K52" s="101">
        <v>0</v>
      </c>
      <c r="L52" s="101">
        <v>0</v>
      </c>
      <c r="M52" s="101">
        <v>0</v>
      </c>
      <c r="N52" s="127">
        <f t="shared" si="4"/>
        <v>0</v>
      </c>
      <c r="O52" s="100">
        <v>0</v>
      </c>
      <c r="P52" s="101">
        <v>0</v>
      </c>
      <c r="Q52" s="101">
        <v>1832.5724785327911</v>
      </c>
      <c r="R52" s="101">
        <v>2462.9306823015213</v>
      </c>
      <c r="S52" s="101">
        <v>0</v>
      </c>
      <c r="T52" s="101">
        <v>0</v>
      </c>
      <c r="U52" s="127">
        <f t="shared" si="5"/>
        <v>4295.5031608343124</v>
      </c>
    </row>
    <row r="53" spans="1:21">
      <c r="A53" s="93">
        <v>49</v>
      </c>
      <c r="B53" s="94"/>
      <c r="C53" s="95" t="s">
        <v>68</v>
      </c>
      <c r="D53" s="96" t="s">
        <v>69</v>
      </c>
      <c r="E53" s="97"/>
      <c r="F53" s="98"/>
      <c r="G53" s="99">
        <f t="shared" si="3"/>
        <v>44315.618922814727</v>
      </c>
      <c r="H53" s="100">
        <v>23824.959667205811</v>
      </c>
      <c r="I53" s="101">
        <v>1.1801648139953613</v>
      </c>
      <c r="J53" s="101">
        <v>0.35592365264892578</v>
      </c>
      <c r="K53" s="101">
        <v>0.23168797791004181</v>
      </c>
      <c r="L53" s="101">
        <v>0</v>
      </c>
      <c r="M53" s="101">
        <v>0</v>
      </c>
      <c r="N53" s="127">
        <f t="shared" si="4"/>
        <v>23826.727443650365</v>
      </c>
      <c r="O53" s="100">
        <v>20485.789995193481</v>
      </c>
      <c r="P53" s="101">
        <v>0</v>
      </c>
      <c r="Q53" s="101">
        <v>0.30668380856513977</v>
      </c>
      <c r="R53" s="101">
        <v>1.4389044046401978</v>
      </c>
      <c r="S53" s="101">
        <v>1.3558957576751709</v>
      </c>
      <c r="T53" s="101">
        <v>0</v>
      </c>
      <c r="U53" s="127">
        <f t="shared" si="5"/>
        <v>20488.891479164362</v>
      </c>
    </row>
    <row r="54" spans="1:21">
      <c r="A54" s="37">
        <v>50</v>
      </c>
      <c r="B54" s="17"/>
      <c r="C54" s="16"/>
      <c r="D54" s="38" t="s">
        <v>8</v>
      </c>
      <c r="E54" s="47" t="s">
        <v>70</v>
      </c>
      <c r="F54" s="40"/>
      <c r="G54" s="111">
        <f t="shared" si="3"/>
        <v>22059.38326741755</v>
      </c>
      <c r="H54" s="26">
        <v>12000.052373886108</v>
      </c>
      <c r="I54" s="7">
        <v>1.0265952348709106</v>
      </c>
      <c r="J54" s="7">
        <v>0.35592365264892578</v>
      </c>
      <c r="K54" s="7">
        <v>0.23168797791004181</v>
      </c>
      <c r="L54" s="7">
        <v>0</v>
      </c>
      <c r="M54" s="7">
        <v>0</v>
      </c>
      <c r="N54" s="126">
        <f t="shared" si="4"/>
        <v>12001.666580751538</v>
      </c>
      <c r="O54" s="26">
        <v>10055.838701248169</v>
      </c>
      <c r="P54" s="7">
        <v>0</v>
      </c>
      <c r="Q54" s="7">
        <v>0</v>
      </c>
      <c r="R54" s="7">
        <v>1.059765100479126</v>
      </c>
      <c r="S54" s="7">
        <v>0.81822031736373901</v>
      </c>
      <c r="T54" s="7">
        <v>0</v>
      </c>
      <c r="U54" s="126">
        <f t="shared" si="5"/>
        <v>10057.716686666012</v>
      </c>
    </row>
    <row r="55" spans="1:21">
      <c r="A55" s="37">
        <v>51</v>
      </c>
      <c r="B55" s="10"/>
      <c r="C55" s="16"/>
      <c r="D55" s="38" t="s">
        <v>10</v>
      </c>
      <c r="E55" s="47" t="s">
        <v>71</v>
      </c>
      <c r="F55" s="40"/>
      <c r="G55" s="111">
        <f t="shared" si="3"/>
        <v>11976.56887884438</v>
      </c>
      <c r="H55" s="26">
        <v>6202.7386458143592</v>
      </c>
      <c r="I55" s="7">
        <v>0.1535695344209671</v>
      </c>
      <c r="J55" s="7">
        <v>0</v>
      </c>
      <c r="K55" s="7">
        <v>0</v>
      </c>
      <c r="L55" s="7">
        <v>0</v>
      </c>
      <c r="M55" s="7">
        <v>0</v>
      </c>
      <c r="N55" s="126">
        <f t="shared" si="4"/>
        <v>6202.8922153487802</v>
      </c>
      <c r="O55" s="26">
        <v>5773.6766634956002</v>
      </c>
      <c r="P55" s="7">
        <v>0</v>
      </c>
      <c r="Q55" s="7">
        <v>0</v>
      </c>
      <c r="R55" s="7">
        <v>0</v>
      </c>
      <c r="S55" s="7">
        <v>0</v>
      </c>
      <c r="T55" s="7">
        <v>0</v>
      </c>
      <c r="U55" s="126">
        <f t="shared" si="5"/>
        <v>5773.6766634956002</v>
      </c>
    </row>
    <row r="56" spans="1:21">
      <c r="A56" s="37">
        <v>52</v>
      </c>
      <c r="B56" s="17"/>
      <c r="C56" s="11"/>
      <c r="D56" s="38" t="s">
        <v>22</v>
      </c>
      <c r="E56" s="47" t="s">
        <v>72</v>
      </c>
      <c r="F56" s="43"/>
      <c r="G56" s="111">
        <f t="shared" si="3"/>
        <v>6475.6691419598646</v>
      </c>
      <c r="H56" s="26">
        <v>3805.1459010057151</v>
      </c>
      <c r="I56" s="7">
        <v>0</v>
      </c>
      <c r="J56" s="7">
        <v>0</v>
      </c>
      <c r="K56" s="7">
        <v>0</v>
      </c>
      <c r="L56" s="7">
        <v>0</v>
      </c>
      <c r="M56" s="7">
        <v>0</v>
      </c>
      <c r="N56" s="126">
        <f t="shared" si="4"/>
        <v>3805.1459010057151</v>
      </c>
      <c r="O56" s="26">
        <v>2670.5232409541495</v>
      </c>
      <c r="P56" s="7">
        <v>0</v>
      </c>
      <c r="Q56" s="7">
        <v>0</v>
      </c>
      <c r="R56" s="7">
        <v>0</v>
      </c>
      <c r="S56" s="7">
        <v>0</v>
      </c>
      <c r="T56" s="7">
        <v>0</v>
      </c>
      <c r="U56" s="126">
        <f t="shared" si="5"/>
        <v>2670.5232409541495</v>
      </c>
    </row>
    <row r="57" spans="1:21">
      <c r="A57" s="37">
        <v>53</v>
      </c>
      <c r="B57" s="12"/>
      <c r="C57" s="12"/>
      <c r="D57" s="38" t="s">
        <v>24</v>
      </c>
      <c r="E57" s="13" t="s">
        <v>73</v>
      </c>
      <c r="F57" s="43"/>
      <c r="G57" s="111">
        <f t="shared" si="3"/>
        <v>3803.9975535273552</v>
      </c>
      <c r="H57" s="26">
        <v>1817.0225718021393</v>
      </c>
      <c r="I57" s="7">
        <v>0</v>
      </c>
      <c r="J57" s="7">
        <v>0</v>
      </c>
      <c r="K57" s="7">
        <v>0</v>
      </c>
      <c r="L57" s="7">
        <v>0</v>
      </c>
      <c r="M57" s="7">
        <v>0</v>
      </c>
      <c r="N57" s="126">
        <f t="shared" si="4"/>
        <v>1817.0225718021393</v>
      </c>
      <c r="O57" s="26">
        <v>1985.7514832019806</v>
      </c>
      <c r="P57" s="7">
        <v>0</v>
      </c>
      <c r="Q57" s="7">
        <v>0.30668380856513977</v>
      </c>
      <c r="R57" s="7">
        <v>0.37913933396339417</v>
      </c>
      <c r="S57" s="7">
        <v>0.53767538070678711</v>
      </c>
      <c r="T57" s="7">
        <v>0</v>
      </c>
      <c r="U57" s="126">
        <f t="shared" si="5"/>
        <v>1986.9749817252159</v>
      </c>
    </row>
    <row r="58" spans="1:21">
      <c r="A58" s="93">
        <v>54</v>
      </c>
      <c r="B58" s="94"/>
      <c r="C58" s="95" t="s">
        <v>74</v>
      </c>
      <c r="D58" s="96" t="s">
        <v>75</v>
      </c>
      <c r="E58" s="97"/>
      <c r="F58" s="98"/>
      <c r="G58" s="99">
        <f t="shared" si="3"/>
        <v>2119.3166065299883</v>
      </c>
      <c r="H58" s="100">
        <v>160.01439890637994</v>
      </c>
      <c r="I58" s="101">
        <v>13.845713412389159</v>
      </c>
      <c r="J58" s="101">
        <v>35.732950415462255</v>
      </c>
      <c r="K58" s="101">
        <v>56.507423013448715</v>
      </c>
      <c r="L58" s="101">
        <v>100.00882694125175</v>
      </c>
      <c r="M58" s="101">
        <v>563.22818525135517</v>
      </c>
      <c r="N58" s="127">
        <f t="shared" si="4"/>
        <v>929.33749794028699</v>
      </c>
      <c r="O58" s="100">
        <v>166.44583912193775</v>
      </c>
      <c r="P58" s="101">
        <v>26.666916219517589</v>
      </c>
      <c r="Q58" s="101">
        <v>53.869730275124311</v>
      </c>
      <c r="R58" s="101">
        <v>64.863265507854521</v>
      </c>
      <c r="S58" s="101">
        <v>83.006094053387642</v>
      </c>
      <c r="T58" s="101">
        <v>795.12726341187954</v>
      </c>
      <c r="U58" s="127">
        <f t="shared" si="5"/>
        <v>1189.9791085897014</v>
      </c>
    </row>
    <row r="59" spans="1:21">
      <c r="A59" s="37">
        <v>55</v>
      </c>
      <c r="B59" s="17"/>
      <c r="C59" s="16"/>
      <c r="D59" s="38" t="s">
        <v>8</v>
      </c>
      <c r="E59" s="45" t="s">
        <v>76</v>
      </c>
      <c r="F59" s="40"/>
      <c r="G59" s="111">
        <f t="shared" si="3"/>
        <v>1643.5491722750012</v>
      </c>
      <c r="H59" s="26">
        <v>141.80270650028251</v>
      </c>
      <c r="I59" s="7">
        <v>7.0974604045040905</v>
      </c>
      <c r="J59" s="7">
        <v>18.416010102257133</v>
      </c>
      <c r="K59" s="7">
        <v>29.870972849428654</v>
      </c>
      <c r="L59" s="7">
        <v>59.395560033619404</v>
      </c>
      <c r="M59" s="7">
        <v>433.15868367254734</v>
      </c>
      <c r="N59" s="126">
        <f t="shared" si="4"/>
        <v>689.74139356263913</v>
      </c>
      <c r="O59" s="26">
        <v>151.88908693287522</v>
      </c>
      <c r="P59" s="7">
        <v>18.350195936858654</v>
      </c>
      <c r="Q59" s="7">
        <v>30.966993564739823</v>
      </c>
      <c r="R59" s="7">
        <v>42.616995477117598</v>
      </c>
      <c r="S59" s="7">
        <v>61.953225094825029</v>
      </c>
      <c r="T59" s="7">
        <v>648.03128170594573</v>
      </c>
      <c r="U59" s="126">
        <f t="shared" si="5"/>
        <v>953.80777871236205</v>
      </c>
    </row>
    <row r="60" spans="1:21">
      <c r="A60" s="37">
        <v>56</v>
      </c>
      <c r="B60" s="17"/>
      <c r="C60" s="16"/>
      <c r="D60" s="38" t="s">
        <v>10</v>
      </c>
      <c r="E60" s="45" t="s">
        <v>77</v>
      </c>
      <c r="F60" s="40"/>
      <c r="G60" s="111">
        <f t="shared" si="3"/>
        <v>32.445402605371783</v>
      </c>
      <c r="H60" s="26">
        <v>2.4453371471026912</v>
      </c>
      <c r="I60" s="7">
        <v>0.45612972072558478</v>
      </c>
      <c r="J60" s="7">
        <v>1.3200281406752765</v>
      </c>
      <c r="K60" s="7">
        <v>1.6800085655413568</v>
      </c>
      <c r="L60" s="7">
        <v>2.9826023099012673</v>
      </c>
      <c r="M60" s="7">
        <v>5.6024910258129239</v>
      </c>
      <c r="N60" s="126">
        <f t="shared" si="4"/>
        <v>14.486596909759101</v>
      </c>
      <c r="O60" s="26">
        <v>3.2706600487581454</v>
      </c>
      <c r="P60" s="7">
        <v>0.65008877895888872</v>
      </c>
      <c r="Q60" s="7">
        <v>1.5171820415416732</v>
      </c>
      <c r="R60" s="7">
        <v>2.0712261331500486</v>
      </c>
      <c r="S60" s="7">
        <v>3.0103123388253152</v>
      </c>
      <c r="T60" s="7">
        <v>7.4393363543786108</v>
      </c>
      <c r="U60" s="126">
        <f t="shared" si="5"/>
        <v>17.958805695612682</v>
      </c>
    </row>
    <row r="61" spans="1:21">
      <c r="A61" s="37">
        <v>57</v>
      </c>
      <c r="B61" s="17"/>
      <c r="C61" s="16"/>
      <c r="D61" s="38" t="s">
        <v>22</v>
      </c>
      <c r="E61" s="45" t="s">
        <v>78</v>
      </c>
      <c r="F61" s="40"/>
      <c r="G61" s="111">
        <f t="shared" si="3"/>
        <v>0</v>
      </c>
      <c r="H61" s="26">
        <v>0</v>
      </c>
      <c r="I61" s="7">
        <v>0</v>
      </c>
      <c r="J61" s="7">
        <v>0</v>
      </c>
      <c r="K61" s="7">
        <v>0</v>
      </c>
      <c r="L61" s="7">
        <v>0</v>
      </c>
      <c r="M61" s="7">
        <v>0</v>
      </c>
      <c r="N61" s="126">
        <f t="shared" si="4"/>
        <v>0</v>
      </c>
      <c r="O61" s="26">
        <v>0</v>
      </c>
      <c r="P61" s="7">
        <v>0</v>
      </c>
      <c r="Q61" s="7">
        <v>0</v>
      </c>
      <c r="R61" s="7">
        <v>0</v>
      </c>
      <c r="S61" s="7">
        <v>0</v>
      </c>
      <c r="T61" s="7">
        <v>0</v>
      </c>
      <c r="U61" s="126">
        <f t="shared" si="5"/>
        <v>0</v>
      </c>
    </row>
    <row r="62" spans="1:21">
      <c r="A62" s="37">
        <v>58</v>
      </c>
      <c r="B62" s="14"/>
      <c r="C62" s="16"/>
      <c r="D62" s="38" t="s">
        <v>24</v>
      </c>
      <c r="E62" s="45" t="s">
        <v>79</v>
      </c>
      <c r="F62" s="40"/>
      <c r="G62" s="111">
        <f t="shared" si="3"/>
        <v>73.615219859522767</v>
      </c>
      <c r="H62" s="26">
        <v>1.2868936365703121</v>
      </c>
      <c r="I62" s="7">
        <v>1.7137892344035208</v>
      </c>
      <c r="J62" s="7">
        <v>6.1978943143039942</v>
      </c>
      <c r="K62" s="7">
        <v>6.5921552740037441</v>
      </c>
      <c r="L62" s="7">
        <v>13.608549410011619</v>
      </c>
      <c r="M62" s="7">
        <v>20.556411872152239</v>
      </c>
      <c r="N62" s="126">
        <f t="shared" si="4"/>
        <v>49.95569374144543</v>
      </c>
      <c r="O62" s="26">
        <v>1.1887968434020877</v>
      </c>
      <c r="P62" s="7">
        <v>1.646417154930532</v>
      </c>
      <c r="Q62" s="7">
        <v>6.2483780360780656</v>
      </c>
      <c r="R62" s="7">
        <v>6.2142402762547135</v>
      </c>
      <c r="S62" s="7">
        <v>3.2936922707594931</v>
      </c>
      <c r="T62" s="7">
        <v>5.0680015366524458</v>
      </c>
      <c r="U62" s="126">
        <f t="shared" si="5"/>
        <v>23.659526118077338</v>
      </c>
    </row>
    <row r="63" spans="1:21">
      <c r="A63" s="37">
        <v>59</v>
      </c>
      <c r="B63" s="12"/>
      <c r="C63" s="14"/>
      <c r="D63" s="38" t="s">
        <v>26</v>
      </c>
      <c r="E63" s="14" t="s">
        <v>80</v>
      </c>
      <c r="F63" s="48"/>
      <c r="G63" s="111">
        <f t="shared" si="3"/>
        <v>369.70681858598255</v>
      </c>
      <c r="H63" s="26">
        <v>14.479463758412749</v>
      </c>
      <c r="I63" s="7">
        <v>4.5783340930938721</v>
      </c>
      <c r="J63" s="7">
        <v>9.7990178987383842</v>
      </c>
      <c r="K63" s="7">
        <v>18.364285163581371</v>
      </c>
      <c r="L63" s="7">
        <v>24.02211506664753</v>
      </c>
      <c r="M63" s="7">
        <v>103.91060251742601</v>
      </c>
      <c r="N63" s="126">
        <f t="shared" si="4"/>
        <v>175.15381849789992</v>
      </c>
      <c r="O63" s="26">
        <v>10.097297844709828</v>
      </c>
      <c r="P63" s="7">
        <v>6.0202134381979704</v>
      </c>
      <c r="Q63" s="7">
        <v>15.137176100630313</v>
      </c>
      <c r="R63" s="7">
        <v>13.960803314577788</v>
      </c>
      <c r="S63" s="7">
        <v>14.748863290995359</v>
      </c>
      <c r="T63" s="7">
        <v>134.58864609897137</v>
      </c>
      <c r="U63" s="126">
        <f t="shared" si="5"/>
        <v>194.55300008808263</v>
      </c>
    </row>
    <row r="64" spans="1:21">
      <c r="A64" s="72">
        <v>60</v>
      </c>
      <c r="B64" s="73" t="s">
        <v>81</v>
      </c>
      <c r="C64" s="77" t="s">
        <v>82</v>
      </c>
      <c r="D64" s="78"/>
      <c r="E64" s="78"/>
      <c r="F64" s="79"/>
      <c r="G64" s="74">
        <f t="shared" si="3"/>
        <v>1409640.0301351547</v>
      </c>
      <c r="H64" s="75">
        <v>15937.600090026855</v>
      </c>
      <c r="I64" s="76">
        <v>3765.3939056396484</v>
      </c>
      <c r="J64" s="76">
        <v>13018.547950744629</v>
      </c>
      <c r="K64" s="76">
        <v>61861.160552978516</v>
      </c>
      <c r="L64" s="76">
        <v>251204.07464599609</v>
      </c>
      <c r="M64" s="76">
        <v>392980.10217285156</v>
      </c>
      <c r="N64" s="124">
        <f t="shared" si="4"/>
        <v>738766.8793182373</v>
      </c>
      <c r="O64" s="75">
        <v>13512.58044052124</v>
      </c>
      <c r="P64" s="76">
        <v>3595.5104818344116</v>
      </c>
      <c r="Q64" s="76">
        <v>11662.903224945068</v>
      </c>
      <c r="R64" s="76">
        <v>45883.239189147949</v>
      </c>
      <c r="S64" s="76">
        <v>162797.79486083984</v>
      </c>
      <c r="T64" s="76">
        <v>433421.12261962891</v>
      </c>
      <c r="U64" s="124">
        <f t="shared" si="5"/>
        <v>670873.15081691742</v>
      </c>
    </row>
    <row r="65" spans="1:21">
      <c r="A65" s="93">
        <v>61</v>
      </c>
      <c r="B65" s="94"/>
      <c r="C65" s="95" t="s">
        <v>6</v>
      </c>
      <c r="D65" s="96" t="s">
        <v>83</v>
      </c>
      <c r="E65" s="97"/>
      <c r="F65" s="98"/>
      <c r="G65" s="99">
        <f t="shared" si="3"/>
        <v>284056.788382411</v>
      </c>
      <c r="H65" s="100">
        <v>1950.1789934635162</v>
      </c>
      <c r="I65" s="101">
        <v>1872.6245629787445</v>
      </c>
      <c r="J65" s="101">
        <v>3147.0969972610474</v>
      </c>
      <c r="K65" s="101">
        <v>14851.952514648438</v>
      </c>
      <c r="L65" s="101">
        <v>75431.733840942383</v>
      </c>
      <c r="M65" s="101">
        <v>63751.434631347656</v>
      </c>
      <c r="N65" s="127">
        <f t="shared" si="4"/>
        <v>161005.02154064178</v>
      </c>
      <c r="O65" s="100">
        <v>1487.138253569603</v>
      </c>
      <c r="P65" s="101">
        <v>1545.8401045799255</v>
      </c>
      <c r="Q65" s="101">
        <v>2659.4174242019653</v>
      </c>
      <c r="R65" s="101">
        <v>18203.247692108154</v>
      </c>
      <c r="S65" s="101">
        <v>54543.60627746582</v>
      </c>
      <c r="T65" s="101">
        <v>44612.51708984375</v>
      </c>
      <c r="U65" s="127">
        <f t="shared" si="5"/>
        <v>123051.76684176922</v>
      </c>
    </row>
    <row r="66" spans="1:21">
      <c r="A66" s="37">
        <v>62</v>
      </c>
      <c r="B66" s="17"/>
      <c r="C66" s="16"/>
      <c r="D66" s="38" t="s">
        <v>8</v>
      </c>
      <c r="E66" s="49" t="s">
        <v>84</v>
      </c>
      <c r="F66" s="40"/>
      <c r="G66" s="111">
        <f t="shared" si="3"/>
        <v>4926.8883413714357</v>
      </c>
      <c r="H66" s="26">
        <v>12.354573652148247</v>
      </c>
      <c r="I66" s="7">
        <v>14.303225342184305</v>
      </c>
      <c r="J66" s="7">
        <v>73.431855916976929</v>
      </c>
      <c r="K66" s="7">
        <v>513.03544199466705</v>
      </c>
      <c r="L66" s="7">
        <v>1621.7092447280884</v>
      </c>
      <c r="M66" s="7">
        <v>891.66589736938477</v>
      </c>
      <c r="N66" s="126">
        <f t="shared" si="4"/>
        <v>3126.5002390034497</v>
      </c>
      <c r="O66" s="26">
        <v>22.086994513869286</v>
      </c>
      <c r="P66" s="7">
        <v>14.523516297806054</v>
      </c>
      <c r="Q66" s="7">
        <v>54.925713270902634</v>
      </c>
      <c r="R66" s="7">
        <v>289.09797716140747</v>
      </c>
      <c r="S66" s="7">
        <v>801.66519582271576</v>
      </c>
      <c r="T66" s="7">
        <v>618.08870530128479</v>
      </c>
      <c r="U66" s="126">
        <f t="shared" si="5"/>
        <v>1800.388102367986</v>
      </c>
    </row>
    <row r="67" spans="1:21">
      <c r="A67" s="37">
        <v>63</v>
      </c>
      <c r="B67" s="17"/>
      <c r="C67" s="16"/>
      <c r="D67" s="38" t="s">
        <v>10</v>
      </c>
      <c r="E67" s="49" t="s">
        <v>85</v>
      </c>
      <c r="F67" s="40"/>
      <c r="G67" s="111">
        <f t="shared" si="3"/>
        <v>6367.8879648521543</v>
      </c>
      <c r="H67" s="26">
        <v>0</v>
      </c>
      <c r="I67" s="7">
        <v>0</v>
      </c>
      <c r="J67" s="7">
        <v>20.981035992503166</v>
      </c>
      <c r="K67" s="7">
        <v>315.84898138046265</v>
      </c>
      <c r="L67" s="7">
        <v>1738.2525820732117</v>
      </c>
      <c r="M67" s="7">
        <v>1536.1199388504028</v>
      </c>
      <c r="N67" s="126">
        <f t="shared" si="4"/>
        <v>3611.2025382965803</v>
      </c>
      <c r="O67" s="26">
        <v>0</v>
      </c>
      <c r="P67" s="7">
        <v>0</v>
      </c>
      <c r="Q67" s="7">
        <v>31.224093578755856</v>
      </c>
      <c r="R67" s="7">
        <v>350.08233278989792</v>
      </c>
      <c r="S67" s="7">
        <v>1233.8907334804535</v>
      </c>
      <c r="T67" s="7">
        <v>1141.4882667064667</v>
      </c>
      <c r="U67" s="126">
        <f t="shared" si="5"/>
        <v>2756.6854265555739</v>
      </c>
    </row>
    <row r="68" spans="1:21">
      <c r="A68" s="37">
        <v>64</v>
      </c>
      <c r="B68" s="17"/>
      <c r="C68" s="16"/>
      <c r="D68" s="38" t="s">
        <v>22</v>
      </c>
      <c r="E68" s="49" t="s">
        <v>86</v>
      </c>
      <c r="F68" s="40"/>
      <c r="G68" s="111">
        <f t="shared" si="3"/>
        <v>20202.257259294391</v>
      </c>
      <c r="H68" s="26">
        <v>27.591541141271591</v>
      </c>
      <c r="I68" s="7">
        <v>19.356393575668335</v>
      </c>
      <c r="J68" s="7">
        <v>72.261854469776154</v>
      </c>
      <c r="K68" s="7">
        <v>1268.7029098272324</v>
      </c>
      <c r="L68" s="7">
        <v>5673.1817817687988</v>
      </c>
      <c r="M68" s="7">
        <v>4800.9900465011597</v>
      </c>
      <c r="N68" s="126">
        <f t="shared" si="4"/>
        <v>11862.084527283907</v>
      </c>
      <c r="O68" s="26">
        <v>2.8979191780090332</v>
      </c>
      <c r="P68" s="7">
        <v>2.5178398787975311</v>
      </c>
      <c r="Q68" s="7">
        <v>73.467129752039909</v>
      </c>
      <c r="R68" s="7">
        <v>851.03197252750397</v>
      </c>
      <c r="S68" s="7">
        <v>3269.6028699874878</v>
      </c>
      <c r="T68" s="7">
        <v>4140.6550006866455</v>
      </c>
      <c r="U68" s="126">
        <f t="shared" si="5"/>
        <v>8340.1727320104837</v>
      </c>
    </row>
    <row r="69" spans="1:21">
      <c r="A69" s="37">
        <v>65</v>
      </c>
      <c r="B69" s="17"/>
      <c r="C69" s="16"/>
      <c r="D69" s="38" t="s">
        <v>24</v>
      </c>
      <c r="E69" s="49" t="s">
        <v>87</v>
      </c>
      <c r="F69" s="40"/>
      <c r="G69" s="111">
        <f t="shared" si="3"/>
        <v>24855.919168114662</v>
      </c>
      <c r="H69" s="26">
        <v>19.586361885070801</v>
      </c>
      <c r="I69" s="7">
        <v>10.816969156265259</v>
      </c>
      <c r="J69" s="7">
        <v>101.18371099233627</v>
      </c>
      <c r="K69" s="7">
        <v>1463.5611717700958</v>
      </c>
      <c r="L69" s="7">
        <v>7116.6926803588867</v>
      </c>
      <c r="M69" s="7">
        <v>5587.3755655288696</v>
      </c>
      <c r="N69" s="126">
        <f t="shared" si="4"/>
        <v>14299.216459691525</v>
      </c>
      <c r="O69" s="26">
        <v>41.329276531934738</v>
      </c>
      <c r="P69" s="7">
        <v>24.081246048212051</v>
      </c>
      <c r="Q69" s="7">
        <v>118.34652501344681</v>
      </c>
      <c r="R69" s="7">
        <v>1414.3052108287811</v>
      </c>
      <c r="S69" s="7">
        <v>4569.241717338562</v>
      </c>
      <c r="T69" s="7">
        <v>4389.3987326622009</v>
      </c>
      <c r="U69" s="126">
        <f t="shared" si="5"/>
        <v>10556.702708423138</v>
      </c>
    </row>
    <row r="70" spans="1:21">
      <c r="A70" s="37">
        <v>66</v>
      </c>
      <c r="B70" s="17"/>
      <c r="C70" s="16"/>
      <c r="D70" s="38" t="s">
        <v>26</v>
      </c>
      <c r="E70" s="49" t="s">
        <v>88</v>
      </c>
      <c r="F70" s="40"/>
      <c r="G70" s="111">
        <f t="shared" si="3"/>
        <v>10933.950039792806</v>
      </c>
      <c r="H70" s="26">
        <v>0</v>
      </c>
      <c r="I70" s="7">
        <v>60.91419280320406</v>
      </c>
      <c r="J70" s="7">
        <v>55.456133008003235</v>
      </c>
      <c r="K70" s="7">
        <v>442.75064444541931</v>
      </c>
      <c r="L70" s="7">
        <v>3921.0799374580383</v>
      </c>
      <c r="M70" s="7">
        <v>2527.5854997634888</v>
      </c>
      <c r="N70" s="126">
        <f t="shared" si="4"/>
        <v>7007.7864074781537</v>
      </c>
      <c r="O70" s="26">
        <v>0</v>
      </c>
      <c r="P70" s="7">
        <v>38.429078999906778</v>
      </c>
      <c r="Q70" s="7">
        <v>42.360705949366093</v>
      </c>
      <c r="R70" s="7">
        <v>327.32864081859589</v>
      </c>
      <c r="S70" s="7">
        <v>1675.6740498542786</v>
      </c>
      <c r="T70" s="7">
        <v>1842.3711566925049</v>
      </c>
      <c r="U70" s="126">
        <f t="shared" si="5"/>
        <v>3926.1636323146522</v>
      </c>
    </row>
    <row r="71" spans="1:21">
      <c r="A71" s="37">
        <v>67</v>
      </c>
      <c r="B71" s="17"/>
      <c r="C71" s="16"/>
      <c r="D71" s="38" t="s">
        <v>32</v>
      </c>
      <c r="E71" s="49" t="s">
        <v>89</v>
      </c>
      <c r="F71" s="40"/>
      <c r="G71" s="111">
        <f t="shared" si="3"/>
        <v>9993.413223143667</v>
      </c>
      <c r="H71" s="26">
        <v>0.87473069131374359</v>
      </c>
      <c r="I71" s="7">
        <v>1.8689990043640137</v>
      </c>
      <c r="J71" s="7">
        <v>16.657799020409584</v>
      </c>
      <c r="K71" s="7">
        <v>538.86987805366516</v>
      </c>
      <c r="L71" s="7">
        <v>3257.5708074569702</v>
      </c>
      <c r="M71" s="7">
        <v>1821.327178478241</v>
      </c>
      <c r="N71" s="126">
        <f t="shared" si="4"/>
        <v>5637.1693927049637</v>
      </c>
      <c r="O71" s="26">
        <v>0</v>
      </c>
      <c r="P71" s="7">
        <v>0</v>
      </c>
      <c r="Q71" s="7">
        <v>15.713133927434683</v>
      </c>
      <c r="R71" s="7">
        <v>243.49318981170654</v>
      </c>
      <c r="S71" s="7">
        <v>2207.8680572509766</v>
      </c>
      <c r="T71" s="7">
        <v>1889.1694494485855</v>
      </c>
      <c r="U71" s="126">
        <f t="shared" si="5"/>
        <v>4356.2438304387033</v>
      </c>
    </row>
    <row r="72" spans="1:21">
      <c r="A72" s="37">
        <v>68</v>
      </c>
      <c r="B72" s="17"/>
      <c r="C72" s="16"/>
      <c r="D72" s="38" t="s">
        <v>34</v>
      </c>
      <c r="E72" s="49" t="s">
        <v>90</v>
      </c>
      <c r="F72" s="40"/>
      <c r="G72" s="111">
        <f t="shared" si="3"/>
        <v>40690.073054030538</v>
      </c>
      <c r="H72" s="26">
        <v>43.05351434648037</v>
      </c>
      <c r="I72" s="7">
        <v>15.161139130592346</v>
      </c>
      <c r="J72" s="7">
        <v>82.793538808822632</v>
      </c>
      <c r="K72" s="7">
        <v>2929.9212608337402</v>
      </c>
      <c r="L72" s="7">
        <v>18497.631191253662</v>
      </c>
      <c r="M72" s="7">
        <v>10172.068862915039</v>
      </c>
      <c r="N72" s="126">
        <f t="shared" si="4"/>
        <v>31740.629507288337</v>
      </c>
      <c r="O72" s="26">
        <v>23.418051689863205</v>
      </c>
      <c r="P72" s="7">
        <v>15.166611433029175</v>
      </c>
      <c r="Q72" s="7">
        <v>57.987234711647034</v>
      </c>
      <c r="R72" s="7">
        <v>889.49880039691925</v>
      </c>
      <c r="S72" s="7">
        <v>4441.9436521530151</v>
      </c>
      <c r="T72" s="7">
        <v>3521.4291963577271</v>
      </c>
      <c r="U72" s="126">
        <f t="shared" si="5"/>
        <v>8949.4435467422009</v>
      </c>
    </row>
    <row r="73" spans="1:21">
      <c r="A73" s="37">
        <v>69</v>
      </c>
      <c r="B73" s="17"/>
      <c r="C73" s="16"/>
      <c r="D73" s="38" t="s">
        <v>36</v>
      </c>
      <c r="E73" s="49" t="s">
        <v>91</v>
      </c>
      <c r="F73" s="40"/>
      <c r="G73" s="111">
        <f t="shared" si="3"/>
        <v>2664.4008469469845</v>
      </c>
      <c r="H73" s="26">
        <v>0</v>
      </c>
      <c r="I73" s="7">
        <v>0</v>
      </c>
      <c r="J73" s="7">
        <v>42.923557251691818</v>
      </c>
      <c r="K73" s="7">
        <v>178.97437578439713</v>
      </c>
      <c r="L73" s="7">
        <v>581.600590467453</v>
      </c>
      <c r="M73" s="7">
        <v>709.98511290550232</v>
      </c>
      <c r="N73" s="126">
        <f t="shared" si="4"/>
        <v>1513.4836364090443</v>
      </c>
      <c r="O73" s="26">
        <v>3.8638935089111328</v>
      </c>
      <c r="P73" s="7">
        <v>2.9896647930145264</v>
      </c>
      <c r="Q73" s="7">
        <v>19.880375761538744</v>
      </c>
      <c r="R73" s="7">
        <v>98.037546694278717</v>
      </c>
      <c r="S73" s="7">
        <v>331.54732626676559</v>
      </c>
      <c r="T73" s="7">
        <v>694.59840351343155</v>
      </c>
      <c r="U73" s="126">
        <f t="shared" si="5"/>
        <v>1150.9172105379403</v>
      </c>
    </row>
    <row r="74" spans="1:21">
      <c r="A74" s="37">
        <v>70</v>
      </c>
      <c r="B74" s="17"/>
      <c r="C74" s="16"/>
      <c r="D74" s="38" t="s">
        <v>38</v>
      </c>
      <c r="E74" s="49" t="s">
        <v>92</v>
      </c>
      <c r="F74" s="40"/>
      <c r="G74" s="111">
        <f t="shared" ref="G74:G105" si="6">N74+U74</f>
        <v>25413.69185294956</v>
      </c>
      <c r="H74" s="26">
        <v>0</v>
      </c>
      <c r="I74" s="7">
        <v>0</v>
      </c>
      <c r="J74" s="7">
        <v>3.5796206668019295</v>
      </c>
      <c r="K74" s="7">
        <v>11.910623967647552</v>
      </c>
      <c r="L74" s="7">
        <v>33.017667382955551</v>
      </c>
      <c r="M74" s="7">
        <v>21.642179325222969</v>
      </c>
      <c r="N74" s="126">
        <f t="shared" ref="N74:N105" si="7">SUM(H74:M74)</f>
        <v>70.150091342628002</v>
      </c>
      <c r="O74" s="26">
        <v>2.3635983467102051</v>
      </c>
      <c r="P74" s="7">
        <v>1.4217861294746399</v>
      </c>
      <c r="Q74" s="7">
        <v>236.28202334046364</v>
      </c>
      <c r="R74" s="7">
        <v>6694.3854103088379</v>
      </c>
      <c r="S74" s="7">
        <v>12163.904371261597</v>
      </c>
      <c r="T74" s="7">
        <v>6245.1845722198486</v>
      </c>
      <c r="U74" s="126">
        <f t="shared" ref="U74:U105" si="8">SUM(O74:T74)</f>
        <v>25343.541761606932</v>
      </c>
    </row>
    <row r="75" spans="1:21">
      <c r="A75" s="37">
        <v>71</v>
      </c>
      <c r="B75" s="17"/>
      <c r="C75" s="16"/>
      <c r="D75" s="38" t="s">
        <v>40</v>
      </c>
      <c r="E75" s="49" t="s">
        <v>93</v>
      </c>
      <c r="F75" s="40"/>
      <c r="G75" s="111">
        <f t="shared" si="6"/>
        <v>2431.8725268989801</v>
      </c>
      <c r="H75" s="26">
        <v>0</v>
      </c>
      <c r="I75" s="7">
        <v>0</v>
      </c>
      <c r="J75" s="7">
        <v>0</v>
      </c>
      <c r="K75" s="7">
        <v>0</v>
      </c>
      <c r="L75" s="7">
        <v>0</v>
      </c>
      <c r="M75" s="7">
        <v>0</v>
      </c>
      <c r="N75" s="126">
        <f t="shared" si="7"/>
        <v>0</v>
      </c>
      <c r="O75" s="26">
        <v>0</v>
      </c>
      <c r="P75" s="7">
        <v>0</v>
      </c>
      <c r="Q75" s="7">
        <v>21.602611318230629</v>
      </c>
      <c r="R75" s="7">
        <v>486.43634057044983</v>
      </c>
      <c r="S75" s="7">
        <v>1195.1662247180939</v>
      </c>
      <c r="T75" s="7">
        <v>728.66735029220581</v>
      </c>
      <c r="U75" s="126">
        <f t="shared" si="8"/>
        <v>2431.8725268989801</v>
      </c>
    </row>
    <row r="76" spans="1:21">
      <c r="A76" s="37">
        <v>72</v>
      </c>
      <c r="B76" s="17"/>
      <c r="C76" s="16"/>
      <c r="D76" s="38" t="s">
        <v>54</v>
      </c>
      <c r="E76" s="49" t="s">
        <v>94</v>
      </c>
      <c r="F76" s="40"/>
      <c r="G76" s="111">
        <f t="shared" si="6"/>
        <v>2294.3178147226572</v>
      </c>
      <c r="H76" s="26">
        <v>0</v>
      </c>
      <c r="I76" s="7">
        <v>0</v>
      </c>
      <c r="J76" s="7">
        <v>0</v>
      </c>
      <c r="K76" s="7">
        <v>0</v>
      </c>
      <c r="L76" s="7">
        <v>0</v>
      </c>
      <c r="M76" s="7">
        <v>0</v>
      </c>
      <c r="N76" s="126">
        <f t="shared" si="7"/>
        <v>0</v>
      </c>
      <c r="O76" s="26">
        <v>0</v>
      </c>
      <c r="P76" s="7">
        <v>0</v>
      </c>
      <c r="Q76" s="7">
        <v>8.2383519262075424</v>
      </c>
      <c r="R76" s="7">
        <v>136.60296967625618</v>
      </c>
      <c r="S76" s="7">
        <v>1148.3224108219147</v>
      </c>
      <c r="T76" s="7">
        <v>1001.1540822982788</v>
      </c>
      <c r="U76" s="126">
        <f t="shared" si="8"/>
        <v>2294.3178147226572</v>
      </c>
    </row>
    <row r="77" spans="1:21">
      <c r="A77" s="37">
        <v>73</v>
      </c>
      <c r="B77" s="17"/>
      <c r="C77" s="16"/>
      <c r="D77" s="38" t="s">
        <v>59</v>
      </c>
      <c r="E77" s="49" t="s">
        <v>95</v>
      </c>
      <c r="F77" s="40"/>
      <c r="G77" s="111">
        <f t="shared" si="6"/>
        <v>5548.537740573287</v>
      </c>
      <c r="H77" s="26">
        <v>0</v>
      </c>
      <c r="I77" s="7">
        <v>0</v>
      </c>
      <c r="J77" s="7">
        <v>0</v>
      </c>
      <c r="K77" s="7">
        <v>0</v>
      </c>
      <c r="L77" s="7">
        <v>0</v>
      </c>
      <c r="M77" s="7">
        <v>0</v>
      </c>
      <c r="N77" s="126">
        <f t="shared" si="7"/>
        <v>0</v>
      </c>
      <c r="O77" s="26">
        <v>30.320982098579407</v>
      </c>
      <c r="P77" s="7">
        <v>18.538509249687195</v>
      </c>
      <c r="Q77" s="7">
        <v>74.82380186021328</v>
      </c>
      <c r="R77" s="7">
        <v>843.29327297210693</v>
      </c>
      <c r="S77" s="7">
        <v>2843.6223411560059</v>
      </c>
      <c r="T77" s="7">
        <v>1737.9388332366943</v>
      </c>
      <c r="U77" s="126">
        <f t="shared" si="8"/>
        <v>5548.537740573287</v>
      </c>
    </row>
    <row r="78" spans="1:21">
      <c r="A78" s="37">
        <v>74</v>
      </c>
      <c r="B78" s="17"/>
      <c r="C78" s="16"/>
      <c r="D78" s="38" t="s">
        <v>96</v>
      </c>
      <c r="E78" s="49" t="s">
        <v>97</v>
      </c>
      <c r="F78" s="40"/>
      <c r="G78" s="111">
        <f t="shared" si="6"/>
        <v>17353.362081311643</v>
      </c>
      <c r="H78" s="26">
        <v>7.8821353912353516</v>
      </c>
      <c r="I78" s="7">
        <v>1.4705312252044678</v>
      </c>
      <c r="J78" s="7">
        <v>9.7027823254466057</v>
      </c>
      <c r="K78" s="7">
        <v>52.691652625799179</v>
      </c>
      <c r="L78" s="7">
        <v>3547.7518758773804</v>
      </c>
      <c r="M78" s="7">
        <v>13733.863103866577</v>
      </c>
      <c r="N78" s="126">
        <f t="shared" si="7"/>
        <v>17353.362081311643</v>
      </c>
      <c r="O78" s="26">
        <v>0</v>
      </c>
      <c r="P78" s="7">
        <v>0</v>
      </c>
      <c r="Q78" s="7">
        <v>0</v>
      </c>
      <c r="R78" s="7">
        <v>0</v>
      </c>
      <c r="S78" s="7">
        <v>0</v>
      </c>
      <c r="T78" s="7">
        <v>0</v>
      </c>
      <c r="U78" s="126">
        <f t="shared" si="8"/>
        <v>0</v>
      </c>
    </row>
    <row r="79" spans="1:21">
      <c r="A79" s="37">
        <v>75</v>
      </c>
      <c r="B79" s="17"/>
      <c r="C79" s="16"/>
      <c r="D79" s="38" t="s">
        <v>98</v>
      </c>
      <c r="E79" s="49" t="s">
        <v>99</v>
      </c>
      <c r="F79" s="40"/>
      <c r="G79" s="111">
        <f t="shared" si="6"/>
        <v>12890.59753110446</v>
      </c>
      <c r="H79" s="26">
        <v>25.591852158308029</v>
      </c>
      <c r="I79" s="7">
        <v>13.425650477409363</v>
      </c>
      <c r="J79" s="7">
        <v>12.112595781683922</v>
      </c>
      <c r="K79" s="7">
        <v>388.20947736501694</v>
      </c>
      <c r="L79" s="7">
        <v>4662.2215404510498</v>
      </c>
      <c r="M79" s="7">
        <v>5636.0701198577881</v>
      </c>
      <c r="N79" s="126">
        <f t="shared" si="7"/>
        <v>10737.631236091256</v>
      </c>
      <c r="O79" s="26">
        <v>4.8869241327047348</v>
      </c>
      <c r="P79" s="7">
        <v>3.1640868186950684</v>
      </c>
      <c r="Q79" s="7">
        <v>6.6773575935512781</v>
      </c>
      <c r="R79" s="7">
        <v>83.302974924445152</v>
      </c>
      <c r="S79" s="7">
        <v>726.58441174030304</v>
      </c>
      <c r="T79" s="7">
        <v>1328.3505398035049</v>
      </c>
      <c r="U79" s="126">
        <f t="shared" si="8"/>
        <v>2152.9662950132042</v>
      </c>
    </row>
    <row r="80" spans="1:21">
      <c r="A80" s="37">
        <v>76</v>
      </c>
      <c r="B80" s="17"/>
      <c r="C80" s="16"/>
      <c r="D80" s="38" t="s">
        <v>100</v>
      </c>
      <c r="E80" s="49" t="s">
        <v>101</v>
      </c>
      <c r="F80" s="40"/>
      <c r="G80" s="111">
        <f t="shared" si="6"/>
        <v>19580.435854390264</v>
      </c>
      <c r="H80" s="26">
        <v>253.28155244886875</v>
      </c>
      <c r="I80" s="7">
        <v>328.66835334897041</v>
      </c>
      <c r="J80" s="7">
        <v>512.841956615448</v>
      </c>
      <c r="K80" s="7">
        <v>1387.8151714801788</v>
      </c>
      <c r="L80" s="7">
        <v>5256.3286409378052</v>
      </c>
      <c r="M80" s="7">
        <v>3582.4023766517639</v>
      </c>
      <c r="N80" s="126">
        <f t="shared" si="7"/>
        <v>11321.338051483035</v>
      </c>
      <c r="O80" s="26">
        <v>120.6590727865696</v>
      </c>
      <c r="P80" s="7">
        <v>184.52836894989014</v>
      </c>
      <c r="Q80" s="7">
        <v>383.7303546667099</v>
      </c>
      <c r="R80" s="7">
        <v>936.20391130447388</v>
      </c>
      <c r="S80" s="7">
        <v>3366.4993104934692</v>
      </c>
      <c r="T80" s="7">
        <v>3267.4767847061157</v>
      </c>
      <c r="U80" s="126">
        <f t="shared" si="8"/>
        <v>8259.0978029072285</v>
      </c>
    </row>
    <row r="81" spans="1:21">
      <c r="A81" s="37">
        <v>77</v>
      </c>
      <c r="B81" s="10"/>
      <c r="C81" s="16"/>
      <c r="D81" s="38" t="s">
        <v>102</v>
      </c>
      <c r="E81" s="49" t="s">
        <v>103</v>
      </c>
      <c r="F81" s="40"/>
      <c r="G81" s="111">
        <f t="shared" si="6"/>
        <v>13437.940579146147</v>
      </c>
      <c r="H81" s="26">
        <v>621.11946821212769</v>
      </c>
      <c r="I81" s="7">
        <v>636.5070481300354</v>
      </c>
      <c r="J81" s="7">
        <v>903.07431674003601</v>
      </c>
      <c r="K81" s="7">
        <v>1144.1669738292694</v>
      </c>
      <c r="L81" s="7">
        <v>2673.4091691970825</v>
      </c>
      <c r="M81" s="7">
        <v>2050.8205289840698</v>
      </c>
      <c r="N81" s="126">
        <f t="shared" si="7"/>
        <v>8029.0975050926208</v>
      </c>
      <c r="O81" s="26">
        <v>404.50787019729614</v>
      </c>
      <c r="P81" s="7">
        <v>446.53319662809372</v>
      </c>
      <c r="Q81" s="7">
        <v>486.58479753136635</v>
      </c>
      <c r="R81" s="7">
        <v>868.77342247962952</v>
      </c>
      <c r="S81" s="7">
        <v>1770.1303861141205</v>
      </c>
      <c r="T81" s="7">
        <v>1432.3134011030197</v>
      </c>
      <c r="U81" s="126">
        <f t="shared" si="8"/>
        <v>5408.8430740535259</v>
      </c>
    </row>
    <row r="82" spans="1:21">
      <c r="A82" s="37">
        <v>78</v>
      </c>
      <c r="B82" s="12"/>
      <c r="C82" s="11"/>
      <c r="D82" s="50"/>
      <c r="E82" s="9" t="s">
        <v>104</v>
      </c>
      <c r="F82" s="46"/>
      <c r="G82" s="111">
        <f t="shared" si="6"/>
        <v>64471.242593467236</v>
      </c>
      <c r="H82" s="26">
        <v>938.843257188797</v>
      </c>
      <c r="I82" s="7">
        <v>770.13204145431519</v>
      </c>
      <c r="J82" s="7">
        <v>1240.0962855815887</v>
      </c>
      <c r="K82" s="7">
        <v>4215.4939413070679</v>
      </c>
      <c r="L82" s="7">
        <v>16851.286758422852</v>
      </c>
      <c r="M82" s="7">
        <v>10679.517448425293</v>
      </c>
      <c r="N82" s="126">
        <f t="shared" si="7"/>
        <v>34695.369732379913</v>
      </c>
      <c r="O82" s="26">
        <v>830.80367475748062</v>
      </c>
      <c r="P82" s="7">
        <v>793.94620954990387</v>
      </c>
      <c r="Q82" s="7">
        <v>1027.573224067688</v>
      </c>
      <c r="R82" s="7">
        <v>3691.373731136322</v>
      </c>
      <c r="S82" s="7">
        <v>12797.942937850952</v>
      </c>
      <c r="T82" s="7">
        <v>10634.233083724976</v>
      </c>
      <c r="U82" s="126">
        <f t="shared" si="8"/>
        <v>29775.872861087322</v>
      </c>
    </row>
    <row r="83" spans="1:21">
      <c r="A83" s="93">
        <v>79</v>
      </c>
      <c r="B83" s="94"/>
      <c r="C83" s="95" t="s">
        <v>61</v>
      </c>
      <c r="D83" s="96" t="s">
        <v>105</v>
      </c>
      <c r="E83" s="97"/>
      <c r="F83" s="98"/>
      <c r="G83" s="99">
        <f t="shared" si="6"/>
        <v>5903.0121257398278</v>
      </c>
      <c r="H83" s="100">
        <v>25.09532954916358</v>
      </c>
      <c r="I83" s="101">
        <v>74.333835482597351</v>
      </c>
      <c r="J83" s="101">
        <v>123.89222279191017</v>
      </c>
      <c r="K83" s="101">
        <v>575.5286391377449</v>
      </c>
      <c r="L83" s="101">
        <v>1507.7460536956787</v>
      </c>
      <c r="M83" s="101">
        <v>1064.6457320451736</v>
      </c>
      <c r="N83" s="127">
        <f t="shared" si="7"/>
        <v>3371.2418127022684</v>
      </c>
      <c r="O83" s="100">
        <v>25.73452159948647</v>
      </c>
      <c r="P83" s="101">
        <v>58.893461495637894</v>
      </c>
      <c r="Q83" s="101">
        <v>63.358428250998259</v>
      </c>
      <c r="R83" s="101">
        <v>564.46010506153107</v>
      </c>
      <c r="S83" s="101">
        <v>990.10195338726044</v>
      </c>
      <c r="T83" s="101">
        <v>829.22184324264526</v>
      </c>
      <c r="U83" s="127">
        <f t="shared" si="8"/>
        <v>2531.7703130375594</v>
      </c>
    </row>
    <row r="84" spans="1:21">
      <c r="A84" s="93">
        <v>80</v>
      </c>
      <c r="B84" s="94"/>
      <c r="C84" s="95" t="s">
        <v>66</v>
      </c>
      <c r="D84" s="96" t="s">
        <v>106</v>
      </c>
      <c r="E84" s="97"/>
      <c r="F84" s="98"/>
      <c r="G84" s="99">
        <f t="shared" si="6"/>
        <v>79234.357176667079</v>
      </c>
      <c r="H84" s="100">
        <v>71.460766315460205</v>
      </c>
      <c r="I84" s="101">
        <v>35.378514539450407</v>
      </c>
      <c r="J84" s="101">
        <v>245.36378136277199</v>
      </c>
      <c r="K84" s="101">
        <v>2334.6319570541382</v>
      </c>
      <c r="L84" s="101">
        <v>13657.779907226563</v>
      </c>
      <c r="M84" s="101">
        <v>21260.23876953125</v>
      </c>
      <c r="N84" s="127">
        <f t="shared" si="7"/>
        <v>37604.853696029633</v>
      </c>
      <c r="O84" s="100">
        <v>54.860073933377862</v>
      </c>
      <c r="P84" s="101">
        <v>51.483333513140678</v>
      </c>
      <c r="Q84" s="101">
        <v>401.24725046753883</v>
      </c>
      <c r="R84" s="101">
        <v>2039.4775505065918</v>
      </c>
      <c r="S84" s="101">
        <v>11727.712127685547</v>
      </c>
      <c r="T84" s="101">
        <v>27354.72314453125</v>
      </c>
      <c r="U84" s="127">
        <f t="shared" si="8"/>
        <v>41629.503480637446</v>
      </c>
    </row>
    <row r="85" spans="1:21">
      <c r="A85" s="93">
        <v>81</v>
      </c>
      <c r="B85" s="94"/>
      <c r="C85" s="95" t="s">
        <v>68</v>
      </c>
      <c r="D85" s="96" t="s">
        <v>107</v>
      </c>
      <c r="E85" s="97"/>
      <c r="F85" s="98"/>
      <c r="G85" s="99">
        <f t="shared" si="6"/>
        <v>11431.272605746984</v>
      </c>
      <c r="H85" s="100">
        <v>795.43900108337402</v>
      </c>
      <c r="I85" s="101">
        <v>230.66991782188416</v>
      </c>
      <c r="J85" s="101">
        <v>573.95780563354492</v>
      </c>
      <c r="K85" s="101">
        <v>815.10665607452393</v>
      </c>
      <c r="L85" s="101">
        <v>1099.4036643505096</v>
      </c>
      <c r="M85" s="101">
        <v>1757.5800914764404</v>
      </c>
      <c r="N85" s="127">
        <f t="shared" si="7"/>
        <v>5272.1571364402771</v>
      </c>
      <c r="O85" s="100">
        <v>499.32731232047081</v>
      </c>
      <c r="P85" s="101">
        <v>204.39474314451218</v>
      </c>
      <c r="Q85" s="101">
        <v>590.05512267351151</v>
      </c>
      <c r="R85" s="101">
        <v>703.66085648536682</v>
      </c>
      <c r="S85" s="101">
        <v>1205.9523067474365</v>
      </c>
      <c r="T85" s="101">
        <v>2955.7251279354095</v>
      </c>
      <c r="U85" s="127">
        <f t="shared" si="8"/>
        <v>6159.1154693067074</v>
      </c>
    </row>
    <row r="86" spans="1:21">
      <c r="A86" s="93">
        <v>82</v>
      </c>
      <c r="B86" s="94"/>
      <c r="C86" s="95" t="s">
        <v>74</v>
      </c>
      <c r="D86" s="96" t="s">
        <v>108</v>
      </c>
      <c r="E86" s="97"/>
      <c r="F86" s="98"/>
      <c r="G86" s="99">
        <f t="shared" si="6"/>
        <v>4620.425793832168</v>
      </c>
      <c r="H86" s="100">
        <v>0.28213654804858379</v>
      </c>
      <c r="I86" s="101">
        <v>0.29421605222159997</v>
      </c>
      <c r="J86" s="101">
        <v>778.17190742492676</v>
      </c>
      <c r="K86" s="101">
        <v>1133.5577421188354</v>
      </c>
      <c r="L86" s="101">
        <v>851.49470567703247</v>
      </c>
      <c r="M86" s="101">
        <v>702.4693306684494</v>
      </c>
      <c r="N86" s="127">
        <f t="shared" si="7"/>
        <v>3466.2700384895143</v>
      </c>
      <c r="O86" s="100">
        <v>0.54884364729514346</v>
      </c>
      <c r="P86" s="101">
        <v>0.44622228181106038</v>
      </c>
      <c r="Q86" s="101">
        <v>240.53566855192184</v>
      </c>
      <c r="R86" s="101">
        <v>270.748540610075</v>
      </c>
      <c r="S86" s="101">
        <v>272.89145809412003</v>
      </c>
      <c r="T86" s="101">
        <v>368.98502215743065</v>
      </c>
      <c r="U86" s="127">
        <f t="shared" si="8"/>
        <v>1154.1557553426537</v>
      </c>
    </row>
    <row r="87" spans="1:21">
      <c r="A87" s="37">
        <v>83</v>
      </c>
      <c r="B87" s="17"/>
      <c r="C87" s="16"/>
      <c r="D87" s="38" t="s">
        <v>8</v>
      </c>
      <c r="E87" s="49" t="s">
        <v>109</v>
      </c>
      <c r="F87" s="40"/>
      <c r="G87" s="111">
        <f t="shared" si="6"/>
        <v>0</v>
      </c>
      <c r="H87" s="26">
        <v>0</v>
      </c>
      <c r="I87" s="7">
        <v>0</v>
      </c>
      <c r="J87" s="7">
        <v>0</v>
      </c>
      <c r="K87" s="7">
        <v>0</v>
      </c>
      <c r="L87" s="7">
        <v>0</v>
      </c>
      <c r="M87" s="7">
        <v>0</v>
      </c>
      <c r="N87" s="126">
        <f t="shared" si="7"/>
        <v>0</v>
      </c>
      <c r="O87" s="26">
        <v>0</v>
      </c>
      <c r="P87" s="7">
        <v>0</v>
      </c>
      <c r="Q87" s="7">
        <v>0</v>
      </c>
      <c r="R87" s="7">
        <v>0</v>
      </c>
      <c r="S87" s="7">
        <v>0</v>
      </c>
      <c r="T87" s="7">
        <v>0</v>
      </c>
      <c r="U87" s="126">
        <f t="shared" si="8"/>
        <v>0</v>
      </c>
    </row>
    <row r="88" spans="1:21">
      <c r="A88" s="37">
        <v>84</v>
      </c>
      <c r="B88" s="17"/>
      <c r="C88" s="16"/>
      <c r="D88" s="38" t="s">
        <v>10</v>
      </c>
      <c r="E88" s="49" t="s">
        <v>110</v>
      </c>
      <c r="F88" s="40"/>
      <c r="G88" s="111">
        <f t="shared" si="6"/>
        <v>0</v>
      </c>
      <c r="H88" s="26">
        <v>0</v>
      </c>
      <c r="I88" s="7">
        <v>0</v>
      </c>
      <c r="J88" s="7">
        <v>0</v>
      </c>
      <c r="K88" s="7">
        <v>0</v>
      </c>
      <c r="L88" s="7">
        <v>0</v>
      </c>
      <c r="M88" s="7">
        <v>0</v>
      </c>
      <c r="N88" s="126">
        <f t="shared" si="7"/>
        <v>0</v>
      </c>
      <c r="O88" s="26">
        <v>0</v>
      </c>
      <c r="P88" s="7">
        <v>0</v>
      </c>
      <c r="Q88" s="7">
        <v>0</v>
      </c>
      <c r="R88" s="7">
        <v>0</v>
      </c>
      <c r="S88" s="7">
        <v>0</v>
      </c>
      <c r="T88" s="7">
        <v>0</v>
      </c>
      <c r="U88" s="126">
        <f t="shared" si="8"/>
        <v>0</v>
      </c>
    </row>
    <row r="89" spans="1:21">
      <c r="A89" s="37">
        <v>85</v>
      </c>
      <c r="B89" s="17"/>
      <c r="C89" s="16"/>
      <c r="D89" s="38" t="s">
        <v>22</v>
      </c>
      <c r="E89" s="49" t="s">
        <v>111</v>
      </c>
      <c r="F89" s="40"/>
      <c r="G89" s="111">
        <f t="shared" si="6"/>
        <v>0</v>
      </c>
      <c r="H89" s="26">
        <v>0</v>
      </c>
      <c r="I89" s="7">
        <v>0</v>
      </c>
      <c r="J89" s="7">
        <v>0</v>
      </c>
      <c r="K89" s="7">
        <v>0</v>
      </c>
      <c r="L89" s="7">
        <v>0</v>
      </c>
      <c r="M89" s="7">
        <v>0</v>
      </c>
      <c r="N89" s="126">
        <f t="shared" si="7"/>
        <v>0</v>
      </c>
      <c r="O89" s="26">
        <v>0</v>
      </c>
      <c r="P89" s="7">
        <v>0</v>
      </c>
      <c r="Q89" s="7">
        <v>0</v>
      </c>
      <c r="R89" s="7">
        <v>0</v>
      </c>
      <c r="S89" s="7">
        <v>0</v>
      </c>
      <c r="T89" s="7">
        <v>0</v>
      </c>
      <c r="U89" s="126">
        <f t="shared" si="8"/>
        <v>0</v>
      </c>
    </row>
    <row r="90" spans="1:21">
      <c r="A90" s="37">
        <v>86</v>
      </c>
      <c r="B90" s="17"/>
      <c r="C90" s="16"/>
      <c r="D90" s="38" t="s">
        <v>24</v>
      </c>
      <c r="E90" s="49" t="s">
        <v>112</v>
      </c>
      <c r="F90" s="40"/>
      <c r="G90" s="111">
        <f t="shared" si="6"/>
        <v>1369.2134286146611</v>
      </c>
      <c r="H90" s="26">
        <v>0</v>
      </c>
      <c r="I90" s="7">
        <v>0</v>
      </c>
      <c r="J90" s="7">
        <v>62.865966498851776</v>
      </c>
      <c r="K90" s="7">
        <v>380.86290073394775</v>
      </c>
      <c r="L90" s="7">
        <v>375.05588126182556</v>
      </c>
      <c r="M90" s="7">
        <v>272.44335353374481</v>
      </c>
      <c r="N90" s="126">
        <f t="shared" si="7"/>
        <v>1091.2281020283699</v>
      </c>
      <c r="O90" s="26">
        <v>0</v>
      </c>
      <c r="P90" s="7">
        <v>0</v>
      </c>
      <c r="Q90" s="7">
        <v>29.722650328651071</v>
      </c>
      <c r="R90" s="7">
        <v>51.0201086550951</v>
      </c>
      <c r="S90" s="7">
        <v>117.2617499679327</v>
      </c>
      <c r="T90" s="7">
        <v>79.980817634612322</v>
      </c>
      <c r="U90" s="126">
        <f t="shared" si="8"/>
        <v>277.98532658629119</v>
      </c>
    </row>
    <row r="91" spans="1:21">
      <c r="A91" s="37">
        <v>87</v>
      </c>
      <c r="B91" s="17"/>
      <c r="C91" s="16"/>
      <c r="D91" s="38" t="s">
        <v>26</v>
      </c>
      <c r="E91" s="49" t="s">
        <v>113</v>
      </c>
      <c r="F91" s="40"/>
      <c r="G91" s="111">
        <f t="shared" si="6"/>
        <v>3235.615781678498</v>
      </c>
      <c r="H91" s="26">
        <v>0.28213654804858379</v>
      </c>
      <c r="I91" s="7">
        <v>0</v>
      </c>
      <c r="J91" s="7">
        <v>714.44983315467834</v>
      </c>
      <c r="K91" s="7">
        <v>748.99729013442993</v>
      </c>
      <c r="L91" s="7">
        <v>476.43883156776428</v>
      </c>
      <c r="M91" s="7">
        <v>430.02597093582153</v>
      </c>
      <c r="N91" s="126">
        <f t="shared" si="7"/>
        <v>2370.1940623407427</v>
      </c>
      <c r="O91" s="26">
        <v>0.54884364729514346</v>
      </c>
      <c r="P91" s="7">
        <v>0</v>
      </c>
      <c r="Q91" s="7">
        <v>205.24112796783447</v>
      </c>
      <c r="R91" s="7">
        <v>214.99782082438469</v>
      </c>
      <c r="S91" s="7">
        <v>155.62971156835556</v>
      </c>
      <c r="T91" s="7">
        <v>289.00421532988548</v>
      </c>
      <c r="U91" s="126">
        <f t="shared" si="8"/>
        <v>865.42171933775535</v>
      </c>
    </row>
    <row r="92" spans="1:21">
      <c r="A92" s="37">
        <v>88</v>
      </c>
      <c r="B92" s="17"/>
      <c r="C92" s="16"/>
      <c r="D92" s="38" t="s">
        <v>32</v>
      </c>
      <c r="E92" s="49" t="s">
        <v>114</v>
      </c>
      <c r="F92" s="40"/>
      <c r="G92" s="111">
        <f t="shared" si="6"/>
        <v>0</v>
      </c>
      <c r="H92" s="26">
        <v>0</v>
      </c>
      <c r="I92" s="7">
        <v>0</v>
      </c>
      <c r="J92" s="7">
        <v>0</v>
      </c>
      <c r="K92" s="7">
        <v>0</v>
      </c>
      <c r="L92" s="7">
        <v>0</v>
      </c>
      <c r="M92" s="7">
        <v>0</v>
      </c>
      <c r="N92" s="126">
        <f t="shared" si="7"/>
        <v>0</v>
      </c>
      <c r="O92" s="26">
        <v>0</v>
      </c>
      <c r="P92" s="7">
        <v>0</v>
      </c>
      <c r="Q92" s="7">
        <v>0</v>
      </c>
      <c r="R92" s="7">
        <v>0</v>
      </c>
      <c r="S92" s="7">
        <v>0</v>
      </c>
      <c r="T92" s="7">
        <v>0</v>
      </c>
      <c r="U92" s="126">
        <f t="shared" si="8"/>
        <v>0</v>
      </c>
    </row>
    <row r="93" spans="1:21">
      <c r="A93" s="37">
        <v>89</v>
      </c>
      <c r="B93" s="17"/>
      <c r="C93" s="16"/>
      <c r="D93" s="38" t="s">
        <v>34</v>
      </c>
      <c r="E93" s="49" t="s">
        <v>115</v>
      </c>
      <c r="F93" s="40"/>
      <c r="G93" s="111">
        <f t="shared" si="6"/>
        <v>14.689978384034475</v>
      </c>
      <c r="H93" s="26">
        <v>0</v>
      </c>
      <c r="I93" s="7">
        <v>0.29421605222159997</v>
      </c>
      <c r="J93" s="7">
        <v>0.85610838304273784</v>
      </c>
      <c r="K93" s="7">
        <v>3.6975640514865518</v>
      </c>
      <c r="L93" s="7">
        <v>0</v>
      </c>
      <c r="M93" s="7">
        <v>0</v>
      </c>
      <c r="N93" s="126">
        <f t="shared" si="7"/>
        <v>4.8478884867508896</v>
      </c>
      <c r="O93" s="26">
        <v>0</v>
      </c>
      <c r="P93" s="7">
        <v>0.44622228181106038</v>
      </c>
      <c r="Q93" s="7">
        <v>4.6652586753480136</v>
      </c>
      <c r="R93" s="7">
        <v>4.7306089401245117</v>
      </c>
      <c r="S93" s="7">
        <v>0</v>
      </c>
      <c r="T93" s="7">
        <v>0</v>
      </c>
      <c r="U93" s="126">
        <f t="shared" si="8"/>
        <v>9.8420898972835857</v>
      </c>
    </row>
    <row r="94" spans="1:21">
      <c r="A94" s="37">
        <v>90</v>
      </c>
      <c r="B94" s="17"/>
      <c r="C94" s="16"/>
      <c r="D94" s="38" t="s">
        <v>36</v>
      </c>
      <c r="E94" s="49" t="s">
        <v>116</v>
      </c>
      <c r="F94" s="40"/>
      <c r="G94" s="111">
        <f t="shared" si="6"/>
        <v>0</v>
      </c>
      <c r="H94" s="26">
        <v>0</v>
      </c>
      <c r="I94" s="7">
        <v>0</v>
      </c>
      <c r="J94" s="7">
        <v>0</v>
      </c>
      <c r="K94" s="7">
        <v>0</v>
      </c>
      <c r="L94" s="7">
        <v>0</v>
      </c>
      <c r="M94" s="7">
        <v>0</v>
      </c>
      <c r="N94" s="126">
        <f t="shared" si="7"/>
        <v>0</v>
      </c>
      <c r="O94" s="26">
        <v>0</v>
      </c>
      <c r="P94" s="7">
        <v>0</v>
      </c>
      <c r="Q94" s="7">
        <v>0</v>
      </c>
      <c r="R94" s="7">
        <v>0</v>
      </c>
      <c r="S94" s="7">
        <v>0</v>
      </c>
      <c r="T94" s="7">
        <v>0</v>
      </c>
      <c r="U94" s="126">
        <f t="shared" si="8"/>
        <v>0</v>
      </c>
    </row>
    <row r="95" spans="1:21">
      <c r="A95" s="37">
        <v>91</v>
      </c>
      <c r="B95" s="17"/>
      <c r="C95" s="16"/>
      <c r="D95" s="38" t="s">
        <v>38</v>
      </c>
      <c r="E95" s="49" t="s">
        <v>117</v>
      </c>
      <c r="F95" s="40"/>
      <c r="G95" s="111">
        <f t="shared" si="6"/>
        <v>0</v>
      </c>
      <c r="H95" s="26">
        <v>0</v>
      </c>
      <c r="I95" s="7">
        <v>0</v>
      </c>
      <c r="J95" s="7">
        <v>0</v>
      </c>
      <c r="K95" s="7">
        <v>0</v>
      </c>
      <c r="L95" s="7">
        <v>0</v>
      </c>
      <c r="M95" s="7">
        <v>0</v>
      </c>
      <c r="N95" s="126">
        <f t="shared" si="7"/>
        <v>0</v>
      </c>
      <c r="O95" s="26">
        <v>0</v>
      </c>
      <c r="P95" s="7">
        <v>0</v>
      </c>
      <c r="Q95" s="7">
        <v>0</v>
      </c>
      <c r="R95" s="7">
        <v>0</v>
      </c>
      <c r="S95" s="7">
        <v>0</v>
      </c>
      <c r="T95" s="7">
        <v>0</v>
      </c>
      <c r="U95" s="126">
        <f t="shared" si="8"/>
        <v>0</v>
      </c>
    </row>
    <row r="96" spans="1:21">
      <c r="A96" s="37">
        <v>92</v>
      </c>
      <c r="B96" s="17"/>
      <c r="C96" s="16"/>
      <c r="D96" s="38" t="s">
        <v>40</v>
      </c>
      <c r="E96" s="49" t="s">
        <v>118</v>
      </c>
      <c r="F96" s="40"/>
      <c r="G96" s="111">
        <f t="shared" si="6"/>
        <v>0.90663182735443115</v>
      </c>
      <c r="H96" s="26">
        <v>0</v>
      </c>
      <c r="I96" s="7">
        <v>0</v>
      </c>
      <c r="J96" s="7">
        <v>0</v>
      </c>
      <c r="K96" s="7">
        <v>0</v>
      </c>
      <c r="L96" s="7">
        <v>0</v>
      </c>
      <c r="M96" s="7">
        <v>0</v>
      </c>
      <c r="N96" s="126">
        <f t="shared" si="7"/>
        <v>0</v>
      </c>
      <c r="O96" s="26">
        <v>0</v>
      </c>
      <c r="P96" s="7">
        <v>0</v>
      </c>
      <c r="Q96" s="7">
        <v>0.90663182735443115</v>
      </c>
      <c r="R96" s="7">
        <v>0</v>
      </c>
      <c r="S96" s="7">
        <v>0</v>
      </c>
      <c r="T96" s="7">
        <v>0</v>
      </c>
      <c r="U96" s="126">
        <f t="shared" si="8"/>
        <v>0.90663182735443115</v>
      </c>
    </row>
    <row r="97" spans="1:21">
      <c r="A97" s="37">
        <v>93</v>
      </c>
      <c r="B97" s="17"/>
      <c r="C97" s="16"/>
      <c r="D97" s="38" t="s">
        <v>54</v>
      </c>
      <c r="E97" s="49" t="s">
        <v>119</v>
      </c>
      <c r="F97" s="40"/>
      <c r="G97" s="111">
        <f t="shared" si="6"/>
        <v>0</v>
      </c>
      <c r="H97" s="26">
        <v>0</v>
      </c>
      <c r="I97" s="7">
        <v>0</v>
      </c>
      <c r="J97" s="7">
        <v>0</v>
      </c>
      <c r="K97" s="7">
        <v>0</v>
      </c>
      <c r="L97" s="7">
        <v>0</v>
      </c>
      <c r="M97" s="7">
        <v>0</v>
      </c>
      <c r="N97" s="126">
        <f t="shared" si="7"/>
        <v>0</v>
      </c>
      <c r="O97" s="26">
        <v>0</v>
      </c>
      <c r="P97" s="7">
        <v>0</v>
      </c>
      <c r="Q97" s="7">
        <v>0</v>
      </c>
      <c r="R97" s="7">
        <v>0</v>
      </c>
      <c r="S97" s="7">
        <v>0</v>
      </c>
      <c r="T97" s="7">
        <v>0</v>
      </c>
      <c r="U97" s="126">
        <f t="shared" si="8"/>
        <v>0</v>
      </c>
    </row>
    <row r="98" spans="1:21">
      <c r="A98" s="93">
        <v>94</v>
      </c>
      <c r="B98" s="102"/>
      <c r="C98" s="95" t="s">
        <v>120</v>
      </c>
      <c r="D98" s="96" t="s">
        <v>121</v>
      </c>
      <c r="E98" s="97"/>
      <c r="F98" s="98"/>
      <c r="G98" s="99">
        <f t="shared" si="6"/>
        <v>124256.64948534966</v>
      </c>
      <c r="H98" s="100">
        <v>321.51609006524086</v>
      </c>
      <c r="I98" s="101">
        <v>160.14838737249374</v>
      </c>
      <c r="J98" s="101">
        <v>1012.3954832553864</v>
      </c>
      <c r="K98" s="101">
        <v>1324.3211722373962</v>
      </c>
      <c r="L98" s="101">
        <v>4952.7997217178345</v>
      </c>
      <c r="M98" s="101">
        <v>41249.836200714111</v>
      </c>
      <c r="N98" s="127">
        <f t="shared" si="7"/>
        <v>49021.017055362463</v>
      </c>
      <c r="O98" s="100">
        <v>247.70670068264008</v>
      </c>
      <c r="P98" s="101">
        <v>158.60867127776146</v>
      </c>
      <c r="Q98" s="101">
        <v>666.95348519086838</v>
      </c>
      <c r="R98" s="101">
        <v>1002.4294588565826</v>
      </c>
      <c r="S98" s="101">
        <v>4969.9236979484558</v>
      </c>
      <c r="T98" s="101">
        <v>68190.010416030884</v>
      </c>
      <c r="U98" s="127">
        <f t="shared" si="8"/>
        <v>75235.632429987192</v>
      </c>
    </row>
    <row r="99" spans="1:21">
      <c r="A99" s="37">
        <v>95</v>
      </c>
      <c r="B99" s="10"/>
      <c r="C99" s="11"/>
      <c r="D99" s="38" t="s">
        <v>8</v>
      </c>
      <c r="E99" s="49" t="s">
        <v>122</v>
      </c>
      <c r="F99" s="51"/>
      <c r="G99" s="111">
        <f t="shared" si="6"/>
        <v>108648.74773235619</v>
      </c>
      <c r="H99" s="26">
        <v>0</v>
      </c>
      <c r="I99" s="7">
        <v>0</v>
      </c>
      <c r="J99" s="7">
        <v>0.26398089528083801</v>
      </c>
      <c r="K99" s="7">
        <v>52.413486897945404</v>
      </c>
      <c r="L99" s="7">
        <v>3640.1616339087486</v>
      </c>
      <c r="M99" s="7">
        <v>36497.843733906746</v>
      </c>
      <c r="N99" s="126">
        <f t="shared" si="7"/>
        <v>40190.682835608721</v>
      </c>
      <c r="O99" s="26">
        <v>0</v>
      </c>
      <c r="P99" s="7">
        <v>0</v>
      </c>
      <c r="Q99" s="7">
        <v>0</v>
      </c>
      <c r="R99" s="7">
        <v>59.220109388232231</v>
      </c>
      <c r="S99" s="7">
        <v>4064.7404408454895</v>
      </c>
      <c r="T99" s="7">
        <v>64334.104346513748</v>
      </c>
      <c r="U99" s="126">
        <f t="shared" si="8"/>
        <v>68458.06489674747</v>
      </c>
    </row>
    <row r="100" spans="1:21">
      <c r="A100" s="37">
        <v>96</v>
      </c>
      <c r="B100" s="10"/>
      <c r="C100" s="11"/>
      <c r="D100" s="38" t="s">
        <v>10</v>
      </c>
      <c r="E100" s="49" t="s">
        <v>123</v>
      </c>
      <c r="F100" s="51"/>
      <c r="G100" s="111">
        <f t="shared" si="6"/>
        <v>8046.9268039569142</v>
      </c>
      <c r="H100" s="26">
        <v>0</v>
      </c>
      <c r="I100" s="7">
        <v>0</v>
      </c>
      <c r="J100" s="7">
        <v>0.62890309188514948</v>
      </c>
      <c r="K100" s="7">
        <v>38.318617939949036</v>
      </c>
      <c r="L100" s="7">
        <v>440.76175910234451</v>
      </c>
      <c r="M100" s="7">
        <v>4067.5492458343506</v>
      </c>
      <c r="N100" s="126">
        <f t="shared" si="7"/>
        <v>4547.2585259685293</v>
      </c>
      <c r="O100" s="26">
        <v>0</v>
      </c>
      <c r="P100" s="7">
        <v>0</v>
      </c>
      <c r="Q100" s="7">
        <v>0.31976074929116294</v>
      </c>
      <c r="R100" s="7">
        <v>24.768702864646912</v>
      </c>
      <c r="S100" s="7">
        <v>266.89833229780197</v>
      </c>
      <c r="T100" s="7">
        <v>3207.6814820766449</v>
      </c>
      <c r="U100" s="126">
        <f t="shared" si="8"/>
        <v>3499.6682779883849</v>
      </c>
    </row>
    <row r="101" spans="1:21">
      <c r="A101" s="37">
        <v>97</v>
      </c>
      <c r="B101" s="10"/>
      <c r="C101" s="11"/>
      <c r="D101" s="38" t="s">
        <v>22</v>
      </c>
      <c r="E101" s="49" t="s">
        <v>124</v>
      </c>
      <c r="F101" s="51"/>
      <c r="G101" s="111">
        <f t="shared" si="6"/>
        <v>4097.805627964437</v>
      </c>
      <c r="H101" s="26">
        <v>157.21305986493826</v>
      </c>
      <c r="I101" s="7">
        <v>106.00301846861839</v>
      </c>
      <c r="J101" s="7">
        <v>595.18666553497314</v>
      </c>
      <c r="K101" s="7">
        <v>734.27131485939026</v>
      </c>
      <c r="L101" s="7">
        <v>331.10701286792755</v>
      </c>
      <c r="M101" s="7">
        <v>303.35124254226685</v>
      </c>
      <c r="N101" s="126">
        <f t="shared" si="7"/>
        <v>2227.1323141381145</v>
      </c>
      <c r="O101" s="26">
        <v>122.76437021791935</v>
      </c>
      <c r="P101" s="7">
        <v>115.44248954951763</v>
      </c>
      <c r="Q101" s="7">
        <v>541.70978936553001</v>
      </c>
      <c r="R101" s="7">
        <v>555.19548046588898</v>
      </c>
      <c r="S101" s="7">
        <v>223.50063985586166</v>
      </c>
      <c r="T101" s="7">
        <v>312.06054437160492</v>
      </c>
      <c r="U101" s="126">
        <f t="shared" si="8"/>
        <v>1870.6733138263226</v>
      </c>
    </row>
    <row r="102" spans="1:21">
      <c r="A102" s="37">
        <v>98</v>
      </c>
      <c r="B102" s="17"/>
      <c r="C102" s="11"/>
      <c r="D102" s="38" t="s">
        <v>24</v>
      </c>
      <c r="E102" s="49" t="s">
        <v>125</v>
      </c>
      <c r="F102" s="51"/>
      <c r="G102" s="111">
        <f t="shared" si="6"/>
        <v>458.33900757879019</v>
      </c>
      <c r="H102" s="26">
        <v>0</v>
      </c>
      <c r="I102" s="7">
        <v>0</v>
      </c>
      <c r="J102" s="7">
        <v>8.5051719099283218</v>
      </c>
      <c r="K102" s="7">
        <v>100.81755271553993</v>
      </c>
      <c r="L102" s="7">
        <v>72.797385483980179</v>
      </c>
      <c r="M102" s="7">
        <v>30.777687795460224</v>
      </c>
      <c r="N102" s="126">
        <f t="shared" si="7"/>
        <v>212.89779790490866</v>
      </c>
      <c r="O102" s="26">
        <v>0</v>
      </c>
      <c r="P102" s="7">
        <v>0</v>
      </c>
      <c r="Q102" s="7">
        <v>21.951618544757366</v>
      </c>
      <c r="R102" s="7">
        <v>126.57271631062031</v>
      </c>
      <c r="S102" s="7">
        <v>65.968113362789154</v>
      </c>
      <c r="T102" s="7">
        <v>30.948761455714703</v>
      </c>
      <c r="U102" s="126">
        <f t="shared" si="8"/>
        <v>245.44120967388153</v>
      </c>
    </row>
    <row r="103" spans="1:21">
      <c r="A103" s="37">
        <v>99</v>
      </c>
      <c r="B103" s="12"/>
      <c r="C103" s="12"/>
      <c r="D103" s="38" t="s">
        <v>26</v>
      </c>
      <c r="E103" s="49" t="s">
        <v>126</v>
      </c>
      <c r="F103" s="43"/>
      <c r="G103" s="111">
        <f t="shared" si="6"/>
        <v>0</v>
      </c>
      <c r="H103" s="26">
        <v>0</v>
      </c>
      <c r="I103" s="7">
        <v>0</v>
      </c>
      <c r="J103" s="7">
        <v>0</v>
      </c>
      <c r="K103" s="7">
        <v>0</v>
      </c>
      <c r="L103" s="7">
        <v>0</v>
      </c>
      <c r="M103" s="7">
        <v>0</v>
      </c>
      <c r="N103" s="126">
        <f t="shared" si="7"/>
        <v>0</v>
      </c>
      <c r="O103" s="26">
        <v>0</v>
      </c>
      <c r="P103" s="7">
        <v>0</v>
      </c>
      <c r="Q103" s="7">
        <v>0</v>
      </c>
      <c r="R103" s="7">
        <v>0</v>
      </c>
      <c r="S103" s="7">
        <v>0</v>
      </c>
      <c r="T103" s="7">
        <v>0</v>
      </c>
      <c r="U103" s="126">
        <f t="shared" si="8"/>
        <v>0</v>
      </c>
    </row>
    <row r="104" spans="1:21">
      <c r="A104" s="37">
        <v>100</v>
      </c>
      <c r="B104" s="12"/>
      <c r="C104" s="12"/>
      <c r="D104" s="38" t="s">
        <v>32</v>
      </c>
      <c r="E104" s="15" t="s">
        <v>127</v>
      </c>
      <c r="F104" s="43"/>
      <c r="G104" s="111">
        <f t="shared" si="6"/>
        <v>0</v>
      </c>
      <c r="H104" s="26">
        <v>0</v>
      </c>
      <c r="I104" s="7">
        <v>0</v>
      </c>
      <c r="J104" s="7">
        <v>0</v>
      </c>
      <c r="K104" s="7">
        <v>0</v>
      </c>
      <c r="L104" s="7">
        <v>0</v>
      </c>
      <c r="M104" s="7">
        <v>0</v>
      </c>
      <c r="N104" s="126">
        <f t="shared" si="7"/>
        <v>0</v>
      </c>
      <c r="O104" s="26">
        <v>0</v>
      </c>
      <c r="P104" s="7">
        <v>0</v>
      </c>
      <c r="Q104" s="7">
        <v>0</v>
      </c>
      <c r="R104" s="7">
        <v>0</v>
      </c>
      <c r="S104" s="7">
        <v>0</v>
      </c>
      <c r="T104" s="7">
        <v>0</v>
      </c>
      <c r="U104" s="126">
        <f t="shared" si="8"/>
        <v>0</v>
      </c>
    </row>
    <row r="105" spans="1:21">
      <c r="A105" s="37">
        <v>101</v>
      </c>
      <c r="B105" s="12"/>
      <c r="C105" s="12"/>
      <c r="D105" s="38" t="s">
        <v>34</v>
      </c>
      <c r="E105" s="15" t="s">
        <v>128</v>
      </c>
      <c r="F105" s="43"/>
      <c r="G105" s="111">
        <f t="shared" si="6"/>
        <v>3004.8302555754781</v>
      </c>
      <c r="H105" s="26">
        <v>164.30303400754929</v>
      </c>
      <c r="I105" s="7">
        <v>54.145369499921799</v>
      </c>
      <c r="J105" s="7">
        <v>407.81075888872147</v>
      </c>
      <c r="K105" s="7">
        <v>398.50018644332886</v>
      </c>
      <c r="L105" s="7">
        <v>467.97195601463318</v>
      </c>
      <c r="M105" s="7">
        <v>350.31385779380798</v>
      </c>
      <c r="N105" s="126">
        <f t="shared" si="7"/>
        <v>1843.0451626479626</v>
      </c>
      <c r="O105" s="26">
        <v>124.94232924282551</v>
      </c>
      <c r="P105" s="7">
        <v>43.166180796921253</v>
      </c>
      <c r="Q105" s="7">
        <v>102.97232837975025</v>
      </c>
      <c r="R105" s="7">
        <v>236.67245870828629</v>
      </c>
      <c r="S105" s="7">
        <v>348.81629168987274</v>
      </c>
      <c r="T105" s="7">
        <v>305.21550410985947</v>
      </c>
      <c r="U105" s="126">
        <f t="shared" si="8"/>
        <v>1161.7850929275155</v>
      </c>
    </row>
    <row r="106" spans="1:21">
      <c r="A106" s="93">
        <v>102</v>
      </c>
      <c r="B106" s="94"/>
      <c r="C106" s="95" t="s">
        <v>129</v>
      </c>
      <c r="D106" s="96" t="s">
        <v>130</v>
      </c>
      <c r="E106" s="97"/>
      <c r="F106" s="98"/>
      <c r="G106" s="99">
        <f t="shared" ref="G106:G130" si="9">N106+U106</f>
        <v>0</v>
      </c>
      <c r="H106" s="100">
        <v>0</v>
      </c>
      <c r="I106" s="101">
        <v>0</v>
      </c>
      <c r="J106" s="101">
        <v>0</v>
      </c>
      <c r="K106" s="101">
        <v>0</v>
      </c>
      <c r="L106" s="101">
        <v>0</v>
      </c>
      <c r="M106" s="101">
        <v>0</v>
      </c>
      <c r="N106" s="127">
        <f t="shared" ref="N106:N130" si="10">SUM(H106:M106)</f>
        <v>0</v>
      </c>
      <c r="O106" s="100">
        <v>0</v>
      </c>
      <c r="P106" s="101">
        <v>0</v>
      </c>
      <c r="Q106" s="101">
        <v>0</v>
      </c>
      <c r="R106" s="101">
        <v>0</v>
      </c>
      <c r="S106" s="101">
        <v>0</v>
      </c>
      <c r="T106" s="101">
        <v>0</v>
      </c>
      <c r="U106" s="127">
        <f t="shared" ref="U106:U130" si="11">SUM(O106:T106)</f>
        <v>0</v>
      </c>
    </row>
    <row r="107" spans="1:21">
      <c r="A107" s="93">
        <v>110</v>
      </c>
      <c r="B107" s="94"/>
      <c r="C107" s="95" t="s">
        <v>131</v>
      </c>
      <c r="D107" s="96" t="s">
        <v>132</v>
      </c>
      <c r="E107" s="97"/>
      <c r="F107" s="98"/>
      <c r="G107" s="99">
        <f t="shared" si="9"/>
        <v>678184.73820972443</v>
      </c>
      <c r="H107" s="100">
        <v>1276.4886233061552</v>
      </c>
      <c r="I107" s="101">
        <v>461.80017364025116</v>
      </c>
      <c r="J107" s="101">
        <v>4441.351861000061</v>
      </c>
      <c r="K107" s="101">
        <v>31571.489181518555</v>
      </c>
      <c r="L107" s="101">
        <v>120930.10232543945</v>
      </c>
      <c r="M107" s="101">
        <v>198158.94171142578</v>
      </c>
      <c r="N107" s="127">
        <f t="shared" si="10"/>
        <v>356840.17387633026</v>
      </c>
      <c r="O107" s="100">
        <v>990.40336222946644</v>
      </c>
      <c r="P107" s="101">
        <v>471.10653614997864</v>
      </c>
      <c r="Q107" s="101">
        <v>3774.0488331317902</v>
      </c>
      <c r="R107" s="101">
        <v>16478.091569900513</v>
      </c>
      <c r="S107" s="101">
        <v>67724.866119384766</v>
      </c>
      <c r="T107" s="101">
        <v>231906.04791259766</v>
      </c>
      <c r="U107" s="127">
        <f t="shared" si="11"/>
        <v>321344.56433339417</v>
      </c>
    </row>
    <row r="108" spans="1:21">
      <c r="A108" s="37">
        <v>111</v>
      </c>
      <c r="B108" s="10"/>
      <c r="C108" s="16"/>
      <c r="D108" s="38" t="s">
        <v>8</v>
      </c>
      <c r="E108" s="49" t="s">
        <v>133</v>
      </c>
      <c r="F108" s="40"/>
      <c r="G108" s="111">
        <f t="shared" si="9"/>
        <v>4521.4878828746732</v>
      </c>
      <c r="H108" s="26">
        <v>56.573246982414275</v>
      </c>
      <c r="I108" s="7">
        <v>56.116122011095285</v>
      </c>
      <c r="J108" s="7">
        <v>163.34224957227707</v>
      </c>
      <c r="K108" s="7">
        <v>348.43997776508331</v>
      </c>
      <c r="L108" s="7">
        <v>564.20922827720642</v>
      </c>
      <c r="M108" s="7">
        <v>665.15181970596313</v>
      </c>
      <c r="N108" s="126">
        <f t="shared" si="10"/>
        <v>1853.8326443140395</v>
      </c>
      <c r="O108" s="26">
        <v>58.871949172811583</v>
      </c>
      <c r="P108" s="7">
        <v>63.295290619134903</v>
      </c>
      <c r="Q108" s="7">
        <v>233.00658808648586</v>
      </c>
      <c r="R108" s="7">
        <v>533.69320821762085</v>
      </c>
      <c r="S108" s="7">
        <v>662.04604232311249</v>
      </c>
      <c r="T108" s="7">
        <v>1116.742160141468</v>
      </c>
      <c r="U108" s="126">
        <f t="shared" si="11"/>
        <v>2667.6552385606337</v>
      </c>
    </row>
    <row r="109" spans="1:21">
      <c r="A109" s="37">
        <v>112</v>
      </c>
      <c r="B109" s="17"/>
      <c r="C109" s="11"/>
      <c r="D109" s="52" t="s">
        <v>10</v>
      </c>
      <c r="E109" s="49" t="s">
        <v>134</v>
      </c>
      <c r="F109" s="51"/>
      <c r="G109" s="111">
        <f t="shared" si="9"/>
        <v>30832.72951413854</v>
      </c>
      <c r="H109" s="26">
        <v>1.8391695953905582</v>
      </c>
      <c r="I109" s="7">
        <v>2.7985814679414034</v>
      </c>
      <c r="J109" s="7">
        <v>75.81707276403904</v>
      </c>
      <c r="K109" s="7">
        <v>448.89851057529449</v>
      </c>
      <c r="L109" s="7">
        <v>2426.4932456016541</v>
      </c>
      <c r="M109" s="7">
        <v>8311.1461329460144</v>
      </c>
      <c r="N109" s="126">
        <f t="shared" si="10"/>
        <v>11266.992712950334</v>
      </c>
      <c r="O109" s="26">
        <v>1.6893217458855361</v>
      </c>
      <c r="P109" s="7">
        <v>2.98172343429178</v>
      </c>
      <c r="Q109" s="7">
        <v>96.807176694273949</v>
      </c>
      <c r="R109" s="7">
        <v>627.06997734308243</v>
      </c>
      <c r="S109" s="7">
        <v>3017.4832987785339</v>
      </c>
      <c r="T109" s="7">
        <v>15819.705303192139</v>
      </c>
      <c r="U109" s="126">
        <f t="shared" si="11"/>
        <v>19565.736801188206</v>
      </c>
    </row>
    <row r="110" spans="1:21">
      <c r="A110" s="37">
        <v>113</v>
      </c>
      <c r="B110" s="17"/>
      <c r="C110" s="16"/>
      <c r="D110" s="38" t="s">
        <v>22</v>
      </c>
      <c r="E110" s="49" t="s">
        <v>135</v>
      </c>
      <c r="F110" s="40"/>
      <c r="G110" s="111">
        <f t="shared" si="9"/>
        <v>441047.96803011768</v>
      </c>
      <c r="H110" s="26">
        <v>37.130609744461253</v>
      </c>
      <c r="I110" s="7">
        <v>49.533072426915169</v>
      </c>
      <c r="J110" s="7">
        <v>1956.6455798149109</v>
      </c>
      <c r="K110" s="7">
        <v>22287.505378723145</v>
      </c>
      <c r="L110" s="7">
        <v>88015.458801269531</v>
      </c>
      <c r="M110" s="7">
        <v>132574.70153808594</v>
      </c>
      <c r="N110" s="126">
        <f t="shared" si="10"/>
        <v>244920.9749800649</v>
      </c>
      <c r="O110" s="26">
        <v>30.265067576430738</v>
      </c>
      <c r="P110" s="7">
        <v>45.013346925377846</v>
      </c>
      <c r="Q110" s="7">
        <v>1354.0502607226372</v>
      </c>
      <c r="R110" s="7">
        <v>8460.5876841545105</v>
      </c>
      <c r="S110" s="7">
        <v>42465.77067565918</v>
      </c>
      <c r="T110" s="7">
        <v>143771.30601501465</v>
      </c>
      <c r="U110" s="126">
        <f t="shared" si="11"/>
        <v>196126.99305005278</v>
      </c>
    </row>
    <row r="111" spans="1:21">
      <c r="A111" s="37">
        <v>114</v>
      </c>
      <c r="B111" s="17"/>
      <c r="C111" s="16"/>
      <c r="D111" s="38" t="s">
        <v>24</v>
      </c>
      <c r="E111" s="49" t="s">
        <v>136</v>
      </c>
      <c r="F111" s="40"/>
      <c r="G111" s="111">
        <f t="shared" si="9"/>
        <v>149372.50328480452</v>
      </c>
      <c r="H111" s="26">
        <v>359.31845897249877</v>
      </c>
      <c r="I111" s="7">
        <v>178.21958135068417</v>
      </c>
      <c r="J111" s="7">
        <v>1266.749599814415</v>
      </c>
      <c r="K111" s="7">
        <v>5889.2755746841431</v>
      </c>
      <c r="L111" s="7">
        <v>23305.376058578491</v>
      </c>
      <c r="M111" s="7">
        <v>43643.756660461426</v>
      </c>
      <c r="N111" s="126">
        <f t="shared" si="10"/>
        <v>74642.695933861658</v>
      </c>
      <c r="O111" s="26">
        <v>254.2728907559067</v>
      </c>
      <c r="P111" s="7">
        <v>157.05722472071648</v>
      </c>
      <c r="Q111" s="7">
        <v>1137.3653611242771</v>
      </c>
      <c r="R111" s="7">
        <v>4949.3731257915497</v>
      </c>
      <c r="S111" s="7">
        <v>16398.14662361145</v>
      </c>
      <c r="T111" s="7">
        <v>51833.592124938965</v>
      </c>
      <c r="U111" s="126">
        <f t="shared" si="11"/>
        <v>74729.807350942865</v>
      </c>
    </row>
    <row r="112" spans="1:21">
      <c r="A112" s="37">
        <v>115</v>
      </c>
      <c r="B112" s="14"/>
      <c r="C112" s="16"/>
      <c r="D112" s="38" t="s">
        <v>26</v>
      </c>
      <c r="E112" s="49" t="s">
        <v>137</v>
      </c>
      <c r="F112" s="40"/>
      <c r="G112" s="111">
        <f t="shared" si="9"/>
        <v>12572.989118136466</v>
      </c>
      <c r="H112" s="26">
        <v>358.1044802069664</v>
      </c>
      <c r="I112" s="7">
        <v>87.528854072093964</v>
      </c>
      <c r="J112" s="7">
        <v>458.91091454029083</v>
      </c>
      <c r="K112" s="7">
        <v>916.47241687774658</v>
      </c>
      <c r="L112" s="7">
        <v>1888.4818956851959</v>
      </c>
      <c r="M112" s="7">
        <v>2444.781970500946</v>
      </c>
      <c r="N112" s="126">
        <f t="shared" si="10"/>
        <v>6154.2805318832397</v>
      </c>
      <c r="O112" s="26">
        <v>307.37245347350836</v>
      </c>
      <c r="P112" s="7">
        <v>92.561786249279976</v>
      </c>
      <c r="Q112" s="7">
        <v>365.93403071165085</v>
      </c>
      <c r="R112" s="7">
        <v>643.46163415908813</v>
      </c>
      <c r="S112" s="7">
        <v>1377.2680077552795</v>
      </c>
      <c r="T112" s="7">
        <v>3632.1106739044189</v>
      </c>
      <c r="U112" s="126">
        <f t="shared" si="11"/>
        <v>6418.7085862532258</v>
      </c>
    </row>
    <row r="113" spans="1:21">
      <c r="A113" s="37">
        <v>116</v>
      </c>
      <c r="B113" s="17"/>
      <c r="C113" s="12"/>
      <c r="D113" s="38" t="s">
        <v>32</v>
      </c>
      <c r="E113" s="14" t="s">
        <v>138</v>
      </c>
      <c r="F113" s="43"/>
      <c r="G113" s="111">
        <f t="shared" si="9"/>
        <v>39837.060275774449</v>
      </c>
      <c r="H113" s="26">
        <v>463.52268546633422</v>
      </c>
      <c r="I113" s="7">
        <v>87.603966936469078</v>
      </c>
      <c r="J113" s="7">
        <v>519.88647896051407</v>
      </c>
      <c r="K113" s="7">
        <v>1680.8973503112793</v>
      </c>
      <c r="L113" s="7">
        <v>4730.0819826126099</v>
      </c>
      <c r="M113" s="7">
        <v>10519.402267456055</v>
      </c>
      <c r="N113" s="126">
        <f t="shared" si="10"/>
        <v>18001.394731743261</v>
      </c>
      <c r="O113" s="26">
        <v>337.93168033473194</v>
      </c>
      <c r="P113" s="7">
        <v>110.19716413319111</v>
      </c>
      <c r="Q113" s="7">
        <v>586.88541880249977</v>
      </c>
      <c r="R113" s="7">
        <v>1263.9058173894882</v>
      </c>
      <c r="S113" s="7">
        <v>3804.1506261825562</v>
      </c>
      <c r="T113" s="7">
        <v>15732.594837188721</v>
      </c>
      <c r="U113" s="126">
        <f t="shared" si="11"/>
        <v>21835.665544031188</v>
      </c>
    </row>
    <row r="114" spans="1:21">
      <c r="A114" s="93">
        <v>117</v>
      </c>
      <c r="B114" s="94"/>
      <c r="C114" s="95" t="s">
        <v>4</v>
      </c>
      <c r="D114" s="96" t="s">
        <v>139</v>
      </c>
      <c r="E114" s="97"/>
      <c r="F114" s="98"/>
      <c r="G114" s="99">
        <f t="shared" si="9"/>
        <v>72777.246153250337</v>
      </c>
      <c r="H114" s="100">
        <v>186.95350229367614</v>
      </c>
      <c r="I114" s="101">
        <v>116.07022200524807</v>
      </c>
      <c r="J114" s="101">
        <v>579.46573662757874</v>
      </c>
      <c r="K114" s="101">
        <v>2031.1884531974792</v>
      </c>
      <c r="L114" s="101">
        <v>10018.822452545166</v>
      </c>
      <c r="M114" s="101">
        <v>29030.950328826904</v>
      </c>
      <c r="N114" s="127">
        <f t="shared" si="10"/>
        <v>41963.450695496053</v>
      </c>
      <c r="O114" s="100">
        <v>117.56925802305341</v>
      </c>
      <c r="P114" s="101">
        <v>101.06802780926228</v>
      </c>
      <c r="Q114" s="101">
        <v>536.1572907269001</v>
      </c>
      <c r="R114" s="101">
        <v>1792.2857732772827</v>
      </c>
      <c r="S114" s="101">
        <v>6330.8538885116577</v>
      </c>
      <c r="T114" s="101">
        <v>21935.861219406128</v>
      </c>
      <c r="U114" s="127">
        <f t="shared" si="11"/>
        <v>30813.795457754284</v>
      </c>
    </row>
    <row r="115" spans="1:21">
      <c r="A115" s="37">
        <v>118</v>
      </c>
      <c r="B115" s="17"/>
      <c r="C115" s="16"/>
      <c r="D115" s="38" t="s">
        <v>8</v>
      </c>
      <c r="E115" s="49" t="s">
        <v>140</v>
      </c>
      <c r="F115" s="40"/>
      <c r="G115" s="111">
        <f t="shared" si="9"/>
        <v>55288.2246048823</v>
      </c>
      <c r="H115" s="26">
        <v>22.970431910827756</v>
      </c>
      <c r="I115" s="7">
        <v>15.471970301121473</v>
      </c>
      <c r="J115" s="7">
        <v>249.18625667691231</v>
      </c>
      <c r="K115" s="7">
        <v>1129.1928808689117</v>
      </c>
      <c r="L115" s="7">
        <v>7031.6031522750854</v>
      </c>
      <c r="M115" s="7">
        <v>24142.746475219727</v>
      </c>
      <c r="N115" s="126">
        <f t="shared" si="10"/>
        <v>32591.171167252585</v>
      </c>
      <c r="O115" s="26">
        <v>18.837992982938886</v>
      </c>
      <c r="P115" s="7">
        <v>16.275282524526119</v>
      </c>
      <c r="Q115" s="7">
        <v>274.21029764413834</v>
      </c>
      <c r="R115" s="7">
        <v>964.44499337673187</v>
      </c>
      <c r="S115" s="7">
        <v>4195.53293800354</v>
      </c>
      <c r="T115" s="7">
        <v>17227.751933097839</v>
      </c>
      <c r="U115" s="126">
        <f t="shared" si="11"/>
        <v>22697.053437629715</v>
      </c>
    </row>
    <row r="116" spans="1:21">
      <c r="A116" s="37">
        <v>119</v>
      </c>
      <c r="B116" s="10"/>
      <c r="C116" s="16"/>
      <c r="D116" s="38" t="s">
        <v>10</v>
      </c>
      <c r="E116" s="49" t="s">
        <v>141</v>
      </c>
      <c r="F116" s="40"/>
      <c r="G116" s="111">
        <f t="shared" si="9"/>
        <v>9549.9570205706987</v>
      </c>
      <c r="H116" s="26">
        <v>103.78696149832103</v>
      </c>
      <c r="I116" s="7">
        <v>49.555287960916758</v>
      </c>
      <c r="J116" s="7">
        <v>161.58064772561193</v>
      </c>
      <c r="K116" s="7">
        <v>503.45503285527229</v>
      </c>
      <c r="L116" s="7">
        <v>1389.4919933080673</v>
      </c>
      <c r="M116" s="7">
        <v>2180.2738453149796</v>
      </c>
      <c r="N116" s="126">
        <f t="shared" si="10"/>
        <v>4388.1437686631689</v>
      </c>
      <c r="O116" s="26">
        <v>60.714277670311276</v>
      </c>
      <c r="P116" s="7">
        <v>43.365985531359911</v>
      </c>
      <c r="Q116" s="7">
        <v>184.06686555407941</v>
      </c>
      <c r="R116" s="7">
        <v>621.71082353591919</v>
      </c>
      <c r="S116" s="7">
        <v>1353.2787262201309</v>
      </c>
      <c r="T116" s="7">
        <v>2898.6765733957291</v>
      </c>
      <c r="U116" s="126">
        <f t="shared" si="11"/>
        <v>5161.8132519075298</v>
      </c>
    </row>
    <row r="117" spans="1:21">
      <c r="A117" s="37">
        <v>120</v>
      </c>
      <c r="B117" s="17"/>
      <c r="C117" s="11"/>
      <c r="D117" s="38" t="s">
        <v>22</v>
      </c>
      <c r="E117" s="9" t="s">
        <v>142</v>
      </c>
      <c r="F117" s="46"/>
      <c r="G117" s="111">
        <f t="shared" si="9"/>
        <v>7939.0649762442335</v>
      </c>
      <c r="H117" s="26">
        <v>60.196111323311925</v>
      </c>
      <c r="I117" s="7">
        <v>51.042961619794369</v>
      </c>
      <c r="J117" s="7">
        <v>168.69882744550705</v>
      </c>
      <c r="K117" s="7">
        <v>398.54048144817352</v>
      </c>
      <c r="L117" s="7">
        <v>1597.7272005081177</v>
      </c>
      <c r="M117" s="7">
        <v>2707.9301540851593</v>
      </c>
      <c r="N117" s="126">
        <f t="shared" si="10"/>
        <v>4984.1357364300638</v>
      </c>
      <c r="O117" s="26">
        <v>38.016987551935017</v>
      </c>
      <c r="P117" s="7">
        <v>41.4267588108778</v>
      </c>
      <c r="Q117" s="7">
        <v>77.880113154649734</v>
      </c>
      <c r="R117" s="7">
        <v>206.12993693351746</v>
      </c>
      <c r="S117" s="7">
        <v>782.04225921630859</v>
      </c>
      <c r="T117" s="7">
        <v>1809.4331841468811</v>
      </c>
      <c r="U117" s="126">
        <f t="shared" si="11"/>
        <v>2954.9292398141697</v>
      </c>
    </row>
    <row r="118" spans="1:21">
      <c r="A118" s="93">
        <v>121</v>
      </c>
      <c r="B118" s="94"/>
      <c r="C118" s="95" t="s">
        <v>143</v>
      </c>
      <c r="D118" s="96" t="s">
        <v>144</v>
      </c>
      <c r="E118" s="97"/>
      <c r="F118" s="98"/>
      <c r="G118" s="99">
        <f t="shared" si="9"/>
        <v>48131.850433260202</v>
      </c>
      <c r="H118" s="100">
        <v>470.55407786369324</v>
      </c>
      <c r="I118" s="101">
        <v>134.18677544593811</v>
      </c>
      <c r="J118" s="101">
        <v>615.53008961677551</v>
      </c>
      <c r="K118" s="101">
        <v>3582.4108734130859</v>
      </c>
      <c r="L118" s="101">
        <v>10517.323436737061</v>
      </c>
      <c r="M118" s="101">
        <v>12771.426654815674</v>
      </c>
      <c r="N118" s="127">
        <f t="shared" si="10"/>
        <v>28091.431907892227</v>
      </c>
      <c r="O118" s="100">
        <v>394.31998431682587</v>
      </c>
      <c r="P118" s="101">
        <v>143.32630243897438</v>
      </c>
      <c r="Q118" s="101">
        <v>620.97560107707977</v>
      </c>
      <c r="R118" s="101">
        <v>1583.1661806106567</v>
      </c>
      <c r="S118" s="101">
        <v>5496.5454196929932</v>
      </c>
      <c r="T118" s="101">
        <v>11802.085037231445</v>
      </c>
      <c r="U118" s="127">
        <f t="shared" si="11"/>
        <v>20040.418525367975</v>
      </c>
    </row>
    <row r="119" spans="1:21">
      <c r="A119" s="37">
        <v>122</v>
      </c>
      <c r="B119" s="17"/>
      <c r="C119" s="16"/>
      <c r="D119" s="38" t="s">
        <v>8</v>
      </c>
      <c r="E119" s="49" t="s">
        <v>145</v>
      </c>
      <c r="F119" s="40"/>
      <c r="G119" s="111">
        <f t="shared" si="9"/>
        <v>3345.1981089236215</v>
      </c>
      <c r="H119" s="26">
        <v>7.7700891187414527</v>
      </c>
      <c r="I119" s="7">
        <v>7.5442728949710727</v>
      </c>
      <c r="J119" s="7">
        <v>48.947063818573952</v>
      </c>
      <c r="K119" s="7">
        <v>237.38718974590302</v>
      </c>
      <c r="L119" s="7">
        <v>647.49852442741394</v>
      </c>
      <c r="M119" s="7">
        <v>1143.3713037967682</v>
      </c>
      <c r="N119" s="126">
        <f t="shared" si="10"/>
        <v>2092.5184438023716</v>
      </c>
      <c r="O119" s="26">
        <v>10.491999980993569</v>
      </c>
      <c r="P119" s="7">
        <v>6.8081093523651361</v>
      </c>
      <c r="Q119" s="7">
        <v>44.190908070653677</v>
      </c>
      <c r="R119" s="7">
        <v>106.83552607893944</v>
      </c>
      <c r="S119" s="7">
        <v>256.3816556930542</v>
      </c>
      <c r="T119" s="7">
        <v>827.97146594524384</v>
      </c>
      <c r="U119" s="126">
        <f t="shared" si="11"/>
        <v>1252.6796651212499</v>
      </c>
    </row>
    <row r="120" spans="1:21">
      <c r="A120" s="37">
        <v>123</v>
      </c>
      <c r="B120" s="17"/>
      <c r="C120" s="16"/>
      <c r="D120" s="38" t="s">
        <v>10</v>
      </c>
      <c r="E120" s="49" t="s">
        <v>146</v>
      </c>
      <c r="F120" s="40"/>
      <c r="G120" s="111">
        <f t="shared" si="9"/>
        <v>29908.101031076163</v>
      </c>
      <c r="H120" s="26">
        <v>104.67122057080269</v>
      </c>
      <c r="I120" s="7">
        <v>72.027150437235832</v>
      </c>
      <c r="J120" s="7">
        <v>343.51538026332855</v>
      </c>
      <c r="K120" s="7">
        <v>2569.0176372528076</v>
      </c>
      <c r="L120" s="7">
        <v>7979.0177383422852</v>
      </c>
      <c r="M120" s="7">
        <v>7350.7638254165649</v>
      </c>
      <c r="N120" s="126">
        <f t="shared" si="10"/>
        <v>18419.012952283025</v>
      </c>
      <c r="O120" s="26">
        <v>85.823773670941591</v>
      </c>
      <c r="P120" s="7">
        <v>77.106476552784443</v>
      </c>
      <c r="Q120" s="7">
        <v>367.68976318836212</v>
      </c>
      <c r="R120" s="7">
        <v>972.67437183856964</v>
      </c>
      <c r="S120" s="7">
        <v>3820.7520093917847</v>
      </c>
      <c r="T120" s="7">
        <v>6165.0416841506958</v>
      </c>
      <c r="U120" s="126">
        <f t="shared" si="11"/>
        <v>11489.088078793138</v>
      </c>
    </row>
    <row r="121" spans="1:21">
      <c r="A121" s="37">
        <v>124</v>
      </c>
      <c r="B121" s="10"/>
      <c r="C121" s="16"/>
      <c r="D121" s="38" t="s">
        <v>22</v>
      </c>
      <c r="E121" s="49" t="s">
        <v>147</v>
      </c>
      <c r="F121" s="40"/>
      <c r="G121" s="111">
        <f t="shared" si="9"/>
        <v>667.65455191768706</v>
      </c>
      <c r="H121" s="26">
        <v>21.246310142800212</v>
      </c>
      <c r="I121" s="7">
        <v>13.713480742648244</v>
      </c>
      <c r="J121" s="7">
        <v>38.442951560020447</v>
      </c>
      <c r="K121" s="7">
        <v>57.269165545701981</v>
      </c>
      <c r="L121" s="7">
        <v>85.43549919128418</v>
      </c>
      <c r="M121" s="7">
        <v>131.71754419803619</v>
      </c>
      <c r="N121" s="126">
        <f t="shared" si="10"/>
        <v>347.82495138049126</v>
      </c>
      <c r="O121" s="26">
        <v>29.907393455505371</v>
      </c>
      <c r="P121" s="7">
        <v>18.564321022480726</v>
      </c>
      <c r="Q121" s="7">
        <v>32.606350695714355</v>
      </c>
      <c r="R121" s="7">
        <v>40.647449590265751</v>
      </c>
      <c r="S121" s="7">
        <v>67.048208385705948</v>
      </c>
      <c r="T121" s="7">
        <v>131.05587738752365</v>
      </c>
      <c r="U121" s="126">
        <f t="shared" si="11"/>
        <v>319.8296005371958</v>
      </c>
    </row>
    <row r="122" spans="1:21">
      <c r="A122" s="37">
        <v>125</v>
      </c>
      <c r="B122" s="17"/>
      <c r="C122" s="11"/>
      <c r="D122" s="50"/>
      <c r="E122" s="9" t="s">
        <v>148</v>
      </c>
      <c r="F122" s="46"/>
      <c r="G122" s="111">
        <f t="shared" si="9"/>
        <v>14210.896863028407</v>
      </c>
      <c r="H122" s="26">
        <v>336.8664675951004</v>
      </c>
      <c r="I122" s="7">
        <v>40.901867583394051</v>
      </c>
      <c r="J122" s="7">
        <v>184.62471896409988</v>
      </c>
      <c r="K122" s="7">
        <v>718.73688745498657</v>
      </c>
      <c r="L122" s="7">
        <v>1805.3715586662292</v>
      </c>
      <c r="M122" s="7">
        <v>4145.5740098953247</v>
      </c>
      <c r="N122" s="126">
        <f t="shared" si="10"/>
        <v>7232.0755101591349</v>
      </c>
      <c r="O122" s="26">
        <v>268.09681707620621</v>
      </c>
      <c r="P122" s="7">
        <v>40.847395062446594</v>
      </c>
      <c r="Q122" s="7">
        <v>176.48858997225761</v>
      </c>
      <c r="R122" s="7">
        <v>463.0088529586792</v>
      </c>
      <c r="S122" s="7">
        <v>1352.3636360168457</v>
      </c>
      <c r="T122" s="7">
        <v>4678.0160617828369</v>
      </c>
      <c r="U122" s="126">
        <f t="shared" si="11"/>
        <v>6978.8213528692722</v>
      </c>
    </row>
    <row r="123" spans="1:21">
      <c r="A123" s="93">
        <v>126</v>
      </c>
      <c r="B123" s="94"/>
      <c r="C123" s="95" t="s">
        <v>149</v>
      </c>
      <c r="D123" s="96" t="s">
        <v>150</v>
      </c>
      <c r="E123" s="97"/>
      <c r="F123" s="98"/>
      <c r="G123" s="99">
        <f t="shared" si="9"/>
        <v>71062.819054756314</v>
      </c>
      <c r="H123" s="100">
        <v>368.18497097492218</v>
      </c>
      <c r="I123" s="101">
        <v>125.98861796036363</v>
      </c>
      <c r="J123" s="101">
        <v>687.27246069908142</v>
      </c>
      <c r="K123" s="101">
        <v>2857.4624428749084</v>
      </c>
      <c r="L123" s="101">
        <v>11386.346977233887</v>
      </c>
      <c r="M123" s="101">
        <v>21617.566497802734</v>
      </c>
      <c r="N123" s="127">
        <f t="shared" si="10"/>
        <v>37042.821967545897</v>
      </c>
      <c r="O123" s="100">
        <v>241.76510554552078</v>
      </c>
      <c r="P123" s="101">
        <v>169.72494325041771</v>
      </c>
      <c r="Q123" s="101">
        <v>981.07970029115677</v>
      </c>
      <c r="R123" s="101">
        <v>2377.3830189704895</v>
      </c>
      <c r="S123" s="101">
        <v>8816.9026870727539</v>
      </c>
      <c r="T123" s="101">
        <v>21433.141632080078</v>
      </c>
      <c r="U123" s="127">
        <f t="shared" si="11"/>
        <v>34019.997087210417</v>
      </c>
    </row>
    <row r="124" spans="1:21">
      <c r="A124" s="37">
        <v>127</v>
      </c>
      <c r="B124" s="12"/>
      <c r="C124" s="12"/>
      <c r="D124" s="38" t="s">
        <v>8</v>
      </c>
      <c r="E124" s="49" t="s">
        <v>151</v>
      </c>
      <c r="F124" s="40"/>
      <c r="G124" s="111">
        <f t="shared" si="9"/>
        <v>63832.029425378889</v>
      </c>
      <c r="H124" s="26">
        <v>190.29234777390957</v>
      </c>
      <c r="I124" s="7">
        <v>104.53417091444135</v>
      </c>
      <c r="J124" s="7">
        <v>647.99068868160248</v>
      </c>
      <c r="K124" s="7">
        <v>2698.813973903656</v>
      </c>
      <c r="L124" s="7">
        <v>10803.642427444458</v>
      </c>
      <c r="M124" s="7">
        <v>19346.581085205078</v>
      </c>
      <c r="N124" s="126">
        <f t="shared" si="10"/>
        <v>33791.854693923146</v>
      </c>
      <c r="O124" s="26">
        <v>157.14943762868643</v>
      </c>
      <c r="P124" s="7">
        <v>143.67023581266403</v>
      </c>
      <c r="Q124" s="7">
        <v>860.7308354973793</v>
      </c>
      <c r="R124" s="7">
        <v>2082.1017692089081</v>
      </c>
      <c r="S124" s="7">
        <v>8142.2457809448242</v>
      </c>
      <c r="T124" s="7">
        <v>18654.276672363281</v>
      </c>
      <c r="U124" s="126">
        <f t="shared" si="11"/>
        <v>30040.174731455743</v>
      </c>
    </row>
    <row r="125" spans="1:21">
      <c r="A125" s="37">
        <v>128</v>
      </c>
      <c r="B125" s="17"/>
      <c r="C125" s="16"/>
      <c r="D125" s="52" t="s">
        <v>10</v>
      </c>
      <c r="E125" s="49" t="s">
        <v>152</v>
      </c>
      <c r="F125" s="40"/>
      <c r="G125" s="111">
        <f t="shared" si="9"/>
        <v>0</v>
      </c>
      <c r="H125" s="26">
        <v>0</v>
      </c>
      <c r="I125" s="7">
        <v>0</v>
      </c>
      <c r="J125" s="7">
        <v>0</v>
      </c>
      <c r="K125" s="7">
        <v>0</v>
      </c>
      <c r="L125" s="7">
        <v>0</v>
      </c>
      <c r="M125" s="7">
        <v>0</v>
      </c>
      <c r="N125" s="126">
        <f t="shared" si="10"/>
        <v>0</v>
      </c>
      <c r="O125" s="26">
        <v>0</v>
      </c>
      <c r="P125" s="7">
        <v>0</v>
      </c>
      <c r="Q125" s="7">
        <v>0</v>
      </c>
      <c r="R125" s="7">
        <v>0</v>
      </c>
      <c r="S125" s="7">
        <v>0</v>
      </c>
      <c r="T125" s="7">
        <v>0</v>
      </c>
      <c r="U125" s="126">
        <f t="shared" si="11"/>
        <v>0</v>
      </c>
    </row>
    <row r="126" spans="1:21">
      <c r="A126" s="37">
        <v>129</v>
      </c>
      <c r="B126" s="10"/>
      <c r="C126" s="16"/>
      <c r="D126" s="38" t="s">
        <v>22</v>
      </c>
      <c r="E126" s="15" t="s">
        <v>153</v>
      </c>
      <c r="F126" s="43"/>
      <c r="G126" s="111">
        <f t="shared" si="9"/>
        <v>222.68959294445813</v>
      </c>
      <c r="H126" s="26">
        <v>0</v>
      </c>
      <c r="I126" s="7">
        <v>2.0256280554458499</v>
      </c>
      <c r="J126" s="7">
        <v>4.9790185783058405</v>
      </c>
      <c r="K126" s="7">
        <v>9.2598693408071995</v>
      </c>
      <c r="L126" s="7">
        <v>15.921495042741299</v>
      </c>
      <c r="M126" s="7">
        <v>71.252198904752731</v>
      </c>
      <c r="N126" s="126">
        <f t="shared" si="10"/>
        <v>103.43820992205292</v>
      </c>
      <c r="O126" s="26">
        <v>0</v>
      </c>
      <c r="P126" s="7">
        <v>2.4873151080682874</v>
      </c>
      <c r="Q126" s="7">
        <v>6.6319518741220236</v>
      </c>
      <c r="R126" s="7">
        <v>9.0740948412567377</v>
      </c>
      <c r="S126" s="7">
        <v>14.052903678268194</v>
      </c>
      <c r="T126" s="7">
        <v>87.005117520689964</v>
      </c>
      <c r="U126" s="126">
        <f t="shared" si="11"/>
        <v>119.25138302240521</v>
      </c>
    </row>
    <row r="127" spans="1:21">
      <c r="A127" s="37">
        <v>130</v>
      </c>
      <c r="B127" s="17"/>
      <c r="C127" s="11"/>
      <c r="D127" s="38" t="s">
        <v>24</v>
      </c>
      <c r="E127" s="9" t="s">
        <v>422</v>
      </c>
      <c r="F127" s="46"/>
      <c r="G127" s="111">
        <f t="shared" si="9"/>
        <v>6932.4450843017548</v>
      </c>
      <c r="H127" s="26">
        <v>177.89261723309755</v>
      </c>
      <c r="I127" s="7">
        <v>19.428818995133042</v>
      </c>
      <c r="J127" s="7">
        <v>34.302763342857361</v>
      </c>
      <c r="K127" s="7">
        <v>149.38856121897697</v>
      </c>
      <c r="L127" s="7">
        <v>566.78325581550598</v>
      </c>
      <c r="M127" s="7">
        <v>2199.7336678504944</v>
      </c>
      <c r="N127" s="126">
        <f t="shared" si="10"/>
        <v>3147.5296844560653</v>
      </c>
      <c r="O127" s="26">
        <v>84.615659087896347</v>
      </c>
      <c r="P127" s="7">
        <v>23.567391667515039</v>
      </c>
      <c r="Q127" s="7">
        <v>102.02732088416815</v>
      </c>
      <c r="R127" s="7">
        <v>258.99923983216286</v>
      </c>
      <c r="S127" s="7">
        <v>646.19065690040588</v>
      </c>
      <c r="T127" s="7">
        <v>2669.5151314735413</v>
      </c>
      <c r="U127" s="126">
        <f t="shared" si="11"/>
        <v>3784.9153998456895</v>
      </c>
    </row>
    <row r="128" spans="1:21">
      <c r="A128" s="37">
        <v>131</v>
      </c>
      <c r="B128" s="12"/>
      <c r="C128" s="12"/>
      <c r="D128" s="38" t="s">
        <v>26</v>
      </c>
      <c r="E128" s="15" t="s">
        <v>154</v>
      </c>
      <c r="F128" s="43"/>
      <c r="G128" s="111">
        <f t="shared" si="9"/>
        <v>0</v>
      </c>
      <c r="H128" s="26">
        <v>0</v>
      </c>
      <c r="I128" s="7">
        <v>0</v>
      </c>
      <c r="J128" s="7">
        <v>0</v>
      </c>
      <c r="K128" s="7">
        <v>0</v>
      </c>
      <c r="L128" s="7">
        <v>0</v>
      </c>
      <c r="M128" s="7">
        <v>0</v>
      </c>
      <c r="N128" s="126">
        <f t="shared" si="10"/>
        <v>0</v>
      </c>
      <c r="O128" s="26">
        <v>0</v>
      </c>
      <c r="P128" s="7">
        <v>0</v>
      </c>
      <c r="Q128" s="7">
        <v>0</v>
      </c>
      <c r="R128" s="7">
        <v>0</v>
      </c>
      <c r="S128" s="7">
        <v>0</v>
      </c>
      <c r="T128" s="7">
        <v>0</v>
      </c>
      <c r="U128" s="126">
        <f t="shared" si="11"/>
        <v>0</v>
      </c>
    </row>
    <row r="129" spans="1:21">
      <c r="A129" s="37">
        <v>132</v>
      </c>
      <c r="B129" s="12"/>
      <c r="C129" s="12"/>
      <c r="D129" s="38" t="s">
        <v>32</v>
      </c>
      <c r="E129" s="15" t="s">
        <v>155</v>
      </c>
      <c r="F129" s="43"/>
      <c r="G129" s="111">
        <f t="shared" si="9"/>
        <v>75.65535225905478</v>
      </c>
      <c r="H129" s="26">
        <v>0</v>
      </c>
      <c r="I129" s="7">
        <v>0</v>
      </c>
      <c r="J129" s="7">
        <v>0</v>
      </c>
      <c r="K129" s="7">
        <v>0</v>
      </c>
      <c r="L129" s="7">
        <v>0</v>
      </c>
      <c r="M129" s="7">
        <v>0</v>
      </c>
      <c r="N129" s="126">
        <f t="shared" si="10"/>
        <v>0</v>
      </c>
      <c r="O129" s="26">
        <v>0</v>
      </c>
      <c r="P129" s="7">
        <v>0</v>
      </c>
      <c r="Q129" s="7">
        <v>11.689611931797117</v>
      </c>
      <c r="R129" s="7">
        <v>27.20788752567023</v>
      </c>
      <c r="S129" s="7">
        <v>14.413375825155526</v>
      </c>
      <c r="T129" s="7">
        <v>22.344476976431906</v>
      </c>
      <c r="U129" s="126">
        <f t="shared" si="11"/>
        <v>75.65535225905478</v>
      </c>
    </row>
    <row r="130" spans="1:21">
      <c r="A130" s="93">
        <v>133</v>
      </c>
      <c r="B130" s="94"/>
      <c r="C130" s="95" t="s">
        <v>156</v>
      </c>
      <c r="D130" s="96" t="s">
        <v>157</v>
      </c>
      <c r="E130" s="97"/>
      <c r="F130" s="98"/>
      <c r="G130" s="99">
        <f t="shared" si="9"/>
        <v>3777.3213614104316</v>
      </c>
      <c r="H130" s="100">
        <v>54.0049146451056</v>
      </c>
      <c r="I130" s="101">
        <v>9.6107475869357586</v>
      </c>
      <c r="J130" s="101">
        <v>32.049261851236224</v>
      </c>
      <c r="K130" s="101">
        <v>74.665704041719437</v>
      </c>
      <c r="L130" s="101">
        <v>469.36706817150116</v>
      </c>
      <c r="M130" s="101">
        <v>1361.4958227872849</v>
      </c>
      <c r="N130" s="127">
        <f t="shared" si="10"/>
        <v>2001.193519083783</v>
      </c>
      <c r="O130" s="100">
        <v>42.356767132878304</v>
      </c>
      <c r="P130" s="101">
        <v>11.497005716897547</v>
      </c>
      <c r="Q130" s="101">
        <v>27.309684533625841</v>
      </c>
      <c r="R130" s="101">
        <v>59.613358944654465</v>
      </c>
      <c r="S130" s="101">
        <v>296.71925789117813</v>
      </c>
      <c r="T130" s="101">
        <v>1338.6317681074142</v>
      </c>
      <c r="U130" s="127">
        <f t="shared" si="11"/>
        <v>1776.1278423266485</v>
      </c>
    </row>
    <row r="131" spans="1:21">
      <c r="A131" s="93">
        <v>134</v>
      </c>
      <c r="B131" s="94"/>
      <c r="C131" s="95" t="s">
        <v>158</v>
      </c>
      <c r="D131" s="96" t="s">
        <v>159</v>
      </c>
      <c r="E131" s="97"/>
      <c r="F131" s="98"/>
      <c r="G131" s="99">
        <f t="shared" ref="G131:G157" si="12">N131+U131</f>
        <v>2367.3522152714431</v>
      </c>
      <c r="H131" s="100">
        <v>0</v>
      </c>
      <c r="I131" s="101">
        <v>26.33025011792779</v>
      </c>
      <c r="J131" s="101">
        <v>118.88252747058868</v>
      </c>
      <c r="K131" s="101">
        <v>216.25653001666069</v>
      </c>
      <c r="L131" s="101">
        <v>157.0222681760788</v>
      </c>
      <c r="M131" s="101">
        <v>252.85007238388062</v>
      </c>
      <c r="N131" s="127">
        <f t="shared" ref="N131:N157" si="13">SUM(H131:M131)</f>
        <v>771.34164816513658</v>
      </c>
      <c r="O131" s="100">
        <v>0</v>
      </c>
      <c r="P131" s="101">
        <v>37.731110565364361</v>
      </c>
      <c r="Q131" s="101">
        <v>269.79697535932064</v>
      </c>
      <c r="R131" s="101">
        <v>354.11206740140915</v>
      </c>
      <c r="S131" s="101">
        <v>240.19943034648895</v>
      </c>
      <c r="T131" s="101">
        <v>694.17098343372345</v>
      </c>
      <c r="U131" s="127">
        <f>SUM(O131:T131)</f>
        <v>1596.0105671063066</v>
      </c>
    </row>
    <row r="132" spans="1:21">
      <c r="A132" s="37">
        <v>135</v>
      </c>
      <c r="B132" s="17"/>
      <c r="C132" s="16"/>
      <c r="D132" s="38" t="s">
        <v>8</v>
      </c>
      <c r="E132" s="49" t="s">
        <v>160</v>
      </c>
      <c r="F132" s="40"/>
      <c r="G132" s="111">
        <f t="shared" si="12"/>
        <v>366.44167528068647</v>
      </c>
      <c r="H132" s="26">
        <v>0</v>
      </c>
      <c r="I132" s="7">
        <v>5.3385793771594763</v>
      </c>
      <c r="J132" s="7">
        <v>7.4709303863346577</v>
      </c>
      <c r="K132" s="7">
        <v>13.159359753131866</v>
      </c>
      <c r="L132" s="7">
        <v>34.442046865820885</v>
      </c>
      <c r="M132" s="7">
        <v>56.255394637584686</v>
      </c>
      <c r="N132" s="126">
        <f t="shared" si="13"/>
        <v>116.66631102003157</v>
      </c>
      <c r="O132" s="26">
        <v>0</v>
      </c>
      <c r="P132" s="7">
        <v>4.1449369564652443</v>
      </c>
      <c r="Q132" s="7">
        <v>8.8507699961774051</v>
      </c>
      <c r="R132" s="7">
        <v>18.619458679109812</v>
      </c>
      <c r="S132" s="7">
        <v>64.28397661447525</v>
      </c>
      <c r="T132" s="7">
        <v>153.87622201442719</v>
      </c>
      <c r="U132" s="126">
        <f t="shared" ref="U132:U157" si="14">SUM(O132:T132)</f>
        <v>249.7753642606549</v>
      </c>
    </row>
    <row r="133" spans="1:21">
      <c r="A133" s="37">
        <v>136</v>
      </c>
      <c r="B133" s="10"/>
      <c r="C133" s="16"/>
      <c r="D133" s="38" t="s">
        <v>10</v>
      </c>
      <c r="E133" s="49" t="s">
        <v>161</v>
      </c>
      <c r="F133" s="40"/>
      <c r="G133" s="111">
        <f t="shared" si="12"/>
        <v>0</v>
      </c>
      <c r="H133" s="26">
        <v>0</v>
      </c>
      <c r="I133" s="7">
        <v>0</v>
      </c>
      <c r="J133" s="7">
        <v>0</v>
      </c>
      <c r="K133" s="7">
        <v>0</v>
      </c>
      <c r="L133" s="7">
        <v>0</v>
      </c>
      <c r="M133" s="7">
        <v>0</v>
      </c>
      <c r="N133" s="126">
        <f t="shared" si="13"/>
        <v>0</v>
      </c>
      <c r="O133" s="26">
        <v>0</v>
      </c>
      <c r="P133" s="7">
        <v>0</v>
      </c>
      <c r="Q133" s="7">
        <v>0</v>
      </c>
      <c r="R133" s="7">
        <v>0</v>
      </c>
      <c r="S133" s="7">
        <v>0</v>
      </c>
      <c r="T133" s="7">
        <v>0</v>
      </c>
      <c r="U133" s="126">
        <f t="shared" si="14"/>
        <v>0</v>
      </c>
    </row>
    <row r="134" spans="1:21">
      <c r="A134" s="37">
        <v>137</v>
      </c>
      <c r="B134" s="10"/>
      <c r="C134" s="11"/>
      <c r="D134" s="52" t="s">
        <v>22</v>
      </c>
      <c r="E134" s="49" t="s">
        <v>162</v>
      </c>
      <c r="F134" s="51"/>
      <c r="G134" s="111">
        <f t="shared" si="12"/>
        <v>0</v>
      </c>
      <c r="H134" s="26">
        <v>0</v>
      </c>
      <c r="I134" s="7">
        <v>0</v>
      </c>
      <c r="J134" s="7">
        <v>0</v>
      </c>
      <c r="K134" s="7">
        <v>0</v>
      </c>
      <c r="L134" s="7">
        <v>0</v>
      </c>
      <c r="M134" s="7">
        <v>0</v>
      </c>
      <c r="N134" s="126">
        <f t="shared" si="13"/>
        <v>0</v>
      </c>
      <c r="O134" s="26">
        <v>0</v>
      </c>
      <c r="P134" s="7">
        <v>0</v>
      </c>
      <c r="Q134" s="7">
        <v>0</v>
      </c>
      <c r="R134" s="7">
        <v>0</v>
      </c>
      <c r="S134" s="7">
        <v>0</v>
      </c>
      <c r="T134" s="7">
        <v>0</v>
      </c>
      <c r="U134" s="126">
        <f t="shared" si="14"/>
        <v>0</v>
      </c>
    </row>
    <row r="135" spans="1:21">
      <c r="A135" s="37">
        <v>138</v>
      </c>
      <c r="B135" s="10"/>
      <c r="C135" s="11"/>
      <c r="D135" s="52" t="s">
        <v>24</v>
      </c>
      <c r="E135" s="49" t="s">
        <v>163</v>
      </c>
      <c r="F135" s="51"/>
      <c r="G135" s="111">
        <f t="shared" si="12"/>
        <v>0</v>
      </c>
      <c r="H135" s="26">
        <v>0</v>
      </c>
      <c r="I135" s="7">
        <v>0</v>
      </c>
      <c r="J135" s="7">
        <v>0</v>
      </c>
      <c r="K135" s="7">
        <v>0</v>
      </c>
      <c r="L135" s="7">
        <v>0</v>
      </c>
      <c r="M135" s="7">
        <v>0</v>
      </c>
      <c r="N135" s="126">
        <f t="shared" si="13"/>
        <v>0</v>
      </c>
      <c r="O135" s="26">
        <v>0</v>
      </c>
      <c r="P135" s="7">
        <v>0</v>
      </c>
      <c r="Q135" s="7">
        <v>0</v>
      </c>
      <c r="R135" s="7">
        <v>0</v>
      </c>
      <c r="S135" s="7">
        <v>0</v>
      </c>
      <c r="T135" s="7">
        <v>0</v>
      </c>
      <c r="U135" s="126">
        <f t="shared" si="14"/>
        <v>0</v>
      </c>
    </row>
    <row r="136" spans="1:21">
      <c r="A136" s="37">
        <v>139</v>
      </c>
      <c r="B136" s="17"/>
      <c r="C136" s="11"/>
      <c r="D136" s="50"/>
      <c r="E136" s="9" t="s">
        <v>164</v>
      </c>
      <c r="F136" s="46"/>
      <c r="G136" s="111">
        <f t="shared" si="12"/>
        <v>2000.9105153344572</v>
      </c>
      <c r="H136" s="26">
        <v>0</v>
      </c>
      <c r="I136" s="7">
        <v>20.991671063005924</v>
      </c>
      <c r="J136" s="7">
        <v>111.41159941256046</v>
      </c>
      <c r="K136" s="7">
        <v>203.09717920422554</v>
      </c>
      <c r="L136" s="7">
        <v>122.58022201061249</v>
      </c>
      <c r="M136" s="7">
        <v>196.5946851670742</v>
      </c>
      <c r="N136" s="126">
        <f t="shared" si="13"/>
        <v>654.67535685747862</v>
      </c>
      <c r="O136" s="26">
        <v>0</v>
      </c>
      <c r="P136" s="7">
        <v>33.586173463612795</v>
      </c>
      <c r="Q136" s="7">
        <v>260.94620294868946</v>
      </c>
      <c r="R136" s="7">
        <v>335.49259728193283</v>
      </c>
      <c r="S136" s="7">
        <v>175.91545414924622</v>
      </c>
      <c r="T136" s="7">
        <v>540.29473063349724</v>
      </c>
      <c r="U136" s="126">
        <f t="shared" si="14"/>
        <v>1346.2351584769785</v>
      </c>
    </row>
    <row r="137" spans="1:21">
      <c r="A137" s="93">
        <v>140</v>
      </c>
      <c r="B137" s="94"/>
      <c r="C137" s="95" t="s">
        <v>165</v>
      </c>
      <c r="D137" s="96" t="s">
        <v>166</v>
      </c>
      <c r="E137" s="97"/>
      <c r="F137" s="98"/>
      <c r="G137" s="99">
        <f t="shared" si="12"/>
        <v>23836.19931769371</v>
      </c>
      <c r="H137" s="100">
        <v>10417.441541671753</v>
      </c>
      <c r="I137" s="101">
        <v>517.95765888690948</v>
      </c>
      <c r="J137" s="101">
        <v>663.11768484115601</v>
      </c>
      <c r="K137" s="101">
        <v>492.58830547332764</v>
      </c>
      <c r="L137" s="101">
        <v>224.13185602426529</v>
      </c>
      <c r="M137" s="101">
        <v>0.66951298713684082</v>
      </c>
      <c r="N137" s="127">
        <f t="shared" si="13"/>
        <v>12315.906559884548</v>
      </c>
      <c r="O137" s="100">
        <v>9410.8502235412598</v>
      </c>
      <c r="P137" s="101">
        <v>641.39001250267029</v>
      </c>
      <c r="Q137" s="101">
        <v>831.96772038936615</v>
      </c>
      <c r="R137" s="101">
        <v>454.56335514783859</v>
      </c>
      <c r="S137" s="101">
        <v>181.52144622802734</v>
      </c>
      <c r="T137" s="101">
        <v>0</v>
      </c>
      <c r="U137" s="127">
        <f t="shared" si="14"/>
        <v>11520.292757809162</v>
      </c>
    </row>
    <row r="138" spans="1:21">
      <c r="A138" s="37">
        <v>141</v>
      </c>
      <c r="B138" s="17"/>
      <c r="C138" s="16"/>
      <c r="D138" s="38" t="s">
        <v>8</v>
      </c>
      <c r="E138" s="45" t="s">
        <v>167</v>
      </c>
      <c r="F138" s="53"/>
      <c r="G138" s="111">
        <f t="shared" si="12"/>
        <v>937.4925841037184</v>
      </c>
      <c r="H138" s="26">
        <v>346.05143597722054</v>
      </c>
      <c r="I138" s="7">
        <v>9.9929788308218122</v>
      </c>
      <c r="J138" s="7">
        <v>11.291575341485441</v>
      </c>
      <c r="K138" s="7">
        <v>9.5384406680241227</v>
      </c>
      <c r="L138" s="7">
        <v>3.3153356807306409</v>
      </c>
      <c r="M138" s="7">
        <v>0</v>
      </c>
      <c r="N138" s="126">
        <f t="shared" si="13"/>
        <v>380.18976649828255</v>
      </c>
      <c r="O138" s="26">
        <v>495.3830218911171</v>
      </c>
      <c r="P138" s="7">
        <v>21.760427193716168</v>
      </c>
      <c r="Q138" s="7">
        <v>23.95561027340591</v>
      </c>
      <c r="R138" s="7">
        <v>11.780988499522209</v>
      </c>
      <c r="S138" s="7">
        <v>4.4227697476744652</v>
      </c>
      <c r="T138" s="7">
        <v>0</v>
      </c>
      <c r="U138" s="126">
        <f t="shared" si="14"/>
        <v>557.30281760543585</v>
      </c>
    </row>
    <row r="139" spans="1:21">
      <c r="A139" s="37">
        <v>142</v>
      </c>
      <c r="B139" s="17"/>
      <c r="C139" s="16"/>
      <c r="D139" s="38" t="s">
        <v>10</v>
      </c>
      <c r="E139" s="45" t="s">
        <v>168</v>
      </c>
      <c r="F139" s="53"/>
      <c r="G139" s="111">
        <f t="shared" si="12"/>
        <v>58.03116113494616</v>
      </c>
      <c r="H139" s="26">
        <v>28.368810886051506</v>
      </c>
      <c r="I139" s="7">
        <v>0</v>
      </c>
      <c r="J139" s="7">
        <v>0</v>
      </c>
      <c r="K139" s="7">
        <v>0</v>
      </c>
      <c r="L139" s="7">
        <v>0</v>
      </c>
      <c r="M139" s="7">
        <v>0</v>
      </c>
      <c r="N139" s="126">
        <f t="shared" si="13"/>
        <v>28.368810886051506</v>
      </c>
      <c r="O139" s="26">
        <v>29.662350248894654</v>
      </c>
      <c r="P139" s="7">
        <v>0</v>
      </c>
      <c r="Q139" s="7">
        <v>0</v>
      </c>
      <c r="R139" s="7">
        <v>0</v>
      </c>
      <c r="S139" s="7">
        <v>0</v>
      </c>
      <c r="T139" s="7">
        <v>0</v>
      </c>
      <c r="U139" s="126">
        <f t="shared" si="14"/>
        <v>29.662350248894654</v>
      </c>
    </row>
    <row r="140" spans="1:21">
      <c r="A140" s="37">
        <v>143</v>
      </c>
      <c r="B140" s="17"/>
      <c r="C140" s="16"/>
      <c r="D140" s="38" t="s">
        <v>22</v>
      </c>
      <c r="E140" s="45" t="s">
        <v>169</v>
      </c>
      <c r="F140" s="53"/>
      <c r="G140" s="111">
        <f t="shared" si="12"/>
        <v>846.78261286579072</v>
      </c>
      <c r="H140" s="26">
        <v>253.52702024579048</v>
      </c>
      <c r="I140" s="7">
        <v>26.525467373430729</v>
      </c>
      <c r="J140" s="7">
        <v>64.461597964167595</v>
      </c>
      <c r="K140" s="7">
        <v>61.162186414003372</v>
      </c>
      <c r="L140" s="7">
        <v>14.093647412955761</v>
      </c>
      <c r="M140" s="7">
        <v>0</v>
      </c>
      <c r="N140" s="126">
        <f t="shared" si="13"/>
        <v>419.76991941034794</v>
      </c>
      <c r="O140" s="26">
        <v>251.5101040750742</v>
      </c>
      <c r="P140" s="7">
        <v>26.749318895861506</v>
      </c>
      <c r="Q140" s="7">
        <v>72.402691148221493</v>
      </c>
      <c r="R140" s="7">
        <v>62.747655317187309</v>
      </c>
      <c r="S140" s="7">
        <v>13.602924019098282</v>
      </c>
      <c r="T140" s="7">
        <v>0</v>
      </c>
      <c r="U140" s="126">
        <f t="shared" si="14"/>
        <v>427.01269345544279</v>
      </c>
    </row>
    <row r="141" spans="1:21">
      <c r="A141" s="37">
        <v>144</v>
      </c>
      <c r="B141" s="17"/>
      <c r="C141" s="16"/>
      <c r="D141" s="38" t="s">
        <v>24</v>
      </c>
      <c r="E141" s="45" t="s">
        <v>170</v>
      </c>
      <c r="F141" s="53"/>
      <c r="G141" s="111">
        <f t="shared" si="12"/>
        <v>11280.436129659414</v>
      </c>
      <c r="H141" s="26">
        <v>4511.3437623977661</v>
      </c>
      <c r="I141" s="7">
        <v>285.43125760555267</v>
      </c>
      <c r="J141" s="7">
        <v>374.89495193958282</v>
      </c>
      <c r="K141" s="7">
        <v>260.59477233886719</v>
      </c>
      <c r="L141" s="7">
        <v>68.667884185910225</v>
      </c>
      <c r="M141" s="7">
        <v>0.66951298713684082</v>
      </c>
      <c r="N141" s="126">
        <f t="shared" si="13"/>
        <v>5501.6021414548159</v>
      </c>
      <c r="O141" s="26">
        <v>4645.0928812026978</v>
      </c>
      <c r="P141" s="7">
        <v>392.1406529545784</v>
      </c>
      <c r="Q141" s="7">
        <v>449.32729333639145</v>
      </c>
      <c r="R141" s="7">
        <v>228.46724492311478</v>
      </c>
      <c r="S141" s="7">
        <v>63.805915787816048</v>
      </c>
      <c r="T141" s="7">
        <v>0</v>
      </c>
      <c r="U141" s="126">
        <f t="shared" si="14"/>
        <v>5778.8339882045984</v>
      </c>
    </row>
    <row r="142" spans="1:21">
      <c r="A142" s="37">
        <v>145</v>
      </c>
      <c r="B142" s="17"/>
      <c r="C142" s="16"/>
      <c r="D142" s="38" t="s">
        <v>26</v>
      </c>
      <c r="E142" s="45" t="s">
        <v>171</v>
      </c>
      <c r="F142" s="53"/>
      <c r="G142" s="111">
        <f t="shared" si="12"/>
        <v>835.36460412919405</v>
      </c>
      <c r="H142" s="26">
        <v>386.14835080504417</v>
      </c>
      <c r="I142" s="7">
        <v>16.349902642890811</v>
      </c>
      <c r="J142" s="7">
        <v>21.816616510972381</v>
      </c>
      <c r="K142" s="7">
        <v>7.0381214518565685</v>
      </c>
      <c r="L142" s="7">
        <v>2.576720962417312</v>
      </c>
      <c r="M142" s="7">
        <v>0</v>
      </c>
      <c r="N142" s="126">
        <f t="shared" si="13"/>
        <v>433.92971237318125</v>
      </c>
      <c r="O142" s="26">
        <v>346.06185322999954</v>
      </c>
      <c r="P142" s="7">
        <v>18.117507978808135</v>
      </c>
      <c r="Q142" s="7">
        <v>26.463751051516738</v>
      </c>
      <c r="R142" s="7">
        <v>5.9939589739369694</v>
      </c>
      <c r="S142" s="7">
        <v>4.7978205217514187</v>
      </c>
      <c r="T142" s="7">
        <v>0</v>
      </c>
      <c r="U142" s="126">
        <f t="shared" si="14"/>
        <v>401.4348917560128</v>
      </c>
    </row>
    <row r="143" spans="1:21">
      <c r="A143" s="37">
        <v>146</v>
      </c>
      <c r="B143" s="17"/>
      <c r="C143" s="16"/>
      <c r="D143" s="38" t="s">
        <v>32</v>
      </c>
      <c r="E143" s="54" t="s">
        <v>172</v>
      </c>
      <c r="F143" s="53"/>
      <c r="G143" s="111">
        <f t="shared" si="12"/>
        <v>9878.0922740399837</v>
      </c>
      <c r="H143" s="26">
        <v>4892.0020780563354</v>
      </c>
      <c r="I143" s="7">
        <v>179.65805459022522</v>
      </c>
      <c r="J143" s="7">
        <v>190.65293806791306</v>
      </c>
      <c r="K143" s="7">
        <v>154.25477939844131</v>
      </c>
      <c r="L143" s="7">
        <v>135.47827014327049</v>
      </c>
      <c r="M143" s="7">
        <v>0</v>
      </c>
      <c r="N143" s="126">
        <f t="shared" si="13"/>
        <v>5552.0461202561855</v>
      </c>
      <c r="O143" s="26">
        <v>3643.1401529312134</v>
      </c>
      <c r="P143" s="7">
        <v>182.62210220098495</v>
      </c>
      <c r="Q143" s="7">
        <v>259.81837642192841</v>
      </c>
      <c r="R143" s="7">
        <v>145.57350876927376</v>
      </c>
      <c r="S143" s="7">
        <v>94.89201346039772</v>
      </c>
      <c r="T143" s="7">
        <v>0</v>
      </c>
      <c r="U143" s="126">
        <f t="shared" si="14"/>
        <v>4326.0461537837982</v>
      </c>
    </row>
    <row r="144" spans="1:21">
      <c r="A144" s="93">
        <v>147</v>
      </c>
      <c r="B144" s="94"/>
      <c r="C144" s="103" t="s">
        <v>173</v>
      </c>
      <c r="D144" s="96" t="s">
        <v>174</v>
      </c>
      <c r="E144" s="97"/>
      <c r="F144" s="98"/>
      <c r="G144" s="99">
        <f t="shared" si="12"/>
        <v>0</v>
      </c>
      <c r="H144" s="100">
        <v>0</v>
      </c>
      <c r="I144" s="101">
        <v>0</v>
      </c>
      <c r="J144" s="101">
        <v>0</v>
      </c>
      <c r="K144" s="101">
        <v>0</v>
      </c>
      <c r="L144" s="101">
        <v>0</v>
      </c>
      <c r="M144" s="101">
        <v>0</v>
      </c>
      <c r="N144" s="127">
        <f t="shared" si="13"/>
        <v>0</v>
      </c>
      <c r="O144" s="100">
        <v>0</v>
      </c>
      <c r="P144" s="101">
        <v>0</v>
      </c>
      <c r="Q144" s="101">
        <v>0</v>
      </c>
      <c r="R144" s="101">
        <v>0</v>
      </c>
      <c r="S144" s="101">
        <v>0</v>
      </c>
      <c r="T144" s="101">
        <v>0</v>
      </c>
      <c r="U144" s="127">
        <f t="shared" si="14"/>
        <v>0</v>
      </c>
    </row>
    <row r="145" spans="1:21">
      <c r="A145" s="72">
        <v>151</v>
      </c>
      <c r="B145" s="80" t="s">
        <v>175</v>
      </c>
      <c r="C145" s="81" t="s">
        <v>176</v>
      </c>
      <c r="D145" s="82"/>
      <c r="E145" s="82"/>
      <c r="F145" s="83"/>
      <c r="G145" s="74">
        <f t="shared" si="12"/>
        <v>180380.23761928082</v>
      </c>
      <c r="H145" s="75">
        <v>6009.2757000923157</v>
      </c>
      <c r="I145" s="76">
        <v>7337.3679895401001</v>
      </c>
      <c r="J145" s="76">
        <v>39789.23560333252</v>
      </c>
      <c r="K145" s="76">
        <v>43094.135749816895</v>
      </c>
      <c r="L145" s="76">
        <v>22565.80012512207</v>
      </c>
      <c r="M145" s="76">
        <v>11722.216398239136</v>
      </c>
      <c r="N145" s="124">
        <f t="shared" si="13"/>
        <v>130518.03156614304</v>
      </c>
      <c r="O145" s="75">
        <v>3942.8012603521347</v>
      </c>
      <c r="P145" s="76">
        <v>5231.3879451751709</v>
      </c>
      <c r="Q145" s="76">
        <v>12642.242300987244</v>
      </c>
      <c r="R145" s="76">
        <v>12743.576146125793</v>
      </c>
      <c r="S145" s="76">
        <v>7568.7535171508789</v>
      </c>
      <c r="T145" s="76">
        <v>7733.4448833465576</v>
      </c>
      <c r="U145" s="124">
        <f t="shared" si="14"/>
        <v>49862.206053137779</v>
      </c>
    </row>
    <row r="146" spans="1:21">
      <c r="A146" s="93">
        <v>152</v>
      </c>
      <c r="B146" s="95"/>
      <c r="C146" s="95" t="s">
        <v>6</v>
      </c>
      <c r="D146" s="96" t="s">
        <v>177</v>
      </c>
      <c r="E146" s="104"/>
      <c r="F146" s="105"/>
      <c r="G146" s="99">
        <f t="shared" si="12"/>
        <v>96601.897682666779</v>
      </c>
      <c r="H146" s="100">
        <v>5111.2252316474915</v>
      </c>
      <c r="I146" s="101">
        <v>3104.260085105896</v>
      </c>
      <c r="J146" s="101">
        <v>16895.278427124023</v>
      </c>
      <c r="K146" s="101">
        <v>20647.621429443359</v>
      </c>
      <c r="L146" s="101">
        <v>14868.935962677002</v>
      </c>
      <c r="M146" s="101">
        <v>9870.9690074920654</v>
      </c>
      <c r="N146" s="127">
        <f t="shared" si="13"/>
        <v>70498.290143489838</v>
      </c>
      <c r="O146" s="100">
        <v>3168.1393258571625</v>
      </c>
      <c r="P146" s="101">
        <v>1738.2186715602875</v>
      </c>
      <c r="Q146" s="101">
        <v>4677.9108848571777</v>
      </c>
      <c r="R146" s="101">
        <v>5498.2454686164856</v>
      </c>
      <c r="S146" s="101">
        <v>4391.3607816696167</v>
      </c>
      <c r="T146" s="101">
        <v>6629.7324066162109</v>
      </c>
      <c r="U146" s="127">
        <f t="shared" si="14"/>
        <v>26103.607539176941</v>
      </c>
    </row>
    <row r="147" spans="1:21">
      <c r="A147" s="37">
        <v>153</v>
      </c>
      <c r="B147" s="17"/>
      <c r="C147" s="16"/>
      <c r="D147" s="38" t="s">
        <v>8</v>
      </c>
      <c r="E147" s="49" t="s">
        <v>178</v>
      </c>
      <c r="F147" s="55"/>
      <c r="G147" s="111">
        <f t="shared" si="12"/>
        <v>49630.617176562548</v>
      </c>
      <c r="H147" s="26">
        <v>2130.770833671093</v>
      </c>
      <c r="I147" s="7">
        <v>1623.6596622467041</v>
      </c>
      <c r="J147" s="7">
        <v>10493.593662261963</v>
      </c>
      <c r="K147" s="7">
        <v>11374.857870101929</v>
      </c>
      <c r="L147" s="7">
        <v>8189.2985734939575</v>
      </c>
      <c r="M147" s="7">
        <v>3752.462975025177</v>
      </c>
      <c r="N147" s="126">
        <f t="shared" si="13"/>
        <v>37564.643576800823</v>
      </c>
      <c r="O147" s="26">
        <v>1261.6359820067883</v>
      </c>
      <c r="P147" s="7">
        <v>953.04526698589325</v>
      </c>
      <c r="Q147" s="7">
        <v>2677.7244979143143</v>
      </c>
      <c r="R147" s="7">
        <v>3170.7014536857605</v>
      </c>
      <c r="S147" s="7">
        <v>2533.6837615966797</v>
      </c>
      <c r="T147" s="7">
        <v>1469.1826375722885</v>
      </c>
      <c r="U147" s="126">
        <f t="shared" si="14"/>
        <v>12065.973599761724</v>
      </c>
    </row>
    <row r="148" spans="1:21">
      <c r="A148" s="37">
        <v>154</v>
      </c>
      <c r="B148" s="17"/>
      <c r="C148" s="16"/>
      <c r="D148" s="38" t="s">
        <v>10</v>
      </c>
      <c r="E148" s="49" t="s">
        <v>179</v>
      </c>
      <c r="F148" s="40"/>
      <c r="G148" s="111">
        <f t="shared" si="12"/>
        <v>1885.1297511048615</v>
      </c>
      <c r="H148" s="26">
        <v>411.18705755472183</v>
      </c>
      <c r="I148" s="7">
        <v>61.195564091205597</v>
      </c>
      <c r="J148" s="7">
        <v>240.02716165781021</v>
      </c>
      <c r="K148" s="7">
        <v>266.63072764873505</v>
      </c>
      <c r="L148" s="7">
        <v>132.22524908185005</v>
      </c>
      <c r="M148" s="7">
        <v>67.889926612377167</v>
      </c>
      <c r="N148" s="126">
        <f t="shared" si="13"/>
        <v>1179.1556866466999</v>
      </c>
      <c r="O148" s="26">
        <v>219.71817836165428</v>
      </c>
      <c r="P148" s="7">
        <v>63.65604554489255</v>
      </c>
      <c r="Q148" s="7">
        <v>166.70168639719486</v>
      </c>
      <c r="R148" s="7">
        <v>122.42690397053957</v>
      </c>
      <c r="S148" s="7">
        <v>64.971731662750244</v>
      </c>
      <c r="T148" s="7">
        <v>68.499518521130085</v>
      </c>
      <c r="U148" s="126">
        <f t="shared" si="14"/>
        <v>705.97406445816159</v>
      </c>
    </row>
    <row r="149" spans="1:21">
      <c r="A149" s="37">
        <v>155</v>
      </c>
      <c r="B149" s="17"/>
      <c r="C149" s="16"/>
      <c r="D149" s="38" t="s">
        <v>22</v>
      </c>
      <c r="E149" s="49" t="s">
        <v>180</v>
      </c>
      <c r="F149" s="40"/>
      <c r="G149" s="111">
        <f t="shared" si="12"/>
        <v>14939.834835022688</v>
      </c>
      <c r="H149" s="26">
        <v>357.85787388682365</v>
      </c>
      <c r="I149" s="7">
        <v>161.01398104429245</v>
      </c>
      <c r="J149" s="7">
        <v>1014.7785925865173</v>
      </c>
      <c r="K149" s="7">
        <v>2261.6894111633301</v>
      </c>
      <c r="L149" s="7">
        <v>2447.0526056289673</v>
      </c>
      <c r="M149" s="7">
        <v>3779.1934099197388</v>
      </c>
      <c r="N149" s="126">
        <f t="shared" si="13"/>
        <v>10021.58587422967</v>
      </c>
      <c r="O149" s="26">
        <v>241.20479675382376</v>
      </c>
      <c r="P149" s="7">
        <v>77.939761079847813</v>
      </c>
      <c r="Q149" s="7">
        <v>251.16122302412987</v>
      </c>
      <c r="R149" s="7">
        <v>359.26001772284508</v>
      </c>
      <c r="S149" s="7">
        <v>477.38191699981689</v>
      </c>
      <c r="T149" s="7">
        <v>3511.3012452125549</v>
      </c>
      <c r="U149" s="126">
        <f t="shared" si="14"/>
        <v>4918.2489607930183</v>
      </c>
    </row>
    <row r="150" spans="1:21">
      <c r="A150" s="37">
        <v>156</v>
      </c>
      <c r="B150" s="17"/>
      <c r="C150" s="16"/>
      <c r="D150" s="38" t="s">
        <v>24</v>
      </c>
      <c r="E150" s="49" t="s">
        <v>181</v>
      </c>
      <c r="F150" s="40"/>
      <c r="G150" s="111">
        <f t="shared" si="12"/>
        <v>4625.3550328016281</v>
      </c>
      <c r="H150" s="26">
        <v>326.5479860752821</v>
      </c>
      <c r="I150" s="7">
        <v>116.13720467686653</v>
      </c>
      <c r="J150" s="7">
        <v>477.95984315872192</v>
      </c>
      <c r="K150" s="7">
        <v>778.0231819152832</v>
      </c>
      <c r="L150" s="7">
        <v>554.47476863861084</v>
      </c>
      <c r="M150" s="7">
        <v>416.39732921123505</v>
      </c>
      <c r="N150" s="126">
        <f t="shared" si="13"/>
        <v>2669.5403136759996</v>
      </c>
      <c r="O150" s="26">
        <v>290.91088379919529</v>
      </c>
      <c r="P150" s="7">
        <v>114.3655748963356</v>
      </c>
      <c r="Q150" s="7">
        <v>427.38507327437401</v>
      </c>
      <c r="R150" s="7">
        <v>429.95263504981995</v>
      </c>
      <c r="S150" s="7">
        <v>262.71727156639099</v>
      </c>
      <c r="T150" s="7">
        <v>430.48328053951263</v>
      </c>
      <c r="U150" s="126">
        <f t="shared" si="14"/>
        <v>1955.8147191256285</v>
      </c>
    </row>
    <row r="151" spans="1:21">
      <c r="A151" s="37">
        <v>157</v>
      </c>
      <c r="B151" s="17"/>
      <c r="C151" s="16"/>
      <c r="D151" s="38" t="s">
        <v>26</v>
      </c>
      <c r="E151" s="49" t="s">
        <v>182</v>
      </c>
      <c r="F151" s="40"/>
      <c r="G151" s="111">
        <f t="shared" si="12"/>
        <v>5501.9836643785238</v>
      </c>
      <c r="H151" s="26">
        <v>594.914884775877</v>
      </c>
      <c r="I151" s="7">
        <v>418.43332052230835</v>
      </c>
      <c r="J151" s="7">
        <v>1337.9074831008911</v>
      </c>
      <c r="K151" s="7">
        <v>1163.64475440979</v>
      </c>
      <c r="L151" s="7">
        <v>714.97011750936508</v>
      </c>
      <c r="M151" s="7">
        <v>228.9987930059433</v>
      </c>
      <c r="N151" s="126">
        <f t="shared" si="13"/>
        <v>4458.8693533241749</v>
      </c>
      <c r="O151" s="26">
        <v>311.39284385740757</v>
      </c>
      <c r="P151" s="7">
        <v>133.424506098032</v>
      </c>
      <c r="Q151" s="7">
        <v>210.00666815042496</v>
      </c>
      <c r="R151" s="7">
        <v>194.02692264318466</v>
      </c>
      <c r="S151" s="7">
        <v>115.61343365907669</v>
      </c>
      <c r="T151" s="7">
        <v>78.649936646223068</v>
      </c>
      <c r="U151" s="126">
        <f t="shared" si="14"/>
        <v>1043.1143110543489</v>
      </c>
    </row>
    <row r="152" spans="1:21">
      <c r="A152" s="37">
        <v>158</v>
      </c>
      <c r="B152" s="12"/>
      <c r="C152" s="12"/>
      <c r="D152" s="52" t="s">
        <v>32</v>
      </c>
      <c r="E152" s="49" t="s">
        <v>183</v>
      </c>
      <c r="F152" s="43"/>
      <c r="G152" s="111">
        <f t="shared" si="12"/>
        <v>56.28598637637333</v>
      </c>
      <c r="H152" s="26">
        <v>3.6019656712887809</v>
      </c>
      <c r="I152" s="7">
        <v>4.7520590471685864</v>
      </c>
      <c r="J152" s="7">
        <v>7.4143381821922958</v>
      </c>
      <c r="K152" s="7">
        <v>7.7420744147384539</v>
      </c>
      <c r="L152" s="7">
        <v>6.3652220701333135</v>
      </c>
      <c r="M152" s="7">
        <v>2.7881587164010853</v>
      </c>
      <c r="N152" s="126">
        <f t="shared" si="13"/>
        <v>32.663818101922516</v>
      </c>
      <c r="O152" s="26">
        <v>3.893559697404271</v>
      </c>
      <c r="P152" s="7">
        <v>3.2762500555254519</v>
      </c>
      <c r="Q152" s="7">
        <v>3.7021178000723012</v>
      </c>
      <c r="R152" s="7">
        <v>4.65248703683028</v>
      </c>
      <c r="S152" s="7">
        <v>4.904767123167403</v>
      </c>
      <c r="T152" s="7">
        <v>3.1929865614511073</v>
      </c>
      <c r="U152" s="126">
        <f t="shared" si="14"/>
        <v>23.622168274450814</v>
      </c>
    </row>
    <row r="153" spans="1:21">
      <c r="A153" s="37">
        <v>159</v>
      </c>
      <c r="B153" s="10"/>
      <c r="C153" s="11"/>
      <c r="D153" s="38" t="s">
        <v>34</v>
      </c>
      <c r="E153" s="49" t="s">
        <v>184</v>
      </c>
      <c r="F153" s="51"/>
      <c r="G153" s="111">
        <f t="shared" si="12"/>
        <v>19962.691550374031</v>
      </c>
      <c r="H153" s="26">
        <v>1286.3446938991547</v>
      </c>
      <c r="I153" s="7">
        <v>719.06828498840332</v>
      </c>
      <c r="J153" s="7">
        <v>3323.5975189208984</v>
      </c>
      <c r="K153" s="7">
        <v>4795.033540725708</v>
      </c>
      <c r="L153" s="7">
        <v>2824.5494422912598</v>
      </c>
      <c r="M153" s="7">
        <v>1623.2382388114929</v>
      </c>
      <c r="N153" s="126">
        <f t="shared" si="13"/>
        <v>14571.831719636917</v>
      </c>
      <c r="O153" s="26">
        <v>839.38315230607986</v>
      </c>
      <c r="P153" s="7">
        <v>392.51127141714096</v>
      </c>
      <c r="Q153" s="7">
        <v>941.22963082790375</v>
      </c>
      <c r="R153" s="7">
        <v>1217.2249836921692</v>
      </c>
      <c r="S153" s="7">
        <v>932.0879054069519</v>
      </c>
      <c r="T153" s="7">
        <v>1068.4228870868683</v>
      </c>
      <c r="U153" s="126">
        <f t="shared" si="14"/>
        <v>5390.859830737114</v>
      </c>
    </row>
    <row r="154" spans="1:21">
      <c r="A154" s="93">
        <v>160</v>
      </c>
      <c r="B154" s="94"/>
      <c r="C154" s="95" t="s">
        <v>61</v>
      </c>
      <c r="D154" s="96" t="s">
        <v>185</v>
      </c>
      <c r="E154" s="97"/>
      <c r="F154" s="98"/>
      <c r="G154" s="99">
        <f t="shared" si="12"/>
        <v>83778.339284524322</v>
      </c>
      <c r="H154" s="100">
        <v>898.05038648098707</v>
      </c>
      <c r="I154" s="101">
        <v>4233.1077760457993</v>
      </c>
      <c r="J154" s="101">
        <v>22893.956338882446</v>
      </c>
      <c r="K154" s="101">
        <v>22446.513786315918</v>
      </c>
      <c r="L154" s="101">
        <v>7696.8646850585938</v>
      </c>
      <c r="M154" s="101">
        <v>1851.2475867271423</v>
      </c>
      <c r="N154" s="127">
        <f t="shared" si="13"/>
        <v>60019.740559510887</v>
      </c>
      <c r="O154" s="100">
        <v>774.66188000887632</v>
      </c>
      <c r="P154" s="101">
        <v>3493.1693291068077</v>
      </c>
      <c r="Q154" s="101">
        <v>7964.331506729126</v>
      </c>
      <c r="R154" s="101">
        <v>7245.3308076858521</v>
      </c>
      <c r="S154" s="101">
        <v>3177.3927991390228</v>
      </c>
      <c r="T154" s="101">
        <v>1103.71240234375</v>
      </c>
      <c r="U154" s="127">
        <f t="shared" si="14"/>
        <v>23758.598725013435</v>
      </c>
    </row>
    <row r="155" spans="1:21">
      <c r="A155" s="37">
        <v>161</v>
      </c>
      <c r="B155" s="17"/>
      <c r="C155" s="16"/>
      <c r="D155" s="38" t="s">
        <v>8</v>
      </c>
      <c r="E155" s="49" t="s">
        <v>186</v>
      </c>
      <c r="F155" s="40"/>
      <c r="G155" s="111">
        <f t="shared" si="12"/>
        <v>14459.491744227707</v>
      </c>
      <c r="H155" s="26">
        <v>0</v>
      </c>
      <c r="I155" s="7">
        <v>43.0853236541152</v>
      </c>
      <c r="J155" s="7">
        <v>3587.1508722305298</v>
      </c>
      <c r="K155" s="7">
        <v>4729.5951862335205</v>
      </c>
      <c r="L155" s="7">
        <v>1683.396032333374</v>
      </c>
      <c r="M155" s="7">
        <v>716.76556730270386</v>
      </c>
      <c r="N155" s="126">
        <f t="shared" si="13"/>
        <v>10759.992981754243</v>
      </c>
      <c r="O155" s="26">
        <v>0</v>
      </c>
      <c r="P155" s="7">
        <v>36.437349125742912</v>
      </c>
      <c r="Q155" s="7">
        <v>1391.1585780382156</v>
      </c>
      <c r="R155" s="7">
        <v>1393.0924134254456</v>
      </c>
      <c r="S155" s="7">
        <v>564.35932612419128</v>
      </c>
      <c r="T155" s="7">
        <v>314.45109575986862</v>
      </c>
      <c r="U155" s="126">
        <f t="shared" si="14"/>
        <v>3699.498762473464</v>
      </c>
    </row>
    <row r="156" spans="1:21">
      <c r="A156" s="37">
        <v>162</v>
      </c>
      <c r="B156" s="17"/>
      <c r="C156" s="16"/>
      <c r="D156" s="38" t="s">
        <v>10</v>
      </c>
      <c r="E156" s="49" t="s">
        <v>187</v>
      </c>
      <c r="F156" s="55"/>
      <c r="G156" s="111">
        <f t="shared" si="12"/>
        <v>16801.350654117763</v>
      </c>
      <c r="H156" s="26">
        <v>485.72763439267874</v>
      </c>
      <c r="I156" s="7">
        <v>393.31539890915155</v>
      </c>
      <c r="J156" s="7">
        <v>4349.9408574104309</v>
      </c>
      <c r="K156" s="7">
        <v>4559.8329920768738</v>
      </c>
      <c r="L156" s="7">
        <v>1832.0570397377014</v>
      </c>
      <c r="M156" s="7">
        <v>403.68529748916626</v>
      </c>
      <c r="N156" s="126">
        <f t="shared" si="13"/>
        <v>12024.559220016003</v>
      </c>
      <c r="O156" s="26">
        <v>379.14630194753408</v>
      </c>
      <c r="P156" s="7">
        <v>285.55736002326012</v>
      </c>
      <c r="Q156" s="7">
        <v>1620.5983896255493</v>
      </c>
      <c r="R156" s="7">
        <v>1594.2813579440117</v>
      </c>
      <c r="S156" s="7">
        <v>620.70823919773102</v>
      </c>
      <c r="T156" s="7">
        <v>276.49978536367416</v>
      </c>
      <c r="U156" s="126">
        <f t="shared" si="14"/>
        <v>4776.7914341017604</v>
      </c>
    </row>
    <row r="157" spans="1:21" ht="12.6" thickBot="1">
      <c r="A157" s="56">
        <v>163</v>
      </c>
      <c r="B157" s="57"/>
      <c r="C157" s="58"/>
      <c r="D157" s="59" t="s">
        <v>22</v>
      </c>
      <c r="E157" s="60" t="s">
        <v>188</v>
      </c>
      <c r="F157" s="61"/>
      <c r="G157" s="114">
        <f t="shared" si="12"/>
        <v>52517.496530452416</v>
      </c>
      <c r="H157" s="27">
        <v>412.32274788964423</v>
      </c>
      <c r="I157" s="28">
        <v>3796.707094843674</v>
      </c>
      <c r="J157" s="28">
        <v>14956.864765482023</v>
      </c>
      <c r="K157" s="28">
        <v>13157.085560124367</v>
      </c>
      <c r="L157" s="28">
        <v>4181.4115617414936</v>
      </c>
      <c r="M157" s="28">
        <v>730.7966952334973</v>
      </c>
      <c r="N157" s="128">
        <f t="shared" si="13"/>
        <v>37235.1884253147</v>
      </c>
      <c r="O157" s="27">
        <v>395.51556893387169</v>
      </c>
      <c r="P157" s="28">
        <v>3171.1744734958047</v>
      </c>
      <c r="Q157" s="28">
        <v>4952.5743327041855</v>
      </c>
      <c r="R157" s="28">
        <v>4257.9570087289903</v>
      </c>
      <c r="S157" s="28">
        <v>1992.3251957637258</v>
      </c>
      <c r="T157" s="28">
        <v>512.76152551113773</v>
      </c>
      <c r="U157" s="128">
        <f t="shared" si="14"/>
        <v>15282.308105137716</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DDBD85-D576-4F94-B20D-C961D4720312}">
  <dimension ref="A1:U157"/>
  <sheetViews>
    <sheetView workbookViewId="0">
      <pane xSplit="6" ySplit="9" topLeftCell="G10" activePane="bottomRight" state="frozen"/>
      <selection activeCell="A2" sqref="A2"/>
      <selection pane="topRight" activeCell="A2" sqref="A2"/>
      <selection pane="bottomLeft" activeCell="A2" sqref="A2"/>
      <selection pane="bottomRight" activeCell="A2" sqref="A2"/>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433</v>
      </c>
    </row>
    <row r="2" spans="1:21" ht="13.8">
      <c r="A2" s="1" t="s">
        <v>193</v>
      </c>
      <c r="C2" s="269" t="s">
        <v>207</v>
      </c>
      <c r="E2" s="269"/>
      <c r="F2" s="269"/>
      <c r="G2" s="6"/>
      <c r="H2" s="6"/>
    </row>
    <row r="3" spans="1:21" ht="13.8">
      <c r="A3" s="1" t="s">
        <v>194</v>
      </c>
      <c r="C3" s="328">
        <v>2045</v>
      </c>
      <c r="D3" s="328"/>
      <c r="E3" s="129"/>
    </row>
    <row r="4" spans="1:21" ht="12.6" thickBot="1">
      <c r="B4" s="6"/>
      <c r="C4" s="6"/>
    </row>
    <row r="5" spans="1:21" s="18" customFormat="1">
      <c r="A5" s="30"/>
      <c r="B5" s="31"/>
      <c r="C5" s="31"/>
      <c r="D5" s="31"/>
      <c r="E5" s="31"/>
      <c r="F5" s="32" t="s">
        <v>195</v>
      </c>
      <c r="G5" s="112" t="s">
        <v>190</v>
      </c>
      <c r="H5" s="329" t="s">
        <v>191</v>
      </c>
      <c r="I5" s="330"/>
      <c r="J5" s="330"/>
      <c r="K5" s="330"/>
      <c r="L5" s="330"/>
      <c r="M5" s="330"/>
      <c r="N5" s="331"/>
      <c r="O5" s="329" t="s">
        <v>192</v>
      </c>
      <c r="P5" s="330"/>
      <c r="Q5" s="330"/>
      <c r="R5" s="330"/>
      <c r="S5" s="330"/>
      <c r="T5" s="330"/>
      <c r="U5" s="331"/>
    </row>
    <row r="6" spans="1:21" s="18" customFormat="1" ht="12.6" thickBot="1">
      <c r="A6" s="33"/>
      <c r="B6" s="21"/>
      <c r="C6" s="21"/>
      <c r="D6" s="21"/>
      <c r="E6" s="21"/>
      <c r="F6" s="34" t="s">
        <v>196</v>
      </c>
      <c r="G6" s="113" t="s">
        <v>1</v>
      </c>
      <c r="H6" s="24" t="s">
        <v>424</v>
      </c>
      <c r="I6" s="20" t="s">
        <v>197</v>
      </c>
      <c r="J6" s="20" t="s">
        <v>198</v>
      </c>
      <c r="K6" s="20" t="s">
        <v>200</v>
      </c>
      <c r="L6" s="20" t="s">
        <v>201</v>
      </c>
      <c r="M6" s="20" t="s">
        <v>199</v>
      </c>
      <c r="N6" s="120" t="s">
        <v>1</v>
      </c>
      <c r="O6" s="24" t="s">
        <v>424</v>
      </c>
      <c r="P6" s="20" t="s">
        <v>197</v>
      </c>
      <c r="Q6" s="20" t="s">
        <v>198</v>
      </c>
      <c r="R6" s="20" t="s">
        <v>200</v>
      </c>
      <c r="S6" s="20" t="s">
        <v>201</v>
      </c>
      <c r="T6" s="20" t="s">
        <v>199</v>
      </c>
      <c r="U6" s="120" t="s">
        <v>1</v>
      </c>
    </row>
    <row r="7" spans="1:21" ht="12.9" thickTop="1" thickBot="1">
      <c r="A7" s="69" t="s">
        <v>0</v>
      </c>
      <c r="B7" s="70"/>
      <c r="C7" s="70"/>
      <c r="D7" s="70"/>
      <c r="E7" s="70"/>
      <c r="F7" s="71"/>
      <c r="G7" s="152">
        <f t="shared" ref="G7" si="0">N7+U7</f>
        <v>9498328.1516631246</v>
      </c>
      <c r="H7" s="149">
        <v>358172.15443691611</v>
      </c>
      <c r="I7" s="150">
        <v>700595.16732628644</v>
      </c>
      <c r="J7" s="150">
        <v>1028088.1647542715</v>
      </c>
      <c r="K7" s="150">
        <v>1244780.0857372135</v>
      </c>
      <c r="L7" s="150">
        <v>994613.1494281739</v>
      </c>
      <c r="M7" s="150">
        <v>449391.2594390735</v>
      </c>
      <c r="N7" s="151">
        <f>SUM(H7:M7)</f>
        <v>4775639.981121935</v>
      </c>
      <c r="O7" s="149">
        <v>340190.4040825516</v>
      </c>
      <c r="P7" s="150">
        <v>664356.84523722529</v>
      </c>
      <c r="Q7" s="150">
        <v>970990.38000027835</v>
      </c>
      <c r="R7" s="150">
        <v>1178909.1826135665</v>
      </c>
      <c r="S7" s="150">
        <v>1012328.2850683331</v>
      </c>
      <c r="T7" s="150">
        <v>555913.0735392347</v>
      </c>
      <c r="U7" s="151">
        <f>SUM(O7:T7)</f>
        <v>4722688.1705411896</v>
      </c>
    </row>
    <row r="8" spans="1:21" ht="12.9" thickTop="1" thickBot="1">
      <c r="A8" s="69"/>
      <c r="B8" s="70"/>
      <c r="C8" s="70"/>
      <c r="D8" s="70"/>
      <c r="E8" s="70"/>
      <c r="F8" s="71"/>
      <c r="G8" s="152"/>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73" si="1">N10+U10</f>
        <v>85532626.535109222</v>
      </c>
      <c r="H10" s="67">
        <v>1441236.3602323532</v>
      </c>
      <c r="I10" s="68">
        <v>405142.43607628345</v>
      </c>
      <c r="J10" s="68">
        <v>1502801.5137529373</v>
      </c>
      <c r="K10" s="68">
        <v>3245445.2954483032</v>
      </c>
      <c r="L10" s="68">
        <v>10117812.906707764</v>
      </c>
      <c r="M10" s="68">
        <v>26833425.191162109</v>
      </c>
      <c r="N10" s="123">
        <f t="shared" ref="N10:N73" si="2">SUM(H10:M10)</f>
        <v>43545863.70337975</v>
      </c>
      <c r="O10" s="67">
        <v>1310269.5429894924</v>
      </c>
      <c r="P10" s="68">
        <v>350541.74939638376</v>
      </c>
      <c r="Q10" s="68">
        <v>883140.6087949276</v>
      </c>
      <c r="R10" s="68">
        <v>2022700.3332738876</v>
      </c>
      <c r="S10" s="68">
        <v>7450411.3082122803</v>
      </c>
      <c r="T10" s="68">
        <v>29969699.2890625</v>
      </c>
      <c r="U10" s="123">
        <f t="shared" ref="U10:U73" si="3">SUM(O10:T10)</f>
        <v>41986762.831729472</v>
      </c>
    </row>
    <row r="11" spans="1:21" s="19" customFormat="1" ht="15" customHeight="1">
      <c r="A11" s="72">
        <v>1</v>
      </c>
      <c r="B11" s="73" t="s">
        <v>4</v>
      </c>
      <c r="C11" s="332" t="s">
        <v>5</v>
      </c>
      <c r="D11" s="333"/>
      <c r="E11" s="333"/>
      <c r="F11" s="334"/>
      <c r="G11" s="74">
        <f t="shared" si="1"/>
        <v>9666058.5421220884</v>
      </c>
      <c r="H11" s="75">
        <v>866682.02001047134</v>
      </c>
      <c r="I11" s="76">
        <v>98752.42043697834</v>
      </c>
      <c r="J11" s="76">
        <v>229519.54798473045</v>
      </c>
      <c r="K11" s="76">
        <v>542636.65232473612</v>
      </c>
      <c r="L11" s="76">
        <v>831688.15637803078</v>
      </c>
      <c r="M11" s="76">
        <v>2336496.3856878281</v>
      </c>
      <c r="N11" s="124">
        <f t="shared" si="2"/>
        <v>4905775.1828227751</v>
      </c>
      <c r="O11" s="75">
        <v>774185.04232269526</v>
      </c>
      <c r="P11" s="76">
        <v>102901.38354877662</v>
      </c>
      <c r="Q11" s="76">
        <v>267694.06569676101</v>
      </c>
      <c r="R11" s="76">
        <v>416760.51867257059</v>
      </c>
      <c r="S11" s="76">
        <v>611268.98983800411</v>
      </c>
      <c r="T11" s="76">
        <v>2587473.3592205048</v>
      </c>
      <c r="U11" s="124">
        <f t="shared" si="3"/>
        <v>4760283.3592993123</v>
      </c>
    </row>
    <row r="12" spans="1:21" s="18" customFormat="1">
      <c r="A12" s="85">
        <v>2</v>
      </c>
      <c r="B12" s="86"/>
      <c r="C12" s="86" t="s">
        <v>6</v>
      </c>
      <c r="D12" s="87" t="s">
        <v>7</v>
      </c>
      <c r="E12" s="88"/>
      <c r="F12" s="89"/>
      <c r="G12" s="90">
        <f t="shared" si="1"/>
        <v>4100773.894272997</v>
      </c>
      <c r="H12" s="91">
        <v>147940.81727879762</v>
      </c>
      <c r="I12" s="92">
        <v>74599.245423067361</v>
      </c>
      <c r="J12" s="92">
        <v>184134.83419021405</v>
      </c>
      <c r="K12" s="92">
        <v>451391.12276960909</v>
      </c>
      <c r="L12" s="92">
        <v>516672.23409807682</v>
      </c>
      <c r="M12" s="92">
        <v>813401.64224004745</v>
      </c>
      <c r="N12" s="125">
        <f t="shared" si="2"/>
        <v>2188139.8959998125</v>
      </c>
      <c r="O12" s="91">
        <v>149652.41306810931</v>
      </c>
      <c r="P12" s="92">
        <v>76974.266633494757</v>
      </c>
      <c r="Q12" s="92">
        <v>148446.24271853082</v>
      </c>
      <c r="R12" s="92">
        <v>265293.37041795254</v>
      </c>
      <c r="S12" s="92">
        <v>360119.11628395319</v>
      </c>
      <c r="T12" s="92">
        <v>912148.58915114403</v>
      </c>
      <c r="U12" s="125">
        <f t="shared" si="3"/>
        <v>1912633.9982731845</v>
      </c>
    </row>
    <row r="13" spans="1:21">
      <c r="A13" s="37">
        <v>3</v>
      </c>
      <c r="B13" s="17"/>
      <c r="C13" s="16"/>
      <c r="D13" s="38" t="s">
        <v>8</v>
      </c>
      <c r="E13" s="39" t="s">
        <v>9</v>
      </c>
      <c r="F13" s="40"/>
      <c r="G13" s="111">
        <f t="shared" si="1"/>
        <v>1050053.5698072284</v>
      </c>
      <c r="H13" s="26">
        <v>7299.2485215300758</v>
      </c>
      <c r="I13" s="7">
        <v>3912.6128880285009</v>
      </c>
      <c r="J13" s="7">
        <v>57391.767571948905</v>
      </c>
      <c r="K13" s="7">
        <v>146918.05582808063</v>
      </c>
      <c r="L13" s="7">
        <v>215398.07426674766</v>
      </c>
      <c r="M13" s="7">
        <v>227396.53920588654</v>
      </c>
      <c r="N13" s="126">
        <f t="shared" si="2"/>
        <v>658316.29828222236</v>
      </c>
      <c r="O13" s="26">
        <v>7830.6816582055126</v>
      </c>
      <c r="P13" s="7">
        <v>5118.9964972785656</v>
      </c>
      <c r="Q13" s="7">
        <v>37425.605741390696</v>
      </c>
      <c r="R13" s="7">
        <v>70694.461172569907</v>
      </c>
      <c r="S13" s="7">
        <v>109782.09750322498</v>
      </c>
      <c r="T13" s="7">
        <v>160885.42895233643</v>
      </c>
      <c r="U13" s="126">
        <f t="shared" si="3"/>
        <v>391737.2715250061</v>
      </c>
    </row>
    <row r="14" spans="1:21">
      <c r="A14" s="37">
        <v>4</v>
      </c>
      <c r="B14" s="41"/>
      <c r="C14" s="16"/>
      <c r="D14" s="38" t="s">
        <v>10</v>
      </c>
      <c r="E14" s="39" t="s">
        <v>11</v>
      </c>
      <c r="F14" s="40"/>
      <c r="G14" s="111">
        <f t="shared" si="1"/>
        <v>33012.725510588934</v>
      </c>
      <c r="H14" s="26">
        <v>8695.2352380348239</v>
      </c>
      <c r="I14" s="7">
        <v>1657.6988198945328</v>
      </c>
      <c r="J14" s="7">
        <v>151.12714772646723</v>
      </c>
      <c r="K14" s="7">
        <v>347.6854552179575</v>
      </c>
      <c r="L14" s="7">
        <v>448.00744737288915</v>
      </c>
      <c r="M14" s="7">
        <v>529.90584251022665</v>
      </c>
      <c r="N14" s="126">
        <f t="shared" si="2"/>
        <v>11829.659950756897</v>
      </c>
      <c r="O14" s="26">
        <v>10611.046599067671</v>
      </c>
      <c r="P14" s="7">
        <v>3176.9206468033299</v>
      </c>
      <c r="Q14" s="7">
        <v>1650.7672642896359</v>
      </c>
      <c r="R14" s="7">
        <v>1474.570241862908</v>
      </c>
      <c r="S14" s="7">
        <v>1563.7310944693163</v>
      </c>
      <c r="T14" s="7">
        <v>2706.0297133391723</v>
      </c>
      <c r="U14" s="126">
        <f t="shared" si="3"/>
        <v>21183.065559832034</v>
      </c>
    </row>
    <row r="15" spans="1:21">
      <c r="A15" s="37">
        <v>5</v>
      </c>
      <c r="B15" s="41"/>
      <c r="C15" s="16"/>
      <c r="D15" s="8"/>
      <c r="E15" s="17" t="s">
        <v>12</v>
      </c>
      <c r="F15" s="42" t="s">
        <v>13</v>
      </c>
      <c r="G15" s="111">
        <f t="shared" si="1"/>
        <v>27107.158454487479</v>
      </c>
      <c r="H15" s="26">
        <v>8695.2352380348239</v>
      </c>
      <c r="I15" s="7">
        <v>1654.8796607708209</v>
      </c>
      <c r="J15" s="7">
        <v>127.97564165377844</v>
      </c>
      <c r="K15" s="7">
        <v>305.75031164777465</v>
      </c>
      <c r="L15" s="7">
        <v>418.67579592484981</v>
      </c>
      <c r="M15" s="7">
        <v>475.69338546867948</v>
      </c>
      <c r="N15" s="126">
        <f t="shared" si="2"/>
        <v>11678.210033500727</v>
      </c>
      <c r="O15" s="26">
        <v>10611.046599067671</v>
      </c>
      <c r="P15" s="7">
        <v>3157.7888289979219</v>
      </c>
      <c r="Q15" s="7">
        <v>406.39688606724667</v>
      </c>
      <c r="R15" s="7">
        <v>208.35656453215051</v>
      </c>
      <c r="S15" s="7">
        <v>363.63600056571886</v>
      </c>
      <c r="T15" s="7">
        <v>681.72354175604414</v>
      </c>
      <c r="U15" s="126">
        <f t="shared" si="3"/>
        <v>15428.948420986753</v>
      </c>
    </row>
    <row r="16" spans="1:21">
      <c r="A16" s="37">
        <v>6</v>
      </c>
      <c r="B16" s="41"/>
      <c r="C16" s="16"/>
      <c r="D16" s="8"/>
      <c r="E16" s="17" t="s">
        <v>14</v>
      </c>
      <c r="F16" s="42" t="s">
        <v>15</v>
      </c>
      <c r="G16" s="111">
        <f t="shared" si="1"/>
        <v>1146.186283626977</v>
      </c>
      <c r="H16" s="26">
        <v>0</v>
      </c>
      <c r="I16" s="7">
        <v>0</v>
      </c>
      <c r="J16" s="7">
        <v>0</v>
      </c>
      <c r="K16" s="7">
        <v>0</v>
      </c>
      <c r="L16" s="7">
        <v>0</v>
      </c>
      <c r="M16" s="7">
        <v>0</v>
      </c>
      <c r="N16" s="126">
        <f t="shared" si="2"/>
        <v>0</v>
      </c>
      <c r="O16" s="26">
        <v>0</v>
      </c>
      <c r="P16" s="7">
        <v>5.3434775241197485</v>
      </c>
      <c r="Q16" s="7">
        <v>287.93557164716549</v>
      </c>
      <c r="R16" s="7">
        <v>223.09026322071441</v>
      </c>
      <c r="S16" s="7">
        <v>214.22934722562786</v>
      </c>
      <c r="T16" s="7">
        <v>415.58762400934938</v>
      </c>
      <c r="U16" s="126">
        <f t="shared" si="3"/>
        <v>1146.186283626977</v>
      </c>
    </row>
    <row r="17" spans="1:21">
      <c r="A17" s="37">
        <v>7</v>
      </c>
      <c r="B17" s="41"/>
      <c r="C17" s="16"/>
      <c r="D17" s="8"/>
      <c r="E17" s="17" t="s">
        <v>16</v>
      </c>
      <c r="F17" s="42" t="s">
        <v>17</v>
      </c>
      <c r="G17" s="111">
        <f t="shared" si="1"/>
        <v>3317.8774039216692</v>
      </c>
      <c r="H17" s="26">
        <v>0</v>
      </c>
      <c r="I17" s="7">
        <v>1.8476665086254798</v>
      </c>
      <c r="J17" s="7">
        <v>17.233191890552916</v>
      </c>
      <c r="K17" s="7">
        <v>26.877368982204644</v>
      </c>
      <c r="L17" s="7">
        <v>14.402368098100851</v>
      </c>
      <c r="M17" s="7">
        <v>32.024538455261791</v>
      </c>
      <c r="N17" s="126">
        <f t="shared" si="2"/>
        <v>92.385133934745681</v>
      </c>
      <c r="O17" s="26">
        <v>0</v>
      </c>
      <c r="P17" s="7">
        <v>9.380262102563961</v>
      </c>
      <c r="Q17" s="7">
        <v>612.49296425916691</v>
      </c>
      <c r="R17" s="7">
        <v>671.04824878368527</v>
      </c>
      <c r="S17" s="7">
        <v>677.69591638864949</v>
      </c>
      <c r="T17" s="7">
        <v>1254.874878452858</v>
      </c>
      <c r="U17" s="126">
        <f t="shared" si="3"/>
        <v>3225.4922699869235</v>
      </c>
    </row>
    <row r="18" spans="1:21">
      <c r="A18" s="37">
        <v>8</v>
      </c>
      <c r="B18" s="41"/>
      <c r="C18" s="12"/>
      <c r="D18" s="12"/>
      <c r="E18" s="17" t="s">
        <v>18</v>
      </c>
      <c r="F18" s="42" t="s">
        <v>19</v>
      </c>
      <c r="G18" s="111">
        <f t="shared" si="1"/>
        <v>0</v>
      </c>
      <c r="H18" s="26">
        <v>0</v>
      </c>
      <c r="I18" s="7">
        <v>0</v>
      </c>
      <c r="J18" s="7">
        <v>0</v>
      </c>
      <c r="K18" s="7">
        <v>0</v>
      </c>
      <c r="L18" s="7">
        <v>0</v>
      </c>
      <c r="M18" s="7">
        <v>0</v>
      </c>
      <c r="N18" s="126">
        <f t="shared" si="2"/>
        <v>0</v>
      </c>
      <c r="O18" s="26">
        <v>0</v>
      </c>
      <c r="P18" s="7">
        <v>0</v>
      </c>
      <c r="Q18" s="7">
        <v>0</v>
      </c>
      <c r="R18" s="7">
        <v>0</v>
      </c>
      <c r="S18" s="7">
        <v>0</v>
      </c>
      <c r="T18" s="7">
        <v>0</v>
      </c>
      <c r="U18" s="126">
        <f t="shared" si="3"/>
        <v>0</v>
      </c>
    </row>
    <row r="19" spans="1:21">
      <c r="A19" s="37">
        <v>9</v>
      </c>
      <c r="B19" s="41"/>
      <c r="C19" s="16"/>
      <c r="D19" s="8"/>
      <c r="E19" s="17" t="s">
        <v>20</v>
      </c>
      <c r="F19" s="42" t="s">
        <v>21</v>
      </c>
      <c r="G19" s="111">
        <f t="shared" si="1"/>
        <v>1441.5033602207855</v>
      </c>
      <c r="H19" s="26">
        <v>0</v>
      </c>
      <c r="I19" s="7">
        <v>0.97152328314746228</v>
      </c>
      <c r="J19" s="7">
        <v>5.9183146973914518</v>
      </c>
      <c r="K19" s="7">
        <v>15.05777728652356</v>
      </c>
      <c r="L19" s="7">
        <v>14.929284219357214</v>
      </c>
      <c r="M19" s="7">
        <v>22.187916179947933</v>
      </c>
      <c r="N19" s="126">
        <f t="shared" si="2"/>
        <v>59.064815666367622</v>
      </c>
      <c r="O19" s="26">
        <v>0</v>
      </c>
      <c r="P19" s="7">
        <v>4.4080814347692012</v>
      </c>
      <c r="Q19" s="7">
        <v>343.94184428142034</v>
      </c>
      <c r="R19" s="7">
        <v>372.0751630255254</v>
      </c>
      <c r="S19" s="7">
        <v>308.16982358100358</v>
      </c>
      <c r="T19" s="7">
        <v>353.8436322316993</v>
      </c>
      <c r="U19" s="126">
        <f t="shared" si="3"/>
        <v>1382.4385445544178</v>
      </c>
    </row>
    <row r="20" spans="1:21">
      <c r="A20" s="37">
        <v>10</v>
      </c>
      <c r="B20" s="41"/>
      <c r="C20" s="16"/>
      <c r="D20" s="38" t="s">
        <v>22</v>
      </c>
      <c r="E20" s="39" t="s">
        <v>23</v>
      </c>
      <c r="F20" s="40"/>
      <c r="G20" s="111">
        <f t="shared" si="1"/>
        <v>522158.51835081365</v>
      </c>
      <c r="H20" s="26">
        <v>9786.0549355712137</v>
      </c>
      <c r="I20" s="7">
        <v>8402.4074970583897</v>
      </c>
      <c r="J20" s="7">
        <v>32967.922814613208</v>
      </c>
      <c r="K20" s="7">
        <v>184576.31205907464</v>
      </c>
      <c r="L20" s="7">
        <v>79954.185519744176</v>
      </c>
      <c r="M20" s="7">
        <v>9675.3532463144511</v>
      </c>
      <c r="N20" s="126">
        <f t="shared" si="2"/>
        <v>325362.23607237608</v>
      </c>
      <c r="O20" s="26">
        <v>9473.3875372145558</v>
      </c>
      <c r="P20" s="7">
        <v>7672.4670954346657</v>
      </c>
      <c r="Q20" s="7">
        <v>28928.544833492488</v>
      </c>
      <c r="R20" s="7">
        <v>105534.12645675364</v>
      </c>
      <c r="S20" s="7">
        <v>38845.008846122306</v>
      </c>
      <c r="T20" s="7">
        <v>6342.7475094199181</v>
      </c>
      <c r="U20" s="126">
        <f t="shared" si="3"/>
        <v>196796.28227843757</v>
      </c>
    </row>
    <row r="21" spans="1:21">
      <c r="A21" s="37">
        <v>11</v>
      </c>
      <c r="B21" s="41"/>
      <c r="C21" s="16"/>
      <c r="D21" s="38" t="s">
        <v>24</v>
      </c>
      <c r="E21" s="39" t="s">
        <v>25</v>
      </c>
      <c r="F21" s="40"/>
      <c r="G21" s="111">
        <f t="shared" si="1"/>
        <v>1274268.5819611265</v>
      </c>
      <c r="H21" s="26">
        <v>41891.282528935044</v>
      </c>
      <c r="I21" s="7">
        <v>13460.627668917121</v>
      </c>
      <c r="J21" s="7">
        <v>29995.686016125605</v>
      </c>
      <c r="K21" s="7">
        <v>49504.973310173023</v>
      </c>
      <c r="L21" s="7">
        <v>112181.12553794123</v>
      </c>
      <c r="M21" s="7">
        <v>328833.59797130525</v>
      </c>
      <c r="N21" s="126">
        <f t="shared" si="2"/>
        <v>575867.29303339729</v>
      </c>
      <c r="O21" s="26">
        <v>42770.352719774295</v>
      </c>
      <c r="P21" s="7">
        <v>13430.787198238502</v>
      </c>
      <c r="Q21" s="7">
        <v>28768.302256133407</v>
      </c>
      <c r="R21" s="7">
        <v>37301.885422201594</v>
      </c>
      <c r="S21" s="7">
        <v>117684.80921867397</v>
      </c>
      <c r="T21" s="7">
        <v>458445.1521127075</v>
      </c>
      <c r="U21" s="126">
        <f t="shared" si="3"/>
        <v>698401.28892772924</v>
      </c>
    </row>
    <row r="22" spans="1:21">
      <c r="A22" s="37">
        <v>12</v>
      </c>
      <c r="B22" s="41"/>
      <c r="C22" s="16"/>
      <c r="D22" s="38" t="s">
        <v>26</v>
      </c>
      <c r="E22" s="39" t="s">
        <v>27</v>
      </c>
      <c r="F22" s="40"/>
      <c r="G22" s="111">
        <f t="shared" si="1"/>
        <v>49044.164672751795</v>
      </c>
      <c r="H22" s="26">
        <v>10238.217042902128</v>
      </c>
      <c r="I22" s="7">
        <v>3031.5625636679179</v>
      </c>
      <c r="J22" s="7">
        <v>2455.7200967511453</v>
      </c>
      <c r="K22" s="7">
        <v>2878.5038641727879</v>
      </c>
      <c r="L22" s="7">
        <v>3550.8997343350784</v>
      </c>
      <c r="M22" s="7">
        <v>3773.3064717155066</v>
      </c>
      <c r="N22" s="126">
        <f t="shared" si="2"/>
        <v>25928.209773544564</v>
      </c>
      <c r="O22" s="26">
        <v>9930.552330838269</v>
      </c>
      <c r="P22" s="7">
        <v>3983.2811991923313</v>
      </c>
      <c r="Q22" s="7">
        <v>1746.6170580303587</v>
      </c>
      <c r="R22" s="7">
        <v>1524.6879716402618</v>
      </c>
      <c r="S22" s="7">
        <v>2317.5268313222332</v>
      </c>
      <c r="T22" s="7">
        <v>3613.2895081837778</v>
      </c>
      <c r="U22" s="126">
        <f t="shared" si="3"/>
        <v>23115.95489920723</v>
      </c>
    </row>
    <row r="23" spans="1:21">
      <c r="A23" s="37">
        <v>13</v>
      </c>
      <c r="B23" s="41"/>
      <c r="C23" s="16"/>
      <c r="D23" s="8"/>
      <c r="E23" s="17" t="s">
        <v>12</v>
      </c>
      <c r="F23" s="42" t="s">
        <v>28</v>
      </c>
      <c r="G23" s="111">
        <f t="shared" si="1"/>
        <v>3507.5404058513477</v>
      </c>
      <c r="H23" s="26">
        <v>53.991060561918559</v>
      </c>
      <c r="I23" s="7">
        <v>1008.6956406346799</v>
      </c>
      <c r="J23" s="7">
        <v>230.21866920830735</v>
      </c>
      <c r="K23" s="7">
        <v>112.33670508668092</v>
      </c>
      <c r="L23" s="7">
        <v>70.628610818954257</v>
      </c>
      <c r="M23" s="7">
        <v>7.6649865210056305</v>
      </c>
      <c r="N23" s="126">
        <f t="shared" si="2"/>
        <v>1483.5356728315467</v>
      </c>
      <c r="O23" s="26">
        <v>45.985107159728216</v>
      </c>
      <c r="P23" s="7">
        <v>1533.4942409498067</v>
      </c>
      <c r="Q23" s="7">
        <v>293.12209688025905</v>
      </c>
      <c r="R23" s="7">
        <v>101.69969189798212</v>
      </c>
      <c r="S23" s="7">
        <v>39.751492994055297</v>
      </c>
      <c r="T23" s="7">
        <v>9.9521031379699707</v>
      </c>
      <c r="U23" s="126">
        <f t="shared" si="3"/>
        <v>2024.0047330198013</v>
      </c>
    </row>
    <row r="24" spans="1:21">
      <c r="A24" s="37">
        <v>14</v>
      </c>
      <c r="B24" s="17"/>
      <c r="C24" s="16"/>
      <c r="D24" s="8"/>
      <c r="E24" s="17" t="s">
        <v>14</v>
      </c>
      <c r="F24" s="42" t="s">
        <v>29</v>
      </c>
      <c r="G24" s="111">
        <f t="shared" si="1"/>
        <v>469.90515772980939</v>
      </c>
      <c r="H24" s="26">
        <v>102.56106158175456</v>
      </c>
      <c r="I24" s="7">
        <v>43.275928708804713</v>
      </c>
      <c r="J24" s="7">
        <v>33.047482960540947</v>
      </c>
      <c r="K24" s="7">
        <v>37.802499384750263</v>
      </c>
      <c r="L24" s="7">
        <v>29.014627543510869</v>
      </c>
      <c r="M24" s="7">
        <v>2.4935231506824493</v>
      </c>
      <c r="N24" s="126">
        <f t="shared" si="2"/>
        <v>248.1951233300438</v>
      </c>
      <c r="O24" s="26">
        <v>108.63232796563399</v>
      </c>
      <c r="P24" s="7">
        <v>43.858576166476865</v>
      </c>
      <c r="Q24" s="7">
        <v>23.901837188699602</v>
      </c>
      <c r="R24" s="7">
        <v>26.814665185283957</v>
      </c>
      <c r="S24" s="7">
        <v>17.151281400903827</v>
      </c>
      <c r="T24" s="7">
        <v>1.351346492767334</v>
      </c>
      <c r="U24" s="126">
        <f t="shared" si="3"/>
        <v>221.71003439976559</v>
      </c>
    </row>
    <row r="25" spans="1:21">
      <c r="A25" s="37">
        <v>15</v>
      </c>
      <c r="B25" s="17"/>
      <c r="C25" s="16"/>
      <c r="D25" s="8"/>
      <c r="E25" s="17" t="s">
        <v>16</v>
      </c>
      <c r="F25" s="42" t="s">
        <v>30</v>
      </c>
      <c r="G25" s="111">
        <f t="shared" si="1"/>
        <v>21705.694006095757</v>
      </c>
      <c r="H25" s="26">
        <v>6753.7959100245125</v>
      </c>
      <c r="I25" s="7">
        <v>1563.2392186883649</v>
      </c>
      <c r="J25" s="7">
        <v>408.17759405991796</v>
      </c>
      <c r="K25" s="7">
        <v>89.992862510625088</v>
      </c>
      <c r="L25" s="7">
        <v>469.45133333968715</v>
      </c>
      <c r="M25" s="7">
        <v>1604.298680305481</v>
      </c>
      <c r="N25" s="126">
        <f t="shared" si="2"/>
        <v>10888.955598928591</v>
      </c>
      <c r="O25" s="26">
        <v>7619.7171486625357</v>
      </c>
      <c r="P25" s="7">
        <v>2070.5730536301562</v>
      </c>
      <c r="Q25" s="7">
        <v>635.11005249261677</v>
      </c>
      <c r="R25" s="7">
        <v>146.19017809144268</v>
      </c>
      <c r="S25" s="7">
        <v>285.34224052027992</v>
      </c>
      <c r="T25" s="7">
        <v>59.805733770132065</v>
      </c>
      <c r="U25" s="126">
        <f t="shared" si="3"/>
        <v>10816.738407167164</v>
      </c>
    </row>
    <row r="26" spans="1:21">
      <c r="A26" s="37">
        <v>16</v>
      </c>
      <c r="B26" s="17"/>
      <c r="C26" s="16"/>
      <c r="D26" s="8"/>
      <c r="E26" s="17" t="s">
        <v>18</v>
      </c>
      <c r="F26" s="42" t="s">
        <v>31</v>
      </c>
      <c r="G26" s="111">
        <f t="shared" si="1"/>
        <v>23361.025304553252</v>
      </c>
      <c r="H26" s="26">
        <v>3327.8690711667555</v>
      </c>
      <c r="I26" s="7">
        <v>416.35178367796834</v>
      </c>
      <c r="J26" s="7">
        <v>1784.276370532476</v>
      </c>
      <c r="K26" s="7">
        <v>2638.3718292120902</v>
      </c>
      <c r="L26" s="7">
        <v>2981.8052387075732</v>
      </c>
      <c r="M26" s="7">
        <v>2158.8493718009559</v>
      </c>
      <c r="N26" s="126">
        <f t="shared" si="2"/>
        <v>13307.523665097819</v>
      </c>
      <c r="O26" s="26">
        <v>2156.2176442763298</v>
      </c>
      <c r="P26" s="7">
        <v>335.35531212093156</v>
      </c>
      <c r="Q26" s="7">
        <v>794.48307441103884</v>
      </c>
      <c r="R26" s="7">
        <v>1249.9834513324604</v>
      </c>
      <c r="S26" s="7">
        <v>1975.2817964411515</v>
      </c>
      <c r="T26" s="7">
        <v>3542.1803608735208</v>
      </c>
      <c r="U26" s="126">
        <f t="shared" si="3"/>
        <v>10053.501639455433</v>
      </c>
    </row>
    <row r="27" spans="1:21">
      <c r="A27" s="37">
        <v>17</v>
      </c>
      <c r="B27" s="17"/>
      <c r="C27" s="16"/>
      <c r="D27" s="38" t="s">
        <v>32</v>
      </c>
      <c r="E27" s="39" t="s">
        <v>33</v>
      </c>
      <c r="F27" s="40"/>
      <c r="G27" s="111">
        <f t="shared" si="1"/>
        <v>190097.73457907146</v>
      </c>
      <c r="H27" s="26">
        <v>7158.1674528239528</v>
      </c>
      <c r="I27" s="7">
        <v>9857.6044075507671</v>
      </c>
      <c r="J27" s="7">
        <v>21280.916638890281</v>
      </c>
      <c r="K27" s="7">
        <v>19748.546792495996</v>
      </c>
      <c r="L27" s="7">
        <v>21978.451024513692</v>
      </c>
      <c r="M27" s="7">
        <v>22979.646926350892</v>
      </c>
      <c r="N27" s="126">
        <f t="shared" si="2"/>
        <v>103003.33324262558</v>
      </c>
      <c r="O27" s="26">
        <v>7592.2511284126513</v>
      </c>
      <c r="P27" s="7">
        <v>8344.4423946125607</v>
      </c>
      <c r="Q27" s="7">
        <v>14828.26004114034</v>
      </c>
      <c r="R27" s="7">
        <v>12224.282421157695</v>
      </c>
      <c r="S27" s="7">
        <v>15483.147561378777</v>
      </c>
      <c r="T27" s="7">
        <v>28622.017789743841</v>
      </c>
      <c r="U27" s="126">
        <f t="shared" si="3"/>
        <v>87094.401336445866</v>
      </c>
    </row>
    <row r="28" spans="1:21">
      <c r="A28" s="37">
        <v>18</v>
      </c>
      <c r="B28" s="12"/>
      <c r="C28" s="12"/>
      <c r="D28" s="38" t="s">
        <v>34</v>
      </c>
      <c r="E28" s="39" t="s">
        <v>35</v>
      </c>
      <c r="F28" s="43"/>
      <c r="G28" s="111">
        <f t="shared" si="1"/>
        <v>104265.13050606812</v>
      </c>
      <c r="H28" s="26">
        <v>1248.331106240953</v>
      </c>
      <c r="I28" s="7">
        <v>1282.7125794030726</v>
      </c>
      <c r="J28" s="7">
        <v>2175.04487637477</v>
      </c>
      <c r="K28" s="7">
        <v>3077.5712030678988</v>
      </c>
      <c r="L28" s="7">
        <v>7681.0666949478909</v>
      </c>
      <c r="M28" s="7">
        <v>31614.697785291821</v>
      </c>
      <c r="N28" s="126">
        <f t="shared" si="2"/>
        <v>47079.424245326401</v>
      </c>
      <c r="O28" s="26">
        <v>1346.6457880216901</v>
      </c>
      <c r="P28" s="7">
        <v>1226.421292695748</v>
      </c>
      <c r="Q28" s="7">
        <v>1930.633407556219</v>
      </c>
      <c r="R28" s="7">
        <v>2360.8220528586535</v>
      </c>
      <c r="S28" s="7">
        <v>8567.2208607750945</v>
      </c>
      <c r="T28" s="7">
        <v>41753.962858834304</v>
      </c>
      <c r="U28" s="126">
        <f t="shared" si="3"/>
        <v>57185.70626074171</v>
      </c>
    </row>
    <row r="29" spans="1:21">
      <c r="A29" s="37">
        <v>19</v>
      </c>
      <c r="B29" s="17"/>
      <c r="C29" s="16"/>
      <c r="D29" s="38" t="s">
        <v>36</v>
      </c>
      <c r="E29" s="39" t="s">
        <v>37</v>
      </c>
      <c r="F29" s="40"/>
      <c r="G29" s="111">
        <f t="shared" si="1"/>
        <v>108004.35406140586</v>
      </c>
      <c r="H29" s="26">
        <v>255.79568925581384</v>
      </c>
      <c r="I29" s="7">
        <v>181.32513768509671</v>
      </c>
      <c r="J29" s="7">
        <v>3886.4713004915975</v>
      </c>
      <c r="K29" s="7">
        <v>10891.553137335926</v>
      </c>
      <c r="L29" s="7">
        <v>18621.443288279697</v>
      </c>
      <c r="M29" s="7">
        <v>21985.576558807865</v>
      </c>
      <c r="N29" s="126">
        <f t="shared" si="2"/>
        <v>55822.165111855997</v>
      </c>
      <c r="O29" s="26">
        <v>231.93945154219296</v>
      </c>
      <c r="P29" s="7">
        <v>163.27668814318656</v>
      </c>
      <c r="Q29" s="7">
        <v>4023.930621147425</v>
      </c>
      <c r="R29" s="7">
        <v>8275.4623990822583</v>
      </c>
      <c r="S29" s="7">
        <v>15434.593012992293</v>
      </c>
      <c r="T29" s="7">
        <v>24052.986776642501</v>
      </c>
      <c r="U29" s="126">
        <f t="shared" si="3"/>
        <v>52182.188949549862</v>
      </c>
    </row>
    <row r="30" spans="1:21">
      <c r="A30" s="37">
        <v>20</v>
      </c>
      <c r="B30" s="17"/>
      <c r="C30" s="16"/>
      <c r="D30" s="38" t="s">
        <v>38</v>
      </c>
      <c r="E30" s="39" t="s">
        <v>39</v>
      </c>
      <c r="F30" s="40"/>
      <c r="G30" s="111">
        <f t="shared" si="1"/>
        <v>2785.7456242920048</v>
      </c>
      <c r="H30" s="26">
        <v>0</v>
      </c>
      <c r="I30" s="7">
        <v>32.721932074404322</v>
      </c>
      <c r="J30" s="7">
        <v>59.670313603295654</v>
      </c>
      <c r="K30" s="7">
        <v>126.17818054038798</v>
      </c>
      <c r="L30" s="7">
        <v>467.41609968943521</v>
      </c>
      <c r="M30" s="7">
        <v>596.26187539845705</v>
      </c>
      <c r="N30" s="126">
        <f t="shared" si="2"/>
        <v>1282.2484013059802</v>
      </c>
      <c r="O30" s="26">
        <v>0</v>
      </c>
      <c r="P30" s="7">
        <v>31.187987583019876</v>
      </c>
      <c r="Q30" s="7">
        <v>74.819521943190693</v>
      </c>
      <c r="R30" s="7">
        <v>117.20890528494783</v>
      </c>
      <c r="S30" s="7">
        <v>523.72730428271461</v>
      </c>
      <c r="T30" s="7">
        <v>756.55350389215164</v>
      </c>
      <c r="U30" s="126">
        <f t="shared" si="3"/>
        <v>1503.4972229860246</v>
      </c>
    </row>
    <row r="31" spans="1:21">
      <c r="A31" s="37">
        <v>21</v>
      </c>
      <c r="B31" s="17"/>
      <c r="C31" s="16"/>
      <c r="D31" s="38" t="s">
        <v>40</v>
      </c>
      <c r="E31" s="39" t="s">
        <v>41</v>
      </c>
      <c r="F31" s="40"/>
      <c r="G31" s="111">
        <f t="shared" si="1"/>
        <v>336510.61582303204</v>
      </c>
      <c r="H31" s="26">
        <v>50048.786593992154</v>
      </c>
      <c r="I31" s="7">
        <v>21098.96424398457</v>
      </c>
      <c r="J31" s="7">
        <v>17151.553484697262</v>
      </c>
      <c r="K31" s="7">
        <v>19231.003196938836</v>
      </c>
      <c r="L31" s="7">
        <v>27062.726523352787</v>
      </c>
      <c r="M31" s="7">
        <v>32962.092483961955</v>
      </c>
      <c r="N31" s="126">
        <f t="shared" si="2"/>
        <v>167555.12652692758</v>
      </c>
      <c r="O31" s="26">
        <v>51934.523115776377</v>
      </c>
      <c r="P31" s="7">
        <v>22164.762740732062</v>
      </c>
      <c r="Q31" s="7">
        <v>14765.155011288734</v>
      </c>
      <c r="R31" s="7">
        <v>14904.746957315831</v>
      </c>
      <c r="S31" s="7">
        <v>25750.081381948898</v>
      </c>
      <c r="T31" s="7">
        <v>39436.220089042559</v>
      </c>
      <c r="U31" s="126">
        <f t="shared" si="3"/>
        <v>168955.48929610447</v>
      </c>
    </row>
    <row r="32" spans="1:21">
      <c r="A32" s="37">
        <v>22</v>
      </c>
      <c r="B32" s="17"/>
      <c r="C32" s="16"/>
      <c r="D32" s="38"/>
      <c r="E32" s="17" t="s">
        <v>12</v>
      </c>
      <c r="F32" s="42" t="s">
        <v>42</v>
      </c>
      <c r="G32" s="111">
        <f t="shared" si="1"/>
        <v>229919.69693822693</v>
      </c>
      <c r="H32" s="26">
        <v>48416.548872297528</v>
      </c>
      <c r="I32" s="7">
        <v>19083.092083463154</v>
      </c>
      <c r="J32" s="7">
        <v>12274.667230763473</v>
      </c>
      <c r="K32" s="7">
        <v>11856.589212242514</v>
      </c>
      <c r="L32" s="7">
        <v>12284.750545799732</v>
      </c>
      <c r="M32" s="7">
        <v>10271.941613469273</v>
      </c>
      <c r="N32" s="126">
        <f t="shared" si="2"/>
        <v>114187.58955803567</v>
      </c>
      <c r="O32" s="26">
        <v>50260.680677456861</v>
      </c>
      <c r="P32" s="7">
        <v>20314.378642889031</v>
      </c>
      <c r="Q32" s="7">
        <v>11137.35515392758</v>
      </c>
      <c r="R32" s="7">
        <v>9033.758502934128</v>
      </c>
      <c r="S32" s="7">
        <v>12407.216547936201</v>
      </c>
      <c r="T32" s="7">
        <v>12578.717855047435</v>
      </c>
      <c r="U32" s="126">
        <f t="shared" si="3"/>
        <v>115732.10738019124</v>
      </c>
    </row>
    <row r="33" spans="1:21">
      <c r="A33" s="37">
        <v>23</v>
      </c>
      <c r="B33" s="17"/>
      <c r="C33" s="16"/>
      <c r="D33" s="8"/>
      <c r="E33" s="17" t="s">
        <v>14</v>
      </c>
      <c r="F33" s="42" t="s">
        <v>43</v>
      </c>
      <c r="G33" s="111">
        <f t="shared" si="1"/>
        <v>1947.3114569969475</v>
      </c>
      <c r="H33" s="26">
        <v>4.7588668065145612</v>
      </c>
      <c r="I33" s="7">
        <v>146.67714854329824</v>
      </c>
      <c r="J33" s="7">
        <v>346.10823947191238</v>
      </c>
      <c r="K33" s="7">
        <v>271.05574847757816</v>
      </c>
      <c r="L33" s="7">
        <v>131.51090603321791</v>
      </c>
      <c r="M33" s="7">
        <v>61.860207661986351</v>
      </c>
      <c r="N33" s="126">
        <f t="shared" si="2"/>
        <v>961.97111699450761</v>
      </c>
      <c r="O33" s="26">
        <v>6.085911980830133</v>
      </c>
      <c r="P33" s="7">
        <v>162.1893367767334</v>
      </c>
      <c r="Q33" s="7">
        <v>355.59721767902374</v>
      </c>
      <c r="R33" s="7">
        <v>279.94176267832518</v>
      </c>
      <c r="S33" s="7">
        <v>119.93926176428795</v>
      </c>
      <c r="T33" s="7">
        <v>61.586849123239517</v>
      </c>
      <c r="U33" s="126">
        <f t="shared" si="3"/>
        <v>985.34034000243992</v>
      </c>
    </row>
    <row r="34" spans="1:21">
      <c r="A34" s="37">
        <v>24</v>
      </c>
      <c r="B34" s="17"/>
      <c r="C34" s="16"/>
      <c r="D34" s="8"/>
      <c r="E34" s="17" t="s">
        <v>16</v>
      </c>
      <c r="F34" s="42" t="s">
        <v>44</v>
      </c>
      <c r="G34" s="111">
        <f t="shared" si="1"/>
        <v>10851.749347128069</v>
      </c>
      <c r="H34" s="26">
        <v>6.687256136308406E-2</v>
      </c>
      <c r="I34" s="7">
        <v>0.20125479104171973</v>
      </c>
      <c r="J34" s="7">
        <v>5.7243389584764373</v>
      </c>
      <c r="K34" s="7">
        <v>175.52558630309068</v>
      </c>
      <c r="L34" s="7">
        <v>1310.0488299578428</v>
      </c>
      <c r="M34" s="7">
        <v>3995.1574962288141</v>
      </c>
      <c r="N34" s="126">
        <f t="shared" si="2"/>
        <v>5486.724378800629</v>
      </c>
      <c r="O34" s="26">
        <v>7.3617273594667409E-2</v>
      </c>
      <c r="P34" s="7">
        <v>0.1648433954178472</v>
      </c>
      <c r="Q34" s="7">
        <v>2.9728044935036451</v>
      </c>
      <c r="R34" s="7">
        <v>75.408324163872749</v>
      </c>
      <c r="S34" s="7">
        <v>827.43333933129907</v>
      </c>
      <c r="T34" s="7">
        <v>4458.9720396697521</v>
      </c>
      <c r="U34" s="126">
        <f t="shared" si="3"/>
        <v>5365.0249683274396</v>
      </c>
    </row>
    <row r="35" spans="1:21">
      <c r="A35" s="37">
        <v>25</v>
      </c>
      <c r="B35" s="17"/>
      <c r="C35" s="16"/>
      <c r="D35" s="8"/>
      <c r="E35" s="17" t="s">
        <v>18</v>
      </c>
      <c r="F35" s="42" t="s">
        <v>45</v>
      </c>
      <c r="G35" s="111">
        <f t="shared" si="1"/>
        <v>19653.196717999876</v>
      </c>
      <c r="H35" s="26">
        <v>33.694109112024307</v>
      </c>
      <c r="I35" s="7">
        <v>257.43977073952556</v>
      </c>
      <c r="J35" s="7">
        <v>1139.9370460957289</v>
      </c>
      <c r="K35" s="7">
        <v>2138.1945085935295</v>
      </c>
      <c r="L35" s="7">
        <v>3534.6504248008132</v>
      </c>
      <c r="M35" s="7">
        <v>2938.4864653870463</v>
      </c>
      <c r="N35" s="126">
        <f t="shared" si="2"/>
        <v>10042.402324728668</v>
      </c>
      <c r="O35" s="26">
        <v>34.818543075583875</v>
      </c>
      <c r="P35" s="7">
        <v>283.36639980692416</v>
      </c>
      <c r="Q35" s="7">
        <v>724.08419817686081</v>
      </c>
      <c r="R35" s="7">
        <v>1611.2881453894079</v>
      </c>
      <c r="S35" s="7">
        <v>3372.7059713676572</v>
      </c>
      <c r="T35" s="7">
        <v>3584.5311354547739</v>
      </c>
      <c r="U35" s="126">
        <f t="shared" si="3"/>
        <v>9610.7943932712078</v>
      </c>
    </row>
    <row r="36" spans="1:21">
      <c r="A36" s="37">
        <v>26</v>
      </c>
      <c r="B36" s="17"/>
      <c r="C36" s="16"/>
      <c r="D36" s="8"/>
      <c r="E36" s="17" t="s">
        <v>20</v>
      </c>
      <c r="F36" s="42" t="s">
        <v>46</v>
      </c>
      <c r="G36" s="111">
        <f t="shared" si="1"/>
        <v>11748.077529825117</v>
      </c>
      <c r="H36" s="26">
        <v>363.13930016418499</v>
      </c>
      <c r="I36" s="7">
        <v>140.9895903093784</v>
      </c>
      <c r="J36" s="7">
        <v>758.39644366543871</v>
      </c>
      <c r="K36" s="7">
        <v>1081.9180108162109</v>
      </c>
      <c r="L36" s="7">
        <v>1640.864798568422</v>
      </c>
      <c r="M36" s="7">
        <v>2264.7003372886684</v>
      </c>
      <c r="N36" s="126">
        <f t="shared" si="2"/>
        <v>6250.0084808123029</v>
      </c>
      <c r="O36" s="26">
        <v>443.42717758744425</v>
      </c>
      <c r="P36" s="7">
        <v>138.24096725672504</v>
      </c>
      <c r="Q36" s="7">
        <v>598.59232407299714</v>
      </c>
      <c r="R36" s="7">
        <v>906.36246330430731</v>
      </c>
      <c r="S36" s="7">
        <v>1347.1363272520248</v>
      </c>
      <c r="T36" s="7">
        <v>2064.3097895393148</v>
      </c>
      <c r="U36" s="126">
        <f t="shared" si="3"/>
        <v>5498.0690490128136</v>
      </c>
    </row>
    <row r="37" spans="1:21">
      <c r="A37" s="37">
        <v>27</v>
      </c>
      <c r="B37" s="17"/>
      <c r="C37" s="16"/>
      <c r="D37" s="8"/>
      <c r="E37" s="17" t="s">
        <v>47</v>
      </c>
      <c r="F37" s="42" t="s">
        <v>393</v>
      </c>
      <c r="G37" s="111">
        <f t="shared" si="1"/>
        <v>0.29665496945381165</v>
      </c>
      <c r="H37" s="26">
        <v>0</v>
      </c>
      <c r="I37" s="7">
        <v>0</v>
      </c>
      <c r="J37" s="7">
        <v>0</v>
      </c>
      <c r="K37" s="7">
        <v>0</v>
      </c>
      <c r="L37" s="7">
        <v>0.29665496945381165</v>
      </c>
      <c r="M37" s="7">
        <v>0</v>
      </c>
      <c r="N37" s="126">
        <f t="shared" si="2"/>
        <v>0.29665496945381165</v>
      </c>
      <c r="O37" s="26">
        <v>0</v>
      </c>
      <c r="P37" s="7">
        <v>0</v>
      </c>
      <c r="Q37" s="7">
        <v>0</v>
      </c>
      <c r="R37" s="7">
        <v>0</v>
      </c>
      <c r="S37" s="7">
        <v>0</v>
      </c>
      <c r="T37" s="7">
        <v>0</v>
      </c>
      <c r="U37" s="126">
        <f t="shared" si="3"/>
        <v>0</v>
      </c>
    </row>
    <row r="38" spans="1:21">
      <c r="A38" s="37">
        <v>28</v>
      </c>
      <c r="B38" s="17"/>
      <c r="C38" s="16"/>
      <c r="D38" s="8"/>
      <c r="E38" s="17" t="s">
        <v>48</v>
      </c>
      <c r="F38" s="42" t="s">
        <v>49</v>
      </c>
      <c r="G38" s="111">
        <f t="shared" si="1"/>
        <v>1.1008324325084686</v>
      </c>
      <c r="H38" s="26">
        <v>0</v>
      </c>
      <c r="I38" s="7">
        <v>0</v>
      </c>
      <c r="J38" s="7">
        <v>0.24749448895454407</v>
      </c>
      <c r="K38" s="7">
        <v>0</v>
      </c>
      <c r="L38" s="7">
        <v>0</v>
      </c>
      <c r="M38" s="7">
        <v>0</v>
      </c>
      <c r="N38" s="126">
        <f t="shared" si="2"/>
        <v>0.24749448895454407</v>
      </c>
      <c r="O38" s="26">
        <v>0</v>
      </c>
      <c r="P38" s="7">
        <v>0</v>
      </c>
      <c r="Q38" s="7">
        <v>0</v>
      </c>
      <c r="R38" s="7">
        <v>0</v>
      </c>
      <c r="S38" s="7">
        <v>0</v>
      </c>
      <c r="T38" s="7">
        <v>0.85333794355392456</v>
      </c>
      <c r="U38" s="126">
        <f t="shared" si="3"/>
        <v>0.85333794355392456</v>
      </c>
    </row>
    <row r="39" spans="1:21">
      <c r="A39" s="37">
        <v>29</v>
      </c>
      <c r="B39" s="17"/>
      <c r="C39" s="16"/>
      <c r="D39" s="38"/>
      <c r="E39" s="17" t="s">
        <v>394</v>
      </c>
      <c r="F39" s="42" t="s">
        <v>50</v>
      </c>
      <c r="G39" s="111">
        <f t="shared" si="1"/>
        <v>13433.166518379017</v>
      </c>
      <c r="H39" s="26">
        <v>0</v>
      </c>
      <c r="I39" s="7">
        <v>0</v>
      </c>
      <c r="J39" s="7">
        <v>54.56508313480299</v>
      </c>
      <c r="K39" s="7">
        <v>483.68104174174368</v>
      </c>
      <c r="L39" s="7">
        <v>2178.9172430038452</v>
      </c>
      <c r="M39" s="7">
        <v>4416.2746675647795</v>
      </c>
      <c r="N39" s="126">
        <f t="shared" si="2"/>
        <v>7133.4380354451714</v>
      </c>
      <c r="O39" s="26">
        <v>0</v>
      </c>
      <c r="P39" s="7">
        <v>0</v>
      </c>
      <c r="Q39" s="7">
        <v>47.078522257055738</v>
      </c>
      <c r="R39" s="7">
        <v>426.86656364670489</v>
      </c>
      <c r="S39" s="7">
        <v>2189.7408288288862</v>
      </c>
      <c r="T39" s="7">
        <v>3636.0425682011992</v>
      </c>
      <c r="U39" s="126">
        <f t="shared" si="3"/>
        <v>6299.728482933846</v>
      </c>
    </row>
    <row r="40" spans="1:21">
      <c r="A40" s="37">
        <v>30</v>
      </c>
      <c r="B40" s="17"/>
      <c r="C40" s="16"/>
      <c r="D40" s="12"/>
      <c r="E40" s="17" t="s">
        <v>395</v>
      </c>
      <c r="F40" s="42" t="s">
        <v>51</v>
      </c>
      <c r="G40" s="111">
        <f t="shared" si="1"/>
        <v>37669.209304680073</v>
      </c>
      <c r="H40" s="26">
        <v>789.76092838972068</v>
      </c>
      <c r="I40" s="7">
        <v>530.54115443628689</v>
      </c>
      <c r="J40" s="7">
        <v>1395.4982461227628</v>
      </c>
      <c r="K40" s="7">
        <v>2003.0725609391229</v>
      </c>
      <c r="L40" s="7">
        <v>4621.5159340627724</v>
      </c>
      <c r="M40" s="7">
        <v>8424.2483436344191</v>
      </c>
      <c r="N40" s="126">
        <f t="shared" si="2"/>
        <v>17764.637167585086</v>
      </c>
      <c r="O40" s="26">
        <v>748.26517227098338</v>
      </c>
      <c r="P40" s="7">
        <v>540.19194586187041</v>
      </c>
      <c r="Q40" s="7">
        <v>985.27292558089903</v>
      </c>
      <c r="R40" s="7">
        <v>1200.4481659695375</v>
      </c>
      <c r="S40" s="7">
        <v>4275.6929437748622</v>
      </c>
      <c r="T40" s="7">
        <v>12154.700983636838</v>
      </c>
      <c r="U40" s="126">
        <f t="shared" si="3"/>
        <v>19904.57213709499</v>
      </c>
    </row>
    <row r="41" spans="1:21">
      <c r="A41" s="37">
        <v>31</v>
      </c>
      <c r="B41" s="17"/>
      <c r="C41" s="16"/>
      <c r="D41" s="12"/>
      <c r="E41" s="17" t="s">
        <v>396</v>
      </c>
      <c r="F41" s="42" t="s">
        <v>52</v>
      </c>
      <c r="G41" s="111">
        <f t="shared" si="1"/>
        <v>1.4155711084604263</v>
      </c>
      <c r="H41" s="26">
        <v>0</v>
      </c>
      <c r="I41" s="7">
        <v>0</v>
      </c>
      <c r="J41" s="7">
        <v>0</v>
      </c>
      <c r="K41" s="7">
        <v>0</v>
      </c>
      <c r="L41" s="7">
        <v>0.15161369740962982</v>
      </c>
      <c r="M41" s="7">
        <v>0.84831088781356812</v>
      </c>
      <c r="N41" s="126">
        <f t="shared" si="2"/>
        <v>0.99992458522319794</v>
      </c>
      <c r="O41" s="26">
        <v>0</v>
      </c>
      <c r="P41" s="7">
        <v>0</v>
      </c>
      <c r="Q41" s="7">
        <v>0</v>
      </c>
      <c r="R41" s="7">
        <v>0</v>
      </c>
      <c r="S41" s="7">
        <v>0</v>
      </c>
      <c r="T41" s="7">
        <v>0.41564652323722839</v>
      </c>
      <c r="U41" s="126">
        <f t="shared" si="3"/>
        <v>0.41564652323722839</v>
      </c>
    </row>
    <row r="42" spans="1:21">
      <c r="A42" s="37">
        <v>32</v>
      </c>
      <c r="B42" s="17"/>
      <c r="C42" s="16"/>
      <c r="D42" s="38"/>
      <c r="E42" s="17" t="s">
        <v>397</v>
      </c>
      <c r="F42" s="42" t="s">
        <v>53</v>
      </c>
      <c r="G42" s="111">
        <f t="shared" si="1"/>
        <v>11285.395717109495</v>
      </c>
      <c r="H42" s="26">
        <v>440.81828381126979</v>
      </c>
      <c r="I42" s="7">
        <v>940.02307362272404</v>
      </c>
      <c r="J42" s="7">
        <v>1176.4092940734699</v>
      </c>
      <c r="K42" s="7">
        <v>1220.9666229337454</v>
      </c>
      <c r="L42" s="7">
        <v>1360.0195783572271</v>
      </c>
      <c r="M42" s="7">
        <v>588.57551210746169</v>
      </c>
      <c r="N42" s="126">
        <f t="shared" si="2"/>
        <v>5726.812364905898</v>
      </c>
      <c r="O42" s="26">
        <v>441.17181536380667</v>
      </c>
      <c r="P42" s="7">
        <v>726.23048566025682</v>
      </c>
      <c r="Q42" s="7">
        <v>914.20192666491494</v>
      </c>
      <c r="R42" s="7">
        <v>1370.6729889847338</v>
      </c>
      <c r="S42" s="7">
        <v>1210.2159949245397</v>
      </c>
      <c r="T42" s="7">
        <v>896.09014060534537</v>
      </c>
      <c r="U42" s="126">
        <f t="shared" si="3"/>
        <v>5558.5833522035973</v>
      </c>
    </row>
    <row r="43" spans="1:21">
      <c r="A43" s="37">
        <v>33</v>
      </c>
      <c r="B43" s="17"/>
      <c r="C43" s="16"/>
      <c r="D43" s="38" t="s">
        <v>54</v>
      </c>
      <c r="E43" s="39" t="s">
        <v>55</v>
      </c>
      <c r="F43" s="42"/>
      <c r="G43" s="111">
        <f t="shared" si="1"/>
        <v>2135.495932746102</v>
      </c>
      <c r="H43" s="26">
        <v>345.20535647019079</v>
      </c>
      <c r="I43" s="7">
        <v>175.32025938127481</v>
      </c>
      <c r="J43" s="7">
        <v>39.682461651904759</v>
      </c>
      <c r="K43" s="7">
        <v>43.917843148027714</v>
      </c>
      <c r="L43" s="7">
        <v>90.253456675520283</v>
      </c>
      <c r="M43" s="7">
        <v>270.44428369347588</v>
      </c>
      <c r="N43" s="126">
        <f t="shared" si="2"/>
        <v>964.82366102039418</v>
      </c>
      <c r="O43" s="26">
        <v>501.75475427814911</v>
      </c>
      <c r="P43" s="7">
        <v>240.19925149604933</v>
      </c>
      <c r="Q43" s="7">
        <v>41.040263644094978</v>
      </c>
      <c r="R43" s="7">
        <v>43.121371164591437</v>
      </c>
      <c r="S43" s="7">
        <v>103.68459553329376</v>
      </c>
      <c r="T43" s="7">
        <v>240.87203560952912</v>
      </c>
      <c r="U43" s="126">
        <f t="shared" si="3"/>
        <v>1170.6722717257078</v>
      </c>
    </row>
    <row r="44" spans="1:21">
      <c r="A44" s="37">
        <v>34</v>
      </c>
      <c r="B44" s="17"/>
      <c r="C44" s="16"/>
      <c r="D44" s="8"/>
      <c r="E44" s="17" t="s">
        <v>12</v>
      </c>
      <c r="F44" s="42" t="s">
        <v>56</v>
      </c>
      <c r="G44" s="111">
        <f t="shared" si="1"/>
        <v>2133.8811394454733</v>
      </c>
      <c r="H44" s="26">
        <v>345.20535647019079</v>
      </c>
      <c r="I44" s="7">
        <v>175.32025938127481</v>
      </c>
      <c r="J44" s="7">
        <v>39.612820240600286</v>
      </c>
      <c r="K44" s="7">
        <v>43.917843148027714</v>
      </c>
      <c r="L44" s="7">
        <v>90.015310087313992</v>
      </c>
      <c r="M44" s="7">
        <v>270.44428369347588</v>
      </c>
      <c r="N44" s="126">
        <f t="shared" si="2"/>
        <v>964.51587302088342</v>
      </c>
      <c r="O44" s="26">
        <v>501.75475427814911</v>
      </c>
      <c r="P44" s="7">
        <v>240.19925149604933</v>
      </c>
      <c r="Q44" s="7">
        <v>40.893344304199729</v>
      </c>
      <c r="R44" s="7">
        <v>42.527030616672164</v>
      </c>
      <c r="S44" s="7">
        <v>103.68459553329376</v>
      </c>
      <c r="T44" s="7">
        <v>240.30629019622575</v>
      </c>
      <c r="U44" s="126">
        <f t="shared" si="3"/>
        <v>1169.3652664245899</v>
      </c>
    </row>
    <row r="45" spans="1:21">
      <c r="A45" s="37">
        <v>35</v>
      </c>
      <c r="B45" s="17"/>
      <c r="C45" s="16"/>
      <c r="D45" s="8"/>
      <c r="E45" s="17" t="s">
        <v>14</v>
      </c>
      <c r="F45" s="42" t="s">
        <v>57</v>
      </c>
      <c r="G45" s="111">
        <f t="shared" si="1"/>
        <v>0.40019550919532776</v>
      </c>
      <c r="H45" s="26">
        <v>0</v>
      </c>
      <c r="I45" s="7">
        <v>0</v>
      </c>
      <c r="J45" s="7">
        <v>0</v>
      </c>
      <c r="K45" s="7">
        <v>0</v>
      </c>
      <c r="L45" s="7">
        <v>0</v>
      </c>
      <c r="M45" s="7">
        <v>0</v>
      </c>
      <c r="N45" s="126">
        <f t="shared" si="2"/>
        <v>0</v>
      </c>
      <c r="O45" s="26">
        <v>0</v>
      </c>
      <c r="P45" s="7">
        <v>0</v>
      </c>
      <c r="Q45" s="7">
        <v>0.14691933989524841</v>
      </c>
      <c r="R45" s="7">
        <v>0.25327616930007935</v>
      </c>
      <c r="S45" s="7">
        <v>0</v>
      </c>
      <c r="T45" s="7">
        <v>0</v>
      </c>
      <c r="U45" s="126">
        <f t="shared" si="3"/>
        <v>0.40019550919532776</v>
      </c>
    </row>
    <row r="46" spans="1:21">
      <c r="A46" s="37">
        <v>36</v>
      </c>
      <c r="B46" s="10"/>
      <c r="C46" s="16"/>
      <c r="D46" s="8"/>
      <c r="E46" s="17" t="s">
        <v>16</v>
      </c>
      <c r="F46" s="42" t="s">
        <v>58</v>
      </c>
      <c r="G46" s="111">
        <f t="shared" si="1"/>
        <v>1.2145977392792702</v>
      </c>
      <c r="H46" s="26">
        <v>0</v>
      </c>
      <c r="I46" s="7">
        <v>0</v>
      </c>
      <c r="J46" s="7">
        <v>6.9641374051570892E-2</v>
      </c>
      <c r="K46" s="7">
        <v>0</v>
      </c>
      <c r="L46" s="7">
        <v>0.2381465882062912</v>
      </c>
      <c r="M46" s="7">
        <v>0</v>
      </c>
      <c r="N46" s="126">
        <f t="shared" si="2"/>
        <v>0.30778796225786209</v>
      </c>
      <c r="O46" s="26">
        <v>0</v>
      </c>
      <c r="P46" s="7">
        <v>0</v>
      </c>
      <c r="Q46" s="7">
        <v>0</v>
      </c>
      <c r="R46" s="7">
        <v>0.34106436371803284</v>
      </c>
      <c r="S46" s="7">
        <v>0</v>
      </c>
      <c r="T46" s="7">
        <v>0.56574541330337524</v>
      </c>
      <c r="U46" s="126">
        <f t="shared" si="3"/>
        <v>0.90680977702140808</v>
      </c>
    </row>
    <row r="47" spans="1:21">
      <c r="A47" s="37">
        <v>37</v>
      </c>
      <c r="B47" s="10"/>
      <c r="C47" s="11"/>
      <c r="D47" s="38" t="s">
        <v>59</v>
      </c>
      <c r="E47" s="9" t="s">
        <v>60</v>
      </c>
      <c r="F47" s="44"/>
      <c r="G47" s="111">
        <f t="shared" si="1"/>
        <v>428437.26561799971</v>
      </c>
      <c r="H47" s="26">
        <v>10974.492216636514</v>
      </c>
      <c r="I47" s="7">
        <v>11505.687333052978</v>
      </c>
      <c r="J47" s="7">
        <v>16579.271500602365</v>
      </c>
      <c r="K47" s="7">
        <v>14046.829702291638</v>
      </c>
      <c r="L47" s="7">
        <v>29238.589602857828</v>
      </c>
      <c r="M47" s="7">
        <v>132784.23210501671</v>
      </c>
      <c r="N47" s="126">
        <f t="shared" si="2"/>
        <v>215129.10246045803</v>
      </c>
      <c r="O47" s="26">
        <v>7429.2777908573189</v>
      </c>
      <c r="P47" s="7">
        <v>11421.523043515253</v>
      </c>
      <c r="Q47" s="7">
        <v>14262.566164415795</v>
      </c>
      <c r="R47" s="7">
        <v>10837.994069922715</v>
      </c>
      <c r="S47" s="7">
        <v>24063.484412316233</v>
      </c>
      <c r="T47" s="7">
        <v>145293.31767651439</v>
      </c>
      <c r="U47" s="126">
        <f t="shared" si="3"/>
        <v>213308.16315754171</v>
      </c>
    </row>
    <row r="48" spans="1:21">
      <c r="A48" s="93">
        <v>38</v>
      </c>
      <c r="B48" s="94"/>
      <c r="C48" s="95" t="s">
        <v>61</v>
      </c>
      <c r="D48" s="96" t="s">
        <v>62</v>
      </c>
      <c r="E48" s="97"/>
      <c r="F48" s="98"/>
      <c r="G48" s="99">
        <f t="shared" si="1"/>
        <v>3847749.7860176452</v>
      </c>
      <c r="H48" s="100">
        <v>123903.9127248656</v>
      </c>
      <c r="I48" s="101">
        <v>18876.169375011465</v>
      </c>
      <c r="J48" s="101">
        <v>37762.057085003704</v>
      </c>
      <c r="K48" s="101">
        <v>78586.442181281745</v>
      </c>
      <c r="L48" s="101">
        <v>277828.730230093</v>
      </c>
      <c r="M48" s="101">
        <v>1394000.8164758682</v>
      </c>
      <c r="N48" s="127">
        <f t="shared" si="2"/>
        <v>1930958.1280721237</v>
      </c>
      <c r="O48" s="100">
        <v>118403.02066208795</v>
      </c>
      <c r="P48" s="101">
        <v>20813.037132062032</v>
      </c>
      <c r="Q48" s="101">
        <v>28908.619298175909</v>
      </c>
      <c r="R48" s="101">
        <v>48166.930253739469</v>
      </c>
      <c r="S48" s="101">
        <v>206635.1388143301</v>
      </c>
      <c r="T48" s="101">
        <v>1493864.9117851257</v>
      </c>
      <c r="U48" s="127">
        <f t="shared" si="3"/>
        <v>1916791.6579455212</v>
      </c>
    </row>
    <row r="49" spans="1:21">
      <c r="A49" s="37">
        <v>39</v>
      </c>
      <c r="B49" s="17"/>
      <c r="C49" s="16"/>
      <c r="D49" s="38" t="s">
        <v>8</v>
      </c>
      <c r="E49" s="45" t="s">
        <v>63</v>
      </c>
      <c r="F49" s="40"/>
      <c r="G49" s="111">
        <f t="shared" si="1"/>
        <v>3842455.2835477041</v>
      </c>
      <c r="H49" s="26">
        <v>123647.37919457071</v>
      </c>
      <c r="I49" s="7">
        <v>18790.544351463905</v>
      </c>
      <c r="J49" s="7">
        <v>37633.054475646466</v>
      </c>
      <c r="K49" s="7">
        <v>78356.554653771222</v>
      </c>
      <c r="L49" s="7">
        <v>277403.10901248455</v>
      </c>
      <c r="M49" s="7">
        <v>1392545.3614683151</v>
      </c>
      <c r="N49" s="126">
        <f t="shared" si="2"/>
        <v>1928376.003156252</v>
      </c>
      <c r="O49" s="26">
        <v>118163.06493204832</v>
      </c>
      <c r="P49" s="7">
        <v>20758.580815331028</v>
      </c>
      <c r="Q49" s="7">
        <v>28807.004364312626</v>
      </c>
      <c r="R49" s="7">
        <v>48017.160896162502</v>
      </c>
      <c r="S49" s="7">
        <v>206269.85297143459</v>
      </c>
      <c r="T49" s="7">
        <v>1492063.6164121628</v>
      </c>
      <c r="U49" s="126">
        <f t="shared" si="3"/>
        <v>1914079.2803914519</v>
      </c>
    </row>
    <row r="50" spans="1:21">
      <c r="A50" s="37">
        <v>40</v>
      </c>
      <c r="B50" s="17"/>
      <c r="C50" s="16"/>
      <c r="D50" s="38" t="s">
        <v>10</v>
      </c>
      <c r="E50" s="45" t="s">
        <v>64</v>
      </c>
      <c r="F50" s="40"/>
      <c r="G50" s="111">
        <f t="shared" si="1"/>
        <v>4025.9664226384361</v>
      </c>
      <c r="H50" s="26">
        <v>209.69731928032343</v>
      </c>
      <c r="I50" s="7">
        <v>28.190769991238994</v>
      </c>
      <c r="J50" s="7">
        <v>106.65469486660731</v>
      </c>
      <c r="K50" s="7">
        <v>166.52102936280426</v>
      </c>
      <c r="L50" s="7">
        <v>298.64071011682972</v>
      </c>
      <c r="M50" s="7">
        <v>1156.0803721481934</v>
      </c>
      <c r="N50" s="126">
        <f t="shared" si="2"/>
        <v>1965.7848957659971</v>
      </c>
      <c r="O50" s="26">
        <v>203.59824517366542</v>
      </c>
      <c r="P50" s="7">
        <v>26.215164287181167</v>
      </c>
      <c r="Q50" s="7">
        <v>72.04153148114051</v>
      </c>
      <c r="R50" s="7">
        <v>108.85385509129264</v>
      </c>
      <c r="S50" s="7">
        <v>219.43557151965797</v>
      </c>
      <c r="T50" s="7">
        <v>1430.0371593195014</v>
      </c>
      <c r="U50" s="126">
        <f t="shared" si="3"/>
        <v>2060.181526872439</v>
      </c>
    </row>
    <row r="51" spans="1:21">
      <c r="A51" s="37">
        <v>41</v>
      </c>
      <c r="B51" s="17"/>
      <c r="C51" s="16"/>
      <c r="D51" s="38" t="s">
        <v>22</v>
      </c>
      <c r="E51" s="45" t="s">
        <v>65</v>
      </c>
      <c r="F51" s="40"/>
      <c r="G51" s="111">
        <f t="shared" si="1"/>
        <v>1268.5205355431131</v>
      </c>
      <c r="H51" s="26">
        <v>46.836981156987861</v>
      </c>
      <c r="I51" s="7">
        <v>57.434463526768468</v>
      </c>
      <c r="J51" s="7">
        <v>22.348332033388488</v>
      </c>
      <c r="K51" s="7">
        <v>63.365998142777244</v>
      </c>
      <c r="L51" s="7">
        <v>126.98529598769528</v>
      </c>
      <c r="M51" s="7">
        <v>299.38454869252746</v>
      </c>
      <c r="N51" s="126">
        <f t="shared" si="2"/>
        <v>616.35561954014474</v>
      </c>
      <c r="O51" s="26">
        <v>36.357968953856911</v>
      </c>
      <c r="P51" s="7">
        <v>28.241593500682413</v>
      </c>
      <c r="Q51" s="7">
        <v>29.573477378476809</v>
      </c>
      <c r="R51" s="7">
        <v>40.915990688341935</v>
      </c>
      <c r="S51" s="7">
        <v>145.849054989043</v>
      </c>
      <c r="T51" s="7">
        <v>371.22683049256739</v>
      </c>
      <c r="U51" s="126">
        <f t="shared" si="3"/>
        <v>652.16491600296843</v>
      </c>
    </row>
    <row r="52" spans="1:21">
      <c r="A52" s="93">
        <v>42</v>
      </c>
      <c r="B52" s="94"/>
      <c r="C52" s="95" t="s">
        <v>66</v>
      </c>
      <c r="D52" s="96" t="s">
        <v>67</v>
      </c>
      <c r="E52" s="97"/>
      <c r="F52" s="98"/>
      <c r="G52" s="99">
        <f t="shared" si="1"/>
        <v>172201.39379312843</v>
      </c>
      <c r="H52" s="100">
        <v>0</v>
      </c>
      <c r="I52" s="101">
        <v>0</v>
      </c>
      <c r="J52" s="101">
        <v>0</v>
      </c>
      <c r="K52" s="101">
        <v>0</v>
      </c>
      <c r="L52" s="101">
        <v>0</v>
      </c>
      <c r="M52" s="101">
        <v>0</v>
      </c>
      <c r="N52" s="127">
        <f t="shared" si="2"/>
        <v>0</v>
      </c>
      <c r="O52" s="100">
        <v>0</v>
      </c>
      <c r="P52" s="101">
        <v>0</v>
      </c>
      <c r="Q52" s="101">
        <v>82596.166148200631</v>
      </c>
      <c r="R52" s="101">
        <v>89605.2276449278</v>
      </c>
      <c r="S52" s="101">
        <v>0</v>
      </c>
      <c r="T52" s="101">
        <v>0</v>
      </c>
      <c r="U52" s="127">
        <f t="shared" si="3"/>
        <v>172201.39379312843</v>
      </c>
    </row>
    <row r="53" spans="1:21">
      <c r="A53" s="93">
        <v>49</v>
      </c>
      <c r="B53" s="94"/>
      <c r="C53" s="95" t="s">
        <v>68</v>
      </c>
      <c r="D53" s="96" t="s">
        <v>69</v>
      </c>
      <c r="E53" s="97"/>
      <c r="F53" s="98"/>
      <c r="G53" s="99">
        <f t="shared" si="1"/>
        <v>1057877.0320539791</v>
      </c>
      <c r="H53" s="100">
        <v>573732.71596569568</v>
      </c>
      <c r="I53" s="101">
        <v>31.599085690453649</v>
      </c>
      <c r="J53" s="101">
        <v>21.247521586716175</v>
      </c>
      <c r="K53" s="101">
        <v>14.559294782578945</v>
      </c>
      <c r="L53" s="101">
        <v>14.218034371733665</v>
      </c>
      <c r="M53" s="101">
        <v>37.667796708643436</v>
      </c>
      <c r="N53" s="127">
        <f t="shared" si="2"/>
        <v>573852.00769883581</v>
      </c>
      <c r="O53" s="100">
        <v>483934.50864735991</v>
      </c>
      <c r="P53" s="101">
        <v>10.349836766719818</v>
      </c>
      <c r="Q53" s="101">
        <v>14.009516522288322</v>
      </c>
      <c r="R53" s="101">
        <v>12.013166688382626</v>
      </c>
      <c r="S53" s="101">
        <v>15.204553991556168</v>
      </c>
      <c r="T53" s="101">
        <v>38.938633814454079</v>
      </c>
      <c r="U53" s="127">
        <f t="shared" si="3"/>
        <v>484025.02435514331</v>
      </c>
    </row>
    <row r="54" spans="1:21">
      <c r="A54" s="37">
        <v>50</v>
      </c>
      <c r="B54" s="17"/>
      <c r="C54" s="16"/>
      <c r="D54" s="38" t="s">
        <v>8</v>
      </c>
      <c r="E54" s="47" t="s">
        <v>70</v>
      </c>
      <c r="F54" s="40"/>
      <c r="G54" s="111">
        <f t="shared" si="1"/>
        <v>499107.39095048839</v>
      </c>
      <c r="H54" s="26">
        <v>271689.84126149444</v>
      </c>
      <c r="I54" s="7">
        <v>2.9432952608913183</v>
      </c>
      <c r="J54" s="7">
        <v>2.6651367843151093</v>
      </c>
      <c r="K54" s="7">
        <v>0.49156104028224945</v>
      </c>
      <c r="L54" s="7">
        <v>5.6885339319705963E-2</v>
      </c>
      <c r="M54" s="7">
        <v>0</v>
      </c>
      <c r="N54" s="126">
        <f t="shared" si="2"/>
        <v>271695.99813991925</v>
      </c>
      <c r="O54" s="26">
        <v>227403.46968530584</v>
      </c>
      <c r="P54" s="7">
        <v>1.54670674726367</v>
      </c>
      <c r="Q54" s="7">
        <v>1.8600045442581177</v>
      </c>
      <c r="R54" s="7">
        <v>0.66386520862579346</v>
      </c>
      <c r="S54" s="7">
        <v>1.3477960973978043</v>
      </c>
      <c r="T54" s="7">
        <v>2.5047526657581329</v>
      </c>
      <c r="U54" s="126">
        <f t="shared" si="3"/>
        <v>227411.39281056914</v>
      </c>
    </row>
    <row r="55" spans="1:21">
      <c r="A55" s="37">
        <v>51</v>
      </c>
      <c r="B55" s="10"/>
      <c r="C55" s="16"/>
      <c r="D55" s="38" t="s">
        <v>10</v>
      </c>
      <c r="E55" s="47" t="s">
        <v>71</v>
      </c>
      <c r="F55" s="40"/>
      <c r="G55" s="111">
        <f t="shared" si="1"/>
        <v>325424.15030817804</v>
      </c>
      <c r="H55" s="26">
        <v>181332.13320239238</v>
      </c>
      <c r="I55" s="7">
        <v>8.5755621045827866</v>
      </c>
      <c r="J55" s="7">
        <v>10.387001097202301</v>
      </c>
      <c r="K55" s="7">
        <v>6.7397485300898552</v>
      </c>
      <c r="L55" s="7">
        <v>4.6209201253950596</v>
      </c>
      <c r="M55" s="7">
        <v>9.2962864488363266</v>
      </c>
      <c r="N55" s="126">
        <f t="shared" si="2"/>
        <v>181371.75272069848</v>
      </c>
      <c r="O55" s="26">
        <v>144021.94858163735</v>
      </c>
      <c r="P55" s="7">
        <v>3.8370157107710838</v>
      </c>
      <c r="Q55" s="7">
        <v>7.319242037832737</v>
      </c>
      <c r="R55" s="7">
        <v>4.6216253787279129</v>
      </c>
      <c r="S55" s="7">
        <v>6.3072704076766968</v>
      </c>
      <c r="T55" s="7">
        <v>8.3638523072004318</v>
      </c>
      <c r="U55" s="126">
        <f t="shared" si="3"/>
        <v>144052.39758747956</v>
      </c>
    </row>
    <row r="56" spans="1:21">
      <c r="A56" s="37">
        <v>52</v>
      </c>
      <c r="B56" s="17"/>
      <c r="C56" s="11"/>
      <c r="D56" s="38" t="s">
        <v>22</v>
      </c>
      <c r="E56" s="47" t="s">
        <v>72</v>
      </c>
      <c r="F56" s="43"/>
      <c r="G56" s="111">
        <f t="shared" si="1"/>
        <v>195345.01758695371</v>
      </c>
      <c r="H56" s="26">
        <v>101252.44823176041</v>
      </c>
      <c r="I56" s="7">
        <v>0</v>
      </c>
      <c r="J56" s="7">
        <v>0</v>
      </c>
      <c r="K56" s="7">
        <v>0</v>
      </c>
      <c r="L56" s="7">
        <v>0</v>
      </c>
      <c r="M56" s="7">
        <v>0</v>
      </c>
      <c r="N56" s="126">
        <f t="shared" si="2"/>
        <v>101252.44823176041</v>
      </c>
      <c r="O56" s="26">
        <v>94092.569355193293</v>
      </c>
      <c r="P56" s="7">
        <v>0</v>
      </c>
      <c r="Q56" s="7">
        <v>0</v>
      </c>
      <c r="R56" s="7">
        <v>0</v>
      </c>
      <c r="S56" s="7">
        <v>0</v>
      </c>
      <c r="T56" s="7">
        <v>0</v>
      </c>
      <c r="U56" s="126">
        <f t="shared" si="3"/>
        <v>94092.569355193293</v>
      </c>
    </row>
    <row r="57" spans="1:21">
      <c r="A57" s="37">
        <v>53</v>
      </c>
      <c r="B57" s="12"/>
      <c r="C57" s="12"/>
      <c r="D57" s="38" t="s">
        <v>24</v>
      </c>
      <c r="E57" s="13" t="s">
        <v>73</v>
      </c>
      <c r="F57" s="43"/>
      <c r="G57" s="111">
        <f t="shared" si="1"/>
        <v>38000.466885566711</v>
      </c>
      <c r="H57" s="26">
        <v>19458.288620812818</v>
      </c>
      <c r="I57" s="7">
        <v>20.080228358507156</v>
      </c>
      <c r="J57" s="7">
        <v>8.1953839436173439</v>
      </c>
      <c r="K57" s="7">
        <v>7.3279852420091629</v>
      </c>
      <c r="L57" s="7">
        <v>9.5402288287878036</v>
      </c>
      <c r="M57" s="7">
        <v>28.371510408818722</v>
      </c>
      <c r="N57" s="126">
        <f t="shared" si="2"/>
        <v>19531.803957594559</v>
      </c>
      <c r="O57" s="26">
        <v>18416.519350653514</v>
      </c>
      <c r="P57" s="7">
        <v>4.9661145769059658</v>
      </c>
      <c r="Q57" s="7">
        <v>4.8302701711654663</v>
      </c>
      <c r="R57" s="7">
        <v>6.7276760414242744</v>
      </c>
      <c r="S57" s="7">
        <v>7.5494870319962502</v>
      </c>
      <c r="T57" s="7">
        <v>28.070029497146606</v>
      </c>
      <c r="U57" s="126">
        <f t="shared" si="3"/>
        <v>18468.662927972153</v>
      </c>
    </row>
    <row r="58" spans="1:21">
      <c r="A58" s="93">
        <v>54</v>
      </c>
      <c r="B58" s="94"/>
      <c r="C58" s="95" t="s">
        <v>74</v>
      </c>
      <c r="D58" s="96" t="s">
        <v>75</v>
      </c>
      <c r="E58" s="97"/>
      <c r="F58" s="98"/>
      <c r="G58" s="99">
        <f t="shared" si="1"/>
        <v>487456.46949624701</v>
      </c>
      <c r="H58" s="100">
        <v>21104.585692109504</v>
      </c>
      <c r="I58" s="101">
        <v>5245.4078329035547</v>
      </c>
      <c r="J58" s="101">
        <v>7601.4084155249875</v>
      </c>
      <c r="K58" s="101">
        <v>12644.528707280755</v>
      </c>
      <c r="L58" s="101">
        <v>37172.971328154206</v>
      </c>
      <c r="M58" s="101">
        <v>129056.24240876734</v>
      </c>
      <c r="N58" s="127">
        <f t="shared" si="2"/>
        <v>212825.14438474036</v>
      </c>
      <c r="O58" s="100">
        <v>22195.097701457118</v>
      </c>
      <c r="P58" s="101">
        <v>5103.730098916425</v>
      </c>
      <c r="Q58" s="101">
        <v>7729.0303205117816</v>
      </c>
      <c r="R58" s="101">
        <v>13682.971333710011</v>
      </c>
      <c r="S58" s="101">
        <v>44499.527756337076</v>
      </c>
      <c r="T58" s="101">
        <v>181420.96790057421</v>
      </c>
      <c r="U58" s="127">
        <f t="shared" si="3"/>
        <v>274631.32511150662</v>
      </c>
    </row>
    <row r="59" spans="1:21">
      <c r="A59" s="37">
        <v>55</v>
      </c>
      <c r="B59" s="17"/>
      <c r="C59" s="16"/>
      <c r="D59" s="38" t="s">
        <v>8</v>
      </c>
      <c r="E59" s="45" t="s">
        <v>76</v>
      </c>
      <c r="F59" s="40"/>
      <c r="G59" s="111">
        <f t="shared" si="1"/>
        <v>272915.0130656095</v>
      </c>
      <c r="H59" s="26">
        <v>18842.566823098794</v>
      </c>
      <c r="I59" s="7">
        <v>4357.5114944380766</v>
      </c>
      <c r="J59" s="7">
        <v>4244.8959624103736</v>
      </c>
      <c r="K59" s="7">
        <v>5462.3489261931973</v>
      </c>
      <c r="L59" s="7">
        <v>13764.482433723286</v>
      </c>
      <c r="M59" s="7">
        <v>77533.685347348452</v>
      </c>
      <c r="N59" s="126">
        <f t="shared" si="2"/>
        <v>124205.49098721218</v>
      </c>
      <c r="O59" s="26">
        <v>18304.376644126649</v>
      </c>
      <c r="P59" s="7">
        <v>3678.2416629850886</v>
      </c>
      <c r="Q59" s="7">
        <v>3391.8708745812037</v>
      </c>
      <c r="R59" s="7">
        <v>3871.7242800219683</v>
      </c>
      <c r="S59" s="7">
        <v>14195.90609672619</v>
      </c>
      <c r="T59" s="7">
        <v>105267.40251995623</v>
      </c>
      <c r="U59" s="126">
        <f t="shared" si="3"/>
        <v>148709.52207839733</v>
      </c>
    </row>
    <row r="60" spans="1:21">
      <c r="A60" s="37">
        <v>56</v>
      </c>
      <c r="B60" s="17"/>
      <c r="C60" s="16"/>
      <c r="D60" s="38" t="s">
        <v>10</v>
      </c>
      <c r="E60" s="45" t="s">
        <v>77</v>
      </c>
      <c r="F60" s="40"/>
      <c r="G60" s="111">
        <f t="shared" si="1"/>
        <v>2238.2663297296403</v>
      </c>
      <c r="H60" s="26">
        <v>61.19793199398903</v>
      </c>
      <c r="I60" s="7">
        <v>21.194957390647687</v>
      </c>
      <c r="J60" s="7">
        <v>117.56193785799951</v>
      </c>
      <c r="K60" s="7">
        <v>114.97615761398629</v>
      </c>
      <c r="L60" s="7">
        <v>193.19570740376366</v>
      </c>
      <c r="M60" s="7">
        <v>373.42090800404549</v>
      </c>
      <c r="N60" s="126">
        <f t="shared" si="2"/>
        <v>881.54760026443159</v>
      </c>
      <c r="O60" s="26">
        <v>88.561452297822115</v>
      </c>
      <c r="P60" s="7">
        <v>29.759324324582899</v>
      </c>
      <c r="Q60" s="7">
        <v>87.730659238944099</v>
      </c>
      <c r="R60" s="7">
        <v>122.53036110560788</v>
      </c>
      <c r="S60" s="7">
        <v>303.45160819072044</v>
      </c>
      <c r="T60" s="7">
        <v>724.68532430753112</v>
      </c>
      <c r="U60" s="126">
        <f t="shared" si="3"/>
        <v>1356.7187294652085</v>
      </c>
    </row>
    <row r="61" spans="1:21">
      <c r="A61" s="37">
        <v>57</v>
      </c>
      <c r="B61" s="17"/>
      <c r="C61" s="16"/>
      <c r="D61" s="38" t="s">
        <v>22</v>
      </c>
      <c r="E61" s="45" t="s">
        <v>78</v>
      </c>
      <c r="F61" s="40"/>
      <c r="G61" s="111">
        <f t="shared" si="1"/>
        <v>8.0072821080684662</v>
      </c>
      <c r="H61" s="26">
        <v>0</v>
      </c>
      <c r="I61" s="7">
        <v>0</v>
      </c>
      <c r="J61" s="7">
        <v>0</v>
      </c>
      <c r="K61" s="7">
        <v>0.18413905799388885</v>
      </c>
      <c r="L61" s="7">
        <v>0.25344648957252502</v>
      </c>
      <c r="M61" s="7">
        <v>4.4634678363800049</v>
      </c>
      <c r="N61" s="126">
        <f t="shared" si="2"/>
        <v>4.9010533839464188</v>
      </c>
      <c r="O61" s="26">
        <v>0</v>
      </c>
      <c r="P61" s="7">
        <v>0</v>
      </c>
      <c r="Q61" s="7">
        <v>0</v>
      </c>
      <c r="R61" s="7">
        <v>0.10400806367397308</v>
      </c>
      <c r="S61" s="7">
        <v>0.74025891721248627</v>
      </c>
      <c r="T61" s="7">
        <v>2.2619617432355881</v>
      </c>
      <c r="U61" s="126">
        <f t="shared" si="3"/>
        <v>3.1062287241220474</v>
      </c>
    </row>
    <row r="62" spans="1:21">
      <c r="A62" s="37">
        <v>58</v>
      </c>
      <c r="B62" s="14"/>
      <c r="C62" s="16"/>
      <c r="D62" s="38" t="s">
        <v>24</v>
      </c>
      <c r="E62" s="45" t="s">
        <v>79</v>
      </c>
      <c r="F62" s="40"/>
      <c r="G62" s="111">
        <f t="shared" si="1"/>
        <v>33882.107420984081</v>
      </c>
      <c r="H62" s="26">
        <v>25.142430479101208</v>
      </c>
      <c r="I62" s="7">
        <v>50.402405387227191</v>
      </c>
      <c r="J62" s="7">
        <v>323.95580650737975</v>
      </c>
      <c r="K62" s="7">
        <v>482.42889162513893</v>
      </c>
      <c r="L62" s="7">
        <v>1391.6624518737081</v>
      </c>
      <c r="M62" s="7">
        <v>12398.723456402426</v>
      </c>
      <c r="N62" s="126">
        <f t="shared" si="2"/>
        <v>14672.315442274981</v>
      </c>
      <c r="O62" s="26">
        <v>31.568604600005095</v>
      </c>
      <c r="P62" s="7">
        <v>60.707162696616933</v>
      </c>
      <c r="Q62" s="7">
        <v>290.34073304972117</v>
      </c>
      <c r="R62" s="7">
        <v>446.8637091928249</v>
      </c>
      <c r="S62" s="7">
        <v>1261.9335402571014</v>
      </c>
      <c r="T62" s="7">
        <v>17118.378228912828</v>
      </c>
      <c r="U62" s="126">
        <f t="shared" si="3"/>
        <v>19209.791978709098</v>
      </c>
    </row>
    <row r="63" spans="1:21">
      <c r="A63" s="37">
        <v>59</v>
      </c>
      <c r="B63" s="12"/>
      <c r="C63" s="14"/>
      <c r="D63" s="38" t="s">
        <v>26</v>
      </c>
      <c r="E63" s="14" t="s">
        <v>80</v>
      </c>
      <c r="F63" s="48"/>
      <c r="G63" s="111">
        <f t="shared" si="1"/>
        <v>178413.07564162236</v>
      </c>
      <c r="H63" s="26">
        <v>2175.6784647889544</v>
      </c>
      <c r="I63" s="7">
        <v>816.29892999368894</v>
      </c>
      <c r="J63" s="7">
        <v>2914.9947406757565</v>
      </c>
      <c r="K63" s="7">
        <v>6584.5907622608356</v>
      </c>
      <c r="L63" s="7">
        <v>21823.37763557618</v>
      </c>
      <c r="M63" s="7">
        <v>38745.94737707451</v>
      </c>
      <c r="N63" s="126">
        <f t="shared" si="2"/>
        <v>73060.887910369929</v>
      </c>
      <c r="O63" s="26">
        <v>3770.5906849619769</v>
      </c>
      <c r="P63" s="7">
        <v>1335.022017009195</v>
      </c>
      <c r="Q63" s="7">
        <v>3959.0879671337898</v>
      </c>
      <c r="R63" s="7">
        <v>9241.7491887175711</v>
      </c>
      <c r="S63" s="7">
        <v>28737.497203460429</v>
      </c>
      <c r="T63" s="7">
        <v>58308.240669969469</v>
      </c>
      <c r="U63" s="126">
        <f t="shared" si="3"/>
        <v>105352.18773125243</v>
      </c>
    </row>
    <row r="64" spans="1:21">
      <c r="A64" s="72">
        <v>60</v>
      </c>
      <c r="B64" s="73" t="s">
        <v>81</v>
      </c>
      <c r="C64" s="77" t="s">
        <v>82</v>
      </c>
      <c r="D64" s="78"/>
      <c r="E64" s="78"/>
      <c r="F64" s="79"/>
      <c r="G64" s="74">
        <f t="shared" si="1"/>
        <v>69445293.666525468</v>
      </c>
      <c r="H64" s="75">
        <v>361288.26842734218</v>
      </c>
      <c r="I64" s="76">
        <v>109244.70136290789</v>
      </c>
      <c r="J64" s="76">
        <v>423414.04642033577</v>
      </c>
      <c r="K64" s="76">
        <v>1770738.7639465332</v>
      </c>
      <c r="L64" s="76">
        <v>8435404.0799407959</v>
      </c>
      <c r="M64" s="76">
        <v>23465854.045883179</v>
      </c>
      <c r="N64" s="124">
        <f t="shared" si="2"/>
        <v>34565943.905981094</v>
      </c>
      <c r="O64" s="75">
        <v>355650.59926098585</v>
      </c>
      <c r="P64" s="76">
        <v>115785.40713335574</v>
      </c>
      <c r="Q64" s="76">
        <v>320672.75147974491</v>
      </c>
      <c r="R64" s="76">
        <v>1302251.3393478394</v>
      </c>
      <c r="S64" s="76">
        <v>6397334.0138626099</v>
      </c>
      <c r="T64" s="76">
        <v>26387655.649459839</v>
      </c>
      <c r="U64" s="124">
        <f t="shared" si="3"/>
        <v>34879349.760544375</v>
      </c>
    </row>
    <row r="65" spans="1:21">
      <c r="A65" s="93">
        <v>61</v>
      </c>
      <c r="B65" s="94"/>
      <c r="C65" s="95" t="s">
        <v>6</v>
      </c>
      <c r="D65" s="96" t="s">
        <v>83</v>
      </c>
      <c r="E65" s="97"/>
      <c r="F65" s="98"/>
      <c r="G65" s="99">
        <f t="shared" si="1"/>
        <v>15449740.803456269</v>
      </c>
      <c r="H65" s="100">
        <v>23730.069156368263</v>
      </c>
      <c r="I65" s="101">
        <v>23544.009537115693</v>
      </c>
      <c r="J65" s="101">
        <v>87291.797672480345</v>
      </c>
      <c r="K65" s="101">
        <v>433216.16699099541</v>
      </c>
      <c r="L65" s="101">
        <v>2464176.7145767212</v>
      </c>
      <c r="M65" s="101">
        <v>5460131.9079322815</v>
      </c>
      <c r="N65" s="127">
        <f t="shared" si="2"/>
        <v>8492090.6658659615</v>
      </c>
      <c r="O65" s="100">
        <v>18063.731710596476</v>
      </c>
      <c r="P65" s="101">
        <v>18544.113384371623</v>
      </c>
      <c r="Q65" s="101">
        <v>70053.957199662924</v>
      </c>
      <c r="R65" s="101">
        <v>584593.30084514618</v>
      </c>
      <c r="S65" s="101">
        <v>2141419.2115859985</v>
      </c>
      <c r="T65" s="101">
        <v>4124975.8228645325</v>
      </c>
      <c r="U65" s="127">
        <f t="shared" si="3"/>
        <v>6957650.1375903077</v>
      </c>
    </row>
    <row r="66" spans="1:21">
      <c r="A66" s="37">
        <v>62</v>
      </c>
      <c r="B66" s="17"/>
      <c r="C66" s="16"/>
      <c r="D66" s="38" t="s">
        <v>8</v>
      </c>
      <c r="E66" s="49" t="s">
        <v>84</v>
      </c>
      <c r="F66" s="40"/>
      <c r="G66" s="111">
        <f t="shared" si="1"/>
        <v>563115.17646863731</v>
      </c>
      <c r="H66" s="26">
        <v>291.95014151930809</v>
      </c>
      <c r="I66" s="7">
        <v>349.14551776822191</v>
      </c>
      <c r="J66" s="7">
        <v>4267.7450533770025</v>
      </c>
      <c r="K66" s="7">
        <v>41711.753566905856</v>
      </c>
      <c r="L66" s="7">
        <v>176244.86186021566</v>
      </c>
      <c r="M66" s="7">
        <v>168115.85646241903</v>
      </c>
      <c r="N66" s="126">
        <f t="shared" si="2"/>
        <v>390981.31260220509</v>
      </c>
      <c r="O66" s="26">
        <v>201.07204978168011</v>
      </c>
      <c r="P66" s="7">
        <v>306.09120607012483</v>
      </c>
      <c r="Q66" s="7">
        <v>2106.46402967209</v>
      </c>
      <c r="R66" s="7">
        <v>17358.673778265715</v>
      </c>
      <c r="S66" s="7">
        <v>68016.973585367203</v>
      </c>
      <c r="T66" s="7">
        <v>84144.589217275381</v>
      </c>
      <c r="U66" s="126">
        <f t="shared" si="3"/>
        <v>172133.86386643219</v>
      </c>
    </row>
    <row r="67" spans="1:21">
      <c r="A67" s="37">
        <v>63</v>
      </c>
      <c r="B67" s="17"/>
      <c r="C67" s="16"/>
      <c r="D67" s="38" t="s">
        <v>10</v>
      </c>
      <c r="E67" s="49" t="s">
        <v>85</v>
      </c>
      <c r="F67" s="40"/>
      <c r="G67" s="111">
        <f t="shared" si="1"/>
        <v>794305.61080930417</v>
      </c>
      <c r="H67" s="26">
        <v>27.363297671079636</v>
      </c>
      <c r="I67" s="7">
        <v>14.383567452430725</v>
      </c>
      <c r="J67" s="7">
        <v>948.86826155427843</v>
      </c>
      <c r="K67" s="7">
        <v>20341.418598875403</v>
      </c>
      <c r="L67" s="7">
        <v>180496.31266033649</v>
      </c>
      <c r="M67" s="7">
        <v>343241.74267089367</v>
      </c>
      <c r="N67" s="126">
        <f t="shared" si="2"/>
        <v>545070.08905678336</v>
      </c>
      <c r="O67" s="26">
        <v>11.420957565307617</v>
      </c>
      <c r="P67" s="7">
        <v>4.4283874481916428</v>
      </c>
      <c r="Q67" s="7">
        <v>790.18827538882033</v>
      </c>
      <c r="R67" s="7">
        <v>10463.305132843554</v>
      </c>
      <c r="S67" s="7">
        <v>65340.505399644375</v>
      </c>
      <c r="T67" s="7">
        <v>172625.67359963059</v>
      </c>
      <c r="U67" s="126">
        <f t="shared" si="3"/>
        <v>249235.52175252084</v>
      </c>
    </row>
    <row r="68" spans="1:21">
      <c r="A68" s="37">
        <v>64</v>
      </c>
      <c r="B68" s="17"/>
      <c r="C68" s="16"/>
      <c r="D68" s="38" t="s">
        <v>22</v>
      </c>
      <c r="E68" s="49" t="s">
        <v>86</v>
      </c>
      <c r="F68" s="40"/>
      <c r="G68" s="111">
        <f t="shared" si="1"/>
        <v>1317036.6709412578</v>
      </c>
      <c r="H68" s="26">
        <v>365.54410362243652</v>
      </c>
      <c r="I68" s="7">
        <v>239.70520232617855</v>
      </c>
      <c r="J68" s="7">
        <v>2177.1100743729621</v>
      </c>
      <c r="K68" s="7">
        <v>31848.794171914458</v>
      </c>
      <c r="L68" s="7">
        <v>237715.72635614872</v>
      </c>
      <c r="M68" s="7">
        <v>570194.65258979797</v>
      </c>
      <c r="N68" s="126">
        <f t="shared" si="2"/>
        <v>842541.53249818273</v>
      </c>
      <c r="O68" s="26">
        <v>192.62675707042217</v>
      </c>
      <c r="P68" s="7">
        <v>148.23081095516682</v>
      </c>
      <c r="Q68" s="7">
        <v>1604.4295953476103</v>
      </c>
      <c r="R68" s="7">
        <v>20384.550378944725</v>
      </c>
      <c r="S68" s="7">
        <v>107604.71798783541</v>
      </c>
      <c r="T68" s="7">
        <v>344560.58291292191</v>
      </c>
      <c r="U68" s="126">
        <f t="shared" si="3"/>
        <v>474495.13844307524</v>
      </c>
    </row>
    <row r="69" spans="1:21">
      <c r="A69" s="37">
        <v>65</v>
      </c>
      <c r="B69" s="17"/>
      <c r="C69" s="16"/>
      <c r="D69" s="38" t="s">
        <v>24</v>
      </c>
      <c r="E69" s="49" t="s">
        <v>87</v>
      </c>
      <c r="F69" s="40"/>
      <c r="G69" s="111">
        <f t="shared" si="1"/>
        <v>1426172.1464399653</v>
      </c>
      <c r="H69" s="26">
        <v>298.53962668776512</v>
      </c>
      <c r="I69" s="7">
        <v>241.72489555925131</v>
      </c>
      <c r="J69" s="7">
        <v>4079.0687927547842</v>
      </c>
      <c r="K69" s="7">
        <v>35119.618927419186</v>
      </c>
      <c r="L69" s="7">
        <v>191442.68001902103</v>
      </c>
      <c r="M69" s="7">
        <v>531925.26631641388</v>
      </c>
      <c r="N69" s="126">
        <f t="shared" si="2"/>
        <v>763106.8985778559</v>
      </c>
      <c r="O69" s="26">
        <v>519.08148571848869</v>
      </c>
      <c r="P69" s="7">
        <v>276.67253979295492</v>
      </c>
      <c r="Q69" s="7">
        <v>2981.8499791488284</v>
      </c>
      <c r="R69" s="7">
        <v>29044.39392516017</v>
      </c>
      <c r="S69" s="7">
        <v>143046.17960965633</v>
      </c>
      <c r="T69" s="7">
        <v>487197.07032263279</v>
      </c>
      <c r="U69" s="126">
        <f t="shared" si="3"/>
        <v>663065.24786210957</v>
      </c>
    </row>
    <row r="70" spans="1:21">
      <c r="A70" s="37">
        <v>66</v>
      </c>
      <c r="B70" s="17"/>
      <c r="C70" s="16"/>
      <c r="D70" s="38" t="s">
        <v>26</v>
      </c>
      <c r="E70" s="49" t="s">
        <v>88</v>
      </c>
      <c r="F70" s="40"/>
      <c r="G70" s="111">
        <f t="shared" si="1"/>
        <v>1441446.2509260189</v>
      </c>
      <c r="H70" s="26">
        <v>0</v>
      </c>
      <c r="I70" s="7">
        <v>1101.676099449629</v>
      </c>
      <c r="J70" s="7">
        <v>9496.1099741235375</v>
      </c>
      <c r="K70" s="7">
        <v>70824.569179762155</v>
      </c>
      <c r="L70" s="7">
        <v>323506.01703739166</v>
      </c>
      <c r="M70" s="7">
        <v>569366.92602324486</v>
      </c>
      <c r="N70" s="126">
        <f t="shared" si="2"/>
        <v>974295.29831397184</v>
      </c>
      <c r="O70" s="26">
        <v>0</v>
      </c>
      <c r="P70" s="7">
        <v>616.16107469427152</v>
      </c>
      <c r="Q70" s="7">
        <v>2938.1189839551225</v>
      </c>
      <c r="R70" s="7">
        <v>23740.400721825659</v>
      </c>
      <c r="S70" s="7">
        <v>122513.02539497614</v>
      </c>
      <c r="T70" s="7">
        <v>317343.24643659592</v>
      </c>
      <c r="U70" s="126">
        <f t="shared" si="3"/>
        <v>467150.95261204708</v>
      </c>
    </row>
    <row r="71" spans="1:21">
      <c r="A71" s="37">
        <v>67</v>
      </c>
      <c r="B71" s="17"/>
      <c r="C71" s="16"/>
      <c r="D71" s="38" t="s">
        <v>32</v>
      </c>
      <c r="E71" s="49" t="s">
        <v>89</v>
      </c>
      <c r="F71" s="40"/>
      <c r="G71" s="111">
        <f t="shared" si="1"/>
        <v>641076.87172144162</v>
      </c>
      <c r="H71" s="26">
        <v>15.362220764160156</v>
      </c>
      <c r="I71" s="7">
        <v>15.085541278123856</v>
      </c>
      <c r="J71" s="7">
        <v>457.35770125361159</v>
      </c>
      <c r="K71" s="7">
        <v>9982.9470448940992</v>
      </c>
      <c r="L71" s="7">
        <v>94990.303567767143</v>
      </c>
      <c r="M71" s="7">
        <v>221133.16098552942</v>
      </c>
      <c r="N71" s="126">
        <f t="shared" si="2"/>
        <v>326594.21706148656</v>
      </c>
      <c r="O71" s="26">
        <v>50.518047422170639</v>
      </c>
      <c r="P71" s="7">
        <v>58.721291415393353</v>
      </c>
      <c r="Q71" s="7">
        <v>384.93258330803656</v>
      </c>
      <c r="R71" s="7">
        <v>7375.639015942812</v>
      </c>
      <c r="S71" s="7">
        <v>70651.451431334019</v>
      </c>
      <c r="T71" s="7">
        <v>235961.39229053259</v>
      </c>
      <c r="U71" s="126">
        <f t="shared" si="3"/>
        <v>314482.65465995501</v>
      </c>
    </row>
    <row r="72" spans="1:21">
      <c r="A72" s="37">
        <v>68</v>
      </c>
      <c r="B72" s="17"/>
      <c r="C72" s="16"/>
      <c r="D72" s="38" t="s">
        <v>34</v>
      </c>
      <c r="E72" s="49" t="s">
        <v>90</v>
      </c>
      <c r="F72" s="40"/>
      <c r="G72" s="111">
        <f t="shared" si="1"/>
        <v>2340373.0236294055</v>
      </c>
      <c r="H72" s="26">
        <v>362.52719327807426</v>
      </c>
      <c r="I72" s="7">
        <v>182.75118581205606</v>
      </c>
      <c r="J72" s="7">
        <v>1870.9403632357717</v>
      </c>
      <c r="K72" s="7">
        <v>44189.829058945179</v>
      </c>
      <c r="L72" s="7">
        <v>459200.36102342606</v>
      </c>
      <c r="M72" s="7">
        <v>926938.5643620491</v>
      </c>
      <c r="N72" s="126">
        <f t="shared" si="2"/>
        <v>1432744.9731867462</v>
      </c>
      <c r="O72" s="26">
        <v>280.42925392091274</v>
      </c>
      <c r="P72" s="7">
        <v>129.42878805845976</v>
      </c>
      <c r="Q72" s="7">
        <v>1544.201563113369</v>
      </c>
      <c r="R72" s="7">
        <v>28814.334255687892</v>
      </c>
      <c r="S72" s="7">
        <v>248475.00429344177</v>
      </c>
      <c r="T72" s="7">
        <v>628384.65228843689</v>
      </c>
      <c r="U72" s="126">
        <f t="shared" si="3"/>
        <v>907628.0504426593</v>
      </c>
    </row>
    <row r="73" spans="1:21">
      <c r="A73" s="37">
        <v>69</v>
      </c>
      <c r="B73" s="17"/>
      <c r="C73" s="16"/>
      <c r="D73" s="38" t="s">
        <v>36</v>
      </c>
      <c r="E73" s="49" t="s">
        <v>91</v>
      </c>
      <c r="F73" s="40"/>
      <c r="G73" s="111">
        <f t="shared" si="1"/>
        <v>214164.62222765951</v>
      </c>
      <c r="H73" s="26">
        <v>58.176864862442017</v>
      </c>
      <c r="I73" s="7">
        <v>45.137645319104195</v>
      </c>
      <c r="J73" s="7">
        <v>705.01372395642102</v>
      </c>
      <c r="K73" s="7">
        <v>4801.8759797215462</v>
      </c>
      <c r="L73" s="7">
        <v>30109.104689180851</v>
      </c>
      <c r="M73" s="7">
        <v>92304.677548259497</v>
      </c>
      <c r="N73" s="126">
        <f t="shared" si="2"/>
        <v>128023.98645129986</v>
      </c>
      <c r="O73" s="26">
        <v>61.693955779075623</v>
      </c>
      <c r="P73" s="7">
        <v>53.621583484113216</v>
      </c>
      <c r="Q73" s="7">
        <v>519.16783584660152</v>
      </c>
      <c r="R73" s="7">
        <v>3631.3690990619361</v>
      </c>
      <c r="S73" s="7">
        <v>17053.214673310518</v>
      </c>
      <c r="T73" s="7">
        <v>64821.568628877401</v>
      </c>
      <c r="U73" s="126">
        <f t="shared" si="3"/>
        <v>86140.635776359646</v>
      </c>
    </row>
    <row r="74" spans="1:21">
      <c r="A74" s="37">
        <v>70</v>
      </c>
      <c r="B74" s="17"/>
      <c r="C74" s="16"/>
      <c r="D74" s="38" t="s">
        <v>38</v>
      </c>
      <c r="E74" s="49" t="s">
        <v>92</v>
      </c>
      <c r="F74" s="40"/>
      <c r="G74" s="111">
        <f t="shared" ref="G74:G137" si="4">N74+U74</f>
        <v>1136021.0949846462</v>
      </c>
      <c r="H74" s="26">
        <v>0</v>
      </c>
      <c r="I74" s="7">
        <v>0.33105891942977905</v>
      </c>
      <c r="J74" s="7">
        <v>52.157174525083974</v>
      </c>
      <c r="K74" s="7">
        <v>299.98269723728299</v>
      </c>
      <c r="L74" s="7">
        <v>1481.0455321948975</v>
      </c>
      <c r="M74" s="7">
        <v>3472.2753810305148</v>
      </c>
      <c r="N74" s="126">
        <f t="shared" ref="N74:N137" si="5">SUM(H74:M74)</f>
        <v>5305.7918439072091</v>
      </c>
      <c r="O74" s="26">
        <v>83.045008659362793</v>
      </c>
      <c r="P74" s="7">
        <v>86.432831093668938</v>
      </c>
      <c r="Q74" s="7">
        <v>9599.4698197190883</v>
      </c>
      <c r="R74" s="7">
        <v>200036.21594679356</v>
      </c>
      <c r="S74" s="7">
        <v>469294.01610994339</v>
      </c>
      <c r="T74" s="7">
        <v>451616.12342453003</v>
      </c>
      <c r="U74" s="126">
        <f t="shared" ref="U74:U130" si="6">SUM(O74:T74)</f>
        <v>1130715.303140739</v>
      </c>
    </row>
    <row r="75" spans="1:21">
      <c r="A75" s="37">
        <v>71</v>
      </c>
      <c r="B75" s="17"/>
      <c r="C75" s="16"/>
      <c r="D75" s="38" t="s">
        <v>40</v>
      </c>
      <c r="E75" s="49" t="s">
        <v>93</v>
      </c>
      <c r="F75" s="40"/>
      <c r="G75" s="111">
        <f t="shared" si="4"/>
        <v>491331.30048736697</v>
      </c>
      <c r="H75" s="26">
        <v>0</v>
      </c>
      <c r="I75" s="7">
        <v>0</v>
      </c>
      <c r="J75" s="7">
        <v>0</v>
      </c>
      <c r="K75" s="7">
        <v>0</v>
      </c>
      <c r="L75" s="7">
        <v>0</v>
      </c>
      <c r="M75" s="7">
        <v>0</v>
      </c>
      <c r="N75" s="126">
        <f t="shared" si="5"/>
        <v>0</v>
      </c>
      <c r="O75" s="26">
        <v>143.03347998857498</v>
      </c>
      <c r="P75" s="7">
        <v>114.33821788430214</v>
      </c>
      <c r="Q75" s="7">
        <v>4335.7878747708164</v>
      </c>
      <c r="R75" s="7">
        <v>83364.966315254569</v>
      </c>
      <c r="S75" s="7">
        <v>222346.58966550231</v>
      </c>
      <c r="T75" s="7">
        <v>181026.5849339664</v>
      </c>
      <c r="U75" s="126">
        <f t="shared" si="6"/>
        <v>491331.30048736697</v>
      </c>
    </row>
    <row r="76" spans="1:21">
      <c r="A76" s="37">
        <v>72</v>
      </c>
      <c r="B76" s="17"/>
      <c r="C76" s="16"/>
      <c r="D76" s="38" t="s">
        <v>54</v>
      </c>
      <c r="E76" s="49" t="s">
        <v>94</v>
      </c>
      <c r="F76" s="40"/>
      <c r="G76" s="111">
        <f t="shared" si="4"/>
        <v>126126.8105424142</v>
      </c>
      <c r="H76" s="26">
        <v>0</v>
      </c>
      <c r="I76" s="7">
        <v>0</v>
      </c>
      <c r="J76" s="7">
        <v>0</v>
      </c>
      <c r="K76" s="7">
        <v>0</v>
      </c>
      <c r="L76" s="7">
        <v>0</v>
      </c>
      <c r="M76" s="7">
        <v>0</v>
      </c>
      <c r="N76" s="126">
        <f t="shared" si="5"/>
        <v>0</v>
      </c>
      <c r="O76" s="26">
        <v>9.4788340926170349</v>
      </c>
      <c r="P76" s="7">
        <v>7.3254589047282934</v>
      </c>
      <c r="Q76" s="7">
        <v>439.08168320753612</v>
      </c>
      <c r="R76" s="7">
        <v>7815.8258815407753</v>
      </c>
      <c r="S76" s="7">
        <v>45023.643980264664</v>
      </c>
      <c r="T76" s="7">
        <v>72831.454704403877</v>
      </c>
      <c r="U76" s="126">
        <f t="shared" si="6"/>
        <v>126126.8105424142</v>
      </c>
    </row>
    <row r="77" spans="1:21">
      <c r="A77" s="37">
        <v>73</v>
      </c>
      <c r="B77" s="17"/>
      <c r="C77" s="16"/>
      <c r="D77" s="38" t="s">
        <v>59</v>
      </c>
      <c r="E77" s="49" t="s">
        <v>95</v>
      </c>
      <c r="F77" s="40"/>
      <c r="G77" s="111">
        <f t="shared" si="4"/>
        <v>262682.96750593081</v>
      </c>
      <c r="H77" s="26">
        <v>0</v>
      </c>
      <c r="I77" s="7">
        <v>0</v>
      </c>
      <c r="J77" s="7">
        <v>0</v>
      </c>
      <c r="K77" s="7">
        <v>0</v>
      </c>
      <c r="L77" s="7">
        <v>0</v>
      </c>
      <c r="M77" s="7">
        <v>0</v>
      </c>
      <c r="N77" s="126">
        <f t="shared" si="5"/>
        <v>0</v>
      </c>
      <c r="O77" s="26">
        <v>478.45127311348915</v>
      </c>
      <c r="P77" s="7">
        <v>333.98952691815794</v>
      </c>
      <c r="Q77" s="7">
        <v>3152.4160785757704</v>
      </c>
      <c r="R77" s="7">
        <v>28660.382311612368</v>
      </c>
      <c r="S77" s="7">
        <v>107131.45233500004</v>
      </c>
      <c r="T77" s="7">
        <v>122926.27598071098</v>
      </c>
      <c r="U77" s="126">
        <f t="shared" si="6"/>
        <v>262682.96750593081</v>
      </c>
    </row>
    <row r="78" spans="1:21">
      <c r="A78" s="37">
        <v>74</v>
      </c>
      <c r="B78" s="17"/>
      <c r="C78" s="16"/>
      <c r="D78" s="38" t="s">
        <v>96</v>
      </c>
      <c r="E78" s="49" t="s">
        <v>97</v>
      </c>
      <c r="F78" s="40"/>
      <c r="G78" s="111">
        <f t="shared" si="4"/>
        <v>843921.3945902749</v>
      </c>
      <c r="H78" s="26">
        <v>12.379668772220612</v>
      </c>
      <c r="I78" s="7">
        <v>3.6731905490159988</v>
      </c>
      <c r="J78" s="7">
        <v>803.10703689744696</v>
      </c>
      <c r="K78" s="7">
        <v>2273.1380097195506</v>
      </c>
      <c r="L78" s="7">
        <v>99883.28709423542</v>
      </c>
      <c r="M78" s="7">
        <v>740945.80959010124</v>
      </c>
      <c r="N78" s="126">
        <f t="shared" si="5"/>
        <v>843921.3945902749</v>
      </c>
      <c r="O78" s="26">
        <v>0</v>
      </c>
      <c r="P78" s="7">
        <v>0</v>
      </c>
      <c r="Q78" s="7">
        <v>0</v>
      </c>
      <c r="R78" s="7">
        <v>0</v>
      </c>
      <c r="S78" s="7">
        <v>0</v>
      </c>
      <c r="T78" s="7">
        <v>0</v>
      </c>
      <c r="U78" s="126">
        <f t="shared" si="6"/>
        <v>0</v>
      </c>
    </row>
    <row r="79" spans="1:21">
      <c r="A79" s="37">
        <v>75</v>
      </c>
      <c r="B79" s="17"/>
      <c r="C79" s="16"/>
      <c r="D79" s="38" t="s">
        <v>98</v>
      </c>
      <c r="E79" s="49" t="s">
        <v>99</v>
      </c>
      <c r="F79" s="40"/>
      <c r="G79" s="111">
        <f t="shared" si="4"/>
        <v>394881.30354619655</v>
      </c>
      <c r="H79" s="26">
        <v>208.51358711719513</v>
      </c>
      <c r="I79" s="7">
        <v>175.81664270162582</v>
      </c>
      <c r="J79" s="7">
        <v>316.33458769170102</v>
      </c>
      <c r="K79" s="7">
        <v>4958.9095080681145</v>
      </c>
      <c r="L79" s="7">
        <v>55167.444671958685</v>
      </c>
      <c r="M79" s="7">
        <v>235631.22228822112</v>
      </c>
      <c r="N79" s="126">
        <f t="shared" si="5"/>
        <v>296458.24128575844</v>
      </c>
      <c r="O79" s="26">
        <v>102.59158323705196</v>
      </c>
      <c r="P79" s="7">
        <v>78.336141273379326</v>
      </c>
      <c r="Q79" s="7">
        <v>151.77721595424373</v>
      </c>
      <c r="R79" s="7">
        <v>1954.8865943327546</v>
      </c>
      <c r="S79" s="7">
        <v>17482.220409587026</v>
      </c>
      <c r="T79" s="7">
        <v>78653.250316053629</v>
      </c>
      <c r="U79" s="126">
        <f t="shared" si="6"/>
        <v>98423.062260438077</v>
      </c>
    </row>
    <row r="80" spans="1:21">
      <c r="A80" s="37">
        <v>76</v>
      </c>
      <c r="B80" s="17"/>
      <c r="C80" s="16"/>
      <c r="D80" s="38" t="s">
        <v>100</v>
      </c>
      <c r="E80" s="49" t="s">
        <v>101</v>
      </c>
      <c r="F80" s="40"/>
      <c r="G80" s="111">
        <f t="shared" si="4"/>
        <v>632991.00423542352</v>
      </c>
      <c r="H80" s="26">
        <v>2934.9625042359112</v>
      </c>
      <c r="I80" s="7">
        <v>4154.6229643579572</v>
      </c>
      <c r="J80" s="7">
        <v>9647.1730314418674</v>
      </c>
      <c r="K80" s="7">
        <v>29391.558454453945</v>
      </c>
      <c r="L80" s="7">
        <v>106935.11766564846</v>
      </c>
      <c r="M80" s="7">
        <v>206038.07692176104</v>
      </c>
      <c r="N80" s="126">
        <f t="shared" si="5"/>
        <v>359101.51154189918</v>
      </c>
      <c r="O80" s="26">
        <v>1976.4412717945524</v>
      </c>
      <c r="P80" s="7">
        <v>2562.0584129402123</v>
      </c>
      <c r="Q80" s="7">
        <v>6311.6903800340369</v>
      </c>
      <c r="R80" s="7">
        <v>18056.899680018425</v>
      </c>
      <c r="S80" s="7">
        <v>73686.77409607172</v>
      </c>
      <c r="T80" s="7">
        <v>171295.62885266542</v>
      </c>
      <c r="U80" s="126">
        <f t="shared" si="6"/>
        <v>273889.49269352434</v>
      </c>
    </row>
    <row r="81" spans="1:21">
      <c r="A81" s="37">
        <v>77</v>
      </c>
      <c r="B81" s="10"/>
      <c r="C81" s="16"/>
      <c r="D81" s="38" t="s">
        <v>102</v>
      </c>
      <c r="E81" s="49" t="s">
        <v>103</v>
      </c>
      <c r="F81" s="40"/>
      <c r="G81" s="111">
        <f t="shared" si="4"/>
        <v>443437.41427849641</v>
      </c>
      <c r="H81" s="26">
        <v>5679.9727838200051</v>
      </c>
      <c r="I81" s="7">
        <v>6871.4044441394508</v>
      </c>
      <c r="J81" s="7">
        <v>15815.278423734009</v>
      </c>
      <c r="K81" s="7">
        <v>22150.325064823031</v>
      </c>
      <c r="L81" s="7">
        <v>61952.165999904275</v>
      </c>
      <c r="M81" s="7">
        <v>143674.02962553501</v>
      </c>
      <c r="N81" s="126">
        <f t="shared" si="5"/>
        <v>256143.17634195578</v>
      </c>
      <c r="O81" s="26">
        <v>3427.6097245990532</v>
      </c>
      <c r="P81" s="7">
        <v>4229.7502270825207</v>
      </c>
      <c r="Q81" s="7">
        <v>8520.7580681554973</v>
      </c>
      <c r="R81" s="7">
        <v>17839.364926364273</v>
      </c>
      <c r="S81" s="7">
        <v>47377.478566765785</v>
      </c>
      <c r="T81" s="7">
        <v>105899.27642357349</v>
      </c>
      <c r="U81" s="126">
        <f t="shared" si="6"/>
        <v>187294.23793654062</v>
      </c>
    </row>
    <row r="82" spans="1:21">
      <c r="A82" s="37">
        <v>78</v>
      </c>
      <c r="B82" s="12"/>
      <c r="C82" s="11"/>
      <c r="D82" s="50"/>
      <c r="E82" s="9" t="s">
        <v>104</v>
      </c>
      <c r="F82" s="46"/>
      <c r="G82" s="111">
        <f t="shared" si="4"/>
        <v>2380657.1624006005</v>
      </c>
      <c r="H82" s="26">
        <v>13474.777230398729</v>
      </c>
      <c r="I82" s="7">
        <v>10148.551469895989</v>
      </c>
      <c r="J82" s="7">
        <v>36655.533422201872</v>
      </c>
      <c r="K82" s="7">
        <v>115321.44796326756</v>
      </c>
      <c r="L82" s="7">
        <v>445052.32041537762</v>
      </c>
      <c r="M82" s="7">
        <v>707149.68856859207</v>
      </c>
      <c r="N82" s="126">
        <f t="shared" si="5"/>
        <v>1327802.3190697338</v>
      </c>
      <c r="O82" s="26">
        <v>10526.23817045358</v>
      </c>
      <c r="P82" s="7">
        <v>9538.5269061103463</v>
      </c>
      <c r="Q82" s="7">
        <v>24673.623685447499</v>
      </c>
      <c r="R82" s="7">
        <v>86052.097715370357</v>
      </c>
      <c r="S82" s="7">
        <v>316375.97256267071</v>
      </c>
      <c r="T82" s="7">
        <v>605688.3842908144</v>
      </c>
      <c r="U82" s="126">
        <f t="shared" si="6"/>
        <v>1052854.8433308669</v>
      </c>
    </row>
    <row r="83" spans="1:21">
      <c r="A83" s="93">
        <v>79</v>
      </c>
      <c r="B83" s="94"/>
      <c r="C83" s="95" t="s">
        <v>61</v>
      </c>
      <c r="D83" s="96" t="s">
        <v>105</v>
      </c>
      <c r="E83" s="97"/>
      <c r="F83" s="98"/>
      <c r="G83" s="99">
        <f t="shared" si="4"/>
        <v>402022.87582732254</v>
      </c>
      <c r="H83" s="100">
        <v>1868.3930428540334</v>
      </c>
      <c r="I83" s="101">
        <v>1725.8459124565125</v>
      </c>
      <c r="J83" s="101">
        <v>4974.0319954194129</v>
      </c>
      <c r="K83" s="101">
        <v>11670.388297245285</v>
      </c>
      <c r="L83" s="101">
        <v>48171.784065701067</v>
      </c>
      <c r="M83" s="101">
        <v>145539.35464158654</v>
      </c>
      <c r="N83" s="127">
        <f t="shared" si="5"/>
        <v>213949.79795526285</v>
      </c>
      <c r="O83" s="100">
        <v>2037.8781784199236</v>
      </c>
      <c r="P83" s="101">
        <v>1657.4327897764742</v>
      </c>
      <c r="Q83" s="101">
        <v>2534.2207674263045</v>
      </c>
      <c r="R83" s="101">
        <v>12608.645340872929</v>
      </c>
      <c r="S83" s="101">
        <v>38092.185863122344</v>
      </c>
      <c r="T83" s="101">
        <v>131142.71493244171</v>
      </c>
      <c r="U83" s="127">
        <f t="shared" si="6"/>
        <v>188073.07787205969</v>
      </c>
    </row>
    <row r="84" spans="1:21">
      <c r="A84" s="93">
        <v>80</v>
      </c>
      <c r="B84" s="94"/>
      <c r="C84" s="95" t="s">
        <v>66</v>
      </c>
      <c r="D84" s="96" t="s">
        <v>106</v>
      </c>
      <c r="E84" s="97"/>
      <c r="F84" s="98"/>
      <c r="G84" s="99">
        <f t="shared" si="4"/>
        <v>3663459.2786499686</v>
      </c>
      <c r="H84" s="100">
        <v>780.30015886860201</v>
      </c>
      <c r="I84" s="101">
        <v>1248.136815878097</v>
      </c>
      <c r="J84" s="101">
        <v>9393.2754332125187</v>
      </c>
      <c r="K84" s="101">
        <v>74057.8986068964</v>
      </c>
      <c r="L84" s="101">
        <v>470547.01389408112</v>
      </c>
      <c r="M84" s="101">
        <v>980975.45601987839</v>
      </c>
      <c r="N84" s="127">
        <f t="shared" si="5"/>
        <v>1537002.0809288151</v>
      </c>
      <c r="O84" s="100">
        <v>799.87233282239322</v>
      </c>
      <c r="P84" s="101">
        <v>1728.2661015580343</v>
      </c>
      <c r="Q84" s="101">
        <v>9125.831256583333</v>
      </c>
      <c r="R84" s="101">
        <v>73332.138547226787</v>
      </c>
      <c r="S84" s="101">
        <v>567691.5529782176</v>
      </c>
      <c r="T84" s="101">
        <v>1473779.5365047455</v>
      </c>
      <c r="U84" s="127">
        <f t="shared" si="6"/>
        <v>2126457.1977211535</v>
      </c>
    </row>
    <row r="85" spans="1:21">
      <c r="A85" s="93">
        <v>81</v>
      </c>
      <c r="B85" s="94"/>
      <c r="C85" s="95" t="s">
        <v>68</v>
      </c>
      <c r="D85" s="96" t="s">
        <v>107</v>
      </c>
      <c r="E85" s="97"/>
      <c r="F85" s="98"/>
      <c r="G85" s="99">
        <f t="shared" si="4"/>
        <v>605038.40338473744</v>
      </c>
      <c r="H85" s="100">
        <v>23549.359052445274</v>
      </c>
      <c r="I85" s="101">
        <v>12838.445428412408</v>
      </c>
      <c r="J85" s="101">
        <v>20391.968853898346</v>
      </c>
      <c r="K85" s="101">
        <v>22423.524914979935</v>
      </c>
      <c r="L85" s="101">
        <v>46033.349106371403</v>
      </c>
      <c r="M85" s="101">
        <v>136317.03255188465</v>
      </c>
      <c r="N85" s="127">
        <f t="shared" si="5"/>
        <v>261553.67990799202</v>
      </c>
      <c r="O85" s="100">
        <v>25583.131792827742</v>
      </c>
      <c r="P85" s="101">
        <v>22407.506157229654</v>
      </c>
      <c r="Q85" s="101">
        <v>43922.62417360954</v>
      </c>
      <c r="R85" s="101">
        <v>23331.156616523862</v>
      </c>
      <c r="S85" s="101">
        <v>43980.650368750095</v>
      </c>
      <c r="T85" s="101">
        <v>184259.65436780453</v>
      </c>
      <c r="U85" s="127">
        <f t="shared" si="6"/>
        <v>343484.72347674542</v>
      </c>
    </row>
    <row r="86" spans="1:21">
      <c r="A86" s="93">
        <v>82</v>
      </c>
      <c r="B86" s="94"/>
      <c r="C86" s="95" t="s">
        <v>74</v>
      </c>
      <c r="D86" s="96" t="s">
        <v>108</v>
      </c>
      <c r="E86" s="97"/>
      <c r="F86" s="98"/>
      <c r="G86" s="99">
        <f t="shared" si="4"/>
        <v>368307.84370261553</v>
      </c>
      <c r="H86" s="100">
        <v>2.9997538229099376</v>
      </c>
      <c r="I86" s="101">
        <v>53.245914817804078</v>
      </c>
      <c r="J86" s="101">
        <v>36041.561983831227</v>
      </c>
      <c r="K86" s="101">
        <v>87510.267580658197</v>
      </c>
      <c r="L86" s="101">
        <v>85936.897530674934</v>
      </c>
      <c r="M86" s="101">
        <v>59396.135060206056</v>
      </c>
      <c r="N86" s="127">
        <f t="shared" si="5"/>
        <v>268941.10782401112</v>
      </c>
      <c r="O86" s="100">
        <v>7.5109821476239587</v>
      </c>
      <c r="P86" s="101">
        <v>142.79255497243389</v>
      </c>
      <c r="Q86" s="101">
        <v>9724.4053044784814</v>
      </c>
      <c r="R86" s="101">
        <v>21676.775179617107</v>
      </c>
      <c r="S86" s="101">
        <v>25787.562117937952</v>
      </c>
      <c r="T86" s="101">
        <v>42027.689739450812</v>
      </c>
      <c r="U86" s="127">
        <f t="shared" si="6"/>
        <v>99366.735878604406</v>
      </c>
    </row>
    <row r="87" spans="1:21">
      <c r="A87" s="37">
        <v>83</v>
      </c>
      <c r="B87" s="17"/>
      <c r="C87" s="16"/>
      <c r="D87" s="38" t="s">
        <v>8</v>
      </c>
      <c r="E87" s="49" t="s">
        <v>109</v>
      </c>
      <c r="F87" s="40"/>
      <c r="G87" s="111">
        <f t="shared" si="4"/>
        <v>0</v>
      </c>
      <c r="H87" s="26">
        <v>0</v>
      </c>
      <c r="I87" s="7">
        <v>0</v>
      </c>
      <c r="J87" s="7">
        <v>0</v>
      </c>
      <c r="K87" s="7">
        <v>0</v>
      </c>
      <c r="L87" s="7">
        <v>0</v>
      </c>
      <c r="M87" s="7">
        <v>0</v>
      </c>
      <c r="N87" s="126">
        <f t="shared" si="5"/>
        <v>0</v>
      </c>
      <c r="O87" s="26">
        <v>0</v>
      </c>
      <c r="P87" s="7">
        <v>0</v>
      </c>
      <c r="Q87" s="7">
        <v>0</v>
      </c>
      <c r="R87" s="7">
        <v>0</v>
      </c>
      <c r="S87" s="7">
        <v>0</v>
      </c>
      <c r="T87" s="7">
        <v>0</v>
      </c>
      <c r="U87" s="126">
        <f t="shared" si="6"/>
        <v>0</v>
      </c>
    </row>
    <row r="88" spans="1:21">
      <c r="A88" s="37">
        <v>84</v>
      </c>
      <c r="B88" s="17"/>
      <c r="C88" s="16"/>
      <c r="D88" s="38" t="s">
        <v>10</v>
      </c>
      <c r="E88" s="49" t="s">
        <v>110</v>
      </c>
      <c r="F88" s="40"/>
      <c r="G88" s="111">
        <f t="shared" si="4"/>
        <v>865.77599757537246</v>
      </c>
      <c r="H88" s="26">
        <v>0</v>
      </c>
      <c r="I88" s="7">
        <v>0</v>
      </c>
      <c r="J88" s="7">
        <v>2.9331929385662079</v>
      </c>
      <c r="K88" s="7">
        <v>27.500502586364746</v>
      </c>
      <c r="L88" s="7">
        <v>70.586709845811129</v>
      </c>
      <c r="M88" s="7">
        <v>207.55328837782145</v>
      </c>
      <c r="N88" s="126">
        <f t="shared" si="5"/>
        <v>308.57369374856353</v>
      </c>
      <c r="O88" s="26">
        <v>0</v>
      </c>
      <c r="P88" s="7">
        <v>0</v>
      </c>
      <c r="Q88" s="7">
        <v>3.4185661226511002</v>
      </c>
      <c r="R88" s="7">
        <v>21.753676116466522</v>
      </c>
      <c r="S88" s="7">
        <v>93.528327539563179</v>
      </c>
      <c r="T88" s="7">
        <v>438.50173404812813</v>
      </c>
      <c r="U88" s="126">
        <f t="shared" si="6"/>
        <v>557.20230382680893</v>
      </c>
    </row>
    <row r="89" spans="1:21">
      <c r="A89" s="37">
        <v>85</v>
      </c>
      <c r="B89" s="17"/>
      <c r="C89" s="16"/>
      <c r="D89" s="38" t="s">
        <v>22</v>
      </c>
      <c r="E89" s="49" t="s">
        <v>111</v>
      </c>
      <c r="F89" s="40"/>
      <c r="G89" s="111">
        <f t="shared" si="4"/>
        <v>6807.0358615815639</v>
      </c>
      <c r="H89" s="26">
        <v>0</v>
      </c>
      <c r="I89" s="7">
        <v>2.3252248167991638</v>
      </c>
      <c r="J89" s="7">
        <v>66.832725442945957</v>
      </c>
      <c r="K89" s="7">
        <v>373.7912028208375</v>
      </c>
      <c r="L89" s="7">
        <v>1034.7592608332634</v>
      </c>
      <c r="M89" s="7">
        <v>1501.5974406301975</v>
      </c>
      <c r="N89" s="126">
        <f t="shared" si="5"/>
        <v>2979.3058545440435</v>
      </c>
      <c r="O89" s="26">
        <v>0</v>
      </c>
      <c r="P89" s="7">
        <v>2.0037220939993858</v>
      </c>
      <c r="Q89" s="7">
        <v>16.904581137001514</v>
      </c>
      <c r="R89" s="7">
        <v>164.03163217008114</v>
      </c>
      <c r="S89" s="7">
        <v>704.36569535732269</v>
      </c>
      <c r="T89" s="7">
        <v>2940.4243762791157</v>
      </c>
      <c r="U89" s="126">
        <f t="shared" si="6"/>
        <v>3827.7300070375204</v>
      </c>
    </row>
    <row r="90" spans="1:21">
      <c r="A90" s="37">
        <v>86</v>
      </c>
      <c r="B90" s="17"/>
      <c r="C90" s="16"/>
      <c r="D90" s="38" t="s">
        <v>24</v>
      </c>
      <c r="E90" s="49" t="s">
        <v>112</v>
      </c>
      <c r="F90" s="40"/>
      <c r="G90" s="111">
        <f t="shared" si="4"/>
        <v>159839.64231932233</v>
      </c>
      <c r="H90" s="26">
        <v>0</v>
      </c>
      <c r="I90" s="7">
        <v>0</v>
      </c>
      <c r="J90" s="7">
        <v>6593.6294943531975</v>
      </c>
      <c r="K90" s="7">
        <v>41610.870037287474</v>
      </c>
      <c r="L90" s="7">
        <v>57504.568643137813</v>
      </c>
      <c r="M90" s="7">
        <v>26006.324736721814</v>
      </c>
      <c r="N90" s="126">
        <f t="shared" si="5"/>
        <v>131715.3929115003</v>
      </c>
      <c r="O90" s="26">
        <v>0</v>
      </c>
      <c r="P90" s="7">
        <v>0</v>
      </c>
      <c r="Q90" s="7">
        <v>1198.4158292270731</v>
      </c>
      <c r="R90" s="7">
        <v>6360.4987704893574</v>
      </c>
      <c r="S90" s="7">
        <v>10128.772617615759</v>
      </c>
      <c r="T90" s="7">
        <v>10436.562190489843</v>
      </c>
      <c r="U90" s="126">
        <f t="shared" si="6"/>
        <v>28124.249407822033</v>
      </c>
    </row>
    <row r="91" spans="1:21">
      <c r="A91" s="37">
        <v>87</v>
      </c>
      <c r="B91" s="17"/>
      <c r="C91" s="16"/>
      <c r="D91" s="38" t="s">
        <v>26</v>
      </c>
      <c r="E91" s="49" t="s">
        <v>113</v>
      </c>
      <c r="F91" s="40"/>
      <c r="G91" s="111">
        <f t="shared" si="4"/>
        <v>197580.76316078808</v>
      </c>
      <c r="H91" s="26">
        <v>2.9997538229099381</v>
      </c>
      <c r="I91" s="7">
        <v>0</v>
      </c>
      <c r="J91" s="7">
        <v>29232.083111390471</v>
      </c>
      <c r="K91" s="7">
        <v>45172.098703965545</v>
      </c>
      <c r="L91" s="7">
        <v>27003.978302210569</v>
      </c>
      <c r="M91" s="7">
        <v>31320.189614772797</v>
      </c>
      <c r="N91" s="126">
        <f t="shared" si="5"/>
        <v>132731.3494861623</v>
      </c>
      <c r="O91" s="26">
        <v>7.5109821476239587</v>
      </c>
      <c r="P91" s="7">
        <v>0</v>
      </c>
      <c r="Q91" s="7">
        <v>7914.8506645997986</v>
      </c>
      <c r="R91" s="7">
        <v>14443.024078987539</v>
      </c>
      <c r="S91" s="7">
        <v>14626.93278311193</v>
      </c>
      <c r="T91" s="7">
        <v>27857.095165778883</v>
      </c>
      <c r="U91" s="126">
        <f t="shared" si="6"/>
        <v>64849.413674625772</v>
      </c>
    </row>
    <row r="92" spans="1:21">
      <c r="A92" s="37">
        <v>88</v>
      </c>
      <c r="B92" s="17"/>
      <c r="C92" s="16"/>
      <c r="D92" s="38" t="s">
        <v>32</v>
      </c>
      <c r="E92" s="49" t="s">
        <v>114</v>
      </c>
      <c r="F92" s="40"/>
      <c r="G92" s="111">
        <f t="shared" si="4"/>
        <v>0</v>
      </c>
      <c r="H92" s="26">
        <v>0</v>
      </c>
      <c r="I92" s="7">
        <v>0</v>
      </c>
      <c r="J92" s="7">
        <v>0</v>
      </c>
      <c r="K92" s="7">
        <v>0</v>
      </c>
      <c r="L92" s="7">
        <v>0</v>
      </c>
      <c r="M92" s="7">
        <v>0</v>
      </c>
      <c r="N92" s="126">
        <f t="shared" si="5"/>
        <v>0</v>
      </c>
      <c r="O92" s="26">
        <v>0</v>
      </c>
      <c r="P92" s="7">
        <v>0</v>
      </c>
      <c r="Q92" s="7">
        <v>0</v>
      </c>
      <c r="R92" s="7">
        <v>0</v>
      </c>
      <c r="S92" s="7">
        <v>0</v>
      </c>
      <c r="T92" s="7">
        <v>0</v>
      </c>
      <c r="U92" s="126">
        <f t="shared" si="6"/>
        <v>0</v>
      </c>
    </row>
    <row r="93" spans="1:21">
      <c r="A93" s="37">
        <v>89</v>
      </c>
      <c r="B93" s="17"/>
      <c r="C93" s="16"/>
      <c r="D93" s="38" t="s">
        <v>34</v>
      </c>
      <c r="E93" s="49" t="s">
        <v>115</v>
      </c>
      <c r="F93" s="40"/>
      <c r="G93" s="111">
        <f t="shared" si="4"/>
        <v>1588.9353135034769</v>
      </c>
      <c r="H93" s="26">
        <v>0</v>
      </c>
      <c r="I93" s="7">
        <v>34.332309444072962</v>
      </c>
      <c r="J93" s="7">
        <v>77.26363957335343</v>
      </c>
      <c r="K93" s="7">
        <v>194.21786500443704</v>
      </c>
      <c r="L93" s="7">
        <v>0</v>
      </c>
      <c r="M93" s="7">
        <v>0</v>
      </c>
      <c r="N93" s="126">
        <f t="shared" si="5"/>
        <v>305.81381402186344</v>
      </c>
      <c r="O93" s="26">
        <v>0</v>
      </c>
      <c r="P93" s="7">
        <v>130.77764912726957</v>
      </c>
      <c r="Q93" s="7">
        <v>551.44642928100075</v>
      </c>
      <c r="R93" s="7">
        <v>600.89742107334314</v>
      </c>
      <c r="S93" s="7">
        <v>0</v>
      </c>
      <c r="T93" s="7">
        <v>0</v>
      </c>
      <c r="U93" s="126">
        <f t="shared" si="6"/>
        <v>1283.1214994816135</v>
      </c>
    </row>
    <row r="94" spans="1:21">
      <c r="A94" s="37">
        <v>90</v>
      </c>
      <c r="B94" s="17"/>
      <c r="C94" s="16"/>
      <c r="D94" s="38" t="s">
        <v>36</v>
      </c>
      <c r="E94" s="49" t="s">
        <v>116</v>
      </c>
      <c r="F94" s="40"/>
      <c r="G94" s="111">
        <f t="shared" si="4"/>
        <v>0</v>
      </c>
      <c r="H94" s="26">
        <v>0</v>
      </c>
      <c r="I94" s="7">
        <v>0</v>
      </c>
      <c r="J94" s="7">
        <v>0</v>
      </c>
      <c r="K94" s="7">
        <v>0</v>
      </c>
      <c r="L94" s="7">
        <v>0</v>
      </c>
      <c r="M94" s="7">
        <v>0</v>
      </c>
      <c r="N94" s="126">
        <f t="shared" si="5"/>
        <v>0</v>
      </c>
      <c r="O94" s="26">
        <v>0</v>
      </c>
      <c r="P94" s="7">
        <v>0</v>
      </c>
      <c r="Q94" s="7">
        <v>0</v>
      </c>
      <c r="R94" s="7">
        <v>0</v>
      </c>
      <c r="S94" s="7">
        <v>0</v>
      </c>
      <c r="T94" s="7">
        <v>0</v>
      </c>
      <c r="U94" s="126">
        <f t="shared" si="6"/>
        <v>0</v>
      </c>
    </row>
    <row r="95" spans="1:21">
      <c r="A95" s="37">
        <v>91</v>
      </c>
      <c r="B95" s="17"/>
      <c r="C95" s="16"/>
      <c r="D95" s="38" t="s">
        <v>38</v>
      </c>
      <c r="E95" s="49" t="s">
        <v>117</v>
      </c>
      <c r="F95" s="40"/>
      <c r="G95" s="111">
        <f t="shared" si="4"/>
        <v>0</v>
      </c>
      <c r="H95" s="26">
        <v>0</v>
      </c>
      <c r="I95" s="7">
        <v>0</v>
      </c>
      <c r="J95" s="7">
        <v>0</v>
      </c>
      <c r="K95" s="7">
        <v>0</v>
      </c>
      <c r="L95" s="7">
        <v>0</v>
      </c>
      <c r="M95" s="7">
        <v>0</v>
      </c>
      <c r="N95" s="126">
        <f t="shared" si="5"/>
        <v>0</v>
      </c>
      <c r="O95" s="26">
        <v>0</v>
      </c>
      <c r="P95" s="7">
        <v>0</v>
      </c>
      <c r="Q95" s="7">
        <v>0</v>
      </c>
      <c r="R95" s="7">
        <v>0</v>
      </c>
      <c r="S95" s="7">
        <v>0</v>
      </c>
      <c r="T95" s="7">
        <v>0</v>
      </c>
      <c r="U95" s="126">
        <f t="shared" si="6"/>
        <v>0</v>
      </c>
    </row>
    <row r="96" spans="1:21">
      <c r="A96" s="37">
        <v>92</v>
      </c>
      <c r="B96" s="17"/>
      <c r="C96" s="16"/>
      <c r="D96" s="38" t="s">
        <v>40</v>
      </c>
      <c r="E96" s="49" t="s">
        <v>118</v>
      </c>
      <c r="F96" s="40"/>
      <c r="G96" s="111">
        <f t="shared" si="4"/>
        <v>1625.6896991655231</v>
      </c>
      <c r="H96" s="26">
        <v>0</v>
      </c>
      <c r="I96" s="7">
        <v>16.588380977511406</v>
      </c>
      <c r="J96" s="7">
        <v>68.819464109838009</v>
      </c>
      <c r="K96" s="7">
        <v>131.78937038034201</v>
      </c>
      <c r="L96" s="7">
        <v>323.00351797044277</v>
      </c>
      <c r="M96" s="7">
        <v>360.47033967077732</v>
      </c>
      <c r="N96" s="126">
        <f t="shared" si="5"/>
        <v>900.67107310891151</v>
      </c>
      <c r="O96" s="26">
        <v>0</v>
      </c>
      <c r="P96" s="7">
        <v>10.011181250214577</v>
      </c>
      <c r="Q96" s="7">
        <v>39.36912702023983</v>
      </c>
      <c r="R96" s="7">
        <v>86.569570414721966</v>
      </c>
      <c r="S96" s="7">
        <v>233.96309567987919</v>
      </c>
      <c r="T96" s="7">
        <v>355.10565169155598</v>
      </c>
      <c r="U96" s="126">
        <f t="shared" si="6"/>
        <v>725.01862605661154</v>
      </c>
    </row>
    <row r="97" spans="1:21">
      <c r="A97" s="37">
        <v>93</v>
      </c>
      <c r="B97" s="17"/>
      <c r="C97" s="16"/>
      <c r="D97" s="38" t="s">
        <v>54</v>
      </c>
      <c r="E97" s="49" t="s">
        <v>119</v>
      </c>
      <c r="F97" s="40"/>
      <c r="G97" s="111">
        <f t="shared" si="4"/>
        <v>0</v>
      </c>
      <c r="H97" s="26">
        <v>0</v>
      </c>
      <c r="I97" s="7">
        <v>0</v>
      </c>
      <c r="J97" s="7">
        <v>0</v>
      </c>
      <c r="K97" s="7">
        <v>0</v>
      </c>
      <c r="L97" s="7">
        <v>0</v>
      </c>
      <c r="M97" s="7">
        <v>0</v>
      </c>
      <c r="N97" s="126">
        <f t="shared" si="5"/>
        <v>0</v>
      </c>
      <c r="O97" s="26">
        <v>0</v>
      </c>
      <c r="P97" s="7">
        <v>0</v>
      </c>
      <c r="Q97" s="7">
        <v>0</v>
      </c>
      <c r="R97" s="7">
        <v>0</v>
      </c>
      <c r="S97" s="7">
        <v>0</v>
      </c>
      <c r="T97" s="7">
        <v>0</v>
      </c>
      <c r="U97" s="126">
        <f t="shared" si="6"/>
        <v>0</v>
      </c>
    </row>
    <row r="98" spans="1:21">
      <c r="A98" s="93">
        <v>94</v>
      </c>
      <c r="B98" s="102"/>
      <c r="C98" s="95" t="s">
        <v>120</v>
      </c>
      <c r="D98" s="96" t="s">
        <v>121</v>
      </c>
      <c r="E98" s="97"/>
      <c r="F98" s="98"/>
      <c r="G98" s="99">
        <f t="shared" si="4"/>
        <v>6333708.2750649173</v>
      </c>
      <c r="H98" s="100">
        <v>7452.9674581243016</v>
      </c>
      <c r="I98" s="101">
        <v>10938.225429948419</v>
      </c>
      <c r="J98" s="101">
        <v>35644.350467331707</v>
      </c>
      <c r="K98" s="101">
        <v>42900.748695399612</v>
      </c>
      <c r="L98" s="101">
        <v>150841.10758900642</v>
      </c>
      <c r="M98" s="101">
        <v>2190216.3116970062</v>
      </c>
      <c r="N98" s="127">
        <f t="shared" si="5"/>
        <v>2437993.7113368167</v>
      </c>
      <c r="O98" s="100">
        <v>8800.0637791657355</v>
      </c>
      <c r="P98" s="101">
        <v>10020.688832591564</v>
      </c>
      <c r="Q98" s="101">
        <v>21531.255064195022</v>
      </c>
      <c r="R98" s="101">
        <v>29090.13921713829</v>
      </c>
      <c r="S98" s="101">
        <v>168296.13197869062</v>
      </c>
      <c r="T98" s="101">
        <v>3657976.2848563194</v>
      </c>
      <c r="U98" s="127">
        <f t="shared" si="6"/>
        <v>3895714.5637281006</v>
      </c>
    </row>
    <row r="99" spans="1:21">
      <c r="A99" s="37">
        <v>95</v>
      </c>
      <c r="B99" s="10"/>
      <c r="C99" s="11"/>
      <c r="D99" s="38" t="s">
        <v>8</v>
      </c>
      <c r="E99" s="49" t="s">
        <v>122</v>
      </c>
      <c r="F99" s="51"/>
      <c r="G99" s="111">
        <f t="shared" si="4"/>
        <v>5384592.131551886</v>
      </c>
      <c r="H99" s="26">
        <v>0</v>
      </c>
      <c r="I99" s="7">
        <v>34.429008722305298</v>
      </c>
      <c r="J99" s="7">
        <v>59.02985043823719</v>
      </c>
      <c r="K99" s="7">
        <v>1221.6149952542037</v>
      </c>
      <c r="L99" s="7">
        <v>80590.708531364799</v>
      </c>
      <c r="M99" s="7">
        <v>1836303.2144786119</v>
      </c>
      <c r="N99" s="126">
        <f t="shared" si="5"/>
        <v>1918208.9968643915</v>
      </c>
      <c r="O99" s="26">
        <v>0</v>
      </c>
      <c r="P99" s="7">
        <v>22.396899543702602</v>
      </c>
      <c r="Q99" s="7">
        <v>38.803523007780313</v>
      </c>
      <c r="R99" s="7">
        <v>1227.6353692486882</v>
      </c>
      <c r="S99" s="7">
        <v>108980.07881889492</v>
      </c>
      <c r="T99" s="7">
        <v>3356114.2200767994</v>
      </c>
      <c r="U99" s="126">
        <f t="shared" si="6"/>
        <v>3466383.1346874945</v>
      </c>
    </row>
    <row r="100" spans="1:21">
      <c r="A100" s="37">
        <v>96</v>
      </c>
      <c r="B100" s="10"/>
      <c r="C100" s="11"/>
      <c r="D100" s="38" t="s">
        <v>10</v>
      </c>
      <c r="E100" s="49" t="s">
        <v>123</v>
      </c>
      <c r="F100" s="51"/>
      <c r="G100" s="111">
        <f t="shared" si="4"/>
        <v>500029.3459086708</v>
      </c>
      <c r="H100" s="26">
        <v>0</v>
      </c>
      <c r="I100" s="7">
        <v>0.21278578042984009</v>
      </c>
      <c r="J100" s="7">
        <v>32.579859719771775</v>
      </c>
      <c r="K100" s="7">
        <v>906.16275541717187</v>
      </c>
      <c r="L100" s="7">
        <v>15792.470330111682</v>
      </c>
      <c r="M100" s="7">
        <v>264165.82277727127</v>
      </c>
      <c r="N100" s="126">
        <f t="shared" si="5"/>
        <v>280897.24850830034</v>
      </c>
      <c r="O100" s="26">
        <v>0</v>
      </c>
      <c r="P100" s="7">
        <v>0.90562665462493896</v>
      </c>
      <c r="Q100" s="7">
        <v>26.891615079637333</v>
      </c>
      <c r="R100" s="7">
        <v>737.22876509418711</v>
      </c>
      <c r="S100" s="7">
        <v>12200.95380114764</v>
      </c>
      <c r="T100" s="7">
        <v>206166.11759239435</v>
      </c>
      <c r="U100" s="126">
        <f t="shared" si="6"/>
        <v>219132.09740037043</v>
      </c>
    </row>
    <row r="101" spans="1:21">
      <c r="A101" s="37">
        <v>97</v>
      </c>
      <c r="B101" s="10"/>
      <c r="C101" s="11"/>
      <c r="D101" s="38" t="s">
        <v>22</v>
      </c>
      <c r="E101" s="49" t="s">
        <v>124</v>
      </c>
      <c r="F101" s="51"/>
      <c r="G101" s="111">
        <f t="shared" si="4"/>
        <v>184637.71002288396</v>
      </c>
      <c r="H101" s="26">
        <v>5008.9308320654964</v>
      </c>
      <c r="I101" s="7">
        <v>6111.1999363638461</v>
      </c>
      <c r="J101" s="7">
        <v>24780.890538193285</v>
      </c>
      <c r="K101" s="7">
        <v>24355.969219610095</v>
      </c>
      <c r="L101" s="7">
        <v>18592.292055130005</v>
      </c>
      <c r="M101" s="7">
        <v>23523.195688012987</v>
      </c>
      <c r="N101" s="126">
        <f t="shared" si="5"/>
        <v>102372.47826937572</v>
      </c>
      <c r="O101" s="26">
        <v>6024.5197453889123</v>
      </c>
      <c r="P101" s="7">
        <v>5394.398463423131</v>
      </c>
      <c r="Q101" s="7">
        <v>13335.84308970347</v>
      </c>
      <c r="R101" s="7">
        <v>13102.592559363693</v>
      </c>
      <c r="S101" s="7">
        <v>14799.775475339964</v>
      </c>
      <c r="T101" s="7">
        <v>29608.102420289069</v>
      </c>
      <c r="U101" s="126">
        <f t="shared" si="6"/>
        <v>82265.23175350824</v>
      </c>
    </row>
    <row r="102" spans="1:21">
      <c r="A102" s="37">
        <v>98</v>
      </c>
      <c r="B102" s="17"/>
      <c r="C102" s="11"/>
      <c r="D102" s="38" t="s">
        <v>24</v>
      </c>
      <c r="E102" s="49" t="s">
        <v>125</v>
      </c>
      <c r="F102" s="51"/>
      <c r="G102" s="111">
        <f t="shared" si="4"/>
        <v>28408.460307707293</v>
      </c>
      <c r="H102" s="26">
        <v>0</v>
      </c>
      <c r="I102" s="7">
        <v>1.009503036737442</v>
      </c>
      <c r="J102" s="7">
        <v>230.48914994089864</v>
      </c>
      <c r="K102" s="7">
        <v>2417.2137011000887</v>
      </c>
      <c r="L102" s="7">
        <v>4272.6699505047873</v>
      </c>
      <c r="M102" s="7">
        <v>3695.7499823328108</v>
      </c>
      <c r="N102" s="126">
        <f t="shared" si="5"/>
        <v>10617.132286915323</v>
      </c>
      <c r="O102" s="26">
        <v>0</v>
      </c>
      <c r="P102" s="7">
        <v>0.94462937116622925</v>
      </c>
      <c r="Q102" s="7">
        <v>618.46901634426831</v>
      </c>
      <c r="R102" s="7">
        <v>3645.6959043620154</v>
      </c>
      <c r="S102" s="7">
        <v>6605.2435697428882</v>
      </c>
      <c r="T102" s="7">
        <v>6920.9749009716325</v>
      </c>
      <c r="U102" s="126">
        <f t="shared" si="6"/>
        <v>17791.328020791971</v>
      </c>
    </row>
    <row r="103" spans="1:21">
      <c r="A103" s="37">
        <v>99</v>
      </c>
      <c r="B103" s="12"/>
      <c r="C103" s="12"/>
      <c r="D103" s="38" t="s">
        <v>26</v>
      </c>
      <c r="E103" s="49" t="s">
        <v>126</v>
      </c>
      <c r="F103" s="43"/>
      <c r="G103" s="111">
        <f t="shared" si="4"/>
        <v>17.47822767496109</v>
      </c>
      <c r="H103" s="26">
        <v>0</v>
      </c>
      <c r="I103" s="7">
        <v>0.17550674080848694</v>
      </c>
      <c r="J103" s="7">
        <v>0.30912105739116669</v>
      </c>
      <c r="K103" s="7">
        <v>1.4698211327195168</v>
      </c>
      <c r="L103" s="7">
        <v>1.2947646826505661</v>
      </c>
      <c r="M103" s="7">
        <v>2.1394230872392654</v>
      </c>
      <c r="N103" s="126">
        <f t="shared" si="5"/>
        <v>5.3886367008090019</v>
      </c>
      <c r="O103" s="26">
        <v>0</v>
      </c>
      <c r="P103" s="7">
        <v>0.45391073822975159</v>
      </c>
      <c r="Q103" s="7">
        <v>0.89774926006793976</v>
      </c>
      <c r="R103" s="7">
        <v>2.5830201581120491</v>
      </c>
      <c r="S103" s="7">
        <v>2.2284892648458481</v>
      </c>
      <c r="T103" s="7">
        <v>5.9264215528964996</v>
      </c>
      <c r="U103" s="126">
        <f t="shared" si="6"/>
        <v>12.089590974152088</v>
      </c>
    </row>
    <row r="104" spans="1:21">
      <c r="A104" s="37">
        <v>100</v>
      </c>
      <c r="B104" s="12"/>
      <c r="C104" s="12"/>
      <c r="D104" s="38" t="s">
        <v>32</v>
      </c>
      <c r="E104" s="15" t="s">
        <v>127</v>
      </c>
      <c r="F104" s="43"/>
      <c r="G104" s="111">
        <f t="shared" si="4"/>
        <v>0</v>
      </c>
      <c r="H104" s="26">
        <v>0</v>
      </c>
      <c r="I104" s="7">
        <v>0</v>
      </c>
      <c r="J104" s="7">
        <v>0</v>
      </c>
      <c r="K104" s="7">
        <v>0</v>
      </c>
      <c r="L104" s="7">
        <v>0</v>
      </c>
      <c r="M104" s="7">
        <v>0</v>
      </c>
      <c r="N104" s="126">
        <f t="shared" si="5"/>
        <v>0</v>
      </c>
      <c r="O104" s="26">
        <v>0</v>
      </c>
      <c r="P104" s="7">
        <v>0</v>
      </c>
      <c r="Q104" s="7">
        <v>0</v>
      </c>
      <c r="R104" s="7">
        <v>0</v>
      </c>
      <c r="S104" s="7">
        <v>0</v>
      </c>
      <c r="T104" s="7">
        <v>0</v>
      </c>
      <c r="U104" s="126">
        <f t="shared" si="6"/>
        <v>0</v>
      </c>
    </row>
    <row r="105" spans="1:21">
      <c r="A105" s="37">
        <v>101</v>
      </c>
      <c r="B105" s="12"/>
      <c r="C105" s="12"/>
      <c r="D105" s="38" t="s">
        <v>34</v>
      </c>
      <c r="E105" s="15" t="s">
        <v>128</v>
      </c>
      <c r="F105" s="43"/>
      <c r="G105" s="111">
        <f t="shared" si="4"/>
        <v>236023.05177061513</v>
      </c>
      <c r="H105" s="26">
        <v>2444.0365781492219</v>
      </c>
      <c r="I105" s="7">
        <v>4791.1988672986627</v>
      </c>
      <c r="J105" s="7">
        <v>10541.051516368985</v>
      </c>
      <c r="K105" s="7">
        <v>13998.31780898571</v>
      </c>
      <c r="L105" s="7">
        <v>31591.672163799405</v>
      </c>
      <c r="M105" s="7">
        <v>62526.172501951456</v>
      </c>
      <c r="N105" s="126">
        <f t="shared" si="5"/>
        <v>125892.44943655343</v>
      </c>
      <c r="O105" s="26">
        <v>2775.5440012362233</v>
      </c>
      <c r="P105" s="7">
        <v>4601.5893370662088</v>
      </c>
      <c r="Q105" s="7">
        <v>7510.3499909657985</v>
      </c>
      <c r="R105" s="7">
        <v>10374.404065996408</v>
      </c>
      <c r="S105" s="7">
        <v>25707.851240366697</v>
      </c>
      <c r="T105" s="7">
        <v>59160.863698430359</v>
      </c>
      <c r="U105" s="126">
        <f t="shared" si="6"/>
        <v>110130.6023340617</v>
      </c>
    </row>
    <row r="106" spans="1:21">
      <c r="A106" s="93">
        <v>102</v>
      </c>
      <c r="B106" s="94"/>
      <c r="C106" s="95" t="s">
        <v>129</v>
      </c>
      <c r="D106" s="96" t="s">
        <v>130</v>
      </c>
      <c r="E106" s="97"/>
      <c r="F106" s="98"/>
      <c r="G106" s="99">
        <f t="shared" si="4"/>
        <v>841.27442038059235</v>
      </c>
      <c r="H106" s="100">
        <v>0</v>
      </c>
      <c r="I106" s="101">
        <v>4.1644376814365387</v>
      </c>
      <c r="J106" s="101">
        <v>14.248794414103031</v>
      </c>
      <c r="K106" s="101">
        <v>20.265399120748043</v>
      </c>
      <c r="L106" s="101">
        <v>45.545817464590073</v>
      </c>
      <c r="M106" s="101">
        <v>275.5417445525527</v>
      </c>
      <c r="N106" s="127">
        <f t="shared" si="5"/>
        <v>359.76619323343039</v>
      </c>
      <c r="O106" s="100">
        <v>0</v>
      </c>
      <c r="P106" s="101">
        <v>4.147182360291481</v>
      </c>
      <c r="Q106" s="101">
        <v>3.6672303080558777</v>
      </c>
      <c r="R106" s="101">
        <v>10.992132432758808</v>
      </c>
      <c r="S106" s="101">
        <v>32.558600023388863</v>
      </c>
      <c r="T106" s="101">
        <v>430.14308202266693</v>
      </c>
      <c r="U106" s="127">
        <f t="shared" si="6"/>
        <v>481.50822714716196</v>
      </c>
    </row>
    <row r="107" spans="1:21">
      <c r="A107" s="93">
        <v>110</v>
      </c>
      <c r="B107" s="94"/>
      <c r="C107" s="95" t="s">
        <v>131</v>
      </c>
      <c r="D107" s="96" t="s">
        <v>132</v>
      </c>
      <c r="E107" s="97"/>
      <c r="F107" s="98"/>
      <c r="G107" s="99">
        <f t="shared" si="4"/>
        <v>28071947.705402166</v>
      </c>
      <c r="H107" s="100">
        <v>17151.610075681936</v>
      </c>
      <c r="I107" s="101">
        <v>12997.83097810857</v>
      </c>
      <c r="J107" s="101">
        <v>101416.9816493988</v>
      </c>
      <c r="K107" s="101">
        <v>645934.09211158752</v>
      </c>
      <c r="L107" s="101">
        <v>3524931.3673820496</v>
      </c>
      <c r="M107" s="101">
        <v>9622001.1896362305</v>
      </c>
      <c r="N107" s="127">
        <f t="shared" si="5"/>
        <v>13924433.071833057</v>
      </c>
      <c r="O107" s="100">
        <v>16158.082382498542</v>
      </c>
      <c r="P107" s="101">
        <v>12374.968231221661</v>
      </c>
      <c r="Q107" s="101">
        <v>66787.411259919405</v>
      </c>
      <c r="R107" s="101">
        <v>316323.41974234581</v>
      </c>
      <c r="S107" s="101">
        <v>2186605.5889358521</v>
      </c>
      <c r="T107" s="101">
        <v>11549265.163017273</v>
      </c>
      <c r="U107" s="127">
        <f t="shared" si="6"/>
        <v>14147514.63356911</v>
      </c>
    </row>
    <row r="108" spans="1:21">
      <c r="A108" s="37">
        <v>111</v>
      </c>
      <c r="B108" s="10"/>
      <c r="C108" s="16"/>
      <c r="D108" s="38" t="s">
        <v>8</v>
      </c>
      <c r="E108" s="49" t="s">
        <v>133</v>
      </c>
      <c r="F108" s="40"/>
      <c r="G108" s="111">
        <f t="shared" si="4"/>
        <v>389575.2848925296</v>
      </c>
      <c r="H108" s="26">
        <v>1373.0327851812078</v>
      </c>
      <c r="I108" s="7">
        <v>2502.487628867384</v>
      </c>
      <c r="J108" s="7">
        <v>7214.7334266006947</v>
      </c>
      <c r="K108" s="7">
        <v>16171.292781250551</v>
      </c>
      <c r="L108" s="7">
        <v>42415.884904321283</v>
      </c>
      <c r="M108" s="7">
        <v>84084.133776083589</v>
      </c>
      <c r="N108" s="126">
        <f t="shared" si="5"/>
        <v>153761.56530230469</v>
      </c>
      <c r="O108" s="26">
        <v>1249.4140264506714</v>
      </c>
      <c r="P108" s="7">
        <v>2509.1029493345795</v>
      </c>
      <c r="Q108" s="7">
        <v>6974.8317426647991</v>
      </c>
      <c r="R108" s="7">
        <v>16216.63155285269</v>
      </c>
      <c r="S108" s="7">
        <v>54945.1204739362</v>
      </c>
      <c r="T108" s="7">
        <v>153918.61884498596</v>
      </c>
      <c r="U108" s="126">
        <f t="shared" si="6"/>
        <v>235813.71959022491</v>
      </c>
    </row>
    <row r="109" spans="1:21">
      <c r="A109" s="37">
        <v>112</v>
      </c>
      <c r="B109" s="17"/>
      <c r="C109" s="11"/>
      <c r="D109" s="52" t="s">
        <v>10</v>
      </c>
      <c r="E109" s="49" t="s">
        <v>134</v>
      </c>
      <c r="F109" s="51"/>
      <c r="G109" s="111">
        <f t="shared" si="4"/>
        <v>1594279.1055222072</v>
      </c>
      <c r="H109" s="26">
        <v>209.65788149526145</v>
      </c>
      <c r="I109" s="7">
        <v>144.30795880884398</v>
      </c>
      <c r="J109" s="7">
        <v>3104.1452762298286</v>
      </c>
      <c r="K109" s="7">
        <v>22866.912378013134</v>
      </c>
      <c r="L109" s="7">
        <v>135459.34280657768</v>
      </c>
      <c r="M109" s="7">
        <v>531198.94246602058</v>
      </c>
      <c r="N109" s="126">
        <f t="shared" si="5"/>
        <v>692983.30876714527</v>
      </c>
      <c r="O109" s="26">
        <v>154.77416989566768</v>
      </c>
      <c r="P109" s="7">
        <v>140.76608726811673</v>
      </c>
      <c r="Q109" s="7">
        <v>2847.9194690407749</v>
      </c>
      <c r="R109" s="7">
        <v>16323.937829460949</v>
      </c>
      <c r="S109" s="7">
        <v>123970.12931457162</v>
      </c>
      <c r="T109" s="7">
        <v>757858.26988482475</v>
      </c>
      <c r="U109" s="126">
        <f t="shared" si="6"/>
        <v>901295.79675506195</v>
      </c>
    </row>
    <row r="110" spans="1:21">
      <c r="A110" s="37">
        <v>113</v>
      </c>
      <c r="B110" s="17"/>
      <c r="C110" s="16"/>
      <c r="D110" s="38" t="s">
        <v>22</v>
      </c>
      <c r="E110" s="49" t="s">
        <v>135</v>
      </c>
      <c r="F110" s="40"/>
      <c r="G110" s="111">
        <f t="shared" si="4"/>
        <v>14553655.452251056</v>
      </c>
      <c r="H110" s="26">
        <v>949.31205982877691</v>
      </c>
      <c r="I110" s="7">
        <v>706.68471413454972</v>
      </c>
      <c r="J110" s="7">
        <v>37898.356009356678</v>
      </c>
      <c r="K110" s="7">
        <v>373854.45196998119</v>
      </c>
      <c r="L110" s="7">
        <v>1992216.7185192108</v>
      </c>
      <c r="M110" s="7">
        <v>4963855.4338226318</v>
      </c>
      <c r="N110" s="126">
        <f t="shared" si="5"/>
        <v>7369480.9570951443</v>
      </c>
      <c r="O110" s="26">
        <v>600.54605633794654</v>
      </c>
      <c r="P110" s="7">
        <v>524.01274562588151</v>
      </c>
      <c r="Q110" s="7">
        <v>19181.416715946048</v>
      </c>
      <c r="R110" s="7">
        <v>139570.25118535757</v>
      </c>
      <c r="S110" s="7">
        <v>1116411.4745111465</v>
      </c>
      <c r="T110" s="7">
        <v>5907886.7939414978</v>
      </c>
      <c r="U110" s="126">
        <f t="shared" si="6"/>
        <v>7184174.4951559119</v>
      </c>
    </row>
    <row r="111" spans="1:21">
      <c r="A111" s="37">
        <v>114</v>
      </c>
      <c r="B111" s="17"/>
      <c r="C111" s="16"/>
      <c r="D111" s="38" t="s">
        <v>24</v>
      </c>
      <c r="E111" s="49" t="s">
        <v>136</v>
      </c>
      <c r="F111" s="40"/>
      <c r="G111" s="111">
        <f t="shared" si="4"/>
        <v>9243879.6125614513</v>
      </c>
      <c r="H111" s="26">
        <v>5604.3302470447379</v>
      </c>
      <c r="I111" s="7">
        <v>4766.9400709662586</v>
      </c>
      <c r="J111" s="7">
        <v>26285.528373926878</v>
      </c>
      <c r="K111" s="7">
        <v>163349.40286521614</v>
      </c>
      <c r="L111" s="7">
        <v>1136820.500565052</v>
      </c>
      <c r="M111" s="7">
        <v>3278926.9279613495</v>
      </c>
      <c r="N111" s="126">
        <f t="shared" si="5"/>
        <v>4615753.6300835554</v>
      </c>
      <c r="O111" s="26">
        <v>4689.0259155976237</v>
      </c>
      <c r="P111" s="7">
        <v>4248.1537428854535</v>
      </c>
      <c r="Q111" s="7">
        <v>18789.884881299804</v>
      </c>
      <c r="R111" s="7">
        <v>104686.84786236286</v>
      </c>
      <c r="S111" s="7">
        <v>746298.95579886436</v>
      </c>
      <c r="T111" s="7">
        <v>3749413.114276886</v>
      </c>
      <c r="U111" s="126">
        <f t="shared" si="6"/>
        <v>4628125.9824778959</v>
      </c>
    </row>
    <row r="112" spans="1:21">
      <c r="A112" s="37">
        <v>115</v>
      </c>
      <c r="B112" s="14"/>
      <c r="C112" s="16"/>
      <c r="D112" s="38" t="s">
        <v>26</v>
      </c>
      <c r="E112" s="49" t="s">
        <v>137</v>
      </c>
      <c r="F112" s="40"/>
      <c r="G112" s="111">
        <f t="shared" si="4"/>
        <v>496023.09584515309</v>
      </c>
      <c r="H112" s="26">
        <v>4312.9319473203504</v>
      </c>
      <c r="I112" s="7">
        <v>2027.0043599065393</v>
      </c>
      <c r="J112" s="7">
        <v>12746.311848908663</v>
      </c>
      <c r="K112" s="7">
        <v>31127.110994428396</v>
      </c>
      <c r="L112" s="7">
        <v>70530.568235754967</v>
      </c>
      <c r="M112" s="7">
        <v>147467.84136629105</v>
      </c>
      <c r="N112" s="126">
        <f t="shared" si="5"/>
        <v>268211.76875260996</v>
      </c>
      <c r="O112" s="26">
        <v>4471.8771043136949</v>
      </c>
      <c r="P112" s="7">
        <v>2000.9831749226432</v>
      </c>
      <c r="Q112" s="7">
        <v>7215.9963518418372</v>
      </c>
      <c r="R112" s="7">
        <v>13612.833903528284</v>
      </c>
      <c r="S112" s="7">
        <v>34943.35245013237</v>
      </c>
      <c r="T112" s="7">
        <v>165566.2841078043</v>
      </c>
      <c r="U112" s="126">
        <f t="shared" si="6"/>
        <v>227811.32709254313</v>
      </c>
    </row>
    <row r="113" spans="1:21">
      <c r="A113" s="37">
        <v>116</v>
      </c>
      <c r="B113" s="17"/>
      <c r="C113" s="12"/>
      <c r="D113" s="38" t="s">
        <v>32</v>
      </c>
      <c r="E113" s="14" t="s">
        <v>138</v>
      </c>
      <c r="F113" s="43"/>
      <c r="G113" s="111">
        <f t="shared" si="4"/>
        <v>1794535.2140917503</v>
      </c>
      <c r="H113" s="26">
        <v>4702.3450800976716</v>
      </c>
      <c r="I113" s="7">
        <v>2850.4061973479111</v>
      </c>
      <c r="J113" s="7">
        <v>14167.906425420195</v>
      </c>
      <c r="K113" s="7">
        <v>38564.924958415329</v>
      </c>
      <c r="L113" s="7">
        <v>147488.31798905134</v>
      </c>
      <c r="M113" s="7">
        <v>616467.96446299553</v>
      </c>
      <c r="N113" s="126">
        <f t="shared" si="5"/>
        <v>824241.86511332798</v>
      </c>
      <c r="O113" s="26">
        <v>4992.4450786034577</v>
      </c>
      <c r="P113" s="7">
        <v>2951.9495556120783</v>
      </c>
      <c r="Q113" s="7">
        <v>11777.361852658214</v>
      </c>
      <c r="R113" s="7">
        <v>25912.918653201312</v>
      </c>
      <c r="S113" s="7">
        <v>110036.56752607226</v>
      </c>
      <c r="T113" s="7">
        <v>814622.10631227493</v>
      </c>
      <c r="U113" s="126">
        <f t="shared" si="6"/>
        <v>970293.34897842223</v>
      </c>
    </row>
    <row r="114" spans="1:21">
      <c r="A114" s="93">
        <v>117</v>
      </c>
      <c r="B114" s="94"/>
      <c r="C114" s="95" t="s">
        <v>4</v>
      </c>
      <c r="D114" s="96" t="s">
        <v>139</v>
      </c>
      <c r="E114" s="97"/>
      <c r="F114" s="98"/>
      <c r="G114" s="99">
        <f t="shared" si="4"/>
        <v>6838831.225975316</v>
      </c>
      <c r="H114" s="100">
        <v>6248.5585807060197</v>
      </c>
      <c r="I114" s="101">
        <v>5129.6991705994587</v>
      </c>
      <c r="J114" s="101">
        <v>19066.29954880476</v>
      </c>
      <c r="K114" s="101">
        <v>61206.108271256089</v>
      </c>
      <c r="L114" s="101">
        <v>558017.39681959152</v>
      </c>
      <c r="M114" s="101">
        <v>2706914.0213117599</v>
      </c>
      <c r="N114" s="127">
        <f t="shared" si="5"/>
        <v>3356582.0837027179</v>
      </c>
      <c r="O114" s="100">
        <v>6746.6518134179933</v>
      </c>
      <c r="P114" s="101">
        <v>5789.7296363149217</v>
      </c>
      <c r="Q114" s="101">
        <v>15126.747437912039</v>
      </c>
      <c r="R114" s="101">
        <v>53895.057720795274</v>
      </c>
      <c r="S114" s="101">
        <v>508614.49888944626</v>
      </c>
      <c r="T114" s="101">
        <v>2892076.4567747116</v>
      </c>
      <c r="U114" s="127">
        <f t="shared" si="6"/>
        <v>3482249.1422725981</v>
      </c>
    </row>
    <row r="115" spans="1:21">
      <c r="A115" s="37">
        <v>118</v>
      </c>
      <c r="B115" s="17"/>
      <c r="C115" s="16"/>
      <c r="D115" s="38" t="s">
        <v>8</v>
      </c>
      <c r="E115" s="49" t="s">
        <v>140</v>
      </c>
      <c r="F115" s="40"/>
      <c r="G115" s="111">
        <f t="shared" si="4"/>
        <v>5483746.3539187126</v>
      </c>
      <c r="H115" s="26">
        <v>1084.8784424943692</v>
      </c>
      <c r="I115" s="7">
        <v>636.4136841497384</v>
      </c>
      <c r="J115" s="7">
        <v>6687.8175832279958</v>
      </c>
      <c r="K115" s="7">
        <v>29930.42116265744</v>
      </c>
      <c r="L115" s="7">
        <v>407993.79505968094</v>
      </c>
      <c r="M115" s="7">
        <v>2252553.7645969391</v>
      </c>
      <c r="N115" s="126">
        <f t="shared" si="5"/>
        <v>2698887.0905291494</v>
      </c>
      <c r="O115" s="26">
        <v>1320.083883633306</v>
      </c>
      <c r="P115" s="7">
        <v>682.08239321753717</v>
      </c>
      <c r="Q115" s="7">
        <v>5762.680438247975</v>
      </c>
      <c r="R115" s="7">
        <v>25505.669693291187</v>
      </c>
      <c r="S115" s="7">
        <v>378054.0137219727</v>
      </c>
      <c r="T115" s="7">
        <v>2373534.733259201</v>
      </c>
      <c r="U115" s="126">
        <f t="shared" si="6"/>
        <v>2784859.2633895637</v>
      </c>
    </row>
    <row r="116" spans="1:21">
      <c r="A116" s="37">
        <v>119</v>
      </c>
      <c r="B116" s="10"/>
      <c r="C116" s="16"/>
      <c r="D116" s="38" t="s">
        <v>10</v>
      </c>
      <c r="E116" s="49" t="s">
        <v>141</v>
      </c>
      <c r="F116" s="40"/>
      <c r="G116" s="111">
        <f t="shared" si="4"/>
        <v>716632.36595341156</v>
      </c>
      <c r="H116" s="26">
        <v>3587.9639535271526</v>
      </c>
      <c r="I116" s="7">
        <v>2806.622727220878</v>
      </c>
      <c r="J116" s="7">
        <v>7882.2056947104866</v>
      </c>
      <c r="K116" s="7">
        <v>20081.099654779478</v>
      </c>
      <c r="L116" s="7">
        <v>95577.436094598845</v>
      </c>
      <c r="M116" s="7">
        <v>184077.9968251586</v>
      </c>
      <c r="N116" s="126">
        <f t="shared" si="5"/>
        <v>314013.32494999544</v>
      </c>
      <c r="O116" s="26">
        <v>4299.608917282967</v>
      </c>
      <c r="P116" s="7">
        <v>3251.8757883036778</v>
      </c>
      <c r="Q116" s="7">
        <v>7662.625301605498</v>
      </c>
      <c r="R116" s="7">
        <v>22809.136019162543</v>
      </c>
      <c r="S116" s="7">
        <v>98336.613386146724</v>
      </c>
      <c r="T116" s="7">
        <v>266259.18159091473</v>
      </c>
      <c r="U116" s="126">
        <f t="shared" si="6"/>
        <v>402619.04100341612</v>
      </c>
    </row>
    <row r="117" spans="1:21">
      <c r="A117" s="37">
        <v>120</v>
      </c>
      <c r="B117" s="17"/>
      <c r="C117" s="11"/>
      <c r="D117" s="38" t="s">
        <v>22</v>
      </c>
      <c r="E117" s="9" t="s">
        <v>142</v>
      </c>
      <c r="F117" s="46"/>
      <c r="G117" s="111">
        <f t="shared" si="4"/>
        <v>638452.58673182852</v>
      </c>
      <c r="H117" s="26">
        <v>1575.7161774179299</v>
      </c>
      <c r="I117" s="7">
        <v>1686.6628036899492</v>
      </c>
      <c r="J117" s="7">
        <v>4496.276390587911</v>
      </c>
      <c r="K117" s="7">
        <v>11194.587192624807</v>
      </c>
      <c r="L117" s="7">
        <v>54446.174158334732</v>
      </c>
      <c r="M117" s="7">
        <v>270282.27390533686</v>
      </c>
      <c r="N117" s="126">
        <f t="shared" si="5"/>
        <v>343681.69062799215</v>
      </c>
      <c r="O117" s="26">
        <v>1126.9590215181088</v>
      </c>
      <c r="P117" s="7">
        <v>1855.7714495548971</v>
      </c>
      <c r="Q117" s="7">
        <v>1701.4418086740188</v>
      </c>
      <c r="R117" s="7">
        <v>5580.2519168313593</v>
      </c>
      <c r="S117" s="7">
        <v>32223.87778404355</v>
      </c>
      <c r="T117" s="7">
        <v>252282.59412321448</v>
      </c>
      <c r="U117" s="126">
        <f t="shared" si="6"/>
        <v>294770.89610383642</v>
      </c>
    </row>
    <row r="118" spans="1:21">
      <c r="A118" s="93">
        <v>121</v>
      </c>
      <c r="B118" s="94"/>
      <c r="C118" s="95" t="s">
        <v>143</v>
      </c>
      <c r="D118" s="96" t="s">
        <v>144</v>
      </c>
      <c r="E118" s="97"/>
      <c r="F118" s="98"/>
      <c r="G118" s="99">
        <f t="shared" si="4"/>
        <v>3812941.1219235794</v>
      </c>
      <c r="H118" s="100">
        <v>23795.822963626822</v>
      </c>
      <c r="I118" s="101">
        <v>14468.297569524497</v>
      </c>
      <c r="J118" s="101">
        <v>58337.675281226635</v>
      </c>
      <c r="K118" s="101">
        <v>282406.05514624715</v>
      </c>
      <c r="L118" s="101">
        <v>714727.93795824051</v>
      </c>
      <c r="M118" s="101">
        <v>1062206.1150479317</v>
      </c>
      <c r="N118" s="127">
        <f t="shared" si="5"/>
        <v>2155941.9039667975</v>
      </c>
      <c r="O118" s="100">
        <v>21107.657423659693</v>
      </c>
      <c r="P118" s="101">
        <v>13896.573565383442</v>
      </c>
      <c r="Q118" s="101">
        <v>38878.455417837948</v>
      </c>
      <c r="R118" s="101">
        <v>107931.00330111384</v>
      </c>
      <c r="S118" s="101">
        <v>402887.75260877609</v>
      </c>
      <c r="T118" s="101">
        <v>1072297.7756400108</v>
      </c>
      <c r="U118" s="127">
        <f t="shared" si="6"/>
        <v>1656999.2179567819</v>
      </c>
    </row>
    <row r="119" spans="1:21">
      <c r="A119" s="37">
        <v>122</v>
      </c>
      <c r="B119" s="17"/>
      <c r="C119" s="16"/>
      <c r="D119" s="38" t="s">
        <v>8</v>
      </c>
      <c r="E119" s="49" t="s">
        <v>145</v>
      </c>
      <c r="F119" s="40"/>
      <c r="G119" s="111">
        <f t="shared" si="4"/>
        <v>406796.79240728542</v>
      </c>
      <c r="H119" s="26">
        <v>682.8146707896525</v>
      </c>
      <c r="I119" s="7">
        <v>733.76520384190371</v>
      </c>
      <c r="J119" s="7">
        <v>3881.0317208245397</v>
      </c>
      <c r="K119" s="7">
        <v>14695.811744397506</v>
      </c>
      <c r="L119" s="7">
        <v>56612.856844730675</v>
      </c>
      <c r="M119" s="7">
        <v>132911.97518360615</v>
      </c>
      <c r="N119" s="126">
        <f t="shared" si="5"/>
        <v>209518.25536819041</v>
      </c>
      <c r="O119" s="26">
        <v>1074.2510377605345</v>
      </c>
      <c r="P119" s="7">
        <v>1561.1551936980882</v>
      </c>
      <c r="Q119" s="7">
        <v>3530.7934804633987</v>
      </c>
      <c r="R119" s="7">
        <v>10010.320639705285</v>
      </c>
      <c r="S119" s="7">
        <v>41739.19491481781</v>
      </c>
      <c r="T119" s="7">
        <v>139362.82177264988</v>
      </c>
      <c r="U119" s="126">
        <f t="shared" si="6"/>
        <v>197278.53703909501</v>
      </c>
    </row>
    <row r="120" spans="1:21">
      <c r="A120" s="37">
        <v>123</v>
      </c>
      <c r="B120" s="17"/>
      <c r="C120" s="16"/>
      <c r="D120" s="38" t="s">
        <v>10</v>
      </c>
      <c r="E120" s="49" t="s">
        <v>146</v>
      </c>
      <c r="F120" s="40"/>
      <c r="G120" s="111">
        <f t="shared" si="4"/>
        <v>1748361.7260456942</v>
      </c>
      <c r="H120" s="26">
        <v>4958.7740787229686</v>
      </c>
      <c r="I120" s="7">
        <v>5806.5871813097037</v>
      </c>
      <c r="J120" s="7">
        <v>31570.346715554595</v>
      </c>
      <c r="K120" s="7">
        <v>194406.94058796763</v>
      </c>
      <c r="L120" s="7">
        <v>456627.8180167675</v>
      </c>
      <c r="M120" s="7">
        <v>425317.99897944927</v>
      </c>
      <c r="N120" s="126">
        <f t="shared" si="5"/>
        <v>1118688.4655597718</v>
      </c>
      <c r="O120" s="26">
        <v>3982.9972943941857</v>
      </c>
      <c r="P120" s="7">
        <v>5773.6416076317382</v>
      </c>
      <c r="Q120" s="7">
        <v>18786.248606930254</v>
      </c>
      <c r="R120" s="7">
        <v>61618.032814919949</v>
      </c>
      <c r="S120" s="7">
        <v>207993.22135037184</v>
      </c>
      <c r="T120" s="7">
        <v>331519.11881167442</v>
      </c>
      <c r="U120" s="126">
        <f t="shared" si="6"/>
        <v>629673.26048592245</v>
      </c>
    </row>
    <row r="121" spans="1:21">
      <c r="A121" s="37">
        <v>124</v>
      </c>
      <c r="B121" s="10"/>
      <c r="C121" s="16"/>
      <c r="D121" s="38" t="s">
        <v>22</v>
      </c>
      <c r="E121" s="49" t="s">
        <v>147</v>
      </c>
      <c r="F121" s="40"/>
      <c r="G121" s="111">
        <f t="shared" si="4"/>
        <v>75503.252346132504</v>
      </c>
      <c r="H121" s="26">
        <v>1057.3670701059407</v>
      </c>
      <c r="I121" s="7">
        <v>2080.1803641235456</v>
      </c>
      <c r="J121" s="7">
        <v>3355.7710846560076</v>
      </c>
      <c r="K121" s="7">
        <v>4013.8686499316245</v>
      </c>
      <c r="L121" s="7">
        <v>8176.6143158003688</v>
      </c>
      <c r="M121" s="7">
        <v>14237.105055391788</v>
      </c>
      <c r="N121" s="126">
        <f t="shared" si="5"/>
        <v>32920.90654000928</v>
      </c>
      <c r="O121" s="26">
        <v>2039.2774217626425</v>
      </c>
      <c r="P121" s="7">
        <v>2108.4458841920423</v>
      </c>
      <c r="Q121" s="7">
        <v>4453.7868378166168</v>
      </c>
      <c r="R121" s="7">
        <v>4027.0897621270269</v>
      </c>
      <c r="S121" s="7">
        <v>10695.143849190325</v>
      </c>
      <c r="T121" s="7">
        <v>19258.60205103457</v>
      </c>
      <c r="U121" s="126">
        <f t="shared" si="6"/>
        <v>42582.345806123223</v>
      </c>
    </row>
    <row r="122" spans="1:21">
      <c r="A122" s="37">
        <v>125</v>
      </c>
      <c r="B122" s="17"/>
      <c r="C122" s="11"/>
      <c r="D122" s="50"/>
      <c r="E122" s="9" t="s">
        <v>148</v>
      </c>
      <c r="F122" s="46"/>
      <c r="G122" s="111">
        <f t="shared" si="4"/>
        <v>1582279.3611235905</v>
      </c>
      <c r="H122" s="26">
        <v>17096.86693170201</v>
      </c>
      <c r="I122" s="7">
        <v>5847.7647481989115</v>
      </c>
      <c r="J122" s="7">
        <v>19530.525868065655</v>
      </c>
      <c r="K122" s="7">
        <v>69289.433821231127</v>
      </c>
      <c r="L122" s="7">
        <v>193310.65020239353</v>
      </c>
      <c r="M122" s="7">
        <v>489739.03634190559</v>
      </c>
      <c r="N122" s="126">
        <f t="shared" si="5"/>
        <v>794814.27791349683</v>
      </c>
      <c r="O122" s="26">
        <v>14011.131411259063</v>
      </c>
      <c r="P122" s="7">
        <v>4453.3308569125365</v>
      </c>
      <c r="Q122" s="7">
        <v>12107.626421570778</v>
      </c>
      <c r="R122" s="7">
        <v>32275.558763369918</v>
      </c>
      <c r="S122" s="7">
        <v>142460.19499737024</v>
      </c>
      <c r="T122" s="7">
        <v>582157.24075961113</v>
      </c>
      <c r="U122" s="126">
        <f t="shared" si="6"/>
        <v>787465.08321009367</v>
      </c>
    </row>
    <row r="123" spans="1:21">
      <c r="A123" s="93">
        <v>126</v>
      </c>
      <c r="B123" s="94"/>
      <c r="C123" s="95" t="s">
        <v>149</v>
      </c>
      <c r="D123" s="96" t="s">
        <v>150</v>
      </c>
      <c r="E123" s="97"/>
      <c r="F123" s="98"/>
      <c r="G123" s="99">
        <f t="shared" si="4"/>
        <v>2798653.8848074521</v>
      </c>
      <c r="H123" s="100">
        <v>12299.930692741298</v>
      </c>
      <c r="I123" s="101">
        <v>6844.7567200940102</v>
      </c>
      <c r="J123" s="101">
        <v>31946.812065722421</v>
      </c>
      <c r="K123" s="101">
        <v>89989.98351078108</v>
      </c>
      <c r="L123" s="101">
        <v>325183.0314810127</v>
      </c>
      <c r="M123" s="101">
        <v>965846.27971935272</v>
      </c>
      <c r="N123" s="127">
        <f t="shared" si="5"/>
        <v>1432110.7941897041</v>
      </c>
      <c r="O123" s="100">
        <v>8518.0096921180375</v>
      </c>
      <c r="P123" s="101">
        <v>6385.8703462189769</v>
      </c>
      <c r="Q123" s="101">
        <v>21782.61073899339</v>
      </c>
      <c r="R123" s="101">
        <v>56818.187103584409</v>
      </c>
      <c r="S123" s="101">
        <v>258792.03674215078</v>
      </c>
      <c r="T123" s="101">
        <v>1014246.3759946823</v>
      </c>
      <c r="U123" s="127">
        <f t="shared" si="6"/>
        <v>1366543.090617748</v>
      </c>
    </row>
    <row r="124" spans="1:21">
      <c r="A124" s="37">
        <v>127</v>
      </c>
      <c r="B124" s="12"/>
      <c r="C124" s="12"/>
      <c r="D124" s="38" t="s">
        <v>8</v>
      </c>
      <c r="E124" s="49" t="s">
        <v>151</v>
      </c>
      <c r="F124" s="40"/>
      <c r="G124" s="111">
        <f t="shared" si="4"/>
        <v>2224551.8198580276</v>
      </c>
      <c r="H124" s="26">
        <v>6197.8140441753203</v>
      </c>
      <c r="I124" s="7">
        <v>5495.3768073339015</v>
      </c>
      <c r="J124" s="7">
        <v>25618.243861513212</v>
      </c>
      <c r="K124" s="7">
        <v>75319.762071553618</v>
      </c>
      <c r="L124" s="7">
        <v>278952.83697555959</v>
      </c>
      <c r="M124" s="7">
        <v>760192.38976478577</v>
      </c>
      <c r="N124" s="126">
        <f t="shared" si="5"/>
        <v>1151776.4235249213</v>
      </c>
      <c r="O124" s="26">
        <v>4886.9236695428408</v>
      </c>
      <c r="P124" s="7">
        <v>5135.4930649567686</v>
      </c>
      <c r="Q124" s="7">
        <v>15226.803350980161</v>
      </c>
      <c r="R124" s="7">
        <v>44215.744957774878</v>
      </c>
      <c r="S124" s="7">
        <v>218881.57921141386</v>
      </c>
      <c r="T124" s="7">
        <v>784428.85207843781</v>
      </c>
      <c r="U124" s="126">
        <f t="shared" si="6"/>
        <v>1072775.3963331063</v>
      </c>
    </row>
    <row r="125" spans="1:21">
      <c r="A125" s="37">
        <v>128</v>
      </c>
      <c r="B125" s="17"/>
      <c r="C125" s="16"/>
      <c r="D125" s="52" t="s">
        <v>10</v>
      </c>
      <c r="E125" s="49" t="s">
        <v>152</v>
      </c>
      <c r="F125" s="40"/>
      <c r="G125" s="111">
        <f t="shared" si="4"/>
        <v>13991.956139653921</v>
      </c>
      <c r="H125" s="26">
        <v>0</v>
      </c>
      <c r="I125" s="7">
        <v>0</v>
      </c>
      <c r="J125" s="7">
        <v>1.6500658467411995</v>
      </c>
      <c r="K125" s="7">
        <v>15.786128543317318</v>
      </c>
      <c r="L125" s="7">
        <v>788.29914438724518</v>
      </c>
      <c r="M125" s="7">
        <v>13186.220800876617</v>
      </c>
      <c r="N125" s="126">
        <f t="shared" si="5"/>
        <v>13991.956139653921</v>
      </c>
      <c r="O125" s="26">
        <v>0</v>
      </c>
      <c r="P125" s="7">
        <v>0</v>
      </c>
      <c r="Q125" s="7">
        <v>0</v>
      </c>
      <c r="R125" s="7">
        <v>0</v>
      </c>
      <c r="S125" s="7">
        <v>0</v>
      </c>
      <c r="T125" s="7">
        <v>0</v>
      </c>
      <c r="U125" s="126">
        <f t="shared" si="6"/>
        <v>0</v>
      </c>
    </row>
    <row r="126" spans="1:21">
      <c r="A126" s="37">
        <v>129</v>
      </c>
      <c r="B126" s="10"/>
      <c r="C126" s="16"/>
      <c r="D126" s="38" t="s">
        <v>22</v>
      </c>
      <c r="E126" s="15" t="s">
        <v>153</v>
      </c>
      <c r="F126" s="43"/>
      <c r="G126" s="111">
        <f t="shared" si="4"/>
        <v>30310.529457574314</v>
      </c>
      <c r="H126" s="26">
        <v>0</v>
      </c>
      <c r="I126" s="7">
        <v>166.25744229718111</v>
      </c>
      <c r="J126" s="7">
        <v>507.1394285649294</v>
      </c>
      <c r="K126" s="7">
        <v>719.54809580824804</v>
      </c>
      <c r="L126" s="7">
        <v>2978.2240504007787</v>
      </c>
      <c r="M126" s="7">
        <v>10885.888290659525</v>
      </c>
      <c r="N126" s="126">
        <f t="shared" si="5"/>
        <v>15257.057307730662</v>
      </c>
      <c r="O126" s="26">
        <v>0</v>
      </c>
      <c r="P126" s="7">
        <v>86.863508758836133</v>
      </c>
      <c r="Q126" s="7">
        <v>323.65342594164395</v>
      </c>
      <c r="R126" s="7">
        <v>513.96637335898413</v>
      </c>
      <c r="S126" s="7">
        <v>2389.0013381568715</v>
      </c>
      <c r="T126" s="7">
        <v>11739.987503627315</v>
      </c>
      <c r="U126" s="126">
        <f t="shared" si="6"/>
        <v>15053.472149843652</v>
      </c>
    </row>
    <row r="127" spans="1:21">
      <c r="A127" s="37">
        <v>130</v>
      </c>
      <c r="B127" s="17"/>
      <c r="C127" s="11"/>
      <c r="D127" s="38" t="s">
        <v>24</v>
      </c>
      <c r="E127" s="9" t="s">
        <v>422</v>
      </c>
      <c r="F127" s="46"/>
      <c r="G127" s="111">
        <f t="shared" si="4"/>
        <v>516730.0916042868</v>
      </c>
      <c r="H127" s="26">
        <v>6102.1166228098737</v>
      </c>
      <c r="I127" s="7">
        <v>1183.1224582005525</v>
      </c>
      <c r="J127" s="7">
        <v>5819.7790155624971</v>
      </c>
      <c r="K127" s="7">
        <v>13934.887758113444</v>
      </c>
      <c r="L127" s="7">
        <v>42463.671005763113</v>
      </c>
      <c r="M127" s="7">
        <v>181581.79949983954</v>
      </c>
      <c r="N127" s="126">
        <f t="shared" si="5"/>
        <v>251085.37636028902</v>
      </c>
      <c r="O127" s="26">
        <v>3631.0860459615069</v>
      </c>
      <c r="P127" s="7">
        <v>1163.5137310970895</v>
      </c>
      <c r="Q127" s="7">
        <v>5008.1545403505152</v>
      </c>
      <c r="R127" s="7">
        <v>8635.9933275543153</v>
      </c>
      <c r="S127" s="7">
        <v>34581.738576829433</v>
      </c>
      <c r="T127" s="7">
        <v>212624.22902220488</v>
      </c>
      <c r="U127" s="126">
        <f t="shared" si="6"/>
        <v>265644.71524399775</v>
      </c>
    </row>
    <row r="128" spans="1:21">
      <c r="A128" s="37">
        <v>131</v>
      </c>
      <c r="B128" s="12"/>
      <c r="C128" s="12"/>
      <c r="D128" s="38" t="s">
        <v>26</v>
      </c>
      <c r="E128" s="15" t="s">
        <v>154</v>
      </c>
      <c r="F128" s="43"/>
      <c r="G128" s="111">
        <f t="shared" si="4"/>
        <v>0</v>
      </c>
      <c r="H128" s="26">
        <v>0</v>
      </c>
      <c r="I128" s="7">
        <v>0</v>
      </c>
      <c r="J128" s="7">
        <v>0</v>
      </c>
      <c r="K128" s="7">
        <v>0</v>
      </c>
      <c r="L128" s="7">
        <v>0</v>
      </c>
      <c r="M128" s="7">
        <v>0</v>
      </c>
      <c r="N128" s="126">
        <f t="shared" si="5"/>
        <v>0</v>
      </c>
      <c r="O128" s="26">
        <v>0</v>
      </c>
      <c r="P128" s="7">
        <v>0</v>
      </c>
      <c r="Q128" s="7">
        <v>0</v>
      </c>
      <c r="R128" s="7">
        <v>0</v>
      </c>
      <c r="S128" s="7">
        <v>0</v>
      </c>
      <c r="T128" s="7">
        <v>0</v>
      </c>
      <c r="U128" s="126">
        <f t="shared" si="6"/>
        <v>0</v>
      </c>
    </row>
    <row r="129" spans="1:21">
      <c r="A129" s="37">
        <v>132</v>
      </c>
      <c r="B129" s="12"/>
      <c r="C129" s="12"/>
      <c r="D129" s="38" t="s">
        <v>32</v>
      </c>
      <c r="E129" s="15" t="s">
        <v>155</v>
      </c>
      <c r="F129" s="43"/>
      <c r="G129" s="111">
        <f t="shared" si="4"/>
        <v>13069.511628045764</v>
      </c>
      <c r="H129" s="26">
        <v>0</v>
      </c>
      <c r="I129" s="7">
        <v>0</v>
      </c>
      <c r="J129" s="7">
        <v>0</v>
      </c>
      <c r="K129" s="7">
        <v>0</v>
      </c>
      <c r="L129" s="7">
        <v>0</v>
      </c>
      <c r="M129" s="7">
        <v>0</v>
      </c>
      <c r="N129" s="126">
        <f t="shared" si="5"/>
        <v>0</v>
      </c>
      <c r="O129" s="26">
        <v>0</v>
      </c>
      <c r="P129" s="7">
        <v>0</v>
      </c>
      <c r="Q129" s="7">
        <v>1223.9994769459354</v>
      </c>
      <c r="R129" s="7">
        <v>3452.4829726963799</v>
      </c>
      <c r="S129" s="7">
        <v>2939.7178462355077</v>
      </c>
      <c r="T129" s="7">
        <v>5453.3113321679411</v>
      </c>
      <c r="U129" s="126">
        <f t="shared" si="6"/>
        <v>13069.511628045764</v>
      </c>
    </row>
    <row r="130" spans="1:21">
      <c r="A130" s="93">
        <v>133</v>
      </c>
      <c r="B130" s="94"/>
      <c r="C130" s="95" t="s">
        <v>156</v>
      </c>
      <c r="D130" s="96" t="s">
        <v>157</v>
      </c>
      <c r="E130" s="97"/>
      <c r="F130" s="98"/>
      <c r="G130" s="99">
        <f t="shared" si="4"/>
        <v>221009.08250375401</v>
      </c>
      <c r="H130" s="100">
        <v>4462.4406741685161</v>
      </c>
      <c r="I130" s="101">
        <v>396.38584378734231</v>
      </c>
      <c r="J130" s="101">
        <v>3016.5517685678788</v>
      </c>
      <c r="K130" s="101">
        <v>6711.9108458366245</v>
      </c>
      <c r="L130" s="101">
        <v>18416.964988030493</v>
      </c>
      <c r="M130" s="101">
        <v>58726.643874526024</v>
      </c>
      <c r="N130" s="127">
        <f t="shared" si="5"/>
        <v>91730.897994916886</v>
      </c>
      <c r="O130" s="100">
        <v>8436.491753187478</v>
      </c>
      <c r="P130" s="101">
        <v>858.21070498966037</v>
      </c>
      <c r="Q130" s="101">
        <v>2735.5733715509268</v>
      </c>
      <c r="R130" s="101">
        <v>5212.0930532291532</v>
      </c>
      <c r="S130" s="101">
        <v>19144.817420456558</v>
      </c>
      <c r="T130" s="101">
        <v>92890.998205423355</v>
      </c>
      <c r="U130" s="127">
        <f t="shared" si="6"/>
        <v>129278.18450883713</v>
      </c>
    </row>
    <row r="131" spans="1:21">
      <c r="A131" s="93">
        <v>134</v>
      </c>
      <c r="B131" s="94"/>
      <c r="C131" s="95" t="s">
        <v>158</v>
      </c>
      <c r="D131" s="96" t="s">
        <v>159</v>
      </c>
      <c r="E131" s="97"/>
      <c r="F131" s="98"/>
      <c r="G131" s="99">
        <f t="shared" si="4"/>
        <v>290062.372994915</v>
      </c>
      <c r="H131" s="100">
        <v>0</v>
      </c>
      <c r="I131" s="101">
        <v>756.14146288030315</v>
      </c>
      <c r="J131" s="101">
        <v>1697.8202972244471</v>
      </c>
      <c r="K131" s="101">
        <v>4380.942046655342</v>
      </c>
      <c r="L131" s="101">
        <v>20090.487015746534</v>
      </c>
      <c r="M131" s="101">
        <v>71445.955384708941</v>
      </c>
      <c r="N131" s="127">
        <f t="shared" si="5"/>
        <v>98371.346207215567</v>
      </c>
      <c r="O131" s="100">
        <v>0</v>
      </c>
      <c r="P131" s="101">
        <v>1651.9250312287259</v>
      </c>
      <c r="Q131" s="101">
        <v>5819.7979425708763</v>
      </c>
      <c r="R131" s="101">
        <v>9613.0618943599984</v>
      </c>
      <c r="S131" s="101">
        <v>28446.006881155074</v>
      </c>
      <c r="T131" s="101">
        <v>146160.2350383848</v>
      </c>
      <c r="U131" s="127">
        <f>SUM(O131:T131)</f>
        <v>191691.02678769946</v>
      </c>
    </row>
    <row r="132" spans="1:21">
      <c r="A132" s="37">
        <v>135</v>
      </c>
      <c r="B132" s="17"/>
      <c r="C132" s="16"/>
      <c r="D132" s="38" t="s">
        <v>8</v>
      </c>
      <c r="E132" s="49" t="s">
        <v>160</v>
      </c>
      <c r="F132" s="40"/>
      <c r="G132" s="111">
        <f t="shared" si="4"/>
        <v>100199.1171981505</v>
      </c>
      <c r="H132" s="26">
        <v>0</v>
      </c>
      <c r="I132" s="7">
        <v>112.16470596937143</v>
      </c>
      <c r="J132" s="7">
        <v>127.29584938535481</v>
      </c>
      <c r="K132" s="7">
        <v>376.43183144617797</v>
      </c>
      <c r="L132" s="7">
        <v>6710.8480128355295</v>
      </c>
      <c r="M132" s="7">
        <v>20695.565914497129</v>
      </c>
      <c r="N132" s="126">
        <f t="shared" si="5"/>
        <v>28022.306314133562</v>
      </c>
      <c r="O132" s="26">
        <v>0</v>
      </c>
      <c r="P132" s="7">
        <v>125.02490168917393</v>
      </c>
      <c r="Q132" s="7">
        <v>186.56353390416734</v>
      </c>
      <c r="R132" s="7">
        <v>929.44011609231529</v>
      </c>
      <c r="S132" s="7">
        <v>12101.408865068923</v>
      </c>
      <c r="T132" s="7">
        <v>58834.373467262369</v>
      </c>
      <c r="U132" s="126">
        <f t="shared" ref="U132:U157" si="7">SUM(O132:T132)</f>
        <v>72176.810884016944</v>
      </c>
    </row>
    <row r="133" spans="1:21">
      <c r="A133" s="37">
        <v>136</v>
      </c>
      <c r="B133" s="10"/>
      <c r="C133" s="16"/>
      <c r="D133" s="38" t="s">
        <v>10</v>
      </c>
      <c r="E133" s="49" t="s">
        <v>161</v>
      </c>
      <c r="F133" s="40"/>
      <c r="G133" s="111">
        <f t="shared" si="4"/>
        <v>9730.1214503496885</v>
      </c>
      <c r="H133" s="26">
        <v>0</v>
      </c>
      <c r="I133" s="7">
        <v>0</v>
      </c>
      <c r="J133" s="7">
        <v>2.5095741450786591</v>
      </c>
      <c r="K133" s="7">
        <v>18.013610109686852</v>
      </c>
      <c r="L133" s="7">
        <v>172.9034349322319</v>
      </c>
      <c r="M133" s="7">
        <v>3000.7871039062738</v>
      </c>
      <c r="N133" s="126">
        <f t="shared" si="5"/>
        <v>3194.2137230932713</v>
      </c>
      <c r="O133" s="26">
        <v>0</v>
      </c>
      <c r="P133" s="7">
        <v>0.11759418249130249</v>
      </c>
      <c r="Q133" s="7">
        <v>0.86315171420574188</v>
      </c>
      <c r="R133" s="7">
        <v>13.644448429346085</v>
      </c>
      <c r="S133" s="7">
        <v>207.74105575680733</v>
      </c>
      <c r="T133" s="7">
        <v>6313.5414771735668</v>
      </c>
      <c r="U133" s="126">
        <f t="shared" si="7"/>
        <v>6535.9077272564173</v>
      </c>
    </row>
    <row r="134" spans="1:21">
      <c r="A134" s="37">
        <v>137</v>
      </c>
      <c r="B134" s="10"/>
      <c r="C134" s="11"/>
      <c r="D134" s="52" t="s">
        <v>22</v>
      </c>
      <c r="E134" s="49" t="s">
        <v>162</v>
      </c>
      <c r="F134" s="51"/>
      <c r="G134" s="111">
        <f t="shared" si="4"/>
        <v>900.42795558273792</v>
      </c>
      <c r="H134" s="26">
        <v>0</v>
      </c>
      <c r="I134" s="7">
        <v>0</v>
      </c>
      <c r="J134" s="7">
        <v>1.9437043815851212</v>
      </c>
      <c r="K134" s="7">
        <v>35.93065020442009</v>
      </c>
      <c r="L134" s="7">
        <v>180.36152411997318</v>
      </c>
      <c r="M134" s="7">
        <v>472.32433193922043</v>
      </c>
      <c r="N134" s="126">
        <f t="shared" si="5"/>
        <v>690.56021064519882</v>
      </c>
      <c r="O134" s="26">
        <v>0</v>
      </c>
      <c r="P134" s="7">
        <v>0</v>
      </c>
      <c r="Q134" s="7">
        <v>0.3723796010017395</v>
      </c>
      <c r="R134" s="7">
        <v>1.5725687444210052</v>
      </c>
      <c r="S134" s="7">
        <v>10.809328004717827</v>
      </c>
      <c r="T134" s="7">
        <v>197.11346858739853</v>
      </c>
      <c r="U134" s="126">
        <f t="shared" si="7"/>
        <v>209.8677449375391</v>
      </c>
    </row>
    <row r="135" spans="1:21">
      <c r="A135" s="37">
        <v>138</v>
      </c>
      <c r="B135" s="10"/>
      <c r="C135" s="11"/>
      <c r="D135" s="52" t="s">
        <v>24</v>
      </c>
      <c r="E135" s="49" t="s">
        <v>163</v>
      </c>
      <c r="F135" s="51"/>
      <c r="G135" s="111">
        <f t="shared" si="4"/>
        <v>8622.4067822247744</v>
      </c>
      <c r="H135" s="26">
        <v>0</v>
      </c>
      <c r="I135" s="7">
        <v>0.26036739349365234</v>
      </c>
      <c r="J135" s="7">
        <v>6.4896869286894798</v>
      </c>
      <c r="K135" s="7">
        <v>52.906339280307293</v>
      </c>
      <c r="L135" s="7">
        <v>575.2866794615984</v>
      </c>
      <c r="M135" s="7">
        <v>4225.2508705258369</v>
      </c>
      <c r="N135" s="126">
        <f t="shared" si="5"/>
        <v>4860.1939435899258</v>
      </c>
      <c r="O135" s="26">
        <v>0</v>
      </c>
      <c r="P135" s="7">
        <v>0.84275233745574951</v>
      </c>
      <c r="Q135" s="7">
        <v>2.8353880643844604</v>
      </c>
      <c r="R135" s="7">
        <v>22.550039432942867</v>
      </c>
      <c r="S135" s="7">
        <v>256.30794262140989</v>
      </c>
      <c r="T135" s="7">
        <v>3479.6767161786556</v>
      </c>
      <c r="U135" s="126">
        <f t="shared" si="7"/>
        <v>3762.2128386348486</v>
      </c>
    </row>
    <row r="136" spans="1:21">
      <c r="A136" s="37">
        <v>139</v>
      </c>
      <c r="B136" s="17"/>
      <c r="C136" s="11"/>
      <c r="D136" s="50"/>
      <c r="E136" s="9" t="s">
        <v>164</v>
      </c>
      <c r="F136" s="46"/>
      <c r="G136" s="111">
        <f t="shared" si="4"/>
        <v>170610.29811781694</v>
      </c>
      <c r="H136" s="26">
        <v>0</v>
      </c>
      <c r="I136" s="7">
        <v>643.71638368291315</v>
      </c>
      <c r="J136" s="7">
        <v>1559.5814824462868</v>
      </c>
      <c r="K136" s="7">
        <v>3897.6596332937479</v>
      </c>
      <c r="L136" s="7">
        <v>12451.087141042575</v>
      </c>
      <c r="M136" s="7">
        <v>43052.027729064226</v>
      </c>
      <c r="N136" s="126">
        <f t="shared" si="5"/>
        <v>61604.072369529749</v>
      </c>
      <c r="O136" s="26">
        <v>0</v>
      </c>
      <c r="P136" s="7">
        <v>1525.9397952371764</v>
      </c>
      <c r="Q136" s="7">
        <v>5629.1634613531642</v>
      </c>
      <c r="R136" s="7">
        <v>8645.854625293985</v>
      </c>
      <c r="S136" s="7">
        <v>15869.739487826824</v>
      </c>
      <c r="T136" s="7">
        <v>77335.52837857604</v>
      </c>
      <c r="U136" s="126">
        <f t="shared" si="7"/>
        <v>109006.22574828719</v>
      </c>
    </row>
    <row r="137" spans="1:21">
      <c r="A137" s="93">
        <v>140</v>
      </c>
      <c r="B137" s="94"/>
      <c r="C137" s="95" t="s">
        <v>165</v>
      </c>
      <c r="D137" s="96" t="s">
        <v>166</v>
      </c>
      <c r="E137" s="97"/>
      <c r="F137" s="98"/>
      <c r="G137" s="99">
        <f t="shared" si="4"/>
        <v>588607.06505143514</v>
      </c>
      <c r="H137" s="100">
        <v>239945.81331373751</v>
      </c>
      <c r="I137" s="101">
        <v>18297.994624719024</v>
      </c>
      <c r="J137" s="101">
        <v>14180.118227042258</v>
      </c>
      <c r="K137" s="101">
        <v>8299.7466227030382</v>
      </c>
      <c r="L137" s="101">
        <v>8273.2853569462895</v>
      </c>
      <c r="M137" s="101">
        <v>5830.5515156388283</v>
      </c>
      <c r="N137" s="127">
        <f t="shared" si="5"/>
        <v>294827.50966078695</v>
      </c>
      <c r="O137" s="100">
        <v>239391.51649859548</v>
      </c>
      <c r="P137" s="101">
        <v>20322.315995653771</v>
      </c>
      <c r="Q137" s="101">
        <v>12645.148628346622</v>
      </c>
      <c r="R137" s="101">
        <v>7813.3394957464188</v>
      </c>
      <c r="S137" s="101">
        <v>7532.2427469454706</v>
      </c>
      <c r="T137" s="101">
        <v>6074.992025360465</v>
      </c>
      <c r="U137" s="127">
        <f t="shared" si="7"/>
        <v>293779.55539064819</v>
      </c>
    </row>
    <row r="138" spans="1:21">
      <c r="A138" s="37">
        <v>141</v>
      </c>
      <c r="B138" s="17"/>
      <c r="C138" s="16"/>
      <c r="D138" s="38" t="s">
        <v>8</v>
      </c>
      <c r="E138" s="45" t="s">
        <v>167</v>
      </c>
      <c r="F138" s="53"/>
      <c r="G138" s="111">
        <f t="shared" ref="G138:G157" si="8">N138+U138</f>
        <v>56862.207523914505</v>
      </c>
      <c r="H138" s="26">
        <v>30506.369628505345</v>
      </c>
      <c r="I138" s="7">
        <v>1285.9648535959423</v>
      </c>
      <c r="J138" s="7">
        <v>435.92872534599155</v>
      </c>
      <c r="K138" s="7">
        <v>268.93660206138156</v>
      </c>
      <c r="L138" s="7">
        <v>143.23765120189637</v>
      </c>
      <c r="M138" s="7">
        <v>21.465759202837944</v>
      </c>
      <c r="N138" s="126">
        <f t="shared" ref="N138:N157" si="9">SUM(H138:M138)</f>
        <v>32661.903219913394</v>
      </c>
      <c r="O138" s="26">
        <v>22259.861585646868</v>
      </c>
      <c r="P138" s="7">
        <v>1121.8108602883103</v>
      </c>
      <c r="Q138" s="7">
        <v>440.07276453843406</v>
      </c>
      <c r="R138" s="7">
        <v>237.22124315146357</v>
      </c>
      <c r="S138" s="7">
        <v>119.66864605154842</v>
      </c>
      <c r="T138" s="7">
        <v>21.669204324483871</v>
      </c>
      <c r="U138" s="126">
        <f t="shared" si="7"/>
        <v>24200.304304001111</v>
      </c>
    </row>
    <row r="139" spans="1:21">
      <c r="A139" s="37">
        <v>142</v>
      </c>
      <c r="B139" s="17"/>
      <c r="C139" s="16"/>
      <c r="D139" s="38" t="s">
        <v>10</v>
      </c>
      <c r="E139" s="45" t="s">
        <v>168</v>
      </c>
      <c r="F139" s="53"/>
      <c r="G139" s="111">
        <f t="shared" si="8"/>
        <v>3185.6644835567495</v>
      </c>
      <c r="H139" s="26">
        <v>1401.1757827414258</v>
      </c>
      <c r="I139" s="7">
        <v>1.0701671540737152</v>
      </c>
      <c r="J139" s="7">
        <v>1.3132002800703049</v>
      </c>
      <c r="K139" s="7">
        <v>0.70319592952728271</v>
      </c>
      <c r="L139" s="7">
        <v>1.2571005970239639</v>
      </c>
      <c r="M139" s="7">
        <v>4.3181101083755493</v>
      </c>
      <c r="N139" s="126">
        <f t="shared" si="9"/>
        <v>1409.8375568104966</v>
      </c>
      <c r="O139" s="26">
        <v>1772.9589914612807</v>
      </c>
      <c r="P139" s="7">
        <v>0</v>
      </c>
      <c r="Q139" s="7">
        <v>0.45347477495670319</v>
      </c>
      <c r="R139" s="7">
        <v>0</v>
      </c>
      <c r="S139" s="7">
        <v>0.19808915257453918</v>
      </c>
      <c r="T139" s="7">
        <v>2.2163713574409485</v>
      </c>
      <c r="U139" s="126">
        <f t="shared" si="7"/>
        <v>1775.8269267462529</v>
      </c>
    </row>
    <row r="140" spans="1:21">
      <c r="A140" s="37">
        <v>143</v>
      </c>
      <c r="B140" s="17"/>
      <c r="C140" s="16"/>
      <c r="D140" s="38" t="s">
        <v>22</v>
      </c>
      <c r="E140" s="45" t="s">
        <v>169</v>
      </c>
      <c r="F140" s="53"/>
      <c r="G140" s="111">
        <f t="shared" si="8"/>
        <v>16295.048433610009</v>
      </c>
      <c r="H140" s="26">
        <v>3944.2881821552292</v>
      </c>
      <c r="I140" s="7">
        <v>338.94851886515971</v>
      </c>
      <c r="J140" s="7">
        <v>511.81240135990083</v>
      </c>
      <c r="K140" s="7">
        <v>792.95020123012364</v>
      </c>
      <c r="L140" s="7">
        <v>2286.8277241680771</v>
      </c>
      <c r="M140" s="7">
        <v>117.70121619850397</v>
      </c>
      <c r="N140" s="126">
        <f t="shared" si="9"/>
        <v>7992.5282439769944</v>
      </c>
      <c r="O140" s="26">
        <v>4074.7988133317558</v>
      </c>
      <c r="P140" s="7">
        <v>300.04849889891193</v>
      </c>
      <c r="Q140" s="7">
        <v>571.31808797812482</v>
      </c>
      <c r="R140" s="7">
        <v>1063.3612806750461</v>
      </c>
      <c r="S140" s="7">
        <v>2128.9198034484871</v>
      </c>
      <c r="T140" s="7">
        <v>164.07370530068874</v>
      </c>
      <c r="U140" s="126">
        <f t="shared" si="7"/>
        <v>8302.5201896330145</v>
      </c>
    </row>
    <row r="141" spans="1:21">
      <c r="A141" s="37">
        <v>144</v>
      </c>
      <c r="B141" s="17"/>
      <c r="C141" s="16"/>
      <c r="D141" s="38" t="s">
        <v>24</v>
      </c>
      <c r="E141" s="45" t="s">
        <v>170</v>
      </c>
      <c r="F141" s="53"/>
      <c r="G141" s="111">
        <f t="shared" si="8"/>
        <v>224847.0054191176</v>
      </c>
      <c r="H141" s="26">
        <v>87787.431765723974</v>
      </c>
      <c r="I141" s="7">
        <v>10104.063849158585</v>
      </c>
      <c r="J141" s="7">
        <v>8752.7489960035309</v>
      </c>
      <c r="K141" s="7">
        <v>4981.0878510484472</v>
      </c>
      <c r="L141" s="7">
        <v>2038.0725660920143</v>
      </c>
      <c r="M141" s="7">
        <v>1472.2679634913802</v>
      </c>
      <c r="N141" s="126">
        <f t="shared" si="9"/>
        <v>115135.67299151793</v>
      </c>
      <c r="O141" s="26">
        <v>84296.438640818</v>
      </c>
      <c r="P141" s="7">
        <v>9886.4382192261692</v>
      </c>
      <c r="Q141" s="7">
        <v>7147.692807123065</v>
      </c>
      <c r="R141" s="7">
        <v>4265.0735640265048</v>
      </c>
      <c r="S141" s="7">
        <v>2196.5676961224526</v>
      </c>
      <c r="T141" s="7">
        <v>1919.1215002834797</v>
      </c>
      <c r="U141" s="126">
        <f t="shared" si="7"/>
        <v>109711.33242759967</v>
      </c>
    </row>
    <row r="142" spans="1:21">
      <c r="A142" s="37">
        <v>145</v>
      </c>
      <c r="B142" s="17"/>
      <c r="C142" s="16"/>
      <c r="D142" s="38" t="s">
        <v>26</v>
      </c>
      <c r="E142" s="45" t="s">
        <v>171</v>
      </c>
      <c r="F142" s="53"/>
      <c r="G142" s="111">
        <f t="shared" si="8"/>
        <v>26799.451742173907</v>
      </c>
      <c r="H142" s="26">
        <v>7584.6015257649124</v>
      </c>
      <c r="I142" s="7">
        <v>260.89992541878019</v>
      </c>
      <c r="J142" s="7">
        <v>331.17578354984289</v>
      </c>
      <c r="K142" s="7">
        <v>235.0993359702552</v>
      </c>
      <c r="L142" s="7">
        <v>195.05595207837177</v>
      </c>
      <c r="M142" s="7">
        <v>1961.6040250658989</v>
      </c>
      <c r="N142" s="126">
        <f t="shared" si="9"/>
        <v>10568.436547848061</v>
      </c>
      <c r="O142" s="26">
        <v>13103.865174532868</v>
      </c>
      <c r="P142" s="7">
        <v>493.05999332766805</v>
      </c>
      <c r="Q142" s="7">
        <v>356.75148365096697</v>
      </c>
      <c r="R142" s="7">
        <v>185.20698971971433</v>
      </c>
      <c r="S142" s="7">
        <v>156.50749081725371</v>
      </c>
      <c r="T142" s="7">
        <v>1935.6240622773767</v>
      </c>
      <c r="U142" s="126">
        <f t="shared" si="7"/>
        <v>16231.015194325848</v>
      </c>
    </row>
    <row r="143" spans="1:21">
      <c r="A143" s="37">
        <v>146</v>
      </c>
      <c r="B143" s="17"/>
      <c r="C143" s="16"/>
      <c r="D143" s="38" t="s">
        <v>32</v>
      </c>
      <c r="E143" s="54" t="s">
        <v>172</v>
      </c>
      <c r="F143" s="53"/>
      <c r="G143" s="111">
        <f t="shared" si="8"/>
        <v>260617.68916769378</v>
      </c>
      <c r="H143" s="26">
        <v>108721.9469916448</v>
      </c>
      <c r="I143" s="7">
        <v>6307.0474786646664</v>
      </c>
      <c r="J143" s="7">
        <v>4147.1391557827592</v>
      </c>
      <c r="K143" s="7">
        <v>2020.9693818539381</v>
      </c>
      <c r="L143" s="7">
        <v>3608.8343377150595</v>
      </c>
      <c r="M143" s="7">
        <v>2253.1944695115089</v>
      </c>
      <c r="N143" s="126">
        <f t="shared" si="9"/>
        <v>127059.13181517273</v>
      </c>
      <c r="O143" s="26">
        <v>113883.59460667893</v>
      </c>
      <c r="P143" s="7">
        <v>8520.9582485867068</v>
      </c>
      <c r="Q143" s="7">
        <v>4128.8599348591815</v>
      </c>
      <c r="R143" s="7">
        <v>2062.4763396820053</v>
      </c>
      <c r="S143" s="7">
        <v>2930.3810047619045</v>
      </c>
      <c r="T143" s="7">
        <v>2032.287217952311</v>
      </c>
      <c r="U143" s="126">
        <f t="shared" si="7"/>
        <v>133558.55735252105</v>
      </c>
    </row>
    <row r="144" spans="1:21">
      <c r="A144" s="93">
        <v>147</v>
      </c>
      <c r="B144" s="94"/>
      <c r="C144" s="103" t="s">
        <v>173</v>
      </c>
      <c r="D144" s="96" t="s">
        <v>174</v>
      </c>
      <c r="E144" s="97"/>
      <c r="F144" s="98"/>
      <c r="G144" s="99">
        <f t="shared" si="8"/>
        <v>122.59782459586859</v>
      </c>
      <c r="H144" s="100">
        <v>0</v>
      </c>
      <c r="I144" s="101">
        <v>1.5208871364593506</v>
      </c>
      <c r="J144" s="101">
        <v>0.55164116621017456</v>
      </c>
      <c r="K144" s="101">
        <v>10.665826469659805</v>
      </c>
      <c r="L144" s="101">
        <v>11.197876818478107</v>
      </c>
      <c r="M144" s="101">
        <v>31.641355156898499</v>
      </c>
      <c r="N144" s="127">
        <f t="shared" si="9"/>
        <v>55.577586747705936</v>
      </c>
      <c r="O144" s="100">
        <v>0</v>
      </c>
      <c r="P144" s="101">
        <v>0.86698043346405029</v>
      </c>
      <c r="Q144" s="101">
        <v>1.0453752279281616</v>
      </c>
      <c r="R144" s="101">
        <v>2.027122974395752</v>
      </c>
      <c r="S144" s="101">
        <v>11.247175887227058</v>
      </c>
      <c r="T144" s="101">
        <v>51.833583325147629</v>
      </c>
      <c r="U144" s="127">
        <f t="shared" si="7"/>
        <v>67.020237848162651</v>
      </c>
    </row>
    <row r="145" spans="1:21">
      <c r="A145" s="72">
        <v>151</v>
      </c>
      <c r="B145" s="80" t="s">
        <v>175</v>
      </c>
      <c r="C145" s="81" t="s">
        <v>176</v>
      </c>
      <c r="D145" s="82"/>
      <c r="E145" s="82"/>
      <c r="F145" s="83"/>
      <c r="G145" s="74">
        <f t="shared" si="8"/>
        <v>6421273.795236215</v>
      </c>
      <c r="H145" s="75">
        <v>213266.06238510879</v>
      </c>
      <c r="I145" s="76">
        <v>197145.31784317642</v>
      </c>
      <c r="J145" s="76">
        <v>849867.91310739517</v>
      </c>
      <c r="K145" s="76">
        <v>932069.84695291519</v>
      </c>
      <c r="L145" s="76">
        <v>850720.7127571106</v>
      </c>
      <c r="M145" s="76">
        <v>1031074.413356781</v>
      </c>
      <c r="N145" s="124">
        <f t="shared" si="9"/>
        <v>4074144.2664024872</v>
      </c>
      <c r="O145" s="75">
        <v>180433.90897577535</v>
      </c>
      <c r="P145" s="76">
        <v>131854.96120081842</v>
      </c>
      <c r="Q145" s="76">
        <v>294773.78475242853</v>
      </c>
      <c r="R145" s="76">
        <v>303688.48248291016</v>
      </c>
      <c r="S145" s="76">
        <v>441808.35674715042</v>
      </c>
      <c r="T145" s="76">
        <v>994570.03467464447</v>
      </c>
      <c r="U145" s="124">
        <f t="shared" si="7"/>
        <v>2347129.5288337274</v>
      </c>
    </row>
    <row r="146" spans="1:21">
      <c r="A146" s="93">
        <v>152</v>
      </c>
      <c r="B146" s="95"/>
      <c r="C146" s="95" t="s">
        <v>6</v>
      </c>
      <c r="D146" s="96" t="s">
        <v>177</v>
      </c>
      <c r="E146" s="104"/>
      <c r="F146" s="105"/>
      <c r="G146" s="99">
        <f t="shared" si="8"/>
        <v>4624754.2710866462</v>
      </c>
      <c r="H146" s="100">
        <v>199574.15789808473</v>
      </c>
      <c r="I146" s="101">
        <v>164237.36490634829</v>
      </c>
      <c r="J146" s="101">
        <v>500849.74967694283</v>
      </c>
      <c r="K146" s="101">
        <v>534746.14956760406</v>
      </c>
      <c r="L146" s="101">
        <v>583259.99594449997</v>
      </c>
      <c r="M146" s="101">
        <v>845664.98822808266</v>
      </c>
      <c r="N146" s="127">
        <f t="shared" si="9"/>
        <v>2828332.4062215625</v>
      </c>
      <c r="O146" s="100">
        <v>167649.1303231034</v>
      </c>
      <c r="P146" s="101">
        <v>107207.2969617527</v>
      </c>
      <c r="Q146" s="101">
        <v>164374.35163110495</v>
      </c>
      <c r="R146" s="101">
        <v>165927.56973999739</v>
      </c>
      <c r="S146" s="101">
        <v>309986.83882343769</v>
      </c>
      <c r="T146" s="101">
        <v>881276.67738568783</v>
      </c>
      <c r="U146" s="127">
        <f t="shared" si="7"/>
        <v>1796421.8648650839</v>
      </c>
    </row>
    <row r="147" spans="1:21">
      <c r="A147" s="37">
        <v>153</v>
      </c>
      <c r="B147" s="17"/>
      <c r="C147" s="16"/>
      <c r="D147" s="38" t="s">
        <v>8</v>
      </c>
      <c r="E147" s="49" t="s">
        <v>178</v>
      </c>
      <c r="F147" s="55"/>
      <c r="G147" s="111">
        <f t="shared" si="8"/>
        <v>1596010.0644615237</v>
      </c>
      <c r="H147" s="26">
        <v>46993.961851468863</v>
      </c>
      <c r="I147" s="7">
        <v>64918.841572353616</v>
      </c>
      <c r="J147" s="7">
        <v>338996.80689695477</v>
      </c>
      <c r="K147" s="7">
        <v>292575.54540997744</v>
      </c>
      <c r="L147" s="7">
        <v>236294.5821858421</v>
      </c>
      <c r="M147" s="7">
        <v>153001.50831246376</v>
      </c>
      <c r="N147" s="126">
        <f t="shared" si="9"/>
        <v>1132781.2462290605</v>
      </c>
      <c r="O147" s="26">
        <v>41786.30868171285</v>
      </c>
      <c r="P147" s="7">
        <v>48413.569988626987</v>
      </c>
      <c r="Q147" s="7">
        <v>99150.249752406031</v>
      </c>
      <c r="R147" s="7">
        <v>80668.946596361697</v>
      </c>
      <c r="S147" s="7">
        <v>104072.24232894927</v>
      </c>
      <c r="T147" s="7">
        <v>89137.500884406269</v>
      </c>
      <c r="U147" s="126">
        <f t="shared" si="7"/>
        <v>463228.81823246309</v>
      </c>
    </row>
    <row r="148" spans="1:21">
      <c r="A148" s="37">
        <v>154</v>
      </c>
      <c r="B148" s="17"/>
      <c r="C148" s="16"/>
      <c r="D148" s="38" t="s">
        <v>10</v>
      </c>
      <c r="E148" s="49" t="s">
        <v>179</v>
      </c>
      <c r="F148" s="40"/>
      <c r="G148" s="111">
        <f t="shared" si="8"/>
        <v>128040.47707962268</v>
      </c>
      <c r="H148" s="26">
        <v>15378.119323257011</v>
      </c>
      <c r="I148" s="7">
        <v>3973.4512549880892</v>
      </c>
      <c r="J148" s="7">
        <v>8457.8026349898428</v>
      </c>
      <c r="K148" s="7">
        <v>11785.061578952707</v>
      </c>
      <c r="L148" s="7">
        <v>14505.44872556068</v>
      </c>
      <c r="M148" s="7">
        <v>17846.824781570584</v>
      </c>
      <c r="N148" s="126">
        <f t="shared" si="9"/>
        <v>71946.708299318911</v>
      </c>
      <c r="O148" s="26">
        <v>13429.551892043448</v>
      </c>
      <c r="P148" s="7">
        <v>2308.8358307040762</v>
      </c>
      <c r="Q148" s="7">
        <v>5017.2542260838673</v>
      </c>
      <c r="R148" s="7">
        <v>6483.1879605823196</v>
      </c>
      <c r="S148" s="7">
        <v>11591.381965210661</v>
      </c>
      <c r="T148" s="7">
        <v>17263.556905679405</v>
      </c>
      <c r="U148" s="126">
        <f t="shared" si="7"/>
        <v>56093.768780303777</v>
      </c>
    </row>
    <row r="149" spans="1:21">
      <c r="A149" s="37">
        <v>155</v>
      </c>
      <c r="B149" s="17"/>
      <c r="C149" s="16"/>
      <c r="D149" s="38" t="s">
        <v>22</v>
      </c>
      <c r="E149" s="49" t="s">
        <v>180</v>
      </c>
      <c r="F149" s="40"/>
      <c r="G149" s="111">
        <f t="shared" si="8"/>
        <v>1250068.9704884379</v>
      </c>
      <c r="H149" s="26">
        <v>16338.251579973279</v>
      </c>
      <c r="I149" s="7">
        <v>12736.301799010485</v>
      </c>
      <c r="J149" s="7">
        <v>19046.754401132464</v>
      </c>
      <c r="K149" s="7">
        <v>54345.601721003652</v>
      </c>
      <c r="L149" s="7">
        <v>130254.00463834405</v>
      </c>
      <c r="M149" s="7">
        <v>405887.69586837292</v>
      </c>
      <c r="N149" s="126">
        <f t="shared" si="9"/>
        <v>638608.61000783683</v>
      </c>
      <c r="O149" s="26">
        <v>12260.710283811735</v>
      </c>
      <c r="P149" s="7">
        <v>6138.5654119139472</v>
      </c>
      <c r="Q149" s="7">
        <v>7229.9410724108166</v>
      </c>
      <c r="R149" s="7">
        <v>13268.703613977879</v>
      </c>
      <c r="S149" s="7">
        <v>80131.420995436609</v>
      </c>
      <c r="T149" s="7">
        <v>492431.01910305023</v>
      </c>
      <c r="U149" s="126">
        <f t="shared" si="7"/>
        <v>611460.3604806012</v>
      </c>
    </row>
    <row r="150" spans="1:21">
      <c r="A150" s="37">
        <v>156</v>
      </c>
      <c r="B150" s="17"/>
      <c r="C150" s="16"/>
      <c r="D150" s="38" t="s">
        <v>24</v>
      </c>
      <c r="E150" s="49" t="s">
        <v>181</v>
      </c>
      <c r="F150" s="40"/>
      <c r="G150" s="111">
        <f t="shared" si="8"/>
        <v>200379.53550313547</v>
      </c>
      <c r="H150" s="26">
        <v>14718.340770131443</v>
      </c>
      <c r="I150" s="7">
        <v>5994.1140786446631</v>
      </c>
      <c r="J150" s="7">
        <v>9154.7418200448155</v>
      </c>
      <c r="K150" s="7">
        <v>15300.634849805385</v>
      </c>
      <c r="L150" s="7">
        <v>19816.124510947615</v>
      </c>
      <c r="M150" s="7">
        <v>26707.499727264047</v>
      </c>
      <c r="N150" s="126">
        <f t="shared" si="9"/>
        <v>91691.455756837968</v>
      </c>
      <c r="O150" s="26">
        <v>15643.000603007735</v>
      </c>
      <c r="P150" s="7">
        <v>6098.089522790473</v>
      </c>
      <c r="Q150" s="7">
        <v>12698.294389210641</v>
      </c>
      <c r="R150" s="7">
        <v>14567.014574877918</v>
      </c>
      <c r="S150" s="7">
        <v>20220.629661120474</v>
      </c>
      <c r="T150" s="7">
        <v>39461.050995290279</v>
      </c>
      <c r="U150" s="126">
        <f t="shared" si="7"/>
        <v>108688.07974629752</v>
      </c>
    </row>
    <row r="151" spans="1:21">
      <c r="A151" s="37">
        <v>157</v>
      </c>
      <c r="B151" s="17"/>
      <c r="C151" s="16"/>
      <c r="D151" s="38" t="s">
        <v>26</v>
      </c>
      <c r="E151" s="49" t="s">
        <v>182</v>
      </c>
      <c r="F151" s="40"/>
      <c r="G151" s="111">
        <f t="shared" si="8"/>
        <v>359079.04908000212</v>
      </c>
      <c r="H151" s="26">
        <v>31410.746317523241</v>
      </c>
      <c r="I151" s="7">
        <v>38370.493824850768</v>
      </c>
      <c r="J151" s="7">
        <v>40725.608807474375</v>
      </c>
      <c r="K151" s="7">
        <v>37995.185024928302</v>
      </c>
      <c r="L151" s="7">
        <v>39931.706769227982</v>
      </c>
      <c r="M151" s="7">
        <v>42340.166033990681</v>
      </c>
      <c r="N151" s="126">
        <f t="shared" si="9"/>
        <v>230773.90677799535</v>
      </c>
      <c r="O151" s="26">
        <v>26257.833793606529</v>
      </c>
      <c r="P151" s="7">
        <v>18466.928456150927</v>
      </c>
      <c r="Q151" s="7">
        <v>11488.619099281146</v>
      </c>
      <c r="R151" s="7">
        <v>10742.018358344212</v>
      </c>
      <c r="S151" s="7">
        <v>18823.278836242855</v>
      </c>
      <c r="T151" s="7">
        <v>42526.463758381084</v>
      </c>
      <c r="U151" s="126">
        <f t="shared" si="7"/>
        <v>128305.14230200675</v>
      </c>
    </row>
    <row r="152" spans="1:21">
      <c r="A152" s="37">
        <v>158</v>
      </c>
      <c r="B152" s="12"/>
      <c r="C152" s="12"/>
      <c r="D152" s="52" t="s">
        <v>32</v>
      </c>
      <c r="E152" s="49" t="s">
        <v>183</v>
      </c>
      <c r="F152" s="43"/>
      <c r="G152" s="111">
        <f t="shared" si="8"/>
        <v>37676.338933155115</v>
      </c>
      <c r="H152" s="26">
        <v>1978.8897326152946</v>
      </c>
      <c r="I152" s="7">
        <v>3265.5576364054577</v>
      </c>
      <c r="J152" s="7">
        <v>4907.7937206567731</v>
      </c>
      <c r="K152" s="7">
        <v>5057.8543422064977</v>
      </c>
      <c r="L152" s="7">
        <v>4773.0325982071809</v>
      </c>
      <c r="M152" s="7">
        <v>2074.7207463223021</v>
      </c>
      <c r="N152" s="126">
        <f t="shared" si="9"/>
        <v>22057.848776413506</v>
      </c>
      <c r="O152" s="26">
        <v>2121.6163199037255</v>
      </c>
      <c r="P152" s="7">
        <v>2617.756319785316</v>
      </c>
      <c r="Q152" s="7">
        <v>2579.4328793484601</v>
      </c>
      <c r="R152" s="7">
        <v>2927.3318879978033</v>
      </c>
      <c r="S152" s="7">
        <v>3290.0348981434945</v>
      </c>
      <c r="T152" s="7">
        <v>2082.3178515628097</v>
      </c>
      <c r="U152" s="126">
        <f t="shared" si="7"/>
        <v>15618.490156741609</v>
      </c>
    </row>
    <row r="153" spans="1:21">
      <c r="A153" s="37">
        <v>159</v>
      </c>
      <c r="B153" s="10"/>
      <c r="C153" s="11"/>
      <c r="D153" s="38" t="s">
        <v>34</v>
      </c>
      <c r="E153" s="49" t="s">
        <v>184</v>
      </c>
      <c r="F153" s="51"/>
      <c r="G153" s="111">
        <f t="shared" si="8"/>
        <v>1053499.8412885973</v>
      </c>
      <c r="H153" s="26">
        <v>72755.85061973118</v>
      </c>
      <c r="I153" s="7">
        <v>34978.605077132583</v>
      </c>
      <c r="J153" s="7">
        <v>79560.243211984634</v>
      </c>
      <c r="K153" s="7">
        <v>117686.2700689435</v>
      </c>
      <c r="L153" s="7">
        <v>137685.09412384033</v>
      </c>
      <c r="M153" s="7">
        <v>197806.55836763978</v>
      </c>
      <c r="N153" s="126">
        <f t="shared" si="9"/>
        <v>640472.62146927207</v>
      </c>
      <c r="O153" s="26">
        <v>56150.108713658876</v>
      </c>
      <c r="P153" s="7">
        <v>23163.550005719706</v>
      </c>
      <c r="Q153" s="7">
        <v>26210.559170365566</v>
      </c>
      <c r="R153" s="7">
        <v>37270.367285758257</v>
      </c>
      <c r="S153" s="7">
        <v>71857.849133878946</v>
      </c>
      <c r="T153" s="7">
        <v>198374.78550994396</v>
      </c>
      <c r="U153" s="126">
        <f t="shared" si="7"/>
        <v>413027.21981932531</v>
      </c>
    </row>
    <row r="154" spans="1:21">
      <c r="A154" s="93">
        <v>160</v>
      </c>
      <c r="B154" s="94"/>
      <c r="C154" s="95" t="s">
        <v>61</v>
      </c>
      <c r="D154" s="96" t="s">
        <v>185</v>
      </c>
      <c r="E154" s="97"/>
      <c r="F154" s="98"/>
      <c r="G154" s="99">
        <f t="shared" si="8"/>
        <v>1796519.5544328673</v>
      </c>
      <c r="H154" s="100">
        <v>13691.903347421918</v>
      </c>
      <c r="I154" s="101">
        <v>32907.951639205217</v>
      </c>
      <c r="J154" s="101">
        <v>349018.1653200686</v>
      </c>
      <c r="K154" s="101">
        <v>397323.70776242018</v>
      </c>
      <c r="L154" s="101">
        <v>267460.71794253588</v>
      </c>
      <c r="M154" s="101">
        <v>185409.43449425697</v>
      </c>
      <c r="N154" s="127">
        <f t="shared" si="9"/>
        <v>1245811.8805059087</v>
      </c>
      <c r="O154" s="100">
        <v>12784.777810038795</v>
      </c>
      <c r="P154" s="101">
        <v>24647.66557418555</v>
      </c>
      <c r="Q154" s="101">
        <v>130399.4351413101</v>
      </c>
      <c r="R154" s="101">
        <v>137760.91167519987</v>
      </c>
      <c r="S154" s="101">
        <v>131821.52054211497</v>
      </c>
      <c r="T154" s="101">
        <v>113293.36318410933</v>
      </c>
      <c r="U154" s="127">
        <f t="shared" si="7"/>
        <v>550707.67392695858</v>
      </c>
    </row>
    <row r="155" spans="1:21">
      <c r="A155" s="37">
        <v>161</v>
      </c>
      <c r="B155" s="17"/>
      <c r="C155" s="16"/>
      <c r="D155" s="38" t="s">
        <v>8</v>
      </c>
      <c r="E155" s="49" t="s">
        <v>186</v>
      </c>
      <c r="F155" s="40"/>
      <c r="G155" s="111">
        <f t="shared" si="8"/>
        <v>1037380.6114806471</v>
      </c>
      <c r="H155" s="26">
        <v>0</v>
      </c>
      <c r="I155" s="7">
        <v>6111.2267214860767</v>
      </c>
      <c r="J155" s="7">
        <v>122909.54718858004</v>
      </c>
      <c r="K155" s="7">
        <v>199327.72849243879</v>
      </c>
      <c r="L155" s="7">
        <v>187131.20309986919</v>
      </c>
      <c r="M155" s="7">
        <v>163757.00114881992</v>
      </c>
      <c r="N155" s="126">
        <f t="shared" si="9"/>
        <v>679236.70665119402</v>
      </c>
      <c r="O155" s="26">
        <v>0</v>
      </c>
      <c r="P155" s="7">
        <v>4166.09717849956</v>
      </c>
      <c r="Q155" s="7">
        <v>71169.960815191269</v>
      </c>
      <c r="R155" s="7">
        <v>82986.224243417382</v>
      </c>
      <c r="S155" s="7">
        <v>102228.34516356885</v>
      </c>
      <c r="T155" s="7">
        <v>97593.277428776026</v>
      </c>
      <c r="U155" s="126">
        <f t="shared" si="7"/>
        <v>358143.90482945309</v>
      </c>
    </row>
    <row r="156" spans="1:21">
      <c r="A156" s="37">
        <v>162</v>
      </c>
      <c r="B156" s="17"/>
      <c r="C156" s="16"/>
      <c r="D156" s="38" t="s">
        <v>10</v>
      </c>
      <c r="E156" s="49" t="s">
        <v>187</v>
      </c>
      <c r="F156" s="55"/>
      <c r="G156" s="111">
        <f t="shared" si="8"/>
        <v>511342.96929869917</v>
      </c>
      <c r="H156" s="26">
        <v>11453.059353471283</v>
      </c>
      <c r="I156" s="7">
        <v>11449.963538350537</v>
      </c>
      <c r="J156" s="7">
        <v>151768.28141889721</v>
      </c>
      <c r="K156" s="7">
        <v>131671.39478509128</v>
      </c>
      <c r="L156" s="7">
        <v>58652.016584932804</v>
      </c>
      <c r="M156" s="7">
        <v>17741.167387194932</v>
      </c>
      <c r="N156" s="126">
        <f t="shared" si="9"/>
        <v>382735.88306793803</v>
      </c>
      <c r="O156" s="26">
        <v>10505.972868742218</v>
      </c>
      <c r="P156" s="7">
        <v>8254.0144000379369</v>
      </c>
      <c r="Q156" s="7">
        <v>39081.707303958014</v>
      </c>
      <c r="R156" s="7">
        <v>36969.104878529906</v>
      </c>
      <c r="S156" s="7">
        <v>20545.66353943944</v>
      </c>
      <c r="T156" s="7">
        <v>13250.623240053654</v>
      </c>
      <c r="U156" s="126">
        <f t="shared" si="7"/>
        <v>128607.08623076117</v>
      </c>
    </row>
    <row r="157" spans="1:21" ht="12.6" thickBot="1">
      <c r="A157" s="56">
        <v>163</v>
      </c>
      <c r="B157" s="57"/>
      <c r="C157" s="58"/>
      <c r="D157" s="59" t="s">
        <v>22</v>
      </c>
      <c r="E157" s="60" t="s">
        <v>188</v>
      </c>
      <c r="F157" s="61"/>
      <c r="G157" s="114">
        <f t="shared" si="8"/>
        <v>247795.96493796419</v>
      </c>
      <c r="H157" s="27">
        <v>2238.8438672801785</v>
      </c>
      <c r="I157" s="28">
        <v>15346.761147044832</v>
      </c>
      <c r="J157" s="28">
        <v>74340.333319744561</v>
      </c>
      <c r="K157" s="28">
        <v>66324.580306893215</v>
      </c>
      <c r="L157" s="28">
        <v>21677.497409633594</v>
      </c>
      <c r="M157" s="28">
        <v>3911.264879997645</v>
      </c>
      <c r="N157" s="128">
        <f t="shared" si="9"/>
        <v>183839.28093059402</v>
      </c>
      <c r="O157" s="27">
        <v>2278.8049057820754</v>
      </c>
      <c r="P157" s="28">
        <v>12227.554059703194</v>
      </c>
      <c r="Q157" s="28">
        <v>20147.76692441717</v>
      </c>
      <c r="R157" s="28">
        <v>17805.582643776259</v>
      </c>
      <c r="S157" s="28">
        <v>9047.5116665033856</v>
      </c>
      <c r="T157" s="28">
        <v>2449.4638071880909</v>
      </c>
      <c r="U157" s="128">
        <f t="shared" si="7"/>
        <v>63956.684007370175</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U157"/>
  <sheetViews>
    <sheetView workbookViewId="0">
      <pane xSplit="6" ySplit="9" topLeftCell="G10" activePane="bottomRight" state="frozen"/>
      <selection activeCell="A2" sqref="A2"/>
      <selection pane="topRight" activeCell="A2" sqref="A2"/>
      <selection pane="bottomLeft" activeCell="A2" sqref="A2"/>
      <selection pane="bottomRight" activeCell="C4" sqref="C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433</v>
      </c>
    </row>
    <row r="2" spans="1:21" ht="13.8">
      <c r="A2" s="1" t="s">
        <v>193</v>
      </c>
      <c r="C2" s="268" t="s">
        <v>399</v>
      </c>
      <c r="E2" s="268"/>
      <c r="F2" s="268"/>
      <c r="G2" s="6"/>
      <c r="H2" s="6"/>
    </row>
    <row r="3" spans="1:21" ht="13.8">
      <c r="A3" s="1" t="s">
        <v>194</v>
      </c>
      <c r="C3" s="328">
        <v>2045</v>
      </c>
      <c r="D3" s="328"/>
      <c r="E3" s="129"/>
    </row>
    <row r="4" spans="1:21" ht="12.6" thickBot="1">
      <c r="B4" s="6"/>
      <c r="C4" s="6"/>
    </row>
    <row r="5" spans="1:21" s="18" customFormat="1">
      <c r="A5" s="30"/>
      <c r="B5" s="31"/>
      <c r="C5" s="31"/>
      <c r="D5" s="31"/>
      <c r="E5" s="31"/>
      <c r="F5" s="32" t="s">
        <v>195</v>
      </c>
      <c r="G5" s="112" t="s">
        <v>190</v>
      </c>
      <c r="H5" s="329" t="s">
        <v>191</v>
      </c>
      <c r="I5" s="330"/>
      <c r="J5" s="330"/>
      <c r="K5" s="330"/>
      <c r="L5" s="330"/>
      <c r="M5" s="330"/>
      <c r="N5" s="331"/>
      <c r="O5" s="329" t="s">
        <v>192</v>
      </c>
      <c r="P5" s="330"/>
      <c r="Q5" s="330"/>
      <c r="R5" s="330"/>
      <c r="S5" s="330"/>
      <c r="T5" s="330"/>
      <c r="U5" s="331"/>
    </row>
    <row r="6" spans="1:21" s="18" customFormat="1" ht="12.6" thickBot="1">
      <c r="A6" s="33"/>
      <c r="B6" s="21"/>
      <c r="C6" s="21"/>
      <c r="D6" s="21"/>
      <c r="E6" s="21"/>
      <c r="F6" s="34" t="s">
        <v>196</v>
      </c>
      <c r="G6" s="113" t="s">
        <v>1</v>
      </c>
      <c r="H6" s="24" t="s">
        <v>424</v>
      </c>
      <c r="I6" s="20" t="s">
        <v>197</v>
      </c>
      <c r="J6" s="20" t="s">
        <v>198</v>
      </c>
      <c r="K6" s="20" t="s">
        <v>200</v>
      </c>
      <c r="L6" s="20" t="s">
        <v>201</v>
      </c>
      <c r="M6" s="20" t="s">
        <v>199</v>
      </c>
      <c r="N6" s="120" t="s">
        <v>1</v>
      </c>
      <c r="O6" s="24" t="s">
        <v>424</v>
      </c>
      <c r="P6" s="20" t="s">
        <v>197</v>
      </c>
      <c r="Q6" s="20" t="s">
        <v>198</v>
      </c>
      <c r="R6" s="20" t="s">
        <v>200</v>
      </c>
      <c r="S6" s="20" t="s">
        <v>201</v>
      </c>
      <c r="T6" s="20" t="s">
        <v>199</v>
      </c>
      <c r="U6" s="120" t="s">
        <v>1</v>
      </c>
    </row>
    <row r="7" spans="1:21" ht="12.9" thickTop="1" thickBot="1">
      <c r="A7" s="69" t="s">
        <v>0</v>
      </c>
      <c r="B7" s="70"/>
      <c r="C7" s="70"/>
      <c r="D7" s="70"/>
      <c r="E7" s="70"/>
      <c r="F7" s="71"/>
      <c r="G7" s="152">
        <f>N7+U7</f>
        <v>1310964.8790884018</v>
      </c>
      <c r="H7" s="149">
        <v>34791.421255111694</v>
      </c>
      <c r="I7" s="150">
        <v>68924.580961227417</v>
      </c>
      <c r="J7" s="150">
        <v>110813.85580062866</v>
      </c>
      <c r="K7" s="150">
        <v>155111.97846221924</v>
      </c>
      <c r="L7" s="150">
        <v>159094.91561508179</v>
      </c>
      <c r="M7" s="150">
        <v>114503.79621124268</v>
      </c>
      <c r="N7" s="151">
        <f>SUM(H7:M7)</f>
        <v>643240.54830551147</v>
      </c>
      <c r="O7" s="149">
        <v>33055.803807258606</v>
      </c>
      <c r="P7" s="150">
        <v>65539.911066055298</v>
      </c>
      <c r="Q7" s="150">
        <v>106192.78413772583</v>
      </c>
      <c r="R7" s="150">
        <v>150755.85914993286</v>
      </c>
      <c r="S7" s="150">
        <v>164268.74657821655</v>
      </c>
      <c r="T7" s="150">
        <v>147911.22604370117</v>
      </c>
      <c r="U7" s="151">
        <f>SUM(O7:T7)</f>
        <v>667724.33078289032</v>
      </c>
    </row>
    <row r="8" spans="1:21" ht="12.9" thickTop="1" thickBot="1">
      <c r="A8" s="69"/>
      <c r="B8" s="70"/>
      <c r="C8" s="70"/>
      <c r="D8" s="70"/>
      <c r="E8" s="70"/>
      <c r="F8" s="71"/>
      <c r="G8" s="152"/>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73" si="0">N10+U10</f>
        <v>15963417.517645359</v>
      </c>
      <c r="H10" s="67">
        <v>19386.68745136261</v>
      </c>
      <c r="I10" s="68">
        <v>6704.2926744222641</v>
      </c>
      <c r="J10" s="68">
        <v>93635.835382461548</v>
      </c>
      <c r="K10" s="68">
        <v>291516.0864906311</v>
      </c>
      <c r="L10" s="68">
        <v>1245383.4994354248</v>
      </c>
      <c r="M10" s="68">
        <v>6315584.2314453125</v>
      </c>
      <c r="N10" s="123">
        <f t="shared" ref="N10:N73" si="1">SUM(H10:M10)</f>
        <v>7972210.6328796148</v>
      </c>
      <c r="O10" s="67">
        <v>16271.131967544556</v>
      </c>
      <c r="P10" s="68">
        <v>4809.9865146875381</v>
      </c>
      <c r="Q10" s="68">
        <v>32135.852844715118</v>
      </c>
      <c r="R10" s="68">
        <v>139648.6789264679</v>
      </c>
      <c r="S10" s="68">
        <v>760439.39601135254</v>
      </c>
      <c r="T10" s="68">
        <v>7037901.8385009766</v>
      </c>
      <c r="U10" s="123">
        <f t="shared" ref="U10:U73" si="2">SUM(O10:T10)</f>
        <v>7991206.8847657442</v>
      </c>
    </row>
    <row r="11" spans="1:21" s="19" customFormat="1" ht="15" customHeight="1">
      <c r="A11" s="72">
        <v>1</v>
      </c>
      <c r="B11" s="73" t="s">
        <v>4</v>
      </c>
      <c r="C11" s="332" t="s">
        <v>5</v>
      </c>
      <c r="D11" s="333"/>
      <c r="E11" s="333"/>
      <c r="F11" s="334"/>
      <c r="G11" s="74">
        <f t="shared" si="0"/>
        <v>878432.03199339285</v>
      </c>
      <c r="H11" s="75">
        <v>6377.5028801560402</v>
      </c>
      <c r="I11" s="76">
        <v>178.34455401077867</v>
      </c>
      <c r="J11" s="76">
        <v>2908.889866437763</v>
      </c>
      <c r="K11" s="76">
        <v>20345.203018248081</v>
      </c>
      <c r="L11" s="76">
        <v>42606.723045110703</v>
      </c>
      <c r="M11" s="76">
        <v>387931.07936859131</v>
      </c>
      <c r="N11" s="124">
        <f t="shared" si="1"/>
        <v>460347.74273255467</v>
      </c>
      <c r="O11" s="75">
        <v>5191.7684988975525</v>
      </c>
      <c r="P11" s="76">
        <v>172.79674575105309</v>
      </c>
      <c r="Q11" s="76">
        <v>2365.4499359279871</v>
      </c>
      <c r="R11" s="76">
        <v>10288.44115100801</v>
      </c>
      <c r="S11" s="76">
        <v>22335.524997353554</v>
      </c>
      <c r="T11" s="76">
        <v>377730.30793190002</v>
      </c>
      <c r="U11" s="124">
        <f t="shared" si="2"/>
        <v>418084.28926083818</v>
      </c>
    </row>
    <row r="12" spans="1:21" s="18" customFormat="1">
      <c r="A12" s="85">
        <v>2</v>
      </c>
      <c r="B12" s="86"/>
      <c r="C12" s="86" t="s">
        <v>6</v>
      </c>
      <c r="D12" s="87" t="s">
        <v>7</v>
      </c>
      <c r="E12" s="88"/>
      <c r="F12" s="89"/>
      <c r="G12" s="90">
        <f t="shared" si="0"/>
        <v>274624.60674605705</v>
      </c>
      <c r="H12" s="91">
        <v>251.37281262024771</v>
      </c>
      <c r="I12" s="92">
        <v>71.528453156352043</v>
      </c>
      <c r="J12" s="92">
        <v>2016.2616825122386</v>
      </c>
      <c r="K12" s="92">
        <v>14673.155712500215</v>
      </c>
      <c r="L12" s="92">
        <v>18517.411486029625</v>
      </c>
      <c r="M12" s="92">
        <v>107572.92261171341</v>
      </c>
      <c r="N12" s="125">
        <f t="shared" si="1"/>
        <v>143102.65275853209</v>
      </c>
      <c r="O12" s="91">
        <v>219.86813221417833</v>
      </c>
      <c r="P12" s="92">
        <v>64.542591128498316</v>
      </c>
      <c r="Q12" s="92">
        <v>1439.5688590276986</v>
      </c>
      <c r="R12" s="92">
        <v>7220.0995271652937</v>
      </c>
      <c r="S12" s="92">
        <v>11011.089285194874</v>
      </c>
      <c r="T12" s="92">
        <v>111566.78559279442</v>
      </c>
      <c r="U12" s="125">
        <f t="shared" si="2"/>
        <v>131521.95398752496</v>
      </c>
    </row>
    <row r="13" spans="1:21">
      <c r="A13" s="37">
        <v>3</v>
      </c>
      <c r="B13" s="17"/>
      <c r="C13" s="16"/>
      <c r="D13" s="38" t="s">
        <v>8</v>
      </c>
      <c r="E13" s="39" t="s">
        <v>9</v>
      </c>
      <c r="F13" s="40"/>
      <c r="G13" s="111">
        <f t="shared" si="0"/>
        <v>4996.6197727381659</v>
      </c>
      <c r="H13" s="26">
        <v>1.7975795822894725</v>
      </c>
      <c r="I13" s="7">
        <v>0.56327932982458151</v>
      </c>
      <c r="J13" s="7">
        <v>64.926373590424191</v>
      </c>
      <c r="K13" s="7">
        <v>309.37309337221086</v>
      </c>
      <c r="L13" s="7">
        <v>804.41458509117365</v>
      </c>
      <c r="M13" s="7">
        <v>1581.4494383782148</v>
      </c>
      <c r="N13" s="126">
        <f t="shared" si="1"/>
        <v>2762.5243493441376</v>
      </c>
      <c r="O13" s="26">
        <v>1.9753349919919856</v>
      </c>
      <c r="P13" s="7">
        <v>2.0471151870145832</v>
      </c>
      <c r="Q13" s="7">
        <v>48.99783396278508</v>
      </c>
      <c r="R13" s="7">
        <v>125.60877792327665</v>
      </c>
      <c r="S13" s="7">
        <v>215.14672722667456</v>
      </c>
      <c r="T13" s="7">
        <v>1840.3196341022849</v>
      </c>
      <c r="U13" s="126">
        <f t="shared" si="2"/>
        <v>2234.0954233940279</v>
      </c>
    </row>
    <row r="14" spans="1:21">
      <c r="A14" s="37">
        <v>4</v>
      </c>
      <c r="B14" s="41"/>
      <c r="C14" s="16"/>
      <c r="D14" s="38" t="s">
        <v>10</v>
      </c>
      <c r="E14" s="39" t="s">
        <v>11</v>
      </c>
      <c r="F14" s="40"/>
      <c r="G14" s="111">
        <f t="shared" si="0"/>
        <v>580.78969555688309</v>
      </c>
      <c r="H14" s="26">
        <v>3.7137585756208864</v>
      </c>
      <c r="I14" s="7">
        <v>0.20377950579859316</v>
      </c>
      <c r="J14" s="7">
        <v>1.0005430640885606</v>
      </c>
      <c r="K14" s="7">
        <v>4.6152223902754486</v>
      </c>
      <c r="L14" s="7">
        <v>16.455266257748008</v>
      </c>
      <c r="M14" s="7">
        <v>43.820332309231162</v>
      </c>
      <c r="N14" s="126">
        <f t="shared" si="1"/>
        <v>69.808902102762659</v>
      </c>
      <c r="O14" s="26">
        <v>4.1245671462493192</v>
      </c>
      <c r="P14" s="7">
        <v>0.68742520147497999</v>
      </c>
      <c r="Q14" s="7">
        <v>5.9631478552473709</v>
      </c>
      <c r="R14" s="7">
        <v>31.039606506936252</v>
      </c>
      <c r="S14" s="7">
        <v>52.206535382196307</v>
      </c>
      <c r="T14" s="7">
        <v>416.9595113620162</v>
      </c>
      <c r="U14" s="126">
        <f t="shared" si="2"/>
        <v>510.98079345412043</v>
      </c>
    </row>
    <row r="15" spans="1:21">
      <c r="A15" s="37">
        <v>5</v>
      </c>
      <c r="B15" s="41"/>
      <c r="C15" s="16"/>
      <c r="D15" s="8"/>
      <c r="E15" s="17" t="s">
        <v>12</v>
      </c>
      <c r="F15" s="42" t="s">
        <v>13</v>
      </c>
      <c r="G15" s="111">
        <f t="shared" si="0"/>
        <v>181.08934156784562</v>
      </c>
      <c r="H15" s="26">
        <v>3.7137585756208864</v>
      </c>
      <c r="I15" s="7">
        <v>0.20181260164827108</v>
      </c>
      <c r="J15" s="7">
        <v>0.85458088200539351</v>
      </c>
      <c r="K15" s="7">
        <v>4.1000161678530276</v>
      </c>
      <c r="L15" s="7">
        <v>15.368034738115966</v>
      </c>
      <c r="M15" s="7">
        <v>39.271488940343261</v>
      </c>
      <c r="N15" s="126">
        <f t="shared" si="1"/>
        <v>63.509691905586806</v>
      </c>
      <c r="O15" s="26">
        <v>4.1245671462493192</v>
      </c>
      <c r="P15" s="7">
        <v>0.57094161068198446</v>
      </c>
      <c r="Q15" s="7">
        <v>1.4197753675834974</v>
      </c>
      <c r="R15" s="7">
        <v>4.2157279779203236</v>
      </c>
      <c r="S15" s="7">
        <v>12.441538657061756</v>
      </c>
      <c r="T15" s="7">
        <v>94.807098902761936</v>
      </c>
      <c r="U15" s="126">
        <f t="shared" si="2"/>
        <v>117.57964966225882</v>
      </c>
    </row>
    <row r="16" spans="1:21">
      <c r="A16" s="37">
        <v>6</v>
      </c>
      <c r="B16" s="41"/>
      <c r="C16" s="16"/>
      <c r="D16" s="8"/>
      <c r="E16" s="17" t="s">
        <v>14</v>
      </c>
      <c r="F16" s="42" t="s">
        <v>15</v>
      </c>
      <c r="G16" s="111">
        <f t="shared" si="0"/>
        <v>81.697421372237272</v>
      </c>
      <c r="H16" s="26">
        <v>0</v>
      </c>
      <c r="I16" s="7">
        <v>0</v>
      </c>
      <c r="J16" s="7">
        <v>0</v>
      </c>
      <c r="K16" s="7">
        <v>0</v>
      </c>
      <c r="L16" s="7">
        <v>0</v>
      </c>
      <c r="M16" s="7">
        <v>0</v>
      </c>
      <c r="N16" s="126">
        <f t="shared" si="1"/>
        <v>0</v>
      </c>
      <c r="O16" s="26">
        <v>0</v>
      </c>
      <c r="P16" s="7">
        <v>3.2533620100707594E-2</v>
      </c>
      <c r="Q16" s="7">
        <v>1.0708249430026626</v>
      </c>
      <c r="R16" s="7">
        <v>4.9309734451817349</v>
      </c>
      <c r="S16" s="7">
        <v>7.0646812451304868</v>
      </c>
      <c r="T16" s="7">
        <v>68.598408118821681</v>
      </c>
      <c r="U16" s="126">
        <f t="shared" si="2"/>
        <v>81.697421372237272</v>
      </c>
    </row>
    <row r="17" spans="1:21">
      <c r="A17" s="37">
        <v>7</v>
      </c>
      <c r="B17" s="41"/>
      <c r="C17" s="16"/>
      <c r="D17" s="8"/>
      <c r="E17" s="17" t="s">
        <v>16</v>
      </c>
      <c r="F17" s="42" t="s">
        <v>17</v>
      </c>
      <c r="G17" s="111">
        <f t="shared" si="0"/>
        <v>242.96863634564727</v>
      </c>
      <c r="H17" s="26">
        <v>0</v>
      </c>
      <c r="I17" s="7">
        <v>1.2554158402053872E-3</v>
      </c>
      <c r="J17" s="7">
        <v>0.10329915897455066</v>
      </c>
      <c r="K17" s="7">
        <v>0.29744604932784569</v>
      </c>
      <c r="L17" s="7">
        <v>0.56676342722494155</v>
      </c>
      <c r="M17" s="7">
        <v>2.6312866087537259</v>
      </c>
      <c r="N17" s="126">
        <f t="shared" si="1"/>
        <v>3.6000506601212692</v>
      </c>
      <c r="O17" s="26">
        <v>0</v>
      </c>
      <c r="P17" s="7">
        <v>5.7111476049271914E-2</v>
      </c>
      <c r="Q17" s="7">
        <v>2.277818345290143</v>
      </c>
      <c r="R17" s="7">
        <v>14.000523168127984</v>
      </c>
      <c r="S17" s="7">
        <v>22.420564203988761</v>
      </c>
      <c r="T17" s="7">
        <v>200.61256849206984</v>
      </c>
      <c r="U17" s="126">
        <f t="shared" si="2"/>
        <v>239.368585685526</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75.034293073782692</v>
      </c>
      <c r="H19" s="26">
        <v>0</v>
      </c>
      <c r="I19" s="7">
        <v>7.1149131690617651E-4</v>
      </c>
      <c r="J19" s="7">
        <v>4.2663029613322578E-2</v>
      </c>
      <c r="K19" s="7">
        <v>0.21776017374941148</v>
      </c>
      <c r="L19" s="7">
        <v>0.52046786487335339</v>
      </c>
      <c r="M19" s="7">
        <v>1.9175579979782924</v>
      </c>
      <c r="N19" s="126">
        <f t="shared" si="1"/>
        <v>2.699160557531286</v>
      </c>
      <c r="O19" s="26">
        <v>0</v>
      </c>
      <c r="P19" s="7">
        <v>2.6838488658768256E-2</v>
      </c>
      <c r="Q19" s="7">
        <v>1.1947293486591661</v>
      </c>
      <c r="R19" s="7">
        <v>7.8923815303714946</v>
      </c>
      <c r="S19" s="7">
        <v>10.279751287191175</v>
      </c>
      <c r="T19" s="7">
        <v>52.941431861370802</v>
      </c>
      <c r="U19" s="126">
        <f t="shared" si="2"/>
        <v>72.335132516251406</v>
      </c>
    </row>
    <row r="20" spans="1:21">
      <c r="A20" s="37">
        <v>10</v>
      </c>
      <c r="B20" s="41"/>
      <c r="C20" s="16"/>
      <c r="D20" s="38" t="s">
        <v>22</v>
      </c>
      <c r="E20" s="39" t="s">
        <v>23</v>
      </c>
      <c r="F20" s="40"/>
      <c r="G20" s="111">
        <f t="shared" si="0"/>
        <v>36016.773574657884</v>
      </c>
      <c r="H20" s="26">
        <v>33.460049850138603</v>
      </c>
      <c r="I20" s="7">
        <v>5.1258525010198355</v>
      </c>
      <c r="J20" s="7">
        <v>1633.5941606014967</v>
      </c>
      <c r="K20" s="7">
        <v>12940.376963928342</v>
      </c>
      <c r="L20" s="7">
        <v>8749.1897946340032</v>
      </c>
      <c r="M20" s="7">
        <v>1237.7091542072594</v>
      </c>
      <c r="N20" s="126">
        <f t="shared" si="1"/>
        <v>24599.45597572226</v>
      </c>
      <c r="O20" s="26">
        <v>31.054387352080084</v>
      </c>
      <c r="P20" s="7">
        <v>5.6365674249827862</v>
      </c>
      <c r="Q20" s="7">
        <v>1153.2764273509383</v>
      </c>
      <c r="R20" s="7">
        <v>5964.089757190377</v>
      </c>
      <c r="S20" s="7">
        <v>3464.2980642025359</v>
      </c>
      <c r="T20" s="7">
        <v>798.96239541471004</v>
      </c>
      <c r="U20" s="126">
        <f t="shared" si="2"/>
        <v>11417.317598935624</v>
      </c>
    </row>
    <row r="21" spans="1:21">
      <c r="A21" s="37">
        <v>11</v>
      </c>
      <c r="B21" s="41"/>
      <c r="C21" s="16"/>
      <c r="D21" s="38" t="s">
        <v>24</v>
      </c>
      <c r="E21" s="39" t="s">
        <v>25</v>
      </c>
      <c r="F21" s="40"/>
      <c r="G21" s="111">
        <f t="shared" si="0"/>
        <v>65415.520595662572</v>
      </c>
      <c r="H21" s="26">
        <v>77.305800981113634</v>
      </c>
      <c r="I21" s="7">
        <v>4.8785321511677466</v>
      </c>
      <c r="J21" s="7">
        <v>23.453100106678903</v>
      </c>
      <c r="K21" s="7">
        <v>156.79591517942026</v>
      </c>
      <c r="L21" s="7">
        <v>1223.6817901227623</v>
      </c>
      <c r="M21" s="7">
        <v>29515.940699651837</v>
      </c>
      <c r="N21" s="126">
        <f t="shared" si="1"/>
        <v>31002.05583819298</v>
      </c>
      <c r="O21" s="26">
        <v>65.587884838552441</v>
      </c>
      <c r="P21" s="7">
        <v>4.8948371734786633</v>
      </c>
      <c r="Q21" s="7">
        <v>19.012514305941295</v>
      </c>
      <c r="R21" s="7">
        <v>148.04533416288905</v>
      </c>
      <c r="S21" s="7">
        <v>1517.5267307152972</v>
      </c>
      <c r="T21" s="7">
        <v>32658.397456273437</v>
      </c>
      <c r="U21" s="126">
        <f t="shared" si="2"/>
        <v>34413.464757469592</v>
      </c>
    </row>
    <row r="22" spans="1:21">
      <c r="A22" s="37">
        <v>12</v>
      </c>
      <c r="B22" s="41"/>
      <c r="C22" s="16"/>
      <c r="D22" s="38" t="s">
        <v>26</v>
      </c>
      <c r="E22" s="39" t="s">
        <v>27</v>
      </c>
      <c r="F22" s="40"/>
      <c r="G22" s="111">
        <f t="shared" si="0"/>
        <v>115.51694609916255</v>
      </c>
      <c r="H22" s="26">
        <v>18.557270392853383</v>
      </c>
      <c r="I22" s="7">
        <v>1.1911653907154687</v>
      </c>
      <c r="J22" s="7">
        <v>0.50546810403466225</v>
      </c>
      <c r="K22" s="7">
        <v>1.3469881992787123</v>
      </c>
      <c r="L22" s="7">
        <v>4.2281464664265513</v>
      </c>
      <c r="M22" s="7">
        <v>26.959209025837481</v>
      </c>
      <c r="N22" s="126">
        <f t="shared" si="1"/>
        <v>52.788247579146258</v>
      </c>
      <c r="O22" s="26">
        <v>15.944137978920098</v>
      </c>
      <c r="P22" s="7">
        <v>0.56221914826664943</v>
      </c>
      <c r="Q22" s="7">
        <v>0.28916345856850967</v>
      </c>
      <c r="R22" s="7">
        <v>0.9812904333230108</v>
      </c>
      <c r="S22" s="7">
        <v>4.1480124788358808</v>
      </c>
      <c r="T22" s="7">
        <v>40.803875022102147</v>
      </c>
      <c r="U22" s="126">
        <f t="shared" si="2"/>
        <v>62.728698520016295</v>
      </c>
    </row>
    <row r="23" spans="1:21">
      <c r="A23" s="37">
        <v>13</v>
      </c>
      <c r="B23" s="41"/>
      <c r="C23" s="16"/>
      <c r="D23" s="8"/>
      <c r="E23" s="17" t="s">
        <v>12</v>
      </c>
      <c r="F23" s="42" t="s">
        <v>28</v>
      </c>
      <c r="G23" s="111">
        <f t="shared" si="0"/>
        <v>43.347769904326626</v>
      </c>
      <c r="H23" s="26">
        <v>15.475720281024838</v>
      </c>
      <c r="I23" s="7">
        <v>0.79700118167238543</v>
      </c>
      <c r="J23" s="7">
        <v>4.0753861976554617E-2</v>
      </c>
      <c r="K23" s="7">
        <v>0.19563398323953152</v>
      </c>
      <c r="L23" s="7">
        <v>0.36558423680253327</v>
      </c>
      <c r="M23" s="7">
        <v>6.7914557754993439</v>
      </c>
      <c r="N23" s="126">
        <f t="shared" si="1"/>
        <v>23.666149320215187</v>
      </c>
      <c r="O23" s="26">
        <v>12.922744958390979</v>
      </c>
      <c r="P23" s="7">
        <v>2.2815881693020401E-2</v>
      </c>
      <c r="Q23" s="7">
        <v>1.5826246293727309E-2</v>
      </c>
      <c r="R23" s="7">
        <v>3.8395557319745421E-2</v>
      </c>
      <c r="S23" s="7">
        <v>0.40379681607009843</v>
      </c>
      <c r="T23" s="7">
        <v>6.2780411243438721</v>
      </c>
      <c r="U23" s="126">
        <f t="shared" si="2"/>
        <v>19.681620584111442</v>
      </c>
    </row>
    <row r="24" spans="1:21">
      <c r="A24" s="37">
        <v>14</v>
      </c>
      <c r="B24" s="17"/>
      <c r="C24" s="16"/>
      <c r="D24" s="8"/>
      <c r="E24" s="17" t="s">
        <v>14</v>
      </c>
      <c r="F24" s="42" t="s">
        <v>29</v>
      </c>
      <c r="G24" s="111">
        <f t="shared" si="0"/>
        <v>6.8220874702313559</v>
      </c>
      <c r="H24" s="26">
        <v>0.26307049269743954</v>
      </c>
      <c r="I24" s="7">
        <v>0.12808177575061563</v>
      </c>
      <c r="J24" s="7">
        <v>0.25690341713197995</v>
      </c>
      <c r="K24" s="7">
        <v>0.73215112404432148</v>
      </c>
      <c r="L24" s="7">
        <v>1.5209303061710671</v>
      </c>
      <c r="M24" s="7">
        <v>1.9594400823116302</v>
      </c>
      <c r="N24" s="126">
        <f t="shared" si="1"/>
        <v>4.8605771981070536</v>
      </c>
      <c r="O24" s="26">
        <v>0.22476114247145274</v>
      </c>
      <c r="P24" s="7">
        <v>0.29756533812829389</v>
      </c>
      <c r="Q24" s="7">
        <v>7.7328795749053825E-2</v>
      </c>
      <c r="R24" s="7">
        <v>0.23106892025680281</v>
      </c>
      <c r="S24" s="7">
        <v>0.37731178037938662</v>
      </c>
      <c r="T24" s="7">
        <v>0.75347429513931274</v>
      </c>
      <c r="U24" s="126">
        <f t="shared" si="2"/>
        <v>1.9615102721243027</v>
      </c>
    </row>
    <row r="25" spans="1:21">
      <c r="A25" s="37">
        <v>15</v>
      </c>
      <c r="B25" s="17"/>
      <c r="C25" s="16"/>
      <c r="D25" s="8"/>
      <c r="E25" s="17" t="s">
        <v>16</v>
      </c>
      <c r="F25" s="42" t="s">
        <v>30</v>
      </c>
      <c r="G25" s="111">
        <f t="shared" si="0"/>
        <v>9.4796524024946702</v>
      </c>
      <c r="H25" s="26">
        <v>2.7184691110827313</v>
      </c>
      <c r="I25" s="7">
        <v>0.10714008889044635</v>
      </c>
      <c r="J25" s="7">
        <v>0.17138312202041561</v>
      </c>
      <c r="K25" s="7">
        <v>0.19057200966926757</v>
      </c>
      <c r="L25" s="7">
        <v>0.32853694538380296</v>
      </c>
      <c r="M25" s="7">
        <v>1.0017991065979004</v>
      </c>
      <c r="N25" s="126">
        <f t="shared" si="1"/>
        <v>4.5179003836445641</v>
      </c>
      <c r="O25" s="26">
        <v>2.7659040616100725</v>
      </c>
      <c r="P25" s="7">
        <v>3.7643515144367257E-2</v>
      </c>
      <c r="Q25" s="7">
        <v>0.16856126862148813</v>
      </c>
      <c r="R25" s="7">
        <v>0.29019283297020593</v>
      </c>
      <c r="S25" s="7">
        <v>1.0228974785750324</v>
      </c>
      <c r="T25" s="7">
        <v>0.67655286192893982</v>
      </c>
      <c r="U25" s="126">
        <f t="shared" si="2"/>
        <v>4.9617520188501061</v>
      </c>
    </row>
    <row r="26" spans="1:21">
      <c r="A26" s="37">
        <v>16</v>
      </c>
      <c r="B26" s="17"/>
      <c r="C26" s="16"/>
      <c r="D26" s="8"/>
      <c r="E26" s="17" t="s">
        <v>18</v>
      </c>
      <c r="F26" s="42" t="s">
        <v>31</v>
      </c>
      <c r="G26" s="111">
        <f t="shared" si="0"/>
        <v>55.867436280793754</v>
      </c>
      <c r="H26" s="26">
        <v>0.10001059621572495</v>
      </c>
      <c r="I26" s="7">
        <v>0.1589423471086775</v>
      </c>
      <c r="J26" s="7">
        <v>3.6427698491024785E-2</v>
      </c>
      <c r="K26" s="7">
        <v>0.22863107733428478</v>
      </c>
      <c r="L26" s="7">
        <v>2.0130949891172349</v>
      </c>
      <c r="M26" s="7">
        <v>17.206513823010027</v>
      </c>
      <c r="N26" s="126">
        <f t="shared" si="1"/>
        <v>19.743620531276974</v>
      </c>
      <c r="O26" s="26">
        <v>3.0727669596672058E-2</v>
      </c>
      <c r="P26" s="7">
        <v>0.20419441018339057</v>
      </c>
      <c r="Q26" s="7">
        <v>2.7447144533653045E-2</v>
      </c>
      <c r="R26" s="7">
        <v>0.42163311992771924</v>
      </c>
      <c r="S26" s="7">
        <v>2.3440063963644207</v>
      </c>
      <c r="T26" s="7">
        <v>33.095807008910924</v>
      </c>
      <c r="U26" s="126">
        <f t="shared" si="2"/>
        <v>36.12381574951678</v>
      </c>
    </row>
    <row r="27" spans="1:21">
      <c r="A27" s="37">
        <v>17</v>
      </c>
      <c r="B27" s="17"/>
      <c r="C27" s="16"/>
      <c r="D27" s="38" t="s">
        <v>32</v>
      </c>
      <c r="E27" s="39" t="s">
        <v>33</v>
      </c>
      <c r="F27" s="40"/>
      <c r="G27" s="111">
        <f t="shared" si="0"/>
        <v>2617.0527264265684</v>
      </c>
      <c r="H27" s="26">
        <v>25.702132255886909</v>
      </c>
      <c r="I27" s="7">
        <v>11.25163309648633</v>
      </c>
      <c r="J27" s="7">
        <v>51.521621081978083</v>
      </c>
      <c r="K27" s="7">
        <v>174.24876752495766</v>
      </c>
      <c r="L27" s="7">
        <v>388.71529737487435</v>
      </c>
      <c r="M27" s="7">
        <v>802.28610828518867</v>
      </c>
      <c r="N27" s="126">
        <f t="shared" si="1"/>
        <v>1453.725559619372</v>
      </c>
      <c r="O27" s="26">
        <v>21.838310835270704</v>
      </c>
      <c r="P27" s="7">
        <v>10.009586674597813</v>
      </c>
      <c r="Q27" s="7">
        <v>36.606396250892431</v>
      </c>
      <c r="R27" s="7">
        <v>79.950578109361231</v>
      </c>
      <c r="S27" s="7">
        <v>220.51528602093458</v>
      </c>
      <c r="T27" s="7">
        <v>794.4070089161396</v>
      </c>
      <c r="U27" s="126">
        <f t="shared" si="2"/>
        <v>1163.3271668071964</v>
      </c>
    </row>
    <row r="28" spans="1:21">
      <c r="A28" s="37">
        <v>18</v>
      </c>
      <c r="B28" s="12"/>
      <c r="C28" s="12"/>
      <c r="D28" s="38" t="s">
        <v>34</v>
      </c>
      <c r="E28" s="39" t="s">
        <v>35</v>
      </c>
      <c r="F28" s="43"/>
      <c r="G28" s="111">
        <f t="shared" si="0"/>
        <v>38612.313317890643</v>
      </c>
      <c r="H28" s="26">
        <v>11.039610676559164</v>
      </c>
      <c r="I28" s="7">
        <v>23.152672119438648</v>
      </c>
      <c r="J28" s="7">
        <v>102.40706593869254</v>
      </c>
      <c r="K28" s="7">
        <v>386.27543209586293</v>
      </c>
      <c r="L28" s="7">
        <v>1772.9624064788222</v>
      </c>
      <c r="M28" s="7">
        <v>17700.692071095109</v>
      </c>
      <c r="N28" s="126">
        <f t="shared" si="1"/>
        <v>19996.529258404484</v>
      </c>
      <c r="O28" s="26">
        <v>9.002576992351166</v>
      </c>
      <c r="P28" s="7">
        <v>17.754308059644245</v>
      </c>
      <c r="Q28" s="7">
        <v>72.625126158352941</v>
      </c>
      <c r="R28" s="7">
        <v>279.07053497899324</v>
      </c>
      <c r="S28" s="7">
        <v>1292.6917860619724</v>
      </c>
      <c r="T28" s="7">
        <v>16944.63972723484</v>
      </c>
      <c r="U28" s="126">
        <f t="shared" si="2"/>
        <v>18615.784059486155</v>
      </c>
    </row>
    <row r="29" spans="1:21">
      <c r="A29" s="37">
        <v>19</v>
      </c>
      <c r="B29" s="17"/>
      <c r="C29" s="16"/>
      <c r="D29" s="38" t="s">
        <v>36</v>
      </c>
      <c r="E29" s="39" t="s">
        <v>37</v>
      </c>
      <c r="F29" s="40"/>
      <c r="G29" s="111">
        <f t="shared" si="0"/>
        <v>2479.9432064759053</v>
      </c>
      <c r="H29" s="26">
        <v>0.34386160943125094</v>
      </c>
      <c r="I29" s="7">
        <v>0.55335069366265088</v>
      </c>
      <c r="J29" s="7">
        <v>13.720777397975326</v>
      </c>
      <c r="K29" s="7">
        <v>108.16736948862672</v>
      </c>
      <c r="L29" s="7">
        <v>429.10304622165859</v>
      </c>
      <c r="M29" s="7">
        <v>855.58526881039143</v>
      </c>
      <c r="N29" s="126">
        <f t="shared" si="1"/>
        <v>1407.473674221746</v>
      </c>
      <c r="O29" s="26">
        <v>0.27107401549677557</v>
      </c>
      <c r="P29" s="7">
        <v>0.81588228202360824</v>
      </c>
      <c r="Q29" s="7">
        <v>11.580085228662938</v>
      </c>
      <c r="R29" s="7">
        <v>49.769079713150859</v>
      </c>
      <c r="S29" s="7">
        <v>197.82424267753959</v>
      </c>
      <c r="T29" s="7">
        <v>812.20916833728552</v>
      </c>
      <c r="U29" s="126">
        <f t="shared" si="2"/>
        <v>1072.4695322541593</v>
      </c>
    </row>
    <row r="30" spans="1:21">
      <c r="A30" s="37">
        <v>20</v>
      </c>
      <c r="B30" s="17"/>
      <c r="C30" s="16"/>
      <c r="D30" s="38" t="s">
        <v>38</v>
      </c>
      <c r="E30" s="39" t="s">
        <v>39</v>
      </c>
      <c r="F30" s="40"/>
      <c r="G30" s="111">
        <f t="shared" si="0"/>
        <v>6.4987614505006235</v>
      </c>
      <c r="H30" s="26">
        <v>0</v>
      </c>
      <c r="I30" s="7">
        <v>4.3958972237305716E-2</v>
      </c>
      <c r="J30" s="7">
        <v>0.19253322001895867</v>
      </c>
      <c r="K30" s="7">
        <v>0.41273131821071729</v>
      </c>
      <c r="L30" s="7">
        <v>1.8955980129539967</v>
      </c>
      <c r="M30" s="7">
        <v>1.1370507571846247</v>
      </c>
      <c r="N30" s="126">
        <f t="shared" si="1"/>
        <v>3.681872280605603</v>
      </c>
      <c r="O30" s="26">
        <v>0</v>
      </c>
      <c r="P30" s="7">
        <v>4.2979471145244474E-2</v>
      </c>
      <c r="Q30" s="7">
        <v>0.19833504965936299</v>
      </c>
      <c r="R30" s="7">
        <v>0.24692513683112338</v>
      </c>
      <c r="S30" s="7">
        <v>1.2907520502340049</v>
      </c>
      <c r="T30" s="7">
        <v>1.0378974620252848</v>
      </c>
      <c r="U30" s="126">
        <f t="shared" si="2"/>
        <v>2.8168891698950205</v>
      </c>
    </row>
    <row r="31" spans="1:21">
      <c r="A31" s="37">
        <v>21</v>
      </c>
      <c r="B31" s="17"/>
      <c r="C31" s="16"/>
      <c r="D31" s="38" t="s">
        <v>40</v>
      </c>
      <c r="E31" s="39" t="s">
        <v>41</v>
      </c>
      <c r="F31" s="40"/>
      <c r="G31" s="111">
        <f t="shared" si="0"/>
        <v>38.385875862167609</v>
      </c>
      <c r="H31" s="26">
        <v>1.4618319331896714</v>
      </c>
      <c r="I31" s="7">
        <v>0.15935534444724908</v>
      </c>
      <c r="J31" s="7">
        <v>1.1229989117891819</v>
      </c>
      <c r="K31" s="7">
        <v>2.4712743954150937</v>
      </c>
      <c r="L31" s="7">
        <v>5.6361079197376966</v>
      </c>
      <c r="M31" s="7">
        <v>12.04169961437583</v>
      </c>
      <c r="N31" s="126">
        <f t="shared" si="1"/>
        <v>22.893268118954722</v>
      </c>
      <c r="O31" s="26">
        <v>1.2140130839580365</v>
      </c>
      <c r="P31" s="7">
        <v>0.20263510038694221</v>
      </c>
      <c r="Q31" s="7">
        <v>0.75822712426452199</v>
      </c>
      <c r="R31" s="7">
        <v>1.7404529374325648</v>
      </c>
      <c r="S31" s="7">
        <v>5.5314103777054697</v>
      </c>
      <c r="T31" s="7">
        <v>6.0458691194653511</v>
      </c>
      <c r="U31" s="126">
        <f t="shared" si="2"/>
        <v>15.492607743212886</v>
      </c>
    </row>
    <row r="32" spans="1:21">
      <c r="A32" s="37">
        <v>22</v>
      </c>
      <c r="B32" s="17"/>
      <c r="C32" s="16"/>
      <c r="D32" s="38"/>
      <c r="E32" s="17" t="s">
        <v>12</v>
      </c>
      <c r="F32" s="42" t="s">
        <v>42</v>
      </c>
      <c r="G32" s="111">
        <f t="shared" si="0"/>
        <v>0.23438098139092745</v>
      </c>
      <c r="H32" s="26">
        <v>7.1559914575175299E-2</v>
      </c>
      <c r="I32" s="7">
        <v>0</v>
      </c>
      <c r="J32" s="7">
        <v>0</v>
      </c>
      <c r="K32" s="7">
        <v>0</v>
      </c>
      <c r="L32" s="7">
        <v>0</v>
      </c>
      <c r="M32" s="7">
        <v>0</v>
      </c>
      <c r="N32" s="126">
        <f t="shared" si="1"/>
        <v>7.1559914575175299E-2</v>
      </c>
      <c r="O32" s="26">
        <v>7.2536510665315745E-2</v>
      </c>
      <c r="P32" s="7">
        <v>9.0284556150436401E-2</v>
      </c>
      <c r="Q32" s="7">
        <v>0</v>
      </c>
      <c r="R32" s="7">
        <v>0</v>
      </c>
      <c r="S32" s="7">
        <v>0</v>
      </c>
      <c r="T32" s="7">
        <v>0</v>
      </c>
      <c r="U32" s="126">
        <f t="shared" si="2"/>
        <v>0.16282106681575215</v>
      </c>
    </row>
    <row r="33" spans="1:21">
      <c r="A33" s="37">
        <v>23</v>
      </c>
      <c r="B33" s="17"/>
      <c r="C33" s="16"/>
      <c r="D33" s="8"/>
      <c r="E33" s="17" t="s">
        <v>14</v>
      </c>
      <c r="F33" s="42" t="s">
        <v>43</v>
      </c>
      <c r="G33" s="111">
        <f t="shared" si="0"/>
        <v>0.10375120490789413</v>
      </c>
      <c r="H33" s="26">
        <v>0</v>
      </c>
      <c r="I33" s="7">
        <v>0</v>
      </c>
      <c r="J33" s="7">
        <v>0</v>
      </c>
      <c r="K33" s="7">
        <v>0</v>
      </c>
      <c r="L33" s="7">
        <v>0.10375120490789413</v>
      </c>
      <c r="M33" s="7">
        <v>0</v>
      </c>
      <c r="N33" s="126">
        <f t="shared" si="1"/>
        <v>0.10375120490789413</v>
      </c>
      <c r="O33" s="26">
        <v>0</v>
      </c>
      <c r="P33" s="7">
        <v>0</v>
      </c>
      <c r="Q33" s="7">
        <v>0</v>
      </c>
      <c r="R33" s="7">
        <v>0</v>
      </c>
      <c r="S33" s="7">
        <v>0</v>
      </c>
      <c r="T33" s="7">
        <v>0</v>
      </c>
      <c r="U33" s="126">
        <f t="shared" si="2"/>
        <v>0</v>
      </c>
    </row>
    <row r="34" spans="1:21">
      <c r="A34" s="37">
        <v>24</v>
      </c>
      <c r="B34" s="17"/>
      <c r="C34" s="16"/>
      <c r="D34" s="8"/>
      <c r="E34" s="17" t="s">
        <v>16</v>
      </c>
      <c r="F34" s="42" t="s">
        <v>44</v>
      </c>
      <c r="G34" s="111">
        <f t="shared" si="0"/>
        <v>5.9523704946041107</v>
      </c>
      <c r="H34" s="26">
        <v>0</v>
      </c>
      <c r="I34" s="7">
        <v>0</v>
      </c>
      <c r="J34" s="7">
        <v>7.9700812697410583E-2</v>
      </c>
      <c r="K34" s="7">
        <v>0.659669429063797</v>
      </c>
      <c r="L34" s="7">
        <v>0.27651046216487885</v>
      </c>
      <c r="M34" s="7">
        <v>1.787662535905838</v>
      </c>
      <c r="N34" s="126">
        <f t="shared" si="1"/>
        <v>2.8035432398319244</v>
      </c>
      <c r="O34" s="26">
        <v>0</v>
      </c>
      <c r="P34" s="7">
        <v>0</v>
      </c>
      <c r="Q34" s="7">
        <v>0</v>
      </c>
      <c r="R34" s="7">
        <v>0.56932024657726288</v>
      </c>
      <c r="S34" s="7">
        <v>2.2893380671739578</v>
      </c>
      <c r="T34" s="7">
        <v>0.29016894102096558</v>
      </c>
      <c r="U34" s="126">
        <f t="shared" si="2"/>
        <v>3.1488272547721863</v>
      </c>
    </row>
    <row r="35" spans="1:21">
      <c r="A35" s="37">
        <v>25</v>
      </c>
      <c r="B35" s="17"/>
      <c r="C35" s="16"/>
      <c r="D35" s="8"/>
      <c r="E35" s="17" t="s">
        <v>18</v>
      </c>
      <c r="F35" s="42" t="s">
        <v>45</v>
      </c>
      <c r="G35" s="111">
        <f t="shared" si="0"/>
        <v>1.5229519903659821</v>
      </c>
      <c r="H35" s="26">
        <v>0</v>
      </c>
      <c r="I35" s="7">
        <v>0</v>
      </c>
      <c r="J35" s="7">
        <v>0.22308368980884552</v>
      </c>
      <c r="K35" s="7">
        <v>7.4053570628166199E-2</v>
      </c>
      <c r="L35" s="7">
        <v>0.12751974165439606</v>
      </c>
      <c r="M35" s="7">
        <v>0</v>
      </c>
      <c r="N35" s="126">
        <f t="shared" si="1"/>
        <v>0.42465700209140778</v>
      </c>
      <c r="O35" s="26">
        <v>0</v>
      </c>
      <c r="P35" s="7">
        <v>0</v>
      </c>
      <c r="Q35" s="7">
        <v>0</v>
      </c>
      <c r="R35" s="7">
        <v>0.18913526833057404</v>
      </c>
      <c r="S35" s="7">
        <v>0.58834382891654968</v>
      </c>
      <c r="T35" s="7">
        <v>0.32081589102745056</v>
      </c>
      <c r="U35" s="126">
        <f t="shared" si="2"/>
        <v>1.0982949882745743</v>
      </c>
    </row>
    <row r="36" spans="1:21">
      <c r="A36" s="37">
        <v>26</v>
      </c>
      <c r="B36" s="17"/>
      <c r="C36" s="16"/>
      <c r="D36" s="8"/>
      <c r="E36" s="17" t="s">
        <v>20</v>
      </c>
      <c r="F36" s="42" t="s">
        <v>46</v>
      </c>
      <c r="G36" s="111">
        <f t="shared" si="0"/>
        <v>17.198159977058111</v>
      </c>
      <c r="H36" s="26">
        <v>6.8614995548159641E-3</v>
      </c>
      <c r="I36" s="7">
        <v>5.8660862123360857E-4</v>
      </c>
      <c r="J36" s="7">
        <v>1.424357657742803E-2</v>
      </c>
      <c r="K36" s="7">
        <v>0.95565195841481909</v>
      </c>
      <c r="L36" s="7">
        <v>2.7369007375091314</v>
      </c>
      <c r="M36" s="7">
        <v>7.6345205381512642</v>
      </c>
      <c r="N36" s="126">
        <f t="shared" si="1"/>
        <v>11.348764918828692</v>
      </c>
      <c r="O36" s="26">
        <v>8.4706344935057132E-3</v>
      </c>
      <c r="P36" s="7">
        <v>2.5499233038044355E-3</v>
      </c>
      <c r="Q36" s="7">
        <v>3.2405580779595766E-2</v>
      </c>
      <c r="R36" s="7">
        <v>0.37744519079569727</v>
      </c>
      <c r="S36" s="7">
        <v>1.6425941104535013</v>
      </c>
      <c r="T36" s="7">
        <v>3.7859296184033155</v>
      </c>
      <c r="U36" s="126">
        <f t="shared" si="2"/>
        <v>5.8493950582294199</v>
      </c>
    </row>
    <row r="37" spans="1:21">
      <c r="A37" s="37">
        <v>27</v>
      </c>
      <c r="B37" s="17"/>
      <c r="C37" s="16"/>
      <c r="D37" s="8"/>
      <c r="E37" s="17" t="s">
        <v>47</v>
      </c>
      <c r="F37" s="42" t="s">
        <v>393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v>
      </c>
      <c r="H38" s="26">
        <v>0</v>
      </c>
      <c r="I38" s="7">
        <v>0</v>
      </c>
      <c r="J38" s="7">
        <v>0</v>
      </c>
      <c r="K38" s="7">
        <v>0</v>
      </c>
      <c r="L38" s="7">
        <v>0</v>
      </c>
      <c r="M38" s="7">
        <v>0</v>
      </c>
      <c r="N38" s="126">
        <f t="shared" si="1"/>
        <v>0</v>
      </c>
      <c r="O38" s="26">
        <v>0</v>
      </c>
      <c r="P38" s="7">
        <v>0</v>
      </c>
      <c r="Q38" s="7">
        <v>0</v>
      </c>
      <c r="R38" s="7">
        <v>0</v>
      </c>
      <c r="S38" s="7">
        <v>0</v>
      </c>
      <c r="T38" s="7">
        <v>0</v>
      </c>
      <c r="U38" s="126">
        <f t="shared" si="2"/>
        <v>0</v>
      </c>
    </row>
    <row r="39" spans="1:21">
      <c r="A39" s="37">
        <v>29</v>
      </c>
      <c r="B39" s="17"/>
      <c r="C39" s="16"/>
      <c r="D39" s="38"/>
      <c r="E39" s="17" t="s">
        <v>394</v>
      </c>
      <c r="F39" s="42" t="s">
        <v>50</v>
      </c>
      <c r="G39" s="111">
        <f t="shared" si="0"/>
        <v>0.20482929772697389</v>
      </c>
      <c r="H39" s="26">
        <v>0</v>
      </c>
      <c r="I39" s="7">
        <v>0</v>
      </c>
      <c r="J39" s="7">
        <v>6.6188594792038202E-4</v>
      </c>
      <c r="K39" s="7">
        <v>1.0644991882145405E-2</v>
      </c>
      <c r="L39" s="7">
        <v>5.8891508728265762E-2</v>
      </c>
      <c r="M39" s="7">
        <v>6.1998061835765839E-2</v>
      </c>
      <c r="N39" s="126">
        <f t="shared" si="1"/>
        <v>0.13219644839409739</v>
      </c>
      <c r="O39" s="26">
        <v>0</v>
      </c>
      <c r="P39" s="7">
        <v>0</v>
      </c>
      <c r="Q39" s="7">
        <v>6.1376590747386217E-4</v>
      </c>
      <c r="R39" s="7">
        <v>4.1871275752782822E-3</v>
      </c>
      <c r="S39" s="7">
        <v>2.8203293681144714E-2</v>
      </c>
      <c r="T39" s="7">
        <v>3.9628662168979645E-2</v>
      </c>
      <c r="U39" s="126">
        <f t="shared" si="2"/>
        <v>7.2632849332876503E-2</v>
      </c>
    </row>
    <row r="40" spans="1:21">
      <c r="A40" s="37">
        <v>30</v>
      </c>
      <c r="B40" s="17"/>
      <c r="C40" s="16"/>
      <c r="D40" s="12"/>
      <c r="E40" s="17" t="s">
        <v>395</v>
      </c>
      <c r="F40" s="42" t="s">
        <v>51</v>
      </c>
      <c r="G40" s="111">
        <f t="shared" si="0"/>
        <v>3.4243741633254103</v>
      </c>
      <c r="H40" s="26">
        <v>5.2913911815267056E-2</v>
      </c>
      <c r="I40" s="7">
        <v>0</v>
      </c>
      <c r="J40" s="7">
        <v>0</v>
      </c>
      <c r="K40" s="7">
        <v>0</v>
      </c>
      <c r="L40" s="7">
        <v>1.0546417757868767</v>
      </c>
      <c r="M40" s="7">
        <v>1.5098030269145966</v>
      </c>
      <c r="N40" s="126">
        <f t="shared" si="1"/>
        <v>2.6173587145167403</v>
      </c>
      <c r="O40" s="26">
        <v>3.3940516412258148E-2</v>
      </c>
      <c r="P40" s="7">
        <v>0</v>
      </c>
      <c r="Q40" s="7">
        <v>0.10877110064029694</v>
      </c>
      <c r="R40" s="7">
        <v>8.6023636162281036E-2</v>
      </c>
      <c r="S40" s="7">
        <v>0.18120957911014557</v>
      </c>
      <c r="T40" s="7">
        <v>0.39707061648368835</v>
      </c>
      <c r="U40" s="126">
        <f t="shared" si="2"/>
        <v>0.80701544880867004</v>
      </c>
    </row>
    <row r="41" spans="1:21">
      <c r="A41" s="37">
        <v>31</v>
      </c>
      <c r="B41" s="17"/>
      <c r="C41" s="16"/>
      <c r="D41" s="12"/>
      <c r="E41" s="17" t="s">
        <v>396</v>
      </c>
      <c r="F41" s="42" t="s">
        <v>52</v>
      </c>
      <c r="G41" s="111">
        <f t="shared" si="0"/>
        <v>0.84314580261707306</v>
      </c>
      <c r="H41" s="26">
        <v>0</v>
      </c>
      <c r="I41" s="7">
        <v>0</v>
      </c>
      <c r="J41" s="7">
        <v>0</v>
      </c>
      <c r="K41" s="7">
        <v>0</v>
      </c>
      <c r="L41" s="7">
        <v>0.15161369740962982</v>
      </c>
      <c r="M41" s="7">
        <v>0.27588558197021484</v>
      </c>
      <c r="N41" s="126">
        <f t="shared" si="1"/>
        <v>0.42749927937984467</v>
      </c>
      <c r="O41" s="26">
        <v>0</v>
      </c>
      <c r="P41" s="7">
        <v>0</v>
      </c>
      <c r="Q41" s="7">
        <v>0</v>
      </c>
      <c r="R41" s="7">
        <v>0</v>
      </c>
      <c r="S41" s="7">
        <v>0</v>
      </c>
      <c r="T41" s="7">
        <v>0.41564652323722839</v>
      </c>
      <c r="U41" s="126">
        <f t="shared" si="2"/>
        <v>0.41564652323722839</v>
      </c>
    </row>
    <row r="42" spans="1:21">
      <c r="A42" s="37">
        <v>32</v>
      </c>
      <c r="B42" s="17"/>
      <c r="C42" s="16"/>
      <c r="D42" s="38"/>
      <c r="E42" s="17" t="s">
        <v>397</v>
      </c>
      <c r="F42" s="42" t="s">
        <v>53</v>
      </c>
      <c r="G42" s="111">
        <f t="shared" si="0"/>
        <v>8.9019120095763355</v>
      </c>
      <c r="H42" s="26">
        <v>1.3304966189898551</v>
      </c>
      <c r="I42" s="7">
        <v>0.15876873582601547</v>
      </c>
      <c r="J42" s="7">
        <v>0.80530895292758942</v>
      </c>
      <c r="K42" s="7">
        <v>0.77125445008277893</v>
      </c>
      <c r="L42" s="7">
        <v>1.126278780400753</v>
      </c>
      <c r="M42" s="7">
        <v>0.77182983234524727</v>
      </c>
      <c r="N42" s="126">
        <f t="shared" si="1"/>
        <v>4.9639373705722392</v>
      </c>
      <c r="O42" s="26">
        <v>1.0990654302295297</v>
      </c>
      <c r="P42" s="7">
        <v>0.10980062372982502</v>
      </c>
      <c r="Q42" s="7">
        <v>0.6164366789162159</v>
      </c>
      <c r="R42" s="7">
        <v>0.51434147357940674</v>
      </c>
      <c r="S42" s="7">
        <v>0.80172155797481537</v>
      </c>
      <c r="T42" s="7">
        <v>0.79660887457430363</v>
      </c>
      <c r="U42" s="126">
        <f t="shared" si="2"/>
        <v>3.9379746390040964</v>
      </c>
    </row>
    <row r="43" spans="1:21">
      <c r="A43" s="37">
        <v>33</v>
      </c>
      <c r="B43" s="17"/>
      <c r="C43" s="16"/>
      <c r="D43" s="38" t="s">
        <v>54</v>
      </c>
      <c r="E43" s="39" t="s">
        <v>55</v>
      </c>
      <c r="F43" s="42"/>
      <c r="G43" s="111">
        <f t="shared" si="0"/>
        <v>1.5126491027442626</v>
      </c>
      <c r="H43" s="26">
        <v>2.8590269287178671E-3</v>
      </c>
      <c r="I43" s="7">
        <v>1.4490417379420251E-4</v>
      </c>
      <c r="J43" s="7">
        <v>1.1330543020449113E-4</v>
      </c>
      <c r="K43" s="7">
        <v>3.7882907781749964E-4</v>
      </c>
      <c r="L43" s="7">
        <v>1.2820404372178018E-3</v>
      </c>
      <c r="M43" s="7">
        <v>5.9151004534214735E-3</v>
      </c>
      <c r="N43" s="126">
        <f t="shared" si="1"/>
        <v>1.0693206501173336E-2</v>
      </c>
      <c r="O43" s="26">
        <v>3.4730284282886714E-3</v>
      </c>
      <c r="P43" s="7">
        <v>6.6979761322727427E-4</v>
      </c>
      <c r="Q43" s="7">
        <v>1.3350983090276713E-4</v>
      </c>
      <c r="R43" s="7">
        <v>0.34131170304135594</v>
      </c>
      <c r="S43" s="7">
        <v>1.0379972809460014E-3</v>
      </c>
      <c r="T43" s="7">
        <v>1.1553298600483686</v>
      </c>
      <c r="U43" s="126">
        <f t="shared" si="2"/>
        <v>1.5019558962430892</v>
      </c>
    </row>
    <row r="44" spans="1:21">
      <c r="A44" s="37">
        <v>34</v>
      </c>
      <c r="B44" s="17"/>
      <c r="C44" s="16"/>
      <c r="D44" s="8"/>
      <c r="E44" s="17" t="s">
        <v>12</v>
      </c>
      <c r="F44" s="42" t="s">
        <v>56</v>
      </c>
      <c r="G44" s="111">
        <f t="shared" si="0"/>
        <v>0.60583932572285448</v>
      </c>
      <c r="H44" s="26">
        <v>2.8590269287178671E-3</v>
      </c>
      <c r="I44" s="7">
        <v>1.4490417379420251E-4</v>
      </c>
      <c r="J44" s="7">
        <v>1.1330543020449113E-4</v>
      </c>
      <c r="K44" s="7">
        <v>3.7882907781749964E-4</v>
      </c>
      <c r="L44" s="7">
        <v>1.2820404372178018E-3</v>
      </c>
      <c r="M44" s="7">
        <v>5.9151004534214735E-3</v>
      </c>
      <c r="N44" s="126">
        <f t="shared" si="1"/>
        <v>1.0693206501173336E-2</v>
      </c>
      <c r="O44" s="26">
        <v>3.4730284282886714E-3</v>
      </c>
      <c r="P44" s="7">
        <v>6.6979761322727427E-4</v>
      </c>
      <c r="Q44" s="7">
        <v>1.3350983090276713E-4</v>
      </c>
      <c r="R44" s="7">
        <v>2.473393233231036E-4</v>
      </c>
      <c r="S44" s="7">
        <v>1.0379972809460014E-3</v>
      </c>
      <c r="T44" s="7">
        <v>0.58958444674499333</v>
      </c>
      <c r="U44" s="126">
        <f t="shared" si="2"/>
        <v>0.59514611922168115</v>
      </c>
    </row>
    <row r="45" spans="1:21">
      <c r="A45" s="37">
        <v>35</v>
      </c>
      <c r="B45" s="17"/>
      <c r="C45" s="16"/>
      <c r="D45" s="8"/>
      <c r="E45" s="17" t="s">
        <v>14</v>
      </c>
      <c r="F45" s="42" t="s">
        <v>57</v>
      </c>
      <c r="G45" s="111">
        <f t="shared" si="0"/>
        <v>0</v>
      </c>
      <c r="H45" s="26">
        <v>0</v>
      </c>
      <c r="I45" s="7">
        <v>0</v>
      </c>
      <c r="J45" s="7">
        <v>0</v>
      </c>
      <c r="K45" s="7">
        <v>0</v>
      </c>
      <c r="L45" s="7">
        <v>0</v>
      </c>
      <c r="M45" s="7">
        <v>0</v>
      </c>
      <c r="N45" s="126">
        <f t="shared" si="1"/>
        <v>0</v>
      </c>
      <c r="O45" s="26">
        <v>0</v>
      </c>
      <c r="P45" s="7">
        <v>0</v>
      </c>
      <c r="Q45" s="7">
        <v>0</v>
      </c>
      <c r="R45" s="7">
        <v>0</v>
      </c>
      <c r="S45" s="7">
        <v>0</v>
      </c>
      <c r="T45" s="7">
        <v>0</v>
      </c>
      <c r="U45" s="126">
        <f t="shared" si="2"/>
        <v>0</v>
      </c>
    </row>
    <row r="46" spans="1:21">
      <c r="A46" s="37">
        <v>36</v>
      </c>
      <c r="B46" s="10"/>
      <c r="C46" s="16"/>
      <c r="D46" s="8"/>
      <c r="E46" s="17" t="s">
        <v>16</v>
      </c>
      <c r="F46" s="42" t="s">
        <v>58</v>
      </c>
      <c r="G46" s="111">
        <f t="shared" si="0"/>
        <v>0.90680977702140808</v>
      </c>
      <c r="H46" s="26">
        <v>0</v>
      </c>
      <c r="I46" s="7">
        <v>0</v>
      </c>
      <c r="J46" s="7">
        <v>0</v>
      </c>
      <c r="K46" s="7">
        <v>0</v>
      </c>
      <c r="L46" s="7">
        <v>0</v>
      </c>
      <c r="M46" s="7">
        <v>0</v>
      </c>
      <c r="N46" s="126">
        <f t="shared" si="1"/>
        <v>0</v>
      </c>
      <c r="O46" s="26">
        <v>0</v>
      </c>
      <c r="P46" s="7">
        <v>0</v>
      </c>
      <c r="Q46" s="7">
        <v>0</v>
      </c>
      <c r="R46" s="7">
        <v>0.34106436371803284</v>
      </c>
      <c r="S46" s="7">
        <v>0</v>
      </c>
      <c r="T46" s="7">
        <v>0.56574541330337524</v>
      </c>
      <c r="U46" s="126">
        <f t="shared" si="2"/>
        <v>0.90680977702140808</v>
      </c>
    </row>
    <row r="47" spans="1:21">
      <c r="A47" s="37">
        <v>37</v>
      </c>
      <c r="B47" s="10"/>
      <c r="C47" s="11"/>
      <c r="D47" s="38" t="s">
        <v>59</v>
      </c>
      <c r="E47" s="9" t="s">
        <v>60</v>
      </c>
      <c r="F47" s="44"/>
      <c r="G47" s="111">
        <f t="shared" si="0"/>
        <v>123743.68083488915</v>
      </c>
      <c r="H47" s="26">
        <v>77.988059167546453</v>
      </c>
      <c r="I47" s="7">
        <v>24.40472855232656</v>
      </c>
      <c r="J47" s="7">
        <v>123.81698777526617</v>
      </c>
      <c r="K47" s="7">
        <v>589.07203313708305</v>
      </c>
      <c r="L47" s="7">
        <v>5121.1274860650301</v>
      </c>
      <c r="M47" s="7">
        <v>55795.296822428703</v>
      </c>
      <c r="N47" s="126">
        <f t="shared" si="1"/>
        <v>61731.706117125956</v>
      </c>
      <c r="O47" s="26">
        <v>68.852373175395769</v>
      </c>
      <c r="P47" s="7">
        <v>21.888365261582294</v>
      </c>
      <c r="Q47" s="7">
        <v>90.261411859188229</v>
      </c>
      <c r="R47" s="7">
        <v>539.21599140204489</v>
      </c>
      <c r="S47" s="7">
        <v>4039.908666882664</v>
      </c>
      <c r="T47" s="7">
        <v>57251.84790918231</v>
      </c>
      <c r="U47" s="126">
        <f t="shared" si="2"/>
        <v>62011.974717763187</v>
      </c>
    </row>
    <row r="48" spans="1:21">
      <c r="A48" s="93">
        <v>38</v>
      </c>
      <c r="B48" s="94"/>
      <c r="C48" s="95" t="s">
        <v>61</v>
      </c>
      <c r="D48" s="96" t="s">
        <v>62</v>
      </c>
      <c r="E48" s="97"/>
      <c r="F48" s="98"/>
      <c r="G48" s="99">
        <f t="shared" si="0"/>
        <v>555177.27275738609</v>
      </c>
      <c r="H48" s="100">
        <v>270.01664414815605</v>
      </c>
      <c r="I48" s="101">
        <v>92.034849439980462</v>
      </c>
      <c r="J48" s="101">
        <v>856.71471049264073</v>
      </c>
      <c r="K48" s="101">
        <v>5518.1555120274425</v>
      </c>
      <c r="L48" s="101">
        <v>23218.112334251404</v>
      </c>
      <c r="M48" s="101">
        <v>266253.01161956787</v>
      </c>
      <c r="N48" s="127">
        <f t="shared" si="1"/>
        <v>296208.04566992749</v>
      </c>
      <c r="O48" s="100">
        <v>232.17973946407437</v>
      </c>
      <c r="P48" s="101">
        <v>98.205055421232828</v>
      </c>
      <c r="Q48" s="101">
        <v>467.45311278197914</v>
      </c>
      <c r="R48" s="101">
        <v>2313.7641887320206</v>
      </c>
      <c r="S48" s="101">
        <v>10663.824839234352</v>
      </c>
      <c r="T48" s="101">
        <v>245193.80015182495</v>
      </c>
      <c r="U48" s="127">
        <f t="shared" si="2"/>
        <v>258969.2270874586</v>
      </c>
    </row>
    <row r="49" spans="1:21">
      <c r="A49" s="37">
        <v>39</v>
      </c>
      <c r="B49" s="17"/>
      <c r="C49" s="16"/>
      <c r="D49" s="38" t="s">
        <v>8</v>
      </c>
      <c r="E49" s="45" t="s">
        <v>63</v>
      </c>
      <c r="F49" s="40"/>
      <c r="G49" s="111">
        <f t="shared" si="0"/>
        <v>553705.1029892473</v>
      </c>
      <c r="H49" s="26">
        <v>269.18109345622361</v>
      </c>
      <c r="I49" s="7">
        <v>90.044359528692439</v>
      </c>
      <c r="J49" s="7">
        <v>847.2630821801722</v>
      </c>
      <c r="K49" s="7">
        <v>5484.1708974763751</v>
      </c>
      <c r="L49" s="7">
        <v>23156.90999019146</v>
      </c>
      <c r="M49" s="7">
        <v>265659.85105133057</v>
      </c>
      <c r="N49" s="126">
        <f t="shared" si="1"/>
        <v>295507.42047416349</v>
      </c>
      <c r="O49" s="26">
        <v>231.4710262157023</v>
      </c>
      <c r="P49" s="7">
        <v>94.822764075310261</v>
      </c>
      <c r="Q49" s="7">
        <v>460.66249986831099</v>
      </c>
      <c r="R49" s="7">
        <v>2297.8945212615654</v>
      </c>
      <c r="S49" s="7">
        <v>10627.991314411163</v>
      </c>
      <c r="T49" s="7">
        <v>244484.84038925171</v>
      </c>
      <c r="U49" s="126">
        <f t="shared" si="2"/>
        <v>258197.68251508375</v>
      </c>
    </row>
    <row r="50" spans="1:21">
      <c r="A50" s="37">
        <v>40</v>
      </c>
      <c r="B50" s="17"/>
      <c r="C50" s="16"/>
      <c r="D50" s="38" t="s">
        <v>10</v>
      </c>
      <c r="E50" s="45" t="s">
        <v>64</v>
      </c>
      <c r="F50" s="40"/>
      <c r="G50" s="111">
        <f t="shared" si="0"/>
        <v>1359.8144091985537</v>
      </c>
      <c r="H50" s="26">
        <v>0.31567324864045077</v>
      </c>
      <c r="I50" s="7">
        <v>1.6876128996918851</v>
      </c>
      <c r="J50" s="7">
        <v>7.2790225565549918</v>
      </c>
      <c r="K50" s="7">
        <v>24.500716477166861</v>
      </c>
      <c r="L50" s="7">
        <v>49.919258116744459</v>
      </c>
      <c r="M50" s="7">
        <v>552.97967159003019</v>
      </c>
      <c r="N50" s="126">
        <f t="shared" si="1"/>
        <v>636.68195488882884</v>
      </c>
      <c r="O50" s="26">
        <v>0.25435836262840894</v>
      </c>
      <c r="P50" s="7">
        <v>2.3707773975250603</v>
      </c>
      <c r="Q50" s="7">
        <v>5.9113195802929113</v>
      </c>
      <c r="R50" s="7">
        <v>12.981714486493729</v>
      </c>
      <c r="S50" s="7">
        <v>30.230766848661005</v>
      </c>
      <c r="T50" s="7">
        <v>671.38351763412356</v>
      </c>
      <c r="U50" s="126">
        <f t="shared" si="2"/>
        <v>723.13245430972472</v>
      </c>
    </row>
    <row r="51" spans="1:21">
      <c r="A51" s="37">
        <v>41</v>
      </c>
      <c r="B51" s="17"/>
      <c r="C51" s="16"/>
      <c r="D51" s="38" t="s">
        <v>22</v>
      </c>
      <c r="E51" s="45" t="s">
        <v>65</v>
      </c>
      <c r="F51" s="40"/>
      <c r="G51" s="111">
        <f t="shared" si="0"/>
        <v>112.3552131543578</v>
      </c>
      <c r="H51" s="26">
        <v>0.51987257626950623</v>
      </c>
      <c r="I51" s="7">
        <v>0.30287620033914209</v>
      </c>
      <c r="J51" s="7">
        <v>2.172596540809991</v>
      </c>
      <c r="K51" s="7">
        <v>9.4837119964904559</v>
      </c>
      <c r="L51" s="7">
        <v>11.282894631502131</v>
      </c>
      <c r="M51" s="7">
        <v>40.18095477631141</v>
      </c>
      <c r="N51" s="126">
        <f t="shared" si="1"/>
        <v>63.942906721722636</v>
      </c>
      <c r="O51" s="26">
        <v>0.4543558664547902</v>
      </c>
      <c r="P51" s="7">
        <v>1.0115139545563778</v>
      </c>
      <c r="Q51" s="7">
        <v>0.8792821708793781</v>
      </c>
      <c r="R51" s="7">
        <v>2.8879492940845921</v>
      </c>
      <c r="S51" s="7">
        <v>5.6024621309752547</v>
      </c>
      <c r="T51" s="7">
        <v>37.576743015684769</v>
      </c>
      <c r="U51" s="126">
        <f t="shared" si="2"/>
        <v>48.412306432635162</v>
      </c>
    </row>
    <row r="52" spans="1:21">
      <c r="A52" s="93">
        <v>42</v>
      </c>
      <c r="B52" s="94"/>
      <c r="C52" s="95" t="s">
        <v>66</v>
      </c>
      <c r="D52" s="96" t="s">
        <v>67</v>
      </c>
      <c r="E52" s="97"/>
      <c r="F52" s="98"/>
      <c r="G52" s="99">
        <f t="shared" si="0"/>
        <v>1054.2065646499395</v>
      </c>
      <c r="H52" s="100">
        <v>0</v>
      </c>
      <c r="I52" s="101">
        <v>0</v>
      </c>
      <c r="J52" s="101">
        <v>0</v>
      </c>
      <c r="K52" s="101">
        <v>0</v>
      </c>
      <c r="L52" s="101">
        <v>0</v>
      </c>
      <c r="M52" s="101">
        <v>0</v>
      </c>
      <c r="N52" s="127">
        <f t="shared" si="1"/>
        <v>0</v>
      </c>
      <c r="O52" s="100">
        <v>0</v>
      </c>
      <c r="P52" s="101">
        <v>0</v>
      </c>
      <c r="Q52" s="101">
        <v>427.40017657727003</v>
      </c>
      <c r="R52" s="101">
        <v>626.80638807266951</v>
      </c>
      <c r="S52" s="101">
        <v>0</v>
      </c>
      <c r="T52" s="101">
        <v>0</v>
      </c>
      <c r="U52" s="127">
        <f t="shared" si="2"/>
        <v>1054.2065646499395</v>
      </c>
    </row>
    <row r="53" spans="1:21">
      <c r="A53" s="93">
        <v>49</v>
      </c>
      <c r="B53" s="94"/>
      <c r="C53" s="95" t="s">
        <v>68</v>
      </c>
      <c r="D53" s="96" t="s">
        <v>69</v>
      </c>
      <c r="E53" s="97"/>
      <c r="F53" s="98"/>
      <c r="G53" s="99">
        <f t="shared" si="0"/>
        <v>10659.707823684439</v>
      </c>
      <c r="H53" s="100">
        <v>5837.0475673079491</v>
      </c>
      <c r="I53" s="101">
        <v>10.86293956823647</v>
      </c>
      <c r="J53" s="101">
        <v>11.500018872320652</v>
      </c>
      <c r="K53" s="101">
        <v>8.5533512011170387</v>
      </c>
      <c r="L53" s="101">
        <v>9.2062691301107407</v>
      </c>
      <c r="M53" s="101">
        <v>9.6619921401143074</v>
      </c>
      <c r="N53" s="127">
        <f t="shared" si="1"/>
        <v>5886.8321382198483</v>
      </c>
      <c r="O53" s="100">
        <v>4725.9732322692871</v>
      </c>
      <c r="P53" s="101">
        <v>6.9301133640110493</v>
      </c>
      <c r="Q53" s="101">
        <v>8.7723027169704437</v>
      </c>
      <c r="R53" s="101">
        <v>6.7118092253804207</v>
      </c>
      <c r="S53" s="101">
        <v>9.4054595232009888</v>
      </c>
      <c r="T53" s="101">
        <v>15.082768365740776</v>
      </c>
      <c r="U53" s="127">
        <f t="shared" si="2"/>
        <v>4772.8756854645908</v>
      </c>
    </row>
    <row r="54" spans="1:21">
      <c r="A54" s="37">
        <v>50</v>
      </c>
      <c r="B54" s="17"/>
      <c r="C54" s="16"/>
      <c r="D54" s="38" t="s">
        <v>8</v>
      </c>
      <c r="E54" s="47" t="s">
        <v>70</v>
      </c>
      <c r="F54" s="40"/>
      <c r="G54" s="111">
        <f t="shared" si="0"/>
        <v>6755.6583394240588</v>
      </c>
      <c r="H54" s="26">
        <v>3771.9233783483505</v>
      </c>
      <c r="I54" s="7">
        <v>1.7857241500169039</v>
      </c>
      <c r="J54" s="7">
        <v>2.2158387303352356</v>
      </c>
      <c r="K54" s="7">
        <v>6.2270045280456543E-2</v>
      </c>
      <c r="L54" s="7">
        <v>5.6885339319705963E-2</v>
      </c>
      <c r="M54" s="7">
        <v>0</v>
      </c>
      <c r="N54" s="126">
        <f t="shared" si="1"/>
        <v>3776.0440966133028</v>
      </c>
      <c r="O54" s="26">
        <v>2974.269701436162</v>
      </c>
      <c r="P54" s="7">
        <v>1.4498068951070309</v>
      </c>
      <c r="Q54" s="7">
        <v>1.4509311839938164</v>
      </c>
      <c r="R54" s="7">
        <v>0</v>
      </c>
      <c r="S54" s="7">
        <v>0.53278817236423492</v>
      </c>
      <c r="T54" s="7">
        <v>1.911015123128891</v>
      </c>
      <c r="U54" s="126">
        <f t="shared" si="2"/>
        <v>2979.614242810756</v>
      </c>
    </row>
    <row r="55" spans="1:21">
      <c r="A55" s="37">
        <v>51</v>
      </c>
      <c r="B55" s="10"/>
      <c r="C55" s="16"/>
      <c r="D55" s="38" t="s">
        <v>10</v>
      </c>
      <c r="E55" s="47" t="s">
        <v>71</v>
      </c>
      <c r="F55" s="40"/>
      <c r="G55" s="111">
        <f t="shared" si="0"/>
        <v>1696.3565562553704</v>
      </c>
      <c r="H55" s="26">
        <v>891.52175353094935</v>
      </c>
      <c r="I55" s="7">
        <v>4.4797681421041489</v>
      </c>
      <c r="J55" s="7">
        <v>3.4030997753143311</v>
      </c>
      <c r="K55" s="7">
        <v>2.8190794512629509</v>
      </c>
      <c r="L55" s="7">
        <v>3.0289566554129124</v>
      </c>
      <c r="M55" s="7">
        <v>3.282763347029686</v>
      </c>
      <c r="N55" s="126">
        <f t="shared" si="1"/>
        <v>908.53542090207338</v>
      </c>
      <c r="O55" s="26">
        <v>772.49642540886998</v>
      </c>
      <c r="P55" s="7">
        <v>1.798478439450264</v>
      </c>
      <c r="Q55" s="7">
        <v>3.4147234931588173</v>
      </c>
      <c r="R55" s="7">
        <v>1.4785205870866776</v>
      </c>
      <c r="S55" s="7">
        <v>3.4345096349716187</v>
      </c>
      <c r="T55" s="7">
        <v>5.1984777897596359</v>
      </c>
      <c r="U55" s="126">
        <f t="shared" si="2"/>
        <v>787.821135353297</v>
      </c>
    </row>
    <row r="56" spans="1:21">
      <c r="A56" s="37">
        <v>52</v>
      </c>
      <c r="B56" s="17"/>
      <c r="C56" s="11"/>
      <c r="D56" s="38" t="s">
        <v>22</v>
      </c>
      <c r="E56" s="47" t="s">
        <v>72</v>
      </c>
      <c r="F56" s="43"/>
      <c r="G56" s="111">
        <f t="shared" si="0"/>
        <v>682.26178295537829</v>
      </c>
      <c r="H56" s="26">
        <v>364.67061437736265</v>
      </c>
      <c r="I56" s="7">
        <v>0</v>
      </c>
      <c r="J56" s="7">
        <v>0</v>
      </c>
      <c r="K56" s="7">
        <v>0</v>
      </c>
      <c r="L56" s="7">
        <v>0</v>
      </c>
      <c r="M56" s="7">
        <v>0</v>
      </c>
      <c r="N56" s="126">
        <f t="shared" si="1"/>
        <v>364.67061437736265</v>
      </c>
      <c r="O56" s="26">
        <v>317.59116857801564</v>
      </c>
      <c r="P56" s="7">
        <v>0</v>
      </c>
      <c r="Q56" s="7">
        <v>0</v>
      </c>
      <c r="R56" s="7">
        <v>0</v>
      </c>
      <c r="S56" s="7">
        <v>0</v>
      </c>
      <c r="T56" s="7">
        <v>0</v>
      </c>
      <c r="U56" s="126">
        <f t="shared" si="2"/>
        <v>317.59116857801564</v>
      </c>
    </row>
    <row r="57" spans="1:21">
      <c r="A57" s="37">
        <v>53</v>
      </c>
      <c r="B57" s="12"/>
      <c r="C57" s="12"/>
      <c r="D57" s="38" t="s">
        <v>24</v>
      </c>
      <c r="E57" s="13" t="s">
        <v>73</v>
      </c>
      <c r="F57" s="43"/>
      <c r="G57" s="111">
        <f t="shared" si="0"/>
        <v>1525.4310209769756</v>
      </c>
      <c r="H57" s="26">
        <v>808.93166671693325</v>
      </c>
      <c r="I57" s="7">
        <v>4.5974473357200623</v>
      </c>
      <c r="J57" s="7">
        <v>5.881080336868763</v>
      </c>
      <c r="K57" s="7">
        <v>5.6720016747713089</v>
      </c>
      <c r="L57" s="7">
        <v>6.1204270571470261</v>
      </c>
      <c r="M57" s="7">
        <v>6.3792289420962334</v>
      </c>
      <c r="N57" s="126">
        <f t="shared" si="1"/>
        <v>837.58185206353664</v>
      </c>
      <c r="O57" s="26">
        <v>661.61596699245274</v>
      </c>
      <c r="P57" s="7">
        <v>3.6818282529711723</v>
      </c>
      <c r="Q57" s="7">
        <v>3.9066483229398727</v>
      </c>
      <c r="R57" s="7">
        <v>5.2332884892821312</v>
      </c>
      <c r="S57" s="7">
        <v>5.4381614029407501</v>
      </c>
      <c r="T57" s="7">
        <v>7.9732754528522491</v>
      </c>
      <c r="U57" s="126">
        <f t="shared" si="2"/>
        <v>687.84916891343892</v>
      </c>
    </row>
    <row r="58" spans="1:21">
      <c r="A58" s="93">
        <v>54</v>
      </c>
      <c r="B58" s="94"/>
      <c r="C58" s="95" t="s">
        <v>74</v>
      </c>
      <c r="D58" s="96" t="s">
        <v>75</v>
      </c>
      <c r="E58" s="97"/>
      <c r="F58" s="98"/>
      <c r="G58" s="99">
        <f t="shared" si="0"/>
        <v>36916.250274830949</v>
      </c>
      <c r="H58" s="100">
        <v>19.066104735966316</v>
      </c>
      <c r="I58" s="101">
        <v>3.9183103621471673</v>
      </c>
      <c r="J58" s="101">
        <v>24.413490353152156</v>
      </c>
      <c r="K58" s="101">
        <v>145.33842793293297</v>
      </c>
      <c r="L58" s="101">
        <v>861.99385203421116</v>
      </c>
      <c r="M58" s="101">
        <v>14095.490593031049</v>
      </c>
      <c r="N58" s="127">
        <f t="shared" si="1"/>
        <v>15150.220778449459</v>
      </c>
      <c r="O58" s="100">
        <v>13.747288088188313</v>
      </c>
      <c r="P58" s="101">
        <v>3.1189843781507989</v>
      </c>
      <c r="Q58" s="101">
        <v>22.255586273851804</v>
      </c>
      <c r="R58" s="101">
        <v>121.05909394146875</v>
      </c>
      <c r="S58" s="101">
        <v>651.20562541112304</v>
      </c>
      <c r="T58" s="101">
        <v>20954.642918288708</v>
      </c>
      <c r="U58" s="127">
        <f t="shared" si="2"/>
        <v>21766.029496381489</v>
      </c>
    </row>
    <row r="59" spans="1:21">
      <c r="A59" s="37">
        <v>55</v>
      </c>
      <c r="B59" s="17"/>
      <c r="C59" s="16"/>
      <c r="D59" s="38" t="s">
        <v>8</v>
      </c>
      <c r="E59" s="45" t="s">
        <v>76</v>
      </c>
      <c r="F59" s="40"/>
      <c r="G59" s="111">
        <f t="shared" si="0"/>
        <v>18502.809515799145</v>
      </c>
      <c r="H59" s="26">
        <v>6.8910449557357651</v>
      </c>
      <c r="I59" s="7">
        <v>1.953746999904979</v>
      </c>
      <c r="J59" s="7">
        <v>11.467336901463568</v>
      </c>
      <c r="K59" s="7">
        <v>60.595419085584581</v>
      </c>
      <c r="L59" s="7">
        <v>429.42126964405179</v>
      </c>
      <c r="M59" s="7">
        <v>6913.8502828925848</v>
      </c>
      <c r="N59" s="126">
        <f t="shared" si="1"/>
        <v>7424.1791004793258</v>
      </c>
      <c r="O59" s="26">
        <v>4.5102899770939597</v>
      </c>
      <c r="P59" s="7">
        <v>0.7991738904054273</v>
      </c>
      <c r="Q59" s="7">
        <v>9.6353398155915784</v>
      </c>
      <c r="R59" s="7">
        <v>65.888749498757534</v>
      </c>
      <c r="S59" s="7">
        <v>347.75098792975768</v>
      </c>
      <c r="T59" s="7">
        <v>10650.045874208212</v>
      </c>
      <c r="U59" s="126">
        <f t="shared" si="2"/>
        <v>11078.630415319818</v>
      </c>
    </row>
    <row r="60" spans="1:21">
      <c r="A60" s="37">
        <v>56</v>
      </c>
      <c r="B60" s="17"/>
      <c r="C60" s="16"/>
      <c r="D60" s="38" t="s">
        <v>10</v>
      </c>
      <c r="E60" s="45" t="s">
        <v>77</v>
      </c>
      <c r="F60" s="40"/>
      <c r="G60" s="111">
        <f t="shared" si="0"/>
        <v>30.654600539533078</v>
      </c>
      <c r="H60" s="26">
        <v>0.31740342245400721</v>
      </c>
      <c r="I60" s="7">
        <v>2.6127140950848116E-2</v>
      </c>
      <c r="J60" s="7">
        <v>0.44804058090085164</v>
      </c>
      <c r="K60" s="7">
        <v>1.2730413644167129</v>
      </c>
      <c r="L60" s="7">
        <v>3.4646381856873631</v>
      </c>
      <c r="M60" s="7">
        <v>5.8435638044029474</v>
      </c>
      <c r="N60" s="126">
        <f t="shared" si="1"/>
        <v>11.37281449881273</v>
      </c>
      <c r="O60" s="26">
        <v>0.29403382733737826</v>
      </c>
      <c r="P60" s="7">
        <v>2.8619026319624652E-2</v>
      </c>
      <c r="Q60" s="7">
        <v>0.23243548127538816</v>
      </c>
      <c r="R60" s="7">
        <v>0.49507397190609481</v>
      </c>
      <c r="S60" s="7">
        <v>3.4229183974675834</v>
      </c>
      <c r="T60" s="7">
        <v>14.808705336414278</v>
      </c>
      <c r="U60" s="126">
        <f t="shared" si="2"/>
        <v>19.281786040720348</v>
      </c>
    </row>
    <row r="61" spans="1:21">
      <c r="A61" s="37">
        <v>57</v>
      </c>
      <c r="B61" s="17"/>
      <c r="C61" s="16"/>
      <c r="D61" s="38" t="s">
        <v>22</v>
      </c>
      <c r="E61" s="45" t="s">
        <v>78</v>
      </c>
      <c r="F61" s="40"/>
      <c r="G61" s="111">
        <f t="shared" si="0"/>
        <v>1.3102667629718781</v>
      </c>
      <c r="H61" s="26">
        <v>0</v>
      </c>
      <c r="I61" s="7">
        <v>0</v>
      </c>
      <c r="J61" s="7">
        <v>0</v>
      </c>
      <c r="K61" s="7">
        <v>0</v>
      </c>
      <c r="L61" s="7">
        <v>0</v>
      </c>
      <c r="M61" s="7">
        <v>0.47136944532394409</v>
      </c>
      <c r="N61" s="126">
        <f t="shared" si="1"/>
        <v>0.47136944532394409</v>
      </c>
      <c r="O61" s="26">
        <v>0</v>
      </c>
      <c r="P61" s="7">
        <v>0</v>
      </c>
      <c r="Q61" s="7">
        <v>0</v>
      </c>
      <c r="R61" s="7">
        <v>0</v>
      </c>
      <c r="S61" s="7">
        <v>0.13155977427959442</v>
      </c>
      <c r="T61" s="7">
        <v>0.70733754336833954</v>
      </c>
      <c r="U61" s="126">
        <f t="shared" si="2"/>
        <v>0.83889731764793396</v>
      </c>
    </row>
    <row r="62" spans="1:21">
      <c r="A62" s="37">
        <v>58</v>
      </c>
      <c r="B62" s="14"/>
      <c r="C62" s="16"/>
      <c r="D62" s="38" t="s">
        <v>24</v>
      </c>
      <c r="E62" s="45" t="s">
        <v>79</v>
      </c>
      <c r="F62" s="40"/>
      <c r="G62" s="111">
        <f t="shared" si="0"/>
        <v>14841.574594469488</v>
      </c>
      <c r="H62" s="26">
        <v>0.68835198870910674</v>
      </c>
      <c r="I62" s="7">
        <v>0.19538985469262116</v>
      </c>
      <c r="J62" s="7">
        <v>3.6039342742878944</v>
      </c>
      <c r="K62" s="7">
        <v>34.232620864990167</v>
      </c>
      <c r="L62" s="7">
        <v>214.71503664483316</v>
      </c>
      <c r="M62" s="7">
        <v>5962.0386541546322</v>
      </c>
      <c r="N62" s="126">
        <f t="shared" si="1"/>
        <v>6215.4739877821448</v>
      </c>
      <c r="O62" s="26">
        <v>0.56819506691823873</v>
      </c>
      <c r="P62" s="7">
        <v>0.55895873790336736</v>
      </c>
      <c r="Q62" s="7">
        <v>4.3438266036973801</v>
      </c>
      <c r="R62" s="7">
        <v>27.229411034903023</v>
      </c>
      <c r="S62" s="7">
        <v>195.96316460240632</v>
      </c>
      <c r="T62" s="7">
        <v>8397.4370506415144</v>
      </c>
      <c r="U62" s="126">
        <f t="shared" si="2"/>
        <v>8626.1006066873433</v>
      </c>
    </row>
    <row r="63" spans="1:21">
      <c r="A63" s="37">
        <v>59</v>
      </c>
      <c r="B63" s="12"/>
      <c r="C63" s="14"/>
      <c r="D63" s="38" t="s">
        <v>26</v>
      </c>
      <c r="E63" s="14" t="s">
        <v>80</v>
      </c>
      <c r="F63" s="48"/>
      <c r="G63" s="111">
        <f t="shared" si="0"/>
        <v>3539.9012328628132</v>
      </c>
      <c r="H63" s="26">
        <v>11.169304080394728</v>
      </c>
      <c r="I63" s="7">
        <v>1.7430463347118348</v>
      </c>
      <c r="J63" s="7">
        <v>8.8941788147203624</v>
      </c>
      <c r="K63" s="7">
        <v>49.237347806803882</v>
      </c>
      <c r="L63" s="7">
        <v>214.39289329946041</v>
      </c>
      <c r="M63" s="7">
        <v>1213.2869101911783</v>
      </c>
      <c r="N63" s="126">
        <f t="shared" si="1"/>
        <v>1498.7236805272696</v>
      </c>
      <c r="O63" s="26">
        <v>8.374769319352886</v>
      </c>
      <c r="P63" s="7">
        <v>1.7322327490717271</v>
      </c>
      <c r="Q63" s="7">
        <v>8.0439834352582693</v>
      </c>
      <c r="R63" s="7">
        <v>27.445861737709492</v>
      </c>
      <c r="S63" s="7">
        <v>103.93698509316891</v>
      </c>
      <c r="T63" s="7">
        <v>1891.6437200009823</v>
      </c>
      <c r="U63" s="126">
        <f t="shared" si="2"/>
        <v>2041.1775523355436</v>
      </c>
    </row>
    <row r="64" spans="1:21">
      <c r="A64" s="72">
        <v>60</v>
      </c>
      <c r="B64" s="73" t="s">
        <v>81</v>
      </c>
      <c r="C64" s="77" t="s">
        <v>82</v>
      </c>
      <c r="D64" s="78"/>
      <c r="E64" s="78"/>
      <c r="F64" s="79"/>
      <c r="G64" s="74">
        <f t="shared" si="0"/>
        <v>14332358.519090101</v>
      </c>
      <c r="H64" s="75">
        <v>10274.565261155367</v>
      </c>
      <c r="I64" s="76">
        <v>3281.3261728286743</v>
      </c>
      <c r="J64" s="76">
        <v>33002.721472740173</v>
      </c>
      <c r="K64" s="76">
        <v>175117.33716392517</v>
      </c>
      <c r="L64" s="76">
        <v>1089187.3216247559</v>
      </c>
      <c r="M64" s="76">
        <v>5707911.9420166016</v>
      </c>
      <c r="N64" s="124">
        <f t="shared" si="1"/>
        <v>7018775.2137120068</v>
      </c>
      <c r="O64" s="75">
        <v>8938.7067837715149</v>
      </c>
      <c r="P64" s="76">
        <v>2649.5933430343866</v>
      </c>
      <c r="Q64" s="76">
        <v>15501.741735816002</v>
      </c>
      <c r="R64" s="76">
        <v>103819.37051010132</v>
      </c>
      <c r="S64" s="76">
        <v>701598.12554931641</v>
      </c>
      <c r="T64" s="76">
        <v>6481075.7674560547</v>
      </c>
      <c r="U64" s="124">
        <f t="shared" si="2"/>
        <v>7313583.3053780943</v>
      </c>
    </row>
    <row r="65" spans="1:21">
      <c r="A65" s="93">
        <v>61</v>
      </c>
      <c r="B65" s="94"/>
      <c r="C65" s="95" t="s">
        <v>6</v>
      </c>
      <c r="D65" s="96" t="s">
        <v>83</v>
      </c>
      <c r="E65" s="97"/>
      <c r="F65" s="98"/>
      <c r="G65" s="99">
        <f t="shared" si="0"/>
        <v>3831528.478659682</v>
      </c>
      <c r="H65" s="100">
        <v>594.62592008709908</v>
      </c>
      <c r="I65" s="101">
        <v>1073.1177036911249</v>
      </c>
      <c r="J65" s="101">
        <v>5302.2130698561668</v>
      </c>
      <c r="K65" s="101">
        <v>33950.642663002014</v>
      </c>
      <c r="L65" s="101">
        <v>440590.18977355957</v>
      </c>
      <c r="M65" s="101">
        <v>1583189.3890075684</v>
      </c>
      <c r="N65" s="127">
        <f t="shared" si="1"/>
        <v>2064700.1781377643</v>
      </c>
      <c r="O65" s="100">
        <v>481.66174399293959</v>
      </c>
      <c r="P65" s="101">
        <v>805.91009749285877</v>
      </c>
      <c r="Q65" s="101">
        <v>3926.5797708630562</v>
      </c>
      <c r="R65" s="101">
        <v>45120.548079490662</v>
      </c>
      <c r="S65" s="101">
        <v>379004.2063293457</v>
      </c>
      <c r="T65" s="101">
        <v>1337489.3945007324</v>
      </c>
      <c r="U65" s="127">
        <f t="shared" si="2"/>
        <v>1766828.3005219176</v>
      </c>
    </row>
    <row r="66" spans="1:21">
      <c r="A66" s="37">
        <v>62</v>
      </c>
      <c r="B66" s="17"/>
      <c r="C66" s="16"/>
      <c r="D66" s="38" t="s">
        <v>8</v>
      </c>
      <c r="E66" s="49" t="s">
        <v>84</v>
      </c>
      <c r="F66" s="40"/>
      <c r="G66" s="111">
        <f t="shared" si="0"/>
        <v>85532.983971579873</v>
      </c>
      <c r="H66" s="26">
        <v>5.4751826524734497</v>
      </c>
      <c r="I66" s="7">
        <v>4.8002913817763329</v>
      </c>
      <c r="J66" s="7">
        <v>104.90428389981389</v>
      </c>
      <c r="K66" s="7">
        <v>1880.0349790453911</v>
      </c>
      <c r="L66" s="7">
        <v>25649.147957086563</v>
      </c>
      <c r="M66" s="7">
        <v>33513.047271728516</v>
      </c>
      <c r="N66" s="126">
        <f t="shared" si="1"/>
        <v>61157.409965794533</v>
      </c>
      <c r="O66" s="26">
        <v>5.9013551771640778</v>
      </c>
      <c r="P66" s="7">
        <v>3.6364693743471435</v>
      </c>
      <c r="Q66" s="7">
        <v>60.65145667642355</v>
      </c>
      <c r="R66" s="7">
        <v>607.6575101017952</v>
      </c>
      <c r="S66" s="7">
        <v>5860.5310846567154</v>
      </c>
      <c r="T66" s="7">
        <v>17837.196129798889</v>
      </c>
      <c r="U66" s="126">
        <f t="shared" si="2"/>
        <v>24375.574005785333</v>
      </c>
    </row>
    <row r="67" spans="1:21">
      <c r="A67" s="37">
        <v>63</v>
      </c>
      <c r="B67" s="17"/>
      <c r="C67" s="16"/>
      <c r="D67" s="38" t="s">
        <v>10</v>
      </c>
      <c r="E67" s="49" t="s">
        <v>85</v>
      </c>
      <c r="F67" s="40"/>
      <c r="G67" s="111">
        <f t="shared" si="0"/>
        <v>97779.343952519819</v>
      </c>
      <c r="H67" s="26">
        <v>0</v>
      </c>
      <c r="I67" s="7">
        <v>0</v>
      </c>
      <c r="J67" s="7">
        <v>34.147532429546118</v>
      </c>
      <c r="K67" s="7">
        <v>1291.8917942792177</v>
      </c>
      <c r="L67" s="7">
        <v>22767.698987483978</v>
      </c>
      <c r="M67" s="7">
        <v>50406.444443702698</v>
      </c>
      <c r="N67" s="126">
        <f t="shared" si="1"/>
        <v>74500.18275789544</v>
      </c>
      <c r="O67" s="26">
        <v>0</v>
      </c>
      <c r="P67" s="7">
        <v>0</v>
      </c>
      <c r="Q67" s="7">
        <v>11.077741714194417</v>
      </c>
      <c r="R67" s="7">
        <v>292.94362840056419</v>
      </c>
      <c r="S67" s="7">
        <v>4829.7315024137497</v>
      </c>
      <c r="T67" s="7">
        <v>18145.408322095871</v>
      </c>
      <c r="U67" s="126">
        <f t="shared" si="2"/>
        <v>23279.161194624379</v>
      </c>
    </row>
    <row r="68" spans="1:21">
      <c r="A68" s="37">
        <v>64</v>
      </c>
      <c r="B68" s="17"/>
      <c r="C68" s="16"/>
      <c r="D68" s="38" t="s">
        <v>22</v>
      </c>
      <c r="E68" s="49" t="s">
        <v>86</v>
      </c>
      <c r="F68" s="40"/>
      <c r="G68" s="111">
        <f t="shared" si="0"/>
        <v>220555.56601351127</v>
      </c>
      <c r="H68" s="26">
        <v>2.4104968011379242</v>
      </c>
      <c r="I68" s="7">
        <v>1.2044965326786041</v>
      </c>
      <c r="J68" s="7">
        <v>159.19949755817652</v>
      </c>
      <c r="K68" s="7">
        <v>2682.3213686496019</v>
      </c>
      <c r="L68" s="7">
        <v>31841.677966594696</v>
      </c>
      <c r="M68" s="7">
        <v>98749.319227218628</v>
      </c>
      <c r="N68" s="126">
        <f t="shared" si="1"/>
        <v>133436.13305335492</v>
      </c>
      <c r="O68" s="26">
        <v>1.0897153466939926</v>
      </c>
      <c r="P68" s="7">
        <v>1.1523773074150085</v>
      </c>
      <c r="Q68" s="7">
        <v>146.46897461265326</v>
      </c>
      <c r="R68" s="7">
        <v>2151.6389654241502</v>
      </c>
      <c r="S68" s="7">
        <v>15759.708179235458</v>
      </c>
      <c r="T68" s="7">
        <v>69059.37474822998</v>
      </c>
      <c r="U68" s="126">
        <f t="shared" si="2"/>
        <v>87119.432960156351</v>
      </c>
    </row>
    <row r="69" spans="1:21">
      <c r="A69" s="37">
        <v>65</v>
      </c>
      <c r="B69" s="17"/>
      <c r="C69" s="16"/>
      <c r="D69" s="38" t="s">
        <v>24</v>
      </c>
      <c r="E69" s="49" t="s">
        <v>87</v>
      </c>
      <c r="F69" s="40"/>
      <c r="G69" s="111">
        <f t="shared" si="0"/>
        <v>505394.46550278552</v>
      </c>
      <c r="H69" s="26">
        <v>2.971207857131958</v>
      </c>
      <c r="I69" s="7">
        <v>2.099819004535675</v>
      </c>
      <c r="J69" s="7">
        <v>285.52840459533036</v>
      </c>
      <c r="K69" s="7">
        <v>5031.9537196159363</v>
      </c>
      <c r="L69" s="7">
        <v>51576.240711212158</v>
      </c>
      <c r="M69" s="7">
        <v>207649.88046646118</v>
      </c>
      <c r="N69" s="126">
        <f t="shared" si="1"/>
        <v>264548.67432874627</v>
      </c>
      <c r="O69" s="26">
        <v>1.2375112771987915</v>
      </c>
      <c r="P69" s="7">
        <v>1.7538126707077026</v>
      </c>
      <c r="Q69" s="7">
        <v>201.35585115849972</v>
      </c>
      <c r="R69" s="7">
        <v>4535.0350700616837</v>
      </c>
      <c r="S69" s="7">
        <v>39831.561276435852</v>
      </c>
      <c r="T69" s="7">
        <v>196274.8476524353</v>
      </c>
      <c r="U69" s="126">
        <f t="shared" si="2"/>
        <v>240845.79117403924</v>
      </c>
    </row>
    <row r="70" spans="1:21">
      <c r="A70" s="37">
        <v>66</v>
      </c>
      <c r="B70" s="17"/>
      <c r="C70" s="16"/>
      <c r="D70" s="38" t="s">
        <v>26</v>
      </c>
      <c r="E70" s="49" t="s">
        <v>88</v>
      </c>
      <c r="F70" s="40"/>
      <c r="G70" s="111">
        <f t="shared" si="0"/>
        <v>177299.31121116711</v>
      </c>
      <c r="H70" s="26">
        <v>0</v>
      </c>
      <c r="I70" s="7">
        <v>15.45056189969182</v>
      </c>
      <c r="J70" s="7">
        <v>117.18610562384129</v>
      </c>
      <c r="K70" s="7">
        <v>1549.3445833437145</v>
      </c>
      <c r="L70" s="7">
        <v>30099.274592876434</v>
      </c>
      <c r="M70" s="7">
        <v>80214.674833297729</v>
      </c>
      <c r="N70" s="126">
        <f t="shared" si="1"/>
        <v>111995.93067704141</v>
      </c>
      <c r="O70" s="26">
        <v>0</v>
      </c>
      <c r="P70" s="7">
        <v>9.3974975628916582</v>
      </c>
      <c r="Q70" s="7">
        <v>75.830761954188347</v>
      </c>
      <c r="R70" s="7">
        <v>815.28600096702576</v>
      </c>
      <c r="S70" s="7">
        <v>11322.459494352341</v>
      </c>
      <c r="T70" s="7">
        <v>53080.406779289246</v>
      </c>
      <c r="U70" s="126">
        <f t="shared" si="2"/>
        <v>65303.380534125696</v>
      </c>
    </row>
    <row r="71" spans="1:21">
      <c r="A71" s="37">
        <v>67</v>
      </c>
      <c r="B71" s="17"/>
      <c r="C71" s="16"/>
      <c r="D71" s="38" t="s">
        <v>32</v>
      </c>
      <c r="E71" s="49" t="s">
        <v>89</v>
      </c>
      <c r="F71" s="40"/>
      <c r="G71" s="111">
        <f t="shared" si="0"/>
        <v>276383.0544244051</v>
      </c>
      <c r="H71" s="26">
        <v>1.5090722143650055</v>
      </c>
      <c r="I71" s="7">
        <v>1.8642905205488205</v>
      </c>
      <c r="J71" s="7">
        <v>69.394345812499523</v>
      </c>
      <c r="K71" s="7">
        <v>2147.1041781306267</v>
      </c>
      <c r="L71" s="7">
        <v>32075.214109420776</v>
      </c>
      <c r="M71" s="7">
        <v>100824.40368652344</v>
      </c>
      <c r="N71" s="126">
        <f t="shared" si="1"/>
        <v>135119.48968262225</v>
      </c>
      <c r="O71" s="26">
        <v>0.44771048426628113</v>
      </c>
      <c r="P71" s="7">
        <v>1.5843428894877434</v>
      </c>
      <c r="Q71" s="7">
        <v>38.100461587309837</v>
      </c>
      <c r="R71" s="7">
        <v>1350.4652740210295</v>
      </c>
      <c r="S71" s="7">
        <v>25283.630929470062</v>
      </c>
      <c r="T71" s="7">
        <v>114589.33602333069</v>
      </c>
      <c r="U71" s="126">
        <f t="shared" si="2"/>
        <v>141263.56474178284</v>
      </c>
    </row>
    <row r="72" spans="1:21">
      <c r="A72" s="37">
        <v>68</v>
      </c>
      <c r="B72" s="17"/>
      <c r="C72" s="16"/>
      <c r="D72" s="38" t="s">
        <v>34</v>
      </c>
      <c r="E72" s="49" t="s">
        <v>90</v>
      </c>
      <c r="F72" s="40"/>
      <c r="G72" s="111">
        <f t="shared" si="0"/>
        <v>603010.02555312961</v>
      </c>
      <c r="H72" s="26">
        <v>7.4899968206882477</v>
      </c>
      <c r="I72" s="7">
        <v>6.7493727132678032</v>
      </c>
      <c r="J72" s="7">
        <v>146.75308272242546</v>
      </c>
      <c r="K72" s="7">
        <v>5035.8685055375099</v>
      </c>
      <c r="L72" s="7">
        <v>94057.081776618958</v>
      </c>
      <c r="M72" s="7">
        <v>243789.89478302002</v>
      </c>
      <c r="N72" s="126">
        <f t="shared" si="1"/>
        <v>343043.83751743287</v>
      </c>
      <c r="O72" s="26">
        <v>3.5242003500461578</v>
      </c>
      <c r="P72" s="7">
        <v>4.4003644660115242</v>
      </c>
      <c r="Q72" s="7">
        <v>90.611736409366131</v>
      </c>
      <c r="R72" s="7">
        <v>4052.8753882646561</v>
      </c>
      <c r="S72" s="7">
        <v>69608.682191848755</v>
      </c>
      <c r="T72" s="7">
        <v>186206.09415435791</v>
      </c>
      <c r="U72" s="126">
        <f t="shared" si="2"/>
        <v>259966.18803569674</v>
      </c>
    </row>
    <row r="73" spans="1:21">
      <c r="A73" s="37">
        <v>69</v>
      </c>
      <c r="B73" s="17"/>
      <c r="C73" s="16"/>
      <c r="D73" s="38" t="s">
        <v>36</v>
      </c>
      <c r="E73" s="49" t="s">
        <v>91</v>
      </c>
      <c r="F73" s="40"/>
      <c r="G73" s="111">
        <f t="shared" si="0"/>
        <v>90613.050537951291</v>
      </c>
      <c r="H73" s="26">
        <v>0.60725247859954834</v>
      </c>
      <c r="I73" s="7">
        <v>1.9367966800928116</v>
      </c>
      <c r="J73" s="7">
        <v>176.2683092430234</v>
      </c>
      <c r="K73" s="7">
        <v>1483.668083012104</v>
      </c>
      <c r="L73" s="7">
        <v>9566.2840809822083</v>
      </c>
      <c r="M73" s="7">
        <v>44361.265208959579</v>
      </c>
      <c r="N73" s="126">
        <f t="shared" si="1"/>
        <v>55590.029731355608</v>
      </c>
      <c r="O73" s="26">
        <v>1.0853805541992188</v>
      </c>
      <c r="P73" s="7">
        <v>2.7402880042791367</v>
      </c>
      <c r="Q73" s="7">
        <v>143.02972360700369</v>
      </c>
      <c r="R73" s="7">
        <v>1263.2432147040963</v>
      </c>
      <c r="S73" s="7">
        <v>5581.0735659599304</v>
      </c>
      <c r="T73" s="7">
        <v>28031.848633766174</v>
      </c>
      <c r="U73" s="126">
        <f t="shared" si="2"/>
        <v>35023.020806595683</v>
      </c>
    </row>
    <row r="74" spans="1:21">
      <c r="A74" s="37">
        <v>70</v>
      </c>
      <c r="B74" s="17"/>
      <c r="C74" s="16"/>
      <c r="D74" s="38" t="s">
        <v>38</v>
      </c>
      <c r="E74" s="49" t="s">
        <v>92</v>
      </c>
      <c r="F74" s="40"/>
      <c r="G74" s="111">
        <f t="shared" ref="G74:G137" si="3">N74+U74</f>
        <v>293942.29681437789</v>
      </c>
      <c r="H74" s="26">
        <v>0</v>
      </c>
      <c r="I74" s="7">
        <v>0</v>
      </c>
      <c r="J74" s="7">
        <v>2.8577509257011116</v>
      </c>
      <c r="K74" s="7">
        <v>73.466494239866734</v>
      </c>
      <c r="L74" s="7">
        <v>639.09913310408592</v>
      </c>
      <c r="M74" s="7">
        <v>2088.0226054564118</v>
      </c>
      <c r="N74" s="126">
        <f t="shared" ref="N74:N137" si="4">SUM(H74:M74)</f>
        <v>2803.4459837260656</v>
      </c>
      <c r="O74" s="26">
        <v>0</v>
      </c>
      <c r="P74" s="7">
        <v>0.20580296218395233</v>
      </c>
      <c r="Q74" s="7">
        <v>279.43373113125563</v>
      </c>
      <c r="R74" s="7">
        <v>14030.395790576935</v>
      </c>
      <c r="S74" s="7">
        <v>80642.16667175293</v>
      </c>
      <c r="T74" s="7">
        <v>196186.64883422852</v>
      </c>
      <c r="U74" s="126">
        <f t="shared" ref="U74:U130" si="5">SUM(O74:T74)</f>
        <v>291138.85083065182</v>
      </c>
    </row>
    <row r="75" spans="1:21">
      <c r="A75" s="37">
        <v>71</v>
      </c>
      <c r="B75" s="17"/>
      <c r="C75" s="16"/>
      <c r="D75" s="38" t="s">
        <v>40</v>
      </c>
      <c r="E75" s="49" t="s">
        <v>93</v>
      </c>
      <c r="F75" s="40"/>
      <c r="G75" s="111">
        <f t="shared" si="3"/>
        <v>43772.091341961641</v>
      </c>
      <c r="H75" s="26">
        <v>0</v>
      </c>
      <c r="I75" s="7">
        <v>0</v>
      </c>
      <c r="J75" s="7">
        <v>0</v>
      </c>
      <c r="K75" s="7">
        <v>0</v>
      </c>
      <c r="L75" s="7">
        <v>0</v>
      </c>
      <c r="M75" s="7">
        <v>0</v>
      </c>
      <c r="N75" s="126">
        <f t="shared" si="4"/>
        <v>0</v>
      </c>
      <c r="O75" s="26">
        <v>0</v>
      </c>
      <c r="P75" s="7">
        <v>4.9546137452125549E-2</v>
      </c>
      <c r="Q75" s="7">
        <v>179.45089979888871</v>
      </c>
      <c r="R75" s="7">
        <v>2640.8918514400721</v>
      </c>
      <c r="S75" s="7">
        <v>13536.796050786972</v>
      </c>
      <c r="T75" s="7">
        <v>27414.902993798256</v>
      </c>
      <c r="U75" s="126">
        <f t="shared" si="5"/>
        <v>43772.091341961641</v>
      </c>
    </row>
    <row r="76" spans="1:21">
      <c r="A76" s="37">
        <v>72</v>
      </c>
      <c r="B76" s="17"/>
      <c r="C76" s="16"/>
      <c r="D76" s="38" t="s">
        <v>54</v>
      </c>
      <c r="E76" s="49" t="s">
        <v>94</v>
      </c>
      <c r="F76" s="40"/>
      <c r="G76" s="111">
        <f t="shared" si="3"/>
        <v>49572.762796776369</v>
      </c>
      <c r="H76" s="26">
        <v>0</v>
      </c>
      <c r="I76" s="7">
        <v>0</v>
      </c>
      <c r="J76" s="7">
        <v>0</v>
      </c>
      <c r="K76" s="7">
        <v>0</v>
      </c>
      <c r="L76" s="7">
        <v>0</v>
      </c>
      <c r="M76" s="7">
        <v>0</v>
      </c>
      <c r="N76" s="126">
        <f t="shared" si="4"/>
        <v>0</v>
      </c>
      <c r="O76" s="26">
        <v>0</v>
      </c>
      <c r="P76" s="7">
        <v>8.9002802968025208E-2</v>
      </c>
      <c r="Q76" s="7">
        <v>169.42981629259884</v>
      </c>
      <c r="R76" s="7">
        <v>2650.9697582870722</v>
      </c>
      <c r="S76" s="7">
        <v>14117.327181696892</v>
      </c>
      <c r="T76" s="7">
        <v>32634.947037696838</v>
      </c>
      <c r="U76" s="126">
        <f t="shared" si="5"/>
        <v>49572.762796776369</v>
      </c>
    </row>
    <row r="77" spans="1:21">
      <c r="A77" s="37">
        <v>73</v>
      </c>
      <c r="B77" s="17"/>
      <c r="C77" s="16"/>
      <c r="D77" s="38" t="s">
        <v>59</v>
      </c>
      <c r="E77" s="49" t="s">
        <v>95</v>
      </c>
      <c r="F77" s="40"/>
      <c r="G77" s="111">
        <f t="shared" si="3"/>
        <v>77466.410816216841</v>
      </c>
      <c r="H77" s="26">
        <v>0</v>
      </c>
      <c r="I77" s="7">
        <v>0</v>
      </c>
      <c r="J77" s="7">
        <v>0</v>
      </c>
      <c r="K77" s="7">
        <v>0</v>
      </c>
      <c r="L77" s="7">
        <v>0</v>
      </c>
      <c r="M77" s="7">
        <v>0</v>
      </c>
      <c r="N77" s="126">
        <f t="shared" si="4"/>
        <v>0</v>
      </c>
      <c r="O77" s="26">
        <v>7.3875443041324615</v>
      </c>
      <c r="P77" s="7">
        <v>5.3763271775096655</v>
      </c>
      <c r="Q77" s="7">
        <v>199.39106265082955</v>
      </c>
      <c r="R77" s="7">
        <v>2482.3409560322762</v>
      </c>
      <c r="S77" s="7">
        <v>21737.947318553925</v>
      </c>
      <c r="T77" s="7">
        <v>53033.967607498169</v>
      </c>
      <c r="U77" s="126">
        <f t="shared" si="5"/>
        <v>77466.410816216841</v>
      </c>
    </row>
    <row r="78" spans="1:21">
      <c r="A78" s="37">
        <v>74</v>
      </c>
      <c r="B78" s="17"/>
      <c r="C78" s="16"/>
      <c r="D78" s="38" t="s">
        <v>96</v>
      </c>
      <c r="E78" s="49" t="s">
        <v>97</v>
      </c>
      <c r="F78" s="40"/>
      <c r="G78" s="111">
        <f t="shared" si="3"/>
        <v>269167.17901827022</v>
      </c>
      <c r="H78" s="26">
        <v>0</v>
      </c>
      <c r="I78" s="7">
        <v>0.32902729511260986</v>
      </c>
      <c r="J78" s="7">
        <v>15.425660025328398</v>
      </c>
      <c r="K78" s="7">
        <v>243.64735627174377</v>
      </c>
      <c r="L78" s="7">
        <v>23591.969906806946</v>
      </c>
      <c r="M78" s="7">
        <v>245315.80706787109</v>
      </c>
      <c r="N78" s="126">
        <f t="shared" si="4"/>
        <v>269167.17901827022</v>
      </c>
      <c r="O78" s="26">
        <v>0</v>
      </c>
      <c r="P78" s="7">
        <v>0</v>
      </c>
      <c r="Q78" s="7">
        <v>0</v>
      </c>
      <c r="R78" s="7">
        <v>0</v>
      </c>
      <c r="S78" s="7">
        <v>0</v>
      </c>
      <c r="T78" s="7">
        <v>0</v>
      </c>
      <c r="U78" s="126">
        <f t="shared" si="5"/>
        <v>0</v>
      </c>
    </row>
    <row r="79" spans="1:21">
      <c r="A79" s="37">
        <v>75</v>
      </c>
      <c r="B79" s="17"/>
      <c r="C79" s="16"/>
      <c r="D79" s="38" t="s">
        <v>98</v>
      </c>
      <c r="E79" s="49" t="s">
        <v>99</v>
      </c>
      <c r="F79" s="40"/>
      <c r="G79" s="111">
        <f t="shared" si="3"/>
        <v>150349.12635050435</v>
      </c>
      <c r="H79" s="26">
        <v>4.9612075686454773</v>
      </c>
      <c r="I79" s="7">
        <v>3.3742006719112396</v>
      </c>
      <c r="J79" s="7">
        <v>10.852166774682701</v>
      </c>
      <c r="K79" s="7">
        <v>374.43233303725719</v>
      </c>
      <c r="L79" s="7">
        <v>12908.43770813942</v>
      </c>
      <c r="M79" s="7">
        <v>99350.761163711548</v>
      </c>
      <c r="N79" s="126">
        <f t="shared" si="4"/>
        <v>112652.81877990346</v>
      </c>
      <c r="O79" s="26">
        <v>0</v>
      </c>
      <c r="P79" s="7">
        <v>0.20110751688480377</v>
      </c>
      <c r="Q79" s="7">
        <v>11.11951425857842</v>
      </c>
      <c r="R79" s="7">
        <v>251.75472364574671</v>
      </c>
      <c r="S79" s="7">
        <v>3680.3446123600006</v>
      </c>
      <c r="T79" s="7">
        <v>33752.887612819672</v>
      </c>
      <c r="U79" s="126">
        <f t="shared" si="5"/>
        <v>37696.307570600882</v>
      </c>
    </row>
    <row r="80" spans="1:21">
      <c r="A80" s="37">
        <v>76</v>
      </c>
      <c r="B80" s="17"/>
      <c r="C80" s="16"/>
      <c r="D80" s="38" t="s">
        <v>100</v>
      </c>
      <c r="E80" s="49" t="s">
        <v>101</v>
      </c>
      <c r="F80" s="40"/>
      <c r="G80" s="111">
        <f t="shared" si="3"/>
        <v>216707.29878416608</v>
      </c>
      <c r="H80" s="26">
        <v>31.043392198742367</v>
      </c>
      <c r="I80" s="7">
        <v>56.60818999260664</v>
      </c>
      <c r="J80" s="7">
        <v>612.07387647032738</v>
      </c>
      <c r="K80" s="7">
        <v>1965.6501366198063</v>
      </c>
      <c r="L80" s="7">
        <v>17744.446457147598</v>
      </c>
      <c r="M80" s="7">
        <v>98153.256742477417</v>
      </c>
      <c r="N80" s="126">
        <f t="shared" si="4"/>
        <v>118563.0787949065</v>
      </c>
      <c r="O80" s="26">
        <v>18.054504233063199</v>
      </c>
      <c r="P80" s="7">
        <v>26.969169145653723</v>
      </c>
      <c r="Q80" s="7">
        <v>358.70591213926673</v>
      </c>
      <c r="R80" s="7">
        <v>1263.5306063592434</v>
      </c>
      <c r="S80" s="7">
        <v>13288.81517124176</v>
      </c>
      <c r="T80" s="7">
        <v>83188.144626140594</v>
      </c>
      <c r="U80" s="126">
        <f t="shared" si="5"/>
        <v>98144.219989259582</v>
      </c>
    </row>
    <row r="81" spans="1:21">
      <c r="A81" s="37">
        <v>77</v>
      </c>
      <c r="B81" s="10"/>
      <c r="C81" s="16"/>
      <c r="D81" s="38" t="s">
        <v>102</v>
      </c>
      <c r="E81" s="49" t="s">
        <v>103</v>
      </c>
      <c r="F81" s="40"/>
      <c r="G81" s="111">
        <f t="shared" si="3"/>
        <v>149262.33674828568</v>
      </c>
      <c r="H81" s="26">
        <v>162.80096755921841</v>
      </c>
      <c r="I81" s="7">
        <v>271.28578459471464</v>
      </c>
      <c r="J81" s="7">
        <v>1025.3937142938375</v>
      </c>
      <c r="K81" s="7">
        <v>1642.3954699486494</v>
      </c>
      <c r="L81" s="7">
        <v>12406.662858247757</v>
      </c>
      <c r="M81" s="7">
        <v>69930.392210006714</v>
      </c>
      <c r="N81" s="126">
        <f t="shared" si="4"/>
        <v>85438.931004650891</v>
      </c>
      <c r="O81" s="26">
        <v>138.96712752291933</v>
      </c>
      <c r="P81" s="7">
        <v>183.66937850415707</v>
      </c>
      <c r="Q81" s="7">
        <v>557.62971577420831</v>
      </c>
      <c r="R81" s="7">
        <v>1493.297131177038</v>
      </c>
      <c r="S81" s="7">
        <v>8981.6587134599686</v>
      </c>
      <c r="T81" s="7">
        <v>52468.183677196503</v>
      </c>
      <c r="U81" s="126">
        <f t="shared" si="5"/>
        <v>63823.405743634794</v>
      </c>
    </row>
    <row r="82" spans="1:21">
      <c r="A82" s="37">
        <v>78</v>
      </c>
      <c r="B82" s="12"/>
      <c r="C82" s="11"/>
      <c r="D82" s="50"/>
      <c r="E82" s="9" t="s">
        <v>104</v>
      </c>
      <c r="F82" s="46"/>
      <c r="G82" s="111">
        <f t="shared" si="3"/>
        <v>524721.1660072431</v>
      </c>
      <c r="H82" s="26">
        <v>375.35713129863143</v>
      </c>
      <c r="I82" s="7">
        <v>707.41485410928726</v>
      </c>
      <c r="J82" s="7">
        <v>2542.2283062487841</v>
      </c>
      <c r="K82" s="7">
        <v>8548.8639600276947</v>
      </c>
      <c r="L82" s="7">
        <v>75666.956057548523</v>
      </c>
      <c r="M82" s="7">
        <v>208842.21768188477</v>
      </c>
      <c r="N82" s="126">
        <f t="shared" si="4"/>
        <v>296683.03799111769</v>
      </c>
      <c r="O82" s="26">
        <v>303.96669548004866</v>
      </c>
      <c r="P82" s="7">
        <v>564.68462118506432</v>
      </c>
      <c r="Q82" s="7">
        <v>1404.2924144156277</v>
      </c>
      <c r="R82" s="7">
        <v>5238.2222918272018</v>
      </c>
      <c r="S82" s="7">
        <v>44941.77246761322</v>
      </c>
      <c r="T82" s="7">
        <v>175585.18952560425</v>
      </c>
      <c r="U82" s="126">
        <f t="shared" si="5"/>
        <v>228038.12801612541</v>
      </c>
    </row>
    <row r="83" spans="1:21">
      <c r="A83" s="93">
        <v>79</v>
      </c>
      <c r="B83" s="94"/>
      <c r="C83" s="95" t="s">
        <v>61</v>
      </c>
      <c r="D83" s="96" t="s">
        <v>105</v>
      </c>
      <c r="E83" s="97"/>
      <c r="F83" s="98"/>
      <c r="G83" s="99">
        <f t="shared" si="3"/>
        <v>142643.25480807229</v>
      </c>
      <c r="H83" s="100">
        <v>194.71173518011346</v>
      </c>
      <c r="I83" s="101">
        <v>51.006274297833443</v>
      </c>
      <c r="J83" s="101">
        <v>194.46935044974089</v>
      </c>
      <c r="K83" s="101">
        <v>698.14415884055779</v>
      </c>
      <c r="L83" s="101">
        <v>6647.6207357943058</v>
      </c>
      <c r="M83" s="101">
        <v>71138.589000225067</v>
      </c>
      <c r="N83" s="127">
        <f t="shared" si="4"/>
        <v>78924.541254787619</v>
      </c>
      <c r="O83" s="100">
        <v>160.29297269080416</v>
      </c>
      <c r="P83" s="101">
        <v>52.798744581639767</v>
      </c>
      <c r="Q83" s="101">
        <v>114.7966211810708</v>
      </c>
      <c r="R83" s="101">
        <v>651.69631364755332</v>
      </c>
      <c r="S83" s="101">
        <v>4630.7293531298637</v>
      </c>
      <c r="T83" s="101">
        <v>58108.399548053741</v>
      </c>
      <c r="U83" s="127">
        <f t="shared" si="5"/>
        <v>63718.713553284673</v>
      </c>
    </row>
    <row r="84" spans="1:21">
      <c r="A84" s="93">
        <v>80</v>
      </c>
      <c r="B84" s="94"/>
      <c r="C84" s="95" t="s">
        <v>66</v>
      </c>
      <c r="D84" s="96" t="s">
        <v>106</v>
      </c>
      <c r="E84" s="97"/>
      <c r="F84" s="98"/>
      <c r="G84" s="99">
        <f t="shared" si="3"/>
        <v>372933.64588390623</v>
      </c>
      <c r="H84" s="100">
        <v>13.599747949192533</v>
      </c>
      <c r="I84" s="101">
        <v>20.641606759279966</v>
      </c>
      <c r="J84" s="101">
        <v>659.08429010771215</v>
      </c>
      <c r="K84" s="101">
        <v>5499.4476979970932</v>
      </c>
      <c r="L84" s="101">
        <v>31072.924635887146</v>
      </c>
      <c r="M84" s="101">
        <v>154953.98838615417</v>
      </c>
      <c r="N84" s="127">
        <f t="shared" si="4"/>
        <v>192219.6863648546</v>
      </c>
      <c r="O84" s="100">
        <v>9.787808298242453</v>
      </c>
      <c r="P84" s="101">
        <v>17.278387331909471</v>
      </c>
      <c r="Q84" s="101">
        <v>365.50638835132122</v>
      </c>
      <c r="R84" s="101">
        <v>3055.5566922575235</v>
      </c>
      <c r="S84" s="101">
        <v>18580.387639701366</v>
      </c>
      <c r="T84" s="101">
        <v>158685.44260311127</v>
      </c>
      <c r="U84" s="127">
        <f t="shared" si="5"/>
        <v>180713.95951905163</v>
      </c>
    </row>
    <row r="85" spans="1:21">
      <c r="A85" s="93">
        <v>81</v>
      </c>
      <c r="B85" s="94"/>
      <c r="C85" s="95" t="s">
        <v>68</v>
      </c>
      <c r="D85" s="96" t="s">
        <v>107</v>
      </c>
      <c r="E85" s="97"/>
      <c r="F85" s="98"/>
      <c r="G85" s="99">
        <f t="shared" si="3"/>
        <v>164360.65203806479</v>
      </c>
      <c r="H85" s="100">
        <v>407.8225225713104</v>
      </c>
      <c r="I85" s="101">
        <v>299.51057955622673</v>
      </c>
      <c r="J85" s="101">
        <v>1186.0711244121194</v>
      </c>
      <c r="K85" s="101">
        <v>4324.8636489212513</v>
      </c>
      <c r="L85" s="101">
        <v>12780.976255893707</v>
      </c>
      <c r="M85" s="101">
        <v>60792.42295730114</v>
      </c>
      <c r="N85" s="127">
        <f t="shared" si="4"/>
        <v>79791.667088655755</v>
      </c>
      <c r="O85" s="100">
        <v>314.98317786771804</v>
      </c>
      <c r="P85" s="101">
        <v>243.5271466486156</v>
      </c>
      <c r="Q85" s="101">
        <v>857.46092257462442</v>
      </c>
      <c r="R85" s="101">
        <v>2831.5199041217566</v>
      </c>
      <c r="S85" s="101">
        <v>8751.5461141467094</v>
      </c>
      <c r="T85" s="101">
        <v>71569.947684049606</v>
      </c>
      <c r="U85" s="127">
        <f t="shared" si="5"/>
        <v>84568.98494940903</v>
      </c>
    </row>
    <row r="86" spans="1:21">
      <c r="A86" s="93">
        <v>82</v>
      </c>
      <c r="B86" s="94"/>
      <c r="C86" s="95" t="s">
        <v>74</v>
      </c>
      <c r="D86" s="96" t="s">
        <v>108</v>
      </c>
      <c r="E86" s="97"/>
      <c r="F86" s="98"/>
      <c r="G86" s="99">
        <f t="shared" si="3"/>
        <v>136382.93854966987</v>
      </c>
      <c r="H86" s="100">
        <v>0.27269714433092967</v>
      </c>
      <c r="I86" s="101">
        <v>12.879513916803262</v>
      </c>
      <c r="J86" s="101">
        <v>12291.386093348265</v>
      </c>
      <c r="K86" s="101">
        <v>36514.777466058731</v>
      </c>
      <c r="L86" s="101">
        <v>34208.922309398651</v>
      </c>
      <c r="M86" s="101">
        <v>14998.25200688839</v>
      </c>
      <c r="N86" s="127">
        <f t="shared" si="4"/>
        <v>98026.490086755162</v>
      </c>
      <c r="O86" s="100">
        <v>0.57827667820093542</v>
      </c>
      <c r="P86" s="101">
        <v>9.6973166882842179</v>
      </c>
      <c r="Q86" s="101">
        <v>3617.4902038127184</v>
      </c>
      <c r="R86" s="101">
        <v>11802.475213468075</v>
      </c>
      <c r="S86" s="101">
        <v>11646.507479518652</v>
      </c>
      <c r="T86" s="101">
        <v>11279.699972748756</v>
      </c>
      <c r="U86" s="127">
        <f t="shared" si="5"/>
        <v>38356.44846291469</v>
      </c>
    </row>
    <row r="87" spans="1:21">
      <c r="A87" s="37">
        <v>83</v>
      </c>
      <c r="B87" s="17"/>
      <c r="C87" s="16"/>
      <c r="D87" s="38" t="s">
        <v>8</v>
      </c>
      <c r="E87" s="49" t="s">
        <v>109</v>
      </c>
      <c r="F87" s="40"/>
      <c r="G87" s="111">
        <f t="shared" si="3"/>
        <v>0</v>
      </c>
      <c r="H87" s="26">
        <v>0</v>
      </c>
      <c r="I87" s="7">
        <v>0</v>
      </c>
      <c r="J87" s="7">
        <v>0</v>
      </c>
      <c r="K87" s="7">
        <v>0</v>
      </c>
      <c r="L87" s="7">
        <v>0</v>
      </c>
      <c r="M87" s="7">
        <v>0</v>
      </c>
      <c r="N87" s="126">
        <f t="shared" si="4"/>
        <v>0</v>
      </c>
      <c r="O87" s="26">
        <v>0</v>
      </c>
      <c r="P87" s="7">
        <v>0</v>
      </c>
      <c r="Q87" s="7">
        <v>0</v>
      </c>
      <c r="R87" s="7">
        <v>0</v>
      </c>
      <c r="S87" s="7">
        <v>0</v>
      </c>
      <c r="T87" s="7">
        <v>0</v>
      </c>
      <c r="U87" s="126">
        <f t="shared" si="5"/>
        <v>0</v>
      </c>
    </row>
    <row r="88" spans="1:21">
      <c r="A88" s="37">
        <v>84</v>
      </c>
      <c r="B88" s="17"/>
      <c r="C88" s="16"/>
      <c r="D88" s="38" t="s">
        <v>10</v>
      </c>
      <c r="E88" s="49" t="s">
        <v>110</v>
      </c>
      <c r="F88" s="40"/>
      <c r="G88" s="111">
        <f t="shared" si="3"/>
        <v>778.45225507766008</v>
      </c>
      <c r="H88" s="26">
        <v>0</v>
      </c>
      <c r="I88" s="7">
        <v>0</v>
      </c>
      <c r="J88" s="7">
        <v>2.038309246301651</v>
      </c>
      <c r="K88" s="7">
        <v>21.345158025622368</v>
      </c>
      <c r="L88" s="7">
        <v>54.419070675969124</v>
      </c>
      <c r="M88" s="7">
        <v>193.82115221768618</v>
      </c>
      <c r="N88" s="126">
        <f t="shared" si="4"/>
        <v>271.62369016557932</v>
      </c>
      <c r="O88" s="26">
        <v>0</v>
      </c>
      <c r="P88" s="7">
        <v>0</v>
      </c>
      <c r="Q88" s="7">
        <v>2.7231694310903549</v>
      </c>
      <c r="R88" s="7">
        <v>14.397260010242462</v>
      </c>
      <c r="S88" s="7">
        <v>73.92722062766552</v>
      </c>
      <c r="T88" s="7">
        <v>415.78091484308243</v>
      </c>
      <c r="U88" s="126">
        <f t="shared" si="5"/>
        <v>506.82856491208076</v>
      </c>
    </row>
    <row r="89" spans="1:21">
      <c r="A89" s="37">
        <v>85</v>
      </c>
      <c r="B89" s="17"/>
      <c r="C89" s="16"/>
      <c r="D89" s="38" t="s">
        <v>22</v>
      </c>
      <c r="E89" s="49" t="s">
        <v>111</v>
      </c>
      <c r="F89" s="40"/>
      <c r="G89" s="111">
        <f t="shared" si="3"/>
        <v>4994.6920890063047</v>
      </c>
      <c r="H89" s="26">
        <v>0</v>
      </c>
      <c r="I89" s="7">
        <v>0</v>
      </c>
      <c r="J89" s="7">
        <v>19.130508825182915</v>
      </c>
      <c r="K89" s="7">
        <v>177.96792762726545</v>
      </c>
      <c r="L89" s="7">
        <v>618.97172313928604</v>
      </c>
      <c r="M89" s="7">
        <v>1159.2134227156639</v>
      </c>
      <c r="N89" s="126">
        <f t="shared" si="4"/>
        <v>1975.2835823073983</v>
      </c>
      <c r="O89" s="26">
        <v>0</v>
      </c>
      <c r="P89" s="7">
        <v>0.15350505709648132</v>
      </c>
      <c r="Q89" s="7">
        <v>6.4383421018719673</v>
      </c>
      <c r="R89" s="7">
        <v>61.273857414722443</v>
      </c>
      <c r="S89" s="7">
        <v>419.52004849910736</v>
      </c>
      <c r="T89" s="7">
        <v>2532.0227536261082</v>
      </c>
      <c r="U89" s="126">
        <f t="shared" si="5"/>
        <v>3019.4085066989064</v>
      </c>
    </row>
    <row r="90" spans="1:21">
      <c r="A90" s="37">
        <v>86</v>
      </c>
      <c r="B90" s="17"/>
      <c r="C90" s="16"/>
      <c r="D90" s="38" t="s">
        <v>24</v>
      </c>
      <c r="E90" s="49" t="s">
        <v>112</v>
      </c>
      <c r="F90" s="40"/>
      <c r="G90" s="111">
        <f t="shared" si="3"/>
        <v>54441.401582136285</v>
      </c>
      <c r="H90" s="26">
        <v>0</v>
      </c>
      <c r="I90" s="7">
        <v>0</v>
      </c>
      <c r="J90" s="7">
        <v>1506.4769710199907</v>
      </c>
      <c r="K90" s="7">
        <v>12619.920437425375</v>
      </c>
      <c r="L90" s="7">
        <v>21471.746110618114</v>
      </c>
      <c r="M90" s="7">
        <v>7534.1249824762344</v>
      </c>
      <c r="N90" s="126">
        <f t="shared" si="4"/>
        <v>43132.268501539715</v>
      </c>
      <c r="O90" s="26">
        <v>0</v>
      </c>
      <c r="P90" s="7">
        <v>0</v>
      </c>
      <c r="Q90" s="7">
        <v>324.83578620338812</v>
      </c>
      <c r="R90" s="7">
        <v>2905.1030483469367</v>
      </c>
      <c r="S90" s="7">
        <v>5510.0460837557912</v>
      </c>
      <c r="T90" s="7">
        <v>2569.1481622904539</v>
      </c>
      <c r="U90" s="126">
        <f t="shared" si="5"/>
        <v>11309.13308059657</v>
      </c>
    </row>
    <row r="91" spans="1:21">
      <c r="A91" s="37">
        <v>87</v>
      </c>
      <c r="B91" s="17"/>
      <c r="C91" s="16"/>
      <c r="D91" s="38" t="s">
        <v>26</v>
      </c>
      <c r="E91" s="49" t="s">
        <v>113</v>
      </c>
      <c r="F91" s="40"/>
      <c r="G91" s="111">
        <f t="shared" si="3"/>
        <v>74175.760606855503</v>
      </c>
      <c r="H91" s="26">
        <v>0.27269714433092967</v>
      </c>
      <c r="I91" s="7">
        <v>0</v>
      </c>
      <c r="J91" s="7">
        <v>10699.943269491196</v>
      </c>
      <c r="K91" s="7">
        <v>23559.988579630852</v>
      </c>
      <c r="L91" s="7">
        <v>11778.089364767075</v>
      </c>
      <c r="M91" s="7">
        <v>5785.6671624183655</v>
      </c>
      <c r="N91" s="126">
        <f t="shared" si="4"/>
        <v>51823.961073451821</v>
      </c>
      <c r="O91" s="26">
        <v>0.57827667820093542</v>
      </c>
      <c r="P91" s="7">
        <v>0</v>
      </c>
      <c r="Q91" s="7">
        <v>3029.2838582471013</v>
      </c>
      <c r="R91" s="7">
        <v>8438.5321079045534</v>
      </c>
      <c r="S91" s="7">
        <v>5436.5471319854259</v>
      </c>
      <c r="T91" s="7">
        <v>5446.8581585884094</v>
      </c>
      <c r="U91" s="126">
        <f t="shared" si="5"/>
        <v>22351.79953340369</v>
      </c>
    </row>
    <row r="92" spans="1:21">
      <c r="A92" s="37">
        <v>88</v>
      </c>
      <c r="B92" s="17"/>
      <c r="C92" s="16"/>
      <c r="D92" s="38" t="s">
        <v>32</v>
      </c>
      <c r="E92" s="49" t="s">
        <v>114</v>
      </c>
      <c r="F92" s="40"/>
      <c r="G92" s="111">
        <f t="shared" si="3"/>
        <v>0</v>
      </c>
      <c r="H92" s="26">
        <v>0</v>
      </c>
      <c r="I92" s="7">
        <v>0</v>
      </c>
      <c r="J92" s="7">
        <v>0</v>
      </c>
      <c r="K92" s="7">
        <v>0</v>
      </c>
      <c r="L92" s="7">
        <v>0</v>
      </c>
      <c r="M92" s="7">
        <v>0</v>
      </c>
      <c r="N92" s="126">
        <f t="shared" si="4"/>
        <v>0</v>
      </c>
      <c r="O92" s="26">
        <v>0</v>
      </c>
      <c r="P92" s="7">
        <v>0</v>
      </c>
      <c r="Q92" s="7">
        <v>0</v>
      </c>
      <c r="R92" s="7">
        <v>0</v>
      </c>
      <c r="S92" s="7">
        <v>0</v>
      </c>
      <c r="T92" s="7">
        <v>0</v>
      </c>
      <c r="U92" s="126">
        <f t="shared" si="5"/>
        <v>0</v>
      </c>
    </row>
    <row r="93" spans="1:21">
      <c r="A93" s="37">
        <v>89</v>
      </c>
      <c r="B93" s="17"/>
      <c r="C93" s="16"/>
      <c r="D93" s="38" t="s">
        <v>34</v>
      </c>
      <c r="E93" s="49" t="s">
        <v>115</v>
      </c>
      <c r="F93" s="40"/>
      <c r="G93" s="111">
        <f t="shared" si="3"/>
        <v>609.25661213947274</v>
      </c>
      <c r="H93" s="26">
        <v>0</v>
      </c>
      <c r="I93" s="7">
        <v>1.7503938366244256</v>
      </c>
      <c r="J93" s="7">
        <v>16.062399816593825</v>
      </c>
      <c r="K93" s="7">
        <v>40.392645267653279</v>
      </c>
      <c r="L93" s="7">
        <v>0</v>
      </c>
      <c r="M93" s="7">
        <v>0</v>
      </c>
      <c r="N93" s="126">
        <f t="shared" si="4"/>
        <v>58.205438920871529</v>
      </c>
      <c r="O93" s="26">
        <v>0</v>
      </c>
      <c r="P93" s="7">
        <v>3.9868743674912821</v>
      </c>
      <c r="Q93" s="7">
        <v>225.82077583220962</v>
      </c>
      <c r="R93" s="7">
        <v>321.24352301890031</v>
      </c>
      <c r="S93" s="7">
        <v>0</v>
      </c>
      <c r="T93" s="7">
        <v>0</v>
      </c>
      <c r="U93" s="126">
        <f t="shared" si="5"/>
        <v>551.05117321860121</v>
      </c>
    </row>
    <row r="94" spans="1:21">
      <c r="A94" s="37">
        <v>90</v>
      </c>
      <c r="B94" s="17"/>
      <c r="C94" s="16"/>
      <c r="D94" s="38" t="s">
        <v>36</v>
      </c>
      <c r="E94" s="49" t="s">
        <v>116</v>
      </c>
      <c r="F94" s="40"/>
      <c r="G94" s="111">
        <f t="shared" si="3"/>
        <v>0</v>
      </c>
      <c r="H94" s="26">
        <v>0</v>
      </c>
      <c r="I94" s="7">
        <v>0</v>
      </c>
      <c r="J94" s="7">
        <v>0</v>
      </c>
      <c r="K94" s="7">
        <v>0</v>
      </c>
      <c r="L94" s="7">
        <v>0</v>
      </c>
      <c r="M94" s="7">
        <v>0</v>
      </c>
      <c r="N94" s="126">
        <f t="shared" si="4"/>
        <v>0</v>
      </c>
      <c r="O94" s="26">
        <v>0</v>
      </c>
      <c r="P94" s="7">
        <v>0</v>
      </c>
      <c r="Q94" s="7">
        <v>0</v>
      </c>
      <c r="R94" s="7">
        <v>0</v>
      </c>
      <c r="S94" s="7">
        <v>0</v>
      </c>
      <c r="T94" s="7">
        <v>0</v>
      </c>
      <c r="U94" s="126">
        <f t="shared" si="5"/>
        <v>0</v>
      </c>
    </row>
    <row r="95" spans="1:21">
      <c r="A95" s="37">
        <v>91</v>
      </c>
      <c r="B95" s="17"/>
      <c r="C95" s="16"/>
      <c r="D95" s="38" t="s">
        <v>38</v>
      </c>
      <c r="E95" s="49" t="s">
        <v>117</v>
      </c>
      <c r="F95" s="40"/>
      <c r="G95" s="111">
        <f t="shared" si="3"/>
        <v>0</v>
      </c>
      <c r="H95" s="26">
        <v>0</v>
      </c>
      <c r="I95" s="7">
        <v>0</v>
      </c>
      <c r="J95" s="7">
        <v>0</v>
      </c>
      <c r="K95" s="7">
        <v>0</v>
      </c>
      <c r="L95" s="7">
        <v>0</v>
      </c>
      <c r="M95" s="7">
        <v>0</v>
      </c>
      <c r="N95" s="126">
        <f t="shared" si="4"/>
        <v>0</v>
      </c>
      <c r="O95" s="26">
        <v>0</v>
      </c>
      <c r="P95" s="7">
        <v>0</v>
      </c>
      <c r="Q95" s="7">
        <v>0</v>
      </c>
      <c r="R95" s="7">
        <v>0</v>
      </c>
      <c r="S95" s="7">
        <v>0</v>
      </c>
      <c r="T95" s="7">
        <v>0</v>
      </c>
      <c r="U95" s="126">
        <f t="shared" si="5"/>
        <v>0</v>
      </c>
    </row>
    <row r="96" spans="1:21">
      <c r="A96" s="37">
        <v>92</v>
      </c>
      <c r="B96" s="17"/>
      <c r="C96" s="16"/>
      <c r="D96" s="38" t="s">
        <v>40</v>
      </c>
      <c r="E96" s="49" t="s">
        <v>118</v>
      </c>
      <c r="F96" s="40"/>
      <c r="G96" s="111">
        <f t="shared" si="3"/>
        <v>1383.3746856451035</v>
      </c>
      <c r="H96" s="26">
        <v>0</v>
      </c>
      <c r="I96" s="7">
        <v>11.12912030518055</v>
      </c>
      <c r="J96" s="7">
        <v>47.734476089477539</v>
      </c>
      <c r="K96" s="7">
        <v>95.162966273725033</v>
      </c>
      <c r="L96" s="7">
        <v>285.6955074518919</v>
      </c>
      <c r="M96" s="7">
        <v>325.42488992214203</v>
      </c>
      <c r="N96" s="126">
        <f t="shared" si="4"/>
        <v>765.14696004241705</v>
      </c>
      <c r="O96" s="26">
        <v>0</v>
      </c>
      <c r="P96" s="7">
        <v>5.5569371432065964</v>
      </c>
      <c r="Q96" s="7">
        <v>28.388204172253609</v>
      </c>
      <c r="R96" s="7">
        <v>61.925346978008747</v>
      </c>
      <c r="S96" s="7">
        <v>206.46728612482548</v>
      </c>
      <c r="T96" s="7">
        <v>315.88995118439198</v>
      </c>
      <c r="U96" s="126">
        <f t="shared" si="5"/>
        <v>618.22772560268641</v>
      </c>
    </row>
    <row r="97" spans="1:21">
      <c r="A97" s="37">
        <v>93</v>
      </c>
      <c r="B97" s="17"/>
      <c r="C97" s="16"/>
      <c r="D97" s="38" t="s">
        <v>54</v>
      </c>
      <c r="E97" s="49" t="s">
        <v>119</v>
      </c>
      <c r="F97" s="40"/>
      <c r="G97" s="111">
        <f t="shared" si="3"/>
        <v>0</v>
      </c>
      <c r="H97" s="26">
        <v>0</v>
      </c>
      <c r="I97" s="7">
        <v>0</v>
      </c>
      <c r="J97" s="7">
        <v>0</v>
      </c>
      <c r="K97" s="7">
        <v>0</v>
      </c>
      <c r="L97" s="7">
        <v>0</v>
      </c>
      <c r="M97" s="7">
        <v>0</v>
      </c>
      <c r="N97" s="126">
        <f t="shared" si="4"/>
        <v>0</v>
      </c>
      <c r="O97" s="26">
        <v>0</v>
      </c>
      <c r="P97" s="7">
        <v>0</v>
      </c>
      <c r="Q97" s="7">
        <v>0</v>
      </c>
      <c r="R97" s="7">
        <v>0</v>
      </c>
      <c r="S97" s="7">
        <v>0</v>
      </c>
      <c r="T97" s="7">
        <v>0</v>
      </c>
      <c r="U97" s="126">
        <f t="shared" si="5"/>
        <v>0</v>
      </c>
    </row>
    <row r="98" spans="1:21">
      <c r="A98" s="93">
        <v>94</v>
      </c>
      <c r="B98" s="102"/>
      <c r="C98" s="95" t="s">
        <v>120</v>
      </c>
      <c r="D98" s="96" t="s">
        <v>121</v>
      </c>
      <c r="E98" s="97"/>
      <c r="F98" s="98"/>
      <c r="G98" s="99">
        <f t="shared" si="3"/>
        <v>2259934.9906765008</v>
      </c>
      <c r="H98" s="100">
        <v>344.33582046348602</v>
      </c>
      <c r="I98" s="101">
        <v>624.04305620491505</v>
      </c>
      <c r="J98" s="101">
        <v>3144.846924982965</v>
      </c>
      <c r="K98" s="101">
        <v>7039.9285398721695</v>
      </c>
      <c r="L98" s="101">
        <v>34576.112847805023</v>
      </c>
      <c r="M98" s="101">
        <v>880488.87089252472</v>
      </c>
      <c r="N98" s="127">
        <f t="shared" si="4"/>
        <v>926218.13808185328</v>
      </c>
      <c r="O98" s="100">
        <v>296.55225490126759</v>
      </c>
      <c r="P98" s="101">
        <v>459.8662347675272</v>
      </c>
      <c r="Q98" s="101">
        <v>1437.6972601786256</v>
      </c>
      <c r="R98" s="101">
        <v>4632.2276556715369</v>
      </c>
      <c r="S98" s="101">
        <v>30624.533204555511</v>
      </c>
      <c r="T98" s="101">
        <v>1296265.9759845734</v>
      </c>
      <c r="U98" s="127">
        <f t="shared" si="5"/>
        <v>1333716.8525946478</v>
      </c>
    </row>
    <row r="99" spans="1:21">
      <c r="A99" s="37">
        <v>95</v>
      </c>
      <c r="B99" s="10"/>
      <c r="C99" s="11"/>
      <c r="D99" s="38" t="s">
        <v>8</v>
      </c>
      <c r="E99" s="49" t="s">
        <v>122</v>
      </c>
      <c r="F99" s="51"/>
      <c r="G99" s="111">
        <f t="shared" si="3"/>
        <v>1877267.9438560084</v>
      </c>
      <c r="H99" s="26">
        <v>0</v>
      </c>
      <c r="I99" s="7">
        <v>26.416765302419662</v>
      </c>
      <c r="J99" s="7">
        <v>26.915440566837788</v>
      </c>
      <c r="K99" s="7">
        <v>243.84113250300288</v>
      </c>
      <c r="L99" s="7">
        <v>12135.291046857834</v>
      </c>
      <c r="M99" s="7">
        <v>696731.94911766052</v>
      </c>
      <c r="N99" s="126">
        <f t="shared" si="4"/>
        <v>709164.41350289062</v>
      </c>
      <c r="O99" s="26">
        <v>0</v>
      </c>
      <c r="P99" s="7">
        <v>17.434721879661083</v>
      </c>
      <c r="Q99" s="7">
        <v>26.018511939793825</v>
      </c>
      <c r="R99" s="7">
        <v>171.47245759516954</v>
      </c>
      <c r="S99" s="7">
        <v>11957.457645177841</v>
      </c>
      <c r="T99" s="7">
        <v>1155931.1470165253</v>
      </c>
      <c r="U99" s="126">
        <f t="shared" si="5"/>
        <v>1168103.5303531177</v>
      </c>
    </row>
    <row r="100" spans="1:21">
      <c r="A100" s="37">
        <v>96</v>
      </c>
      <c r="B100" s="10"/>
      <c r="C100" s="11"/>
      <c r="D100" s="38" t="s">
        <v>10</v>
      </c>
      <c r="E100" s="49" t="s">
        <v>123</v>
      </c>
      <c r="F100" s="51"/>
      <c r="G100" s="111">
        <f t="shared" si="3"/>
        <v>217445.17584191024</v>
      </c>
      <c r="H100" s="26">
        <v>0</v>
      </c>
      <c r="I100" s="7">
        <v>0</v>
      </c>
      <c r="J100" s="7">
        <v>7.538053817988839</v>
      </c>
      <c r="K100" s="7">
        <v>54.981561738997698</v>
      </c>
      <c r="L100" s="7">
        <v>3336.5588370412588</v>
      </c>
      <c r="M100" s="7">
        <v>127601.48898804188</v>
      </c>
      <c r="N100" s="126">
        <f t="shared" si="4"/>
        <v>131000.56744064012</v>
      </c>
      <c r="O100" s="26">
        <v>0</v>
      </c>
      <c r="P100" s="7">
        <v>0</v>
      </c>
      <c r="Q100" s="7">
        <v>4.646788468126033</v>
      </c>
      <c r="R100" s="7">
        <v>37.899326007813215</v>
      </c>
      <c r="S100" s="7">
        <v>1914.0908560156822</v>
      </c>
      <c r="T100" s="7">
        <v>84487.971430778503</v>
      </c>
      <c r="U100" s="126">
        <f t="shared" si="5"/>
        <v>86444.608401270118</v>
      </c>
    </row>
    <row r="101" spans="1:21">
      <c r="A101" s="37">
        <v>97</v>
      </c>
      <c r="B101" s="10"/>
      <c r="C101" s="11"/>
      <c r="D101" s="38" t="s">
        <v>22</v>
      </c>
      <c r="E101" s="49" t="s">
        <v>124</v>
      </c>
      <c r="F101" s="51"/>
      <c r="G101" s="111">
        <f t="shared" si="3"/>
        <v>24003.242427436024</v>
      </c>
      <c r="H101" s="26">
        <v>60.33116904713097</v>
      </c>
      <c r="I101" s="7">
        <v>141.15945364907384</v>
      </c>
      <c r="J101" s="7">
        <v>819.14193294197321</v>
      </c>
      <c r="K101" s="7">
        <v>1498.1613049656153</v>
      </c>
      <c r="L101" s="7">
        <v>2354.9985894113779</v>
      </c>
      <c r="M101" s="7">
        <v>7309.9796721339226</v>
      </c>
      <c r="N101" s="126">
        <f t="shared" si="4"/>
        <v>12183.772122149094</v>
      </c>
      <c r="O101" s="26">
        <v>56.288432245957665</v>
      </c>
      <c r="P101" s="7">
        <v>118.09803354996257</v>
      </c>
      <c r="Q101" s="7">
        <v>475.92754221707582</v>
      </c>
      <c r="R101" s="7">
        <v>786.20018874108791</v>
      </c>
      <c r="S101" s="7">
        <v>1468.8808169290423</v>
      </c>
      <c r="T101" s="7">
        <v>8914.0752916038036</v>
      </c>
      <c r="U101" s="126">
        <f t="shared" si="5"/>
        <v>11819.47030528693</v>
      </c>
    </row>
    <row r="102" spans="1:21">
      <c r="A102" s="37">
        <v>98</v>
      </c>
      <c r="B102" s="17"/>
      <c r="C102" s="11"/>
      <c r="D102" s="38" t="s">
        <v>24</v>
      </c>
      <c r="E102" s="49" t="s">
        <v>125</v>
      </c>
      <c r="F102" s="51"/>
      <c r="G102" s="111">
        <f t="shared" si="3"/>
        <v>15789.894618129358</v>
      </c>
      <c r="H102" s="26">
        <v>0</v>
      </c>
      <c r="I102" s="7">
        <v>0</v>
      </c>
      <c r="J102" s="7">
        <v>28.67383399233222</v>
      </c>
      <c r="K102" s="7">
        <v>563.20821789652109</v>
      </c>
      <c r="L102" s="7">
        <v>2193.422500282526</v>
      </c>
      <c r="M102" s="7">
        <v>2755.2732395008206</v>
      </c>
      <c r="N102" s="126">
        <f t="shared" si="4"/>
        <v>5540.5777916722</v>
      </c>
      <c r="O102" s="26">
        <v>0</v>
      </c>
      <c r="P102" s="7">
        <v>0.15350505709648132</v>
      </c>
      <c r="Q102" s="7">
        <v>31.516361290588975</v>
      </c>
      <c r="R102" s="7">
        <v>758.26173198223114</v>
      </c>
      <c r="S102" s="7">
        <v>3834.6093397438526</v>
      </c>
      <c r="T102" s="7">
        <v>5624.7758883833885</v>
      </c>
      <c r="U102" s="126">
        <f t="shared" si="5"/>
        <v>10249.316826457158</v>
      </c>
    </row>
    <row r="103" spans="1:21">
      <c r="A103" s="37">
        <v>99</v>
      </c>
      <c r="B103" s="12"/>
      <c r="C103" s="12"/>
      <c r="D103" s="38" t="s">
        <v>26</v>
      </c>
      <c r="E103" s="49" t="s">
        <v>126</v>
      </c>
      <c r="F103" s="43"/>
      <c r="G103" s="111">
        <f t="shared" si="3"/>
        <v>9.0132090002298355</v>
      </c>
      <c r="H103" s="26">
        <v>0</v>
      </c>
      <c r="I103" s="7">
        <v>0.17550674080848694</v>
      </c>
      <c r="J103" s="7">
        <v>0.30912105739116669</v>
      </c>
      <c r="K103" s="7">
        <v>0.78002873808145523</v>
      </c>
      <c r="L103" s="7">
        <v>1.2947646826505661</v>
      </c>
      <c r="M103" s="7">
        <v>0.1623041182756424</v>
      </c>
      <c r="N103" s="126">
        <f t="shared" si="4"/>
        <v>2.7217253372073174</v>
      </c>
      <c r="O103" s="26">
        <v>0</v>
      </c>
      <c r="P103" s="7">
        <v>0</v>
      </c>
      <c r="Q103" s="7">
        <v>0</v>
      </c>
      <c r="R103" s="7">
        <v>1.4363154545426369</v>
      </c>
      <c r="S103" s="7">
        <v>1.5030848532915115</v>
      </c>
      <c r="T103" s="7">
        <v>3.3520833551883698</v>
      </c>
      <c r="U103" s="126">
        <f t="shared" si="5"/>
        <v>6.2914836630225182</v>
      </c>
    </row>
    <row r="104" spans="1:21">
      <c r="A104" s="37">
        <v>100</v>
      </c>
      <c r="B104" s="12"/>
      <c r="C104" s="12"/>
      <c r="D104" s="38" t="s">
        <v>32</v>
      </c>
      <c r="E104" s="15" t="s">
        <v>127</v>
      </c>
      <c r="F104" s="43"/>
      <c r="G104" s="111">
        <f t="shared" si="3"/>
        <v>0</v>
      </c>
      <c r="H104" s="26">
        <v>0</v>
      </c>
      <c r="I104" s="7">
        <v>0</v>
      </c>
      <c r="J104" s="7">
        <v>0</v>
      </c>
      <c r="K104" s="7">
        <v>0</v>
      </c>
      <c r="L104" s="7">
        <v>0</v>
      </c>
      <c r="M104" s="7">
        <v>0</v>
      </c>
      <c r="N104" s="126">
        <f t="shared" si="4"/>
        <v>0</v>
      </c>
      <c r="O104" s="26">
        <v>0</v>
      </c>
      <c r="P104" s="7">
        <v>0</v>
      </c>
      <c r="Q104" s="7">
        <v>0</v>
      </c>
      <c r="R104" s="7">
        <v>0</v>
      </c>
      <c r="S104" s="7">
        <v>0</v>
      </c>
      <c r="T104" s="7">
        <v>0</v>
      </c>
      <c r="U104" s="126">
        <f t="shared" si="5"/>
        <v>0</v>
      </c>
    </row>
    <row r="105" spans="1:21">
      <c r="A105" s="37">
        <v>101</v>
      </c>
      <c r="B105" s="12"/>
      <c r="C105" s="12"/>
      <c r="D105" s="38" t="s">
        <v>34</v>
      </c>
      <c r="E105" s="15" t="s">
        <v>128</v>
      </c>
      <c r="F105" s="43"/>
      <c r="G105" s="111">
        <f t="shared" si="3"/>
        <v>125419.74997088457</v>
      </c>
      <c r="H105" s="26">
        <v>284.0046547818929</v>
      </c>
      <c r="I105" s="7">
        <v>456.29131942987442</v>
      </c>
      <c r="J105" s="7">
        <v>2262.2685196474195</v>
      </c>
      <c r="K105" s="7">
        <v>4678.9562880843878</v>
      </c>
      <c r="L105" s="7">
        <v>14554.547555923462</v>
      </c>
      <c r="M105" s="7">
        <v>46090.03156119585</v>
      </c>
      <c r="N105" s="126">
        <f t="shared" si="4"/>
        <v>68326.099899062887</v>
      </c>
      <c r="O105" s="26">
        <v>240.26381914131343</v>
      </c>
      <c r="P105" s="7">
        <v>324.17997992462188</v>
      </c>
      <c r="Q105" s="7">
        <v>899.58807174582034</v>
      </c>
      <c r="R105" s="7">
        <v>2876.9576773568988</v>
      </c>
      <c r="S105" s="7">
        <v>11447.991492986679</v>
      </c>
      <c r="T105" s="7">
        <v>41304.669030666351</v>
      </c>
      <c r="U105" s="126">
        <f t="shared" si="5"/>
        <v>57093.650071821685</v>
      </c>
    </row>
    <row r="106" spans="1:21">
      <c r="A106" s="93">
        <v>102</v>
      </c>
      <c r="B106" s="94"/>
      <c r="C106" s="95" t="s">
        <v>129</v>
      </c>
      <c r="D106" s="96" t="s">
        <v>130</v>
      </c>
      <c r="E106" s="97"/>
      <c r="F106" s="98"/>
      <c r="G106" s="99">
        <f t="shared" si="3"/>
        <v>510.44629497826099</v>
      </c>
      <c r="H106" s="100">
        <v>0</v>
      </c>
      <c r="I106" s="101">
        <v>1.5879571437835693</v>
      </c>
      <c r="J106" s="101">
        <v>3.7685603424906731</v>
      </c>
      <c r="K106" s="101">
        <v>8.5200801119208336</v>
      </c>
      <c r="L106" s="101">
        <v>21.17423552274704</v>
      </c>
      <c r="M106" s="101">
        <v>171.00620230287313</v>
      </c>
      <c r="N106" s="127">
        <f t="shared" si="4"/>
        <v>206.05703542381525</v>
      </c>
      <c r="O106" s="100">
        <v>0</v>
      </c>
      <c r="P106" s="101">
        <v>0.57351095974445343</v>
      </c>
      <c r="Q106" s="101">
        <v>1.6493666768074036</v>
      </c>
      <c r="R106" s="101">
        <v>5.1988158598542213</v>
      </c>
      <c r="S106" s="101">
        <v>16.674617365002632</v>
      </c>
      <c r="T106" s="101">
        <v>280.29294869303703</v>
      </c>
      <c r="U106" s="127">
        <f t="shared" si="5"/>
        <v>304.38925955444574</v>
      </c>
    </row>
    <row r="107" spans="1:21">
      <c r="A107" s="93">
        <v>110</v>
      </c>
      <c r="B107" s="94"/>
      <c r="C107" s="95" t="s">
        <v>131</v>
      </c>
      <c r="D107" s="96" t="s">
        <v>132</v>
      </c>
      <c r="E107" s="97"/>
      <c r="F107" s="98"/>
      <c r="G107" s="99">
        <f t="shared" si="3"/>
        <v>5039141.9413127042</v>
      </c>
      <c r="H107" s="100">
        <v>351.12046269467101</v>
      </c>
      <c r="I107" s="101">
        <v>289.5355763733387</v>
      </c>
      <c r="J107" s="101">
        <v>5726.55018055439</v>
      </c>
      <c r="K107" s="101">
        <v>54424.663605213165</v>
      </c>
      <c r="L107" s="101">
        <v>370213.27397537231</v>
      </c>
      <c r="M107" s="101">
        <v>1921137.2842407227</v>
      </c>
      <c r="N107" s="127">
        <f t="shared" si="4"/>
        <v>2352142.4280409305</v>
      </c>
      <c r="O107" s="100">
        <v>309.05250421399251</v>
      </c>
      <c r="P107" s="101">
        <v>243.01739128679037</v>
      </c>
      <c r="Q107" s="101">
        <v>2397.2252440154552</v>
      </c>
      <c r="R107" s="101">
        <v>17266.38015294075</v>
      </c>
      <c r="S107" s="101">
        <v>144314.24343585968</v>
      </c>
      <c r="T107" s="101">
        <v>2522469.594543457</v>
      </c>
      <c r="U107" s="127">
        <f t="shared" si="5"/>
        <v>2686999.5132717737</v>
      </c>
    </row>
    <row r="108" spans="1:21">
      <c r="A108" s="37">
        <v>111</v>
      </c>
      <c r="B108" s="10"/>
      <c r="C108" s="16"/>
      <c r="D108" s="38" t="s">
        <v>8</v>
      </c>
      <c r="E108" s="49" t="s">
        <v>133</v>
      </c>
      <c r="F108" s="40"/>
      <c r="G108" s="111">
        <f t="shared" si="3"/>
        <v>28966.182819111425</v>
      </c>
      <c r="H108" s="26">
        <v>8.6497529736054712</v>
      </c>
      <c r="I108" s="7">
        <v>4.4558033929206431</v>
      </c>
      <c r="J108" s="7">
        <v>68.743133824318647</v>
      </c>
      <c r="K108" s="7">
        <v>321.92452299594879</v>
      </c>
      <c r="L108" s="7">
        <v>1544.2596062123775</v>
      </c>
      <c r="M108" s="7">
        <v>9167.3394865393639</v>
      </c>
      <c r="N108" s="126">
        <f t="shared" si="4"/>
        <v>11115.372305938536</v>
      </c>
      <c r="O108" s="26">
        <v>6.4014130028372165</v>
      </c>
      <c r="P108" s="7">
        <v>6.0119263965552818</v>
      </c>
      <c r="Q108" s="7">
        <v>48.104459140449762</v>
      </c>
      <c r="R108" s="7">
        <v>188.01503547281027</v>
      </c>
      <c r="S108" s="7">
        <v>1521.4553558379412</v>
      </c>
      <c r="T108" s="7">
        <v>16080.822323322296</v>
      </c>
      <c r="U108" s="126">
        <f t="shared" si="5"/>
        <v>17850.810513172888</v>
      </c>
    </row>
    <row r="109" spans="1:21">
      <c r="A109" s="37">
        <v>112</v>
      </c>
      <c r="B109" s="17"/>
      <c r="C109" s="11"/>
      <c r="D109" s="52" t="s">
        <v>10</v>
      </c>
      <c r="E109" s="49" t="s">
        <v>134</v>
      </c>
      <c r="F109" s="51"/>
      <c r="G109" s="111">
        <f t="shared" si="3"/>
        <v>220512.67892189045</v>
      </c>
      <c r="H109" s="26">
        <v>1.8927848955954687</v>
      </c>
      <c r="I109" s="7">
        <v>0.9241244294680655</v>
      </c>
      <c r="J109" s="7">
        <v>174.11903331615031</v>
      </c>
      <c r="K109" s="7">
        <v>2186.8740883469582</v>
      </c>
      <c r="L109" s="7">
        <v>12606.112447500229</v>
      </c>
      <c r="M109" s="7">
        <v>80253.496013641357</v>
      </c>
      <c r="N109" s="126">
        <f t="shared" si="4"/>
        <v>95223.418492129756</v>
      </c>
      <c r="O109" s="26">
        <v>1.9256797914304116</v>
      </c>
      <c r="P109" s="7">
        <v>1.2655773605815739</v>
      </c>
      <c r="Q109" s="7">
        <v>52.94343454297632</v>
      </c>
      <c r="R109" s="7">
        <v>612.09010399505496</v>
      </c>
      <c r="S109" s="7">
        <v>4972.1442842781544</v>
      </c>
      <c r="T109" s="7">
        <v>119648.89134979248</v>
      </c>
      <c r="U109" s="126">
        <f t="shared" si="5"/>
        <v>125289.26042976067</v>
      </c>
    </row>
    <row r="110" spans="1:21">
      <c r="A110" s="37">
        <v>113</v>
      </c>
      <c r="B110" s="17"/>
      <c r="C110" s="16"/>
      <c r="D110" s="38" t="s">
        <v>22</v>
      </c>
      <c r="E110" s="49" t="s">
        <v>135</v>
      </c>
      <c r="F110" s="40"/>
      <c r="G110" s="111">
        <f t="shared" si="3"/>
        <v>2787617.2281133356</v>
      </c>
      <c r="H110" s="26">
        <v>5.6509017267817399</v>
      </c>
      <c r="I110" s="7">
        <v>11.703461860772222</v>
      </c>
      <c r="J110" s="7">
        <v>1537.1445755660534</v>
      </c>
      <c r="K110" s="7">
        <v>26935.717634439468</v>
      </c>
      <c r="L110" s="7">
        <v>229228.00232505798</v>
      </c>
      <c r="M110" s="7">
        <v>1092869.724609375</v>
      </c>
      <c r="N110" s="126">
        <f t="shared" si="4"/>
        <v>1350587.9435080262</v>
      </c>
      <c r="O110" s="26">
        <v>5.2861293327987369</v>
      </c>
      <c r="P110" s="7">
        <v>10.655987911177363</v>
      </c>
      <c r="Q110" s="7">
        <v>454.23944719135761</v>
      </c>
      <c r="R110" s="7">
        <v>6810.2622935175896</v>
      </c>
      <c r="S110" s="7">
        <v>80804.91569852829</v>
      </c>
      <c r="T110" s="7">
        <v>1348943.9250488281</v>
      </c>
      <c r="U110" s="126">
        <f t="shared" si="5"/>
        <v>1437029.2846053094</v>
      </c>
    </row>
    <row r="111" spans="1:21">
      <c r="A111" s="37">
        <v>114</v>
      </c>
      <c r="B111" s="17"/>
      <c r="C111" s="16"/>
      <c r="D111" s="38" t="s">
        <v>24</v>
      </c>
      <c r="E111" s="49" t="s">
        <v>136</v>
      </c>
      <c r="F111" s="40"/>
      <c r="G111" s="111">
        <f t="shared" si="3"/>
        <v>1223117.1047746344</v>
      </c>
      <c r="H111" s="26">
        <v>88.556804809952155</v>
      </c>
      <c r="I111" s="7">
        <v>86.184647545218468</v>
      </c>
      <c r="J111" s="7">
        <v>792.82084122300148</v>
      </c>
      <c r="K111" s="7">
        <v>8254.242898106575</v>
      </c>
      <c r="L111" s="7">
        <v>74194.146453380585</v>
      </c>
      <c r="M111" s="7">
        <v>430090.21401977539</v>
      </c>
      <c r="N111" s="126">
        <f t="shared" si="4"/>
        <v>513506.16566484072</v>
      </c>
      <c r="O111" s="26">
        <v>66.227832488133572</v>
      </c>
      <c r="P111" s="7">
        <v>92.840669750472443</v>
      </c>
      <c r="Q111" s="7">
        <v>491.81885230541229</v>
      </c>
      <c r="R111" s="7">
        <v>3863.4684339165688</v>
      </c>
      <c r="S111" s="7">
        <v>35830.972038984299</v>
      </c>
      <c r="T111" s="7">
        <v>669265.61128234863</v>
      </c>
      <c r="U111" s="126">
        <f t="shared" si="5"/>
        <v>709610.93910979351</v>
      </c>
    </row>
    <row r="112" spans="1:21">
      <c r="A112" s="37">
        <v>115</v>
      </c>
      <c r="B112" s="14"/>
      <c r="C112" s="16"/>
      <c r="D112" s="38" t="s">
        <v>26</v>
      </c>
      <c r="E112" s="49" t="s">
        <v>137</v>
      </c>
      <c r="F112" s="40"/>
      <c r="G112" s="111">
        <f t="shared" si="3"/>
        <v>171382.55710537266</v>
      </c>
      <c r="H112" s="26">
        <v>180.11842041043565</v>
      </c>
      <c r="I112" s="7">
        <v>112.12989990413189</v>
      </c>
      <c r="J112" s="7">
        <v>1861.3066064119339</v>
      </c>
      <c r="K112" s="7">
        <v>10705.39280384779</v>
      </c>
      <c r="L112" s="7">
        <v>23546.398771047592</v>
      </c>
      <c r="M112" s="7">
        <v>61528.728639364243</v>
      </c>
      <c r="N112" s="126">
        <f t="shared" si="4"/>
        <v>97934.075140986126</v>
      </c>
      <c r="O112" s="26">
        <v>166.30859300866723</v>
      </c>
      <c r="P112" s="7">
        <v>88.405592795461416</v>
      </c>
      <c r="Q112" s="7">
        <v>679.98706504702568</v>
      </c>
      <c r="R112" s="7">
        <v>2917.9208320151083</v>
      </c>
      <c r="S112" s="7">
        <v>7951.8651391267776</v>
      </c>
      <c r="T112" s="7">
        <v>61643.994742393494</v>
      </c>
      <c r="U112" s="126">
        <f t="shared" si="5"/>
        <v>73448.481964386534</v>
      </c>
    </row>
    <row r="113" spans="1:21">
      <c r="A113" s="37">
        <v>116</v>
      </c>
      <c r="B113" s="17"/>
      <c r="C113" s="12"/>
      <c r="D113" s="38" t="s">
        <v>32</v>
      </c>
      <c r="E113" s="14" t="s">
        <v>138</v>
      </c>
      <c r="F113" s="43"/>
      <c r="G113" s="111">
        <f t="shared" si="3"/>
        <v>607546.18587608659</v>
      </c>
      <c r="H113" s="26">
        <v>66.251795043121092</v>
      </c>
      <c r="I113" s="7">
        <v>74.137641799636185</v>
      </c>
      <c r="J113" s="7">
        <v>1292.4161045253277</v>
      </c>
      <c r="K113" s="7">
        <v>6020.5120186805725</v>
      </c>
      <c r="L113" s="7">
        <v>29094.3507604599</v>
      </c>
      <c r="M113" s="7">
        <v>247227.7716217041</v>
      </c>
      <c r="N113" s="126">
        <f t="shared" si="4"/>
        <v>283775.43994221266</v>
      </c>
      <c r="O113" s="26">
        <v>62.902861625654623</v>
      </c>
      <c r="P113" s="7">
        <v>43.837638521243207</v>
      </c>
      <c r="Q113" s="7">
        <v>670.13193907216191</v>
      </c>
      <c r="R113" s="7">
        <v>2874.6232905685902</v>
      </c>
      <c r="S113" s="7">
        <v>13232.89019203186</v>
      </c>
      <c r="T113" s="7">
        <v>306886.36001205444</v>
      </c>
      <c r="U113" s="126">
        <f t="shared" si="5"/>
        <v>323770.74593387393</v>
      </c>
    </row>
    <row r="114" spans="1:21">
      <c r="A114" s="93">
        <v>117</v>
      </c>
      <c r="B114" s="94"/>
      <c r="C114" s="95" t="s">
        <v>4</v>
      </c>
      <c r="D114" s="96" t="s">
        <v>139</v>
      </c>
      <c r="E114" s="97"/>
      <c r="F114" s="98"/>
      <c r="G114" s="99">
        <f t="shared" si="3"/>
        <v>1163377.0585421005</v>
      </c>
      <c r="H114" s="100">
        <v>62.582431533432072</v>
      </c>
      <c r="I114" s="101">
        <v>208.27046469133347</v>
      </c>
      <c r="J114" s="101">
        <v>943.24459423869848</v>
      </c>
      <c r="K114" s="101">
        <v>3357.9594767093658</v>
      </c>
      <c r="L114" s="101">
        <v>41681.112379074097</v>
      </c>
      <c r="M114" s="101">
        <v>560392.08941650391</v>
      </c>
      <c r="N114" s="127">
        <f t="shared" si="4"/>
        <v>606645.25876275077</v>
      </c>
      <c r="O114" s="100">
        <v>49.533708231581841</v>
      </c>
      <c r="P114" s="101">
        <v>155.43290122658073</v>
      </c>
      <c r="Q114" s="101">
        <v>541.38048592116684</v>
      </c>
      <c r="R114" s="101">
        <v>3180.9965134114027</v>
      </c>
      <c r="S114" s="101">
        <v>38055.980561733246</v>
      </c>
      <c r="T114" s="101">
        <v>514748.47560882568</v>
      </c>
      <c r="U114" s="127">
        <f t="shared" si="5"/>
        <v>556731.79977934971</v>
      </c>
    </row>
    <row r="115" spans="1:21">
      <c r="A115" s="37">
        <v>118</v>
      </c>
      <c r="B115" s="17"/>
      <c r="C115" s="16"/>
      <c r="D115" s="38" t="s">
        <v>8</v>
      </c>
      <c r="E115" s="49" t="s">
        <v>140</v>
      </c>
      <c r="F115" s="40"/>
      <c r="G115" s="111">
        <f t="shared" si="3"/>
        <v>836838.02965455956</v>
      </c>
      <c r="H115" s="26">
        <v>10.995353315006966</v>
      </c>
      <c r="I115" s="7">
        <v>25.854180389549583</v>
      </c>
      <c r="J115" s="7">
        <v>207.97168511385098</v>
      </c>
      <c r="K115" s="7">
        <v>1464.2444774731994</v>
      </c>
      <c r="L115" s="7">
        <v>29894.748311519623</v>
      </c>
      <c r="M115" s="7">
        <v>404922.89557647705</v>
      </c>
      <c r="N115" s="126">
        <f t="shared" si="4"/>
        <v>436526.7095842883</v>
      </c>
      <c r="O115" s="26">
        <v>10.994133879612491</v>
      </c>
      <c r="P115" s="7">
        <v>23.063753019258002</v>
      </c>
      <c r="Q115" s="7">
        <v>126.35144783975556</v>
      </c>
      <c r="R115" s="7">
        <v>1569.7480665892363</v>
      </c>
      <c r="S115" s="7">
        <v>29408.261957883835</v>
      </c>
      <c r="T115" s="7">
        <v>369172.90071105957</v>
      </c>
      <c r="U115" s="126">
        <f t="shared" si="5"/>
        <v>400311.32007027126</v>
      </c>
    </row>
    <row r="116" spans="1:21">
      <c r="A116" s="37">
        <v>119</v>
      </c>
      <c r="B116" s="10"/>
      <c r="C116" s="16"/>
      <c r="D116" s="38" t="s">
        <v>10</v>
      </c>
      <c r="E116" s="49" t="s">
        <v>141</v>
      </c>
      <c r="F116" s="40"/>
      <c r="G116" s="111">
        <f t="shared" si="3"/>
        <v>24679.728822806694</v>
      </c>
      <c r="H116" s="26">
        <v>15.149258715835348</v>
      </c>
      <c r="I116" s="7">
        <v>129.92574300966226</v>
      </c>
      <c r="J116" s="7">
        <v>371.18738071725238</v>
      </c>
      <c r="K116" s="7">
        <v>591.40347965079127</v>
      </c>
      <c r="L116" s="7">
        <v>1207.0218877214938</v>
      </c>
      <c r="M116" s="7">
        <v>5495.4167194366455</v>
      </c>
      <c r="N116" s="126">
        <f t="shared" si="4"/>
        <v>7810.1044692516807</v>
      </c>
      <c r="O116" s="26">
        <v>9.7097407916808152</v>
      </c>
      <c r="P116" s="7">
        <v>79.908932449881831</v>
      </c>
      <c r="Q116" s="7">
        <v>199.82487255783053</v>
      </c>
      <c r="R116" s="7">
        <v>577.82088475051569</v>
      </c>
      <c r="S116" s="7">
        <v>1606.9996126890182</v>
      </c>
      <c r="T116" s="7">
        <v>14395.360310316086</v>
      </c>
      <c r="U116" s="126">
        <f t="shared" si="5"/>
        <v>16869.624353555013</v>
      </c>
    </row>
    <row r="117" spans="1:21">
      <c r="A117" s="37">
        <v>120</v>
      </c>
      <c r="B117" s="17"/>
      <c r="C117" s="11"/>
      <c r="D117" s="38" t="s">
        <v>22</v>
      </c>
      <c r="E117" s="9" t="s">
        <v>142</v>
      </c>
      <c r="F117" s="46"/>
      <c r="G117" s="111">
        <f t="shared" si="3"/>
        <v>301859.31080941897</v>
      </c>
      <c r="H117" s="26">
        <v>36.437818689532421</v>
      </c>
      <c r="I117" s="7">
        <v>52.490549515001476</v>
      </c>
      <c r="J117" s="7">
        <v>364.08555890247226</v>
      </c>
      <c r="K117" s="7">
        <v>1302.3114883154631</v>
      </c>
      <c r="L117" s="7">
        <v>10579.342246413231</v>
      </c>
      <c r="M117" s="7">
        <v>149973.7832570076</v>
      </c>
      <c r="N117" s="126">
        <f t="shared" si="4"/>
        <v>162308.4509188433</v>
      </c>
      <c r="O117" s="26">
        <v>28.82983504801814</v>
      </c>
      <c r="P117" s="7">
        <v>52.460215655690263</v>
      </c>
      <c r="Q117" s="7">
        <v>215.20416145538911</v>
      </c>
      <c r="R117" s="7">
        <v>1033.4275891054422</v>
      </c>
      <c r="S117" s="7">
        <v>7040.7184438109398</v>
      </c>
      <c r="T117" s="7">
        <v>131180.21964550018</v>
      </c>
      <c r="U117" s="126">
        <f t="shared" si="5"/>
        <v>139550.85989057567</v>
      </c>
    </row>
    <row r="118" spans="1:21">
      <c r="A118" s="93">
        <v>121</v>
      </c>
      <c r="B118" s="94"/>
      <c r="C118" s="95" t="s">
        <v>143</v>
      </c>
      <c r="D118" s="96" t="s">
        <v>144</v>
      </c>
      <c r="E118" s="97"/>
      <c r="F118" s="98"/>
      <c r="G118" s="99">
        <f t="shared" si="3"/>
        <v>598853.75123987859</v>
      </c>
      <c r="H118" s="100">
        <v>210.52049124264158</v>
      </c>
      <c r="I118" s="101">
        <v>87.765230916440487</v>
      </c>
      <c r="J118" s="101">
        <v>1837.1305154561996</v>
      </c>
      <c r="K118" s="101">
        <v>23507.357459574938</v>
      </c>
      <c r="L118" s="101">
        <v>90334.143770694733</v>
      </c>
      <c r="M118" s="101">
        <v>205166.98328018188</v>
      </c>
      <c r="N118" s="127">
        <f t="shared" si="4"/>
        <v>321143.90074806684</v>
      </c>
      <c r="O118" s="100">
        <v>154.37903185305186</v>
      </c>
      <c r="P118" s="101">
        <v>80.221478477120399</v>
      </c>
      <c r="Q118" s="101">
        <v>944.6381542570889</v>
      </c>
      <c r="R118" s="101">
        <v>10869.083074420691</v>
      </c>
      <c r="S118" s="101">
        <v>44648.30767583847</v>
      </c>
      <c r="T118" s="101">
        <v>221013.22107696533</v>
      </c>
      <c r="U118" s="127">
        <f t="shared" si="5"/>
        <v>277709.85049181175</v>
      </c>
    </row>
    <row r="119" spans="1:21">
      <c r="A119" s="37">
        <v>122</v>
      </c>
      <c r="B119" s="17"/>
      <c r="C119" s="16"/>
      <c r="D119" s="38" t="s">
        <v>8</v>
      </c>
      <c r="E119" s="49" t="s">
        <v>145</v>
      </c>
      <c r="F119" s="40"/>
      <c r="G119" s="111">
        <f t="shared" si="3"/>
        <v>33304.746677447089</v>
      </c>
      <c r="H119" s="26">
        <v>2.0885071300652798</v>
      </c>
      <c r="I119" s="7">
        <v>3.3327031396329403</v>
      </c>
      <c r="J119" s="7">
        <v>66.086955551058054</v>
      </c>
      <c r="K119" s="7">
        <v>882.48703499138355</v>
      </c>
      <c r="L119" s="7">
        <v>4719.4481600001454</v>
      </c>
      <c r="M119" s="7">
        <v>13088.487699508667</v>
      </c>
      <c r="N119" s="126">
        <f t="shared" si="4"/>
        <v>18761.931060320952</v>
      </c>
      <c r="O119" s="26">
        <v>1.9951991795333015</v>
      </c>
      <c r="P119" s="7">
        <v>2.8550193034366202</v>
      </c>
      <c r="Q119" s="7">
        <v>20.610484268516302</v>
      </c>
      <c r="R119" s="7">
        <v>252.09005335718393</v>
      </c>
      <c r="S119" s="7">
        <v>1727.7005812227726</v>
      </c>
      <c r="T119" s="7">
        <v>12537.564279794693</v>
      </c>
      <c r="U119" s="126">
        <f t="shared" si="5"/>
        <v>14542.815617126136</v>
      </c>
    </row>
    <row r="120" spans="1:21">
      <c r="A120" s="37">
        <v>123</v>
      </c>
      <c r="B120" s="17"/>
      <c r="C120" s="16"/>
      <c r="D120" s="38" t="s">
        <v>10</v>
      </c>
      <c r="E120" s="49" t="s">
        <v>146</v>
      </c>
      <c r="F120" s="40"/>
      <c r="G120" s="111">
        <f t="shared" si="3"/>
        <v>188842.95355243713</v>
      </c>
      <c r="H120" s="26">
        <v>24.980138020210585</v>
      </c>
      <c r="I120" s="7">
        <v>11.501497011631727</v>
      </c>
      <c r="J120" s="7">
        <v>919.28674847632647</v>
      </c>
      <c r="K120" s="7">
        <v>15970.363842636347</v>
      </c>
      <c r="L120" s="7">
        <v>57152.360340118408</v>
      </c>
      <c r="M120" s="7">
        <v>44585.73074054718</v>
      </c>
      <c r="N120" s="126">
        <f t="shared" si="4"/>
        <v>118664.2233068101</v>
      </c>
      <c r="O120" s="26">
        <v>21.205750056760735</v>
      </c>
      <c r="P120" s="7">
        <v>13.887405509403834</v>
      </c>
      <c r="Q120" s="7">
        <v>501.59353638067842</v>
      </c>
      <c r="R120" s="7">
        <v>7604.8183959424496</v>
      </c>
      <c r="S120" s="7">
        <v>26535.429390192032</v>
      </c>
      <c r="T120" s="7">
        <v>35501.7957675457</v>
      </c>
      <c r="U120" s="126">
        <f t="shared" si="5"/>
        <v>70178.730245627026</v>
      </c>
    </row>
    <row r="121" spans="1:21">
      <c r="A121" s="37">
        <v>124</v>
      </c>
      <c r="B121" s="10"/>
      <c r="C121" s="16"/>
      <c r="D121" s="38" t="s">
        <v>22</v>
      </c>
      <c r="E121" s="49" t="s">
        <v>147</v>
      </c>
      <c r="F121" s="40"/>
      <c r="G121" s="111">
        <f t="shared" si="3"/>
        <v>2081.0541691610588</v>
      </c>
      <c r="H121" s="26">
        <v>5.5434164323807344</v>
      </c>
      <c r="I121" s="7">
        <v>8.9842272140085697</v>
      </c>
      <c r="J121" s="7">
        <v>23.654057146981359</v>
      </c>
      <c r="K121" s="7">
        <v>69.061272900551558</v>
      </c>
      <c r="L121" s="7">
        <v>230.41967821121216</v>
      </c>
      <c r="M121" s="7">
        <v>867.11531984806061</v>
      </c>
      <c r="N121" s="126">
        <f t="shared" si="4"/>
        <v>1204.7779717531951</v>
      </c>
      <c r="O121" s="26">
        <v>5.0679991516262817</v>
      </c>
      <c r="P121" s="7">
        <v>6.7134825566608924</v>
      </c>
      <c r="Q121" s="7">
        <v>17.189076994662173</v>
      </c>
      <c r="R121" s="7">
        <v>28.863697525579482</v>
      </c>
      <c r="S121" s="7">
        <v>127.67981424182653</v>
      </c>
      <c r="T121" s="7">
        <v>690.76212693750858</v>
      </c>
      <c r="U121" s="126">
        <f t="shared" si="5"/>
        <v>876.27619740786395</v>
      </c>
    </row>
    <row r="122" spans="1:21">
      <c r="A122" s="37">
        <v>125</v>
      </c>
      <c r="B122" s="17"/>
      <c r="C122" s="11"/>
      <c r="D122" s="50"/>
      <c r="E122" s="9" t="s">
        <v>148</v>
      </c>
      <c r="F122" s="46"/>
      <c r="G122" s="111">
        <f t="shared" si="3"/>
        <v>374624.99859153805</v>
      </c>
      <c r="H122" s="26">
        <v>177.90842788573354</v>
      </c>
      <c r="I122" s="7">
        <v>63.94680218026042</v>
      </c>
      <c r="J122" s="7">
        <v>828.10276961326599</v>
      </c>
      <c r="K122" s="7">
        <v>6585.4450711607933</v>
      </c>
      <c r="L122" s="7">
        <v>28231.91503405571</v>
      </c>
      <c r="M122" s="7">
        <v>146625.64877319336</v>
      </c>
      <c r="N122" s="126">
        <f t="shared" si="4"/>
        <v>182512.96687808912</v>
      </c>
      <c r="O122" s="26">
        <v>126.11008399398997</v>
      </c>
      <c r="P122" s="7">
        <v>56.765570715069771</v>
      </c>
      <c r="Q122" s="7">
        <v>405.24505329504609</v>
      </c>
      <c r="R122" s="7">
        <v>2983.310902543366</v>
      </c>
      <c r="S122" s="7">
        <v>16257.498605251312</v>
      </c>
      <c r="T122" s="7">
        <v>172283.10149765015</v>
      </c>
      <c r="U122" s="126">
        <f t="shared" si="5"/>
        <v>192112.03171344893</v>
      </c>
    </row>
    <row r="123" spans="1:21">
      <c r="A123" s="93">
        <v>126</v>
      </c>
      <c r="B123" s="94"/>
      <c r="C123" s="95" t="s">
        <v>149</v>
      </c>
      <c r="D123" s="96" t="s">
        <v>150</v>
      </c>
      <c r="E123" s="97"/>
      <c r="F123" s="98"/>
      <c r="G123" s="99">
        <f t="shared" si="3"/>
        <v>477356.75688368402</v>
      </c>
      <c r="H123" s="100">
        <v>111.24789177940693</v>
      </c>
      <c r="I123" s="101">
        <v>30.326416686177254</v>
      </c>
      <c r="J123" s="101">
        <v>367.22696913965046</v>
      </c>
      <c r="K123" s="101">
        <v>3124.0918180830777</v>
      </c>
      <c r="L123" s="101">
        <v>19104.545444950461</v>
      </c>
      <c r="M123" s="101">
        <v>214185.00970840454</v>
      </c>
      <c r="N123" s="127">
        <f t="shared" si="4"/>
        <v>236922.44824904331</v>
      </c>
      <c r="O123" s="100">
        <v>89.926463344483636</v>
      </c>
      <c r="P123" s="101">
        <v>38.609608330461924</v>
      </c>
      <c r="Q123" s="101">
        <v>265.59604050219059</v>
      </c>
      <c r="R123" s="101">
        <v>1913.5747866928577</v>
      </c>
      <c r="S123" s="101">
        <v>13572.955651938915</v>
      </c>
      <c r="T123" s="101">
        <v>224553.64608383179</v>
      </c>
      <c r="U123" s="127">
        <f t="shared" si="5"/>
        <v>240434.30863464071</v>
      </c>
    </row>
    <row r="124" spans="1:21">
      <c r="A124" s="37">
        <v>127</v>
      </c>
      <c r="B124" s="12"/>
      <c r="C124" s="12"/>
      <c r="D124" s="38" t="s">
        <v>8</v>
      </c>
      <c r="E124" s="49" t="s">
        <v>151</v>
      </c>
      <c r="F124" s="40"/>
      <c r="G124" s="111">
        <f t="shared" si="3"/>
        <v>351942.75086653535</v>
      </c>
      <c r="H124" s="26">
        <v>79.045770289201755</v>
      </c>
      <c r="I124" s="7">
        <v>23.28886728733778</v>
      </c>
      <c r="J124" s="7">
        <v>293.71370062418282</v>
      </c>
      <c r="K124" s="7">
        <v>2602.8162665255368</v>
      </c>
      <c r="L124" s="7">
        <v>15111.213202223182</v>
      </c>
      <c r="M124" s="7">
        <v>160077.2865524292</v>
      </c>
      <c r="N124" s="126">
        <f t="shared" si="4"/>
        <v>178187.36435937864</v>
      </c>
      <c r="O124" s="26">
        <v>63.340840146818664</v>
      </c>
      <c r="P124" s="7">
        <v>28.948472025367664</v>
      </c>
      <c r="Q124" s="7">
        <v>180.63426367938519</v>
      </c>
      <c r="R124" s="7">
        <v>1415.4246382415295</v>
      </c>
      <c r="S124" s="7">
        <v>9847.884726703167</v>
      </c>
      <c r="T124" s="7">
        <v>162219.15356636047</v>
      </c>
      <c r="U124" s="126">
        <f t="shared" si="5"/>
        <v>173755.38650715674</v>
      </c>
    </row>
    <row r="125" spans="1:21">
      <c r="A125" s="37">
        <v>128</v>
      </c>
      <c r="B125" s="17"/>
      <c r="C125" s="16"/>
      <c r="D125" s="52" t="s">
        <v>10</v>
      </c>
      <c r="E125" s="49" t="s">
        <v>152</v>
      </c>
      <c r="F125" s="40"/>
      <c r="G125" s="111">
        <f t="shared" si="3"/>
        <v>4754.134904563427</v>
      </c>
      <c r="H125" s="26">
        <v>0</v>
      </c>
      <c r="I125" s="7">
        <v>0</v>
      </c>
      <c r="J125" s="7">
        <v>0</v>
      </c>
      <c r="K125" s="7">
        <v>1.4625703692436218</v>
      </c>
      <c r="L125" s="7">
        <v>99.592508554458618</v>
      </c>
      <c r="M125" s="7">
        <v>4653.0798256397247</v>
      </c>
      <c r="N125" s="126">
        <f t="shared" si="4"/>
        <v>4754.134904563427</v>
      </c>
      <c r="O125" s="26">
        <v>0</v>
      </c>
      <c r="P125" s="7">
        <v>0</v>
      </c>
      <c r="Q125" s="7">
        <v>0</v>
      </c>
      <c r="R125" s="7">
        <v>0</v>
      </c>
      <c r="S125" s="7">
        <v>0</v>
      </c>
      <c r="T125" s="7">
        <v>0</v>
      </c>
      <c r="U125" s="126">
        <f t="shared" si="5"/>
        <v>0</v>
      </c>
    </row>
    <row r="126" spans="1:21">
      <c r="A126" s="37">
        <v>129</v>
      </c>
      <c r="B126" s="10"/>
      <c r="C126" s="16"/>
      <c r="D126" s="38" t="s">
        <v>22</v>
      </c>
      <c r="E126" s="15" t="s">
        <v>153</v>
      </c>
      <c r="F126" s="43"/>
      <c r="G126" s="111">
        <f t="shared" si="3"/>
        <v>5641.3744431622063</v>
      </c>
      <c r="H126" s="26">
        <v>0</v>
      </c>
      <c r="I126" s="7">
        <v>1.6952769191702828</v>
      </c>
      <c r="J126" s="7">
        <v>7.6586006236029789</v>
      </c>
      <c r="K126" s="7">
        <v>35.478105635149404</v>
      </c>
      <c r="L126" s="7">
        <v>263.45156643632799</v>
      </c>
      <c r="M126" s="7">
        <v>1694.539847698994</v>
      </c>
      <c r="N126" s="126">
        <f t="shared" si="4"/>
        <v>2002.8233973132446</v>
      </c>
      <c r="O126" s="26">
        <v>0</v>
      </c>
      <c r="P126" s="7">
        <v>1.9072217842647206</v>
      </c>
      <c r="Q126" s="7">
        <v>5.9816847763140686</v>
      </c>
      <c r="R126" s="7">
        <v>29.587805464630947</v>
      </c>
      <c r="S126" s="7">
        <v>338.52679669810459</v>
      </c>
      <c r="T126" s="7">
        <v>3262.5475371256471</v>
      </c>
      <c r="U126" s="126">
        <f t="shared" si="5"/>
        <v>3638.5510458489616</v>
      </c>
    </row>
    <row r="127" spans="1:21">
      <c r="A127" s="37">
        <v>130</v>
      </c>
      <c r="B127" s="17"/>
      <c r="C127" s="11"/>
      <c r="D127" s="38" t="s">
        <v>24</v>
      </c>
      <c r="E127" s="9" t="s">
        <v>422</v>
      </c>
      <c r="F127" s="46"/>
      <c r="G127" s="111">
        <f t="shared" si="3"/>
        <v>114533.78360348124</v>
      </c>
      <c r="H127" s="26">
        <v>32.202119595574914</v>
      </c>
      <c r="I127" s="7">
        <v>5.3422726067947224</v>
      </c>
      <c r="J127" s="7">
        <v>65.854660234414041</v>
      </c>
      <c r="K127" s="7">
        <v>484.33485469222069</v>
      </c>
      <c r="L127" s="7">
        <v>3630.2883478105068</v>
      </c>
      <c r="M127" s="7">
        <v>47760.107191592455</v>
      </c>
      <c r="N127" s="126">
        <f t="shared" si="4"/>
        <v>51978.129446531966</v>
      </c>
      <c r="O127" s="26">
        <v>26.585620838130126</v>
      </c>
      <c r="P127" s="7">
        <v>7.7539148904470494</v>
      </c>
      <c r="Q127" s="7">
        <v>72.266441311105154</v>
      </c>
      <c r="R127" s="7">
        <v>417.88122907280922</v>
      </c>
      <c r="S127" s="7">
        <v>3325.0727092176676</v>
      </c>
      <c r="T127" s="7">
        <v>58706.09424161911</v>
      </c>
      <c r="U127" s="126">
        <f t="shared" si="5"/>
        <v>62555.654156949269</v>
      </c>
    </row>
    <row r="128" spans="1:21">
      <c r="A128" s="37">
        <v>131</v>
      </c>
      <c r="B128" s="12"/>
      <c r="C128" s="12"/>
      <c r="D128" s="38" t="s">
        <v>26</v>
      </c>
      <c r="E128" s="15" t="s">
        <v>154</v>
      </c>
      <c r="F128" s="43"/>
      <c r="G128" s="111">
        <f t="shared" si="3"/>
        <v>0</v>
      </c>
      <c r="H128" s="26">
        <v>0</v>
      </c>
      <c r="I128" s="7">
        <v>0</v>
      </c>
      <c r="J128" s="7">
        <v>0</v>
      </c>
      <c r="K128" s="7">
        <v>0</v>
      </c>
      <c r="L128" s="7">
        <v>0</v>
      </c>
      <c r="M128" s="7">
        <v>0</v>
      </c>
      <c r="N128" s="126">
        <f t="shared" si="4"/>
        <v>0</v>
      </c>
      <c r="O128" s="26">
        <v>0</v>
      </c>
      <c r="P128" s="7">
        <v>0</v>
      </c>
      <c r="Q128" s="7">
        <v>0</v>
      </c>
      <c r="R128" s="7">
        <v>0</v>
      </c>
      <c r="S128" s="7">
        <v>0</v>
      </c>
      <c r="T128" s="7">
        <v>0</v>
      </c>
      <c r="U128" s="126">
        <f t="shared" si="5"/>
        <v>0</v>
      </c>
    </row>
    <row r="129" spans="1:21">
      <c r="A129" s="37">
        <v>132</v>
      </c>
      <c r="B129" s="12"/>
      <c r="C129" s="12"/>
      <c r="D129" s="38" t="s">
        <v>32</v>
      </c>
      <c r="E129" s="15" t="s">
        <v>155</v>
      </c>
      <c r="F129" s="43"/>
      <c r="G129" s="111">
        <f t="shared" si="3"/>
        <v>484.71612629559968</v>
      </c>
      <c r="H129" s="26">
        <v>0</v>
      </c>
      <c r="I129" s="7">
        <v>0</v>
      </c>
      <c r="J129" s="7">
        <v>0</v>
      </c>
      <c r="K129" s="7">
        <v>0</v>
      </c>
      <c r="L129" s="7">
        <v>0</v>
      </c>
      <c r="M129" s="7">
        <v>0</v>
      </c>
      <c r="N129" s="126">
        <f t="shared" si="4"/>
        <v>0</v>
      </c>
      <c r="O129" s="26">
        <v>0</v>
      </c>
      <c r="P129" s="7">
        <v>0</v>
      </c>
      <c r="Q129" s="7">
        <v>6.7136498173567816</v>
      </c>
      <c r="R129" s="7">
        <v>50.681104201357812</v>
      </c>
      <c r="S129" s="7">
        <v>61.471534237978631</v>
      </c>
      <c r="T129" s="7">
        <v>365.84983803890646</v>
      </c>
      <c r="U129" s="126">
        <f t="shared" si="5"/>
        <v>484.71612629559968</v>
      </c>
    </row>
    <row r="130" spans="1:21">
      <c r="A130" s="93">
        <v>133</v>
      </c>
      <c r="B130" s="94"/>
      <c r="C130" s="95" t="s">
        <v>156</v>
      </c>
      <c r="D130" s="96" t="s">
        <v>157</v>
      </c>
      <c r="E130" s="97"/>
      <c r="F130" s="98"/>
      <c r="G130" s="99">
        <f t="shared" si="3"/>
        <v>32381.853169462658</v>
      </c>
      <c r="H130" s="100">
        <v>23.829930076026358</v>
      </c>
      <c r="I130" s="101">
        <v>4.5042007183656096</v>
      </c>
      <c r="J130" s="101">
        <v>53.826964304316789</v>
      </c>
      <c r="K130" s="101">
        <v>401.50669430010021</v>
      </c>
      <c r="L130" s="101">
        <v>1702.9018420055509</v>
      </c>
      <c r="M130" s="101">
        <v>11158.469079852104</v>
      </c>
      <c r="N130" s="127">
        <f t="shared" si="4"/>
        <v>13345.038711256464</v>
      </c>
      <c r="O130" s="100">
        <v>21.629959237558069</v>
      </c>
      <c r="P130" s="101">
        <v>4.5866484832822607</v>
      </c>
      <c r="Q130" s="101">
        <v>42.020253554568626</v>
      </c>
      <c r="R130" s="101">
        <v>254.25701536424458</v>
      </c>
      <c r="S130" s="101">
        <v>1362.3846216909587</v>
      </c>
      <c r="T130" s="101">
        <v>17351.935959875584</v>
      </c>
      <c r="U130" s="127">
        <f t="shared" si="5"/>
        <v>19036.814458206194</v>
      </c>
    </row>
    <row r="131" spans="1:21">
      <c r="A131" s="93">
        <v>134</v>
      </c>
      <c r="B131" s="94"/>
      <c r="C131" s="95" t="s">
        <v>158</v>
      </c>
      <c r="D131" s="96" t="s">
        <v>159</v>
      </c>
      <c r="E131" s="97"/>
      <c r="F131" s="98"/>
      <c r="G131" s="99">
        <f t="shared" si="3"/>
        <v>79224.519878039166</v>
      </c>
      <c r="H131" s="100">
        <v>0</v>
      </c>
      <c r="I131" s="101">
        <v>17.493534810841084</v>
      </c>
      <c r="J131" s="101">
        <v>176.10873832553625</v>
      </c>
      <c r="K131" s="101">
        <v>690.81964319944382</v>
      </c>
      <c r="L131" s="101">
        <v>3516.7242128252983</v>
      </c>
      <c r="M131" s="101">
        <v>26431.069352626801</v>
      </c>
      <c r="N131" s="127">
        <f t="shared" si="4"/>
        <v>30832.21548178792</v>
      </c>
      <c r="O131" s="100">
        <v>0</v>
      </c>
      <c r="P131" s="101">
        <v>28.053252910300216</v>
      </c>
      <c r="Q131" s="101">
        <v>241.34503379184753</v>
      </c>
      <c r="R131" s="101">
        <v>1003.4708947911859</v>
      </c>
      <c r="S131" s="101">
        <v>4009.031112074852</v>
      </c>
      <c r="T131" s="101">
        <v>43110.404102683067</v>
      </c>
      <c r="U131" s="127">
        <f>SUM(O131:T131)</f>
        <v>48392.304396251253</v>
      </c>
    </row>
    <row r="132" spans="1:21">
      <c r="A132" s="37">
        <v>135</v>
      </c>
      <c r="B132" s="17"/>
      <c r="C132" s="16"/>
      <c r="D132" s="38" t="s">
        <v>8</v>
      </c>
      <c r="E132" s="49" t="s">
        <v>160</v>
      </c>
      <c r="F132" s="40"/>
      <c r="G132" s="111">
        <f t="shared" si="3"/>
        <v>12956.582298749547</v>
      </c>
      <c r="H132" s="26">
        <v>0</v>
      </c>
      <c r="I132" s="7">
        <v>1.270228702807799</v>
      </c>
      <c r="J132" s="7">
        <v>5.5522677763365209</v>
      </c>
      <c r="K132" s="7">
        <v>36.376616666093469</v>
      </c>
      <c r="L132" s="7">
        <v>423.32618354260921</v>
      </c>
      <c r="M132" s="7">
        <v>2836.746505856514</v>
      </c>
      <c r="N132" s="126">
        <f t="shared" si="4"/>
        <v>3303.271802544361</v>
      </c>
      <c r="O132" s="26">
        <v>0</v>
      </c>
      <c r="P132" s="7">
        <v>0.86759270402944821</v>
      </c>
      <c r="Q132" s="7">
        <v>7.5019641362014227</v>
      </c>
      <c r="R132" s="7">
        <v>73.386856203898787</v>
      </c>
      <c r="S132" s="7">
        <v>831.72650342434645</v>
      </c>
      <c r="T132" s="7">
        <v>8739.8275797367096</v>
      </c>
      <c r="U132" s="126">
        <f t="shared" ref="U132:U157" si="6">SUM(O132:T132)</f>
        <v>9653.3104962051857</v>
      </c>
    </row>
    <row r="133" spans="1:21">
      <c r="A133" s="37">
        <v>136</v>
      </c>
      <c r="B133" s="10"/>
      <c r="C133" s="16"/>
      <c r="D133" s="38" t="s">
        <v>10</v>
      </c>
      <c r="E133" s="49" t="s">
        <v>161</v>
      </c>
      <c r="F133" s="40"/>
      <c r="G133" s="111">
        <f t="shared" si="3"/>
        <v>4842.9113540649414</v>
      </c>
      <c r="H133" s="26">
        <v>0</v>
      </c>
      <c r="I133" s="7">
        <v>0</v>
      </c>
      <c r="J133" s="7">
        <v>0.37545159459114075</v>
      </c>
      <c r="K133" s="7">
        <v>6.0116663724184036</v>
      </c>
      <c r="L133" s="7">
        <v>57.67165333032608</v>
      </c>
      <c r="M133" s="7">
        <v>1401.6509144902229</v>
      </c>
      <c r="N133" s="126">
        <f t="shared" si="4"/>
        <v>1465.7096857875586</v>
      </c>
      <c r="O133" s="26">
        <v>0</v>
      </c>
      <c r="P133" s="7">
        <v>0</v>
      </c>
      <c r="Q133" s="7">
        <v>0</v>
      </c>
      <c r="R133" s="7">
        <v>2.7702949196100235</v>
      </c>
      <c r="S133" s="7">
        <v>56.293584287166595</v>
      </c>
      <c r="T133" s="7">
        <v>3318.1377890706062</v>
      </c>
      <c r="U133" s="126">
        <f t="shared" si="6"/>
        <v>3377.2016682773829</v>
      </c>
    </row>
    <row r="134" spans="1:21">
      <c r="A134" s="37">
        <v>137</v>
      </c>
      <c r="B134" s="10"/>
      <c r="C134" s="11"/>
      <c r="D134" s="52" t="s">
        <v>22</v>
      </c>
      <c r="E134" s="49" t="s">
        <v>162</v>
      </c>
      <c r="F134" s="51"/>
      <c r="G134" s="111">
        <f t="shared" si="3"/>
        <v>469.62916588783264</v>
      </c>
      <c r="H134" s="26">
        <v>0</v>
      </c>
      <c r="I134" s="7">
        <v>0</v>
      </c>
      <c r="J134" s="7">
        <v>0.72676698863506317</v>
      </c>
      <c r="K134" s="7">
        <v>4.5090930014848709</v>
      </c>
      <c r="L134" s="7">
        <v>28.986860707402229</v>
      </c>
      <c r="M134" s="7">
        <v>280.97341364622116</v>
      </c>
      <c r="N134" s="126">
        <f t="shared" si="4"/>
        <v>315.19613434374332</v>
      </c>
      <c r="O134" s="26">
        <v>0</v>
      </c>
      <c r="P134" s="7">
        <v>0</v>
      </c>
      <c r="Q134" s="7">
        <v>0.14923247694969177</v>
      </c>
      <c r="R134" s="7">
        <v>0.81857937574386597</v>
      </c>
      <c r="S134" s="7">
        <v>4.4672021716833115</v>
      </c>
      <c r="T134" s="7">
        <v>148.99801751971245</v>
      </c>
      <c r="U134" s="126">
        <f t="shared" si="6"/>
        <v>154.43303154408932</v>
      </c>
    </row>
    <row r="135" spans="1:21">
      <c r="A135" s="37">
        <v>138</v>
      </c>
      <c r="B135" s="10"/>
      <c r="C135" s="11"/>
      <c r="D135" s="52" t="s">
        <v>24</v>
      </c>
      <c r="E135" s="49" t="s">
        <v>163</v>
      </c>
      <c r="F135" s="51"/>
      <c r="G135" s="111">
        <f t="shared" si="3"/>
        <v>7034.0821156203747</v>
      </c>
      <c r="H135" s="26">
        <v>0</v>
      </c>
      <c r="I135" s="7">
        <v>0</v>
      </c>
      <c r="J135" s="7">
        <v>4.1772376522421837</v>
      </c>
      <c r="K135" s="7">
        <v>31.093847550451756</v>
      </c>
      <c r="L135" s="7">
        <v>364.77202035486698</v>
      </c>
      <c r="M135" s="7">
        <v>3632.2114990353584</v>
      </c>
      <c r="N135" s="126">
        <f t="shared" si="4"/>
        <v>4032.2546045929193</v>
      </c>
      <c r="O135" s="26">
        <v>0</v>
      </c>
      <c r="P135" s="7">
        <v>0.15350505709648132</v>
      </c>
      <c r="Q135" s="7">
        <v>1.4846311956644058</v>
      </c>
      <c r="R135" s="7">
        <v>15.798051334917545</v>
      </c>
      <c r="S135" s="7">
        <v>164.88253914564848</v>
      </c>
      <c r="T135" s="7">
        <v>2819.5087842941284</v>
      </c>
      <c r="U135" s="126">
        <f t="shared" si="6"/>
        <v>3001.8275110274553</v>
      </c>
    </row>
    <row r="136" spans="1:21">
      <c r="A136" s="37">
        <v>139</v>
      </c>
      <c r="B136" s="17"/>
      <c r="C136" s="11"/>
      <c r="D136" s="50"/>
      <c r="E136" s="9" t="s">
        <v>164</v>
      </c>
      <c r="F136" s="46"/>
      <c r="G136" s="111">
        <f t="shared" si="3"/>
        <v>53921.315921988367</v>
      </c>
      <c r="H136" s="26">
        <v>0</v>
      </c>
      <c r="I136" s="7">
        <v>16.223306316416711</v>
      </c>
      <c r="J136" s="7">
        <v>165.27701227366924</v>
      </c>
      <c r="K136" s="7">
        <v>612.82843834906816</v>
      </c>
      <c r="L136" s="7">
        <v>2641.9675158411264</v>
      </c>
      <c r="M136" s="7">
        <v>18279.487498998642</v>
      </c>
      <c r="N136" s="126">
        <f t="shared" si="4"/>
        <v>21715.783771778923</v>
      </c>
      <c r="O136" s="26">
        <v>0</v>
      </c>
      <c r="P136" s="7">
        <v>27.03215476360856</v>
      </c>
      <c r="Q136" s="7">
        <v>232.20921259187162</v>
      </c>
      <c r="R136" s="7">
        <v>910.69711090624332</v>
      </c>
      <c r="S136" s="7">
        <v>2951.6612056791782</v>
      </c>
      <c r="T136" s="7">
        <v>28083.932466268539</v>
      </c>
      <c r="U136" s="126">
        <f t="shared" si="6"/>
        <v>32205.532150209441</v>
      </c>
    </row>
    <row r="137" spans="1:21">
      <c r="A137" s="93">
        <v>140</v>
      </c>
      <c r="B137" s="94"/>
      <c r="C137" s="95" t="s">
        <v>165</v>
      </c>
      <c r="D137" s="96" t="s">
        <v>166</v>
      </c>
      <c r="E137" s="97"/>
      <c r="F137" s="98"/>
      <c r="G137" s="99">
        <f t="shared" si="3"/>
        <v>33658.259414737724</v>
      </c>
      <c r="H137" s="100">
        <v>7959.8954753577709</v>
      </c>
      <c r="I137" s="101">
        <v>560.64410511963069</v>
      </c>
      <c r="J137" s="101">
        <v>1116.7933032140136</v>
      </c>
      <c r="K137" s="101">
        <v>1572.2861958965659</v>
      </c>
      <c r="L137" s="101">
        <v>2733.3680148720741</v>
      </c>
      <c r="M137" s="101">
        <v>3687.7638941407204</v>
      </c>
      <c r="N137" s="127">
        <f t="shared" si="4"/>
        <v>17630.750988600776</v>
      </c>
      <c r="O137" s="100">
        <v>7050.3288814127445</v>
      </c>
      <c r="P137" s="101">
        <v>510.02064172519022</v>
      </c>
      <c r="Q137" s="101">
        <v>748.35610512271523</v>
      </c>
      <c r="R137" s="101">
        <v>1231.8359192982316</v>
      </c>
      <c r="S137" s="101">
        <v>2376.3549499511719</v>
      </c>
      <c r="T137" s="101">
        <v>4110.611928626895</v>
      </c>
      <c r="U137" s="127">
        <f t="shared" si="6"/>
        <v>16027.508426136948</v>
      </c>
    </row>
    <row r="138" spans="1:21">
      <c r="A138" s="37">
        <v>141</v>
      </c>
      <c r="B138" s="17"/>
      <c r="C138" s="16"/>
      <c r="D138" s="38" t="s">
        <v>8</v>
      </c>
      <c r="E138" s="45" t="s">
        <v>167</v>
      </c>
      <c r="F138" s="53"/>
      <c r="G138" s="111">
        <f t="shared" ref="G138:G157" si="7">N138+U138</f>
        <v>891.95543562415241</v>
      </c>
      <c r="H138" s="26">
        <v>249.75395052880049</v>
      </c>
      <c r="I138" s="7">
        <v>10.49069012911059</v>
      </c>
      <c r="J138" s="7">
        <v>37.407510833349079</v>
      </c>
      <c r="K138" s="7">
        <v>80.422753869555891</v>
      </c>
      <c r="L138" s="7">
        <v>22.253674583509564</v>
      </c>
      <c r="M138" s="7">
        <v>12.516604110598564</v>
      </c>
      <c r="N138" s="126">
        <f t="shared" ref="N138:N157" si="8">SUM(H138:M138)</f>
        <v>412.84518405492418</v>
      </c>
      <c r="O138" s="26">
        <v>311.24545963760465</v>
      </c>
      <c r="P138" s="7">
        <v>12.606565649660297</v>
      </c>
      <c r="Q138" s="7">
        <v>33.38972380454652</v>
      </c>
      <c r="R138" s="7">
        <v>81.062624297570437</v>
      </c>
      <c r="S138" s="7">
        <v>29.519813912687823</v>
      </c>
      <c r="T138" s="7">
        <v>11.286064267158508</v>
      </c>
      <c r="U138" s="126">
        <f t="shared" si="6"/>
        <v>479.11025156922824</v>
      </c>
    </row>
    <row r="139" spans="1:21">
      <c r="A139" s="37">
        <v>142</v>
      </c>
      <c r="B139" s="17"/>
      <c r="C139" s="16"/>
      <c r="D139" s="38" t="s">
        <v>10</v>
      </c>
      <c r="E139" s="45" t="s">
        <v>168</v>
      </c>
      <c r="F139" s="53"/>
      <c r="G139" s="111">
        <f t="shared" si="7"/>
        <v>21.018769749774947</v>
      </c>
      <c r="H139" s="26">
        <v>9.6945762163813924</v>
      </c>
      <c r="I139" s="7">
        <v>0</v>
      </c>
      <c r="J139" s="7">
        <v>0</v>
      </c>
      <c r="K139" s="7">
        <v>0.40307500958442688</v>
      </c>
      <c r="L139" s="7">
        <v>0.57287439703941345</v>
      </c>
      <c r="M139" s="7">
        <v>1.9418121576309204</v>
      </c>
      <c r="N139" s="126">
        <f t="shared" si="8"/>
        <v>12.612337780636153</v>
      </c>
      <c r="O139" s="26">
        <v>7.6504132113186643</v>
      </c>
      <c r="P139" s="7">
        <v>0</v>
      </c>
      <c r="Q139" s="7">
        <v>0</v>
      </c>
      <c r="R139" s="7">
        <v>0</v>
      </c>
      <c r="S139" s="7">
        <v>0</v>
      </c>
      <c r="T139" s="7">
        <v>0.75601875782012939</v>
      </c>
      <c r="U139" s="126">
        <f t="shared" si="6"/>
        <v>8.4064319691387936</v>
      </c>
    </row>
    <row r="140" spans="1:21">
      <c r="A140" s="37">
        <v>143</v>
      </c>
      <c r="B140" s="17"/>
      <c r="C140" s="16"/>
      <c r="D140" s="38" t="s">
        <v>22</v>
      </c>
      <c r="E140" s="45" t="s">
        <v>169</v>
      </c>
      <c r="F140" s="53"/>
      <c r="G140" s="111">
        <f t="shared" si="7"/>
        <v>4420.6974515945112</v>
      </c>
      <c r="H140" s="26">
        <v>275.09587239660323</v>
      </c>
      <c r="I140" s="7">
        <v>16.967281419783831</v>
      </c>
      <c r="J140" s="7">
        <v>61.544482259079814</v>
      </c>
      <c r="K140" s="7">
        <v>231.67317004129291</v>
      </c>
      <c r="L140" s="7">
        <v>1604.7596253678203</v>
      </c>
      <c r="M140" s="7">
        <v>82.638953529298306</v>
      </c>
      <c r="N140" s="126">
        <f t="shared" si="8"/>
        <v>2272.6793850138783</v>
      </c>
      <c r="O140" s="26">
        <v>238.06163740344346</v>
      </c>
      <c r="P140" s="7">
        <v>12.074854539001535</v>
      </c>
      <c r="Q140" s="7">
        <v>49.495025303214788</v>
      </c>
      <c r="R140" s="7">
        <v>264.46135979890823</v>
      </c>
      <c r="S140" s="7">
        <v>1447.5188337527215</v>
      </c>
      <c r="T140" s="7">
        <v>136.40635578334332</v>
      </c>
      <c r="U140" s="126">
        <f t="shared" si="6"/>
        <v>2148.0180665806329</v>
      </c>
    </row>
    <row r="141" spans="1:21">
      <c r="A141" s="37">
        <v>144</v>
      </c>
      <c r="B141" s="17"/>
      <c r="C141" s="16"/>
      <c r="D141" s="38" t="s">
        <v>24</v>
      </c>
      <c r="E141" s="45" t="s">
        <v>170</v>
      </c>
      <c r="F141" s="53"/>
      <c r="G141" s="111">
        <f t="shared" si="7"/>
        <v>11344.930206158402</v>
      </c>
      <c r="H141" s="26">
        <v>3183.5067985579371</v>
      </c>
      <c r="I141" s="7">
        <v>235.49186346493661</v>
      </c>
      <c r="J141" s="7">
        <v>573.60005033016205</v>
      </c>
      <c r="K141" s="7">
        <v>757.72162572294474</v>
      </c>
      <c r="L141" s="7">
        <v>517.24895264953375</v>
      </c>
      <c r="M141" s="7">
        <v>869.278953127563</v>
      </c>
      <c r="N141" s="126">
        <f t="shared" si="8"/>
        <v>6136.8482438530773</v>
      </c>
      <c r="O141" s="26">
        <v>2451.5917926579714</v>
      </c>
      <c r="P141" s="7">
        <v>199.70464213119703</v>
      </c>
      <c r="Q141" s="7">
        <v>325.31599995493889</v>
      </c>
      <c r="R141" s="7">
        <v>493.65255304053426</v>
      </c>
      <c r="S141" s="7">
        <v>410.39708763360977</v>
      </c>
      <c r="T141" s="7">
        <v>1327.4198868870735</v>
      </c>
      <c r="U141" s="126">
        <f t="shared" si="6"/>
        <v>5208.0819623053249</v>
      </c>
    </row>
    <row r="142" spans="1:21">
      <c r="A142" s="37">
        <v>145</v>
      </c>
      <c r="B142" s="17"/>
      <c r="C142" s="16"/>
      <c r="D142" s="38" t="s">
        <v>26</v>
      </c>
      <c r="E142" s="45" t="s">
        <v>171</v>
      </c>
      <c r="F142" s="53"/>
      <c r="G142" s="111">
        <f t="shared" si="7"/>
        <v>5873.4875589168441</v>
      </c>
      <c r="H142" s="26">
        <v>1021.2086430955678</v>
      </c>
      <c r="I142" s="7">
        <v>46.145795427262783</v>
      </c>
      <c r="J142" s="7">
        <v>123.28001606359612</v>
      </c>
      <c r="K142" s="7">
        <v>138.98043592020986</v>
      </c>
      <c r="L142" s="7">
        <v>110.56303788017249</v>
      </c>
      <c r="M142" s="7">
        <v>1360.6937974095345</v>
      </c>
      <c r="N142" s="126">
        <f t="shared" si="8"/>
        <v>2800.8717257963435</v>
      </c>
      <c r="O142" s="26">
        <v>1411.6070009572431</v>
      </c>
      <c r="P142" s="7">
        <v>61.226274410393671</v>
      </c>
      <c r="Q142" s="7">
        <v>95.913873073957802</v>
      </c>
      <c r="R142" s="7">
        <v>98.465268464358815</v>
      </c>
      <c r="S142" s="7">
        <v>88.03159380521538</v>
      </c>
      <c r="T142" s="7">
        <v>1317.3718224093318</v>
      </c>
      <c r="U142" s="126">
        <f t="shared" si="6"/>
        <v>3072.6158331205006</v>
      </c>
    </row>
    <row r="143" spans="1:21">
      <c r="A143" s="37">
        <v>146</v>
      </c>
      <c r="B143" s="17"/>
      <c r="C143" s="16"/>
      <c r="D143" s="38" t="s">
        <v>32</v>
      </c>
      <c r="E143" s="54" t="s">
        <v>172</v>
      </c>
      <c r="F143" s="53"/>
      <c r="G143" s="111">
        <f t="shared" si="7"/>
        <v>11106.170002570921</v>
      </c>
      <c r="H143" s="26">
        <v>3220.6356117576361</v>
      </c>
      <c r="I143" s="7">
        <v>251.54847384989262</v>
      </c>
      <c r="J143" s="7">
        <v>320.96125021576881</v>
      </c>
      <c r="K143" s="7">
        <v>363.0851181242615</v>
      </c>
      <c r="L143" s="7">
        <v>477.96985191479325</v>
      </c>
      <c r="M143" s="7">
        <v>1360.693786919117</v>
      </c>
      <c r="N143" s="126">
        <f t="shared" si="8"/>
        <v>5994.8940927814692</v>
      </c>
      <c r="O143" s="26">
        <v>2630.1726602315903</v>
      </c>
      <c r="P143" s="7">
        <v>224.40829690600367</v>
      </c>
      <c r="Q143" s="7">
        <v>244.2414683168754</v>
      </c>
      <c r="R143" s="7">
        <v>294.19408651161939</v>
      </c>
      <c r="S143" s="7">
        <v>400.8876289986074</v>
      </c>
      <c r="T143" s="7">
        <v>1317.3717688247561</v>
      </c>
      <c r="U143" s="126">
        <f t="shared" si="6"/>
        <v>5111.2759097894523</v>
      </c>
    </row>
    <row r="144" spans="1:21">
      <c r="A144" s="93">
        <v>147</v>
      </c>
      <c r="B144" s="94"/>
      <c r="C144" s="103" t="s">
        <v>173</v>
      </c>
      <c r="D144" s="96" t="s">
        <v>174</v>
      </c>
      <c r="E144" s="97"/>
      <c r="F144" s="98"/>
      <c r="G144" s="99">
        <f t="shared" si="7"/>
        <v>69.934688679873943</v>
      </c>
      <c r="H144" s="100">
        <v>0</v>
      </c>
      <c r="I144" s="101">
        <v>0</v>
      </c>
      <c r="J144" s="101">
        <v>0</v>
      </c>
      <c r="K144" s="101">
        <v>2.3296736776828766</v>
      </c>
      <c r="L144" s="101">
        <v>3.3392874374985695</v>
      </c>
      <c r="M144" s="101">
        <v>20.752291619777679</v>
      </c>
      <c r="N144" s="127">
        <f t="shared" si="8"/>
        <v>26.421252734959126</v>
      </c>
      <c r="O144" s="100">
        <v>0</v>
      </c>
      <c r="P144" s="101">
        <v>0</v>
      </c>
      <c r="Q144" s="101">
        <v>0</v>
      </c>
      <c r="R144" s="101">
        <v>0.54877948760986328</v>
      </c>
      <c r="S144" s="101">
        <v>4.2847657352685928</v>
      </c>
      <c r="T144" s="101">
        <v>38.679890722036362</v>
      </c>
      <c r="U144" s="127">
        <f t="shared" si="6"/>
        <v>43.513435944914818</v>
      </c>
    </row>
    <row r="145" spans="1:21">
      <c r="A145" s="72">
        <v>151</v>
      </c>
      <c r="B145" s="80" t="s">
        <v>175</v>
      </c>
      <c r="C145" s="81" t="s">
        <v>176</v>
      </c>
      <c r="D145" s="82"/>
      <c r="E145" s="82"/>
      <c r="F145" s="83"/>
      <c r="G145" s="74">
        <f t="shared" si="7"/>
        <v>752626.91448894097</v>
      </c>
      <c r="H145" s="75">
        <v>2734.6193086043932</v>
      </c>
      <c r="I145" s="76">
        <v>3244.6219451799989</v>
      </c>
      <c r="J145" s="76">
        <v>57724.223693609238</v>
      </c>
      <c r="K145" s="76">
        <v>96053.543053627014</v>
      </c>
      <c r="L145" s="76">
        <v>113589.44947242737</v>
      </c>
      <c r="M145" s="76">
        <v>219741.18349456787</v>
      </c>
      <c r="N145" s="124">
        <f t="shared" si="8"/>
        <v>493087.64096801588</v>
      </c>
      <c r="O145" s="75">
        <v>2140.6569344485179</v>
      </c>
      <c r="P145" s="76">
        <v>1987.5964252054691</v>
      </c>
      <c r="Q145" s="76">
        <v>14268.661170125008</v>
      </c>
      <c r="R145" s="76">
        <v>25540.866859912872</v>
      </c>
      <c r="S145" s="76">
        <v>36505.754673957825</v>
      </c>
      <c r="T145" s="76">
        <v>179095.73745727539</v>
      </c>
      <c r="U145" s="124">
        <f t="shared" si="6"/>
        <v>259539.27352092508</v>
      </c>
    </row>
    <row r="146" spans="1:21">
      <c r="A146" s="93">
        <v>152</v>
      </c>
      <c r="B146" s="95"/>
      <c r="C146" s="95" t="s">
        <v>6</v>
      </c>
      <c r="D146" s="96" t="s">
        <v>177</v>
      </c>
      <c r="E146" s="104"/>
      <c r="F146" s="105"/>
      <c r="G146" s="99">
        <f t="shared" si="7"/>
        <v>493734.46813208074</v>
      </c>
      <c r="H146" s="100">
        <v>2259.4656216367148</v>
      </c>
      <c r="I146" s="101">
        <v>2166.1368053033948</v>
      </c>
      <c r="J146" s="101">
        <v>22516.188737154007</v>
      </c>
      <c r="K146" s="101">
        <v>37470.885219097137</v>
      </c>
      <c r="L146" s="101">
        <v>57803.812028408051</v>
      </c>
      <c r="M146" s="101">
        <v>175352.57721328735</v>
      </c>
      <c r="N146" s="127">
        <f t="shared" si="8"/>
        <v>297569.06562488666</v>
      </c>
      <c r="O146" s="100">
        <v>1719.6213284831028</v>
      </c>
      <c r="P146" s="101">
        <v>1277.6720187645406</v>
      </c>
      <c r="Q146" s="101">
        <v>6245.7722266316414</v>
      </c>
      <c r="R146" s="101">
        <v>9457.8869244456291</v>
      </c>
      <c r="S146" s="101">
        <v>18628.257675647736</v>
      </c>
      <c r="T146" s="101">
        <v>158836.19233322144</v>
      </c>
      <c r="U146" s="127">
        <f t="shared" si="6"/>
        <v>196165.40250719409</v>
      </c>
    </row>
    <row r="147" spans="1:21">
      <c r="A147" s="37">
        <v>153</v>
      </c>
      <c r="B147" s="17"/>
      <c r="C147" s="16"/>
      <c r="D147" s="38" t="s">
        <v>8</v>
      </c>
      <c r="E147" s="49" t="s">
        <v>178</v>
      </c>
      <c r="F147" s="55"/>
      <c r="G147" s="111">
        <f t="shared" si="7"/>
        <v>66987.552165738511</v>
      </c>
      <c r="H147" s="26">
        <v>269.94068269096897</v>
      </c>
      <c r="I147" s="7">
        <v>606.5284266602248</v>
      </c>
      <c r="J147" s="7">
        <v>12717.987992048264</v>
      </c>
      <c r="K147" s="7">
        <v>13344.087430477142</v>
      </c>
      <c r="L147" s="7">
        <v>11640.111244440079</v>
      </c>
      <c r="M147" s="7">
        <v>9694.4297189712524</v>
      </c>
      <c r="N147" s="126">
        <f t="shared" si="8"/>
        <v>48273.085495287931</v>
      </c>
      <c r="O147" s="26">
        <v>194.37598485947819</v>
      </c>
      <c r="P147" s="7">
        <v>452.6985722631216</v>
      </c>
      <c r="Q147" s="7">
        <v>4027.853259652853</v>
      </c>
      <c r="R147" s="7">
        <v>3863.5450177490711</v>
      </c>
      <c r="S147" s="7">
        <v>4120.9975459575653</v>
      </c>
      <c r="T147" s="7">
        <v>6054.9962899684906</v>
      </c>
      <c r="U147" s="126">
        <f t="shared" si="6"/>
        <v>18714.46667045058</v>
      </c>
    </row>
    <row r="148" spans="1:21">
      <c r="A148" s="37">
        <v>154</v>
      </c>
      <c r="B148" s="17"/>
      <c r="C148" s="16"/>
      <c r="D148" s="38" t="s">
        <v>10</v>
      </c>
      <c r="E148" s="49" t="s">
        <v>179</v>
      </c>
      <c r="F148" s="40"/>
      <c r="G148" s="111">
        <f t="shared" si="7"/>
        <v>8413.1408504137871</v>
      </c>
      <c r="H148" s="26">
        <v>87.05810392820058</v>
      </c>
      <c r="I148" s="7">
        <v>90.890702871140093</v>
      </c>
      <c r="J148" s="7">
        <v>843.3601333424449</v>
      </c>
      <c r="K148" s="7">
        <v>1468.6882280986756</v>
      </c>
      <c r="L148" s="7">
        <v>1446.2594572342932</v>
      </c>
      <c r="M148" s="7">
        <v>1113.7028845846653</v>
      </c>
      <c r="N148" s="126">
        <f t="shared" si="8"/>
        <v>5049.9595100594197</v>
      </c>
      <c r="O148" s="26">
        <v>71.400648089230799</v>
      </c>
      <c r="P148" s="7">
        <v>77.091944232350215</v>
      </c>
      <c r="Q148" s="7">
        <v>309.09624141361564</v>
      </c>
      <c r="R148" s="7">
        <v>698.19860414788127</v>
      </c>
      <c r="S148" s="7">
        <v>564.91282089613378</v>
      </c>
      <c r="T148" s="7">
        <v>1642.4810815751553</v>
      </c>
      <c r="U148" s="126">
        <f t="shared" si="6"/>
        <v>3363.181340354367</v>
      </c>
    </row>
    <row r="149" spans="1:21">
      <c r="A149" s="37">
        <v>155</v>
      </c>
      <c r="B149" s="17"/>
      <c r="C149" s="16"/>
      <c r="D149" s="38" t="s">
        <v>22</v>
      </c>
      <c r="E149" s="49" t="s">
        <v>180</v>
      </c>
      <c r="F149" s="40"/>
      <c r="G149" s="111">
        <f t="shared" si="7"/>
        <v>206248.39116892745</v>
      </c>
      <c r="H149" s="26">
        <v>114.84894990433531</v>
      </c>
      <c r="I149" s="7">
        <v>100.17486228048801</v>
      </c>
      <c r="J149" s="7">
        <v>1459.5040970742702</v>
      </c>
      <c r="K149" s="7">
        <v>4927.9943510890007</v>
      </c>
      <c r="L149" s="7">
        <v>14343.792611122131</v>
      </c>
      <c r="M149" s="7">
        <v>94872.566617012024</v>
      </c>
      <c r="N149" s="126">
        <f t="shared" si="8"/>
        <v>115818.88148848225</v>
      </c>
      <c r="O149" s="26">
        <v>71.232628717414627</v>
      </c>
      <c r="P149" s="7">
        <v>53.452772115862899</v>
      </c>
      <c r="Q149" s="7">
        <v>317.19788933359087</v>
      </c>
      <c r="R149" s="7">
        <v>1020.1634806320071</v>
      </c>
      <c r="S149" s="7">
        <v>4589.7525000050664</v>
      </c>
      <c r="T149" s="7">
        <v>84377.710409641266</v>
      </c>
      <c r="U149" s="126">
        <f t="shared" si="6"/>
        <v>90429.509680445204</v>
      </c>
    </row>
    <row r="150" spans="1:21">
      <c r="A150" s="37">
        <v>156</v>
      </c>
      <c r="B150" s="17"/>
      <c r="C150" s="16"/>
      <c r="D150" s="38" t="s">
        <v>24</v>
      </c>
      <c r="E150" s="49" t="s">
        <v>181</v>
      </c>
      <c r="F150" s="40"/>
      <c r="G150" s="111">
        <f t="shared" si="7"/>
        <v>15184.615239254588</v>
      </c>
      <c r="H150" s="26">
        <v>172.90297102630575</v>
      </c>
      <c r="I150" s="7">
        <v>121.14098247140646</v>
      </c>
      <c r="J150" s="7">
        <v>464.14236029982567</v>
      </c>
      <c r="K150" s="7">
        <v>1856.2058640569448</v>
      </c>
      <c r="L150" s="7">
        <v>3569.1531029976904</v>
      </c>
      <c r="M150" s="7">
        <v>3470.8500481843948</v>
      </c>
      <c r="N150" s="126">
        <f t="shared" si="8"/>
        <v>9654.395329036568</v>
      </c>
      <c r="O150" s="26">
        <v>157.11717884082464</v>
      </c>
      <c r="P150" s="7">
        <v>91.528694846045255</v>
      </c>
      <c r="Q150" s="7">
        <v>186.40306421369314</v>
      </c>
      <c r="R150" s="7">
        <v>551.04277056455612</v>
      </c>
      <c r="S150" s="7">
        <v>1232.4468403458595</v>
      </c>
      <c r="T150" s="7">
        <v>3311.6813614070415</v>
      </c>
      <c r="U150" s="126">
        <f t="shared" si="6"/>
        <v>5530.2199102180202</v>
      </c>
    </row>
    <row r="151" spans="1:21">
      <c r="A151" s="37">
        <v>157</v>
      </c>
      <c r="B151" s="17"/>
      <c r="C151" s="16"/>
      <c r="D151" s="38" t="s">
        <v>26</v>
      </c>
      <c r="E151" s="49" t="s">
        <v>182</v>
      </c>
      <c r="F151" s="40"/>
      <c r="G151" s="111">
        <f t="shared" si="7"/>
        <v>26337.35154731683</v>
      </c>
      <c r="H151" s="26">
        <v>368.91781854938017</v>
      </c>
      <c r="I151" s="7">
        <v>588.65873551368713</v>
      </c>
      <c r="J151" s="7">
        <v>2551.4375756084919</v>
      </c>
      <c r="K151" s="7">
        <v>4089.2884297966957</v>
      </c>
      <c r="L151" s="7">
        <v>4988.7284924387932</v>
      </c>
      <c r="M151" s="7">
        <v>6188.4011340141296</v>
      </c>
      <c r="N151" s="126">
        <f t="shared" si="8"/>
        <v>18775.432185921178</v>
      </c>
      <c r="O151" s="26">
        <v>218.83937085222715</v>
      </c>
      <c r="P151" s="7">
        <v>243.26427382603288</v>
      </c>
      <c r="Q151" s="7">
        <v>381.83616090193391</v>
      </c>
      <c r="R151" s="7">
        <v>718.51612813770771</v>
      </c>
      <c r="S151" s="7">
        <v>1143.7421416193247</v>
      </c>
      <c r="T151" s="7">
        <v>4855.7212860584259</v>
      </c>
      <c r="U151" s="126">
        <f t="shared" si="6"/>
        <v>7561.9193613956522</v>
      </c>
    </row>
    <row r="152" spans="1:21">
      <c r="A152" s="37">
        <v>158</v>
      </c>
      <c r="B152" s="12"/>
      <c r="C152" s="12"/>
      <c r="D152" s="52" t="s">
        <v>32</v>
      </c>
      <c r="E152" s="49" t="s">
        <v>183</v>
      </c>
      <c r="F152" s="43"/>
      <c r="G152" s="111">
        <f t="shared" si="7"/>
        <v>1006.8399700841401</v>
      </c>
      <c r="H152" s="26">
        <v>49.875055358366808</v>
      </c>
      <c r="I152" s="7">
        <v>97.400672477087937</v>
      </c>
      <c r="J152" s="7">
        <v>133.05928612418938</v>
      </c>
      <c r="K152" s="7">
        <v>129.04755180084612</v>
      </c>
      <c r="L152" s="7">
        <v>133.13728088390781</v>
      </c>
      <c r="M152" s="7">
        <v>53.238059479568619</v>
      </c>
      <c r="N152" s="126">
        <f t="shared" si="8"/>
        <v>595.75790612396668</v>
      </c>
      <c r="O152" s="26">
        <v>52.801591628027381</v>
      </c>
      <c r="P152" s="7">
        <v>85.49248833762249</v>
      </c>
      <c r="Q152" s="7">
        <v>72.835476236126851</v>
      </c>
      <c r="R152" s="7">
        <v>71.219130544806831</v>
      </c>
      <c r="S152" s="7">
        <v>84.289557863376103</v>
      </c>
      <c r="T152" s="7">
        <v>44.443819350213744</v>
      </c>
      <c r="U152" s="126">
        <f t="shared" si="6"/>
        <v>411.0820639601734</v>
      </c>
    </row>
    <row r="153" spans="1:21">
      <c r="A153" s="37">
        <v>159</v>
      </c>
      <c r="B153" s="10"/>
      <c r="C153" s="11"/>
      <c r="D153" s="38" t="s">
        <v>34</v>
      </c>
      <c r="E153" s="49" t="s">
        <v>184</v>
      </c>
      <c r="F153" s="51"/>
      <c r="G153" s="111">
        <f t="shared" si="7"/>
        <v>169556.57919857034</v>
      </c>
      <c r="H153" s="26">
        <v>1195.922038007935</v>
      </c>
      <c r="I153" s="7">
        <v>561.34242689609528</v>
      </c>
      <c r="J153" s="7">
        <v>4346.6967687904835</v>
      </c>
      <c r="K153" s="7">
        <v>11655.572981119156</v>
      </c>
      <c r="L153" s="7">
        <v>21682.630177259445</v>
      </c>
      <c r="M153" s="7">
        <v>59959.389501571655</v>
      </c>
      <c r="N153" s="126">
        <f t="shared" si="8"/>
        <v>99401.55389364477</v>
      </c>
      <c r="O153" s="26">
        <v>953.85389181249775</v>
      </c>
      <c r="P153" s="7">
        <v>274.14329643984092</v>
      </c>
      <c r="Q153" s="7">
        <v>950.55022174119949</v>
      </c>
      <c r="R153" s="7">
        <v>2535.2017534673214</v>
      </c>
      <c r="S153" s="7">
        <v>6892.1165704131126</v>
      </c>
      <c r="T153" s="7">
        <v>58549.159571051598</v>
      </c>
      <c r="U153" s="126">
        <f t="shared" si="6"/>
        <v>70155.02530492557</v>
      </c>
    </row>
    <row r="154" spans="1:21">
      <c r="A154" s="93">
        <v>160</v>
      </c>
      <c r="B154" s="94"/>
      <c r="C154" s="95" t="s">
        <v>61</v>
      </c>
      <c r="D154" s="96" t="s">
        <v>185</v>
      </c>
      <c r="E154" s="97"/>
      <c r="F154" s="98"/>
      <c r="G154" s="99">
        <f t="shared" si="7"/>
        <v>258892.44469383551</v>
      </c>
      <c r="H154" s="100">
        <v>475.15364570142992</v>
      </c>
      <c r="I154" s="101">
        <v>1078.4851573258638</v>
      </c>
      <c r="J154" s="101">
        <v>35208.035932540894</v>
      </c>
      <c r="K154" s="101">
        <v>58582.658761501312</v>
      </c>
      <c r="L154" s="101">
        <v>55785.636010169983</v>
      </c>
      <c r="M154" s="101">
        <v>44388.60386133194</v>
      </c>
      <c r="N154" s="127">
        <f t="shared" si="8"/>
        <v>195518.57336857141</v>
      </c>
      <c r="O154" s="100">
        <v>421.03558446689567</v>
      </c>
      <c r="P154" s="101">
        <v>709.92442750185728</v>
      </c>
      <c r="Q154" s="101">
        <v>8022.8891787528992</v>
      </c>
      <c r="R154" s="101">
        <v>16082.980405449867</v>
      </c>
      <c r="S154" s="101">
        <v>17877.49679505825</v>
      </c>
      <c r="T154" s="101">
        <v>20259.544934034348</v>
      </c>
      <c r="U154" s="127">
        <f t="shared" si="6"/>
        <v>63373.871325264117</v>
      </c>
    </row>
    <row r="155" spans="1:21">
      <c r="A155" s="37">
        <v>161</v>
      </c>
      <c r="B155" s="17"/>
      <c r="C155" s="16"/>
      <c r="D155" s="38" t="s">
        <v>8</v>
      </c>
      <c r="E155" s="49" t="s">
        <v>186</v>
      </c>
      <c r="F155" s="40"/>
      <c r="G155" s="111">
        <f t="shared" si="7"/>
        <v>212315.40308160486</v>
      </c>
      <c r="H155" s="26">
        <v>0</v>
      </c>
      <c r="I155" s="7">
        <v>686.17636601626873</v>
      </c>
      <c r="J155" s="7">
        <v>24161.48588681221</v>
      </c>
      <c r="K155" s="7">
        <v>45941.490071773529</v>
      </c>
      <c r="L155" s="7">
        <v>48254.203125953674</v>
      </c>
      <c r="M155" s="7">
        <v>42242.019243240356</v>
      </c>
      <c r="N155" s="126">
        <f t="shared" si="8"/>
        <v>161285.37469379604</v>
      </c>
      <c r="O155" s="26">
        <v>0</v>
      </c>
      <c r="P155" s="7">
        <v>418.20976545812664</v>
      </c>
      <c r="Q155" s="7">
        <v>5663.7441979050636</v>
      </c>
      <c r="R155" s="7">
        <v>12311.143003106117</v>
      </c>
      <c r="S155" s="7">
        <v>14815.993360877037</v>
      </c>
      <c r="T155" s="7">
        <v>17820.938060462475</v>
      </c>
      <c r="U155" s="126">
        <f t="shared" si="6"/>
        <v>51030.028387808823</v>
      </c>
    </row>
    <row r="156" spans="1:21">
      <c r="A156" s="37">
        <v>162</v>
      </c>
      <c r="B156" s="17"/>
      <c r="C156" s="16"/>
      <c r="D156" s="38" t="s">
        <v>10</v>
      </c>
      <c r="E156" s="49" t="s">
        <v>187</v>
      </c>
      <c r="F156" s="55"/>
      <c r="G156" s="111">
        <f t="shared" si="7"/>
        <v>43181.270484058274</v>
      </c>
      <c r="H156" s="26">
        <v>460.61863552006253</v>
      </c>
      <c r="I156" s="7">
        <v>296.2223886679858</v>
      </c>
      <c r="J156" s="7">
        <v>10134.609864659607</v>
      </c>
      <c r="K156" s="7">
        <v>11727.864100381732</v>
      </c>
      <c r="L156" s="7">
        <v>6991.4386729598045</v>
      </c>
      <c r="M156" s="7">
        <v>2002.0347308516502</v>
      </c>
      <c r="N156" s="126">
        <f t="shared" si="8"/>
        <v>31612.788393040842</v>
      </c>
      <c r="O156" s="26">
        <v>406.85153050198278</v>
      </c>
      <c r="P156" s="7">
        <v>223.32120270654559</v>
      </c>
      <c r="Q156" s="7">
        <v>2185.9450613874942</v>
      </c>
      <c r="R156" s="7">
        <v>3572.6497097909451</v>
      </c>
      <c r="S156" s="7">
        <v>2858.5955770462751</v>
      </c>
      <c r="T156" s="7">
        <v>2321.1190095841885</v>
      </c>
      <c r="U156" s="126">
        <f t="shared" si="6"/>
        <v>11568.482091017431</v>
      </c>
    </row>
    <row r="157" spans="1:21" ht="12.6" thickBot="1">
      <c r="A157" s="56">
        <v>163</v>
      </c>
      <c r="B157" s="57"/>
      <c r="C157" s="58"/>
      <c r="D157" s="59" t="s">
        <v>22</v>
      </c>
      <c r="E157" s="60" t="s">
        <v>188</v>
      </c>
      <c r="F157" s="61"/>
      <c r="G157" s="114">
        <f t="shared" si="7"/>
        <v>3395.7697341666426</v>
      </c>
      <c r="H157" s="27">
        <v>14.535025738579861</v>
      </c>
      <c r="I157" s="28">
        <v>96.086411518743262</v>
      </c>
      <c r="J157" s="28">
        <v>911.93981501972303</v>
      </c>
      <c r="K157" s="28">
        <v>913.30378207936883</v>
      </c>
      <c r="L157" s="28">
        <v>539.99425368336961</v>
      </c>
      <c r="M157" s="28">
        <v>144.54985082580242</v>
      </c>
      <c r="N157" s="128">
        <f t="shared" si="8"/>
        <v>2620.409138865587</v>
      </c>
      <c r="O157" s="27">
        <v>14.184061159117846</v>
      </c>
      <c r="P157" s="28">
        <v>68.393444494751748</v>
      </c>
      <c r="Q157" s="28">
        <v>173.19974186300533</v>
      </c>
      <c r="R157" s="28">
        <v>199.1878185866517</v>
      </c>
      <c r="S157" s="28">
        <v>202.90747707732953</v>
      </c>
      <c r="T157" s="28">
        <v>117.48805212019943</v>
      </c>
      <c r="U157" s="128">
        <f t="shared" si="6"/>
        <v>775.36059530105558</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U157"/>
  <sheetViews>
    <sheetView workbookViewId="0">
      <pane xSplit="6" ySplit="9" topLeftCell="G10" activePane="bottomRight" state="frozen"/>
      <selection activeCell="C4" sqref="C4"/>
      <selection pane="topRight" activeCell="C4" sqref="C4"/>
      <selection pane="bottomLeft" activeCell="C4" sqref="C4"/>
      <selection pane="bottomRight" activeCell="C4" sqref="C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433</v>
      </c>
    </row>
    <row r="2" spans="1:21" ht="13.8">
      <c r="A2" s="1" t="s">
        <v>193</v>
      </c>
      <c r="C2" s="268" t="s">
        <v>410</v>
      </c>
      <c r="E2" s="268"/>
      <c r="F2" s="268"/>
      <c r="G2" s="6"/>
      <c r="H2" s="6"/>
    </row>
    <row r="3" spans="1:21" ht="13.8">
      <c r="A3" s="1" t="s">
        <v>194</v>
      </c>
      <c r="C3" s="328">
        <v>2045</v>
      </c>
      <c r="D3" s="328"/>
      <c r="E3" s="129"/>
    </row>
    <row r="4" spans="1:21" ht="12.6" thickBot="1">
      <c r="B4" s="6"/>
      <c r="C4" s="6"/>
    </row>
    <row r="5" spans="1:21" s="18" customFormat="1">
      <c r="A5" s="30"/>
      <c r="B5" s="31"/>
      <c r="C5" s="31"/>
      <c r="D5" s="31"/>
      <c r="E5" s="31"/>
      <c r="F5" s="32" t="s">
        <v>195</v>
      </c>
      <c r="G5" s="112" t="s">
        <v>190</v>
      </c>
      <c r="H5" s="329" t="s">
        <v>191</v>
      </c>
      <c r="I5" s="330"/>
      <c r="J5" s="330"/>
      <c r="K5" s="330"/>
      <c r="L5" s="330"/>
      <c r="M5" s="330"/>
      <c r="N5" s="331"/>
      <c r="O5" s="329" t="s">
        <v>192</v>
      </c>
      <c r="P5" s="330"/>
      <c r="Q5" s="330"/>
      <c r="R5" s="330"/>
      <c r="S5" s="330"/>
      <c r="T5" s="330"/>
      <c r="U5" s="331"/>
    </row>
    <row r="6" spans="1:21" s="18" customFormat="1" ht="12.6" thickBot="1">
      <c r="A6" s="33"/>
      <c r="B6" s="21"/>
      <c r="C6" s="21"/>
      <c r="D6" s="21"/>
      <c r="E6" s="21"/>
      <c r="F6" s="34" t="s">
        <v>196</v>
      </c>
      <c r="G6" s="113" t="s">
        <v>1</v>
      </c>
      <c r="H6" s="24" t="s">
        <v>424</v>
      </c>
      <c r="I6" s="20" t="s">
        <v>197</v>
      </c>
      <c r="J6" s="20" t="s">
        <v>198</v>
      </c>
      <c r="K6" s="20" t="s">
        <v>200</v>
      </c>
      <c r="L6" s="20" t="s">
        <v>201</v>
      </c>
      <c r="M6" s="20" t="s">
        <v>199</v>
      </c>
      <c r="N6" s="120" t="s">
        <v>1</v>
      </c>
      <c r="O6" s="24" t="s">
        <v>424</v>
      </c>
      <c r="P6" s="20" t="s">
        <v>197</v>
      </c>
      <c r="Q6" s="20" t="s">
        <v>198</v>
      </c>
      <c r="R6" s="20" t="s">
        <v>200</v>
      </c>
      <c r="S6" s="20" t="s">
        <v>201</v>
      </c>
      <c r="T6" s="20" t="s">
        <v>199</v>
      </c>
      <c r="U6" s="120" t="s">
        <v>1</v>
      </c>
    </row>
    <row r="7" spans="1:21" ht="12.9" thickTop="1" thickBot="1">
      <c r="A7" s="69" t="s">
        <v>0</v>
      </c>
      <c r="B7" s="70"/>
      <c r="C7" s="70"/>
      <c r="D7" s="70"/>
      <c r="E7" s="70"/>
      <c r="F7" s="71"/>
      <c r="G7" s="152">
        <f>N7+U7</f>
        <v>91799.57243347168</v>
      </c>
      <c r="H7" s="149">
        <v>3601.406005859375</v>
      </c>
      <c r="I7" s="150">
        <v>6904.8001098632813</v>
      </c>
      <c r="J7" s="150">
        <v>10632.467346191406</v>
      </c>
      <c r="K7" s="150">
        <v>12258.369689941406</v>
      </c>
      <c r="L7" s="150">
        <v>9432.4779052734375</v>
      </c>
      <c r="M7" s="150">
        <v>2397.4110565185547</v>
      </c>
      <c r="N7" s="151">
        <f>SUM(H7:M7)</f>
        <v>45226.932113647461</v>
      </c>
      <c r="O7" s="149">
        <v>3389.3940124511719</v>
      </c>
      <c r="P7" s="150">
        <v>6507.0250244140625</v>
      </c>
      <c r="Q7" s="150">
        <v>10077.940124511719</v>
      </c>
      <c r="R7" s="150">
        <v>11971.668029785156</v>
      </c>
      <c r="S7" s="150">
        <v>10500.840026855469</v>
      </c>
      <c r="T7" s="150">
        <v>4125.7731018066406</v>
      </c>
      <c r="U7" s="151">
        <f>SUM(O7:T7)</f>
        <v>46572.640319824219</v>
      </c>
    </row>
    <row r="8" spans="1:21" ht="12.9" thickTop="1" thickBot="1">
      <c r="A8" s="69"/>
      <c r="B8" s="70"/>
      <c r="C8" s="70"/>
      <c r="D8" s="70"/>
      <c r="E8" s="70"/>
      <c r="F8" s="71"/>
      <c r="G8" s="152"/>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73" si="0">N10+U10</f>
        <v>715930.68575286865</v>
      </c>
      <c r="H10" s="67">
        <v>8646.1627807617188</v>
      </c>
      <c r="I10" s="68">
        <v>1882.6787872314453</v>
      </c>
      <c r="J10" s="68">
        <v>8365.7298583984375</v>
      </c>
      <c r="K10" s="68">
        <v>30158.953125</v>
      </c>
      <c r="L10" s="68">
        <v>122542.25390625</v>
      </c>
      <c r="M10" s="68">
        <v>178212.9189453125</v>
      </c>
      <c r="N10" s="123">
        <f t="shared" ref="N10:N73" si="1">SUM(H10:M10)</f>
        <v>349808.6974029541</v>
      </c>
      <c r="O10" s="67">
        <v>6635.9219360351563</v>
      </c>
      <c r="P10" s="68">
        <v>1118.5503616333008</v>
      </c>
      <c r="Q10" s="68">
        <v>4092.7067260742188</v>
      </c>
      <c r="R10" s="68">
        <v>14747.775146484375</v>
      </c>
      <c r="S10" s="68">
        <v>75176.1064453125</v>
      </c>
      <c r="T10" s="68">
        <v>264350.927734375</v>
      </c>
      <c r="U10" s="123">
        <f t="shared" ref="U10:U73" si="2">SUM(O10:T10)</f>
        <v>366121.98834991455</v>
      </c>
    </row>
    <row r="11" spans="1:21" s="19" customFormat="1" ht="15" customHeight="1">
      <c r="A11" s="72">
        <v>1</v>
      </c>
      <c r="B11" s="73" t="s">
        <v>4</v>
      </c>
      <c r="C11" s="332" t="s">
        <v>5</v>
      </c>
      <c r="D11" s="333"/>
      <c r="E11" s="333"/>
      <c r="F11" s="334"/>
      <c r="G11" s="74">
        <f t="shared" si="0"/>
        <v>18751.374007701874</v>
      </c>
      <c r="H11" s="75">
        <v>3408.9515075683594</v>
      </c>
      <c r="I11" s="76">
        <v>145.11872005462646</v>
      </c>
      <c r="J11" s="76">
        <v>295.61573028564453</v>
      </c>
      <c r="K11" s="76">
        <v>1652.9802932739258</v>
      </c>
      <c r="L11" s="76">
        <v>2557.0437698364258</v>
      </c>
      <c r="M11" s="76">
        <v>2524.0324783325195</v>
      </c>
      <c r="N11" s="124">
        <f t="shared" si="1"/>
        <v>10583.742499351501</v>
      </c>
      <c r="O11" s="75">
        <v>2531.0564727783203</v>
      </c>
      <c r="P11" s="76">
        <v>114.79643678665161</v>
      </c>
      <c r="Q11" s="76">
        <v>361.14216995239258</v>
      </c>
      <c r="R11" s="76">
        <v>807.77220153808594</v>
      </c>
      <c r="S11" s="76">
        <v>1133.0743942260742</v>
      </c>
      <c r="T11" s="76">
        <v>3219.7898330688477</v>
      </c>
      <c r="U11" s="124">
        <f t="shared" si="2"/>
        <v>8167.6315083503723</v>
      </c>
    </row>
    <row r="12" spans="1:21" s="18" customFormat="1">
      <c r="A12" s="85">
        <v>2</v>
      </c>
      <c r="B12" s="86"/>
      <c r="C12" s="86" t="s">
        <v>6</v>
      </c>
      <c r="D12" s="87" t="s">
        <v>7</v>
      </c>
      <c r="E12" s="88"/>
      <c r="F12" s="89"/>
      <c r="G12" s="90">
        <f t="shared" si="0"/>
        <v>4243.8424863815308</v>
      </c>
      <c r="H12" s="91">
        <v>211.03229522705078</v>
      </c>
      <c r="I12" s="92">
        <v>40.454182863235474</v>
      </c>
      <c r="J12" s="92">
        <v>156.23964691162109</v>
      </c>
      <c r="K12" s="92">
        <v>1103.5569076538086</v>
      </c>
      <c r="L12" s="92">
        <v>943.19615173339844</v>
      </c>
      <c r="M12" s="92">
        <v>423.44145202636719</v>
      </c>
      <c r="N12" s="125">
        <f t="shared" si="1"/>
        <v>2877.9206364154816</v>
      </c>
      <c r="O12" s="91">
        <v>161.33815336227417</v>
      </c>
      <c r="P12" s="92">
        <v>28.035447359085083</v>
      </c>
      <c r="Q12" s="92">
        <v>121.94537830352783</v>
      </c>
      <c r="R12" s="92">
        <v>374.5610466003418</v>
      </c>
      <c r="S12" s="92">
        <v>287.84988975524902</v>
      </c>
      <c r="T12" s="92">
        <v>392.19193458557129</v>
      </c>
      <c r="U12" s="125">
        <f t="shared" si="2"/>
        <v>1365.9218499660492</v>
      </c>
    </row>
    <row r="13" spans="1:21">
      <c r="A13" s="37">
        <v>3</v>
      </c>
      <c r="B13" s="17"/>
      <c r="C13" s="16"/>
      <c r="D13" s="38" t="s">
        <v>8</v>
      </c>
      <c r="E13" s="39" t="s">
        <v>9</v>
      </c>
      <c r="F13" s="40"/>
      <c r="G13" s="111">
        <f t="shared" si="0"/>
        <v>682.49728944385424</v>
      </c>
      <c r="H13" s="26">
        <v>0.64498904626816511</v>
      </c>
      <c r="I13" s="7">
        <v>0.82588841952383518</v>
      </c>
      <c r="J13" s="7">
        <v>12.249539494514465</v>
      </c>
      <c r="K13" s="7">
        <v>79.802695751190186</v>
      </c>
      <c r="L13" s="7">
        <v>198.02665090560913</v>
      </c>
      <c r="M13" s="7">
        <v>147.88885974884033</v>
      </c>
      <c r="N13" s="126">
        <f t="shared" si="1"/>
        <v>439.43862336594611</v>
      </c>
      <c r="O13" s="26">
        <v>0.83844877732917666</v>
      </c>
      <c r="P13" s="7">
        <v>1.0705534946173429</v>
      </c>
      <c r="Q13" s="7">
        <v>19.903037905693054</v>
      </c>
      <c r="R13" s="7">
        <v>53.397058010101318</v>
      </c>
      <c r="S13" s="7">
        <v>76.036972761154175</v>
      </c>
      <c r="T13" s="7">
        <v>91.812595129013062</v>
      </c>
      <c r="U13" s="126">
        <f t="shared" si="2"/>
        <v>243.05866607790813</v>
      </c>
    </row>
    <row r="14" spans="1:21">
      <c r="A14" s="37">
        <v>4</v>
      </c>
      <c r="B14" s="41"/>
      <c r="C14" s="16"/>
      <c r="D14" s="38" t="s">
        <v>10</v>
      </c>
      <c r="E14" s="39" t="s">
        <v>11</v>
      </c>
      <c r="F14" s="40"/>
      <c r="G14" s="111">
        <f t="shared" si="0"/>
        <v>29.421977514401078</v>
      </c>
      <c r="H14" s="26">
        <v>3.5062224082648754</v>
      </c>
      <c r="I14" s="7">
        <v>9.1402327641844749E-2</v>
      </c>
      <c r="J14" s="7">
        <v>0.28960677632130682</v>
      </c>
      <c r="K14" s="7">
        <v>1.1979491568636149</v>
      </c>
      <c r="L14" s="7">
        <v>2.0961723681539297</v>
      </c>
      <c r="M14" s="7">
        <v>2.3834045277908444</v>
      </c>
      <c r="N14" s="126">
        <f t="shared" si="1"/>
        <v>9.5647575650364161</v>
      </c>
      <c r="O14" s="26">
        <v>3.7557658329606056</v>
      </c>
      <c r="P14" s="7">
        <v>0.20925270766019821</v>
      </c>
      <c r="Q14" s="7">
        <v>0.8795500323176384</v>
      </c>
      <c r="R14" s="7">
        <v>3.1529657766222954</v>
      </c>
      <c r="S14" s="7">
        <v>4.1729811131954193</v>
      </c>
      <c r="T14" s="7">
        <v>7.6867044866085052</v>
      </c>
      <c r="U14" s="126">
        <f t="shared" si="2"/>
        <v>19.857219949364662</v>
      </c>
    </row>
    <row r="15" spans="1:21">
      <c r="A15" s="37">
        <v>5</v>
      </c>
      <c r="B15" s="41"/>
      <c r="C15" s="16"/>
      <c r="D15" s="8"/>
      <c r="E15" s="17" t="s">
        <v>12</v>
      </c>
      <c r="F15" s="42" t="s">
        <v>13</v>
      </c>
      <c r="G15" s="111">
        <f t="shared" si="0"/>
        <v>16.608532528392971</v>
      </c>
      <c r="H15" s="26">
        <v>3.5062224082648754</v>
      </c>
      <c r="I15" s="7">
        <v>8.9576804544776678E-2</v>
      </c>
      <c r="J15" s="7">
        <v>0.24678215710446239</v>
      </c>
      <c r="K15" s="7">
        <v>1.0746112568303943</v>
      </c>
      <c r="L15" s="7">
        <v>1.9553735088557005</v>
      </c>
      <c r="M15" s="7">
        <v>2.1719047399237752</v>
      </c>
      <c r="N15" s="126">
        <f t="shared" si="1"/>
        <v>9.0444708755239844</v>
      </c>
      <c r="O15" s="26">
        <v>3.7557658329606056</v>
      </c>
      <c r="P15" s="7">
        <v>0.18169102817773819</v>
      </c>
      <c r="Q15" s="7">
        <v>0.2155552264302969</v>
      </c>
      <c r="R15" s="7">
        <v>0.39157628826797009</v>
      </c>
      <c r="S15" s="7">
        <v>0.98255159705877304</v>
      </c>
      <c r="T15" s="7">
        <v>2.0369216799736023</v>
      </c>
      <c r="U15" s="126">
        <f t="shared" si="2"/>
        <v>7.5640616528689861</v>
      </c>
    </row>
    <row r="16" spans="1:21">
      <c r="A16" s="37">
        <v>6</v>
      </c>
      <c r="B16" s="41"/>
      <c r="C16" s="16"/>
      <c r="D16" s="8"/>
      <c r="E16" s="17" t="s">
        <v>14</v>
      </c>
      <c r="F16" s="42" t="s">
        <v>15</v>
      </c>
      <c r="G16" s="111">
        <f t="shared" si="0"/>
        <v>2.3594375916582067</v>
      </c>
      <c r="H16" s="26">
        <v>0</v>
      </c>
      <c r="I16" s="7">
        <v>0</v>
      </c>
      <c r="J16" s="7">
        <v>0</v>
      </c>
      <c r="K16" s="7">
        <v>0</v>
      </c>
      <c r="L16" s="7">
        <v>0</v>
      </c>
      <c r="M16" s="7">
        <v>0</v>
      </c>
      <c r="N16" s="126">
        <f t="shared" si="1"/>
        <v>0</v>
      </c>
      <c r="O16" s="26">
        <v>0</v>
      </c>
      <c r="P16" s="7">
        <v>7.6979196455795318E-3</v>
      </c>
      <c r="Q16" s="7">
        <v>0.16039304155856371</v>
      </c>
      <c r="R16" s="7">
        <v>0.51920043677091599</v>
      </c>
      <c r="S16" s="7">
        <v>0.55982567369937897</v>
      </c>
      <c r="T16" s="7">
        <v>1.1123205199837685</v>
      </c>
      <c r="U16" s="126">
        <f t="shared" si="2"/>
        <v>2.3594375916582067</v>
      </c>
    </row>
    <row r="17" spans="1:21">
      <c r="A17" s="37">
        <v>7</v>
      </c>
      <c r="B17" s="41"/>
      <c r="C17" s="16"/>
      <c r="D17" s="8"/>
      <c r="E17" s="17" t="s">
        <v>16</v>
      </c>
      <c r="F17" s="42" t="s">
        <v>17</v>
      </c>
      <c r="G17" s="111">
        <f t="shared" si="0"/>
        <v>7.4099128161396948</v>
      </c>
      <c r="H17" s="26">
        <v>0</v>
      </c>
      <c r="I17" s="7">
        <v>1.1894488488906063E-3</v>
      </c>
      <c r="J17" s="7">
        <v>3.0619842684245668E-2</v>
      </c>
      <c r="K17" s="7">
        <v>6.2236343146651052E-2</v>
      </c>
      <c r="L17" s="7">
        <v>7.1761646599043161E-2</v>
      </c>
      <c r="M17" s="7">
        <v>0.13217979337787256</v>
      </c>
      <c r="N17" s="126">
        <f t="shared" si="1"/>
        <v>0.29798707465670304</v>
      </c>
      <c r="O17" s="26">
        <v>0</v>
      </c>
      <c r="P17" s="7">
        <v>1.3513387937564403E-2</v>
      </c>
      <c r="Q17" s="7">
        <v>0.32611855864524841</v>
      </c>
      <c r="R17" s="7">
        <v>1.4392717964947224</v>
      </c>
      <c r="S17" s="7">
        <v>1.8181635588407516</v>
      </c>
      <c r="T17" s="7">
        <v>3.5148584395647049</v>
      </c>
      <c r="U17" s="126">
        <f t="shared" si="2"/>
        <v>7.1119257414829917</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3.0440949695112067</v>
      </c>
      <c r="H19" s="26">
        <v>0</v>
      </c>
      <c r="I19" s="7">
        <v>6.3606996991438791E-4</v>
      </c>
      <c r="J19" s="7">
        <v>1.2204769547679462E-2</v>
      </c>
      <c r="K19" s="7">
        <v>6.1101613260689192E-2</v>
      </c>
      <c r="L19" s="7">
        <v>6.9037245324579999E-2</v>
      </c>
      <c r="M19" s="7">
        <v>7.9320035933051258E-2</v>
      </c>
      <c r="N19" s="126">
        <f t="shared" si="1"/>
        <v>0.2222997340359143</v>
      </c>
      <c r="O19" s="26">
        <v>0</v>
      </c>
      <c r="P19" s="7">
        <v>6.3503692799713463E-3</v>
      </c>
      <c r="Q19" s="7">
        <v>0.1774832010269165</v>
      </c>
      <c r="R19" s="7">
        <v>0.80291728116571903</v>
      </c>
      <c r="S19" s="7">
        <v>0.81244031712412834</v>
      </c>
      <c r="T19" s="7">
        <v>1.0226040668785572</v>
      </c>
      <c r="U19" s="126">
        <f t="shared" si="2"/>
        <v>2.8217952354752924</v>
      </c>
    </row>
    <row r="20" spans="1:21">
      <c r="A20" s="37">
        <v>10</v>
      </c>
      <c r="B20" s="41"/>
      <c r="C20" s="16"/>
      <c r="D20" s="38" t="s">
        <v>22</v>
      </c>
      <c r="E20" s="39" t="s">
        <v>23</v>
      </c>
      <c r="F20" s="40"/>
      <c r="G20" s="111">
        <f t="shared" si="0"/>
        <v>1788.0883212566841</v>
      </c>
      <c r="H20" s="26">
        <v>16.954399068839848</v>
      </c>
      <c r="I20" s="7">
        <v>5.9487080276012421</v>
      </c>
      <c r="J20" s="7">
        <v>76.702468395233154</v>
      </c>
      <c r="K20" s="7">
        <v>855.85625457763672</v>
      </c>
      <c r="L20" s="7">
        <v>468.43155384063721</v>
      </c>
      <c r="M20" s="7">
        <v>21.895108118653297</v>
      </c>
      <c r="N20" s="126">
        <f t="shared" si="1"/>
        <v>1445.7884920286015</v>
      </c>
      <c r="O20" s="26">
        <v>17.695935158291832</v>
      </c>
      <c r="P20" s="7">
        <v>4.2750428318977356</v>
      </c>
      <c r="Q20" s="7">
        <v>37.891083836555481</v>
      </c>
      <c r="R20" s="7">
        <v>216.51814842224121</v>
      </c>
      <c r="S20" s="7">
        <v>60.537954568862915</v>
      </c>
      <c r="T20" s="7">
        <v>5.3816644102334976</v>
      </c>
      <c r="U20" s="126">
        <f t="shared" si="2"/>
        <v>342.29982922808267</v>
      </c>
    </row>
    <row r="21" spans="1:21">
      <c r="A21" s="37">
        <v>11</v>
      </c>
      <c r="B21" s="41"/>
      <c r="C21" s="16"/>
      <c r="D21" s="38" t="s">
        <v>24</v>
      </c>
      <c r="E21" s="39" t="s">
        <v>25</v>
      </c>
      <c r="F21" s="40"/>
      <c r="G21" s="111">
        <f t="shared" si="0"/>
        <v>418.82133074104786</v>
      </c>
      <c r="H21" s="26">
        <v>95.540443420410156</v>
      </c>
      <c r="I21" s="7">
        <v>3.5952700674533844</v>
      </c>
      <c r="J21" s="7">
        <v>4.473099946975708</v>
      </c>
      <c r="K21" s="7">
        <v>17.163625597953796</v>
      </c>
      <c r="L21" s="7">
        <v>33.619701504707336</v>
      </c>
      <c r="M21" s="7">
        <v>66.629552841186523</v>
      </c>
      <c r="N21" s="126">
        <f t="shared" si="1"/>
        <v>221.0216933786869</v>
      </c>
      <c r="O21" s="26">
        <v>82.214434146881104</v>
      </c>
      <c r="P21" s="7">
        <v>3.3381228297948837</v>
      </c>
      <c r="Q21" s="7">
        <v>4.1113710999488831</v>
      </c>
      <c r="R21" s="7">
        <v>11.513164043426514</v>
      </c>
      <c r="S21" s="7">
        <v>18.370650291442871</v>
      </c>
      <c r="T21" s="7">
        <v>78.251894950866699</v>
      </c>
      <c r="U21" s="126">
        <f t="shared" si="2"/>
        <v>197.79963736236095</v>
      </c>
    </row>
    <row r="22" spans="1:21">
      <c r="A22" s="37">
        <v>12</v>
      </c>
      <c r="B22" s="41"/>
      <c r="C22" s="16"/>
      <c r="D22" s="38" t="s">
        <v>26</v>
      </c>
      <c r="E22" s="39" t="s">
        <v>27</v>
      </c>
      <c r="F22" s="40"/>
      <c r="G22" s="111">
        <f t="shared" si="0"/>
        <v>6.7701161378063262</v>
      </c>
      <c r="H22" s="26">
        <v>2.5904858037829399</v>
      </c>
      <c r="I22" s="7">
        <v>0.27978662960231304</v>
      </c>
      <c r="J22" s="7">
        <v>0.30504636000841856</v>
      </c>
      <c r="K22" s="7">
        <v>0.29277784377336502</v>
      </c>
      <c r="L22" s="7">
        <v>0.52726653218269348</v>
      </c>
      <c r="M22" s="7">
        <v>7.8839667141437531E-2</v>
      </c>
      <c r="N22" s="126">
        <f t="shared" si="1"/>
        <v>4.0742028364911675</v>
      </c>
      <c r="O22" s="26">
        <v>1.5757298469543457</v>
      </c>
      <c r="P22" s="7">
        <v>0.37427601031959057</v>
      </c>
      <c r="Q22" s="7">
        <v>0.12815819354727864</v>
      </c>
      <c r="R22" s="7">
        <v>0.32936994638293982</v>
      </c>
      <c r="S22" s="7">
        <v>0.17564873211085796</v>
      </c>
      <c r="T22" s="7">
        <v>0.11273057200014591</v>
      </c>
      <c r="U22" s="126">
        <f t="shared" si="2"/>
        <v>2.6959133013151586</v>
      </c>
    </row>
    <row r="23" spans="1:21">
      <c r="A23" s="37">
        <v>13</v>
      </c>
      <c r="B23" s="41"/>
      <c r="C23" s="16"/>
      <c r="D23" s="8"/>
      <c r="E23" s="17" t="s">
        <v>12</v>
      </c>
      <c r="F23" s="42" t="s">
        <v>28</v>
      </c>
      <c r="G23" s="111">
        <f t="shared" si="0"/>
        <v>1.3844659836031497</v>
      </c>
      <c r="H23" s="26">
        <v>0</v>
      </c>
      <c r="I23" s="7">
        <v>0.25888836872763932</v>
      </c>
      <c r="J23" s="7">
        <v>7.7859615907073021E-2</v>
      </c>
      <c r="K23" s="7">
        <v>0.16019270569086075</v>
      </c>
      <c r="L23" s="7">
        <v>0.28225167840719223</v>
      </c>
      <c r="M23" s="7">
        <v>0</v>
      </c>
      <c r="N23" s="126">
        <f t="shared" si="1"/>
        <v>0.77919236873276532</v>
      </c>
      <c r="O23" s="26">
        <v>0</v>
      </c>
      <c r="P23" s="7">
        <v>0.32928722794167697</v>
      </c>
      <c r="Q23" s="7">
        <v>8.7540448759682477E-2</v>
      </c>
      <c r="R23" s="7">
        <v>0.11989548278506845</v>
      </c>
      <c r="S23" s="7">
        <v>6.8550455383956432E-2</v>
      </c>
      <c r="T23" s="7">
        <v>0</v>
      </c>
      <c r="U23" s="126">
        <f t="shared" si="2"/>
        <v>0.60527361487038434</v>
      </c>
    </row>
    <row r="24" spans="1:21">
      <c r="A24" s="37">
        <v>14</v>
      </c>
      <c r="B24" s="17"/>
      <c r="C24" s="16"/>
      <c r="D24" s="8"/>
      <c r="E24" s="17" t="s">
        <v>14</v>
      </c>
      <c r="F24" s="42" t="s">
        <v>29</v>
      </c>
      <c r="G24" s="111">
        <f t="shared" si="0"/>
        <v>0.46690985397435725</v>
      </c>
      <c r="H24" s="26">
        <v>0.13839642517268658</v>
      </c>
      <c r="I24" s="7">
        <v>9.6791789401322603E-3</v>
      </c>
      <c r="J24" s="7">
        <v>1.2443266343325377E-2</v>
      </c>
      <c r="K24" s="7">
        <v>4.3162341229617596E-2</v>
      </c>
      <c r="L24" s="7">
        <v>5.7213958352804184E-2</v>
      </c>
      <c r="M24" s="7">
        <v>0</v>
      </c>
      <c r="N24" s="126">
        <f t="shared" si="1"/>
        <v>0.26089517003856599</v>
      </c>
      <c r="O24" s="26">
        <v>0.11456944071687758</v>
      </c>
      <c r="P24" s="7">
        <v>3.5201623104512691E-2</v>
      </c>
      <c r="Q24" s="7">
        <v>7.4637967627495527E-3</v>
      </c>
      <c r="R24" s="7">
        <v>2.0343315321952105E-2</v>
      </c>
      <c r="S24" s="7">
        <v>2.8436508029699326E-2</v>
      </c>
      <c r="T24" s="7">
        <v>0</v>
      </c>
      <c r="U24" s="126">
        <f t="shared" si="2"/>
        <v>0.20601468393579125</v>
      </c>
    </row>
    <row r="25" spans="1:21">
      <c r="A25" s="37">
        <v>15</v>
      </c>
      <c r="B25" s="17"/>
      <c r="C25" s="16"/>
      <c r="D25" s="8"/>
      <c r="E25" s="17" t="s">
        <v>16</v>
      </c>
      <c r="F25" s="42" t="s">
        <v>30</v>
      </c>
      <c r="G25" s="111">
        <f t="shared" si="0"/>
        <v>0.22255971529693852</v>
      </c>
      <c r="H25" s="26">
        <v>3.372480720281601E-2</v>
      </c>
      <c r="I25" s="7">
        <v>2.24168010026915E-3</v>
      </c>
      <c r="J25" s="7">
        <v>1.4108540672168601E-3</v>
      </c>
      <c r="K25" s="7">
        <v>1.4398155217349995E-3</v>
      </c>
      <c r="L25" s="7">
        <v>7.4012289405800402E-4</v>
      </c>
      <c r="M25" s="7">
        <v>0</v>
      </c>
      <c r="N25" s="126">
        <f t="shared" si="1"/>
        <v>3.9557279786095023E-2</v>
      </c>
      <c r="O25" s="26">
        <v>3.9207413792610168E-2</v>
      </c>
      <c r="P25" s="7">
        <v>2.2126169278635643E-3</v>
      </c>
      <c r="Q25" s="7">
        <v>1.5701490119681694E-3</v>
      </c>
      <c r="R25" s="7">
        <v>0.13888399829193077</v>
      </c>
      <c r="S25" s="7">
        <v>1.1282574864708295E-3</v>
      </c>
      <c r="T25" s="7">
        <v>0</v>
      </c>
      <c r="U25" s="126">
        <f t="shared" si="2"/>
        <v>0.1830024355108435</v>
      </c>
    </row>
    <row r="26" spans="1:21">
      <c r="A26" s="37">
        <v>16</v>
      </c>
      <c r="B26" s="17"/>
      <c r="C26" s="16"/>
      <c r="D26" s="8"/>
      <c r="E26" s="17" t="s">
        <v>18</v>
      </c>
      <c r="F26" s="42" t="s">
        <v>31</v>
      </c>
      <c r="G26" s="111">
        <f t="shared" si="0"/>
        <v>4.6961805331375217</v>
      </c>
      <c r="H26" s="26">
        <v>2.4183645099401474</v>
      </c>
      <c r="I26" s="7">
        <v>8.9773914660327137E-3</v>
      </c>
      <c r="J26" s="7">
        <v>0.213332618935965</v>
      </c>
      <c r="K26" s="7">
        <v>8.7982978671789169E-2</v>
      </c>
      <c r="L26" s="7">
        <v>0.18706077337265015</v>
      </c>
      <c r="M26" s="7">
        <v>7.8839667141437531E-2</v>
      </c>
      <c r="N26" s="126">
        <f t="shared" si="1"/>
        <v>2.994557939528022</v>
      </c>
      <c r="O26" s="26">
        <v>1.4219530150294304</v>
      </c>
      <c r="P26" s="7">
        <v>7.574548086267896E-3</v>
      </c>
      <c r="Q26" s="7">
        <v>3.1583796575432643E-2</v>
      </c>
      <c r="R26" s="7">
        <v>5.0247150473296642E-2</v>
      </c>
      <c r="S26" s="7">
        <v>7.7533511444926262E-2</v>
      </c>
      <c r="T26" s="7">
        <v>0.11273057200014591</v>
      </c>
      <c r="U26" s="126">
        <f t="shared" si="2"/>
        <v>1.7016225936094997</v>
      </c>
    </row>
    <row r="27" spans="1:21">
      <c r="A27" s="37">
        <v>17</v>
      </c>
      <c r="B27" s="17"/>
      <c r="C27" s="16"/>
      <c r="D27" s="38" t="s">
        <v>32</v>
      </c>
      <c r="E27" s="39" t="s">
        <v>33</v>
      </c>
      <c r="F27" s="40"/>
      <c r="G27" s="111">
        <f t="shared" si="0"/>
        <v>253.53436405956745</v>
      </c>
      <c r="H27" s="26">
        <v>8.6447820961475372</v>
      </c>
      <c r="I27" s="7">
        <v>6.8971971869468689</v>
      </c>
      <c r="J27" s="7">
        <v>13.818923830986023</v>
      </c>
      <c r="K27" s="7">
        <v>33.025720357894897</v>
      </c>
      <c r="L27" s="7">
        <v>46.915567636489868</v>
      </c>
      <c r="M27" s="7">
        <v>32.489594221115112</v>
      </c>
      <c r="N27" s="126">
        <f t="shared" si="1"/>
        <v>141.79178532958031</v>
      </c>
      <c r="O27" s="26">
        <v>8.1517951190471649</v>
      </c>
      <c r="P27" s="7">
        <v>3.7215373069047928</v>
      </c>
      <c r="Q27" s="7">
        <v>13.173737049102783</v>
      </c>
      <c r="R27" s="7">
        <v>18.819708406925201</v>
      </c>
      <c r="S27" s="7">
        <v>27.749447107315063</v>
      </c>
      <c r="T27" s="7">
        <v>40.126353740692139</v>
      </c>
      <c r="U27" s="126">
        <f t="shared" si="2"/>
        <v>111.74257872998714</v>
      </c>
    </row>
    <row r="28" spans="1:21">
      <c r="A28" s="37">
        <v>18</v>
      </c>
      <c r="B28" s="12"/>
      <c r="C28" s="12"/>
      <c r="D28" s="38" t="s">
        <v>34</v>
      </c>
      <c r="E28" s="39" t="s">
        <v>35</v>
      </c>
      <c r="F28" s="43"/>
      <c r="G28" s="111">
        <f t="shared" si="0"/>
        <v>392.40907123684883</v>
      </c>
      <c r="H28" s="26">
        <v>9.3994151949882507</v>
      </c>
      <c r="I28" s="7">
        <v>16.083231508731842</v>
      </c>
      <c r="J28" s="7">
        <v>24.216146469116211</v>
      </c>
      <c r="K28" s="7">
        <v>55.982380867004395</v>
      </c>
      <c r="L28" s="7">
        <v>84.779485821723938</v>
      </c>
      <c r="M28" s="7">
        <v>50.252134442329407</v>
      </c>
      <c r="N28" s="126">
        <f t="shared" si="1"/>
        <v>240.71279430389404</v>
      </c>
      <c r="O28" s="26">
        <v>6.5899348556995392</v>
      </c>
      <c r="P28" s="7">
        <v>10.257551670074463</v>
      </c>
      <c r="Q28" s="7">
        <v>22.330893158912659</v>
      </c>
      <c r="R28" s="7">
        <v>33.370532631874084</v>
      </c>
      <c r="S28" s="7">
        <v>42.017857193946838</v>
      </c>
      <c r="T28" s="7">
        <v>37.129507422447205</v>
      </c>
      <c r="U28" s="126">
        <f t="shared" si="2"/>
        <v>151.69627693295479</v>
      </c>
    </row>
    <row r="29" spans="1:21">
      <c r="A29" s="37">
        <v>19</v>
      </c>
      <c r="B29" s="17"/>
      <c r="C29" s="16"/>
      <c r="D29" s="38" t="s">
        <v>36</v>
      </c>
      <c r="E29" s="39" t="s">
        <v>37</v>
      </c>
      <c r="F29" s="40"/>
      <c r="G29" s="111">
        <f t="shared" si="0"/>
        <v>268.24690643325448</v>
      </c>
      <c r="H29" s="26">
        <v>2.4258364234119654</v>
      </c>
      <c r="I29" s="7">
        <v>1.0988438054919243</v>
      </c>
      <c r="J29" s="7">
        <v>11.375429689884186</v>
      </c>
      <c r="K29" s="7">
        <v>35.905589461326599</v>
      </c>
      <c r="L29" s="7">
        <v>61.798491716384888</v>
      </c>
      <c r="M29" s="7">
        <v>38.793859720230103</v>
      </c>
      <c r="N29" s="126">
        <f t="shared" si="1"/>
        <v>151.39805081672966</v>
      </c>
      <c r="O29" s="26">
        <v>2.4181057158857584</v>
      </c>
      <c r="P29" s="7">
        <v>0.9868239238858223</v>
      </c>
      <c r="Q29" s="7">
        <v>12.737540245056152</v>
      </c>
      <c r="R29" s="7">
        <v>18.945716619491577</v>
      </c>
      <c r="S29" s="7">
        <v>25.936474204063416</v>
      </c>
      <c r="T29" s="7">
        <v>55.82419490814209</v>
      </c>
      <c r="U29" s="126">
        <f t="shared" si="2"/>
        <v>116.84885561652482</v>
      </c>
    </row>
    <row r="30" spans="1:21">
      <c r="A30" s="37">
        <v>20</v>
      </c>
      <c r="B30" s="17"/>
      <c r="C30" s="16"/>
      <c r="D30" s="38" t="s">
        <v>38</v>
      </c>
      <c r="E30" s="39" t="s">
        <v>39</v>
      </c>
      <c r="F30" s="40"/>
      <c r="G30" s="111">
        <f t="shared" si="0"/>
        <v>3.6159679777920246</v>
      </c>
      <c r="H30" s="26">
        <v>0</v>
      </c>
      <c r="I30" s="7">
        <v>0.16404476203024387</v>
      </c>
      <c r="J30" s="7">
        <v>9.7032995894551277E-2</v>
      </c>
      <c r="K30" s="7">
        <v>0.29944818094372749</v>
      </c>
      <c r="L30" s="7">
        <v>1.0310320407152176</v>
      </c>
      <c r="M30" s="7">
        <v>0.54574903100728989</v>
      </c>
      <c r="N30" s="126">
        <f t="shared" si="1"/>
        <v>2.1373070105910301</v>
      </c>
      <c r="O30" s="26">
        <v>0</v>
      </c>
      <c r="P30" s="7">
        <v>0.11349871568381786</v>
      </c>
      <c r="Q30" s="7">
        <v>0.14157491736114025</v>
      </c>
      <c r="R30" s="7">
        <v>0.16471490263938904</v>
      </c>
      <c r="S30" s="7">
        <v>0.49466788768768311</v>
      </c>
      <c r="T30" s="7">
        <v>0.56420454382896423</v>
      </c>
      <c r="U30" s="126">
        <f t="shared" si="2"/>
        <v>1.4786609672009945</v>
      </c>
    </row>
    <row r="31" spans="1:21">
      <c r="A31" s="37">
        <v>21</v>
      </c>
      <c r="B31" s="17"/>
      <c r="C31" s="16"/>
      <c r="D31" s="38" t="s">
        <v>40</v>
      </c>
      <c r="E31" s="39" t="s">
        <v>41</v>
      </c>
      <c r="F31" s="40"/>
      <c r="G31" s="111">
        <f t="shared" si="0"/>
        <v>46.733571711927652</v>
      </c>
      <c r="H31" s="26">
        <v>1.3981556128710508</v>
      </c>
      <c r="I31" s="7">
        <v>0.90720251947641373</v>
      </c>
      <c r="J31" s="7">
        <v>1.8824698328971863</v>
      </c>
      <c r="K31" s="7">
        <v>2.6242395415902138</v>
      </c>
      <c r="L31" s="7">
        <v>6.2861416861414909</v>
      </c>
      <c r="M31" s="7">
        <v>9.5786587204784155</v>
      </c>
      <c r="N31" s="126">
        <f t="shared" si="1"/>
        <v>22.676867913454771</v>
      </c>
      <c r="O31" s="26">
        <v>0.96802520379424095</v>
      </c>
      <c r="P31" s="7">
        <v>0.48856502398848534</v>
      </c>
      <c r="Q31" s="7">
        <v>1.2239978462457657</v>
      </c>
      <c r="R31" s="7">
        <v>2.1251451745629311</v>
      </c>
      <c r="S31" s="7">
        <v>5.760682612657547</v>
      </c>
      <c r="T31" s="7">
        <v>13.490287937223911</v>
      </c>
      <c r="U31" s="126">
        <f t="shared" si="2"/>
        <v>24.056703798472881</v>
      </c>
    </row>
    <row r="32" spans="1:21">
      <c r="A32" s="37">
        <v>22</v>
      </c>
      <c r="B32" s="17"/>
      <c r="C32" s="16"/>
      <c r="D32" s="38"/>
      <c r="E32" s="17" t="s">
        <v>12</v>
      </c>
      <c r="F32" s="42" t="s">
        <v>42</v>
      </c>
      <c r="G32" s="111">
        <f t="shared" si="0"/>
        <v>9.6187133342027664E-2</v>
      </c>
      <c r="H32" s="26">
        <v>0</v>
      </c>
      <c r="I32" s="7">
        <v>0</v>
      </c>
      <c r="J32" s="7">
        <v>4.2236760258674622E-2</v>
      </c>
      <c r="K32" s="7">
        <v>0</v>
      </c>
      <c r="L32" s="7">
        <v>0</v>
      </c>
      <c r="M32" s="7">
        <v>0</v>
      </c>
      <c r="N32" s="126">
        <f t="shared" si="1"/>
        <v>4.2236760258674622E-2</v>
      </c>
      <c r="O32" s="26">
        <v>0</v>
      </c>
      <c r="P32" s="7">
        <v>0</v>
      </c>
      <c r="Q32" s="7">
        <v>5.3950373083353043E-2</v>
      </c>
      <c r="R32" s="7">
        <v>0</v>
      </c>
      <c r="S32" s="7">
        <v>0</v>
      </c>
      <c r="T32" s="7">
        <v>0</v>
      </c>
      <c r="U32" s="126">
        <f t="shared" si="2"/>
        <v>5.3950373083353043E-2</v>
      </c>
    </row>
    <row r="33" spans="1:21">
      <c r="A33" s="37">
        <v>23</v>
      </c>
      <c r="B33" s="17"/>
      <c r="C33" s="16"/>
      <c r="D33" s="8"/>
      <c r="E33" s="17" t="s">
        <v>14</v>
      </c>
      <c r="F33" s="42" t="s">
        <v>43</v>
      </c>
      <c r="G33" s="111">
        <f t="shared" si="0"/>
        <v>0</v>
      </c>
      <c r="H33" s="26">
        <v>0</v>
      </c>
      <c r="I33" s="7">
        <v>0</v>
      </c>
      <c r="J33" s="7">
        <v>0</v>
      </c>
      <c r="K33" s="7">
        <v>0</v>
      </c>
      <c r="L33" s="7">
        <v>0</v>
      </c>
      <c r="M33" s="7">
        <v>0</v>
      </c>
      <c r="N33" s="126">
        <f t="shared" si="1"/>
        <v>0</v>
      </c>
      <c r="O33" s="26">
        <v>0</v>
      </c>
      <c r="P33" s="7">
        <v>0</v>
      </c>
      <c r="Q33" s="7">
        <v>0</v>
      </c>
      <c r="R33" s="7">
        <v>0</v>
      </c>
      <c r="S33" s="7">
        <v>0</v>
      </c>
      <c r="T33" s="7">
        <v>0</v>
      </c>
      <c r="U33" s="126">
        <f t="shared" si="2"/>
        <v>0</v>
      </c>
    </row>
    <row r="34" spans="1:21">
      <c r="A34" s="37">
        <v>24</v>
      </c>
      <c r="B34" s="17"/>
      <c r="C34" s="16"/>
      <c r="D34" s="8"/>
      <c r="E34" s="17" t="s">
        <v>16</v>
      </c>
      <c r="F34" s="42" t="s">
        <v>44</v>
      </c>
      <c r="G34" s="111">
        <f t="shared" si="0"/>
        <v>0</v>
      </c>
      <c r="H34" s="26">
        <v>0</v>
      </c>
      <c r="I34" s="7">
        <v>0</v>
      </c>
      <c r="J34" s="7">
        <v>0</v>
      </c>
      <c r="K34" s="7">
        <v>0</v>
      </c>
      <c r="L34" s="7">
        <v>0</v>
      </c>
      <c r="M34" s="7">
        <v>0</v>
      </c>
      <c r="N34" s="126">
        <f t="shared" si="1"/>
        <v>0</v>
      </c>
      <c r="O34" s="26">
        <v>0</v>
      </c>
      <c r="P34" s="7">
        <v>0</v>
      </c>
      <c r="Q34" s="7">
        <v>0</v>
      </c>
      <c r="R34" s="7">
        <v>0</v>
      </c>
      <c r="S34" s="7">
        <v>0</v>
      </c>
      <c r="T34" s="7">
        <v>0</v>
      </c>
      <c r="U34" s="126">
        <f t="shared" si="2"/>
        <v>0</v>
      </c>
    </row>
    <row r="35" spans="1:21">
      <c r="A35" s="37">
        <v>25</v>
      </c>
      <c r="B35" s="17"/>
      <c r="C35" s="16"/>
      <c r="D35" s="8"/>
      <c r="E35" s="17" t="s">
        <v>18</v>
      </c>
      <c r="F35" s="42" t="s">
        <v>45</v>
      </c>
      <c r="G35" s="111">
        <f t="shared" si="0"/>
        <v>0</v>
      </c>
      <c r="H35" s="26">
        <v>0</v>
      </c>
      <c r="I35" s="7">
        <v>0</v>
      </c>
      <c r="J35" s="7">
        <v>0</v>
      </c>
      <c r="K35" s="7">
        <v>0</v>
      </c>
      <c r="L35" s="7">
        <v>0</v>
      </c>
      <c r="M35" s="7">
        <v>0</v>
      </c>
      <c r="N35" s="126">
        <f t="shared" si="1"/>
        <v>0</v>
      </c>
      <c r="O35" s="26">
        <v>0</v>
      </c>
      <c r="P35" s="7">
        <v>0</v>
      </c>
      <c r="Q35" s="7">
        <v>0</v>
      </c>
      <c r="R35" s="7">
        <v>0</v>
      </c>
      <c r="S35" s="7">
        <v>0</v>
      </c>
      <c r="T35" s="7">
        <v>0</v>
      </c>
      <c r="U35" s="126">
        <f t="shared" si="2"/>
        <v>0</v>
      </c>
    </row>
    <row r="36" spans="1:21">
      <c r="A36" s="37">
        <v>26</v>
      </c>
      <c r="B36" s="17"/>
      <c r="C36" s="16"/>
      <c r="D36" s="8"/>
      <c r="E36" s="17" t="s">
        <v>20</v>
      </c>
      <c r="F36" s="42" t="s">
        <v>46</v>
      </c>
      <c r="G36" s="111">
        <f t="shared" si="0"/>
        <v>34.978355887469661</v>
      </c>
      <c r="H36" s="26">
        <v>0.1487692890514154</v>
      </c>
      <c r="I36" s="7">
        <v>4.8331302969017997E-3</v>
      </c>
      <c r="J36" s="7">
        <v>0.12629212271713186</v>
      </c>
      <c r="K36" s="7">
        <v>1.0046900225570425</v>
      </c>
      <c r="L36" s="7">
        <v>5.0644709444604814</v>
      </c>
      <c r="M36" s="7">
        <v>9.4088881816715002</v>
      </c>
      <c r="N36" s="126">
        <f t="shared" si="1"/>
        <v>15.757943690754473</v>
      </c>
      <c r="O36" s="26">
        <v>0.14433498996368144</v>
      </c>
      <c r="P36" s="7">
        <v>4.6649725336465053E-3</v>
      </c>
      <c r="Q36" s="7">
        <v>0.15481151675339788</v>
      </c>
      <c r="R36" s="7">
        <v>1.0880056193564087</v>
      </c>
      <c r="S36" s="7">
        <v>4.3383071608841419</v>
      </c>
      <c r="T36" s="7">
        <v>13.490287937223911</v>
      </c>
      <c r="U36" s="126">
        <f t="shared" si="2"/>
        <v>19.220412196715188</v>
      </c>
    </row>
    <row r="37" spans="1:21">
      <c r="A37" s="37">
        <v>27</v>
      </c>
      <c r="B37" s="17"/>
      <c r="C37" s="16"/>
      <c r="D37" s="8"/>
      <c r="E37" s="17" t="s">
        <v>47</v>
      </c>
      <c r="F37" s="42" t="s">
        <v>393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v>
      </c>
      <c r="H38" s="26">
        <v>0</v>
      </c>
      <c r="I38" s="7">
        <v>0</v>
      </c>
      <c r="J38" s="7">
        <v>0</v>
      </c>
      <c r="K38" s="7">
        <v>0</v>
      </c>
      <c r="L38" s="7">
        <v>0</v>
      </c>
      <c r="M38" s="7">
        <v>0</v>
      </c>
      <c r="N38" s="126">
        <f t="shared" si="1"/>
        <v>0</v>
      </c>
      <c r="O38" s="26">
        <v>0</v>
      </c>
      <c r="P38" s="7">
        <v>0</v>
      </c>
      <c r="Q38" s="7">
        <v>0</v>
      </c>
      <c r="R38" s="7">
        <v>0</v>
      </c>
      <c r="S38" s="7">
        <v>0</v>
      </c>
      <c r="T38" s="7">
        <v>0</v>
      </c>
      <c r="U38" s="126">
        <f t="shared" si="2"/>
        <v>0</v>
      </c>
    </row>
    <row r="39" spans="1:21">
      <c r="A39" s="37">
        <v>29</v>
      </c>
      <c r="B39" s="17"/>
      <c r="C39" s="16"/>
      <c r="D39" s="38"/>
      <c r="E39" s="17" t="s">
        <v>394</v>
      </c>
      <c r="F39" s="42" t="s">
        <v>50</v>
      </c>
      <c r="G39" s="111">
        <f t="shared" si="0"/>
        <v>0</v>
      </c>
      <c r="H39" s="26">
        <v>0</v>
      </c>
      <c r="I39" s="7">
        <v>0</v>
      </c>
      <c r="J39" s="7">
        <v>0</v>
      </c>
      <c r="K39" s="7">
        <v>0</v>
      </c>
      <c r="L39" s="7">
        <v>0</v>
      </c>
      <c r="M39" s="7">
        <v>0</v>
      </c>
      <c r="N39" s="126">
        <f t="shared" si="1"/>
        <v>0</v>
      </c>
      <c r="O39" s="26">
        <v>0</v>
      </c>
      <c r="P39" s="7">
        <v>0</v>
      </c>
      <c r="Q39" s="7">
        <v>0</v>
      </c>
      <c r="R39" s="7">
        <v>0</v>
      </c>
      <c r="S39" s="7">
        <v>0</v>
      </c>
      <c r="T39" s="7">
        <v>0</v>
      </c>
      <c r="U39" s="126">
        <f t="shared" si="2"/>
        <v>0</v>
      </c>
    </row>
    <row r="40" spans="1:21">
      <c r="A40" s="37">
        <v>30</v>
      </c>
      <c r="B40" s="17"/>
      <c r="C40" s="16"/>
      <c r="D40" s="12"/>
      <c r="E40" s="17" t="s">
        <v>395</v>
      </c>
      <c r="F40" s="42" t="s">
        <v>51</v>
      </c>
      <c r="G40" s="111">
        <f t="shared" si="0"/>
        <v>0</v>
      </c>
      <c r="H40" s="26">
        <v>0</v>
      </c>
      <c r="I40" s="7">
        <v>0</v>
      </c>
      <c r="J40" s="7">
        <v>0</v>
      </c>
      <c r="K40" s="7">
        <v>0</v>
      </c>
      <c r="L40" s="7">
        <v>0</v>
      </c>
      <c r="M40" s="7">
        <v>0</v>
      </c>
      <c r="N40" s="126">
        <f t="shared" si="1"/>
        <v>0</v>
      </c>
      <c r="O40" s="26">
        <v>0</v>
      </c>
      <c r="P40" s="7">
        <v>0</v>
      </c>
      <c r="Q40" s="7">
        <v>0</v>
      </c>
      <c r="R40" s="7">
        <v>0</v>
      </c>
      <c r="S40" s="7">
        <v>0</v>
      </c>
      <c r="T40" s="7">
        <v>0</v>
      </c>
      <c r="U40" s="126">
        <f t="shared" si="2"/>
        <v>0</v>
      </c>
    </row>
    <row r="41" spans="1:21">
      <c r="A41" s="37">
        <v>31</v>
      </c>
      <c r="B41" s="17"/>
      <c r="C41" s="16"/>
      <c r="D41" s="12"/>
      <c r="E41" s="17" t="s">
        <v>396</v>
      </c>
      <c r="F41" s="42" t="s">
        <v>52</v>
      </c>
      <c r="G41" s="111">
        <f t="shared" si="0"/>
        <v>0</v>
      </c>
      <c r="H41" s="26">
        <v>0</v>
      </c>
      <c r="I41" s="7">
        <v>0</v>
      </c>
      <c r="J41" s="7">
        <v>0</v>
      </c>
      <c r="K41" s="7">
        <v>0</v>
      </c>
      <c r="L41" s="7">
        <v>0</v>
      </c>
      <c r="M41" s="7">
        <v>0</v>
      </c>
      <c r="N41" s="126">
        <f t="shared" si="1"/>
        <v>0</v>
      </c>
      <c r="O41" s="26">
        <v>0</v>
      </c>
      <c r="P41" s="7">
        <v>0</v>
      </c>
      <c r="Q41" s="7">
        <v>0</v>
      </c>
      <c r="R41" s="7">
        <v>0</v>
      </c>
      <c r="S41" s="7">
        <v>0</v>
      </c>
      <c r="T41" s="7">
        <v>0</v>
      </c>
      <c r="U41" s="126">
        <f t="shared" si="2"/>
        <v>0</v>
      </c>
    </row>
    <row r="42" spans="1:21">
      <c r="A42" s="37">
        <v>32</v>
      </c>
      <c r="B42" s="17"/>
      <c r="C42" s="16"/>
      <c r="D42" s="38"/>
      <c r="E42" s="17" t="s">
        <v>397</v>
      </c>
      <c r="F42" s="42" t="s">
        <v>53</v>
      </c>
      <c r="G42" s="111">
        <f t="shared" si="0"/>
        <v>11.659028811845928</v>
      </c>
      <c r="H42" s="26">
        <v>1.2493863464333117</v>
      </c>
      <c r="I42" s="7">
        <v>0.90236940234899521</v>
      </c>
      <c r="J42" s="7">
        <v>1.7139409780502319</v>
      </c>
      <c r="K42" s="7">
        <v>1.619549460709095</v>
      </c>
      <c r="L42" s="7">
        <v>1.2216706201434135</v>
      </c>
      <c r="M42" s="7">
        <v>0.16977053880691528</v>
      </c>
      <c r="N42" s="126">
        <f t="shared" si="1"/>
        <v>6.8766873464919627</v>
      </c>
      <c r="O42" s="26">
        <v>0.82369022443890572</v>
      </c>
      <c r="P42" s="7">
        <v>0.4839000441133976</v>
      </c>
      <c r="Q42" s="7">
        <v>1.0152360051870346</v>
      </c>
      <c r="R42" s="7">
        <v>1.0371395424008369</v>
      </c>
      <c r="S42" s="7">
        <v>1.4223756492137909</v>
      </c>
      <c r="T42" s="7">
        <v>0</v>
      </c>
      <c r="U42" s="126">
        <f t="shared" si="2"/>
        <v>4.7823414653539658</v>
      </c>
    </row>
    <row r="43" spans="1:21">
      <c r="A43" s="37">
        <v>33</v>
      </c>
      <c r="B43" s="17"/>
      <c r="C43" s="16"/>
      <c r="D43" s="38" t="s">
        <v>54</v>
      </c>
      <c r="E43" s="39" t="s">
        <v>55</v>
      </c>
      <c r="F43" s="42"/>
      <c r="G43" s="111">
        <f t="shared" si="0"/>
        <v>0.40337633923627436</v>
      </c>
      <c r="H43" s="26">
        <v>4.8909319564700127E-2</v>
      </c>
      <c r="I43" s="7">
        <v>1.0561288916505873E-2</v>
      </c>
      <c r="J43" s="7">
        <v>4.3646824778988957E-3</v>
      </c>
      <c r="K43" s="7">
        <v>1.2444318505004048E-2</v>
      </c>
      <c r="L43" s="7">
        <v>3.2020530663430691E-2</v>
      </c>
      <c r="M43" s="7">
        <v>5.2691895980387926E-2</v>
      </c>
      <c r="N43" s="126">
        <f t="shared" si="1"/>
        <v>0.16099203610792756</v>
      </c>
      <c r="O43" s="26">
        <v>7.1067503420636058E-2</v>
      </c>
      <c r="P43" s="7">
        <v>1.1810930212959647E-2</v>
      </c>
      <c r="Q43" s="7">
        <v>3.9698502514511347E-3</v>
      </c>
      <c r="R43" s="7">
        <v>9.2868786305189133E-3</v>
      </c>
      <c r="S43" s="7">
        <v>2.7516887523233891E-2</v>
      </c>
      <c r="T43" s="7">
        <v>0.11873225308954716</v>
      </c>
      <c r="U43" s="126">
        <f t="shared" si="2"/>
        <v>0.2423843031283468</v>
      </c>
    </row>
    <row r="44" spans="1:21">
      <c r="A44" s="37">
        <v>34</v>
      </c>
      <c r="B44" s="17"/>
      <c r="C44" s="16"/>
      <c r="D44" s="8"/>
      <c r="E44" s="17" t="s">
        <v>12</v>
      </c>
      <c r="F44" s="42" t="s">
        <v>56</v>
      </c>
      <c r="G44" s="111">
        <f t="shared" si="0"/>
        <v>0.40337633923627436</v>
      </c>
      <c r="H44" s="26">
        <v>4.8909319564700127E-2</v>
      </c>
      <c r="I44" s="7">
        <v>1.0561288916505873E-2</v>
      </c>
      <c r="J44" s="7">
        <v>4.3646824778988957E-3</v>
      </c>
      <c r="K44" s="7">
        <v>1.2444318505004048E-2</v>
      </c>
      <c r="L44" s="7">
        <v>3.2020530663430691E-2</v>
      </c>
      <c r="M44" s="7">
        <v>5.2691895980387926E-2</v>
      </c>
      <c r="N44" s="126">
        <f t="shared" si="1"/>
        <v>0.16099203610792756</v>
      </c>
      <c r="O44" s="26">
        <v>7.1067503420636058E-2</v>
      </c>
      <c r="P44" s="7">
        <v>1.1810930212959647E-2</v>
      </c>
      <c r="Q44" s="7">
        <v>3.9698502514511347E-3</v>
      </c>
      <c r="R44" s="7">
        <v>9.2868786305189133E-3</v>
      </c>
      <c r="S44" s="7">
        <v>2.7516887523233891E-2</v>
      </c>
      <c r="T44" s="7">
        <v>0.11873225308954716</v>
      </c>
      <c r="U44" s="126">
        <f t="shared" si="2"/>
        <v>0.2423843031283468</v>
      </c>
    </row>
    <row r="45" spans="1:21">
      <c r="A45" s="37">
        <v>35</v>
      </c>
      <c r="B45" s="17"/>
      <c r="C45" s="16"/>
      <c r="D45" s="8"/>
      <c r="E45" s="17" t="s">
        <v>14</v>
      </c>
      <c r="F45" s="42" t="s">
        <v>57</v>
      </c>
      <c r="G45" s="111">
        <f t="shared" si="0"/>
        <v>0</v>
      </c>
      <c r="H45" s="26">
        <v>0</v>
      </c>
      <c r="I45" s="7">
        <v>0</v>
      </c>
      <c r="J45" s="7">
        <v>0</v>
      </c>
      <c r="K45" s="7">
        <v>0</v>
      </c>
      <c r="L45" s="7">
        <v>0</v>
      </c>
      <c r="M45" s="7">
        <v>0</v>
      </c>
      <c r="N45" s="126">
        <f t="shared" si="1"/>
        <v>0</v>
      </c>
      <c r="O45" s="26">
        <v>0</v>
      </c>
      <c r="P45" s="7">
        <v>0</v>
      </c>
      <c r="Q45" s="7">
        <v>0</v>
      </c>
      <c r="R45" s="7">
        <v>0</v>
      </c>
      <c r="S45" s="7">
        <v>0</v>
      </c>
      <c r="T45" s="7">
        <v>0</v>
      </c>
      <c r="U45" s="126">
        <f t="shared" si="2"/>
        <v>0</v>
      </c>
    </row>
    <row r="46" spans="1:21">
      <c r="A46" s="37">
        <v>36</v>
      </c>
      <c r="B46" s="10"/>
      <c r="C46" s="16"/>
      <c r="D46" s="8"/>
      <c r="E46" s="17" t="s">
        <v>16</v>
      </c>
      <c r="F46" s="42" t="s">
        <v>58</v>
      </c>
      <c r="G46" s="111">
        <f t="shared" si="0"/>
        <v>0</v>
      </c>
      <c r="H46" s="26">
        <v>0</v>
      </c>
      <c r="I46" s="7">
        <v>0</v>
      </c>
      <c r="J46" s="7">
        <v>0</v>
      </c>
      <c r="K46" s="7">
        <v>0</v>
      </c>
      <c r="L46" s="7">
        <v>0</v>
      </c>
      <c r="M46" s="7">
        <v>0</v>
      </c>
      <c r="N46" s="126">
        <f t="shared" si="1"/>
        <v>0</v>
      </c>
      <c r="O46" s="26">
        <v>0</v>
      </c>
      <c r="P46" s="7">
        <v>0</v>
      </c>
      <c r="Q46" s="7">
        <v>0</v>
      </c>
      <c r="R46" s="7">
        <v>0</v>
      </c>
      <c r="S46" s="7">
        <v>0</v>
      </c>
      <c r="T46" s="7">
        <v>0</v>
      </c>
      <c r="U46" s="126">
        <f t="shared" si="2"/>
        <v>0</v>
      </c>
    </row>
    <row r="47" spans="1:21">
      <c r="A47" s="37">
        <v>37</v>
      </c>
      <c r="B47" s="10"/>
      <c r="C47" s="11"/>
      <c r="D47" s="38" t="s">
        <v>59</v>
      </c>
      <c r="E47" s="9" t="s">
        <v>60</v>
      </c>
      <c r="F47" s="44"/>
      <c r="G47" s="111">
        <f t="shared" si="0"/>
        <v>353.30016309022903</v>
      </c>
      <c r="H47" s="26">
        <v>69.878656148910522</v>
      </c>
      <c r="I47" s="7">
        <v>4.5520463585853577</v>
      </c>
      <c r="J47" s="7">
        <v>10.825521230697632</v>
      </c>
      <c r="K47" s="7">
        <v>21.393766641616821</v>
      </c>
      <c r="L47" s="7">
        <v>39.652063608169556</v>
      </c>
      <c r="M47" s="7">
        <v>52.852992057800293</v>
      </c>
      <c r="N47" s="126">
        <f t="shared" si="1"/>
        <v>199.15504604578018</v>
      </c>
      <c r="O47" s="26">
        <v>37.058913111686707</v>
      </c>
      <c r="P47" s="7">
        <v>3.1884125471115112</v>
      </c>
      <c r="Q47" s="7">
        <v>9.4204663038253784</v>
      </c>
      <c r="R47" s="7">
        <v>16.215228199958801</v>
      </c>
      <c r="S47" s="7">
        <v>26.569040298461914</v>
      </c>
      <c r="T47" s="7">
        <v>61.693056583404541</v>
      </c>
      <c r="U47" s="126">
        <f t="shared" si="2"/>
        <v>154.14511704444885</v>
      </c>
    </row>
    <row r="48" spans="1:21">
      <c r="A48" s="93">
        <v>38</v>
      </c>
      <c r="B48" s="94"/>
      <c r="C48" s="95" t="s">
        <v>61</v>
      </c>
      <c r="D48" s="96" t="s">
        <v>62</v>
      </c>
      <c r="E48" s="97"/>
      <c r="F48" s="98"/>
      <c r="G48" s="99">
        <f t="shared" si="0"/>
        <v>9269.5633947849274</v>
      </c>
      <c r="H48" s="100">
        <v>457.56793212890625</v>
      </c>
      <c r="I48" s="101">
        <v>101.00248765945435</v>
      </c>
      <c r="J48" s="101">
        <v>130.67246437072754</v>
      </c>
      <c r="K48" s="101">
        <v>531.16822814941406</v>
      </c>
      <c r="L48" s="101">
        <v>1572.6505470275879</v>
      </c>
      <c r="M48" s="101">
        <v>2060.0549049377441</v>
      </c>
      <c r="N48" s="127">
        <f t="shared" si="1"/>
        <v>4853.1165642738342</v>
      </c>
      <c r="O48" s="100">
        <v>371.88144493103027</v>
      </c>
      <c r="P48" s="101">
        <v>84.262906312942505</v>
      </c>
      <c r="Q48" s="101">
        <v>116.74923372268677</v>
      </c>
      <c r="R48" s="101">
        <v>285.32659912109375</v>
      </c>
      <c r="S48" s="101">
        <v>809.39143753051758</v>
      </c>
      <c r="T48" s="101">
        <v>2748.8352088928223</v>
      </c>
      <c r="U48" s="127">
        <f t="shared" si="2"/>
        <v>4416.4468305110931</v>
      </c>
    </row>
    <row r="49" spans="1:21">
      <c r="A49" s="37">
        <v>39</v>
      </c>
      <c r="B49" s="17"/>
      <c r="C49" s="16"/>
      <c r="D49" s="38" t="s">
        <v>8</v>
      </c>
      <c r="E49" s="45" t="s">
        <v>63</v>
      </c>
      <c r="F49" s="40"/>
      <c r="G49" s="111">
        <f t="shared" si="0"/>
        <v>9260.0505013465881</v>
      </c>
      <c r="H49" s="26">
        <v>457.26580810546875</v>
      </c>
      <c r="I49" s="7">
        <v>100.3104453086853</v>
      </c>
      <c r="J49" s="7">
        <v>130.27543926239014</v>
      </c>
      <c r="K49" s="7">
        <v>530.60993194580078</v>
      </c>
      <c r="L49" s="7">
        <v>1571.0201873779297</v>
      </c>
      <c r="M49" s="7">
        <v>2058.3824462890625</v>
      </c>
      <c r="N49" s="126">
        <f t="shared" si="1"/>
        <v>4847.8642582893372</v>
      </c>
      <c r="O49" s="26">
        <v>371.63020706176758</v>
      </c>
      <c r="P49" s="7">
        <v>83.857308387756348</v>
      </c>
      <c r="Q49" s="7">
        <v>116.35902118682861</v>
      </c>
      <c r="R49" s="7">
        <v>285.05906295776367</v>
      </c>
      <c r="S49" s="7">
        <v>808.77262878417969</v>
      </c>
      <c r="T49" s="7">
        <v>2746.5080146789551</v>
      </c>
      <c r="U49" s="126">
        <f t="shared" si="2"/>
        <v>4412.186243057251</v>
      </c>
    </row>
    <row r="50" spans="1:21">
      <c r="A50" s="37">
        <v>40</v>
      </c>
      <c r="B50" s="17"/>
      <c r="C50" s="16"/>
      <c r="D50" s="38" t="s">
        <v>10</v>
      </c>
      <c r="E50" s="45" t="s">
        <v>64</v>
      </c>
      <c r="F50" s="40"/>
      <c r="G50" s="111">
        <f t="shared" si="0"/>
        <v>8.7450187287759036</v>
      </c>
      <c r="H50" s="26">
        <v>0.29878160357475281</v>
      </c>
      <c r="I50" s="7">
        <v>0.68992886203341186</v>
      </c>
      <c r="J50" s="7">
        <v>0.3927467055618763</v>
      </c>
      <c r="K50" s="7">
        <v>0.54269828647375107</v>
      </c>
      <c r="L50" s="7">
        <v>1.2046950161457062</v>
      </c>
      <c r="M50" s="7">
        <v>1.6032145544886589</v>
      </c>
      <c r="N50" s="126">
        <f t="shared" si="1"/>
        <v>4.7320650282781571</v>
      </c>
      <c r="O50" s="26">
        <v>0.24988832883536816</v>
      </c>
      <c r="P50" s="7">
        <v>0.40268106944859028</v>
      </c>
      <c r="Q50" s="7">
        <v>0.22209971211850643</v>
      </c>
      <c r="R50" s="7">
        <v>0.26167907938361168</v>
      </c>
      <c r="S50" s="7">
        <v>0.59930050373077393</v>
      </c>
      <c r="T50" s="7">
        <v>2.277305006980896</v>
      </c>
      <c r="U50" s="126">
        <f t="shared" si="2"/>
        <v>4.0129537004977465</v>
      </c>
    </row>
    <row r="51" spans="1:21">
      <c r="A51" s="37">
        <v>41</v>
      </c>
      <c r="B51" s="17"/>
      <c r="C51" s="16"/>
      <c r="D51" s="38" t="s">
        <v>22</v>
      </c>
      <c r="E51" s="45" t="s">
        <v>65</v>
      </c>
      <c r="F51" s="40"/>
      <c r="G51" s="111">
        <f t="shared" si="0"/>
        <v>0.76784873692304245</v>
      </c>
      <c r="H51" s="26">
        <v>3.3413992860005237E-3</v>
      </c>
      <c r="I51" s="7">
        <v>2.1123100304976106E-3</v>
      </c>
      <c r="J51" s="7">
        <v>4.2815347551368177E-3</v>
      </c>
      <c r="K51" s="7">
        <v>1.5589164802804589E-2</v>
      </c>
      <c r="L51" s="7">
        <v>0.42564040562137961</v>
      </c>
      <c r="M51" s="7">
        <v>6.9191642105579376E-2</v>
      </c>
      <c r="N51" s="126">
        <f t="shared" si="1"/>
        <v>0.52015645660139853</v>
      </c>
      <c r="O51" s="26">
        <v>1.3540138206735719E-3</v>
      </c>
      <c r="P51" s="7">
        <v>2.9174455266911536E-3</v>
      </c>
      <c r="Q51" s="7">
        <v>0.16811486234655604</v>
      </c>
      <c r="R51" s="7">
        <v>5.8672694722190499E-3</v>
      </c>
      <c r="S51" s="7">
        <v>1.9546221708878875E-2</v>
      </c>
      <c r="T51" s="7">
        <v>4.9892467446625233E-2</v>
      </c>
      <c r="U51" s="126">
        <f t="shared" si="2"/>
        <v>0.24769228032164392</v>
      </c>
    </row>
    <row r="52" spans="1:21">
      <c r="A52" s="93">
        <v>42</v>
      </c>
      <c r="B52" s="94"/>
      <c r="C52" s="95" t="s">
        <v>66</v>
      </c>
      <c r="D52" s="96" t="s">
        <v>67</v>
      </c>
      <c r="E52" s="97"/>
      <c r="F52" s="98"/>
      <c r="G52" s="99">
        <f t="shared" si="0"/>
        <v>238.4634747505188</v>
      </c>
      <c r="H52" s="100">
        <v>0</v>
      </c>
      <c r="I52" s="101">
        <v>0</v>
      </c>
      <c r="J52" s="101">
        <v>0</v>
      </c>
      <c r="K52" s="101">
        <v>0</v>
      </c>
      <c r="L52" s="101">
        <v>0</v>
      </c>
      <c r="M52" s="101">
        <v>0</v>
      </c>
      <c r="N52" s="127">
        <f t="shared" si="1"/>
        <v>0</v>
      </c>
      <c r="O52" s="100">
        <v>0</v>
      </c>
      <c r="P52" s="101">
        <v>0</v>
      </c>
      <c r="Q52" s="101">
        <v>113.61476993560791</v>
      </c>
      <c r="R52" s="101">
        <v>124.84870481491089</v>
      </c>
      <c r="S52" s="101">
        <v>0</v>
      </c>
      <c r="T52" s="101">
        <v>0</v>
      </c>
      <c r="U52" s="127">
        <f t="shared" si="2"/>
        <v>238.4634747505188</v>
      </c>
    </row>
    <row r="53" spans="1:21">
      <c r="A53" s="93">
        <v>49</v>
      </c>
      <c r="B53" s="94"/>
      <c r="C53" s="95" t="s">
        <v>68</v>
      </c>
      <c r="D53" s="96" t="s">
        <v>69</v>
      </c>
      <c r="E53" s="97"/>
      <c r="F53" s="98"/>
      <c r="G53" s="99">
        <f t="shared" si="0"/>
        <v>4699.9004211425781</v>
      </c>
      <c r="H53" s="100">
        <v>2717.6621246337891</v>
      </c>
      <c r="I53" s="101">
        <v>0</v>
      </c>
      <c r="J53" s="101">
        <v>0</v>
      </c>
      <c r="K53" s="101">
        <v>0</v>
      </c>
      <c r="L53" s="101">
        <v>0</v>
      </c>
      <c r="M53" s="101">
        <v>0</v>
      </c>
      <c r="N53" s="127">
        <f t="shared" si="1"/>
        <v>2717.6621246337891</v>
      </c>
      <c r="O53" s="100">
        <v>1982.2382965087891</v>
      </c>
      <c r="P53" s="101">
        <v>0</v>
      </c>
      <c r="Q53" s="101">
        <v>0</v>
      </c>
      <c r="R53" s="101">
        <v>0</v>
      </c>
      <c r="S53" s="101">
        <v>0</v>
      </c>
      <c r="T53" s="101">
        <v>0</v>
      </c>
      <c r="U53" s="127">
        <f t="shared" si="2"/>
        <v>1982.2382965087891</v>
      </c>
    </row>
    <row r="54" spans="1:21">
      <c r="A54" s="37">
        <v>50</v>
      </c>
      <c r="B54" s="17"/>
      <c r="C54" s="16"/>
      <c r="D54" s="38" t="s">
        <v>8</v>
      </c>
      <c r="E54" s="47" t="s">
        <v>70</v>
      </c>
      <c r="F54" s="40"/>
      <c r="G54" s="111">
        <f t="shared" si="0"/>
        <v>2084.2912216186523</v>
      </c>
      <c r="H54" s="26">
        <v>1183.4370040893555</v>
      </c>
      <c r="I54" s="7">
        <v>0</v>
      </c>
      <c r="J54" s="7">
        <v>0</v>
      </c>
      <c r="K54" s="7">
        <v>0</v>
      </c>
      <c r="L54" s="7">
        <v>0</v>
      </c>
      <c r="M54" s="7">
        <v>0</v>
      </c>
      <c r="N54" s="126">
        <f t="shared" si="1"/>
        <v>1183.4370040893555</v>
      </c>
      <c r="O54" s="26">
        <v>900.85421752929688</v>
      </c>
      <c r="P54" s="7">
        <v>0</v>
      </c>
      <c r="Q54" s="7">
        <v>0</v>
      </c>
      <c r="R54" s="7">
        <v>0</v>
      </c>
      <c r="S54" s="7">
        <v>0</v>
      </c>
      <c r="T54" s="7">
        <v>0</v>
      </c>
      <c r="U54" s="126">
        <f t="shared" si="2"/>
        <v>900.85421752929688</v>
      </c>
    </row>
    <row r="55" spans="1:21">
      <c r="A55" s="37">
        <v>51</v>
      </c>
      <c r="B55" s="10"/>
      <c r="C55" s="16"/>
      <c r="D55" s="38" t="s">
        <v>10</v>
      </c>
      <c r="E55" s="47" t="s">
        <v>71</v>
      </c>
      <c r="F55" s="40"/>
      <c r="G55" s="111">
        <f t="shared" si="0"/>
        <v>1594.1265830993652</v>
      </c>
      <c r="H55" s="26">
        <v>957.95999526977539</v>
      </c>
      <c r="I55" s="7">
        <v>0</v>
      </c>
      <c r="J55" s="7">
        <v>0</v>
      </c>
      <c r="K55" s="7">
        <v>0</v>
      </c>
      <c r="L55" s="7">
        <v>0</v>
      </c>
      <c r="M55" s="7">
        <v>0</v>
      </c>
      <c r="N55" s="126">
        <f t="shared" si="1"/>
        <v>957.95999526977539</v>
      </c>
      <c r="O55" s="26">
        <v>636.16658782958984</v>
      </c>
      <c r="P55" s="7">
        <v>0</v>
      </c>
      <c r="Q55" s="7">
        <v>0</v>
      </c>
      <c r="R55" s="7">
        <v>0</v>
      </c>
      <c r="S55" s="7">
        <v>0</v>
      </c>
      <c r="T55" s="7">
        <v>0</v>
      </c>
      <c r="U55" s="126">
        <f t="shared" si="2"/>
        <v>636.16658782958984</v>
      </c>
    </row>
    <row r="56" spans="1:21">
      <c r="A56" s="37">
        <v>52</v>
      </c>
      <c r="B56" s="17"/>
      <c r="C56" s="11"/>
      <c r="D56" s="38" t="s">
        <v>22</v>
      </c>
      <c r="E56" s="47" t="s">
        <v>72</v>
      </c>
      <c r="F56" s="43"/>
      <c r="G56" s="111">
        <f t="shared" si="0"/>
        <v>831.80509376525879</v>
      </c>
      <c r="H56" s="26">
        <v>467.83574867248535</v>
      </c>
      <c r="I56" s="7">
        <v>0</v>
      </c>
      <c r="J56" s="7">
        <v>0</v>
      </c>
      <c r="K56" s="7">
        <v>0</v>
      </c>
      <c r="L56" s="7">
        <v>0</v>
      </c>
      <c r="M56" s="7">
        <v>0</v>
      </c>
      <c r="N56" s="126">
        <f t="shared" si="1"/>
        <v>467.83574867248535</v>
      </c>
      <c r="O56" s="26">
        <v>363.96934509277344</v>
      </c>
      <c r="P56" s="7">
        <v>0</v>
      </c>
      <c r="Q56" s="7">
        <v>0</v>
      </c>
      <c r="R56" s="7">
        <v>0</v>
      </c>
      <c r="S56" s="7">
        <v>0</v>
      </c>
      <c r="T56" s="7">
        <v>0</v>
      </c>
      <c r="U56" s="126">
        <f t="shared" si="2"/>
        <v>363.96934509277344</v>
      </c>
    </row>
    <row r="57" spans="1:21">
      <c r="A57" s="37">
        <v>53</v>
      </c>
      <c r="B57" s="12"/>
      <c r="C57" s="12"/>
      <c r="D57" s="38" t="s">
        <v>24</v>
      </c>
      <c r="E57" s="13" t="s">
        <v>73</v>
      </c>
      <c r="F57" s="43"/>
      <c r="G57" s="111">
        <f t="shared" si="0"/>
        <v>189.67755460739136</v>
      </c>
      <c r="H57" s="26">
        <v>108.42938208580017</v>
      </c>
      <c r="I57" s="7">
        <v>0</v>
      </c>
      <c r="J57" s="7">
        <v>0</v>
      </c>
      <c r="K57" s="7">
        <v>0</v>
      </c>
      <c r="L57" s="7">
        <v>0</v>
      </c>
      <c r="M57" s="7">
        <v>0</v>
      </c>
      <c r="N57" s="126">
        <f t="shared" si="1"/>
        <v>108.42938208580017</v>
      </c>
      <c r="O57" s="26">
        <v>81.248172521591187</v>
      </c>
      <c r="P57" s="7">
        <v>0</v>
      </c>
      <c r="Q57" s="7">
        <v>0</v>
      </c>
      <c r="R57" s="7">
        <v>0</v>
      </c>
      <c r="S57" s="7">
        <v>0</v>
      </c>
      <c r="T57" s="7">
        <v>0</v>
      </c>
      <c r="U57" s="126">
        <f t="shared" si="2"/>
        <v>81.248172521591187</v>
      </c>
    </row>
    <row r="58" spans="1:21">
      <c r="A58" s="93">
        <v>54</v>
      </c>
      <c r="B58" s="94"/>
      <c r="C58" s="95" t="s">
        <v>74</v>
      </c>
      <c r="D58" s="96" t="s">
        <v>75</v>
      </c>
      <c r="E58" s="97"/>
      <c r="F58" s="98"/>
      <c r="G58" s="99">
        <f t="shared" si="0"/>
        <v>299.6042585298419</v>
      </c>
      <c r="H58" s="100">
        <v>22.689159363508224</v>
      </c>
      <c r="I58" s="101">
        <v>3.6620475724339485</v>
      </c>
      <c r="J58" s="101">
        <v>8.7036112844944</v>
      </c>
      <c r="K58" s="101">
        <v>18.255194783210754</v>
      </c>
      <c r="L58" s="101">
        <v>41.197124242782593</v>
      </c>
      <c r="M58" s="101">
        <v>40.536195158958435</v>
      </c>
      <c r="N58" s="127">
        <f t="shared" si="1"/>
        <v>135.04333240538836</v>
      </c>
      <c r="O58" s="100">
        <v>15.598531395196915</v>
      </c>
      <c r="P58" s="101">
        <v>2.4980840235948563</v>
      </c>
      <c r="Q58" s="101">
        <v>8.8327820897102356</v>
      </c>
      <c r="R58" s="101">
        <v>23.035833954811096</v>
      </c>
      <c r="S58" s="101">
        <v>35.833024382591248</v>
      </c>
      <c r="T58" s="101">
        <v>78.762670278549194</v>
      </c>
      <c r="U58" s="127">
        <f t="shared" si="2"/>
        <v>164.56092612445354</v>
      </c>
    </row>
    <row r="59" spans="1:21">
      <c r="A59" s="37">
        <v>55</v>
      </c>
      <c r="B59" s="17"/>
      <c r="C59" s="16"/>
      <c r="D59" s="38" t="s">
        <v>8</v>
      </c>
      <c r="E59" s="45" t="s">
        <v>76</v>
      </c>
      <c r="F59" s="40"/>
      <c r="G59" s="111">
        <f t="shared" si="0"/>
        <v>79.036832296289504</v>
      </c>
      <c r="H59" s="26">
        <v>9.8556963503360748</v>
      </c>
      <c r="I59" s="7">
        <v>0.28690583445131779</v>
      </c>
      <c r="J59" s="7">
        <v>1.464605338871479</v>
      </c>
      <c r="K59" s="7">
        <v>3.9000171273946762</v>
      </c>
      <c r="L59" s="7">
        <v>9.1863642930984497</v>
      </c>
      <c r="M59" s="7">
        <v>9.6111344695091248</v>
      </c>
      <c r="N59" s="126">
        <f t="shared" si="1"/>
        <v>34.304723413661122</v>
      </c>
      <c r="O59" s="26">
        <v>7.3526390120387077</v>
      </c>
      <c r="P59" s="7">
        <v>0.26904024090617895</v>
      </c>
      <c r="Q59" s="7">
        <v>1.1264436990022659</v>
      </c>
      <c r="R59" s="7">
        <v>3.9484244138002396</v>
      </c>
      <c r="S59" s="7">
        <v>6.7588735371828079</v>
      </c>
      <c r="T59" s="7">
        <v>25.276687979698181</v>
      </c>
      <c r="U59" s="126">
        <f t="shared" si="2"/>
        <v>44.732108882628381</v>
      </c>
    </row>
    <row r="60" spans="1:21">
      <c r="A60" s="37">
        <v>56</v>
      </c>
      <c r="B60" s="17"/>
      <c r="C60" s="16"/>
      <c r="D60" s="38" t="s">
        <v>10</v>
      </c>
      <c r="E60" s="45" t="s">
        <v>77</v>
      </c>
      <c r="F60" s="40"/>
      <c r="G60" s="111">
        <f t="shared" si="0"/>
        <v>6.2998472186736763</v>
      </c>
      <c r="H60" s="26">
        <v>0.35939436685293913</v>
      </c>
      <c r="I60" s="7">
        <v>3.0604153405874968E-2</v>
      </c>
      <c r="J60" s="7">
        <v>0.22518615983426571</v>
      </c>
      <c r="K60" s="7">
        <v>0.2907879501581192</v>
      </c>
      <c r="L60" s="7">
        <v>0.57388369739055634</v>
      </c>
      <c r="M60" s="7">
        <v>1.1523995995521545</v>
      </c>
      <c r="N60" s="126">
        <f t="shared" si="1"/>
        <v>2.6322559271939099</v>
      </c>
      <c r="O60" s="26">
        <v>0.37027739454060793</v>
      </c>
      <c r="P60" s="7">
        <v>1.7764700576663017E-2</v>
      </c>
      <c r="Q60" s="7">
        <v>0.21761925518512726</v>
      </c>
      <c r="R60" s="7">
        <v>0.63169819861650467</v>
      </c>
      <c r="S60" s="7">
        <v>1.3464195653796196</v>
      </c>
      <c r="T60" s="7">
        <v>1.0838121771812439</v>
      </c>
      <c r="U60" s="126">
        <f t="shared" si="2"/>
        <v>3.6675912914797664</v>
      </c>
    </row>
    <row r="61" spans="1:21">
      <c r="A61" s="37">
        <v>57</v>
      </c>
      <c r="B61" s="17"/>
      <c r="C61" s="16"/>
      <c r="D61" s="38" t="s">
        <v>22</v>
      </c>
      <c r="E61" s="45" t="s">
        <v>78</v>
      </c>
      <c r="F61" s="40"/>
      <c r="G61" s="111">
        <f t="shared" si="0"/>
        <v>0</v>
      </c>
      <c r="H61" s="26">
        <v>0</v>
      </c>
      <c r="I61" s="7">
        <v>0</v>
      </c>
      <c r="J61" s="7">
        <v>0</v>
      </c>
      <c r="K61" s="7">
        <v>0</v>
      </c>
      <c r="L61" s="7">
        <v>0</v>
      </c>
      <c r="M61" s="7">
        <v>0</v>
      </c>
      <c r="N61" s="126">
        <f t="shared" si="1"/>
        <v>0</v>
      </c>
      <c r="O61" s="26">
        <v>0</v>
      </c>
      <c r="P61" s="7">
        <v>0</v>
      </c>
      <c r="Q61" s="7">
        <v>0</v>
      </c>
      <c r="R61" s="7">
        <v>0</v>
      </c>
      <c r="S61" s="7">
        <v>0</v>
      </c>
      <c r="T61" s="7">
        <v>0</v>
      </c>
      <c r="U61" s="126">
        <f t="shared" si="2"/>
        <v>0</v>
      </c>
    </row>
    <row r="62" spans="1:21">
      <c r="A62" s="37">
        <v>58</v>
      </c>
      <c r="B62" s="14"/>
      <c r="C62" s="16"/>
      <c r="D62" s="38" t="s">
        <v>24</v>
      </c>
      <c r="E62" s="45" t="s">
        <v>79</v>
      </c>
      <c r="F62" s="40"/>
      <c r="G62" s="111">
        <f t="shared" si="0"/>
        <v>57.433672657934949</v>
      </c>
      <c r="H62" s="26">
        <v>0.27720006590243429</v>
      </c>
      <c r="I62" s="7">
        <v>0.62539132870733738</v>
      </c>
      <c r="J62" s="7">
        <v>2.8250129818916321</v>
      </c>
      <c r="K62" s="7">
        <v>3.3401115834712982</v>
      </c>
      <c r="L62" s="7">
        <v>7.420424435287714</v>
      </c>
      <c r="M62" s="7">
        <v>11.596859388053417</v>
      </c>
      <c r="N62" s="126">
        <f t="shared" si="1"/>
        <v>26.084999783313833</v>
      </c>
      <c r="O62" s="26">
        <v>0.289516850723885</v>
      </c>
      <c r="P62" s="7">
        <v>0.66378279868513346</v>
      </c>
      <c r="Q62" s="7">
        <v>3.2913587912917137</v>
      </c>
      <c r="R62" s="7">
        <v>5.9909833297133446</v>
      </c>
      <c r="S62" s="7">
        <v>7.2127155587077141</v>
      </c>
      <c r="T62" s="7">
        <v>13.900315545499325</v>
      </c>
      <c r="U62" s="126">
        <f t="shared" si="2"/>
        <v>31.348672874621116</v>
      </c>
    </row>
    <row r="63" spans="1:21">
      <c r="A63" s="37">
        <v>59</v>
      </c>
      <c r="B63" s="12"/>
      <c r="C63" s="14"/>
      <c r="D63" s="38" t="s">
        <v>26</v>
      </c>
      <c r="E63" s="14" t="s">
        <v>80</v>
      </c>
      <c r="F63" s="48"/>
      <c r="G63" s="111">
        <f t="shared" si="0"/>
        <v>156.83390652388334</v>
      </c>
      <c r="H63" s="26">
        <v>12.196868821978569</v>
      </c>
      <c r="I63" s="7">
        <v>2.7191462442278862</v>
      </c>
      <c r="J63" s="7">
        <v>4.1888066828250885</v>
      </c>
      <c r="K63" s="7">
        <v>10.72427861392498</v>
      </c>
      <c r="L63" s="7">
        <v>24.016452252864838</v>
      </c>
      <c r="M63" s="7">
        <v>18.175802707672119</v>
      </c>
      <c r="N63" s="126">
        <f t="shared" si="1"/>
        <v>72.021355323493481</v>
      </c>
      <c r="O63" s="26">
        <v>7.5860981941223145</v>
      </c>
      <c r="P63" s="7">
        <v>1.5474962741136551</v>
      </c>
      <c r="Q63" s="7">
        <v>4.197360172867775</v>
      </c>
      <c r="R63" s="7">
        <v>12.464727163314819</v>
      </c>
      <c r="S63" s="7">
        <v>20.5150166451931</v>
      </c>
      <c r="T63" s="7">
        <v>38.501852750778198</v>
      </c>
      <c r="U63" s="126">
        <f t="shared" si="2"/>
        <v>84.812551200389862</v>
      </c>
    </row>
    <row r="64" spans="1:21">
      <c r="A64" s="72">
        <v>60</v>
      </c>
      <c r="B64" s="73" t="s">
        <v>81</v>
      </c>
      <c r="C64" s="77" t="s">
        <v>82</v>
      </c>
      <c r="D64" s="78"/>
      <c r="E64" s="78"/>
      <c r="F64" s="79"/>
      <c r="G64" s="74">
        <f t="shared" si="0"/>
        <v>659475.76637649536</v>
      </c>
      <c r="H64" s="75">
        <v>3960.365234375</v>
      </c>
      <c r="I64" s="76">
        <v>701.77581024169922</v>
      </c>
      <c r="J64" s="76">
        <v>2982.7746276855469</v>
      </c>
      <c r="K64" s="76">
        <v>18812.587524414063</v>
      </c>
      <c r="L64" s="76">
        <v>111685.6220703125</v>
      </c>
      <c r="M64" s="76">
        <v>173042.056640625</v>
      </c>
      <c r="N64" s="124">
        <f t="shared" si="1"/>
        <v>311185.18190765381</v>
      </c>
      <c r="O64" s="75">
        <v>3042.4848022460938</v>
      </c>
      <c r="P64" s="76">
        <v>509.66340255737305</v>
      </c>
      <c r="Q64" s="76">
        <v>2014.7639617919922</v>
      </c>
      <c r="R64" s="76">
        <v>11620.708435058594</v>
      </c>
      <c r="S64" s="76">
        <v>71835.7783203125</v>
      </c>
      <c r="T64" s="76">
        <v>259267.185546875</v>
      </c>
      <c r="U64" s="124">
        <f t="shared" si="2"/>
        <v>348290.58446884155</v>
      </c>
    </row>
    <row r="65" spans="1:21">
      <c r="A65" s="93">
        <v>61</v>
      </c>
      <c r="B65" s="94"/>
      <c r="C65" s="95" t="s">
        <v>6</v>
      </c>
      <c r="D65" s="96" t="s">
        <v>83</v>
      </c>
      <c r="E65" s="97"/>
      <c r="F65" s="98"/>
      <c r="G65" s="99">
        <f t="shared" si="0"/>
        <v>96182.512996673584</v>
      </c>
      <c r="H65" s="100">
        <v>359.36478424072266</v>
      </c>
      <c r="I65" s="101">
        <v>238.16860771179199</v>
      </c>
      <c r="J65" s="101">
        <v>711.41959762573242</v>
      </c>
      <c r="K65" s="101">
        <v>2983.9573059082031</v>
      </c>
      <c r="L65" s="101">
        <v>21601.340698242188</v>
      </c>
      <c r="M65" s="101">
        <v>20149.458740234375</v>
      </c>
      <c r="N65" s="127">
        <f t="shared" si="1"/>
        <v>46043.709733963013</v>
      </c>
      <c r="O65" s="100">
        <v>316.40605640411377</v>
      </c>
      <c r="P65" s="101">
        <v>152.01476001739502</v>
      </c>
      <c r="Q65" s="101">
        <v>548.31594848632813</v>
      </c>
      <c r="R65" s="101">
        <v>4583.5381774902344</v>
      </c>
      <c r="S65" s="101">
        <v>19912.883178710938</v>
      </c>
      <c r="T65" s="101">
        <v>24625.645141601563</v>
      </c>
      <c r="U65" s="127">
        <f t="shared" si="2"/>
        <v>50138.803262710571</v>
      </c>
    </row>
    <row r="66" spans="1:21">
      <c r="A66" s="37">
        <v>62</v>
      </c>
      <c r="B66" s="17"/>
      <c r="C66" s="16"/>
      <c r="D66" s="38" t="s">
        <v>8</v>
      </c>
      <c r="E66" s="49" t="s">
        <v>84</v>
      </c>
      <c r="F66" s="40"/>
      <c r="G66" s="111">
        <f t="shared" si="0"/>
        <v>3248.6504779681563</v>
      </c>
      <c r="H66" s="26">
        <v>16.875689506530762</v>
      </c>
      <c r="I66" s="7">
        <v>6.2052541971206665</v>
      </c>
      <c r="J66" s="7">
        <v>28.762313842773438</v>
      </c>
      <c r="K66" s="7">
        <v>119.54771614074707</v>
      </c>
      <c r="L66" s="7">
        <v>1052.3496780395508</v>
      </c>
      <c r="M66" s="7">
        <v>850.98332595825195</v>
      </c>
      <c r="N66" s="126">
        <f t="shared" si="1"/>
        <v>2074.7239776849747</v>
      </c>
      <c r="O66" s="26">
        <v>5.669031023979187</v>
      </c>
      <c r="P66" s="7">
        <v>3.0164502486586571</v>
      </c>
      <c r="Q66" s="7">
        <v>16.787248849868774</v>
      </c>
      <c r="R66" s="7">
        <v>99.927830219268799</v>
      </c>
      <c r="S66" s="7">
        <v>450.69484710693359</v>
      </c>
      <c r="T66" s="7">
        <v>597.83109283447266</v>
      </c>
      <c r="U66" s="126">
        <f t="shared" si="2"/>
        <v>1173.9265002831817</v>
      </c>
    </row>
    <row r="67" spans="1:21">
      <c r="A67" s="37">
        <v>63</v>
      </c>
      <c r="B67" s="17"/>
      <c r="C67" s="16"/>
      <c r="D67" s="38" t="s">
        <v>10</v>
      </c>
      <c r="E67" s="49" t="s">
        <v>85</v>
      </c>
      <c r="F67" s="40"/>
      <c r="G67" s="111">
        <f t="shared" si="0"/>
        <v>7471.2570021897554</v>
      </c>
      <c r="H67" s="26">
        <v>5.5184325575828552</v>
      </c>
      <c r="I67" s="7">
        <v>1.1593718528747559</v>
      </c>
      <c r="J67" s="7">
        <v>10.468680948019028</v>
      </c>
      <c r="K67" s="7">
        <v>151.60832023620605</v>
      </c>
      <c r="L67" s="7">
        <v>1863.6964950561523</v>
      </c>
      <c r="M67" s="7">
        <v>2041.6137084960938</v>
      </c>
      <c r="N67" s="126">
        <f t="shared" si="1"/>
        <v>4074.0650091469288</v>
      </c>
      <c r="O67" s="26">
        <v>2.5634167194366455</v>
      </c>
      <c r="P67" s="7">
        <v>0.7482105940580368</v>
      </c>
      <c r="Q67" s="7">
        <v>9.4592603445053101</v>
      </c>
      <c r="R67" s="7">
        <v>121.02682209014893</v>
      </c>
      <c r="S67" s="7">
        <v>1254.187557220459</v>
      </c>
      <c r="T67" s="7">
        <v>2009.2067260742188</v>
      </c>
      <c r="U67" s="126">
        <f t="shared" si="2"/>
        <v>3397.1919930428267</v>
      </c>
    </row>
    <row r="68" spans="1:21">
      <c r="A68" s="37">
        <v>64</v>
      </c>
      <c r="B68" s="17"/>
      <c r="C68" s="16"/>
      <c r="D68" s="38" t="s">
        <v>22</v>
      </c>
      <c r="E68" s="49" t="s">
        <v>86</v>
      </c>
      <c r="F68" s="40"/>
      <c r="G68" s="111">
        <f t="shared" si="0"/>
        <v>13701.826713413</v>
      </c>
      <c r="H68" s="26">
        <v>17.044002532958984</v>
      </c>
      <c r="I68" s="7">
        <v>3.6243484020233154</v>
      </c>
      <c r="J68" s="7">
        <v>39.101729393005371</v>
      </c>
      <c r="K68" s="7">
        <v>499.9665412902832</v>
      </c>
      <c r="L68" s="7">
        <v>3838.9237060546875</v>
      </c>
      <c r="M68" s="7">
        <v>3675.2489929199219</v>
      </c>
      <c r="N68" s="126">
        <f t="shared" si="1"/>
        <v>8073.9093205928802</v>
      </c>
      <c r="O68" s="26">
        <v>12.97599458694458</v>
      </c>
      <c r="P68" s="7">
        <v>2.2309246957302094</v>
      </c>
      <c r="Q68" s="7">
        <v>34.971795558929443</v>
      </c>
      <c r="R68" s="7">
        <v>394.47958374023438</v>
      </c>
      <c r="S68" s="7">
        <v>1980.0563812255859</v>
      </c>
      <c r="T68" s="7">
        <v>3203.2027130126953</v>
      </c>
      <c r="U68" s="126">
        <f t="shared" si="2"/>
        <v>5627.9173928201199</v>
      </c>
    </row>
    <row r="69" spans="1:21">
      <c r="A69" s="37">
        <v>65</v>
      </c>
      <c r="B69" s="17"/>
      <c r="C69" s="16"/>
      <c r="D69" s="38" t="s">
        <v>24</v>
      </c>
      <c r="E69" s="49" t="s">
        <v>87</v>
      </c>
      <c r="F69" s="40"/>
      <c r="G69" s="111">
        <f t="shared" si="0"/>
        <v>7817.4152734279633</v>
      </c>
      <c r="H69" s="26">
        <v>5.5184325575828552</v>
      </c>
      <c r="I69" s="7">
        <v>1.9850374460220337</v>
      </c>
      <c r="J69" s="7">
        <v>37.594640970230103</v>
      </c>
      <c r="K69" s="7">
        <v>244.49002361297607</v>
      </c>
      <c r="L69" s="7">
        <v>1377.6633987426758</v>
      </c>
      <c r="M69" s="7">
        <v>2017.2823104858398</v>
      </c>
      <c r="N69" s="126">
        <f t="shared" si="1"/>
        <v>3684.5338438153267</v>
      </c>
      <c r="O69" s="26">
        <v>0</v>
      </c>
      <c r="P69" s="7">
        <v>0.34399473667144775</v>
      </c>
      <c r="Q69" s="7">
        <v>24.986053764820099</v>
      </c>
      <c r="R69" s="7">
        <v>217.43201923370361</v>
      </c>
      <c r="S69" s="7">
        <v>1251.8455047607422</v>
      </c>
      <c r="T69" s="7">
        <v>2638.2738571166992</v>
      </c>
      <c r="U69" s="126">
        <f t="shared" si="2"/>
        <v>4132.8814296126366</v>
      </c>
    </row>
    <row r="70" spans="1:21">
      <c r="A70" s="37">
        <v>66</v>
      </c>
      <c r="B70" s="17"/>
      <c r="C70" s="16"/>
      <c r="D70" s="38" t="s">
        <v>26</v>
      </c>
      <c r="E70" s="49" t="s">
        <v>88</v>
      </c>
      <c r="F70" s="40"/>
      <c r="G70" s="111">
        <f t="shared" si="0"/>
        <v>6211.7288689017296</v>
      </c>
      <c r="H70" s="26">
        <v>0</v>
      </c>
      <c r="I70" s="7">
        <v>4.4573249220848083</v>
      </c>
      <c r="J70" s="7">
        <v>28.210058212280273</v>
      </c>
      <c r="K70" s="7">
        <v>192.33387088775635</v>
      </c>
      <c r="L70" s="7">
        <v>1622.4149932861328</v>
      </c>
      <c r="M70" s="7">
        <v>1534.1338729858398</v>
      </c>
      <c r="N70" s="126">
        <f t="shared" si="1"/>
        <v>3381.5501202940941</v>
      </c>
      <c r="O70" s="26">
        <v>0</v>
      </c>
      <c r="P70" s="7">
        <v>2.8113595247268677</v>
      </c>
      <c r="Q70" s="7">
        <v>21.680047392845154</v>
      </c>
      <c r="R70" s="7">
        <v>132.11997413635254</v>
      </c>
      <c r="S70" s="7">
        <v>994.56512451171875</v>
      </c>
      <c r="T70" s="7">
        <v>1679.0022430419922</v>
      </c>
      <c r="U70" s="126">
        <f t="shared" si="2"/>
        <v>2830.1787486076355</v>
      </c>
    </row>
    <row r="71" spans="1:21">
      <c r="A71" s="37">
        <v>67</v>
      </c>
      <c r="B71" s="17"/>
      <c r="C71" s="16"/>
      <c r="D71" s="38" t="s">
        <v>32</v>
      </c>
      <c r="E71" s="49" t="s">
        <v>89</v>
      </c>
      <c r="F71" s="40"/>
      <c r="G71" s="111">
        <f t="shared" si="0"/>
        <v>3968.1930390149355</v>
      </c>
      <c r="H71" s="26">
        <v>1.2052983045578003</v>
      </c>
      <c r="I71" s="7">
        <v>0.8580089807510376</v>
      </c>
      <c r="J71" s="7">
        <v>6.965091198682785</v>
      </c>
      <c r="K71" s="7">
        <v>102.30006885528564</v>
      </c>
      <c r="L71" s="7">
        <v>947.94945907592773</v>
      </c>
      <c r="M71" s="7">
        <v>841.38589859008789</v>
      </c>
      <c r="N71" s="126">
        <f t="shared" si="1"/>
        <v>1900.6638250052929</v>
      </c>
      <c r="O71" s="26">
        <v>0</v>
      </c>
      <c r="P71" s="7">
        <v>0.15307389199733734</v>
      </c>
      <c r="Q71" s="7">
        <v>3.7042899131774902</v>
      </c>
      <c r="R71" s="7">
        <v>66.840097427368164</v>
      </c>
      <c r="S71" s="7">
        <v>696.86736297607422</v>
      </c>
      <c r="T71" s="7">
        <v>1299.9643898010254</v>
      </c>
      <c r="U71" s="126">
        <f t="shared" si="2"/>
        <v>2067.5292140096426</v>
      </c>
    </row>
    <row r="72" spans="1:21">
      <c r="A72" s="37">
        <v>68</v>
      </c>
      <c r="B72" s="17"/>
      <c r="C72" s="16"/>
      <c r="D72" s="38" t="s">
        <v>34</v>
      </c>
      <c r="E72" s="49" t="s">
        <v>90</v>
      </c>
      <c r="F72" s="40"/>
      <c r="G72" s="111">
        <f t="shared" si="0"/>
        <v>11980.710446894169</v>
      </c>
      <c r="H72" s="26">
        <v>33.743831753730774</v>
      </c>
      <c r="I72" s="7">
        <v>7.0381885915994644</v>
      </c>
      <c r="J72" s="7">
        <v>33.628799438476563</v>
      </c>
      <c r="K72" s="7">
        <v>417.39377593994141</v>
      </c>
      <c r="L72" s="7">
        <v>4542.5643768310547</v>
      </c>
      <c r="M72" s="7">
        <v>2844.1085662841797</v>
      </c>
      <c r="N72" s="126">
        <f t="shared" si="1"/>
        <v>7878.4775388389826</v>
      </c>
      <c r="O72" s="26">
        <v>32.879663705825806</v>
      </c>
      <c r="P72" s="7">
        <v>7.2637303322553635</v>
      </c>
      <c r="Q72" s="7">
        <v>26.472145318984985</v>
      </c>
      <c r="R72" s="7">
        <v>271.54371452331543</v>
      </c>
      <c r="S72" s="7">
        <v>1644.72265625</v>
      </c>
      <c r="T72" s="7">
        <v>2119.3509979248047</v>
      </c>
      <c r="U72" s="126">
        <f t="shared" si="2"/>
        <v>4102.2329080551863</v>
      </c>
    </row>
    <row r="73" spans="1:21">
      <c r="A73" s="37">
        <v>69</v>
      </c>
      <c r="B73" s="17"/>
      <c r="C73" s="16"/>
      <c r="D73" s="38" t="s">
        <v>36</v>
      </c>
      <c r="E73" s="49" t="s">
        <v>91</v>
      </c>
      <c r="F73" s="40"/>
      <c r="G73" s="111">
        <f t="shared" si="0"/>
        <v>1132.177133500576</v>
      </c>
      <c r="H73" s="26">
        <v>0</v>
      </c>
      <c r="I73" s="7">
        <v>0.38487285375595093</v>
      </c>
      <c r="J73" s="7">
        <v>10.291236460208893</v>
      </c>
      <c r="K73" s="7">
        <v>36.245209217071533</v>
      </c>
      <c r="L73" s="7">
        <v>190.27276420593262</v>
      </c>
      <c r="M73" s="7">
        <v>297.90627861022949</v>
      </c>
      <c r="N73" s="126">
        <f t="shared" si="1"/>
        <v>535.10036134719849</v>
      </c>
      <c r="O73" s="26">
        <v>0.70492738485336304</v>
      </c>
      <c r="P73" s="7">
        <v>0.27650007605552673</v>
      </c>
      <c r="Q73" s="7">
        <v>7.7126673758029938</v>
      </c>
      <c r="R73" s="7">
        <v>26.896602869033813</v>
      </c>
      <c r="S73" s="7">
        <v>121.39520645141602</v>
      </c>
      <c r="T73" s="7">
        <v>440.09086799621582</v>
      </c>
      <c r="U73" s="126">
        <f t="shared" si="2"/>
        <v>597.07677215337753</v>
      </c>
    </row>
    <row r="74" spans="1:21">
      <c r="A74" s="37">
        <v>70</v>
      </c>
      <c r="B74" s="17"/>
      <c r="C74" s="16"/>
      <c r="D74" s="38" t="s">
        <v>38</v>
      </c>
      <c r="E74" s="49" t="s">
        <v>92</v>
      </c>
      <c r="F74" s="40"/>
      <c r="G74" s="111">
        <f t="shared" ref="G74:G137" si="3">N74+U74</f>
        <v>9171.3243646323681</v>
      </c>
      <c r="H74" s="26">
        <v>0</v>
      </c>
      <c r="I74" s="7">
        <v>0</v>
      </c>
      <c r="J74" s="7">
        <v>1.6967352330684662</v>
      </c>
      <c r="K74" s="7">
        <v>2.659561812877655</v>
      </c>
      <c r="L74" s="7">
        <v>13.393473386764526</v>
      </c>
      <c r="M74" s="7">
        <v>11.628611147403717</v>
      </c>
      <c r="N74" s="126">
        <f t="shared" ref="N74:N137" si="4">SUM(H74:M74)</f>
        <v>29.378381580114365</v>
      </c>
      <c r="O74" s="26">
        <v>0.71059215068817139</v>
      </c>
      <c r="P74" s="7">
        <v>0</v>
      </c>
      <c r="Q74" s="7">
        <v>28.971322298049927</v>
      </c>
      <c r="R74" s="7">
        <v>1200.7182693481445</v>
      </c>
      <c r="S74" s="7">
        <v>4537.7233276367188</v>
      </c>
      <c r="T74" s="7">
        <v>3373.8224716186523</v>
      </c>
      <c r="U74" s="126">
        <f t="shared" ref="U74:U137" si="5">SUM(O74:T74)</f>
        <v>9141.9459830522537</v>
      </c>
    </row>
    <row r="75" spans="1:21">
      <c r="A75" s="37">
        <v>71</v>
      </c>
      <c r="B75" s="17"/>
      <c r="C75" s="16"/>
      <c r="D75" s="38" t="s">
        <v>40</v>
      </c>
      <c r="E75" s="49" t="s">
        <v>93</v>
      </c>
      <c r="F75" s="40"/>
      <c r="G75" s="111">
        <f t="shared" si="3"/>
        <v>3647.5075389742851</v>
      </c>
      <c r="H75" s="26">
        <v>0</v>
      </c>
      <c r="I75" s="7">
        <v>0</v>
      </c>
      <c r="J75" s="7">
        <v>0</v>
      </c>
      <c r="K75" s="7">
        <v>0</v>
      </c>
      <c r="L75" s="7">
        <v>0</v>
      </c>
      <c r="M75" s="7">
        <v>0</v>
      </c>
      <c r="N75" s="126">
        <f t="shared" si="4"/>
        <v>0</v>
      </c>
      <c r="O75" s="26">
        <v>1.4098547697067261</v>
      </c>
      <c r="P75" s="7">
        <v>0.30183142423629761</v>
      </c>
      <c r="Q75" s="7">
        <v>23.978675961494446</v>
      </c>
      <c r="R75" s="7">
        <v>660.40546417236328</v>
      </c>
      <c r="S75" s="7">
        <v>1786.0224151611328</v>
      </c>
      <c r="T75" s="7">
        <v>1175.3892974853516</v>
      </c>
      <c r="U75" s="126">
        <f t="shared" si="5"/>
        <v>3647.5075389742851</v>
      </c>
    </row>
    <row r="76" spans="1:21">
      <c r="A76" s="37">
        <v>72</v>
      </c>
      <c r="B76" s="17"/>
      <c r="C76" s="16"/>
      <c r="D76" s="38" t="s">
        <v>54</v>
      </c>
      <c r="E76" s="49" t="s">
        <v>94</v>
      </c>
      <c r="F76" s="40"/>
      <c r="G76" s="111">
        <f t="shared" si="3"/>
        <v>1264.1368522644043</v>
      </c>
      <c r="H76" s="26">
        <v>0</v>
      </c>
      <c r="I76" s="7">
        <v>0</v>
      </c>
      <c r="J76" s="7">
        <v>0</v>
      </c>
      <c r="K76" s="7">
        <v>0</v>
      </c>
      <c r="L76" s="7">
        <v>0</v>
      </c>
      <c r="M76" s="7">
        <v>0</v>
      </c>
      <c r="N76" s="126">
        <f t="shared" si="4"/>
        <v>0</v>
      </c>
      <c r="O76" s="26">
        <v>0.70492738485336304</v>
      </c>
      <c r="P76" s="7">
        <v>8.6994707584381104E-2</v>
      </c>
      <c r="Q76" s="7">
        <v>10.712034225463867</v>
      </c>
      <c r="R76" s="7">
        <v>211.11090993881226</v>
      </c>
      <c r="S76" s="7">
        <v>592.01531982421875</v>
      </c>
      <c r="T76" s="7">
        <v>449.50666618347168</v>
      </c>
      <c r="U76" s="126">
        <f t="shared" si="5"/>
        <v>1264.1368522644043</v>
      </c>
    </row>
    <row r="77" spans="1:21">
      <c r="A77" s="37">
        <v>73</v>
      </c>
      <c r="B77" s="17"/>
      <c r="C77" s="16"/>
      <c r="D77" s="38" t="s">
        <v>59</v>
      </c>
      <c r="E77" s="49" t="s">
        <v>95</v>
      </c>
      <c r="F77" s="40"/>
      <c r="G77" s="111">
        <f t="shared" si="3"/>
        <v>2031.6202019155025</v>
      </c>
      <c r="H77" s="26">
        <v>0</v>
      </c>
      <c r="I77" s="7">
        <v>0</v>
      </c>
      <c r="J77" s="7">
        <v>0</v>
      </c>
      <c r="K77" s="7">
        <v>0</v>
      </c>
      <c r="L77" s="7">
        <v>0</v>
      </c>
      <c r="M77" s="7">
        <v>0</v>
      </c>
      <c r="N77" s="126">
        <f t="shared" si="4"/>
        <v>0</v>
      </c>
      <c r="O77" s="26">
        <v>2.3961077332496643</v>
      </c>
      <c r="P77" s="7">
        <v>0.64139345288276672</v>
      </c>
      <c r="Q77" s="7">
        <v>22.28667163848877</v>
      </c>
      <c r="R77" s="7">
        <v>198.95592594146729</v>
      </c>
      <c r="S77" s="7">
        <v>1014.8706169128418</v>
      </c>
      <c r="T77" s="7">
        <v>792.46948623657227</v>
      </c>
      <c r="U77" s="126">
        <f t="shared" si="5"/>
        <v>2031.6202019155025</v>
      </c>
    </row>
    <row r="78" spans="1:21">
      <c r="A78" s="37">
        <v>74</v>
      </c>
      <c r="B78" s="17"/>
      <c r="C78" s="16"/>
      <c r="D78" s="38" t="s">
        <v>96</v>
      </c>
      <c r="E78" s="49" t="s">
        <v>97</v>
      </c>
      <c r="F78" s="40"/>
      <c r="G78" s="111">
        <f t="shared" si="3"/>
        <v>2210.5641671419144</v>
      </c>
      <c r="H78" s="26">
        <v>0</v>
      </c>
      <c r="I78" s="7">
        <v>0</v>
      </c>
      <c r="J78" s="7">
        <v>5.1533862352371216</v>
      </c>
      <c r="K78" s="7">
        <v>13.34047794342041</v>
      </c>
      <c r="L78" s="7">
        <v>659.30879402160645</v>
      </c>
      <c r="M78" s="7">
        <v>1532.7615089416504</v>
      </c>
      <c r="N78" s="126">
        <f t="shared" si="4"/>
        <v>2210.5641671419144</v>
      </c>
      <c r="O78" s="26">
        <v>0</v>
      </c>
      <c r="P78" s="7">
        <v>0</v>
      </c>
      <c r="Q78" s="7">
        <v>0</v>
      </c>
      <c r="R78" s="7">
        <v>0</v>
      </c>
      <c r="S78" s="7">
        <v>0</v>
      </c>
      <c r="T78" s="7">
        <v>0</v>
      </c>
      <c r="U78" s="126">
        <f t="shared" si="5"/>
        <v>0</v>
      </c>
    </row>
    <row r="79" spans="1:21">
      <c r="A79" s="37">
        <v>75</v>
      </c>
      <c r="B79" s="17"/>
      <c r="C79" s="16"/>
      <c r="D79" s="38" t="s">
        <v>98</v>
      </c>
      <c r="E79" s="49" t="s">
        <v>99</v>
      </c>
      <c r="F79" s="40"/>
      <c r="G79" s="111">
        <f t="shared" si="3"/>
        <v>1812.613211452961</v>
      </c>
      <c r="H79" s="26">
        <v>1.4637745022773743</v>
      </c>
      <c r="I79" s="7">
        <v>1.3276330232620239</v>
      </c>
      <c r="J79" s="7">
        <v>2.417900949716568</v>
      </c>
      <c r="K79" s="7">
        <v>36.192380905151367</v>
      </c>
      <c r="L79" s="7">
        <v>473.08442878723145</v>
      </c>
      <c r="M79" s="7">
        <v>878.67565155029297</v>
      </c>
      <c r="N79" s="126">
        <f t="shared" si="4"/>
        <v>1393.1617697179317</v>
      </c>
      <c r="O79" s="26">
        <v>0.70492738485336304</v>
      </c>
      <c r="P79" s="7">
        <v>0.27650007605552673</v>
      </c>
      <c r="Q79" s="7">
        <v>1.0799962878227234</v>
      </c>
      <c r="R79" s="7">
        <v>13.101020097732544</v>
      </c>
      <c r="S79" s="7">
        <v>96.165240526199341</v>
      </c>
      <c r="T79" s="7">
        <v>308.12375736236572</v>
      </c>
      <c r="U79" s="126">
        <f t="shared" si="5"/>
        <v>419.45144173502922</v>
      </c>
    </row>
    <row r="80" spans="1:21">
      <c r="A80" s="37">
        <v>76</v>
      </c>
      <c r="B80" s="17"/>
      <c r="C80" s="16"/>
      <c r="D80" s="38" t="s">
        <v>100</v>
      </c>
      <c r="E80" s="49" t="s">
        <v>101</v>
      </c>
      <c r="F80" s="40"/>
      <c r="G80" s="111">
        <f t="shared" si="3"/>
        <v>2199.0050874948502</v>
      </c>
      <c r="H80" s="26">
        <v>68.494304895401001</v>
      </c>
      <c r="I80" s="7">
        <v>45.947018027305603</v>
      </c>
      <c r="J80" s="7">
        <v>91.784078598022461</v>
      </c>
      <c r="K80" s="7">
        <v>184.00054311752319</v>
      </c>
      <c r="L80" s="7">
        <v>490.09356307983398</v>
      </c>
      <c r="M80" s="7">
        <v>342.4630241394043</v>
      </c>
      <c r="N80" s="126">
        <f t="shared" si="4"/>
        <v>1222.7825318574905</v>
      </c>
      <c r="O80" s="26">
        <v>52.842651903629303</v>
      </c>
      <c r="P80" s="7">
        <v>25.262300670146942</v>
      </c>
      <c r="Q80" s="7">
        <v>64.596155405044556</v>
      </c>
      <c r="R80" s="7">
        <v>136.77246046066284</v>
      </c>
      <c r="S80" s="7">
        <v>365.62729930877686</v>
      </c>
      <c r="T80" s="7">
        <v>331.12168788909912</v>
      </c>
      <c r="U80" s="126">
        <f t="shared" si="5"/>
        <v>976.22255563735962</v>
      </c>
    </row>
    <row r="81" spans="1:21">
      <c r="A81" s="37">
        <v>77</v>
      </c>
      <c r="B81" s="10"/>
      <c r="C81" s="16"/>
      <c r="D81" s="38" t="s">
        <v>102</v>
      </c>
      <c r="E81" s="49" t="s">
        <v>103</v>
      </c>
      <c r="F81" s="40"/>
      <c r="G81" s="111">
        <f t="shared" si="3"/>
        <v>2200.6532988548279</v>
      </c>
      <c r="H81" s="26">
        <v>91.107908248901367</v>
      </c>
      <c r="I81" s="7">
        <v>79.048511505126953</v>
      </c>
      <c r="J81" s="7">
        <v>139.10045146942139</v>
      </c>
      <c r="K81" s="7">
        <v>158.06799983978271</v>
      </c>
      <c r="L81" s="7">
        <v>379.79885482788086</v>
      </c>
      <c r="M81" s="7">
        <v>288.95814990997314</v>
      </c>
      <c r="N81" s="126">
        <f t="shared" si="4"/>
        <v>1136.0818758010864</v>
      </c>
      <c r="O81" s="26">
        <v>68.085494041442871</v>
      </c>
      <c r="P81" s="7">
        <v>51.095147132873535</v>
      </c>
      <c r="Q81" s="7">
        <v>74.592862606048584</v>
      </c>
      <c r="R81" s="7">
        <v>140.91454029083252</v>
      </c>
      <c r="S81" s="7">
        <v>361.13762760162354</v>
      </c>
      <c r="T81" s="7">
        <v>368.74575138092041</v>
      </c>
      <c r="U81" s="126">
        <f t="shared" si="5"/>
        <v>1064.5714230537415</v>
      </c>
    </row>
    <row r="82" spans="1:21">
      <c r="A82" s="37">
        <v>78</v>
      </c>
      <c r="B82" s="12"/>
      <c r="C82" s="11"/>
      <c r="D82" s="50"/>
      <c r="E82" s="9" t="s">
        <v>104</v>
      </c>
      <c r="F82" s="46"/>
      <c r="G82" s="111">
        <f t="shared" si="3"/>
        <v>16113.129494190216</v>
      </c>
      <c r="H82" s="26">
        <v>118.3931040763855</v>
      </c>
      <c r="I82" s="7">
        <v>86.133039474487305</v>
      </c>
      <c r="J82" s="7">
        <v>276.24450302124023</v>
      </c>
      <c r="K82" s="7">
        <v>825.81087112426758</v>
      </c>
      <c r="L82" s="7">
        <v>4149.8268127441406</v>
      </c>
      <c r="M82" s="7">
        <v>2992.3084564208984</v>
      </c>
      <c r="N82" s="126">
        <f t="shared" si="4"/>
        <v>8448.7167868614197</v>
      </c>
      <c r="O82" s="26">
        <v>134.75846195220947</v>
      </c>
      <c r="P82" s="7">
        <v>57.506352424621582</v>
      </c>
      <c r="Q82" s="7">
        <v>176.32471561431885</v>
      </c>
      <c r="R82" s="7">
        <v>691.29302597045898</v>
      </c>
      <c r="S82" s="7">
        <v>2764.9871673583984</v>
      </c>
      <c r="T82" s="7">
        <v>3839.5429840087891</v>
      </c>
      <c r="U82" s="126">
        <f t="shared" si="5"/>
        <v>7664.4127073287964</v>
      </c>
    </row>
    <row r="83" spans="1:21">
      <c r="A83" s="93">
        <v>79</v>
      </c>
      <c r="B83" s="94"/>
      <c r="C83" s="95" t="s">
        <v>61</v>
      </c>
      <c r="D83" s="96" t="s">
        <v>105</v>
      </c>
      <c r="E83" s="97"/>
      <c r="F83" s="98"/>
      <c r="G83" s="99">
        <f t="shared" si="3"/>
        <v>789.01445889472961</v>
      </c>
      <c r="H83" s="100">
        <v>320.55434131622314</v>
      </c>
      <c r="I83" s="101">
        <v>2.4869487285614014</v>
      </c>
      <c r="J83" s="101">
        <v>8.7139823436737061</v>
      </c>
      <c r="K83" s="101">
        <v>19.585151433944702</v>
      </c>
      <c r="L83" s="101">
        <v>51.643455505371094</v>
      </c>
      <c r="M83" s="101">
        <v>35.175327301025391</v>
      </c>
      <c r="N83" s="127">
        <f t="shared" si="4"/>
        <v>438.15920662879944</v>
      </c>
      <c r="O83" s="100">
        <v>201.33884286880493</v>
      </c>
      <c r="P83" s="101">
        <v>2.9382694661617279</v>
      </c>
      <c r="Q83" s="101">
        <v>3.9864435493946075</v>
      </c>
      <c r="R83" s="101">
        <v>26.444403767585754</v>
      </c>
      <c r="S83" s="101">
        <v>80.885573387145996</v>
      </c>
      <c r="T83" s="101">
        <v>35.261719226837158</v>
      </c>
      <c r="U83" s="127">
        <f t="shared" si="5"/>
        <v>350.85525226593018</v>
      </c>
    </row>
    <row r="84" spans="1:21">
      <c r="A84" s="93">
        <v>80</v>
      </c>
      <c r="B84" s="94"/>
      <c r="C84" s="95" t="s">
        <v>66</v>
      </c>
      <c r="D84" s="96" t="s">
        <v>106</v>
      </c>
      <c r="E84" s="97"/>
      <c r="F84" s="98"/>
      <c r="G84" s="99">
        <f t="shared" si="3"/>
        <v>22462.418275244534</v>
      </c>
      <c r="H84" s="100">
        <v>3.2895258590579033</v>
      </c>
      <c r="I84" s="101">
        <v>10.182368755340576</v>
      </c>
      <c r="J84" s="101">
        <v>57.991847276687622</v>
      </c>
      <c r="K84" s="101">
        <v>469.76113700866699</v>
      </c>
      <c r="L84" s="101">
        <v>5958.1884613037109</v>
      </c>
      <c r="M84" s="101">
        <v>3202.9364700317383</v>
      </c>
      <c r="N84" s="127">
        <f t="shared" si="4"/>
        <v>9702.3498102352023</v>
      </c>
      <c r="O84" s="100">
        <v>3.0682801455259323</v>
      </c>
      <c r="P84" s="101">
        <v>14.254520744085312</v>
      </c>
      <c r="Q84" s="101">
        <v>72.437120914459229</v>
      </c>
      <c r="R84" s="101">
        <v>400.24041271209717</v>
      </c>
      <c r="S84" s="101">
        <v>6899.3634185791016</v>
      </c>
      <c r="T84" s="101">
        <v>5370.7047119140625</v>
      </c>
      <c r="U84" s="127">
        <f t="shared" si="5"/>
        <v>12760.068465009332</v>
      </c>
    </row>
    <row r="85" spans="1:21">
      <c r="A85" s="93">
        <v>81</v>
      </c>
      <c r="B85" s="94"/>
      <c r="C85" s="95" t="s">
        <v>68</v>
      </c>
      <c r="D85" s="96" t="s">
        <v>107</v>
      </c>
      <c r="E85" s="97"/>
      <c r="F85" s="98"/>
      <c r="G85" s="99">
        <f t="shared" si="3"/>
        <v>897.55926340818405</v>
      </c>
      <c r="H85" s="100">
        <v>119.90060687065125</v>
      </c>
      <c r="I85" s="101">
        <v>19.142230927944183</v>
      </c>
      <c r="J85" s="101">
        <v>31.405732154846191</v>
      </c>
      <c r="K85" s="101">
        <v>63.782852172851563</v>
      </c>
      <c r="L85" s="101">
        <v>108.72544193267822</v>
      </c>
      <c r="M85" s="101">
        <v>89.341023206710815</v>
      </c>
      <c r="N85" s="127">
        <f t="shared" si="4"/>
        <v>432.29788726568222</v>
      </c>
      <c r="O85" s="100">
        <v>99.417213201522827</v>
      </c>
      <c r="P85" s="101">
        <v>13.933342933654785</v>
      </c>
      <c r="Q85" s="101">
        <v>27.157986402511597</v>
      </c>
      <c r="R85" s="101">
        <v>68.689731597900391</v>
      </c>
      <c r="S85" s="101">
        <v>114.18095016479492</v>
      </c>
      <c r="T85" s="101">
        <v>141.88215184211731</v>
      </c>
      <c r="U85" s="127">
        <f t="shared" si="5"/>
        <v>465.26137614250183</v>
      </c>
    </row>
    <row r="86" spans="1:21">
      <c r="A86" s="93">
        <v>82</v>
      </c>
      <c r="B86" s="94"/>
      <c r="C86" s="95" t="s">
        <v>74</v>
      </c>
      <c r="D86" s="96" t="s">
        <v>108</v>
      </c>
      <c r="E86" s="97"/>
      <c r="F86" s="98"/>
      <c r="G86" s="99">
        <f t="shared" si="3"/>
        <v>3712.8837956313037</v>
      </c>
      <c r="H86" s="100">
        <v>0.14983356693483074</v>
      </c>
      <c r="I86" s="101">
        <v>1.4764925247291103</v>
      </c>
      <c r="J86" s="101">
        <v>200.75715446472168</v>
      </c>
      <c r="K86" s="101">
        <v>1139.877685546875</v>
      </c>
      <c r="L86" s="101">
        <v>1206.2422943115234</v>
      </c>
      <c r="M86" s="101">
        <v>322.46051788330078</v>
      </c>
      <c r="N86" s="127">
        <f t="shared" si="4"/>
        <v>2870.9639782980848</v>
      </c>
      <c r="O86" s="100">
        <v>0.66795481240114896</v>
      </c>
      <c r="P86" s="101">
        <v>0.82994889700785279</v>
      </c>
      <c r="Q86" s="101">
        <v>65.081179141998291</v>
      </c>
      <c r="R86" s="101">
        <v>206.12826728820801</v>
      </c>
      <c r="S86" s="101">
        <v>303.36683082580566</v>
      </c>
      <c r="T86" s="101">
        <v>265.84563636779785</v>
      </c>
      <c r="U86" s="127">
        <f t="shared" si="5"/>
        <v>841.91981733321882</v>
      </c>
    </row>
    <row r="87" spans="1:21">
      <c r="A87" s="37">
        <v>83</v>
      </c>
      <c r="B87" s="17"/>
      <c r="C87" s="16"/>
      <c r="D87" s="38" t="s">
        <v>8</v>
      </c>
      <c r="E87" s="49" t="s">
        <v>109</v>
      </c>
      <c r="F87" s="40"/>
      <c r="G87" s="111">
        <f t="shared" si="3"/>
        <v>0</v>
      </c>
      <c r="H87" s="26">
        <v>0</v>
      </c>
      <c r="I87" s="7">
        <v>0</v>
      </c>
      <c r="J87" s="7">
        <v>0</v>
      </c>
      <c r="K87" s="7">
        <v>0</v>
      </c>
      <c r="L87" s="7">
        <v>0</v>
      </c>
      <c r="M87" s="7">
        <v>0</v>
      </c>
      <c r="N87" s="126">
        <f t="shared" si="4"/>
        <v>0</v>
      </c>
      <c r="O87" s="26">
        <v>0</v>
      </c>
      <c r="P87" s="7">
        <v>0</v>
      </c>
      <c r="Q87" s="7">
        <v>0</v>
      </c>
      <c r="R87" s="7">
        <v>0</v>
      </c>
      <c r="S87" s="7">
        <v>0</v>
      </c>
      <c r="T87" s="7">
        <v>0</v>
      </c>
      <c r="U87" s="126">
        <f t="shared" si="5"/>
        <v>0</v>
      </c>
    </row>
    <row r="88" spans="1:21">
      <c r="A88" s="37">
        <v>84</v>
      </c>
      <c r="B88" s="17"/>
      <c r="C88" s="16"/>
      <c r="D88" s="38" t="s">
        <v>10</v>
      </c>
      <c r="E88" s="49" t="s">
        <v>110</v>
      </c>
      <c r="F88" s="40"/>
      <c r="G88" s="111">
        <f t="shared" si="3"/>
        <v>0</v>
      </c>
      <c r="H88" s="26">
        <v>0</v>
      </c>
      <c r="I88" s="7">
        <v>0</v>
      </c>
      <c r="J88" s="7">
        <v>0</v>
      </c>
      <c r="K88" s="7">
        <v>0</v>
      </c>
      <c r="L88" s="7">
        <v>0</v>
      </c>
      <c r="M88" s="7">
        <v>0</v>
      </c>
      <c r="N88" s="126">
        <f t="shared" si="4"/>
        <v>0</v>
      </c>
      <c r="O88" s="26">
        <v>0</v>
      </c>
      <c r="P88" s="7">
        <v>0</v>
      </c>
      <c r="Q88" s="7">
        <v>0</v>
      </c>
      <c r="R88" s="7">
        <v>0</v>
      </c>
      <c r="S88" s="7">
        <v>0</v>
      </c>
      <c r="T88" s="7">
        <v>0</v>
      </c>
      <c r="U88" s="126">
        <f t="shared" si="5"/>
        <v>0</v>
      </c>
    </row>
    <row r="89" spans="1:21">
      <c r="A89" s="37">
        <v>85</v>
      </c>
      <c r="B89" s="17"/>
      <c r="C89" s="16"/>
      <c r="D89" s="38" t="s">
        <v>22</v>
      </c>
      <c r="E89" s="49" t="s">
        <v>111</v>
      </c>
      <c r="F89" s="40"/>
      <c r="G89" s="111">
        <f t="shared" si="3"/>
        <v>50.725776314735413</v>
      </c>
      <c r="H89" s="26">
        <v>0</v>
      </c>
      <c r="I89" s="7">
        <v>1.4147239923477173</v>
      </c>
      <c r="J89" s="7">
        <v>3.1143271923065186</v>
      </c>
      <c r="K89" s="7">
        <v>12.523467540740967</v>
      </c>
      <c r="L89" s="7">
        <v>9.4459042549133301</v>
      </c>
      <c r="M89" s="7">
        <v>1.9400844573974609</v>
      </c>
      <c r="N89" s="126">
        <f t="shared" si="4"/>
        <v>28.438507437705994</v>
      </c>
      <c r="O89" s="26">
        <v>0</v>
      </c>
      <c r="P89" s="7">
        <v>0.75716865062713623</v>
      </c>
      <c r="Q89" s="7">
        <v>1.2676106691360474</v>
      </c>
      <c r="R89" s="7">
        <v>6.4715867042541504</v>
      </c>
      <c r="S89" s="7">
        <v>11.603195667266846</v>
      </c>
      <c r="T89" s="7">
        <v>2.1877071857452393</v>
      </c>
      <c r="U89" s="126">
        <f t="shared" si="5"/>
        <v>22.287268877029419</v>
      </c>
    </row>
    <row r="90" spans="1:21">
      <c r="A90" s="37">
        <v>86</v>
      </c>
      <c r="B90" s="17"/>
      <c r="C90" s="16"/>
      <c r="D90" s="38" t="s">
        <v>24</v>
      </c>
      <c r="E90" s="49" t="s">
        <v>112</v>
      </c>
      <c r="F90" s="40"/>
      <c r="G90" s="111">
        <f t="shared" si="3"/>
        <v>1907.8488993644714</v>
      </c>
      <c r="H90" s="26">
        <v>0</v>
      </c>
      <c r="I90" s="7">
        <v>0</v>
      </c>
      <c r="J90" s="7">
        <v>56.487027168273926</v>
      </c>
      <c r="K90" s="7">
        <v>576.73300552368164</v>
      </c>
      <c r="L90" s="7">
        <v>774.53657531738281</v>
      </c>
      <c r="M90" s="7">
        <v>146.34610509872437</v>
      </c>
      <c r="N90" s="126">
        <f t="shared" si="4"/>
        <v>1554.1027131080627</v>
      </c>
      <c r="O90" s="26">
        <v>0</v>
      </c>
      <c r="P90" s="7">
        <v>0</v>
      </c>
      <c r="Q90" s="7">
        <v>13.027468681335449</v>
      </c>
      <c r="R90" s="7">
        <v>104.72916746139526</v>
      </c>
      <c r="S90" s="7">
        <v>160.07707977294922</v>
      </c>
      <c r="T90" s="7">
        <v>75.91247034072876</v>
      </c>
      <c r="U90" s="126">
        <f t="shared" si="5"/>
        <v>353.74618625640869</v>
      </c>
    </row>
    <row r="91" spans="1:21">
      <c r="A91" s="37">
        <v>87</v>
      </c>
      <c r="B91" s="17"/>
      <c r="C91" s="16"/>
      <c r="D91" s="38" t="s">
        <v>26</v>
      </c>
      <c r="E91" s="49" t="s">
        <v>113</v>
      </c>
      <c r="F91" s="40"/>
      <c r="G91" s="111">
        <f t="shared" si="3"/>
        <v>1743.7029693295008</v>
      </c>
      <c r="H91" s="26">
        <v>0.14983356693483074</v>
      </c>
      <c r="I91" s="7">
        <v>0</v>
      </c>
      <c r="J91" s="7">
        <v>137.99235439300537</v>
      </c>
      <c r="K91" s="7">
        <v>547.94555854797363</v>
      </c>
      <c r="L91" s="7">
        <v>421.43840789794922</v>
      </c>
      <c r="M91" s="7">
        <v>174.17433595657349</v>
      </c>
      <c r="N91" s="126">
        <f t="shared" si="4"/>
        <v>1281.7004903624365</v>
      </c>
      <c r="O91" s="26">
        <v>0.66795481240114896</v>
      </c>
      <c r="P91" s="7">
        <v>0</v>
      </c>
      <c r="Q91" s="7">
        <v>50.106136322021484</v>
      </c>
      <c r="R91" s="7">
        <v>92.267850875854492</v>
      </c>
      <c r="S91" s="7">
        <v>131.21508693695068</v>
      </c>
      <c r="T91" s="7">
        <v>187.74545001983643</v>
      </c>
      <c r="U91" s="126">
        <f t="shared" si="5"/>
        <v>462.00247896706423</v>
      </c>
    </row>
    <row r="92" spans="1:21">
      <c r="A92" s="37">
        <v>88</v>
      </c>
      <c r="B92" s="17"/>
      <c r="C92" s="16"/>
      <c r="D92" s="38" t="s">
        <v>32</v>
      </c>
      <c r="E92" s="49" t="s">
        <v>114</v>
      </c>
      <c r="F92" s="40"/>
      <c r="G92" s="111">
        <f t="shared" si="3"/>
        <v>0</v>
      </c>
      <c r="H92" s="26">
        <v>0</v>
      </c>
      <c r="I92" s="7">
        <v>0</v>
      </c>
      <c r="J92" s="7">
        <v>0</v>
      </c>
      <c r="K92" s="7">
        <v>0</v>
      </c>
      <c r="L92" s="7">
        <v>0</v>
      </c>
      <c r="M92" s="7">
        <v>0</v>
      </c>
      <c r="N92" s="126">
        <f t="shared" si="4"/>
        <v>0</v>
      </c>
      <c r="O92" s="26">
        <v>0</v>
      </c>
      <c r="P92" s="7">
        <v>0</v>
      </c>
      <c r="Q92" s="7">
        <v>0</v>
      </c>
      <c r="R92" s="7">
        <v>0</v>
      </c>
      <c r="S92" s="7">
        <v>0</v>
      </c>
      <c r="T92" s="7">
        <v>0</v>
      </c>
      <c r="U92" s="126">
        <f t="shared" si="5"/>
        <v>0</v>
      </c>
    </row>
    <row r="93" spans="1:21">
      <c r="A93" s="37">
        <v>89</v>
      </c>
      <c r="B93" s="17"/>
      <c r="C93" s="16"/>
      <c r="D93" s="38" t="s">
        <v>34</v>
      </c>
      <c r="E93" s="49" t="s">
        <v>115</v>
      </c>
      <c r="F93" s="40"/>
      <c r="G93" s="111">
        <f t="shared" si="3"/>
        <v>2.5889595282496884</v>
      </c>
      <c r="H93" s="26">
        <v>0</v>
      </c>
      <c r="I93" s="7">
        <v>6.1768498853780329E-2</v>
      </c>
      <c r="J93" s="7">
        <v>0.14934742054902017</v>
      </c>
      <c r="K93" s="7">
        <v>1.1242031799629331</v>
      </c>
      <c r="L93" s="7">
        <v>0</v>
      </c>
      <c r="M93" s="7">
        <v>0</v>
      </c>
      <c r="N93" s="126">
        <f t="shared" si="4"/>
        <v>1.3353190993657336</v>
      </c>
      <c r="O93" s="26">
        <v>0</v>
      </c>
      <c r="P93" s="7">
        <v>7.278022775426507E-2</v>
      </c>
      <c r="Q93" s="7">
        <v>0.2091884093824774</v>
      </c>
      <c r="R93" s="7">
        <v>0.97167179174721241</v>
      </c>
      <c r="S93" s="7">
        <v>0</v>
      </c>
      <c r="T93" s="7">
        <v>0</v>
      </c>
      <c r="U93" s="126">
        <f t="shared" si="5"/>
        <v>1.2536404288839549</v>
      </c>
    </row>
    <row r="94" spans="1:21">
      <c r="A94" s="37">
        <v>90</v>
      </c>
      <c r="B94" s="17"/>
      <c r="C94" s="16"/>
      <c r="D94" s="38" t="s">
        <v>36</v>
      </c>
      <c r="E94" s="49" t="s">
        <v>116</v>
      </c>
      <c r="F94" s="40"/>
      <c r="G94" s="111">
        <f t="shared" si="3"/>
        <v>0</v>
      </c>
      <c r="H94" s="26">
        <v>0</v>
      </c>
      <c r="I94" s="7">
        <v>0</v>
      </c>
      <c r="J94" s="7">
        <v>0</v>
      </c>
      <c r="K94" s="7">
        <v>0</v>
      </c>
      <c r="L94" s="7">
        <v>0</v>
      </c>
      <c r="M94" s="7">
        <v>0</v>
      </c>
      <c r="N94" s="126">
        <f t="shared" si="4"/>
        <v>0</v>
      </c>
      <c r="O94" s="26">
        <v>0</v>
      </c>
      <c r="P94" s="7">
        <v>0</v>
      </c>
      <c r="Q94" s="7">
        <v>0</v>
      </c>
      <c r="R94" s="7">
        <v>0</v>
      </c>
      <c r="S94" s="7">
        <v>0</v>
      </c>
      <c r="T94" s="7">
        <v>0</v>
      </c>
      <c r="U94" s="126">
        <f t="shared" si="5"/>
        <v>0</v>
      </c>
    </row>
    <row r="95" spans="1:21">
      <c r="A95" s="37">
        <v>91</v>
      </c>
      <c r="B95" s="17"/>
      <c r="C95" s="16"/>
      <c r="D95" s="38" t="s">
        <v>38</v>
      </c>
      <c r="E95" s="49" t="s">
        <v>117</v>
      </c>
      <c r="F95" s="40"/>
      <c r="G95" s="111">
        <f t="shared" si="3"/>
        <v>0</v>
      </c>
      <c r="H95" s="26">
        <v>0</v>
      </c>
      <c r="I95" s="7">
        <v>0</v>
      </c>
      <c r="J95" s="7">
        <v>0</v>
      </c>
      <c r="K95" s="7">
        <v>0</v>
      </c>
      <c r="L95" s="7">
        <v>0</v>
      </c>
      <c r="M95" s="7">
        <v>0</v>
      </c>
      <c r="N95" s="126">
        <f t="shared" si="4"/>
        <v>0</v>
      </c>
      <c r="O95" s="26">
        <v>0</v>
      </c>
      <c r="P95" s="7">
        <v>0</v>
      </c>
      <c r="Q95" s="7">
        <v>0</v>
      </c>
      <c r="R95" s="7">
        <v>0</v>
      </c>
      <c r="S95" s="7">
        <v>0</v>
      </c>
      <c r="T95" s="7">
        <v>0</v>
      </c>
      <c r="U95" s="126">
        <f t="shared" si="5"/>
        <v>0</v>
      </c>
    </row>
    <row r="96" spans="1:21">
      <c r="A96" s="37">
        <v>92</v>
      </c>
      <c r="B96" s="17"/>
      <c r="C96" s="16"/>
      <c r="D96" s="38" t="s">
        <v>40</v>
      </c>
      <c r="E96" s="49" t="s">
        <v>118</v>
      </c>
      <c r="F96" s="40"/>
      <c r="G96" s="111">
        <f t="shared" si="3"/>
        <v>8.0171762406826019</v>
      </c>
      <c r="H96" s="26">
        <v>0</v>
      </c>
      <c r="I96" s="7">
        <v>0</v>
      </c>
      <c r="J96" s="7">
        <v>3.0141010284423828</v>
      </c>
      <c r="K96" s="7">
        <v>1.5514185428619385</v>
      </c>
      <c r="L96" s="7">
        <v>0.82142740488052368</v>
      </c>
      <c r="M96" s="7">
        <v>0</v>
      </c>
      <c r="N96" s="126">
        <f t="shared" si="4"/>
        <v>5.386946976184845</v>
      </c>
      <c r="O96" s="26">
        <v>0</v>
      </c>
      <c r="P96" s="7">
        <v>0</v>
      </c>
      <c r="Q96" s="7">
        <v>0.47077226638793945</v>
      </c>
      <c r="R96" s="7">
        <v>1.6879934072494507</v>
      </c>
      <c r="S96" s="7">
        <v>0.47146359086036682</v>
      </c>
      <c r="T96" s="7">
        <v>0</v>
      </c>
      <c r="U96" s="126">
        <f t="shared" si="5"/>
        <v>2.630229264497757</v>
      </c>
    </row>
    <row r="97" spans="1:21">
      <c r="A97" s="37">
        <v>93</v>
      </c>
      <c r="B97" s="17"/>
      <c r="C97" s="16"/>
      <c r="D97" s="38" t="s">
        <v>54</v>
      </c>
      <c r="E97" s="49" t="s">
        <v>119</v>
      </c>
      <c r="F97" s="40"/>
      <c r="G97" s="111">
        <f t="shared" si="3"/>
        <v>0</v>
      </c>
      <c r="H97" s="26">
        <v>0</v>
      </c>
      <c r="I97" s="7">
        <v>0</v>
      </c>
      <c r="J97" s="7">
        <v>0</v>
      </c>
      <c r="K97" s="7">
        <v>0</v>
      </c>
      <c r="L97" s="7">
        <v>0</v>
      </c>
      <c r="M97" s="7">
        <v>0</v>
      </c>
      <c r="N97" s="126">
        <f t="shared" si="4"/>
        <v>0</v>
      </c>
      <c r="O97" s="26">
        <v>0</v>
      </c>
      <c r="P97" s="7">
        <v>0</v>
      </c>
      <c r="Q97" s="7">
        <v>0</v>
      </c>
      <c r="R97" s="7">
        <v>0</v>
      </c>
      <c r="S97" s="7">
        <v>0</v>
      </c>
      <c r="T97" s="7">
        <v>0</v>
      </c>
      <c r="U97" s="126">
        <f t="shared" si="5"/>
        <v>0</v>
      </c>
    </row>
    <row r="98" spans="1:21">
      <c r="A98" s="93">
        <v>94</v>
      </c>
      <c r="B98" s="102"/>
      <c r="C98" s="95" t="s">
        <v>120</v>
      </c>
      <c r="D98" s="96" t="s">
        <v>121</v>
      </c>
      <c r="E98" s="97"/>
      <c r="F98" s="98"/>
      <c r="G98" s="99">
        <f t="shared" si="3"/>
        <v>17984.682802915573</v>
      </c>
      <c r="H98" s="100">
        <v>52.845936059951782</v>
      </c>
      <c r="I98" s="101">
        <v>201.14532518386841</v>
      </c>
      <c r="J98" s="101">
        <v>390.03238868713379</v>
      </c>
      <c r="K98" s="101">
        <v>663.07975387573242</v>
      </c>
      <c r="L98" s="101">
        <v>1224.9021148681641</v>
      </c>
      <c r="M98" s="101">
        <v>3946.7458114624023</v>
      </c>
      <c r="N98" s="127">
        <f t="shared" si="4"/>
        <v>6478.7513301372528</v>
      </c>
      <c r="O98" s="100">
        <v>44.538358211517334</v>
      </c>
      <c r="P98" s="101">
        <v>136.25064897537231</v>
      </c>
      <c r="Q98" s="101">
        <v>205.39847564697266</v>
      </c>
      <c r="R98" s="101">
        <v>384.36775016784668</v>
      </c>
      <c r="S98" s="101">
        <v>860.6308708190918</v>
      </c>
      <c r="T98" s="101">
        <v>9874.7453689575195</v>
      </c>
      <c r="U98" s="127">
        <f t="shared" si="5"/>
        <v>11505.93147277832</v>
      </c>
    </row>
    <row r="99" spans="1:21">
      <c r="A99" s="37">
        <v>95</v>
      </c>
      <c r="B99" s="10"/>
      <c r="C99" s="11"/>
      <c r="D99" s="38" t="s">
        <v>8</v>
      </c>
      <c r="E99" s="49" t="s">
        <v>122</v>
      </c>
      <c r="F99" s="51"/>
      <c r="G99" s="111">
        <f t="shared" si="3"/>
        <v>12781.274901121855</v>
      </c>
      <c r="H99" s="26">
        <v>0</v>
      </c>
      <c r="I99" s="7">
        <v>0.22736148536205292</v>
      </c>
      <c r="J99" s="7">
        <v>1.1563594043254852</v>
      </c>
      <c r="K99" s="7">
        <v>4.233371913433075</v>
      </c>
      <c r="L99" s="7">
        <v>430.84224891662598</v>
      </c>
      <c r="M99" s="7">
        <v>3169.7625789642334</v>
      </c>
      <c r="N99" s="126">
        <f t="shared" si="4"/>
        <v>3606.22192068398</v>
      </c>
      <c r="O99" s="26">
        <v>0</v>
      </c>
      <c r="P99" s="7">
        <v>0</v>
      </c>
      <c r="Q99" s="7">
        <v>0.68104834854602814</v>
      </c>
      <c r="R99" s="7">
        <v>4.542694628238678</v>
      </c>
      <c r="S99" s="7">
        <v>400.00735330581665</v>
      </c>
      <c r="T99" s="7">
        <v>8769.8218841552734</v>
      </c>
      <c r="U99" s="126">
        <f t="shared" si="5"/>
        <v>9175.0529804378748</v>
      </c>
    </row>
    <row r="100" spans="1:21">
      <c r="A100" s="37">
        <v>96</v>
      </c>
      <c r="B100" s="10"/>
      <c r="C100" s="11"/>
      <c r="D100" s="38" t="s">
        <v>10</v>
      </c>
      <c r="E100" s="49" t="s">
        <v>123</v>
      </c>
      <c r="F100" s="51"/>
      <c r="G100" s="111">
        <f t="shared" si="3"/>
        <v>1508.1645548488013</v>
      </c>
      <c r="H100" s="26">
        <v>0</v>
      </c>
      <c r="I100" s="7">
        <v>0</v>
      </c>
      <c r="J100" s="7">
        <v>3.1268421560525894E-2</v>
      </c>
      <c r="K100" s="7">
        <v>3.3329519033432007</v>
      </c>
      <c r="L100" s="7">
        <v>73.804407835006714</v>
      </c>
      <c r="M100" s="7">
        <v>548.21000695228577</v>
      </c>
      <c r="N100" s="126">
        <f t="shared" si="4"/>
        <v>625.37863511219621</v>
      </c>
      <c r="O100" s="26">
        <v>0</v>
      </c>
      <c r="P100" s="7">
        <v>0</v>
      </c>
      <c r="Q100" s="7">
        <v>2.354158041998744E-2</v>
      </c>
      <c r="R100" s="7">
        <v>1.9120286107063293</v>
      </c>
      <c r="S100" s="7">
        <v>56.96855092048645</v>
      </c>
      <c r="T100" s="7">
        <v>823.88179862499237</v>
      </c>
      <c r="U100" s="126">
        <f t="shared" si="5"/>
        <v>882.78591973660514</v>
      </c>
    </row>
    <row r="101" spans="1:21">
      <c r="A101" s="37">
        <v>97</v>
      </c>
      <c r="B101" s="10"/>
      <c r="C101" s="11"/>
      <c r="D101" s="38" t="s">
        <v>22</v>
      </c>
      <c r="E101" s="49" t="s">
        <v>124</v>
      </c>
      <c r="F101" s="51"/>
      <c r="G101" s="111">
        <f t="shared" si="3"/>
        <v>1360.870193362236</v>
      </c>
      <c r="H101" s="26">
        <v>32.518028140068054</v>
      </c>
      <c r="I101" s="7">
        <v>72.044105529785156</v>
      </c>
      <c r="J101" s="7">
        <v>178.29527282714844</v>
      </c>
      <c r="K101" s="7">
        <v>290.04825592041016</v>
      </c>
      <c r="L101" s="7">
        <v>184.16587257385254</v>
      </c>
      <c r="M101" s="7">
        <v>52.953265190124512</v>
      </c>
      <c r="N101" s="126">
        <f t="shared" si="4"/>
        <v>810.02480018138885</v>
      </c>
      <c r="O101" s="26">
        <v>25.976700782775879</v>
      </c>
      <c r="P101" s="7">
        <v>40.381261587142944</v>
      </c>
      <c r="Q101" s="7">
        <v>123.72178840637207</v>
      </c>
      <c r="R101" s="7">
        <v>207.72681427001953</v>
      </c>
      <c r="S101" s="7">
        <v>108.17432928085327</v>
      </c>
      <c r="T101" s="7">
        <v>44.864498853683472</v>
      </c>
      <c r="U101" s="126">
        <f t="shared" si="5"/>
        <v>550.84539318084717</v>
      </c>
    </row>
    <row r="102" spans="1:21">
      <c r="A102" s="37">
        <v>98</v>
      </c>
      <c r="B102" s="17"/>
      <c r="C102" s="11"/>
      <c r="D102" s="38" t="s">
        <v>24</v>
      </c>
      <c r="E102" s="49" t="s">
        <v>125</v>
      </c>
      <c r="F102" s="51"/>
      <c r="G102" s="111">
        <f t="shared" si="3"/>
        <v>98.661369659006596</v>
      </c>
      <c r="H102" s="26">
        <v>0</v>
      </c>
      <c r="I102" s="7">
        <v>0</v>
      </c>
      <c r="J102" s="7">
        <v>0.88869394361972809</v>
      </c>
      <c r="K102" s="7">
        <v>8.6625746190547943</v>
      </c>
      <c r="L102" s="7">
        <v>14.082707285881042</v>
      </c>
      <c r="M102" s="7">
        <v>20.095674991607666</v>
      </c>
      <c r="N102" s="126">
        <f t="shared" si="4"/>
        <v>43.729650840163231</v>
      </c>
      <c r="O102" s="26">
        <v>0</v>
      </c>
      <c r="P102" s="7">
        <v>0</v>
      </c>
      <c r="Q102" s="7">
        <v>0.8145364448428154</v>
      </c>
      <c r="R102" s="7">
        <v>9.1265063285827637</v>
      </c>
      <c r="S102" s="7">
        <v>10.180146336555481</v>
      </c>
      <c r="T102" s="7">
        <v>34.810529708862305</v>
      </c>
      <c r="U102" s="126">
        <f t="shared" si="5"/>
        <v>54.931718818843365</v>
      </c>
    </row>
    <row r="103" spans="1:21">
      <c r="A103" s="37">
        <v>99</v>
      </c>
      <c r="B103" s="12"/>
      <c r="C103" s="12"/>
      <c r="D103" s="38" t="s">
        <v>26</v>
      </c>
      <c r="E103" s="49" t="s">
        <v>126</v>
      </c>
      <c r="F103" s="43"/>
      <c r="G103" s="111">
        <f t="shared" si="3"/>
        <v>0</v>
      </c>
      <c r="H103" s="26">
        <v>0</v>
      </c>
      <c r="I103" s="7">
        <v>0</v>
      </c>
      <c r="J103" s="7">
        <v>0</v>
      </c>
      <c r="K103" s="7">
        <v>0</v>
      </c>
      <c r="L103" s="7">
        <v>0</v>
      </c>
      <c r="M103" s="7">
        <v>0</v>
      </c>
      <c r="N103" s="126">
        <f t="shared" si="4"/>
        <v>0</v>
      </c>
      <c r="O103" s="26">
        <v>0</v>
      </c>
      <c r="P103" s="7">
        <v>0</v>
      </c>
      <c r="Q103" s="7">
        <v>0</v>
      </c>
      <c r="R103" s="7">
        <v>0</v>
      </c>
      <c r="S103" s="7">
        <v>0</v>
      </c>
      <c r="T103" s="7">
        <v>0</v>
      </c>
      <c r="U103" s="126">
        <f t="shared" si="5"/>
        <v>0</v>
      </c>
    </row>
    <row r="104" spans="1:21">
      <c r="A104" s="37">
        <v>100</v>
      </c>
      <c r="B104" s="12"/>
      <c r="C104" s="12"/>
      <c r="D104" s="38" t="s">
        <v>32</v>
      </c>
      <c r="E104" s="15" t="s">
        <v>127</v>
      </c>
      <c r="F104" s="43"/>
      <c r="G104" s="111">
        <f t="shared" si="3"/>
        <v>0</v>
      </c>
      <c r="H104" s="26">
        <v>0</v>
      </c>
      <c r="I104" s="7">
        <v>0</v>
      </c>
      <c r="J104" s="7">
        <v>0</v>
      </c>
      <c r="K104" s="7">
        <v>0</v>
      </c>
      <c r="L104" s="7">
        <v>0</v>
      </c>
      <c r="M104" s="7">
        <v>0</v>
      </c>
      <c r="N104" s="126">
        <f t="shared" si="4"/>
        <v>0</v>
      </c>
      <c r="O104" s="26">
        <v>0</v>
      </c>
      <c r="P104" s="7">
        <v>0</v>
      </c>
      <c r="Q104" s="7">
        <v>0</v>
      </c>
      <c r="R104" s="7">
        <v>0</v>
      </c>
      <c r="S104" s="7">
        <v>0</v>
      </c>
      <c r="T104" s="7">
        <v>0</v>
      </c>
      <c r="U104" s="126">
        <f t="shared" si="5"/>
        <v>0</v>
      </c>
    </row>
    <row r="105" spans="1:21">
      <c r="A105" s="37">
        <v>101</v>
      </c>
      <c r="B105" s="12"/>
      <c r="C105" s="12"/>
      <c r="D105" s="38" t="s">
        <v>34</v>
      </c>
      <c r="E105" s="15" t="s">
        <v>128</v>
      </c>
      <c r="F105" s="43"/>
      <c r="G105" s="111">
        <f t="shared" si="3"/>
        <v>2235.7117251455784</v>
      </c>
      <c r="H105" s="26">
        <v>20.327907621860504</v>
      </c>
      <c r="I105" s="7">
        <v>128.87385958433151</v>
      </c>
      <c r="J105" s="7">
        <v>209.66079711914063</v>
      </c>
      <c r="K105" s="7">
        <v>356.80262446403503</v>
      </c>
      <c r="L105" s="7">
        <v>522.00685977935791</v>
      </c>
      <c r="M105" s="7">
        <v>155.72430849075317</v>
      </c>
      <c r="N105" s="126">
        <f t="shared" si="4"/>
        <v>1393.3963570594788</v>
      </c>
      <c r="O105" s="26">
        <v>18.561657309532166</v>
      </c>
      <c r="P105" s="7">
        <v>95.869385808706284</v>
      </c>
      <c r="Q105" s="7">
        <v>80.157564342021942</v>
      </c>
      <c r="R105" s="7">
        <v>161.05969977378845</v>
      </c>
      <c r="S105" s="7">
        <v>285.3004903793335</v>
      </c>
      <c r="T105" s="7">
        <v>201.36657047271729</v>
      </c>
      <c r="U105" s="126">
        <f t="shared" si="5"/>
        <v>842.31536808609962</v>
      </c>
    </row>
    <row r="106" spans="1:21">
      <c r="A106" s="93">
        <v>102</v>
      </c>
      <c r="B106" s="94"/>
      <c r="C106" s="95" t="s">
        <v>129</v>
      </c>
      <c r="D106" s="96" t="s">
        <v>130</v>
      </c>
      <c r="E106" s="97"/>
      <c r="F106" s="98"/>
      <c r="G106" s="99">
        <f t="shared" si="3"/>
        <v>0.80894821882247925</v>
      </c>
      <c r="H106" s="100">
        <v>0</v>
      </c>
      <c r="I106" s="101">
        <v>0</v>
      </c>
      <c r="J106" s="101">
        <v>0</v>
      </c>
      <c r="K106" s="101">
        <v>0</v>
      </c>
      <c r="L106" s="101">
        <v>0.4917270839214325</v>
      </c>
      <c r="M106" s="101">
        <v>0</v>
      </c>
      <c r="N106" s="127">
        <f t="shared" si="4"/>
        <v>0.4917270839214325</v>
      </c>
      <c r="O106" s="100">
        <v>0</v>
      </c>
      <c r="P106" s="101">
        <v>0.16491514444351196</v>
      </c>
      <c r="Q106" s="101">
        <v>0.15230599045753479</v>
      </c>
      <c r="R106" s="101">
        <v>0</v>
      </c>
      <c r="S106" s="101">
        <v>0</v>
      </c>
      <c r="T106" s="101">
        <v>0</v>
      </c>
      <c r="U106" s="127">
        <f t="shared" si="5"/>
        <v>0.31722113490104675</v>
      </c>
    </row>
    <row r="107" spans="1:21">
      <c r="A107" s="93">
        <v>110</v>
      </c>
      <c r="B107" s="94"/>
      <c r="C107" s="95" t="s">
        <v>131</v>
      </c>
      <c r="D107" s="96" t="s">
        <v>132</v>
      </c>
      <c r="E107" s="97"/>
      <c r="F107" s="98"/>
      <c r="G107" s="99">
        <f t="shared" si="3"/>
        <v>434223.15818977356</v>
      </c>
      <c r="H107" s="100">
        <v>149.91999340057373</v>
      </c>
      <c r="I107" s="101">
        <v>38.679059982299805</v>
      </c>
      <c r="J107" s="101">
        <v>753.74826049804688</v>
      </c>
      <c r="K107" s="101">
        <v>8066.624267578125</v>
      </c>
      <c r="L107" s="101">
        <v>65172.24365234375</v>
      </c>
      <c r="M107" s="101">
        <v>127566.7216796875</v>
      </c>
      <c r="N107" s="127">
        <f t="shared" si="4"/>
        <v>201747.9369134903</v>
      </c>
      <c r="O107" s="100">
        <v>114.95617461204529</v>
      </c>
      <c r="P107" s="101">
        <v>33.425610780715942</v>
      </c>
      <c r="Q107" s="101">
        <v>458.72126579284668</v>
      </c>
      <c r="R107" s="101">
        <v>3228.0838012695313</v>
      </c>
      <c r="S107" s="101">
        <v>32994.173095703125</v>
      </c>
      <c r="T107" s="101">
        <v>195645.861328125</v>
      </c>
      <c r="U107" s="127">
        <f t="shared" si="5"/>
        <v>232475.22127628326</v>
      </c>
    </row>
    <row r="108" spans="1:21">
      <c r="A108" s="37">
        <v>111</v>
      </c>
      <c r="B108" s="10"/>
      <c r="C108" s="16"/>
      <c r="D108" s="38" t="s">
        <v>8</v>
      </c>
      <c r="E108" s="49" t="s">
        <v>133</v>
      </c>
      <c r="F108" s="40"/>
      <c r="G108" s="111">
        <f t="shared" si="3"/>
        <v>2003.1776568181813</v>
      </c>
      <c r="H108" s="26">
        <v>3.4154622070491314</v>
      </c>
      <c r="I108" s="7">
        <v>5.0703561305999756</v>
      </c>
      <c r="J108" s="7">
        <v>33.838718414306641</v>
      </c>
      <c r="K108" s="7">
        <v>152.9308032989502</v>
      </c>
      <c r="L108" s="7">
        <v>443.74242401123047</v>
      </c>
      <c r="M108" s="7">
        <v>205.58157062530518</v>
      </c>
      <c r="N108" s="126">
        <f t="shared" si="4"/>
        <v>844.57933468744159</v>
      </c>
      <c r="O108" s="26">
        <v>3.4718241170048714</v>
      </c>
      <c r="P108" s="7">
        <v>6.3575163185596466</v>
      </c>
      <c r="Q108" s="7">
        <v>39.549588918685913</v>
      </c>
      <c r="R108" s="7">
        <v>161.71682739257813</v>
      </c>
      <c r="S108" s="7">
        <v>485.10152244567871</v>
      </c>
      <c r="T108" s="7">
        <v>462.40104293823242</v>
      </c>
      <c r="U108" s="126">
        <f t="shared" si="5"/>
        <v>1158.5983221307397</v>
      </c>
    </row>
    <row r="109" spans="1:21">
      <c r="A109" s="37">
        <v>112</v>
      </c>
      <c r="B109" s="17"/>
      <c r="C109" s="11"/>
      <c r="D109" s="52" t="s">
        <v>10</v>
      </c>
      <c r="E109" s="49" t="s">
        <v>134</v>
      </c>
      <c r="F109" s="51"/>
      <c r="G109" s="111">
        <f t="shared" si="3"/>
        <v>32982.882552330382</v>
      </c>
      <c r="H109" s="26">
        <v>0.63957659155130386</v>
      </c>
      <c r="I109" s="7">
        <v>0.25075305625796318</v>
      </c>
      <c r="J109" s="7">
        <v>15.158626198768616</v>
      </c>
      <c r="K109" s="7">
        <v>336.43934345245361</v>
      </c>
      <c r="L109" s="7">
        <v>5233.6129760742188</v>
      </c>
      <c r="M109" s="7">
        <v>10281.72216796875</v>
      </c>
      <c r="N109" s="126">
        <f t="shared" si="4"/>
        <v>15867.823443342</v>
      </c>
      <c r="O109" s="26">
        <v>0.21554343495517969</v>
      </c>
      <c r="P109" s="7">
        <v>0.17412012815475464</v>
      </c>
      <c r="Q109" s="7">
        <v>9.796187549829483</v>
      </c>
      <c r="R109" s="7">
        <v>137.57348370552063</v>
      </c>
      <c r="S109" s="7">
        <v>2803.2684936523438</v>
      </c>
      <c r="T109" s="7">
        <v>14164.031280517578</v>
      </c>
      <c r="U109" s="126">
        <f t="shared" si="5"/>
        <v>17115.059108988382</v>
      </c>
    </row>
    <row r="110" spans="1:21">
      <c r="A110" s="37">
        <v>113</v>
      </c>
      <c r="B110" s="17"/>
      <c r="C110" s="16"/>
      <c r="D110" s="38" t="s">
        <v>22</v>
      </c>
      <c r="E110" s="49" t="s">
        <v>135</v>
      </c>
      <c r="F110" s="40"/>
      <c r="G110" s="111">
        <f t="shared" si="3"/>
        <v>290854.70203702245</v>
      </c>
      <c r="H110" s="26">
        <v>11.481294674798846</v>
      </c>
      <c r="I110" s="7">
        <v>5.8108238335698843</v>
      </c>
      <c r="J110" s="7">
        <v>350.80410385131836</v>
      </c>
      <c r="K110" s="7">
        <v>4911.4732971191406</v>
      </c>
      <c r="L110" s="7">
        <v>40441.173828125</v>
      </c>
      <c r="M110" s="7">
        <v>87518.2314453125</v>
      </c>
      <c r="N110" s="126">
        <f t="shared" si="4"/>
        <v>133238.97479291633</v>
      </c>
      <c r="O110" s="26">
        <v>7.1260015955194831</v>
      </c>
      <c r="P110" s="7">
        <v>3.4838399570435286</v>
      </c>
      <c r="Q110" s="7">
        <v>227.38614797592163</v>
      </c>
      <c r="R110" s="7">
        <v>1726.7612838745117</v>
      </c>
      <c r="S110" s="7">
        <v>19874.889892578125</v>
      </c>
      <c r="T110" s="7">
        <v>135776.080078125</v>
      </c>
      <c r="U110" s="126">
        <f t="shared" si="5"/>
        <v>157615.72724410612</v>
      </c>
    </row>
    <row r="111" spans="1:21">
      <c r="A111" s="37">
        <v>114</v>
      </c>
      <c r="B111" s="17"/>
      <c r="C111" s="16"/>
      <c r="D111" s="38" t="s">
        <v>24</v>
      </c>
      <c r="E111" s="49" t="s">
        <v>136</v>
      </c>
      <c r="F111" s="40"/>
      <c r="G111" s="111">
        <f t="shared" si="3"/>
        <v>89509.792876467109</v>
      </c>
      <c r="H111" s="26">
        <v>35.095589831471443</v>
      </c>
      <c r="I111" s="7">
        <v>4.9691357612609863</v>
      </c>
      <c r="J111" s="7">
        <v>170.58481693267822</v>
      </c>
      <c r="K111" s="7">
        <v>1676.0397033691406</v>
      </c>
      <c r="L111" s="7">
        <v>16251.9921875</v>
      </c>
      <c r="M111" s="7">
        <v>24327.291748046875</v>
      </c>
      <c r="N111" s="126">
        <f t="shared" si="4"/>
        <v>42465.973181441426</v>
      </c>
      <c r="O111" s="26">
        <v>21.681092768907547</v>
      </c>
      <c r="P111" s="7">
        <v>5.3955211639404297</v>
      </c>
      <c r="Q111" s="7">
        <v>80.07442569732666</v>
      </c>
      <c r="R111" s="7">
        <v>836.71015930175781</v>
      </c>
      <c r="S111" s="7">
        <v>8648.4677734375</v>
      </c>
      <c r="T111" s="7">
        <v>37451.49072265625</v>
      </c>
      <c r="U111" s="126">
        <f t="shared" si="5"/>
        <v>47043.819695025682</v>
      </c>
    </row>
    <row r="112" spans="1:21">
      <c r="A112" s="37">
        <v>115</v>
      </c>
      <c r="B112" s="14"/>
      <c r="C112" s="16"/>
      <c r="D112" s="38" t="s">
        <v>26</v>
      </c>
      <c r="E112" s="49" t="s">
        <v>137</v>
      </c>
      <c r="F112" s="40"/>
      <c r="G112" s="111">
        <f t="shared" si="3"/>
        <v>4114.5401967763901</v>
      </c>
      <c r="H112" s="26">
        <v>81.181106090545654</v>
      </c>
      <c r="I112" s="7">
        <v>16.473959863185883</v>
      </c>
      <c r="J112" s="7">
        <v>122.51476192474365</v>
      </c>
      <c r="K112" s="7">
        <v>669.74092864990234</v>
      </c>
      <c r="L112" s="7">
        <v>1029.9318923950195</v>
      </c>
      <c r="M112" s="7">
        <v>656.27692222595215</v>
      </c>
      <c r="N112" s="126">
        <f t="shared" si="4"/>
        <v>2576.1195711493492</v>
      </c>
      <c r="O112" s="26">
        <v>64.792951107025146</v>
      </c>
      <c r="P112" s="7">
        <v>12.760163247585297</v>
      </c>
      <c r="Q112" s="7">
        <v>59.855512142181396</v>
      </c>
      <c r="R112" s="7">
        <v>209.77491188049316</v>
      </c>
      <c r="S112" s="7">
        <v>302.18959045410156</v>
      </c>
      <c r="T112" s="7">
        <v>889.0474967956543</v>
      </c>
      <c r="U112" s="126">
        <f t="shared" si="5"/>
        <v>1538.4206256270409</v>
      </c>
    </row>
    <row r="113" spans="1:21">
      <c r="A113" s="37">
        <v>116</v>
      </c>
      <c r="B113" s="17"/>
      <c r="C113" s="12"/>
      <c r="D113" s="38" t="s">
        <v>32</v>
      </c>
      <c r="E113" s="14" t="s">
        <v>138</v>
      </c>
      <c r="F113" s="43"/>
      <c r="G113" s="111">
        <f t="shared" si="3"/>
        <v>14758.062694527209</v>
      </c>
      <c r="H113" s="26">
        <v>18.106961905956268</v>
      </c>
      <c r="I113" s="7">
        <v>6.1040306761860847</v>
      </c>
      <c r="J113" s="7">
        <v>60.847225427627563</v>
      </c>
      <c r="K113" s="7">
        <v>320.00001525878906</v>
      </c>
      <c r="L113" s="7">
        <v>1771.7895088195801</v>
      </c>
      <c r="M113" s="7">
        <v>4577.6176910400391</v>
      </c>
      <c r="N113" s="126">
        <f t="shared" si="4"/>
        <v>6754.4654331281781</v>
      </c>
      <c r="O113" s="26">
        <v>17.668760985136032</v>
      </c>
      <c r="P113" s="7">
        <v>5.2544498443603516</v>
      </c>
      <c r="Q113" s="7">
        <v>42.059398412704468</v>
      </c>
      <c r="R113" s="7">
        <v>155.54721975326538</v>
      </c>
      <c r="S113" s="7">
        <v>880.25653457641602</v>
      </c>
      <c r="T113" s="7">
        <v>6902.8108978271484</v>
      </c>
      <c r="U113" s="126">
        <f t="shared" si="5"/>
        <v>8003.5972613990307</v>
      </c>
    </row>
    <row r="114" spans="1:21">
      <c r="A114" s="93">
        <v>117</v>
      </c>
      <c r="B114" s="94"/>
      <c r="C114" s="95" t="s">
        <v>4</v>
      </c>
      <c r="D114" s="96" t="s">
        <v>139</v>
      </c>
      <c r="E114" s="97"/>
      <c r="F114" s="98"/>
      <c r="G114" s="99">
        <f t="shared" si="3"/>
        <v>22878.880515016615</v>
      </c>
      <c r="H114" s="100">
        <v>9.4067252650856972</v>
      </c>
      <c r="I114" s="101">
        <v>12.054261088371277</v>
      </c>
      <c r="J114" s="101">
        <v>85.423242568969727</v>
      </c>
      <c r="K114" s="101">
        <v>463.69672966003418</v>
      </c>
      <c r="L114" s="101">
        <v>3275.7231140136719</v>
      </c>
      <c r="M114" s="101">
        <v>7026.5437469482422</v>
      </c>
      <c r="N114" s="127">
        <f t="shared" si="4"/>
        <v>10872.847819544375</v>
      </c>
      <c r="O114" s="100">
        <v>7.7626749277114868</v>
      </c>
      <c r="P114" s="101">
        <v>11.878063499927521</v>
      </c>
      <c r="Q114" s="101">
        <v>65.139319181442261</v>
      </c>
      <c r="R114" s="101">
        <v>328.28617668151855</v>
      </c>
      <c r="S114" s="101">
        <v>2168.4345092773438</v>
      </c>
      <c r="T114" s="101">
        <v>9424.5319519042969</v>
      </c>
      <c r="U114" s="127">
        <f t="shared" si="5"/>
        <v>12006.03269547224</v>
      </c>
    </row>
    <row r="115" spans="1:21">
      <c r="A115" s="37">
        <v>118</v>
      </c>
      <c r="B115" s="17"/>
      <c r="C115" s="16"/>
      <c r="D115" s="38" t="s">
        <v>8</v>
      </c>
      <c r="E115" s="49" t="s">
        <v>140</v>
      </c>
      <c r="F115" s="40"/>
      <c r="G115" s="111">
        <f t="shared" si="3"/>
        <v>17361.70711144805</v>
      </c>
      <c r="H115" s="26">
        <v>4.303506713360548</v>
      </c>
      <c r="I115" s="7">
        <v>5.3937305808067322</v>
      </c>
      <c r="J115" s="7">
        <v>52.656459331512451</v>
      </c>
      <c r="K115" s="7">
        <v>282.93282127380371</v>
      </c>
      <c r="L115" s="7">
        <v>2348.1358489990234</v>
      </c>
      <c r="M115" s="7">
        <v>5467.6190185546875</v>
      </c>
      <c r="N115" s="126">
        <f t="shared" si="4"/>
        <v>8161.0413854531944</v>
      </c>
      <c r="O115" s="26">
        <v>4.1123519167304039</v>
      </c>
      <c r="P115" s="7">
        <v>4.5967204831540585</v>
      </c>
      <c r="Q115" s="7">
        <v>43.551514625549316</v>
      </c>
      <c r="R115" s="7">
        <v>190.63560771942139</v>
      </c>
      <c r="S115" s="7">
        <v>1538.9442749023438</v>
      </c>
      <c r="T115" s="7">
        <v>7418.8252563476563</v>
      </c>
      <c r="U115" s="126">
        <f t="shared" si="5"/>
        <v>9200.6657259948552</v>
      </c>
    </row>
    <row r="116" spans="1:21">
      <c r="A116" s="37">
        <v>119</v>
      </c>
      <c r="B116" s="10"/>
      <c r="C116" s="16"/>
      <c r="D116" s="38" t="s">
        <v>10</v>
      </c>
      <c r="E116" s="49" t="s">
        <v>141</v>
      </c>
      <c r="F116" s="40"/>
      <c r="G116" s="111">
        <f t="shared" si="3"/>
        <v>2828.41688995203</v>
      </c>
      <c r="H116" s="26">
        <v>1.0848204125650227</v>
      </c>
      <c r="I116" s="7">
        <v>1.9671574831008911</v>
      </c>
      <c r="J116" s="7">
        <v>13.714170575141907</v>
      </c>
      <c r="K116" s="7">
        <v>60.930534839630127</v>
      </c>
      <c r="L116" s="7">
        <v>441.51334953308105</v>
      </c>
      <c r="M116" s="7">
        <v>777.21980857849121</v>
      </c>
      <c r="N116" s="126">
        <f t="shared" si="4"/>
        <v>1296.4298414220102</v>
      </c>
      <c r="O116" s="26">
        <v>1.4213466877117753</v>
      </c>
      <c r="P116" s="7">
        <v>2.5950451493263245</v>
      </c>
      <c r="Q116" s="7">
        <v>9.8885896801948547</v>
      </c>
      <c r="R116" s="7">
        <v>77.015787601470947</v>
      </c>
      <c r="S116" s="7">
        <v>392.7549409866333</v>
      </c>
      <c r="T116" s="7">
        <v>1048.3113384246826</v>
      </c>
      <c r="U116" s="126">
        <f t="shared" si="5"/>
        <v>1531.9870485300198</v>
      </c>
    </row>
    <row r="117" spans="1:21">
      <c r="A117" s="37">
        <v>120</v>
      </c>
      <c r="B117" s="17"/>
      <c r="C117" s="11"/>
      <c r="D117" s="38" t="s">
        <v>22</v>
      </c>
      <c r="E117" s="9" t="s">
        <v>142</v>
      </c>
      <c r="F117" s="46"/>
      <c r="G117" s="111">
        <f t="shared" si="3"/>
        <v>2688.756831727922</v>
      </c>
      <c r="H117" s="26">
        <v>4.018398143351078</v>
      </c>
      <c r="I117" s="7">
        <v>4.6933729499578476</v>
      </c>
      <c r="J117" s="7">
        <v>19.052614629268646</v>
      </c>
      <c r="K117" s="7">
        <v>119.83337688446045</v>
      </c>
      <c r="L117" s="7">
        <v>486.07395267486572</v>
      </c>
      <c r="M117" s="7">
        <v>781.70517826080322</v>
      </c>
      <c r="N117" s="126">
        <f t="shared" si="4"/>
        <v>1415.376893542707</v>
      </c>
      <c r="O117" s="26">
        <v>2.2289764136075974</v>
      </c>
      <c r="P117" s="7">
        <v>4.6862980276346207</v>
      </c>
      <c r="Q117" s="7">
        <v>11.699214220046997</v>
      </c>
      <c r="R117" s="7">
        <v>60.634775161743164</v>
      </c>
      <c r="S117" s="7">
        <v>236.73526000976563</v>
      </c>
      <c r="T117" s="7">
        <v>957.39541435241699</v>
      </c>
      <c r="U117" s="126">
        <f t="shared" si="5"/>
        <v>1273.379938185215</v>
      </c>
    </row>
    <row r="118" spans="1:21">
      <c r="A118" s="93">
        <v>121</v>
      </c>
      <c r="B118" s="94"/>
      <c r="C118" s="95" t="s">
        <v>143</v>
      </c>
      <c r="D118" s="96" t="s">
        <v>144</v>
      </c>
      <c r="E118" s="97"/>
      <c r="F118" s="98"/>
      <c r="G118" s="99">
        <f t="shared" si="3"/>
        <v>36507.899742126465</v>
      </c>
      <c r="H118" s="100">
        <v>226.51890206336975</v>
      </c>
      <c r="I118" s="101">
        <v>55.080167770385742</v>
      </c>
      <c r="J118" s="101">
        <v>380.22570991516113</v>
      </c>
      <c r="K118" s="101">
        <v>3894.4820098876953</v>
      </c>
      <c r="L118" s="101">
        <v>9754.0283813476563</v>
      </c>
      <c r="M118" s="101">
        <v>6044.7272033691406</v>
      </c>
      <c r="N118" s="127">
        <f t="shared" si="4"/>
        <v>20355.062374353409</v>
      </c>
      <c r="O118" s="100">
        <v>163.66065883636475</v>
      </c>
      <c r="P118" s="101">
        <v>37.016047239303589</v>
      </c>
      <c r="Q118" s="101">
        <v>243.38362312316895</v>
      </c>
      <c r="R118" s="101">
        <v>1672.4091186523438</v>
      </c>
      <c r="S118" s="101">
        <v>5888.5826416015625</v>
      </c>
      <c r="T118" s="101">
        <v>8147.7852783203125</v>
      </c>
      <c r="U118" s="127">
        <f t="shared" si="5"/>
        <v>16152.837367773056</v>
      </c>
    </row>
    <row r="119" spans="1:21">
      <c r="A119" s="37">
        <v>122</v>
      </c>
      <c r="B119" s="17"/>
      <c r="C119" s="16"/>
      <c r="D119" s="38" t="s">
        <v>8</v>
      </c>
      <c r="E119" s="49" t="s">
        <v>145</v>
      </c>
      <c r="F119" s="40"/>
      <c r="G119" s="111">
        <f t="shared" si="3"/>
        <v>2001.590912736021</v>
      </c>
      <c r="H119" s="26">
        <v>0.6798405353911221</v>
      </c>
      <c r="I119" s="7">
        <v>1.5067262500524521</v>
      </c>
      <c r="J119" s="7">
        <v>24.102680206298828</v>
      </c>
      <c r="K119" s="7">
        <v>156.11131477355957</v>
      </c>
      <c r="L119" s="7">
        <v>608.61834144592285</v>
      </c>
      <c r="M119" s="7">
        <v>474.34354400634766</v>
      </c>
      <c r="N119" s="126">
        <f t="shared" si="4"/>
        <v>1265.3624472175725</v>
      </c>
      <c r="O119" s="26">
        <v>1.2809225977398455</v>
      </c>
      <c r="P119" s="7">
        <v>0.94535447657108307</v>
      </c>
      <c r="Q119" s="7">
        <v>10.474055051803589</v>
      </c>
      <c r="R119" s="7">
        <v>59.608736991882324</v>
      </c>
      <c r="S119" s="7">
        <v>253.08504390716553</v>
      </c>
      <c r="T119" s="7">
        <v>410.83435249328613</v>
      </c>
      <c r="U119" s="126">
        <f t="shared" si="5"/>
        <v>736.2284655184485</v>
      </c>
    </row>
    <row r="120" spans="1:21">
      <c r="A120" s="37">
        <v>123</v>
      </c>
      <c r="B120" s="17"/>
      <c r="C120" s="16"/>
      <c r="D120" s="38" t="s">
        <v>10</v>
      </c>
      <c r="E120" s="49" t="s">
        <v>146</v>
      </c>
      <c r="F120" s="40"/>
      <c r="G120" s="111">
        <f t="shared" si="3"/>
        <v>28846.431286633015</v>
      </c>
      <c r="H120" s="26">
        <v>12.581347942352295</v>
      </c>
      <c r="I120" s="7">
        <v>38.116108417510986</v>
      </c>
      <c r="J120" s="7">
        <v>299.03336524963379</v>
      </c>
      <c r="K120" s="7">
        <v>3187.158203125</v>
      </c>
      <c r="L120" s="7">
        <v>7965.2598876953125</v>
      </c>
      <c r="M120" s="7">
        <v>4550.7485046386719</v>
      </c>
      <c r="N120" s="126">
        <f t="shared" si="4"/>
        <v>16052.897417068481</v>
      </c>
      <c r="O120" s="26">
        <v>8.4457046389579773</v>
      </c>
      <c r="P120" s="7">
        <v>23.027751564979553</v>
      </c>
      <c r="Q120" s="7">
        <v>196.53046798706055</v>
      </c>
      <c r="R120" s="7">
        <v>1421.2471084594727</v>
      </c>
      <c r="S120" s="7">
        <v>4976.3761291503906</v>
      </c>
      <c r="T120" s="7">
        <v>6167.9067077636719</v>
      </c>
      <c r="U120" s="126">
        <f t="shared" si="5"/>
        <v>12793.533869564533</v>
      </c>
    </row>
    <row r="121" spans="1:21">
      <c r="A121" s="37">
        <v>124</v>
      </c>
      <c r="B121" s="10"/>
      <c r="C121" s="16"/>
      <c r="D121" s="38" t="s">
        <v>22</v>
      </c>
      <c r="E121" s="49" t="s">
        <v>147</v>
      </c>
      <c r="F121" s="40"/>
      <c r="G121" s="111">
        <f t="shared" si="3"/>
        <v>104.1553315538913</v>
      </c>
      <c r="H121" s="26">
        <v>1.3520149067044258</v>
      </c>
      <c r="I121" s="7">
        <v>3.1393937766551971</v>
      </c>
      <c r="J121" s="7">
        <v>5.7293321490287781</v>
      </c>
      <c r="K121" s="7">
        <v>11.409489989280701</v>
      </c>
      <c r="L121" s="7">
        <v>22.535612821578979</v>
      </c>
      <c r="M121" s="7">
        <v>16.13163286447525</v>
      </c>
      <c r="N121" s="126">
        <f t="shared" si="4"/>
        <v>60.297476507723331</v>
      </c>
      <c r="O121" s="26">
        <v>1.6371937934309244</v>
      </c>
      <c r="P121" s="7">
        <v>3.612376794219017</v>
      </c>
      <c r="Q121" s="7">
        <v>5.5154886841773987</v>
      </c>
      <c r="R121" s="7">
        <v>7.4408649653196335</v>
      </c>
      <c r="S121" s="7">
        <v>11.941945672035217</v>
      </c>
      <c r="T121" s="7">
        <v>13.709985136985779</v>
      </c>
      <c r="U121" s="126">
        <f t="shared" si="5"/>
        <v>43.85785504616797</v>
      </c>
    </row>
    <row r="122" spans="1:21">
      <c r="A122" s="37">
        <v>125</v>
      </c>
      <c r="B122" s="17"/>
      <c r="C122" s="11"/>
      <c r="D122" s="50"/>
      <c r="E122" s="9" t="s">
        <v>148</v>
      </c>
      <c r="F122" s="46"/>
      <c r="G122" s="111">
        <f t="shared" si="3"/>
        <v>5555.7220675945282</v>
      </c>
      <c r="H122" s="26">
        <v>211.90569758415222</v>
      </c>
      <c r="I122" s="7">
        <v>12.31794011592865</v>
      </c>
      <c r="J122" s="7">
        <v>51.36033034324646</v>
      </c>
      <c r="K122" s="7">
        <v>539.80291557312012</v>
      </c>
      <c r="L122" s="7">
        <v>1157.6147270202637</v>
      </c>
      <c r="M122" s="7">
        <v>1003.5032730102539</v>
      </c>
      <c r="N122" s="126">
        <f t="shared" si="4"/>
        <v>2976.504883646965</v>
      </c>
      <c r="O122" s="26">
        <v>152.29683756828308</v>
      </c>
      <c r="P122" s="7">
        <v>9.4305645227432251</v>
      </c>
      <c r="Q122" s="7">
        <v>30.863609790802002</v>
      </c>
      <c r="R122" s="7">
        <v>184.1123628616333</v>
      </c>
      <c r="S122" s="7">
        <v>647.17934417724609</v>
      </c>
      <c r="T122" s="7">
        <v>1555.3344650268555</v>
      </c>
      <c r="U122" s="126">
        <f t="shared" si="5"/>
        <v>2579.2171839475632</v>
      </c>
    </row>
    <row r="123" spans="1:21">
      <c r="A123" s="93">
        <v>126</v>
      </c>
      <c r="B123" s="94"/>
      <c r="C123" s="95" t="s">
        <v>149</v>
      </c>
      <c r="D123" s="96" t="s">
        <v>150</v>
      </c>
      <c r="E123" s="97"/>
      <c r="F123" s="98"/>
      <c r="G123" s="99">
        <f t="shared" si="3"/>
        <v>18247.696507930756</v>
      </c>
      <c r="H123" s="100">
        <v>69.699396133422852</v>
      </c>
      <c r="I123" s="101">
        <v>51.788256168365479</v>
      </c>
      <c r="J123" s="101">
        <v>286.78662300109863</v>
      </c>
      <c r="K123" s="101">
        <v>971.20295715332031</v>
      </c>
      <c r="L123" s="101">
        <v>3242.4452514648438</v>
      </c>
      <c r="M123" s="101">
        <v>4577.0012664794922</v>
      </c>
      <c r="N123" s="127">
        <f t="shared" si="4"/>
        <v>9198.9237504005432</v>
      </c>
      <c r="O123" s="100">
        <v>54.785233497619629</v>
      </c>
      <c r="P123" s="101">
        <v>42.761045455932617</v>
      </c>
      <c r="Q123" s="101">
        <v>250.18412780761719</v>
      </c>
      <c r="R123" s="101">
        <v>643.75112152099609</v>
      </c>
      <c r="S123" s="101">
        <v>2514.5131683349609</v>
      </c>
      <c r="T123" s="101">
        <v>5542.7780609130859</v>
      </c>
      <c r="U123" s="127">
        <f t="shared" si="5"/>
        <v>9048.7727575302124</v>
      </c>
    </row>
    <row r="124" spans="1:21">
      <c r="A124" s="37">
        <v>127</v>
      </c>
      <c r="B124" s="12"/>
      <c r="C124" s="12"/>
      <c r="D124" s="38" t="s">
        <v>8</v>
      </c>
      <c r="E124" s="49" t="s">
        <v>151</v>
      </c>
      <c r="F124" s="40"/>
      <c r="G124" s="111">
        <f t="shared" si="3"/>
        <v>16490.573702096939</v>
      </c>
      <c r="H124" s="26">
        <v>40.695055961608887</v>
      </c>
      <c r="I124" s="7">
        <v>47.145675420761108</v>
      </c>
      <c r="J124" s="7">
        <v>265.24214935302734</v>
      </c>
      <c r="K124" s="7">
        <v>874.14719390869141</v>
      </c>
      <c r="L124" s="7">
        <v>2956.89892578125</v>
      </c>
      <c r="M124" s="7">
        <v>4130.5789184570313</v>
      </c>
      <c r="N124" s="126">
        <f t="shared" si="4"/>
        <v>8314.70791888237</v>
      </c>
      <c r="O124" s="26">
        <v>32.103795528411865</v>
      </c>
      <c r="P124" s="7">
        <v>38.339350700378418</v>
      </c>
      <c r="Q124" s="7">
        <v>217.47794246673584</v>
      </c>
      <c r="R124" s="7">
        <v>543.41809844970703</v>
      </c>
      <c r="S124" s="7">
        <v>2257.7312622070313</v>
      </c>
      <c r="T124" s="7">
        <v>5086.7953338623047</v>
      </c>
      <c r="U124" s="126">
        <f t="shared" si="5"/>
        <v>8175.8657832145691</v>
      </c>
    </row>
    <row r="125" spans="1:21">
      <c r="A125" s="37">
        <v>128</v>
      </c>
      <c r="B125" s="17"/>
      <c r="C125" s="16"/>
      <c r="D125" s="52" t="s">
        <v>10</v>
      </c>
      <c r="E125" s="49" t="s">
        <v>152</v>
      </c>
      <c r="F125" s="40"/>
      <c r="G125" s="111">
        <f t="shared" si="3"/>
        <v>90.506306886672974</v>
      </c>
      <c r="H125" s="26">
        <v>0</v>
      </c>
      <c r="I125" s="7">
        <v>0</v>
      </c>
      <c r="J125" s="7">
        <v>0</v>
      </c>
      <c r="K125" s="7">
        <v>1.3604810237884521</v>
      </c>
      <c r="L125" s="7">
        <v>12.861559391021729</v>
      </c>
      <c r="M125" s="7">
        <v>76.284266471862793</v>
      </c>
      <c r="N125" s="126">
        <f t="shared" si="4"/>
        <v>90.506306886672974</v>
      </c>
      <c r="O125" s="26">
        <v>0</v>
      </c>
      <c r="P125" s="7">
        <v>0</v>
      </c>
      <c r="Q125" s="7">
        <v>0</v>
      </c>
      <c r="R125" s="7">
        <v>0</v>
      </c>
      <c r="S125" s="7">
        <v>0</v>
      </c>
      <c r="T125" s="7">
        <v>0</v>
      </c>
      <c r="U125" s="126">
        <f t="shared" si="5"/>
        <v>0</v>
      </c>
    </row>
    <row r="126" spans="1:21">
      <c r="A126" s="37">
        <v>129</v>
      </c>
      <c r="B126" s="10"/>
      <c r="C126" s="16"/>
      <c r="D126" s="38" t="s">
        <v>22</v>
      </c>
      <c r="E126" s="15" t="s">
        <v>153</v>
      </c>
      <c r="F126" s="43"/>
      <c r="G126" s="111">
        <f t="shared" si="3"/>
        <v>99.696950628887862</v>
      </c>
      <c r="H126" s="26">
        <v>0</v>
      </c>
      <c r="I126" s="7">
        <v>0.25435444619506598</v>
      </c>
      <c r="J126" s="7">
        <v>0.45842770161107183</v>
      </c>
      <c r="K126" s="7">
        <v>3.3792678043246269</v>
      </c>
      <c r="L126" s="7">
        <v>15.166607733815908</v>
      </c>
      <c r="M126" s="7">
        <v>29.797197595238686</v>
      </c>
      <c r="N126" s="126">
        <f t="shared" si="4"/>
        <v>49.055855281185359</v>
      </c>
      <c r="O126" s="26">
        <v>0</v>
      </c>
      <c r="P126" s="7">
        <v>0.20256301760673523</v>
      </c>
      <c r="Q126" s="7">
        <v>0.42788998689502478</v>
      </c>
      <c r="R126" s="7">
        <v>2.7433656621724367</v>
      </c>
      <c r="S126" s="7">
        <v>12.038581165485084</v>
      </c>
      <c r="T126" s="7">
        <v>35.228695515543222</v>
      </c>
      <c r="U126" s="126">
        <f t="shared" si="5"/>
        <v>50.641095347702503</v>
      </c>
    </row>
    <row r="127" spans="1:21">
      <c r="A127" s="37">
        <v>130</v>
      </c>
      <c r="B127" s="17"/>
      <c r="C127" s="11"/>
      <c r="D127" s="38" t="s">
        <v>24</v>
      </c>
      <c r="E127" s="9" t="s">
        <v>422</v>
      </c>
      <c r="F127" s="46"/>
      <c r="G127" s="111">
        <f t="shared" si="3"/>
        <v>1558.5914650708437</v>
      </c>
      <c r="H127" s="26">
        <v>29.004340171813965</v>
      </c>
      <c r="I127" s="7">
        <v>4.3882267028093338</v>
      </c>
      <c r="J127" s="7">
        <v>21.086049675941467</v>
      </c>
      <c r="K127" s="7">
        <v>92.316037535667419</v>
      </c>
      <c r="L127" s="7">
        <v>257.51824617385864</v>
      </c>
      <c r="M127" s="7">
        <v>340.34104061126709</v>
      </c>
      <c r="N127" s="126">
        <f t="shared" si="4"/>
        <v>744.65394087135792</v>
      </c>
      <c r="O127" s="26">
        <v>22.681439161300659</v>
      </c>
      <c r="P127" s="7">
        <v>4.2191312313079834</v>
      </c>
      <c r="Q127" s="7">
        <v>31.376511931419373</v>
      </c>
      <c r="R127" s="7">
        <v>94.626790404319763</v>
      </c>
      <c r="S127" s="7">
        <v>242.45199704170227</v>
      </c>
      <c r="T127" s="7">
        <v>418.58165442943573</v>
      </c>
      <c r="U127" s="126">
        <f t="shared" si="5"/>
        <v>813.93752419948578</v>
      </c>
    </row>
    <row r="128" spans="1:21">
      <c r="A128" s="37">
        <v>131</v>
      </c>
      <c r="B128" s="12"/>
      <c r="C128" s="12"/>
      <c r="D128" s="38" t="s">
        <v>26</v>
      </c>
      <c r="E128" s="15" t="s">
        <v>154</v>
      </c>
      <c r="F128" s="43"/>
      <c r="G128" s="111">
        <f t="shared" si="3"/>
        <v>0</v>
      </c>
      <c r="H128" s="26">
        <v>0</v>
      </c>
      <c r="I128" s="7">
        <v>0</v>
      </c>
      <c r="J128" s="7">
        <v>0</v>
      </c>
      <c r="K128" s="7">
        <v>0</v>
      </c>
      <c r="L128" s="7">
        <v>0</v>
      </c>
      <c r="M128" s="7">
        <v>0</v>
      </c>
      <c r="N128" s="126">
        <f t="shared" si="4"/>
        <v>0</v>
      </c>
      <c r="O128" s="26">
        <v>0</v>
      </c>
      <c r="P128" s="7">
        <v>0</v>
      </c>
      <c r="Q128" s="7">
        <v>0</v>
      </c>
      <c r="R128" s="7">
        <v>0</v>
      </c>
      <c r="S128" s="7">
        <v>0</v>
      </c>
      <c r="T128" s="7">
        <v>0</v>
      </c>
      <c r="U128" s="126">
        <f t="shared" si="5"/>
        <v>0</v>
      </c>
    </row>
    <row r="129" spans="1:21">
      <c r="A129" s="37">
        <v>132</v>
      </c>
      <c r="B129" s="12"/>
      <c r="C129" s="12"/>
      <c r="D129" s="38" t="s">
        <v>32</v>
      </c>
      <c r="E129" s="15" t="s">
        <v>155</v>
      </c>
      <c r="F129" s="43"/>
      <c r="G129" s="111">
        <f t="shared" si="3"/>
        <v>8.328662489191629</v>
      </c>
      <c r="H129" s="26">
        <v>0</v>
      </c>
      <c r="I129" s="7">
        <v>0</v>
      </c>
      <c r="J129" s="7">
        <v>0</v>
      </c>
      <c r="K129" s="7">
        <v>0</v>
      </c>
      <c r="L129" s="7">
        <v>0</v>
      </c>
      <c r="M129" s="7">
        <v>0</v>
      </c>
      <c r="N129" s="126">
        <f t="shared" si="4"/>
        <v>0</v>
      </c>
      <c r="O129" s="26">
        <v>0</v>
      </c>
      <c r="P129" s="7">
        <v>0</v>
      </c>
      <c r="Q129" s="7">
        <v>0.90177637129090726</v>
      </c>
      <c r="R129" s="7">
        <v>2.9628722965717316</v>
      </c>
      <c r="S129" s="7">
        <v>2.2914320849813521</v>
      </c>
      <c r="T129" s="7">
        <v>2.1725817363476381</v>
      </c>
      <c r="U129" s="126">
        <f t="shared" si="5"/>
        <v>8.328662489191629</v>
      </c>
    </row>
    <row r="130" spans="1:21">
      <c r="A130" s="93">
        <v>133</v>
      </c>
      <c r="B130" s="94"/>
      <c r="C130" s="95" t="s">
        <v>156</v>
      </c>
      <c r="D130" s="96" t="s">
        <v>157</v>
      </c>
      <c r="E130" s="97"/>
      <c r="F130" s="98"/>
      <c r="G130" s="99">
        <f t="shared" si="3"/>
        <v>76.014381360262632</v>
      </c>
      <c r="H130" s="100">
        <v>3.9332992434501648</v>
      </c>
      <c r="I130" s="101">
        <v>0.17774219810962677</v>
      </c>
      <c r="J130" s="101">
        <v>1.663691807538271</v>
      </c>
      <c r="K130" s="101">
        <v>7.4349726140499115</v>
      </c>
      <c r="L130" s="101">
        <v>11.197373032569885</v>
      </c>
      <c r="M130" s="101">
        <v>9.7046099305152893</v>
      </c>
      <c r="N130" s="127">
        <f t="shared" si="4"/>
        <v>34.111688826233149</v>
      </c>
      <c r="O130" s="100">
        <v>4.0329288244247437</v>
      </c>
      <c r="P130" s="101">
        <v>0.69488900154829025</v>
      </c>
      <c r="Q130" s="101">
        <v>3.6177151575684547</v>
      </c>
      <c r="R130" s="101">
        <v>4.8367850556969643</v>
      </c>
      <c r="S130" s="101">
        <v>7.2866865694522858</v>
      </c>
      <c r="T130" s="101">
        <v>21.433687925338745</v>
      </c>
      <c r="U130" s="127">
        <f t="shared" si="5"/>
        <v>41.902692534029484</v>
      </c>
    </row>
    <row r="131" spans="1:21">
      <c r="A131" s="93">
        <v>134</v>
      </c>
      <c r="B131" s="94"/>
      <c r="C131" s="95" t="s">
        <v>158</v>
      </c>
      <c r="D131" s="96" t="s">
        <v>159</v>
      </c>
      <c r="E131" s="97"/>
      <c r="F131" s="98"/>
      <c r="G131" s="99">
        <f t="shared" si="3"/>
        <v>423.42682078480721</v>
      </c>
      <c r="H131" s="100">
        <v>0</v>
      </c>
      <c r="I131" s="101">
        <v>2.4388322532176971</v>
      </c>
      <c r="J131" s="101">
        <v>6.3570043444633484</v>
      </c>
      <c r="K131" s="101">
        <v>15.512075692415237</v>
      </c>
      <c r="L131" s="101">
        <v>44.292290210723877</v>
      </c>
      <c r="M131" s="101">
        <v>71.243046760559082</v>
      </c>
      <c r="N131" s="127">
        <f t="shared" si="4"/>
        <v>139.84324926137924</v>
      </c>
      <c r="O131" s="100">
        <v>0</v>
      </c>
      <c r="P131" s="101">
        <v>3.7113959938287735</v>
      </c>
      <c r="Q131" s="101">
        <v>15.73718149960041</v>
      </c>
      <c r="R131" s="101">
        <v>31.959851264953613</v>
      </c>
      <c r="S131" s="101">
        <v>64.308253765106201</v>
      </c>
      <c r="T131" s="101">
        <v>167.86688899993896</v>
      </c>
      <c r="U131" s="127">
        <f t="shared" si="5"/>
        <v>283.58357152342796</v>
      </c>
    </row>
    <row r="132" spans="1:21">
      <c r="A132" s="37">
        <v>135</v>
      </c>
      <c r="B132" s="17"/>
      <c r="C132" s="16"/>
      <c r="D132" s="38" t="s">
        <v>8</v>
      </c>
      <c r="E132" s="49" t="s">
        <v>160</v>
      </c>
      <c r="F132" s="40"/>
      <c r="G132" s="111">
        <f t="shared" si="3"/>
        <v>241.42573481053114</v>
      </c>
      <c r="H132" s="26">
        <v>0</v>
      </c>
      <c r="I132" s="7">
        <v>3.6050440277904272E-2</v>
      </c>
      <c r="J132" s="7">
        <v>0.921012201346457</v>
      </c>
      <c r="K132" s="7">
        <v>3.5939894635230303</v>
      </c>
      <c r="L132" s="7">
        <v>16.465521097183228</v>
      </c>
      <c r="M132" s="7">
        <v>43.671025641262531</v>
      </c>
      <c r="N132" s="126">
        <f t="shared" si="4"/>
        <v>64.68759884359315</v>
      </c>
      <c r="O132" s="26">
        <v>0</v>
      </c>
      <c r="P132" s="7">
        <v>0.23430466605350375</v>
      </c>
      <c r="Q132" s="7">
        <v>1.4960043635219336</v>
      </c>
      <c r="R132" s="7">
        <v>7.6641187202185392</v>
      </c>
      <c r="S132" s="7">
        <v>34.010697305202484</v>
      </c>
      <c r="T132" s="7">
        <v>133.33301091194153</v>
      </c>
      <c r="U132" s="126">
        <f t="shared" si="5"/>
        <v>176.73813596693799</v>
      </c>
    </row>
    <row r="133" spans="1:21">
      <c r="A133" s="37">
        <v>136</v>
      </c>
      <c r="B133" s="10"/>
      <c r="C133" s="16"/>
      <c r="D133" s="38" t="s">
        <v>10</v>
      </c>
      <c r="E133" s="49" t="s">
        <v>161</v>
      </c>
      <c r="F133" s="40"/>
      <c r="G133" s="111">
        <f t="shared" si="3"/>
        <v>9.0079623162746429</v>
      </c>
      <c r="H133" s="26">
        <v>0</v>
      </c>
      <c r="I133" s="7">
        <v>0</v>
      </c>
      <c r="J133" s="7">
        <v>0</v>
      </c>
      <c r="K133" s="7">
        <v>0.46912181377410889</v>
      </c>
      <c r="L133" s="7">
        <v>0.9845924973487854</v>
      </c>
      <c r="M133" s="7">
        <v>3.2186577320098877</v>
      </c>
      <c r="N133" s="126">
        <f t="shared" si="4"/>
        <v>4.672372043132782</v>
      </c>
      <c r="O133" s="26">
        <v>0</v>
      </c>
      <c r="P133" s="7">
        <v>0</v>
      </c>
      <c r="Q133" s="7">
        <v>0</v>
      </c>
      <c r="R133" s="7">
        <v>0.24952104687690735</v>
      </c>
      <c r="S133" s="7">
        <v>1.2521767616271973</v>
      </c>
      <c r="T133" s="7">
        <v>2.8338924646377563</v>
      </c>
      <c r="U133" s="126">
        <f t="shared" si="5"/>
        <v>4.335590273141861</v>
      </c>
    </row>
    <row r="134" spans="1:21">
      <c r="A134" s="37">
        <v>137</v>
      </c>
      <c r="B134" s="10"/>
      <c r="C134" s="11"/>
      <c r="D134" s="52" t="s">
        <v>22</v>
      </c>
      <c r="E134" s="49" t="s">
        <v>162</v>
      </c>
      <c r="F134" s="51"/>
      <c r="G134" s="111">
        <f t="shared" si="3"/>
        <v>4.0221226215362549</v>
      </c>
      <c r="H134" s="26">
        <v>0</v>
      </c>
      <c r="I134" s="7">
        <v>0</v>
      </c>
      <c r="J134" s="7">
        <v>0</v>
      </c>
      <c r="K134" s="7">
        <v>0.42084872722625732</v>
      </c>
      <c r="L134" s="7">
        <v>1.5068377256393433</v>
      </c>
      <c r="M134" s="7">
        <v>1.7668744325637817</v>
      </c>
      <c r="N134" s="126">
        <f t="shared" si="4"/>
        <v>3.6945608854293823</v>
      </c>
      <c r="O134" s="26">
        <v>0</v>
      </c>
      <c r="P134" s="7">
        <v>0</v>
      </c>
      <c r="Q134" s="7">
        <v>0</v>
      </c>
      <c r="R134" s="7">
        <v>0.32756173610687256</v>
      </c>
      <c r="S134" s="7">
        <v>0</v>
      </c>
      <c r="T134" s="7">
        <v>0</v>
      </c>
      <c r="U134" s="126">
        <f t="shared" si="5"/>
        <v>0.32756173610687256</v>
      </c>
    </row>
    <row r="135" spans="1:21">
      <c r="A135" s="37">
        <v>138</v>
      </c>
      <c r="B135" s="10"/>
      <c r="C135" s="11"/>
      <c r="D135" s="52" t="s">
        <v>24</v>
      </c>
      <c r="E135" s="49" t="s">
        <v>163</v>
      </c>
      <c r="F135" s="51"/>
      <c r="G135" s="111">
        <f t="shared" si="3"/>
        <v>6.8081235885620117</v>
      </c>
      <c r="H135" s="26">
        <v>0</v>
      </c>
      <c r="I135" s="7">
        <v>0</v>
      </c>
      <c r="J135" s="7">
        <v>0</v>
      </c>
      <c r="K135" s="7">
        <v>0.849315345287323</v>
      </c>
      <c r="L135" s="7">
        <v>3.0303768515586853</v>
      </c>
      <c r="M135" s="7">
        <v>1.2826879024505615</v>
      </c>
      <c r="N135" s="126">
        <f t="shared" si="4"/>
        <v>5.1623800992965698</v>
      </c>
      <c r="O135" s="26">
        <v>0</v>
      </c>
      <c r="P135" s="7">
        <v>0</v>
      </c>
      <c r="Q135" s="7">
        <v>0</v>
      </c>
      <c r="R135" s="7">
        <v>0.72134852409362793</v>
      </c>
      <c r="S135" s="7">
        <v>0.34353655576705933</v>
      </c>
      <c r="T135" s="7">
        <v>0.58085840940475464</v>
      </c>
      <c r="U135" s="126">
        <f t="shared" si="5"/>
        <v>1.6457434892654419</v>
      </c>
    </row>
    <row r="136" spans="1:21">
      <c r="A136" s="37">
        <v>139</v>
      </c>
      <c r="B136" s="17"/>
      <c r="C136" s="11"/>
      <c r="D136" s="50"/>
      <c r="E136" s="9" t="s">
        <v>164</v>
      </c>
      <c r="F136" s="46"/>
      <c r="G136" s="111">
        <f t="shared" si="3"/>
        <v>162.16287399083376</v>
      </c>
      <c r="H136" s="26">
        <v>0</v>
      </c>
      <c r="I136" s="7">
        <v>2.4027817994356155</v>
      </c>
      <c r="J136" s="7">
        <v>5.4359917789697647</v>
      </c>
      <c r="K136" s="7">
        <v>10.178800374269485</v>
      </c>
      <c r="L136" s="7">
        <v>22.304962038993835</v>
      </c>
      <c r="M136" s="7">
        <v>21.303801447153091</v>
      </c>
      <c r="N136" s="126">
        <f t="shared" si="4"/>
        <v>61.626337438821793</v>
      </c>
      <c r="O136" s="26">
        <v>0</v>
      </c>
      <c r="P136" s="7">
        <v>3.4770913645625114</v>
      </c>
      <c r="Q136" s="7">
        <v>14.241176709532738</v>
      </c>
      <c r="R136" s="7">
        <v>22.997300148010254</v>
      </c>
      <c r="S136" s="7">
        <v>28.701841533184052</v>
      </c>
      <c r="T136" s="7">
        <v>31.119126796722412</v>
      </c>
      <c r="U136" s="126">
        <f t="shared" si="5"/>
        <v>100.53653655201197</v>
      </c>
    </row>
    <row r="137" spans="1:21">
      <c r="A137" s="93">
        <v>140</v>
      </c>
      <c r="B137" s="94"/>
      <c r="C137" s="95" t="s">
        <v>165</v>
      </c>
      <c r="D137" s="96" t="s">
        <v>166</v>
      </c>
      <c r="E137" s="97"/>
      <c r="F137" s="98"/>
      <c r="G137" s="99">
        <f t="shared" si="3"/>
        <v>5088.8114795386791</v>
      </c>
      <c r="H137" s="100">
        <v>2644.7818450927734</v>
      </c>
      <c r="I137" s="101">
        <v>68.955495834350586</v>
      </c>
      <c r="J137" s="101">
        <v>68.249359130859375</v>
      </c>
      <c r="K137" s="101">
        <v>53.590807676315308</v>
      </c>
      <c r="L137" s="101">
        <v>34.156125456094742</v>
      </c>
      <c r="M137" s="101">
        <v>0</v>
      </c>
      <c r="N137" s="127">
        <f t="shared" si="4"/>
        <v>2869.7336331903934</v>
      </c>
      <c r="O137" s="100">
        <v>2031.8503723144531</v>
      </c>
      <c r="P137" s="101">
        <v>59.789944171905518</v>
      </c>
      <c r="Q137" s="101">
        <v>55.451303958892822</v>
      </c>
      <c r="R137" s="101">
        <v>41.97230863571167</v>
      </c>
      <c r="S137" s="101">
        <v>27.166675388813019</v>
      </c>
      <c r="T137" s="101">
        <v>2.8472418785095215</v>
      </c>
      <c r="U137" s="127">
        <f t="shared" si="5"/>
        <v>2219.0778463482857</v>
      </c>
    </row>
    <row r="138" spans="1:21">
      <c r="A138" s="37">
        <v>141</v>
      </c>
      <c r="B138" s="17"/>
      <c r="C138" s="16"/>
      <c r="D138" s="38" t="s">
        <v>8</v>
      </c>
      <c r="E138" s="45" t="s">
        <v>167</v>
      </c>
      <c r="F138" s="53"/>
      <c r="G138" s="111">
        <f t="shared" ref="G138:G157" si="6">N138+U138</f>
        <v>353.36693735700101</v>
      </c>
      <c r="H138" s="26">
        <v>194.00858306884766</v>
      </c>
      <c r="I138" s="7">
        <v>1.4928436279296875</v>
      </c>
      <c r="J138" s="7">
        <v>0.26149973087012768</v>
      </c>
      <c r="K138" s="7">
        <v>0.13084676861763</v>
      </c>
      <c r="L138" s="7">
        <v>0.10557397920638323</v>
      </c>
      <c r="M138" s="7">
        <v>0</v>
      </c>
      <c r="N138" s="126">
        <f t="shared" ref="N138:N157" si="7">SUM(H138:M138)</f>
        <v>195.99934717547148</v>
      </c>
      <c r="O138" s="26">
        <v>154.65601515769958</v>
      </c>
      <c r="P138" s="7">
        <v>1.5105822756886482</v>
      </c>
      <c r="Q138" s="7">
        <v>0.39346454292535782</v>
      </c>
      <c r="R138" s="7">
        <v>0.37910658866167068</v>
      </c>
      <c r="S138" s="7">
        <v>0.42842161655426025</v>
      </c>
      <c r="T138" s="7">
        <v>0</v>
      </c>
      <c r="U138" s="126">
        <f t="shared" ref="U138:U157" si="8">SUM(O138:T138)</f>
        <v>157.36759018152952</v>
      </c>
    </row>
    <row r="139" spans="1:21">
      <c r="A139" s="37">
        <v>142</v>
      </c>
      <c r="B139" s="17"/>
      <c r="C139" s="16"/>
      <c r="D139" s="38" t="s">
        <v>10</v>
      </c>
      <c r="E139" s="45" t="s">
        <v>168</v>
      </c>
      <c r="F139" s="53"/>
      <c r="G139" s="111">
        <f t="shared" si="6"/>
        <v>7.8964564204216003</v>
      </c>
      <c r="H139" s="26">
        <v>4.9067084789276123</v>
      </c>
      <c r="I139" s="7">
        <v>0</v>
      </c>
      <c r="J139" s="7">
        <v>0</v>
      </c>
      <c r="K139" s="7">
        <v>0</v>
      </c>
      <c r="L139" s="7">
        <v>0</v>
      </c>
      <c r="M139" s="7">
        <v>0</v>
      </c>
      <c r="N139" s="126">
        <f t="shared" si="7"/>
        <v>4.9067084789276123</v>
      </c>
      <c r="O139" s="26">
        <v>2.989747941493988</v>
      </c>
      <c r="P139" s="7">
        <v>0</v>
      </c>
      <c r="Q139" s="7">
        <v>0</v>
      </c>
      <c r="R139" s="7">
        <v>0</v>
      </c>
      <c r="S139" s="7">
        <v>0</v>
      </c>
      <c r="T139" s="7">
        <v>0</v>
      </c>
      <c r="U139" s="126">
        <f t="shared" si="8"/>
        <v>2.989747941493988</v>
      </c>
    </row>
    <row r="140" spans="1:21">
      <c r="A140" s="37">
        <v>143</v>
      </c>
      <c r="B140" s="17"/>
      <c r="C140" s="16"/>
      <c r="D140" s="38" t="s">
        <v>22</v>
      </c>
      <c r="E140" s="45" t="s">
        <v>169</v>
      </c>
      <c r="F140" s="53"/>
      <c r="G140" s="111">
        <f t="shared" si="6"/>
        <v>82.810261107981205</v>
      </c>
      <c r="H140" s="26">
        <v>38.194155216217041</v>
      </c>
      <c r="I140" s="7">
        <v>2.1551077961921692</v>
      </c>
      <c r="J140" s="7">
        <v>1.1448685526847839</v>
      </c>
      <c r="K140" s="7">
        <v>3.0882835388183594</v>
      </c>
      <c r="L140" s="7">
        <v>2.6570142507553101</v>
      </c>
      <c r="M140" s="7">
        <v>0</v>
      </c>
      <c r="N140" s="126">
        <f t="shared" si="7"/>
        <v>47.239429354667664</v>
      </c>
      <c r="O140" s="26">
        <v>28.281585454940796</v>
      </c>
      <c r="P140" s="7">
        <v>0.19605924934148788</v>
      </c>
      <c r="Q140" s="7">
        <v>1.5080890357494354</v>
      </c>
      <c r="R140" s="7">
        <v>3.4352943301200867</v>
      </c>
      <c r="S140" s="7">
        <v>2.1498036831617355</v>
      </c>
      <c r="T140" s="7">
        <v>0</v>
      </c>
      <c r="U140" s="126">
        <f t="shared" si="8"/>
        <v>35.570831753313541</v>
      </c>
    </row>
    <row r="141" spans="1:21">
      <c r="A141" s="37">
        <v>144</v>
      </c>
      <c r="B141" s="17"/>
      <c r="C141" s="16"/>
      <c r="D141" s="38" t="s">
        <v>24</v>
      </c>
      <c r="E141" s="45" t="s">
        <v>170</v>
      </c>
      <c r="F141" s="53"/>
      <c r="G141" s="111">
        <f t="shared" si="6"/>
        <v>2760.4563453197479</v>
      </c>
      <c r="H141" s="26">
        <v>1410.3573837280273</v>
      </c>
      <c r="I141" s="7">
        <v>48.867247581481934</v>
      </c>
      <c r="J141" s="7">
        <v>56.956296443939209</v>
      </c>
      <c r="K141" s="7">
        <v>41.740089416503906</v>
      </c>
      <c r="L141" s="7">
        <v>16.473130226135254</v>
      </c>
      <c r="M141" s="7">
        <v>0</v>
      </c>
      <c r="N141" s="126">
        <f t="shared" si="7"/>
        <v>1574.3941473960876</v>
      </c>
      <c r="O141" s="26">
        <v>1048.1828079223633</v>
      </c>
      <c r="P141" s="7">
        <v>43.240257263183594</v>
      </c>
      <c r="Q141" s="7">
        <v>47.660766124725342</v>
      </c>
      <c r="R141" s="7">
        <v>31.676575183868408</v>
      </c>
      <c r="S141" s="7">
        <v>14.73905873298645</v>
      </c>
      <c r="T141" s="7">
        <v>0.56273269653320313</v>
      </c>
      <c r="U141" s="126">
        <f t="shared" si="8"/>
        <v>1186.0621979236603</v>
      </c>
    </row>
    <row r="142" spans="1:21">
      <c r="A142" s="37">
        <v>145</v>
      </c>
      <c r="B142" s="17"/>
      <c r="C142" s="16"/>
      <c r="D142" s="38" t="s">
        <v>26</v>
      </c>
      <c r="E142" s="45" t="s">
        <v>171</v>
      </c>
      <c r="F142" s="53"/>
      <c r="G142" s="111">
        <f t="shared" si="6"/>
        <v>88.36641044888529</v>
      </c>
      <c r="H142" s="26">
        <v>37.142279863357544</v>
      </c>
      <c r="I142" s="7">
        <v>0.4148174081929028</v>
      </c>
      <c r="J142" s="7">
        <v>0.88407523074420169</v>
      </c>
      <c r="K142" s="7">
        <v>1.9724368596216664</v>
      </c>
      <c r="L142" s="7">
        <v>4.5879855962703004</v>
      </c>
      <c r="M142" s="7">
        <v>0</v>
      </c>
      <c r="N142" s="126">
        <f t="shared" si="7"/>
        <v>45.001594958186615</v>
      </c>
      <c r="O142" s="26">
        <v>39.066896915435791</v>
      </c>
      <c r="P142" s="7">
        <v>0.10932944598607719</v>
      </c>
      <c r="Q142" s="7">
        <v>0.67975561413913965</v>
      </c>
      <c r="R142" s="7">
        <v>0.63314044079743326</v>
      </c>
      <c r="S142" s="7">
        <v>1.7334384833520744</v>
      </c>
      <c r="T142" s="7">
        <v>1.1422545909881592</v>
      </c>
      <c r="U142" s="126">
        <f t="shared" si="8"/>
        <v>43.364815490698675</v>
      </c>
    </row>
    <row r="143" spans="1:21">
      <c r="A143" s="37">
        <v>146</v>
      </c>
      <c r="B143" s="17"/>
      <c r="C143" s="16"/>
      <c r="D143" s="38" t="s">
        <v>32</v>
      </c>
      <c r="E143" s="54" t="s">
        <v>172</v>
      </c>
      <c r="F143" s="53"/>
      <c r="G143" s="111">
        <f t="shared" si="6"/>
        <v>1795.9150133430958</v>
      </c>
      <c r="H143" s="26">
        <v>960.17269134521484</v>
      </c>
      <c r="I143" s="7">
        <v>16.025479793548584</v>
      </c>
      <c r="J143" s="7">
        <v>9.0026169717311859</v>
      </c>
      <c r="K143" s="7">
        <v>6.6591525673866272</v>
      </c>
      <c r="L143" s="7">
        <v>10.332421362400055</v>
      </c>
      <c r="M143" s="7">
        <v>0</v>
      </c>
      <c r="N143" s="126">
        <f t="shared" si="7"/>
        <v>1002.1923620402813</v>
      </c>
      <c r="O143" s="26">
        <v>758.67330932617188</v>
      </c>
      <c r="P143" s="7">
        <v>14.733713954687119</v>
      </c>
      <c r="Q143" s="7">
        <v>5.2092288136482239</v>
      </c>
      <c r="R143" s="7">
        <v>5.8481927514076233</v>
      </c>
      <c r="S143" s="7">
        <v>8.1159518659114838</v>
      </c>
      <c r="T143" s="7">
        <v>1.1422545909881592</v>
      </c>
      <c r="U143" s="126">
        <f t="shared" si="8"/>
        <v>793.72265130281448</v>
      </c>
    </row>
    <row r="144" spans="1:21">
      <c r="A144" s="93">
        <v>147</v>
      </c>
      <c r="B144" s="94"/>
      <c r="C144" s="103" t="s">
        <v>173</v>
      </c>
      <c r="D144" s="96" t="s">
        <v>174</v>
      </c>
      <c r="E144" s="97"/>
      <c r="F144" s="98"/>
      <c r="G144" s="99">
        <f t="shared" si="6"/>
        <v>0</v>
      </c>
      <c r="H144" s="100">
        <v>0</v>
      </c>
      <c r="I144" s="101">
        <v>0</v>
      </c>
      <c r="J144" s="101">
        <v>0</v>
      </c>
      <c r="K144" s="101">
        <v>0</v>
      </c>
      <c r="L144" s="101">
        <v>0</v>
      </c>
      <c r="M144" s="101">
        <v>0</v>
      </c>
      <c r="N144" s="127">
        <f t="shared" si="7"/>
        <v>0</v>
      </c>
      <c r="O144" s="100">
        <v>0</v>
      </c>
      <c r="P144" s="101">
        <v>0</v>
      </c>
      <c r="Q144" s="101">
        <v>0</v>
      </c>
      <c r="R144" s="101">
        <v>0</v>
      </c>
      <c r="S144" s="101">
        <v>0</v>
      </c>
      <c r="T144" s="101">
        <v>0</v>
      </c>
      <c r="U144" s="127">
        <f t="shared" si="8"/>
        <v>0</v>
      </c>
    </row>
    <row r="145" spans="1:21">
      <c r="A145" s="72">
        <v>151</v>
      </c>
      <c r="B145" s="80" t="s">
        <v>175</v>
      </c>
      <c r="C145" s="81" t="s">
        <v>176</v>
      </c>
      <c r="D145" s="82"/>
      <c r="E145" s="82"/>
      <c r="F145" s="83"/>
      <c r="G145" s="74">
        <f t="shared" si="6"/>
        <v>37703.547515869141</v>
      </c>
      <c r="H145" s="75">
        <v>1276.8462142944336</v>
      </c>
      <c r="I145" s="76">
        <v>1035.784294128418</v>
      </c>
      <c r="J145" s="76">
        <v>5087.339599609375</v>
      </c>
      <c r="K145" s="76">
        <v>9693.3846740722656</v>
      </c>
      <c r="L145" s="76">
        <v>8299.5915222167969</v>
      </c>
      <c r="M145" s="76">
        <v>2646.8314208984375</v>
      </c>
      <c r="N145" s="124">
        <f t="shared" si="7"/>
        <v>28039.777725219727</v>
      </c>
      <c r="O145" s="75">
        <v>1062.3806838989258</v>
      </c>
      <c r="P145" s="76">
        <v>494.09049224853516</v>
      </c>
      <c r="Q145" s="76">
        <v>1716.8005828857422</v>
      </c>
      <c r="R145" s="76">
        <v>2319.2948226928711</v>
      </c>
      <c r="S145" s="76">
        <v>2207.2565841674805</v>
      </c>
      <c r="T145" s="76">
        <v>1863.9466247558594</v>
      </c>
      <c r="U145" s="124">
        <f t="shared" si="8"/>
        <v>9663.7697906494141</v>
      </c>
    </row>
    <row r="146" spans="1:21">
      <c r="A146" s="93">
        <v>152</v>
      </c>
      <c r="B146" s="95"/>
      <c r="C146" s="95" t="s">
        <v>6</v>
      </c>
      <c r="D146" s="96" t="s">
        <v>177</v>
      </c>
      <c r="E146" s="104"/>
      <c r="F146" s="105"/>
      <c r="G146" s="99">
        <f t="shared" si="6"/>
        <v>25797.723039627075</v>
      </c>
      <c r="H146" s="100">
        <v>1250.8337326049805</v>
      </c>
      <c r="I146" s="101">
        <v>827.75672912597656</v>
      </c>
      <c r="J146" s="101">
        <v>3276.46435546875</v>
      </c>
      <c r="K146" s="101">
        <v>5923.8762817382813</v>
      </c>
      <c r="L146" s="101">
        <v>5802.5111236572266</v>
      </c>
      <c r="M146" s="101">
        <v>1996.8358306884766</v>
      </c>
      <c r="N146" s="127">
        <f t="shared" si="7"/>
        <v>19078.278053283691</v>
      </c>
      <c r="O146" s="100">
        <v>1038.9665985107422</v>
      </c>
      <c r="P146" s="101">
        <v>387.09099388122559</v>
      </c>
      <c r="Q146" s="101">
        <v>795.30998992919922</v>
      </c>
      <c r="R146" s="101">
        <v>1433.059139251709</v>
      </c>
      <c r="S146" s="101">
        <v>1643.1441879272461</v>
      </c>
      <c r="T146" s="101">
        <v>1421.8740768432617</v>
      </c>
      <c r="U146" s="127">
        <f t="shared" si="8"/>
        <v>6719.4449863433838</v>
      </c>
    </row>
    <row r="147" spans="1:21">
      <c r="A147" s="37">
        <v>153</v>
      </c>
      <c r="B147" s="17"/>
      <c r="C147" s="16"/>
      <c r="D147" s="38" t="s">
        <v>8</v>
      </c>
      <c r="E147" s="49" t="s">
        <v>178</v>
      </c>
      <c r="F147" s="55"/>
      <c r="G147" s="111">
        <f t="shared" si="6"/>
        <v>13854.210835456848</v>
      </c>
      <c r="H147" s="26">
        <v>164.41032409667969</v>
      </c>
      <c r="I147" s="7">
        <v>367.92266654968262</v>
      </c>
      <c r="J147" s="7">
        <v>2261.5149841308594</v>
      </c>
      <c r="K147" s="7">
        <v>3553.4755706787109</v>
      </c>
      <c r="L147" s="7">
        <v>3160.909782409668</v>
      </c>
      <c r="M147" s="7">
        <v>1048.096830368042</v>
      </c>
      <c r="N147" s="126">
        <f t="shared" si="7"/>
        <v>10556.330158233643</v>
      </c>
      <c r="O147" s="26">
        <v>141.97434711456299</v>
      </c>
      <c r="P147" s="7">
        <v>183.93983459472656</v>
      </c>
      <c r="Q147" s="7">
        <v>475.34547424316406</v>
      </c>
      <c r="R147" s="7">
        <v>887.89534378051758</v>
      </c>
      <c r="S147" s="7">
        <v>1028.944278717041</v>
      </c>
      <c r="T147" s="7">
        <v>579.78139877319336</v>
      </c>
      <c r="U147" s="126">
        <f t="shared" si="8"/>
        <v>3297.8806772232056</v>
      </c>
    </row>
    <row r="148" spans="1:21">
      <c r="A148" s="37">
        <v>154</v>
      </c>
      <c r="B148" s="17"/>
      <c r="C148" s="16"/>
      <c r="D148" s="38" t="s">
        <v>10</v>
      </c>
      <c r="E148" s="49" t="s">
        <v>179</v>
      </c>
      <c r="F148" s="40"/>
      <c r="G148" s="111">
        <f t="shared" si="6"/>
        <v>888.91179072856903</v>
      </c>
      <c r="H148" s="26">
        <v>55.152753591537476</v>
      </c>
      <c r="I148" s="7">
        <v>20.704493999481201</v>
      </c>
      <c r="J148" s="7">
        <v>64.358074188232422</v>
      </c>
      <c r="K148" s="7">
        <v>197.89538145065308</v>
      </c>
      <c r="L148" s="7">
        <v>209.3061580657959</v>
      </c>
      <c r="M148" s="7">
        <v>63.36948549747467</v>
      </c>
      <c r="N148" s="126">
        <f t="shared" si="7"/>
        <v>610.78634679317474</v>
      </c>
      <c r="O148" s="26">
        <v>63.68123984336853</v>
      </c>
      <c r="P148" s="7">
        <v>15.161177396774292</v>
      </c>
      <c r="Q148" s="7">
        <v>23.453303575515747</v>
      </c>
      <c r="R148" s="7">
        <v>49.221631765365601</v>
      </c>
      <c r="S148" s="7">
        <v>63.189371109008789</v>
      </c>
      <c r="T148" s="7">
        <v>63.418720245361328</v>
      </c>
      <c r="U148" s="126">
        <f t="shared" si="8"/>
        <v>278.12544393539429</v>
      </c>
    </row>
    <row r="149" spans="1:21">
      <c r="A149" s="37">
        <v>155</v>
      </c>
      <c r="B149" s="17"/>
      <c r="C149" s="16"/>
      <c r="D149" s="38" t="s">
        <v>22</v>
      </c>
      <c r="E149" s="49" t="s">
        <v>180</v>
      </c>
      <c r="F149" s="40"/>
      <c r="G149" s="111">
        <f t="shared" si="6"/>
        <v>1766.3839006721973</v>
      </c>
      <c r="H149" s="26">
        <v>112.37144613265991</v>
      </c>
      <c r="I149" s="7">
        <v>35.147723197937012</v>
      </c>
      <c r="J149" s="7">
        <v>116.80210304260254</v>
      </c>
      <c r="K149" s="7">
        <v>363.09863662719727</v>
      </c>
      <c r="L149" s="7">
        <v>430.58287239074707</v>
      </c>
      <c r="M149" s="7">
        <v>206.42007923126221</v>
      </c>
      <c r="N149" s="126">
        <f t="shared" si="7"/>
        <v>1264.422860622406</v>
      </c>
      <c r="O149" s="26">
        <v>91.21045970916748</v>
      </c>
      <c r="P149" s="7">
        <v>14.247729331254959</v>
      </c>
      <c r="Q149" s="7">
        <v>25.664543628692627</v>
      </c>
      <c r="R149" s="7">
        <v>61.288730382919312</v>
      </c>
      <c r="S149" s="7">
        <v>89.857634782791138</v>
      </c>
      <c r="T149" s="7">
        <v>219.69194221496582</v>
      </c>
      <c r="U149" s="126">
        <f t="shared" si="8"/>
        <v>501.96104004979134</v>
      </c>
    </row>
    <row r="150" spans="1:21">
      <c r="A150" s="37">
        <v>156</v>
      </c>
      <c r="B150" s="17"/>
      <c r="C150" s="16"/>
      <c r="D150" s="38" t="s">
        <v>24</v>
      </c>
      <c r="E150" s="49" t="s">
        <v>181</v>
      </c>
      <c r="F150" s="40"/>
      <c r="G150" s="111">
        <f t="shared" si="6"/>
        <v>1418.1714136898518</v>
      </c>
      <c r="H150" s="26">
        <v>132.7614049911499</v>
      </c>
      <c r="I150" s="7">
        <v>20.556861877441406</v>
      </c>
      <c r="J150" s="7">
        <v>74.736638069152832</v>
      </c>
      <c r="K150" s="7">
        <v>226.22893524169922</v>
      </c>
      <c r="L150" s="7">
        <v>287.90243816375732</v>
      </c>
      <c r="M150" s="7">
        <v>127.91684818267822</v>
      </c>
      <c r="N150" s="126">
        <f t="shared" si="7"/>
        <v>870.10312652587891</v>
      </c>
      <c r="O150" s="26">
        <v>131.87997055053711</v>
      </c>
      <c r="P150" s="7">
        <v>16.863397359848022</v>
      </c>
      <c r="Q150" s="7">
        <v>50.563899546861649</v>
      </c>
      <c r="R150" s="7">
        <v>98.901633739471436</v>
      </c>
      <c r="S150" s="7">
        <v>100.05328035354614</v>
      </c>
      <c r="T150" s="7">
        <v>149.8061056137085</v>
      </c>
      <c r="U150" s="126">
        <f t="shared" si="8"/>
        <v>548.06828716397285</v>
      </c>
    </row>
    <row r="151" spans="1:21">
      <c r="A151" s="37">
        <v>157</v>
      </c>
      <c r="B151" s="17"/>
      <c r="C151" s="16"/>
      <c r="D151" s="38" t="s">
        <v>26</v>
      </c>
      <c r="E151" s="49" t="s">
        <v>182</v>
      </c>
      <c r="F151" s="40"/>
      <c r="G151" s="111">
        <f t="shared" si="6"/>
        <v>2480.6433804035187</v>
      </c>
      <c r="H151" s="26">
        <v>233.40209484100342</v>
      </c>
      <c r="I151" s="7">
        <v>228.39837265014648</v>
      </c>
      <c r="J151" s="7">
        <v>307.89406585693359</v>
      </c>
      <c r="K151" s="7">
        <v>539.77411270141602</v>
      </c>
      <c r="L151" s="7">
        <v>457.17806816101074</v>
      </c>
      <c r="M151" s="7">
        <v>125.13162994384766</v>
      </c>
      <c r="N151" s="126">
        <f t="shared" si="7"/>
        <v>1891.7783441543579</v>
      </c>
      <c r="O151" s="26">
        <v>192.31262397766113</v>
      </c>
      <c r="P151" s="7">
        <v>83.685901641845703</v>
      </c>
      <c r="Q151" s="7">
        <v>74.543596744537354</v>
      </c>
      <c r="R151" s="7">
        <v>98.916757106781006</v>
      </c>
      <c r="S151" s="7">
        <v>74.125554800033569</v>
      </c>
      <c r="T151" s="7">
        <v>65.280601978302002</v>
      </c>
      <c r="U151" s="126">
        <f t="shared" si="8"/>
        <v>588.86503624916077</v>
      </c>
    </row>
    <row r="152" spans="1:21">
      <c r="A152" s="37">
        <v>158</v>
      </c>
      <c r="B152" s="12"/>
      <c r="C152" s="12"/>
      <c r="D152" s="52" t="s">
        <v>32</v>
      </c>
      <c r="E152" s="49" t="s">
        <v>183</v>
      </c>
      <c r="F152" s="43"/>
      <c r="G152" s="111">
        <f t="shared" si="6"/>
        <v>12.006723914993927</v>
      </c>
      <c r="H152" s="26">
        <v>0.57575475214980543</v>
      </c>
      <c r="I152" s="7">
        <v>1.2164111044257879</v>
      </c>
      <c r="J152" s="7">
        <v>1.5988962161354721</v>
      </c>
      <c r="K152" s="7">
        <v>1.5083718551322818</v>
      </c>
      <c r="L152" s="7">
        <v>1.6222389654722065</v>
      </c>
      <c r="M152" s="7">
        <v>0.62069529423024505</v>
      </c>
      <c r="N152" s="126">
        <f t="shared" si="7"/>
        <v>7.1423681875457987</v>
      </c>
      <c r="O152" s="26">
        <v>0.60566944512538612</v>
      </c>
      <c r="P152" s="7">
        <v>1.1054229846922681</v>
      </c>
      <c r="Q152" s="7">
        <v>0.89126758626662195</v>
      </c>
      <c r="R152" s="7">
        <v>0.81287971697747707</v>
      </c>
      <c r="S152" s="7">
        <v>0.98672480066306889</v>
      </c>
      <c r="T152" s="7">
        <v>0.46239119372330606</v>
      </c>
      <c r="U152" s="126">
        <f t="shared" si="8"/>
        <v>4.8643557274481282</v>
      </c>
    </row>
    <row r="153" spans="1:21">
      <c r="A153" s="37">
        <v>159</v>
      </c>
      <c r="B153" s="10"/>
      <c r="C153" s="11"/>
      <c r="D153" s="38" t="s">
        <v>34</v>
      </c>
      <c r="E153" s="49" t="s">
        <v>184</v>
      </c>
      <c r="F153" s="51"/>
      <c r="G153" s="111">
        <f t="shared" si="6"/>
        <v>5377.3949666023254</v>
      </c>
      <c r="H153" s="26">
        <v>552.15993881225586</v>
      </c>
      <c r="I153" s="7">
        <v>153.81019973754883</v>
      </c>
      <c r="J153" s="7">
        <v>449.55952835083008</v>
      </c>
      <c r="K153" s="7">
        <v>1041.8953704833984</v>
      </c>
      <c r="L153" s="7">
        <v>1255.0094909667969</v>
      </c>
      <c r="M153" s="7">
        <v>425.2802906036377</v>
      </c>
      <c r="N153" s="126">
        <f t="shared" si="7"/>
        <v>3877.7148189544678</v>
      </c>
      <c r="O153" s="26">
        <v>417.30228805541992</v>
      </c>
      <c r="P153" s="7">
        <v>72.087513446807861</v>
      </c>
      <c r="Q153" s="7">
        <v>144.84790992736816</v>
      </c>
      <c r="R153" s="7">
        <v>236.02215385437012</v>
      </c>
      <c r="S153" s="7">
        <v>285.98739051818848</v>
      </c>
      <c r="T153" s="7">
        <v>343.43289184570313</v>
      </c>
      <c r="U153" s="126">
        <f t="shared" si="8"/>
        <v>1499.6801476478577</v>
      </c>
    </row>
    <row r="154" spans="1:21">
      <c r="A154" s="93">
        <v>160</v>
      </c>
      <c r="B154" s="94"/>
      <c r="C154" s="95" t="s">
        <v>61</v>
      </c>
      <c r="D154" s="96" t="s">
        <v>185</v>
      </c>
      <c r="E154" s="97"/>
      <c r="F154" s="98"/>
      <c r="G154" s="99">
        <f t="shared" si="6"/>
        <v>11905.824630260468</v>
      </c>
      <c r="H154" s="100">
        <v>26.012504577636719</v>
      </c>
      <c r="I154" s="101">
        <v>208.0275731086731</v>
      </c>
      <c r="J154" s="101">
        <v>1810.875244140625</v>
      </c>
      <c r="K154" s="101">
        <v>3769.5083923339844</v>
      </c>
      <c r="L154" s="101">
        <v>2497.0804138183594</v>
      </c>
      <c r="M154" s="101">
        <v>649.99566650390625</v>
      </c>
      <c r="N154" s="127">
        <f t="shared" si="7"/>
        <v>8961.4997944831848</v>
      </c>
      <c r="O154" s="100">
        <v>23.414084196090698</v>
      </c>
      <c r="P154" s="101">
        <v>106.99951195716858</v>
      </c>
      <c r="Q154" s="101">
        <v>921.49057960510254</v>
      </c>
      <c r="R154" s="101">
        <v>886.23568344116211</v>
      </c>
      <c r="S154" s="101">
        <v>564.11238479614258</v>
      </c>
      <c r="T154" s="101">
        <v>442.07259178161621</v>
      </c>
      <c r="U154" s="127">
        <f t="shared" si="8"/>
        <v>2944.3248357772827</v>
      </c>
    </row>
    <row r="155" spans="1:21">
      <c r="A155" s="37">
        <v>161</v>
      </c>
      <c r="B155" s="17"/>
      <c r="C155" s="16"/>
      <c r="D155" s="38" t="s">
        <v>8</v>
      </c>
      <c r="E155" s="49" t="s">
        <v>186</v>
      </c>
      <c r="F155" s="40"/>
      <c r="G155" s="111">
        <f t="shared" si="6"/>
        <v>8942.8677847981453</v>
      </c>
      <c r="H155" s="26">
        <v>0</v>
      </c>
      <c r="I155" s="7">
        <v>177.97354048490524</v>
      </c>
      <c r="J155" s="7">
        <v>1302.1890449523926</v>
      </c>
      <c r="K155" s="7">
        <v>2848.7381744384766</v>
      </c>
      <c r="L155" s="7">
        <v>1981.2555389404297</v>
      </c>
      <c r="M155" s="7">
        <v>527.84484672546387</v>
      </c>
      <c r="N155" s="126">
        <f t="shared" si="7"/>
        <v>6838.0011455416679</v>
      </c>
      <c r="O155" s="26">
        <v>0</v>
      </c>
      <c r="P155" s="7">
        <v>87.715445637702942</v>
      </c>
      <c r="Q155" s="7">
        <v>765.47183227539063</v>
      </c>
      <c r="R155" s="7">
        <v>586.3868408203125</v>
      </c>
      <c r="S155" s="7">
        <v>357.83597755432129</v>
      </c>
      <c r="T155" s="7">
        <v>307.45654296875</v>
      </c>
      <c r="U155" s="126">
        <f t="shared" si="8"/>
        <v>2104.8666392564774</v>
      </c>
    </row>
    <row r="156" spans="1:21">
      <c r="A156" s="37">
        <v>162</v>
      </c>
      <c r="B156" s="17"/>
      <c r="C156" s="16"/>
      <c r="D156" s="38" t="s">
        <v>10</v>
      </c>
      <c r="E156" s="49" t="s">
        <v>187</v>
      </c>
      <c r="F156" s="55"/>
      <c r="G156" s="111">
        <f t="shared" si="6"/>
        <v>2928.4974298477173</v>
      </c>
      <c r="H156" s="26">
        <v>25.793618679046631</v>
      </c>
      <c r="I156" s="7">
        <v>28.312085390090942</v>
      </c>
      <c r="J156" s="7">
        <v>498.0202808380127</v>
      </c>
      <c r="K156" s="7">
        <v>910.98779678344727</v>
      </c>
      <c r="L156" s="7">
        <v>512.08751678466797</v>
      </c>
      <c r="M156" s="7">
        <v>121.52197313308716</v>
      </c>
      <c r="N156" s="126">
        <f t="shared" si="7"/>
        <v>2096.7232716083527</v>
      </c>
      <c r="O156" s="26">
        <v>23.187488555908203</v>
      </c>
      <c r="P156" s="7">
        <v>17.98534369468689</v>
      </c>
      <c r="Q156" s="7">
        <v>153.59086418151855</v>
      </c>
      <c r="R156" s="7">
        <v>297.7219295501709</v>
      </c>
      <c r="S156" s="7">
        <v>205.03269577026367</v>
      </c>
      <c r="T156" s="7">
        <v>134.25583648681641</v>
      </c>
      <c r="U156" s="126">
        <f t="shared" si="8"/>
        <v>831.77415823936462</v>
      </c>
    </row>
    <row r="157" spans="1:21" ht="12.6" thickBot="1">
      <c r="A157" s="56">
        <v>163</v>
      </c>
      <c r="B157" s="57"/>
      <c r="C157" s="58"/>
      <c r="D157" s="59" t="s">
        <v>22</v>
      </c>
      <c r="E157" s="60" t="s">
        <v>188</v>
      </c>
      <c r="F157" s="61"/>
      <c r="G157" s="114">
        <f t="shared" si="6"/>
        <v>34.459309604018927</v>
      </c>
      <c r="H157" s="27">
        <v>0.21888561826199293</v>
      </c>
      <c r="I157" s="28">
        <v>1.7419455870985985</v>
      </c>
      <c r="J157" s="28">
        <v>10.665879309177399</v>
      </c>
      <c r="K157" s="28">
        <v>9.7823743224143982</v>
      </c>
      <c r="L157" s="28">
        <v>3.7373866438865662</v>
      </c>
      <c r="M157" s="28">
        <v>0.62885237857699394</v>
      </c>
      <c r="N157" s="128">
        <f t="shared" si="7"/>
        <v>26.775323859415948</v>
      </c>
      <c r="O157" s="27">
        <v>0.22659570444375277</v>
      </c>
      <c r="P157" s="28">
        <v>1.2987209558486938</v>
      </c>
      <c r="Q157" s="28">
        <v>2.4278615266084671</v>
      </c>
      <c r="R157" s="28">
        <v>2.1269019991159439</v>
      </c>
      <c r="S157" s="28">
        <v>1.24369215965271</v>
      </c>
      <c r="T157" s="28">
        <v>0.36021339893341064</v>
      </c>
      <c r="U157" s="128">
        <f t="shared" si="8"/>
        <v>7.6839857446029782</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U157"/>
  <sheetViews>
    <sheetView workbookViewId="0">
      <pane xSplit="6" ySplit="9" topLeftCell="G10" activePane="bottomRight" state="frozen"/>
      <selection activeCell="C4" sqref="C4"/>
      <selection pane="topRight" activeCell="C4" sqref="C4"/>
      <selection pane="bottomLeft" activeCell="C4" sqref="C4"/>
      <selection pane="bottomRight" activeCell="C4" sqref="C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433</v>
      </c>
    </row>
    <row r="2" spans="1:21" ht="13.8">
      <c r="A2" s="1" t="s">
        <v>193</v>
      </c>
      <c r="C2" s="268" t="s">
        <v>411</v>
      </c>
      <c r="E2" s="268"/>
      <c r="F2" s="268"/>
      <c r="G2" s="6"/>
      <c r="H2" s="6"/>
    </row>
    <row r="3" spans="1:21" ht="13.8">
      <c r="A3" s="1" t="s">
        <v>194</v>
      </c>
      <c r="C3" s="328">
        <v>2045</v>
      </c>
      <c r="D3" s="328"/>
      <c r="E3" s="129"/>
    </row>
    <row r="4" spans="1:21" ht="12.6" thickBot="1">
      <c r="B4" s="6"/>
      <c r="C4" s="6"/>
    </row>
    <row r="5" spans="1:21" s="18" customFormat="1">
      <c r="A5" s="30"/>
      <c r="B5" s="31"/>
      <c r="C5" s="31"/>
      <c r="D5" s="31"/>
      <c r="E5" s="31"/>
      <c r="F5" s="32" t="s">
        <v>195</v>
      </c>
      <c r="G5" s="112" t="s">
        <v>190</v>
      </c>
      <c r="H5" s="329" t="s">
        <v>191</v>
      </c>
      <c r="I5" s="330"/>
      <c r="J5" s="330"/>
      <c r="K5" s="330"/>
      <c r="L5" s="330"/>
      <c r="M5" s="330"/>
      <c r="N5" s="331"/>
      <c r="O5" s="329" t="s">
        <v>192</v>
      </c>
      <c r="P5" s="330"/>
      <c r="Q5" s="330"/>
      <c r="R5" s="330"/>
      <c r="S5" s="330"/>
      <c r="T5" s="330"/>
      <c r="U5" s="331"/>
    </row>
    <row r="6" spans="1:21" s="18" customFormat="1" ht="12.6" thickBot="1">
      <c r="A6" s="33"/>
      <c r="B6" s="21"/>
      <c r="C6" s="21"/>
      <c r="D6" s="21"/>
      <c r="E6" s="21"/>
      <c r="F6" s="34" t="s">
        <v>196</v>
      </c>
      <c r="G6" s="113" t="s">
        <v>1</v>
      </c>
      <c r="H6" s="24" t="s">
        <v>424</v>
      </c>
      <c r="I6" s="20" t="s">
        <v>197</v>
      </c>
      <c r="J6" s="20" t="s">
        <v>198</v>
      </c>
      <c r="K6" s="20" t="s">
        <v>200</v>
      </c>
      <c r="L6" s="20" t="s">
        <v>201</v>
      </c>
      <c r="M6" s="20" t="s">
        <v>199</v>
      </c>
      <c r="N6" s="120" t="s">
        <v>1</v>
      </c>
      <c r="O6" s="24" t="s">
        <v>424</v>
      </c>
      <c r="P6" s="20" t="s">
        <v>197</v>
      </c>
      <c r="Q6" s="20" t="s">
        <v>198</v>
      </c>
      <c r="R6" s="20" t="s">
        <v>200</v>
      </c>
      <c r="S6" s="20" t="s">
        <v>201</v>
      </c>
      <c r="T6" s="20" t="s">
        <v>199</v>
      </c>
      <c r="U6" s="120" t="s">
        <v>1</v>
      </c>
    </row>
    <row r="7" spans="1:21" ht="12.9" thickTop="1" thickBot="1">
      <c r="A7" s="69" t="s">
        <v>0</v>
      </c>
      <c r="B7" s="70"/>
      <c r="C7" s="70"/>
      <c r="D7" s="70"/>
      <c r="E7" s="70"/>
      <c r="F7" s="71"/>
      <c r="G7" s="152">
        <f>N7+U7</f>
        <v>1509308.2331237793</v>
      </c>
      <c r="H7" s="149">
        <v>36061.113845825195</v>
      </c>
      <c r="I7" s="150">
        <v>73670.737274169922</v>
      </c>
      <c r="J7" s="150">
        <v>125915.53210449219</v>
      </c>
      <c r="K7" s="150">
        <v>183307.41854858398</v>
      </c>
      <c r="L7" s="150">
        <v>219868.86990356445</v>
      </c>
      <c r="M7" s="150">
        <v>134304.3271484375</v>
      </c>
      <c r="N7" s="151">
        <f>SUM(H7:M7)</f>
        <v>773127.99882507324</v>
      </c>
      <c r="O7" s="149">
        <v>32890.940231323242</v>
      </c>
      <c r="P7" s="150">
        <v>66405.139190673828</v>
      </c>
      <c r="Q7" s="150">
        <v>111209.61108398438</v>
      </c>
      <c r="R7" s="150">
        <v>160252.87716674805</v>
      </c>
      <c r="S7" s="150">
        <v>209916.27941894531</v>
      </c>
      <c r="T7" s="150">
        <v>155505.38720703125</v>
      </c>
      <c r="U7" s="151">
        <f>SUM(O7:T7)</f>
        <v>736180.23429870605</v>
      </c>
    </row>
    <row r="8" spans="1:21" ht="12.9" thickTop="1" thickBot="1">
      <c r="A8" s="69"/>
      <c r="B8" s="70"/>
      <c r="C8" s="70"/>
      <c r="D8" s="70"/>
      <c r="E8" s="70"/>
      <c r="F8" s="71"/>
      <c r="G8" s="152"/>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73" si="0">N10+U10</f>
        <v>18181181.256332397</v>
      </c>
      <c r="H10" s="67">
        <v>29116.513229370117</v>
      </c>
      <c r="I10" s="68">
        <v>12460.778663635254</v>
      </c>
      <c r="J10" s="68">
        <v>42401.283386230469</v>
      </c>
      <c r="K10" s="68">
        <v>176942.021484375</v>
      </c>
      <c r="L10" s="68">
        <v>1467335.3862304688</v>
      </c>
      <c r="M10" s="68">
        <v>7573276.8110351563</v>
      </c>
      <c r="N10" s="123">
        <f t="shared" ref="N10:N73" si="1">SUM(H10:M10)</f>
        <v>9301532.7940292358</v>
      </c>
      <c r="O10" s="67">
        <v>27220.337554931641</v>
      </c>
      <c r="P10" s="68">
        <v>9175.4779434204102</v>
      </c>
      <c r="Q10" s="68">
        <v>28857.452529907227</v>
      </c>
      <c r="R10" s="68">
        <v>116054.18499755859</v>
      </c>
      <c r="S10" s="68">
        <v>949421.58349609375</v>
      </c>
      <c r="T10" s="68">
        <v>7748919.42578125</v>
      </c>
      <c r="U10" s="123">
        <f t="shared" ref="U10:U73" si="2">SUM(O10:T10)</f>
        <v>8879648.4623031616</v>
      </c>
    </row>
    <row r="11" spans="1:21" s="19" customFormat="1" ht="15" customHeight="1">
      <c r="A11" s="72">
        <v>1</v>
      </c>
      <c r="B11" s="73" t="s">
        <v>4</v>
      </c>
      <c r="C11" s="332" t="s">
        <v>5</v>
      </c>
      <c r="D11" s="333"/>
      <c r="E11" s="333"/>
      <c r="F11" s="334"/>
      <c r="G11" s="74">
        <f t="shared" si="0"/>
        <v>566903.20688509941</v>
      </c>
      <c r="H11" s="75">
        <v>12623.073413848877</v>
      </c>
      <c r="I11" s="76">
        <v>428.58635354042053</v>
      </c>
      <c r="J11" s="76">
        <v>929.28210830688477</v>
      </c>
      <c r="K11" s="76">
        <v>3603.6124954223633</v>
      </c>
      <c r="L11" s="76">
        <v>21965.317626953125</v>
      </c>
      <c r="M11" s="76">
        <v>254322.15733337402</v>
      </c>
      <c r="N11" s="124">
        <f t="shared" si="1"/>
        <v>293872.02933144569</v>
      </c>
      <c r="O11" s="75">
        <v>11588.587799072266</v>
      </c>
      <c r="P11" s="76">
        <v>471.82643556594849</v>
      </c>
      <c r="Q11" s="76">
        <v>1798.8003635406494</v>
      </c>
      <c r="R11" s="76">
        <v>4082.3830604553223</v>
      </c>
      <c r="S11" s="76">
        <v>16533.71711730957</v>
      </c>
      <c r="T11" s="76">
        <v>238555.86277770996</v>
      </c>
      <c r="U11" s="124">
        <f t="shared" si="2"/>
        <v>273031.17755365372</v>
      </c>
    </row>
    <row r="12" spans="1:21" s="18" customFormat="1">
      <c r="A12" s="85">
        <v>2</v>
      </c>
      <c r="B12" s="86"/>
      <c r="C12" s="86" t="s">
        <v>6</v>
      </c>
      <c r="D12" s="87" t="s">
        <v>7</v>
      </c>
      <c r="E12" s="88"/>
      <c r="F12" s="89"/>
      <c r="G12" s="90">
        <f t="shared" si="0"/>
        <v>93295.414592623711</v>
      </c>
      <c r="H12" s="91">
        <v>620.73653101921082</v>
      </c>
      <c r="I12" s="92">
        <v>243.81561875343323</v>
      </c>
      <c r="J12" s="92">
        <v>629.51688528060913</v>
      </c>
      <c r="K12" s="92">
        <v>2557.2361183166504</v>
      </c>
      <c r="L12" s="92">
        <v>9004.754020690918</v>
      </c>
      <c r="M12" s="92">
        <v>33790.093475341797</v>
      </c>
      <c r="N12" s="125">
        <f t="shared" si="1"/>
        <v>46846.152649402618</v>
      </c>
      <c r="O12" s="91">
        <v>500.95086193084717</v>
      </c>
      <c r="P12" s="92">
        <v>264.43090689182281</v>
      </c>
      <c r="Q12" s="92">
        <v>774.81524157524109</v>
      </c>
      <c r="R12" s="92">
        <v>2173.8752965927124</v>
      </c>
      <c r="S12" s="92">
        <v>7615.9818916320801</v>
      </c>
      <c r="T12" s="92">
        <v>35119.207744598389</v>
      </c>
      <c r="U12" s="125">
        <f t="shared" si="2"/>
        <v>46449.261943221092</v>
      </c>
    </row>
    <row r="13" spans="1:21">
      <c r="A13" s="37">
        <v>3</v>
      </c>
      <c r="B13" s="17"/>
      <c r="C13" s="16"/>
      <c r="D13" s="38" t="s">
        <v>8</v>
      </c>
      <c r="E13" s="39" t="s">
        <v>9</v>
      </c>
      <c r="F13" s="40"/>
      <c r="G13" s="111">
        <f t="shared" si="0"/>
        <v>22568.845782768447</v>
      </c>
      <c r="H13" s="26">
        <v>1.965528819244355</v>
      </c>
      <c r="I13" s="7">
        <v>10.887704906985164</v>
      </c>
      <c r="J13" s="7">
        <v>182.37017666548491</v>
      </c>
      <c r="K13" s="7">
        <v>633.25921249389648</v>
      </c>
      <c r="L13" s="7">
        <v>2795.2113990783691</v>
      </c>
      <c r="M13" s="7">
        <v>10246.547317504883</v>
      </c>
      <c r="N13" s="126">
        <f t="shared" si="1"/>
        <v>13870.241339468863</v>
      </c>
      <c r="O13" s="26">
        <v>2.4089589426293969</v>
      </c>
      <c r="P13" s="7">
        <v>16.218962671235204</v>
      </c>
      <c r="Q13" s="7">
        <v>191.61631114780903</v>
      </c>
      <c r="R13" s="7">
        <v>387.75111782550812</v>
      </c>
      <c r="S13" s="7">
        <v>1691.509090423584</v>
      </c>
      <c r="T13" s="7">
        <v>6409.1000022888184</v>
      </c>
      <c r="U13" s="126">
        <f t="shared" si="2"/>
        <v>8698.6044432995841</v>
      </c>
    </row>
    <row r="14" spans="1:21">
      <c r="A14" s="37">
        <v>4</v>
      </c>
      <c r="B14" s="41"/>
      <c r="C14" s="16"/>
      <c r="D14" s="38" t="s">
        <v>10</v>
      </c>
      <c r="E14" s="39" t="s">
        <v>11</v>
      </c>
      <c r="F14" s="40"/>
      <c r="G14" s="111">
        <f t="shared" si="0"/>
        <v>631.54039531433955</v>
      </c>
      <c r="H14" s="26">
        <v>5.9925612211227417</v>
      </c>
      <c r="I14" s="7">
        <v>0.81760434061288834</v>
      </c>
      <c r="J14" s="7">
        <v>2.6957620475441217</v>
      </c>
      <c r="K14" s="7">
        <v>5.7405675826594234</v>
      </c>
      <c r="L14" s="7">
        <v>21.691200725734234</v>
      </c>
      <c r="M14" s="7">
        <v>92.107162439730018</v>
      </c>
      <c r="N14" s="126">
        <f t="shared" si="1"/>
        <v>129.04485835740343</v>
      </c>
      <c r="O14" s="26">
        <v>6.9036251977086067</v>
      </c>
      <c r="P14" s="7">
        <v>1.4765566177666187</v>
      </c>
      <c r="Q14" s="7">
        <v>9.5187724307179451</v>
      </c>
      <c r="R14" s="7">
        <v>31.875713020563126</v>
      </c>
      <c r="S14" s="7">
        <v>98.396705895662308</v>
      </c>
      <c r="T14" s="7">
        <v>354.32416379451752</v>
      </c>
      <c r="U14" s="126">
        <f t="shared" si="2"/>
        <v>502.49553695693612</v>
      </c>
    </row>
    <row r="15" spans="1:21">
      <c r="A15" s="37">
        <v>5</v>
      </c>
      <c r="B15" s="41"/>
      <c r="C15" s="16"/>
      <c r="D15" s="8"/>
      <c r="E15" s="17" t="s">
        <v>12</v>
      </c>
      <c r="F15" s="42" t="s">
        <v>13</v>
      </c>
      <c r="G15" s="111">
        <f t="shared" si="0"/>
        <v>246.42994681699201</v>
      </c>
      <c r="H15" s="26">
        <v>5.9925612211227417</v>
      </c>
      <c r="I15" s="7">
        <v>0.74770600441843271</v>
      </c>
      <c r="J15" s="7">
        <v>2.2118705492466688</v>
      </c>
      <c r="K15" s="7">
        <v>5.0317396111786366</v>
      </c>
      <c r="L15" s="7">
        <v>20.236549109220505</v>
      </c>
      <c r="M15" s="7">
        <v>82.242269843351096</v>
      </c>
      <c r="N15" s="126">
        <f t="shared" si="1"/>
        <v>116.46269633853808</v>
      </c>
      <c r="O15" s="26">
        <v>6.9036251977086067</v>
      </c>
      <c r="P15" s="7">
        <v>1.1827927082777023</v>
      </c>
      <c r="Q15" s="7">
        <v>2.5067401612177491</v>
      </c>
      <c r="R15" s="7">
        <v>4.5196887962520123</v>
      </c>
      <c r="S15" s="7">
        <v>23.595724426209927</v>
      </c>
      <c r="T15" s="7">
        <v>91.258679188787937</v>
      </c>
      <c r="U15" s="126">
        <f t="shared" si="2"/>
        <v>129.96725047845393</v>
      </c>
    </row>
    <row r="16" spans="1:21">
      <c r="A16" s="37">
        <v>6</v>
      </c>
      <c r="B16" s="41"/>
      <c r="C16" s="16"/>
      <c r="D16" s="8"/>
      <c r="E16" s="17" t="s">
        <v>14</v>
      </c>
      <c r="F16" s="42" t="s">
        <v>15</v>
      </c>
      <c r="G16" s="111">
        <f t="shared" si="0"/>
        <v>73.353375577789848</v>
      </c>
      <c r="H16" s="26">
        <v>0</v>
      </c>
      <c r="I16" s="7">
        <v>0</v>
      </c>
      <c r="J16" s="7">
        <v>0</v>
      </c>
      <c r="K16" s="7">
        <v>0</v>
      </c>
      <c r="L16" s="7">
        <v>0</v>
      </c>
      <c r="M16" s="7">
        <v>0</v>
      </c>
      <c r="N16" s="126">
        <f t="shared" si="1"/>
        <v>0</v>
      </c>
      <c r="O16" s="26">
        <v>0</v>
      </c>
      <c r="P16" s="7">
        <v>8.2047643561963923E-2</v>
      </c>
      <c r="Q16" s="7">
        <v>1.8327718609943986</v>
      </c>
      <c r="R16" s="7">
        <v>5.5480017531663179</v>
      </c>
      <c r="S16" s="7">
        <v>12.987139936536551</v>
      </c>
      <c r="T16" s="7">
        <v>52.903414383530617</v>
      </c>
      <c r="U16" s="126">
        <f t="shared" si="2"/>
        <v>73.353375577789848</v>
      </c>
    </row>
    <row r="17" spans="1:21">
      <c r="A17" s="37">
        <v>7</v>
      </c>
      <c r="B17" s="41"/>
      <c r="C17" s="16"/>
      <c r="D17" s="8"/>
      <c r="E17" s="17" t="s">
        <v>16</v>
      </c>
      <c r="F17" s="42" t="s">
        <v>17</v>
      </c>
      <c r="G17" s="111">
        <f t="shared" si="0"/>
        <v>233.13880900043296</v>
      </c>
      <c r="H17" s="26">
        <v>0</v>
      </c>
      <c r="I17" s="7">
        <v>4.5811721647623926E-2</v>
      </c>
      <c r="J17" s="7">
        <v>0.36878964281640947</v>
      </c>
      <c r="K17" s="7">
        <v>0.42035015264991671</v>
      </c>
      <c r="L17" s="7">
        <v>0.75709382654167712</v>
      </c>
      <c r="M17" s="7">
        <v>5.7902837137808092</v>
      </c>
      <c r="N17" s="126">
        <f t="shared" si="1"/>
        <v>7.3823290574364364</v>
      </c>
      <c r="O17" s="26">
        <v>0</v>
      </c>
      <c r="P17" s="7">
        <v>0.14403134287567809</v>
      </c>
      <c r="Q17" s="7">
        <v>3.0540174441412091</v>
      </c>
      <c r="R17" s="7">
        <v>14.061478815972805</v>
      </c>
      <c r="S17" s="7">
        <v>43.536767423152924</v>
      </c>
      <c r="T17" s="7">
        <v>164.9601849168539</v>
      </c>
      <c r="U17" s="126">
        <f t="shared" si="2"/>
        <v>225.75647994299652</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78.618242409065715</v>
      </c>
      <c r="H19" s="26">
        <v>0</v>
      </c>
      <c r="I19" s="7">
        <v>2.4086642486508936E-2</v>
      </c>
      <c r="J19" s="7">
        <v>0.1151018267555628</v>
      </c>
      <c r="K19" s="7">
        <v>0.28847811871673912</v>
      </c>
      <c r="L19" s="7">
        <v>0.69755790173076093</v>
      </c>
      <c r="M19" s="7">
        <v>4.0746073051122949</v>
      </c>
      <c r="N19" s="126">
        <f t="shared" si="1"/>
        <v>5.1998317948018666</v>
      </c>
      <c r="O19" s="26">
        <v>0</v>
      </c>
      <c r="P19" s="7">
        <v>6.7684900146559812E-2</v>
      </c>
      <c r="Q19" s="7">
        <v>2.1252430789172649</v>
      </c>
      <c r="R19" s="7">
        <v>7.7465422190725803</v>
      </c>
      <c r="S19" s="7">
        <v>18.277074977755547</v>
      </c>
      <c r="T19" s="7">
        <v>45.201865438371897</v>
      </c>
      <c r="U19" s="126">
        <f t="shared" si="2"/>
        <v>73.418410614263848</v>
      </c>
    </row>
    <row r="20" spans="1:21">
      <c r="A20" s="37">
        <v>10</v>
      </c>
      <c r="B20" s="41"/>
      <c r="C20" s="16"/>
      <c r="D20" s="38" t="s">
        <v>22</v>
      </c>
      <c r="E20" s="39" t="s">
        <v>23</v>
      </c>
      <c r="F20" s="40"/>
      <c r="G20" s="111">
        <f t="shared" si="0"/>
        <v>3023.1093684956431</v>
      </c>
      <c r="H20" s="26">
        <v>36.494689650833607</v>
      </c>
      <c r="I20" s="7">
        <v>12.812295913696289</v>
      </c>
      <c r="J20" s="7">
        <v>106.05067408084869</v>
      </c>
      <c r="K20" s="7">
        <v>840.63643610477448</v>
      </c>
      <c r="L20" s="7">
        <v>962.1047568321228</v>
      </c>
      <c r="M20" s="7">
        <v>185.60286092758179</v>
      </c>
      <c r="N20" s="126">
        <f t="shared" si="1"/>
        <v>2143.7017135098577</v>
      </c>
      <c r="O20" s="26">
        <v>17.974236741662025</v>
      </c>
      <c r="P20" s="7">
        <v>9.3045616149902344</v>
      </c>
      <c r="Q20" s="7">
        <v>65.260227233171463</v>
      </c>
      <c r="R20" s="7">
        <v>380.73371440172195</v>
      </c>
      <c r="S20" s="7">
        <v>351.56519436836243</v>
      </c>
      <c r="T20" s="7">
        <v>54.56972062587738</v>
      </c>
      <c r="U20" s="126">
        <f t="shared" si="2"/>
        <v>879.40765498578548</v>
      </c>
    </row>
    <row r="21" spans="1:21">
      <c r="A21" s="37">
        <v>11</v>
      </c>
      <c r="B21" s="41"/>
      <c r="C21" s="16"/>
      <c r="D21" s="38" t="s">
        <v>24</v>
      </c>
      <c r="E21" s="39" t="s">
        <v>25</v>
      </c>
      <c r="F21" s="40"/>
      <c r="G21" s="111">
        <f t="shared" si="0"/>
        <v>12202.621335182339</v>
      </c>
      <c r="H21" s="26">
        <v>304.5494572520256</v>
      </c>
      <c r="I21" s="7">
        <v>11.666746934875846</v>
      </c>
      <c r="J21" s="7">
        <v>12.997151277959347</v>
      </c>
      <c r="K21" s="7">
        <v>53.576589070260525</v>
      </c>
      <c r="L21" s="7">
        <v>359.46376538276672</v>
      </c>
      <c r="M21" s="7">
        <v>4402.2662416398525</v>
      </c>
      <c r="N21" s="126">
        <f t="shared" si="1"/>
        <v>5144.5199515577406</v>
      </c>
      <c r="O21" s="26">
        <v>226.4141548871994</v>
      </c>
      <c r="P21" s="7">
        <v>13.050240797922015</v>
      </c>
      <c r="Q21" s="7">
        <v>19.446793742477894</v>
      </c>
      <c r="R21" s="7">
        <v>60.831212677061558</v>
      </c>
      <c r="S21" s="7">
        <v>372.15766099095345</v>
      </c>
      <c r="T21" s="7">
        <v>6366.2013205289841</v>
      </c>
      <c r="U21" s="126">
        <f t="shared" si="2"/>
        <v>7058.1013836245984</v>
      </c>
    </row>
    <row r="22" spans="1:21">
      <c r="A22" s="37">
        <v>12</v>
      </c>
      <c r="B22" s="41"/>
      <c r="C22" s="16"/>
      <c r="D22" s="38" t="s">
        <v>26</v>
      </c>
      <c r="E22" s="39" t="s">
        <v>27</v>
      </c>
      <c r="F22" s="40"/>
      <c r="G22" s="111">
        <f t="shared" si="0"/>
        <v>432.84803018602543</v>
      </c>
      <c r="H22" s="26">
        <v>42.373592255346011</v>
      </c>
      <c r="I22" s="7">
        <v>2.9294133633375168</v>
      </c>
      <c r="J22" s="7">
        <v>3.2106008641421795</v>
      </c>
      <c r="K22" s="7">
        <v>12.766870714724064</v>
      </c>
      <c r="L22" s="7">
        <v>42.577951014041901</v>
      </c>
      <c r="M22" s="7">
        <v>131.38776071742177</v>
      </c>
      <c r="N22" s="126">
        <f t="shared" si="1"/>
        <v>235.24618892901344</v>
      </c>
      <c r="O22" s="26">
        <v>47.783260516880546</v>
      </c>
      <c r="P22" s="7">
        <v>3.6510226838290691</v>
      </c>
      <c r="Q22" s="7">
        <v>6.0483989119529724</v>
      </c>
      <c r="R22" s="7">
        <v>11.996299847960472</v>
      </c>
      <c r="S22" s="7">
        <v>27.441917195916176</v>
      </c>
      <c r="T22" s="7">
        <v>100.68094210047275</v>
      </c>
      <c r="U22" s="126">
        <f t="shared" si="2"/>
        <v>197.60184125701198</v>
      </c>
    </row>
    <row r="23" spans="1:21">
      <c r="A23" s="37">
        <v>13</v>
      </c>
      <c r="B23" s="41"/>
      <c r="C23" s="16"/>
      <c r="D23" s="8"/>
      <c r="E23" s="17" t="s">
        <v>12</v>
      </c>
      <c r="F23" s="42" t="s">
        <v>28</v>
      </c>
      <c r="G23" s="111">
        <f t="shared" si="0"/>
        <v>4.6339720753021538</v>
      </c>
      <c r="H23" s="26">
        <v>0.21638664603233337</v>
      </c>
      <c r="I23" s="7">
        <v>0.68730780854821205</v>
      </c>
      <c r="J23" s="7">
        <v>0.25593785755336285</v>
      </c>
      <c r="K23" s="7">
        <v>0.29010535031557083</v>
      </c>
      <c r="L23" s="7">
        <v>0.25707638869062066</v>
      </c>
      <c r="M23" s="7">
        <v>0</v>
      </c>
      <c r="N23" s="126">
        <f t="shared" si="1"/>
        <v>1.7068140511400998</v>
      </c>
      <c r="O23" s="26">
        <v>0.24854291975498199</v>
      </c>
      <c r="P23" s="7">
        <v>1.1304424256086349</v>
      </c>
      <c r="Q23" s="7">
        <v>0.66678424924612045</v>
      </c>
      <c r="R23" s="7">
        <v>0.51455390080809593</v>
      </c>
      <c r="S23" s="7">
        <v>0.36683452874422073</v>
      </c>
      <c r="T23" s="7">
        <v>0</v>
      </c>
      <c r="U23" s="126">
        <f t="shared" si="2"/>
        <v>2.9271580241620541</v>
      </c>
    </row>
    <row r="24" spans="1:21">
      <c r="A24" s="37">
        <v>14</v>
      </c>
      <c r="B24" s="17"/>
      <c r="C24" s="16"/>
      <c r="D24" s="8"/>
      <c r="E24" s="17" t="s">
        <v>14</v>
      </c>
      <c r="F24" s="42" t="s">
        <v>29</v>
      </c>
      <c r="G24" s="111">
        <f t="shared" si="0"/>
        <v>3.1554585942649283</v>
      </c>
      <c r="H24" s="26">
        <v>0.23429033515276387</v>
      </c>
      <c r="I24" s="7">
        <v>0.15958729531848803</v>
      </c>
      <c r="J24" s="7">
        <v>0.13918252021539956</v>
      </c>
      <c r="K24" s="7">
        <v>0.43818245176225901</v>
      </c>
      <c r="L24" s="7">
        <v>0.64931379351764917</v>
      </c>
      <c r="M24" s="7">
        <v>0</v>
      </c>
      <c r="N24" s="126">
        <f t="shared" si="1"/>
        <v>1.6205563959665596</v>
      </c>
      <c r="O24" s="26">
        <v>0.2262844480574131</v>
      </c>
      <c r="P24" s="7">
        <v>0.12752288248157129</v>
      </c>
      <c r="Q24" s="7">
        <v>0.12583093752618879</v>
      </c>
      <c r="R24" s="7">
        <v>0.42913767998106778</v>
      </c>
      <c r="S24" s="7">
        <v>0.62612625025212765</v>
      </c>
      <c r="T24" s="7">
        <v>0</v>
      </c>
      <c r="U24" s="126">
        <f t="shared" si="2"/>
        <v>1.5349021982983686</v>
      </c>
    </row>
    <row r="25" spans="1:21">
      <c r="A25" s="37">
        <v>15</v>
      </c>
      <c r="B25" s="17"/>
      <c r="C25" s="16"/>
      <c r="D25" s="8"/>
      <c r="E25" s="17" t="s">
        <v>16</v>
      </c>
      <c r="F25" s="42" t="s">
        <v>30</v>
      </c>
      <c r="G25" s="111">
        <f t="shared" si="0"/>
        <v>89.320720488904044</v>
      </c>
      <c r="H25" s="26">
        <v>40.793833568692207</v>
      </c>
      <c r="I25" s="7">
        <v>0.88191572390496731</v>
      </c>
      <c r="J25" s="7">
        <v>0.1409224895760417</v>
      </c>
      <c r="K25" s="7">
        <v>6.3851186539977789E-2</v>
      </c>
      <c r="L25" s="7">
        <v>3.1180261285044253E-2</v>
      </c>
      <c r="M25" s="7">
        <v>0</v>
      </c>
      <c r="N25" s="126">
        <f t="shared" si="1"/>
        <v>41.911703229998238</v>
      </c>
      <c r="O25" s="26">
        <v>45.821359694004059</v>
      </c>
      <c r="P25" s="7">
        <v>1.0632501989603043</v>
      </c>
      <c r="Q25" s="7">
        <v>0.33907632529735565</v>
      </c>
      <c r="R25" s="7">
        <v>0.14976667566224933</v>
      </c>
      <c r="S25" s="7">
        <v>3.5564364981837571E-2</v>
      </c>
      <c r="T25" s="7">
        <v>0</v>
      </c>
      <c r="U25" s="126">
        <f t="shared" si="2"/>
        <v>47.409017258905806</v>
      </c>
    </row>
    <row r="26" spans="1:21">
      <c r="A26" s="37">
        <v>16</v>
      </c>
      <c r="B26" s="17"/>
      <c r="C26" s="16"/>
      <c r="D26" s="8"/>
      <c r="E26" s="17" t="s">
        <v>18</v>
      </c>
      <c r="F26" s="42" t="s">
        <v>31</v>
      </c>
      <c r="G26" s="111">
        <f t="shared" si="0"/>
        <v>335.7378812066745</v>
      </c>
      <c r="H26" s="26">
        <v>1.1290826280601323</v>
      </c>
      <c r="I26" s="7">
        <v>1.200602488592267</v>
      </c>
      <c r="J26" s="7">
        <v>2.6745579056441784</v>
      </c>
      <c r="K26" s="7">
        <v>11.97473178524524</v>
      </c>
      <c r="L26" s="7">
        <v>41.640380688942969</v>
      </c>
      <c r="M26" s="7">
        <v>131.38776071742177</v>
      </c>
      <c r="N26" s="126">
        <f t="shared" si="1"/>
        <v>190.00711621390656</v>
      </c>
      <c r="O26" s="26">
        <v>1.4870744510553777</v>
      </c>
      <c r="P26" s="7">
        <v>1.3298071071039885</v>
      </c>
      <c r="Q26" s="7">
        <v>4.9167075203731656</v>
      </c>
      <c r="R26" s="7">
        <v>10.902841521427035</v>
      </c>
      <c r="S26" s="7">
        <v>26.413392292335629</v>
      </c>
      <c r="T26" s="7">
        <v>100.68094210047275</v>
      </c>
      <c r="U26" s="126">
        <f t="shared" si="2"/>
        <v>145.73076499276794</v>
      </c>
    </row>
    <row r="27" spans="1:21">
      <c r="A27" s="37">
        <v>17</v>
      </c>
      <c r="B27" s="17"/>
      <c r="C27" s="16"/>
      <c r="D27" s="38" t="s">
        <v>32</v>
      </c>
      <c r="E27" s="39" t="s">
        <v>33</v>
      </c>
      <c r="F27" s="40"/>
      <c r="G27" s="111">
        <f t="shared" si="0"/>
        <v>6140.8681450560689</v>
      </c>
      <c r="H27" s="26">
        <v>89.549419030547142</v>
      </c>
      <c r="I27" s="7">
        <v>45.981175728142262</v>
      </c>
      <c r="J27" s="7">
        <v>66.800709277391434</v>
      </c>
      <c r="K27" s="7">
        <v>145.88016772270203</v>
      </c>
      <c r="L27" s="7">
        <v>560.58138799667358</v>
      </c>
      <c r="M27" s="7">
        <v>2457.6755421161652</v>
      </c>
      <c r="N27" s="126">
        <f t="shared" si="1"/>
        <v>3366.4684018716216</v>
      </c>
      <c r="O27" s="26">
        <v>86.054936677217484</v>
      </c>
      <c r="P27" s="7">
        <v>42.099337503314018</v>
      </c>
      <c r="Q27" s="7">
        <v>73.728336185216904</v>
      </c>
      <c r="R27" s="7">
        <v>120.79645144939423</v>
      </c>
      <c r="S27" s="7">
        <v>449.99920481443405</v>
      </c>
      <c r="T27" s="7">
        <v>2001.7214765548706</v>
      </c>
      <c r="U27" s="126">
        <f t="shared" si="2"/>
        <v>2774.3997431844473</v>
      </c>
    </row>
    <row r="28" spans="1:21">
      <c r="A28" s="37">
        <v>18</v>
      </c>
      <c r="B28" s="12"/>
      <c r="C28" s="12"/>
      <c r="D28" s="38" t="s">
        <v>34</v>
      </c>
      <c r="E28" s="39" t="s">
        <v>35</v>
      </c>
      <c r="F28" s="43"/>
      <c r="G28" s="111">
        <f t="shared" si="0"/>
        <v>4337.5680473595858</v>
      </c>
      <c r="H28" s="26">
        <v>69.899399846792221</v>
      </c>
      <c r="I28" s="7">
        <v>29.87601512670517</v>
      </c>
      <c r="J28" s="7">
        <v>30.91132253408432</v>
      </c>
      <c r="K28" s="7">
        <v>69.294749796390533</v>
      </c>
      <c r="L28" s="7">
        <v>273.04641211032867</v>
      </c>
      <c r="M28" s="7">
        <v>1597.6826351881027</v>
      </c>
      <c r="N28" s="126">
        <f t="shared" si="1"/>
        <v>2070.7105346024036</v>
      </c>
      <c r="O28" s="26">
        <v>56.194156646728516</v>
      </c>
      <c r="P28" s="7">
        <v>30.048026874661446</v>
      </c>
      <c r="Q28" s="7">
        <v>47.099028378725052</v>
      </c>
      <c r="R28" s="7">
        <v>80.535911321640015</v>
      </c>
      <c r="S28" s="7">
        <v>261.30933707952499</v>
      </c>
      <c r="T28" s="7">
        <v>1791.6710524559021</v>
      </c>
      <c r="U28" s="126">
        <f t="shared" si="2"/>
        <v>2266.8575127571821</v>
      </c>
    </row>
    <row r="29" spans="1:21">
      <c r="A29" s="37">
        <v>19</v>
      </c>
      <c r="B29" s="17"/>
      <c r="C29" s="16"/>
      <c r="D29" s="38" t="s">
        <v>36</v>
      </c>
      <c r="E29" s="39" t="s">
        <v>37</v>
      </c>
      <c r="F29" s="40"/>
      <c r="G29" s="111">
        <f t="shared" si="0"/>
        <v>9391.6868769763969</v>
      </c>
      <c r="H29" s="26">
        <v>0.91815586946904659</v>
      </c>
      <c r="I29" s="7">
        <v>0.54743766784667969</v>
      </c>
      <c r="J29" s="7">
        <v>28.418170899152756</v>
      </c>
      <c r="K29" s="7">
        <v>280.45826762914658</v>
      </c>
      <c r="L29" s="7">
        <v>1303.640557706356</v>
      </c>
      <c r="M29" s="7">
        <v>3324.0104355812073</v>
      </c>
      <c r="N29" s="126">
        <f t="shared" si="1"/>
        <v>4937.9930253531784</v>
      </c>
      <c r="O29" s="26">
        <v>0.97917994996532798</v>
      </c>
      <c r="P29" s="7">
        <v>0.58230164833366871</v>
      </c>
      <c r="Q29" s="7">
        <v>28.982254922389984</v>
      </c>
      <c r="R29" s="7">
        <v>168.76486679911613</v>
      </c>
      <c r="S29" s="7">
        <v>1003.0285466909409</v>
      </c>
      <c r="T29" s="7">
        <v>3251.3567016124725</v>
      </c>
      <c r="U29" s="126">
        <f t="shared" si="2"/>
        <v>4453.6938516232185</v>
      </c>
    </row>
    <row r="30" spans="1:21">
      <c r="A30" s="37">
        <v>20</v>
      </c>
      <c r="B30" s="17"/>
      <c r="C30" s="16"/>
      <c r="D30" s="38" t="s">
        <v>38</v>
      </c>
      <c r="E30" s="39" t="s">
        <v>39</v>
      </c>
      <c r="F30" s="40"/>
      <c r="G30" s="111">
        <f t="shared" si="0"/>
        <v>138.44470149592962</v>
      </c>
      <c r="H30" s="26">
        <v>0</v>
      </c>
      <c r="I30" s="7">
        <v>0.15030137589201331</v>
      </c>
      <c r="J30" s="7">
        <v>0.47882472351193428</v>
      </c>
      <c r="K30" s="7">
        <v>2.1196546936407685</v>
      </c>
      <c r="L30" s="7">
        <v>21.670499185100198</v>
      </c>
      <c r="M30" s="7">
        <v>47.228064274415374</v>
      </c>
      <c r="N30" s="126">
        <f t="shared" si="1"/>
        <v>71.647344252560288</v>
      </c>
      <c r="O30" s="26">
        <v>0</v>
      </c>
      <c r="P30" s="7">
        <v>0.2120313587365672</v>
      </c>
      <c r="Q30" s="7">
        <v>0.7661516428925097</v>
      </c>
      <c r="R30" s="7">
        <v>1.9293171572498977</v>
      </c>
      <c r="S30" s="7">
        <v>18.299798659980297</v>
      </c>
      <c r="T30" s="7">
        <v>45.590058424510062</v>
      </c>
      <c r="U30" s="126">
        <f t="shared" si="2"/>
        <v>66.797357243369333</v>
      </c>
    </row>
    <row r="31" spans="1:21">
      <c r="A31" s="37">
        <v>21</v>
      </c>
      <c r="B31" s="17"/>
      <c r="C31" s="16"/>
      <c r="D31" s="38" t="s">
        <v>40</v>
      </c>
      <c r="E31" s="39" t="s">
        <v>41</v>
      </c>
      <c r="F31" s="40"/>
      <c r="G31" s="111">
        <f t="shared" si="0"/>
        <v>1560.2684117499739</v>
      </c>
      <c r="H31" s="26">
        <v>1.784511280246079</v>
      </c>
      <c r="I31" s="7">
        <v>6.8252321109175682</v>
      </c>
      <c r="J31" s="7">
        <v>14.072588168084621</v>
      </c>
      <c r="K31" s="7">
        <v>66.755308553576469</v>
      </c>
      <c r="L31" s="7">
        <v>290.89304287731647</v>
      </c>
      <c r="M31" s="7">
        <v>473.99177125096321</v>
      </c>
      <c r="N31" s="126">
        <f t="shared" si="1"/>
        <v>854.32245424110442</v>
      </c>
      <c r="O31" s="26">
        <v>2.3894516238942742</v>
      </c>
      <c r="P31" s="7">
        <v>8.2359355799853802</v>
      </c>
      <c r="Q31" s="7">
        <v>9.3096981346607208</v>
      </c>
      <c r="R31" s="7">
        <v>49.254176214337349</v>
      </c>
      <c r="S31" s="7">
        <v>214.34146344661713</v>
      </c>
      <c r="T31" s="7">
        <v>422.41523250937462</v>
      </c>
      <c r="U31" s="126">
        <f t="shared" si="2"/>
        <v>705.94595750886947</v>
      </c>
    </row>
    <row r="32" spans="1:21">
      <c r="A32" s="37">
        <v>22</v>
      </c>
      <c r="B32" s="17"/>
      <c r="C32" s="16"/>
      <c r="D32" s="38"/>
      <c r="E32" s="17" t="s">
        <v>12</v>
      </c>
      <c r="F32" s="42" t="s">
        <v>42</v>
      </c>
      <c r="G32" s="111">
        <f t="shared" si="0"/>
        <v>0.49678856134414673</v>
      </c>
      <c r="H32" s="26">
        <v>0.23909413814544678</v>
      </c>
      <c r="I32" s="7">
        <v>0</v>
      </c>
      <c r="J32" s="7">
        <v>0</v>
      </c>
      <c r="K32" s="7">
        <v>0</v>
      </c>
      <c r="L32" s="7">
        <v>0</v>
      </c>
      <c r="M32" s="7">
        <v>0</v>
      </c>
      <c r="N32" s="126">
        <f t="shared" si="1"/>
        <v>0.23909413814544678</v>
      </c>
      <c r="O32" s="26">
        <v>0.25769442319869995</v>
      </c>
      <c r="P32" s="7">
        <v>0</v>
      </c>
      <c r="Q32" s="7">
        <v>0</v>
      </c>
      <c r="R32" s="7">
        <v>0</v>
      </c>
      <c r="S32" s="7">
        <v>0</v>
      </c>
      <c r="T32" s="7">
        <v>0</v>
      </c>
      <c r="U32" s="126">
        <f t="shared" si="2"/>
        <v>0.25769442319869995</v>
      </c>
    </row>
    <row r="33" spans="1:21">
      <c r="A33" s="37">
        <v>23</v>
      </c>
      <c r="B33" s="17"/>
      <c r="C33" s="16"/>
      <c r="D33" s="8"/>
      <c r="E33" s="17" t="s">
        <v>14</v>
      </c>
      <c r="F33" s="42" t="s">
        <v>43</v>
      </c>
      <c r="G33" s="111">
        <f t="shared" si="0"/>
        <v>0</v>
      </c>
      <c r="H33" s="26">
        <v>0</v>
      </c>
      <c r="I33" s="7">
        <v>0</v>
      </c>
      <c r="J33" s="7">
        <v>0</v>
      </c>
      <c r="K33" s="7">
        <v>0</v>
      </c>
      <c r="L33" s="7">
        <v>0</v>
      </c>
      <c r="M33" s="7">
        <v>0</v>
      </c>
      <c r="N33" s="126">
        <f t="shared" si="1"/>
        <v>0</v>
      </c>
      <c r="O33" s="26">
        <v>0</v>
      </c>
      <c r="P33" s="7">
        <v>0</v>
      </c>
      <c r="Q33" s="7">
        <v>0</v>
      </c>
      <c r="R33" s="7">
        <v>0</v>
      </c>
      <c r="S33" s="7">
        <v>0</v>
      </c>
      <c r="T33" s="7">
        <v>0</v>
      </c>
      <c r="U33" s="126">
        <f t="shared" si="2"/>
        <v>0</v>
      </c>
    </row>
    <row r="34" spans="1:21">
      <c r="A34" s="37">
        <v>24</v>
      </c>
      <c r="B34" s="17"/>
      <c r="C34" s="16"/>
      <c r="D34" s="8"/>
      <c r="E34" s="17" t="s">
        <v>16</v>
      </c>
      <c r="F34" s="42" t="s">
        <v>44</v>
      </c>
      <c r="G34" s="111">
        <f t="shared" si="0"/>
        <v>0</v>
      </c>
      <c r="H34" s="26">
        <v>0</v>
      </c>
      <c r="I34" s="7">
        <v>0</v>
      </c>
      <c r="J34" s="7">
        <v>0</v>
      </c>
      <c r="K34" s="7">
        <v>0</v>
      </c>
      <c r="L34" s="7">
        <v>0</v>
      </c>
      <c r="M34" s="7">
        <v>0</v>
      </c>
      <c r="N34" s="126">
        <f t="shared" si="1"/>
        <v>0</v>
      </c>
      <c r="O34" s="26">
        <v>0</v>
      </c>
      <c r="P34" s="7">
        <v>0</v>
      </c>
      <c r="Q34" s="7">
        <v>0</v>
      </c>
      <c r="R34" s="7">
        <v>0</v>
      </c>
      <c r="S34" s="7">
        <v>0</v>
      </c>
      <c r="T34" s="7">
        <v>0</v>
      </c>
      <c r="U34" s="126">
        <f t="shared" si="2"/>
        <v>0</v>
      </c>
    </row>
    <row r="35" spans="1:21">
      <c r="A35" s="37">
        <v>25</v>
      </c>
      <c r="B35" s="17"/>
      <c r="C35" s="16"/>
      <c r="D35" s="8"/>
      <c r="E35" s="17" t="s">
        <v>18</v>
      </c>
      <c r="F35" s="42" t="s">
        <v>45</v>
      </c>
      <c r="G35" s="111">
        <f t="shared" si="0"/>
        <v>129.10818759258837</v>
      </c>
      <c r="H35" s="26">
        <v>0</v>
      </c>
      <c r="I35" s="7">
        <v>2.1748078987002373E-2</v>
      </c>
      <c r="J35" s="7">
        <v>0.22417670488357544</v>
      </c>
      <c r="K35" s="7">
        <v>1.393398642539978</v>
      </c>
      <c r="L35" s="7">
        <v>16.094671249389648</v>
      </c>
      <c r="M35" s="7">
        <v>45.63482666015625</v>
      </c>
      <c r="N35" s="126">
        <f t="shared" si="1"/>
        <v>63.368821335956454</v>
      </c>
      <c r="O35" s="26">
        <v>0</v>
      </c>
      <c r="P35" s="7">
        <v>1.1654102243483067E-2</v>
      </c>
      <c r="Q35" s="7">
        <v>0.28292441368103027</v>
      </c>
      <c r="R35" s="7">
        <v>2.3060357570648193</v>
      </c>
      <c r="S35" s="7">
        <v>16.31805419921875</v>
      </c>
      <c r="T35" s="7">
        <v>46.820697784423828</v>
      </c>
      <c r="U35" s="126">
        <f t="shared" si="2"/>
        <v>65.739366256631911</v>
      </c>
    </row>
    <row r="36" spans="1:21">
      <c r="A36" s="37">
        <v>26</v>
      </c>
      <c r="B36" s="17"/>
      <c r="C36" s="16"/>
      <c r="D36" s="8"/>
      <c r="E36" s="17" t="s">
        <v>20</v>
      </c>
      <c r="F36" s="42" t="s">
        <v>46</v>
      </c>
      <c r="G36" s="111">
        <f t="shared" si="0"/>
        <v>76.515497952699661</v>
      </c>
      <c r="H36" s="26">
        <v>0.35712286829948425</v>
      </c>
      <c r="I36" s="7">
        <v>0.11697942018508911</v>
      </c>
      <c r="J36" s="7">
        <v>0.43311470746994019</v>
      </c>
      <c r="K36" s="7">
        <v>0.91275060176849365</v>
      </c>
      <c r="L36" s="7">
        <v>7.1141242980957031</v>
      </c>
      <c r="M36" s="7">
        <v>25.426357269287109</v>
      </c>
      <c r="N36" s="126">
        <f t="shared" si="1"/>
        <v>34.36044916510582</v>
      </c>
      <c r="O36" s="26">
        <v>0.44686219096183777</v>
      </c>
      <c r="P36" s="7">
        <v>0.14416930079460144</v>
      </c>
      <c r="Q36" s="7">
        <v>0.99188101291656494</v>
      </c>
      <c r="R36" s="7">
        <v>1.995561957359314</v>
      </c>
      <c r="S36" s="7">
        <v>11.270620346069336</v>
      </c>
      <c r="T36" s="7">
        <v>27.305953979492188</v>
      </c>
      <c r="U36" s="126">
        <f t="shared" si="2"/>
        <v>42.155048787593842</v>
      </c>
    </row>
    <row r="37" spans="1:21">
      <c r="A37" s="37">
        <v>27</v>
      </c>
      <c r="B37" s="17"/>
      <c r="C37" s="16"/>
      <c r="D37" s="8"/>
      <c r="E37" s="17" t="s">
        <v>47</v>
      </c>
      <c r="F37" s="42" t="s">
        <v>393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v>
      </c>
      <c r="H38" s="26">
        <v>0</v>
      </c>
      <c r="I38" s="7">
        <v>0</v>
      </c>
      <c r="J38" s="7">
        <v>0</v>
      </c>
      <c r="K38" s="7">
        <v>0</v>
      </c>
      <c r="L38" s="7">
        <v>0</v>
      </c>
      <c r="M38" s="7">
        <v>0</v>
      </c>
      <c r="N38" s="126">
        <f t="shared" si="1"/>
        <v>0</v>
      </c>
      <c r="O38" s="26">
        <v>0</v>
      </c>
      <c r="P38" s="7">
        <v>0</v>
      </c>
      <c r="Q38" s="7">
        <v>0</v>
      </c>
      <c r="R38" s="7">
        <v>0</v>
      </c>
      <c r="S38" s="7">
        <v>0</v>
      </c>
      <c r="T38" s="7">
        <v>0</v>
      </c>
      <c r="U38" s="126">
        <f t="shared" si="2"/>
        <v>0</v>
      </c>
    </row>
    <row r="39" spans="1:21">
      <c r="A39" s="37">
        <v>29</v>
      </c>
      <c r="B39" s="17"/>
      <c r="C39" s="16"/>
      <c r="D39" s="38"/>
      <c r="E39" s="17" t="s">
        <v>394</v>
      </c>
      <c r="F39" s="42" t="s">
        <v>50</v>
      </c>
      <c r="G39" s="111">
        <f t="shared" si="0"/>
        <v>912.42362701892853</v>
      </c>
      <c r="H39" s="26">
        <v>0</v>
      </c>
      <c r="I39" s="7">
        <v>0</v>
      </c>
      <c r="J39" s="7">
        <v>0.83752763271331787</v>
      </c>
      <c r="K39" s="7">
        <v>38.367084503173828</v>
      </c>
      <c r="L39" s="7">
        <v>183.61756896972656</v>
      </c>
      <c r="M39" s="7">
        <v>324.15139770507813</v>
      </c>
      <c r="N39" s="126">
        <f t="shared" si="1"/>
        <v>546.97357881069183</v>
      </c>
      <c r="O39" s="26">
        <v>0</v>
      </c>
      <c r="P39" s="7">
        <v>0</v>
      </c>
      <c r="Q39" s="7">
        <v>0.84556078910827637</v>
      </c>
      <c r="R39" s="7">
        <v>14.414393424987793</v>
      </c>
      <c r="S39" s="7">
        <v>104.45683288574219</v>
      </c>
      <c r="T39" s="7">
        <v>245.73326110839844</v>
      </c>
      <c r="U39" s="126">
        <f t="shared" si="2"/>
        <v>365.45004820823669</v>
      </c>
    </row>
    <row r="40" spans="1:21">
      <c r="A40" s="37">
        <v>30</v>
      </c>
      <c r="B40" s="17"/>
      <c r="C40" s="16"/>
      <c r="D40" s="12"/>
      <c r="E40" s="17" t="s">
        <v>395</v>
      </c>
      <c r="F40" s="42" t="s">
        <v>51</v>
      </c>
      <c r="G40" s="111">
        <f t="shared" si="0"/>
        <v>29.056980045512319</v>
      </c>
      <c r="H40" s="26">
        <v>9.4269085791893303E-2</v>
      </c>
      <c r="I40" s="7">
        <v>3.071248100604862E-2</v>
      </c>
      <c r="J40" s="7">
        <v>6.4758246764540672E-2</v>
      </c>
      <c r="K40" s="7">
        <v>0.20174457877874374</v>
      </c>
      <c r="L40" s="7">
        <v>1.0051687210798264</v>
      </c>
      <c r="M40" s="7">
        <v>11.468743681907654</v>
      </c>
      <c r="N40" s="126">
        <f t="shared" si="1"/>
        <v>12.865396795328707</v>
      </c>
      <c r="O40" s="26">
        <v>0.18577512167394161</v>
      </c>
      <c r="P40" s="7">
        <v>7.6655940851196647E-2</v>
      </c>
      <c r="Q40" s="7">
        <v>5.7726007653400302E-2</v>
      </c>
      <c r="R40" s="7">
        <v>0.17555311322212219</v>
      </c>
      <c r="S40" s="7">
        <v>1.1498907059431076</v>
      </c>
      <c r="T40" s="7">
        <v>14.545982360839844</v>
      </c>
      <c r="U40" s="126">
        <f t="shared" si="2"/>
        <v>16.191583250183612</v>
      </c>
    </row>
    <row r="41" spans="1:21">
      <c r="A41" s="37">
        <v>31</v>
      </c>
      <c r="B41" s="17"/>
      <c r="C41" s="16"/>
      <c r="D41" s="12"/>
      <c r="E41" s="17" t="s">
        <v>396</v>
      </c>
      <c r="F41" s="42" t="s">
        <v>52</v>
      </c>
      <c r="G41" s="111">
        <f t="shared" si="0"/>
        <v>0</v>
      </c>
      <c r="H41" s="26">
        <v>0</v>
      </c>
      <c r="I41" s="7">
        <v>0</v>
      </c>
      <c r="J41" s="7">
        <v>0</v>
      </c>
      <c r="K41" s="7">
        <v>0</v>
      </c>
      <c r="L41" s="7">
        <v>0</v>
      </c>
      <c r="M41" s="7">
        <v>0</v>
      </c>
      <c r="N41" s="126">
        <f t="shared" si="1"/>
        <v>0</v>
      </c>
      <c r="O41" s="26">
        <v>0</v>
      </c>
      <c r="P41" s="7">
        <v>0</v>
      </c>
      <c r="Q41" s="7">
        <v>0</v>
      </c>
      <c r="R41" s="7">
        <v>0</v>
      </c>
      <c r="S41" s="7">
        <v>0</v>
      </c>
      <c r="T41" s="7">
        <v>0</v>
      </c>
      <c r="U41" s="126">
        <f t="shared" si="2"/>
        <v>0</v>
      </c>
    </row>
    <row r="42" spans="1:21">
      <c r="A42" s="37">
        <v>32</v>
      </c>
      <c r="B42" s="17"/>
      <c r="C42" s="16"/>
      <c r="D42" s="38"/>
      <c r="E42" s="17" t="s">
        <v>397</v>
      </c>
      <c r="F42" s="42" t="s">
        <v>53</v>
      </c>
      <c r="G42" s="111">
        <f t="shared" si="0"/>
        <v>412.66730485437438</v>
      </c>
      <c r="H42" s="26">
        <v>1.0940251657739282</v>
      </c>
      <c r="I42" s="7">
        <v>6.6557923182845116</v>
      </c>
      <c r="J42" s="7">
        <v>12.513010554015636</v>
      </c>
      <c r="K42" s="7">
        <v>25.880326494574547</v>
      </c>
      <c r="L42" s="7">
        <v>83.06151457130909</v>
      </c>
      <c r="M42" s="7">
        <v>67.310429126024246</v>
      </c>
      <c r="N42" s="126">
        <f t="shared" si="1"/>
        <v>196.51509822998196</v>
      </c>
      <c r="O42" s="26">
        <v>1.499119917396456</v>
      </c>
      <c r="P42" s="7">
        <v>8.0034560337662697</v>
      </c>
      <c r="Q42" s="7">
        <v>7.1316056698560715</v>
      </c>
      <c r="R42" s="7">
        <v>30.362634211778641</v>
      </c>
      <c r="S42" s="7">
        <v>81.146063052117825</v>
      </c>
      <c r="T42" s="7">
        <v>88.009327739477158</v>
      </c>
      <c r="U42" s="126">
        <f t="shared" si="2"/>
        <v>216.15220662439242</v>
      </c>
    </row>
    <row r="43" spans="1:21">
      <c r="A43" s="37">
        <v>33</v>
      </c>
      <c r="B43" s="17"/>
      <c r="C43" s="16"/>
      <c r="D43" s="38" t="s">
        <v>54</v>
      </c>
      <c r="E43" s="39" t="s">
        <v>55</v>
      </c>
      <c r="F43" s="42"/>
      <c r="G43" s="111">
        <f t="shared" si="0"/>
        <v>28.963258110219613</v>
      </c>
      <c r="H43" s="26">
        <v>0.33972560102120042</v>
      </c>
      <c r="I43" s="7">
        <v>0.35817914875224233</v>
      </c>
      <c r="J43" s="7">
        <v>0.14169840887188911</v>
      </c>
      <c r="K43" s="7">
        <v>0.36037729308009148</v>
      </c>
      <c r="L43" s="7">
        <v>1.6642483249306679</v>
      </c>
      <c r="M43" s="7">
        <v>9.0350746959447861</v>
      </c>
      <c r="N43" s="126">
        <f t="shared" si="1"/>
        <v>11.899303472600877</v>
      </c>
      <c r="O43" s="26">
        <v>0.53888643719255924</v>
      </c>
      <c r="P43" s="7">
        <v>0.46229643281549215</v>
      </c>
      <c r="Q43" s="7">
        <v>0.19664045446552336</v>
      </c>
      <c r="R43" s="7">
        <v>0.53015115857124329</v>
      </c>
      <c r="S43" s="7">
        <v>2.2409297600388527</v>
      </c>
      <c r="T43" s="7">
        <v>13.095050394535065</v>
      </c>
      <c r="U43" s="126">
        <f t="shared" si="2"/>
        <v>17.063954637618735</v>
      </c>
    </row>
    <row r="44" spans="1:21">
      <c r="A44" s="37">
        <v>34</v>
      </c>
      <c r="B44" s="17"/>
      <c r="C44" s="16"/>
      <c r="D44" s="8"/>
      <c r="E44" s="17" t="s">
        <v>12</v>
      </c>
      <c r="F44" s="42" t="s">
        <v>56</v>
      </c>
      <c r="G44" s="111">
        <f t="shared" si="0"/>
        <v>28.963258110219613</v>
      </c>
      <c r="H44" s="26">
        <v>0.33972560102120042</v>
      </c>
      <c r="I44" s="7">
        <v>0.35817914875224233</v>
      </c>
      <c r="J44" s="7">
        <v>0.14169840887188911</v>
      </c>
      <c r="K44" s="7">
        <v>0.36037729308009148</v>
      </c>
      <c r="L44" s="7">
        <v>1.6642483249306679</v>
      </c>
      <c r="M44" s="7">
        <v>9.0350746959447861</v>
      </c>
      <c r="N44" s="126">
        <f t="shared" si="1"/>
        <v>11.899303472600877</v>
      </c>
      <c r="O44" s="26">
        <v>0.53888643719255924</v>
      </c>
      <c r="P44" s="7">
        <v>0.46229643281549215</v>
      </c>
      <c r="Q44" s="7">
        <v>0.19664045446552336</v>
      </c>
      <c r="R44" s="7">
        <v>0.53015115857124329</v>
      </c>
      <c r="S44" s="7">
        <v>2.2409297600388527</v>
      </c>
      <c r="T44" s="7">
        <v>13.095050394535065</v>
      </c>
      <c r="U44" s="126">
        <f t="shared" si="2"/>
        <v>17.063954637618735</v>
      </c>
    </row>
    <row r="45" spans="1:21">
      <c r="A45" s="37">
        <v>35</v>
      </c>
      <c r="B45" s="17"/>
      <c r="C45" s="16"/>
      <c r="D45" s="8"/>
      <c r="E45" s="17" t="s">
        <v>14</v>
      </c>
      <c r="F45" s="42" t="s">
        <v>57</v>
      </c>
      <c r="G45" s="111">
        <f t="shared" si="0"/>
        <v>0</v>
      </c>
      <c r="H45" s="26">
        <v>0</v>
      </c>
      <c r="I45" s="7">
        <v>0</v>
      </c>
      <c r="J45" s="7">
        <v>0</v>
      </c>
      <c r="K45" s="7">
        <v>0</v>
      </c>
      <c r="L45" s="7">
        <v>0</v>
      </c>
      <c r="M45" s="7">
        <v>0</v>
      </c>
      <c r="N45" s="126">
        <f t="shared" si="1"/>
        <v>0</v>
      </c>
      <c r="O45" s="26">
        <v>0</v>
      </c>
      <c r="P45" s="7">
        <v>0</v>
      </c>
      <c r="Q45" s="7">
        <v>0</v>
      </c>
      <c r="R45" s="7">
        <v>0</v>
      </c>
      <c r="S45" s="7">
        <v>0</v>
      </c>
      <c r="T45" s="7">
        <v>0</v>
      </c>
      <c r="U45" s="126">
        <f t="shared" si="2"/>
        <v>0</v>
      </c>
    </row>
    <row r="46" spans="1:21">
      <c r="A46" s="37">
        <v>36</v>
      </c>
      <c r="B46" s="10"/>
      <c r="C46" s="16"/>
      <c r="D46" s="8"/>
      <c r="E46" s="17" t="s">
        <v>16</v>
      </c>
      <c r="F46" s="42" t="s">
        <v>58</v>
      </c>
      <c r="G46" s="111">
        <f t="shared" si="0"/>
        <v>0</v>
      </c>
      <c r="H46" s="26">
        <v>0</v>
      </c>
      <c r="I46" s="7">
        <v>0</v>
      </c>
      <c r="J46" s="7">
        <v>0</v>
      </c>
      <c r="K46" s="7">
        <v>0</v>
      </c>
      <c r="L46" s="7">
        <v>0</v>
      </c>
      <c r="M46" s="7">
        <v>0</v>
      </c>
      <c r="N46" s="126">
        <f t="shared" si="1"/>
        <v>0</v>
      </c>
      <c r="O46" s="26">
        <v>0</v>
      </c>
      <c r="P46" s="7">
        <v>0</v>
      </c>
      <c r="Q46" s="7">
        <v>0</v>
      </c>
      <c r="R46" s="7">
        <v>0</v>
      </c>
      <c r="S46" s="7">
        <v>0</v>
      </c>
      <c r="T46" s="7">
        <v>0</v>
      </c>
      <c r="U46" s="126">
        <f t="shared" si="2"/>
        <v>0</v>
      </c>
    </row>
    <row r="47" spans="1:21">
      <c r="A47" s="37">
        <v>37</v>
      </c>
      <c r="B47" s="10"/>
      <c r="C47" s="11"/>
      <c r="D47" s="38" t="s">
        <v>59</v>
      </c>
      <c r="E47" s="9" t="s">
        <v>60</v>
      </c>
      <c r="F47" s="44"/>
      <c r="G47" s="111">
        <f t="shared" si="0"/>
        <v>32838.650850638747</v>
      </c>
      <c r="H47" s="26">
        <v>66.869494199752808</v>
      </c>
      <c r="I47" s="7">
        <v>120.96351973712444</v>
      </c>
      <c r="J47" s="7">
        <v>181.36919504404068</v>
      </c>
      <c r="K47" s="7">
        <v>446.38783878087997</v>
      </c>
      <c r="L47" s="7">
        <v>2372.2084863185883</v>
      </c>
      <c r="M47" s="7">
        <v>10822.5593085289</v>
      </c>
      <c r="N47" s="126">
        <f t="shared" si="1"/>
        <v>14010.357842609286</v>
      </c>
      <c r="O47" s="26">
        <v>53.310010522603989</v>
      </c>
      <c r="P47" s="7">
        <v>139.08962512016296</v>
      </c>
      <c r="Q47" s="7">
        <v>322.84259995818138</v>
      </c>
      <c r="R47" s="7">
        <v>878.87629818916321</v>
      </c>
      <c r="S47" s="7">
        <v>3125.6923584938049</v>
      </c>
      <c r="T47" s="7">
        <v>14308.482115745544</v>
      </c>
      <c r="U47" s="126">
        <f t="shared" si="2"/>
        <v>18828.293008029461</v>
      </c>
    </row>
    <row r="48" spans="1:21">
      <c r="A48" s="93">
        <v>38</v>
      </c>
      <c r="B48" s="94"/>
      <c r="C48" s="95" t="s">
        <v>61</v>
      </c>
      <c r="D48" s="96" t="s">
        <v>62</v>
      </c>
      <c r="E48" s="97"/>
      <c r="F48" s="98"/>
      <c r="G48" s="99">
        <f t="shared" si="0"/>
        <v>414646.10419785976</v>
      </c>
      <c r="H48" s="100">
        <v>1896.5352021455765</v>
      </c>
      <c r="I48" s="101">
        <v>168.28161031007767</v>
      </c>
      <c r="J48" s="101">
        <v>270.08476972579956</v>
      </c>
      <c r="K48" s="101">
        <v>965.80503463745117</v>
      </c>
      <c r="L48" s="101">
        <v>12348.97403717041</v>
      </c>
      <c r="M48" s="101">
        <v>206177.43907928467</v>
      </c>
      <c r="N48" s="127">
        <f t="shared" si="1"/>
        <v>221827.11973327398</v>
      </c>
      <c r="O48" s="100">
        <v>1490.2304905653</v>
      </c>
      <c r="P48" s="101">
        <v>190.59797269105911</v>
      </c>
      <c r="Q48" s="101">
        <v>302.11930108070374</v>
      </c>
      <c r="R48" s="101">
        <v>889.10734081268311</v>
      </c>
      <c r="S48" s="101">
        <v>8382.6089286804199</v>
      </c>
      <c r="T48" s="101">
        <v>181564.32043075562</v>
      </c>
      <c r="U48" s="127">
        <f t="shared" si="2"/>
        <v>192818.98446458578</v>
      </c>
    </row>
    <row r="49" spans="1:21">
      <c r="A49" s="37">
        <v>39</v>
      </c>
      <c r="B49" s="17"/>
      <c r="C49" s="16"/>
      <c r="D49" s="38" t="s">
        <v>8</v>
      </c>
      <c r="E49" s="45" t="s">
        <v>63</v>
      </c>
      <c r="F49" s="40"/>
      <c r="G49" s="111">
        <f t="shared" si="0"/>
        <v>414247.80119282007</v>
      </c>
      <c r="H49" s="26">
        <v>1894.863863825798</v>
      </c>
      <c r="I49" s="7">
        <v>167.81995832920074</v>
      </c>
      <c r="J49" s="7">
        <v>268.00457000732422</v>
      </c>
      <c r="K49" s="7">
        <v>959.51818656921387</v>
      </c>
      <c r="L49" s="7">
        <v>12319.338489532471</v>
      </c>
      <c r="M49" s="7">
        <v>206058.80699539185</v>
      </c>
      <c r="N49" s="126">
        <f t="shared" si="1"/>
        <v>221668.35206365585</v>
      </c>
      <c r="O49" s="26">
        <v>1488.5568082332611</v>
      </c>
      <c r="P49" s="7">
        <v>190.07131344079971</v>
      </c>
      <c r="Q49" s="7">
        <v>299.96106314659119</v>
      </c>
      <c r="R49" s="7">
        <v>881.959792137146</v>
      </c>
      <c r="S49" s="7">
        <v>8355.4895496368408</v>
      </c>
      <c r="T49" s="7">
        <v>181363.41060256958</v>
      </c>
      <c r="U49" s="126">
        <f t="shared" si="2"/>
        <v>192579.44912916422</v>
      </c>
    </row>
    <row r="50" spans="1:21">
      <c r="A50" s="37">
        <v>40</v>
      </c>
      <c r="B50" s="17"/>
      <c r="C50" s="16"/>
      <c r="D50" s="38" t="s">
        <v>10</v>
      </c>
      <c r="E50" s="45" t="s">
        <v>64</v>
      </c>
      <c r="F50" s="40"/>
      <c r="G50" s="111">
        <f t="shared" si="0"/>
        <v>363.40552762110019</v>
      </c>
      <c r="H50" s="26">
        <v>1.6452228890266269</v>
      </c>
      <c r="I50" s="7">
        <v>0.40898727381136268</v>
      </c>
      <c r="J50" s="7">
        <v>2.0111268870532513</v>
      </c>
      <c r="K50" s="7">
        <v>6.1167684644460678</v>
      </c>
      <c r="L50" s="7">
        <v>29.249120727181435</v>
      </c>
      <c r="M50" s="7">
        <v>108.9609642624855</v>
      </c>
      <c r="N50" s="126">
        <f t="shared" si="1"/>
        <v>148.39219050400425</v>
      </c>
      <c r="O50" s="26">
        <v>1.5664068951737136</v>
      </c>
      <c r="P50" s="7">
        <v>0.2656876195105724</v>
      </c>
      <c r="Q50" s="7">
        <v>1.820956236217171</v>
      </c>
      <c r="R50" s="7">
        <v>5.3966300375759602</v>
      </c>
      <c r="S50" s="7">
        <v>20.812038622796535</v>
      </c>
      <c r="T50" s="7">
        <v>185.15161770582199</v>
      </c>
      <c r="U50" s="126">
        <f t="shared" si="2"/>
        <v>215.01333711709594</v>
      </c>
    </row>
    <row r="51" spans="1:21">
      <c r="A51" s="37">
        <v>41</v>
      </c>
      <c r="B51" s="17"/>
      <c r="C51" s="16"/>
      <c r="D51" s="38" t="s">
        <v>22</v>
      </c>
      <c r="E51" s="45" t="s">
        <v>65</v>
      </c>
      <c r="F51" s="40"/>
      <c r="G51" s="111">
        <f t="shared" si="0"/>
        <v>34.901662653406675</v>
      </c>
      <c r="H51" s="26">
        <v>2.6129894307814538E-2</v>
      </c>
      <c r="I51" s="7">
        <v>5.2668826014269143E-2</v>
      </c>
      <c r="J51" s="7">
        <v>6.908395019127056E-2</v>
      </c>
      <c r="K51" s="7">
        <v>0.17007834033574909</v>
      </c>
      <c r="L51" s="7">
        <v>0.38644906971603632</v>
      </c>
      <c r="M51" s="7">
        <v>9.6771607100963593</v>
      </c>
      <c r="N51" s="126">
        <f t="shared" si="1"/>
        <v>10.381570790661499</v>
      </c>
      <c r="O51" s="26">
        <v>0.1073141661909176</v>
      </c>
      <c r="P51" s="7">
        <v>0.26096497714752331</v>
      </c>
      <c r="Q51" s="7">
        <v>0.33727388834086014</v>
      </c>
      <c r="R51" s="7">
        <v>1.7508716415031813</v>
      </c>
      <c r="S51" s="7">
        <v>6.3071124602574855</v>
      </c>
      <c r="T51" s="7">
        <v>15.756554729305208</v>
      </c>
      <c r="U51" s="126">
        <f t="shared" si="2"/>
        <v>24.520091862745176</v>
      </c>
    </row>
    <row r="52" spans="1:21">
      <c r="A52" s="93">
        <v>42</v>
      </c>
      <c r="B52" s="94"/>
      <c r="C52" s="95" t="s">
        <v>66</v>
      </c>
      <c r="D52" s="96" t="s">
        <v>67</v>
      </c>
      <c r="E52" s="97"/>
      <c r="F52" s="98"/>
      <c r="G52" s="99">
        <f t="shared" si="0"/>
        <v>1613.1292171478271</v>
      </c>
      <c r="H52" s="100">
        <v>0</v>
      </c>
      <c r="I52" s="101">
        <v>0</v>
      </c>
      <c r="J52" s="101">
        <v>0</v>
      </c>
      <c r="K52" s="101">
        <v>0</v>
      </c>
      <c r="L52" s="101">
        <v>0</v>
      </c>
      <c r="M52" s="101">
        <v>0</v>
      </c>
      <c r="N52" s="127">
        <f t="shared" si="1"/>
        <v>0</v>
      </c>
      <c r="O52" s="100">
        <v>0</v>
      </c>
      <c r="P52" s="101">
        <v>0</v>
      </c>
      <c r="Q52" s="101">
        <v>689.81670713424683</v>
      </c>
      <c r="R52" s="101">
        <v>923.31251001358032</v>
      </c>
      <c r="S52" s="101">
        <v>0</v>
      </c>
      <c r="T52" s="101">
        <v>0</v>
      </c>
      <c r="U52" s="127">
        <f t="shared" si="2"/>
        <v>1613.1292171478271</v>
      </c>
    </row>
    <row r="53" spans="1:21">
      <c r="A53" s="93">
        <v>49</v>
      </c>
      <c r="B53" s="94"/>
      <c r="C53" s="95" t="s">
        <v>68</v>
      </c>
      <c r="D53" s="96" t="s">
        <v>69</v>
      </c>
      <c r="E53" s="97"/>
      <c r="F53" s="98"/>
      <c r="G53" s="99">
        <f t="shared" si="0"/>
        <v>19537.390823364258</v>
      </c>
      <c r="H53" s="100">
        <v>10046.405567169189</v>
      </c>
      <c r="I53" s="101">
        <v>0</v>
      </c>
      <c r="J53" s="101">
        <v>0</v>
      </c>
      <c r="K53" s="101">
        <v>0</v>
      </c>
      <c r="L53" s="101">
        <v>0</v>
      </c>
      <c r="M53" s="101">
        <v>0</v>
      </c>
      <c r="N53" s="127">
        <f t="shared" si="1"/>
        <v>10046.405567169189</v>
      </c>
      <c r="O53" s="100">
        <v>9490.9852561950684</v>
      </c>
      <c r="P53" s="101">
        <v>0</v>
      </c>
      <c r="Q53" s="101">
        <v>0</v>
      </c>
      <c r="R53" s="101">
        <v>0</v>
      </c>
      <c r="S53" s="101">
        <v>0</v>
      </c>
      <c r="T53" s="101">
        <v>0</v>
      </c>
      <c r="U53" s="127">
        <f t="shared" si="2"/>
        <v>9490.9852561950684</v>
      </c>
    </row>
    <row r="54" spans="1:21">
      <c r="A54" s="37">
        <v>50</v>
      </c>
      <c r="B54" s="17"/>
      <c r="C54" s="16"/>
      <c r="D54" s="38" t="s">
        <v>8</v>
      </c>
      <c r="E54" s="47" t="s">
        <v>70</v>
      </c>
      <c r="F54" s="40"/>
      <c r="G54" s="111">
        <f t="shared" si="0"/>
        <v>9335.8108320236206</v>
      </c>
      <c r="H54" s="26">
        <v>4910.5038146972656</v>
      </c>
      <c r="I54" s="7">
        <v>0</v>
      </c>
      <c r="J54" s="7">
        <v>0</v>
      </c>
      <c r="K54" s="7">
        <v>0</v>
      </c>
      <c r="L54" s="7">
        <v>0</v>
      </c>
      <c r="M54" s="7">
        <v>0</v>
      </c>
      <c r="N54" s="126">
        <f t="shared" si="1"/>
        <v>4910.5038146972656</v>
      </c>
      <c r="O54" s="26">
        <v>4425.307017326355</v>
      </c>
      <c r="P54" s="7">
        <v>0</v>
      </c>
      <c r="Q54" s="7">
        <v>0</v>
      </c>
      <c r="R54" s="7">
        <v>0</v>
      </c>
      <c r="S54" s="7">
        <v>0</v>
      </c>
      <c r="T54" s="7">
        <v>0</v>
      </c>
      <c r="U54" s="126">
        <f t="shared" si="2"/>
        <v>4425.307017326355</v>
      </c>
    </row>
    <row r="55" spans="1:21">
      <c r="A55" s="37">
        <v>51</v>
      </c>
      <c r="B55" s="10"/>
      <c r="C55" s="16"/>
      <c r="D55" s="38" t="s">
        <v>10</v>
      </c>
      <c r="E55" s="47" t="s">
        <v>71</v>
      </c>
      <c r="F55" s="40"/>
      <c r="G55" s="111">
        <f t="shared" si="0"/>
        <v>7359.9286541938782</v>
      </c>
      <c r="H55" s="26">
        <v>3641.4104752540588</v>
      </c>
      <c r="I55" s="7">
        <v>0</v>
      </c>
      <c r="J55" s="7">
        <v>0</v>
      </c>
      <c r="K55" s="7">
        <v>0</v>
      </c>
      <c r="L55" s="7">
        <v>0</v>
      </c>
      <c r="M55" s="7">
        <v>0</v>
      </c>
      <c r="N55" s="126">
        <f t="shared" si="1"/>
        <v>3641.4104752540588</v>
      </c>
      <c r="O55" s="26">
        <v>3718.5181789398193</v>
      </c>
      <c r="P55" s="7">
        <v>0</v>
      </c>
      <c r="Q55" s="7">
        <v>0</v>
      </c>
      <c r="R55" s="7">
        <v>0</v>
      </c>
      <c r="S55" s="7">
        <v>0</v>
      </c>
      <c r="T55" s="7">
        <v>0</v>
      </c>
      <c r="U55" s="126">
        <f t="shared" si="2"/>
        <v>3718.5181789398193</v>
      </c>
    </row>
    <row r="56" spans="1:21">
      <c r="A56" s="37">
        <v>52</v>
      </c>
      <c r="B56" s="17"/>
      <c r="C56" s="11"/>
      <c r="D56" s="38" t="s">
        <v>22</v>
      </c>
      <c r="E56" s="47" t="s">
        <v>72</v>
      </c>
      <c r="F56" s="43"/>
      <c r="G56" s="111">
        <f t="shared" si="0"/>
        <v>1219.9547860622406</v>
      </c>
      <c r="H56" s="26">
        <v>661.82116460800171</v>
      </c>
      <c r="I56" s="7">
        <v>0</v>
      </c>
      <c r="J56" s="7">
        <v>0</v>
      </c>
      <c r="K56" s="7">
        <v>0</v>
      </c>
      <c r="L56" s="7">
        <v>0</v>
      </c>
      <c r="M56" s="7">
        <v>0</v>
      </c>
      <c r="N56" s="126">
        <f t="shared" si="1"/>
        <v>661.82116460800171</v>
      </c>
      <c r="O56" s="26">
        <v>558.13362145423889</v>
      </c>
      <c r="P56" s="7">
        <v>0</v>
      </c>
      <c r="Q56" s="7">
        <v>0</v>
      </c>
      <c r="R56" s="7">
        <v>0</v>
      </c>
      <c r="S56" s="7">
        <v>0</v>
      </c>
      <c r="T56" s="7">
        <v>0</v>
      </c>
      <c r="U56" s="126">
        <f t="shared" si="2"/>
        <v>558.13362145423889</v>
      </c>
    </row>
    <row r="57" spans="1:21">
      <c r="A57" s="37">
        <v>53</v>
      </c>
      <c r="B57" s="12"/>
      <c r="C57" s="12"/>
      <c r="D57" s="38" t="s">
        <v>24</v>
      </c>
      <c r="E57" s="13" t="s">
        <v>73</v>
      </c>
      <c r="F57" s="43"/>
      <c r="G57" s="111">
        <f t="shared" si="0"/>
        <v>1621.6964173316956</v>
      </c>
      <c r="H57" s="26">
        <v>832.67010498046875</v>
      </c>
      <c r="I57" s="7">
        <v>0</v>
      </c>
      <c r="J57" s="7">
        <v>0</v>
      </c>
      <c r="K57" s="7">
        <v>0</v>
      </c>
      <c r="L57" s="7">
        <v>0</v>
      </c>
      <c r="M57" s="7">
        <v>0</v>
      </c>
      <c r="N57" s="126">
        <f t="shared" si="1"/>
        <v>832.67010498046875</v>
      </c>
      <c r="O57" s="26">
        <v>789.02631235122681</v>
      </c>
      <c r="P57" s="7">
        <v>0</v>
      </c>
      <c r="Q57" s="7">
        <v>0</v>
      </c>
      <c r="R57" s="7">
        <v>0</v>
      </c>
      <c r="S57" s="7">
        <v>0</v>
      </c>
      <c r="T57" s="7">
        <v>0</v>
      </c>
      <c r="U57" s="126">
        <f t="shared" si="2"/>
        <v>789.02631235122681</v>
      </c>
    </row>
    <row r="58" spans="1:21">
      <c r="A58" s="93">
        <v>54</v>
      </c>
      <c r="B58" s="94"/>
      <c r="C58" s="95" t="s">
        <v>74</v>
      </c>
      <c r="D58" s="96" t="s">
        <v>75</v>
      </c>
      <c r="E58" s="97"/>
      <c r="F58" s="98"/>
      <c r="G58" s="99">
        <f t="shared" si="0"/>
        <v>37811.157262356952</v>
      </c>
      <c r="H58" s="100">
        <v>59.396390192210674</v>
      </c>
      <c r="I58" s="101">
        <v>16.489107526838779</v>
      </c>
      <c r="J58" s="101">
        <v>29.680447190999985</v>
      </c>
      <c r="K58" s="101">
        <v>80.571336984634399</v>
      </c>
      <c r="L58" s="101">
        <v>611.5903422832489</v>
      </c>
      <c r="M58" s="101">
        <v>14354.614842772484</v>
      </c>
      <c r="N58" s="127">
        <f t="shared" si="1"/>
        <v>15152.342466950417</v>
      </c>
      <c r="O58" s="100">
        <v>106.42129495926201</v>
      </c>
      <c r="P58" s="101">
        <v>16.797574162483215</v>
      </c>
      <c r="Q58" s="101">
        <v>32.049116671085358</v>
      </c>
      <c r="R58" s="101">
        <v>96.087911427021027</v>
      </c>
      <c r="S58" s="101">
        <v>535.12569797039032</v>
      </c>
      <c r="T58" s="101">
        <v>21872.333200216293</v>
      </c>
      <c r="U58" s="127">
        <f t="shared" si="2"/>
        <v>22658.814795406535</v>
      </c>
    </row>
    <row r="59" spans="1:21">
      <c r="A59" s="37">
        <v>55</v>
      </c>
      <c r="B59" s="17"/>
      <c r="C59" s="16"/>
      <c r="D59" s="38" t="s">
        <v>8</v>
      </c>
      <c r="E59" s="45" t="s">
        <v>76</v>
      </c>
      <c r="F59" s="40"/>
      <c r="G59" s="111">
        <f t="shared" si="0"/>
        <v>27684.114073584788</v>
      </c>
      <c r="H59" s="26">
        <v>19.963265535421669</v>
      </c>
      <c r="I59" s="7">
        <v>5.0013450076803565</v>
      </c>
      <c r="J59" s="7">
        <v>12.222855720669031</v>
      </c>
      <c r="K59" s="7">
        <v>33.809242278337479</v>
      </c>
      <c r="L59" s="7">
        <v>279.78551831841469</v>
      </c>
      <c r="M59" s="7">
        <v>10431.369633048773</v>
      </c>
      <c r="N59" s="126">
        <f t="shared" si="1"/>
        <v>10782.151859909296</v>
      </c>
      <c r="O59" s="26">
        <v>43.126355797052383</v>
      </c>
      <c r="P59" s="7">
        <v>4.3744061505421996</v>
      </c>
      <c r="Q59" s="7">
        <v>9.0609920956194401</v>
      </c>
      <c r="R59" s="7">
        <v>38.246988371014595</v>
      </c>
      <c r="S59" s="7">
        <v>262.50240471959114</v>
      </c>
      <c r="T59" s="7">
        <v>16544.651066541672</v>
      </c>
      <c r="U59" s="126">
        <f t="shared" si="2"/>
        <v>16901.962213675492</v>
      </c>
    </row>
    <row r="60" spans="1:21">
      <c r="A60" s="37">
        <v>56</v>
      </c>
      <c r="B60" s="17"/>
      <c r="C60" s="16"/>
      <c r="D60" s="38" t="s">
        <v>10</v>
      </c>
      <c r="E60" s="45" t="s">
        <v>77</v>
      </c>
      <c r="F60" s="40"/>
      <c r="G60" s="111">
        <f t="shared" si="0"/>
        <v>179.98970843479037</v>
      </c>
      <c r="H60" s="26">
        <v>0.45465654833242297</v>
      </c>
      <c r="I60" s="7">
        <v>0.24097249447368085</v>
      </c>
      <c r="J60" s="7">
        <v>0.64032435230910778</v>
      </c>
      <c r="K60" s="7">
        <v>1.407249066978693</v>
      </c>
      <c r="L60" s="7">
        <v>8.8208837881684303</v>
      </c>
      <c r="M60" s="7">
        <v>63.373536001890898</v>
      </c>
      <c r="N60" s="126">
        <f t="shared" si="1"/>
        <v>74.937622252153233</v>
      </c>
      <c r="O60" s="26">
        <v>0.82316033111419529</v>
      </c>
      <c r="P60" s="7">
        <v>0.23575350258033723</v>
      </c>
      <c r="Q60" s="7">
        <v>0.68132535321637988</v>
      </c>
      <c r="R60" s="7">
        <v>1.8415588717907667</v>
      </c>
      <c r="S60" s="7">
        <v>9.9633028768002987</v>
      </c>
      <c r="T60" s="7">
        <v>91.506985247135162</v>
      </c>
      <c r="U60" s="126">
        <f t="shared" si="2"/>
        <v>105.05208618263714</v>
      </c>
    </row>
    <row r="61" spans="1:21">
      <c r="A61" s="37">
        <v>57</v>
      </c>
      <c r="B61" s="17"/>
      <c r="C61" s="16"/>
      <c r="D61" s="38" t="s">
        <v>22</v>
      </c>
      <c r="E61" s="45" t="s">
        <v>78</v>
      </c>
      <c r="F61" s="40"/>
      <c r="G61" s="111">
        <f t="shared" si="0"/>
        <v>0</v>
      </c>
      <c r="H61" s="26">
        <v>0</v>
      </c>
      <c r="I61" s="7">
        <v>0</v>
      </c>
      <c r="J61" s="7">
        <v>0</v>
      </c>
      <c r="K61" s="7">
        <v>0</v>
      </c>
      <c r="L61" s="7">
        <v>0</v>
      </c>
      <c r="M61" s="7">
        <v>0</v>
      </c>
      <c r="N61" s="126">
        <f t="shared" si="1"/>
        <v>0</v>
      </c>
      <c r="O61" s="26">
        <v>0</v>
      </c>
      <c r="P61" s="7">
        <v>0</v>
      </c>
      <c r="Q61" s="7">
        <v>0</v>
      </c>
      <c r="R61" s="7">
        <v>0</v>
      </c>
      <c r="S61" s="7">
        <v>0</v>
      </c>
      <c r="T61" s="7">
        <v>0</v>
      </c>
      <c r="U61" s="126">
        <f t="shared" si="2"/>
        <v>0</v>
      </c>
    </row>
    <row r="62" spans="1:21">
      <c r="A62" s="37">
        <v>58</v>
      </c>
      <c r="B62" s="14"/>
      <c r="C62" s="16"/>
      <c r="D62" s="38" t="s">
        <v>24</v>
      </c>
      <c r="E62" s="45" t="s">
        <v>79</v>
      </c>
      <c r="F62" s="40"/>
      <c r="G62" s="111">
        <f t="shared" si="0"/>
        <v>1341.1003794760909</v>
      </c>
      <c r="H62" s="26">
        <v>0.51231006416492164</v>
      </c>
      <c r="I62" s="7">
        <v>1.1346062738448381</v>
      </c>
      <c r="J62" s="7">
        <v>2.894163940101862</v>
      </c>
      <c r="K62" s="7">
        <v>4.6969720721244812</v>
      </c>
      <c r="L62" s="7">
        <v>17.357467249035835</v>
      </c>
      <c r="M62" s="7">
        <v>421.9113329667598</v>
      </c>
      <c r="N62" s="126">
        <f t="shared" si="1"/>
        <v>448.50685256603174</v>
      </c>
      <c r="O62" s="26">
        <v>1.87026347219944</v>
      </c>
      <c r="P62" s="7">
        <v>1.3723394526168704</v>
      </c>
      <c r="Q62" s="7">
        <v>4.8927095532417297</v>
      </c>
      <c r="R62" s="7">
        <v>9.5061328262090683</v>
      </c>
      <c r="S62" s="7">
        <v>18.81049320101738</v>
      </c>
      <c r="T62" s="7">
        <v>856.14158840477467</v>
      </c>
      <c r="U62" s="126">
        <f t="shared" si="2"/>
        <v>892.59352691005915</v>
      </c>
    </row>
    <row r="63" spans="1:21">
      <c r="A63" s="37">
        <v>59</v>
      </c>
      <c r="B63" s="12"/>
      <c r="C63" s="14"/>
      <c r="D63" s="38" t="s">
        <v>26</v>
      </c>
      <c r="E63" s="14" t="s">
        <v>80</v>
      </c>
      <c r="F63" s="48"/>
      <c r="G63" s="111">
        <f t="shared" si="0"/>
        <v>8605.9520587977022</v>
      </c>
      <c r="H63" s="26">
        <v>38.466158483177423</v>
      </c>
      <c r="I63" s="7">
        <v>10.112183395773172</v>
      </c>
      <c r="J63" s="7">
        <v>13.923101961612701</v>
      </c>
      <c r="K63" s="7">
        <v>40.657869637012482</v>
      </c>
      <c r="L63" s="7">
        <v>305.62644028663635</v>
      </c>
      <c r="M63" s="7">
        <v>3437.9600919485092</v>
      </c>
      <c r="N63" s="126">
        <f t="shared" si="1"/>
        <v>3846.7458457127213</v>
      </c>
      <c r="O63" s="26">
        <v>60.601514643058181</v>
      </c>
      <c r="P63" s="7">
        <v>10.815074138343334</v>
      </c>
      <c r="Q63" s="7">
        <v>17.414089411497116</v>
      </c>
      <c r="R63" s="7">
        <v>46.493234276771545</v>
      </c>
      <c r="S63" s="7">
        <v>243.84949898719788</v>
      </c>
      <c r="T63" s="7">
        <v>4380.0328016281128</v>
      </c>
      <c r="U63" s="126">
        <f t="shared" si="2"/>
        <v>4759.2062130849808</v>
      </c>
    </row>
    <row r="64" spans="1:21">
      <c r="A64" s="72">
        <v>60</v>
      </c>
      <c r="B64" s="73" t="s">
        <v>81</v>
      </c>
      <c r="C64" s="77" t="s">
        <v>82</v>
      </c>
      <c r="D64" s="78"/>
      <c r="E64" s="78"/>
      <c r="F64" s="79"/>
      <c r="G64" s="74">
        <f t="shared" si="0"/>
        <v>16872391.807395935</v>
      </c>
      <c r="H64" s="75">
        <v>12002.169807434082</v>
      </c>
      <c r="I64" s="76">
        <v>4206.7619953155518</v>
      </c>
      <c r="J64" s="76">
        <v>17606.203094482422</v>
      </c>
      <c r="K64" s="76">
        <v>125840.46069335938</v>
      </c>
      <c r="L64" s="76">
        <v>1350988.673828125</v>
      </c>
      <c r="M64" s="76">
        <v>7096776.20703125</v>
      </c>
      <c r="N64" s="124">
        <f t="shared" si="1"/>
        <v>8607420.4764499664</v>
      </c>
      <c r="O64" s="75">
        <v>11624.433792114258</v>
      </c>
      <c r="P64" s="76">
        <v>4013.2884426116943</v>
      </c>
      <c r="Q64" s="76">
        <v>14037.167915344238</v>
      </c>
      <c r="R64" s="76">
        <v>82116.531372070313</v>
      </c>
      <c r="S64" s="76">
        <v>867584.57446289063</v>
      </c>
      <c r="T64" s="76">
        <v>7285595.3349609375</v>
      </c>
      <c r="U64" s="124">
        <f t="shared" si="2"/>
        <v>8264971.3309459686</v>
      </c>
    </row>
    <row r="65" spans="1:21">
      <c r="A65" s="93">
        <v>61</v>
      </c>
      <c r="B65" s="94"/>
      <c r="C65" s="95" t="s">
        <v>6</v>
      </c>
      <c r="D65" s="96" t="s">
        <v>83</v>
      </c>
      <c r="E65" s="97"/>
      <c r="F65" s="98"/>
      <c r="G65" s="99">
        <f t="shared" si="0"/>
        <v>4485207.5201654434</v>
      </c>
      <c r="H65" s="100">
        <v>1167.431746006012</v>
      </c>
      <c r="I65" s="101">
        <v>1658.4024772644043</v>
      </c>
      <c r="J65" s="101">
        <v>7674.4543724060059</v>
      </c>
      <c r="K65" s="101">
        <v>64769.521636962891</v>
      </c>
      <c r="L65" s="101">
        <v>639599.33276367188</v>
      </c>
      <c r="M65" s="101">
        <v>2061385.2971191406</v>
      </c>
      <c r="N65" s="127">
        <f t="shared" si="1"/>
        <v>2776254.4401154518</v>
      </c>
      <c r="O65" s="100">
        <v>854.71434688568115</v>
      </c>
      <c r="P65" s="101">
        <v>1197.6008238792419</v>
      </c>
      <c r="Q65" s="101">
        <v>4157.6713886260986</v>
      </c>
      <c r="R65" s="101">
        <v>37298.585067749023</v>
      </c>
      <c r="S65" s="101">
        <v>308806.90661621094</v>
      </c>
      <c r="T65" s="101">
        <v>1356637.6018066406</v>
      </c>
      <c r="U65" s="127">
        <f t="shared" si="2"/>
        <v>1708953.0800499916</v>
      </c>
    </row>
    <row r="66" spans="1:21">
      <c r="A66" s="37">
        <v>62</v>
      </c>
      <c r="B66" s="17"/>
      <c r="C66" s="16"/>
      <c r="D66" s="38" t="s">
        <v>8</v>
      </c>
      <c r="E66" s="49" t="s">
        <v>84</v>
      </c>
      <c r="F66" s="40"/>
      <c r="G66" s="111">
        <f t="shared" si="0"/>
        <v>68482.253769762814</v>
      </c>
      <c r="H66" s="26">
        <v>22.368785858154297</v>
      </c>
      <c r="I66" s="7">
        <v>25.817926593124866</v>
      </c>
      <c r="J66" s="7">
        <v>177.27167367935181</v>
      </c>
      <c r="K66" s="7">
        <v>2184.4796686172485</v>
      </c>
      <c r="L66" s="7">
        <v>15217.214593887329</v>
      </c>
      <c r="M66" s="7">
        <v>29828.317485809326</v>
      </c>
      <c r="N66" s="126">
        <f t="shared" si="1"/>
        <v>47455.470134444535</v>
      </c>
      <c r="O66" s="26">
        <v>24.465297102928162</v>
      </c>
      <c r="P66" s="7">
        <v>28.49669998884201</v>
      </c>
      <c r="Q66" s="7">
        <v>86.220644116401672</v>
      </c>
      <c r="R66" s="7">
        <v>710.47580146789551</v>
      </c>
      <c r="S66" s="7">
        <v>4522.4506855010986</v>
      </c>
      <c r="T66" s="7">
        <v>15654.674507141113</v>
      </c>
      <c r="U66" s="126">
        <f t="shared" si="2"/>
        <v>21026.783635318279</v>
      </c>
    </row>
    <row r="67" spans="1:21">
      <c r="A67" s="37">
        <v>63</v>
      </c>
      <c r="B67" s="17"/>
      <c r="C67" s="16"/>
      <c r="D67" s="38" t="s">
        <v>10</v>
      </c>
      <c r="E67" s="49" t="s">
        <v>85</v>
      </c>
      <c r="F67" s="40"/>
      <c r="G67" s="111">
        <f t="shared" si="0"/>
        <v>392205.41173773259</v>
      </c>
      <c r="H67" s="26">
        <v>5.2352476119995117</v>
      </c>
      <c r="I67" s="7">
        <v>4.5848684310913086</v>
      </c>
      <c r="J67" s="7">
        <v>59.851063773036003</v>
      </c>
      <c r="K67" s="7">
        <v>2389.272180557251</v>
      </c>
      <c r="L67" s="7">
        <v>66459.833190917969</v>
      </c>
      <c r="M67" s="7">
        <v>207176.17858886719</v>
      </c>
      <c r="N67" s="126">
        <f t="shared" si="1"/>
        <v>276094.95514015853</v>
      </c>
      <c r="O67" s="26">
        <v>0</v>
      </c>
      <c r="P67" s="7">
        <v>0</v>
      </c>
      <c r="Q67" s="7">
        <v>38.984086520969868</v>
      </c>
      <c r="R67" s="7">
        <v>398.8673779964447</v>
      </c>
      <c r="S67" s="7">
        <v>15429.392166137695</v>
      </c>
      <c r="T67" s="7">
        <v>100243.21296691895</v>
      </c>
      <c r="U67" s="126">
        <f t="shared" si="2"/>
        <v>116110.45659757406</v>
      </c>
    </row>
    <row r="68" spans="1:21">
      <c r="A68" s="37">
        <v>64</v>
      </c>
      <c r="B68" s="17"/>
      <c r="C68" s="16"/>
      <c r="D68" s="38" t="s">
        <v>22</v>
      </c>
      <c r="E68" s="49" t="s">
        <v>86</v>
      </c>
      <c r="F68" s="40"/>
      <c r="G68" s="111">
        <f t="shared" si="0"/>
        <v>648504.20974624157</v>
      </c>
      <c r="H68" s="26">
        <v>16.335677146911621</v>
      </c>
      <c r="I68" s="7">
        <v>8.2112593650817871</v>
      </c>
      <c r="J68" s="7">
        <v>252.07272911071777</v>
      </c>
      <c r="K68" s="7">
        <v>5034.3830261230469</v>
      </c>
      <c r="L68" s="7">
        <v>93746.869659423828</v>
      </c>
      <c r="M68" s="7">
        <v>335312.97927856445</v>
      </c>
      <c r="N68" s="126">
        <f t="shared" si="1"/>
        <v>434370.85162973404</v>
      </c>
      <c r="O68" s="26">
        <v>7.1287999153137207</v>
      </c>
      <c r="P68" s="7">
        <v>5.7185120582580566</v>
      </c>
      <c r="Q68" s="7">
        <v>169.73260152339935</v>
      </c>
      <c r="R68" s="7">
        <v>2549.4618425369263</v>
      </c>
      <c r="S68" s="7">
        <v>29994.447158813477</v>
      </c>
      <c r="T68" s="7">
        <v>181406.86920166016</v>
      </c>
      <c r="U68" s="126">
        <f t="shared" si="2"/>
        <v>214133.35811650753</v>
      </c>
    </row>
    <row r="69" spans="1:21">
      <c r="A69" s="37">
        <v>65</v>
      </c>
      <c r="B69" s="17"/>
      <c r="C69" s="16"/>
      <c r="D69" s="38" t="s">
        <v>24</v>
      </c>
      <c r="E69" s="49" t="s">
        <v>87</v>
      </c>
      <c r="F69" s="40"/>
      <c r="G69" s="111">
        <f t="shared" si="0"/>
        <v>396053.67728450894</v>
      </c>
      <c r="H69" s="26">
        <v>15.016479223966599</v>
      </c>
      <c r="I69" s="7">
        <v>13.058271087706089</v>
      </c>
      <c r="J69" s="7">
        <v>230.66211843490601</v>
      </c>
      <c r="K69" s="7">
        <v>3077.5123500823975</v>
      </c>
      <c r="L69" s="7">
        <v>32576.05322265625</v>
      </c>
      <c r="M69" s="7">
        <v>182290.63789367676</v>
      </c>
      <c r="N69" s="126">
        <f t="shared" si="1"/>
        <v>218202.94033516198</v>
      </c>
      <c r="O69" s="26">
        <v>10.96738338470459</v>
      </c>
      <c r="P69" s="7">
        <v>8.912382148206234</v>
      </c>
      <c r="Q69" s="7">
        <v>148.03401601314545</v>
      </c>
      <c r="R69" s="7">
        <v>1979.7337703704834</v>
      </c>
      <c r="S69" s="7">
        <v>19853.721874237061</v>
      </c>
      <c r="T69" s="7">
        <v>155849.36752319336</v>
      </c>
      <c r="U69" s="126">
        <f t="shared" si="2"/>
        <v>177850.73694934696</v>
      </c>
    </row>
    <row r="70" spans="1:21">
      <c r="A70" s="37">
        <v>66</v>
      </c>
      <c r="B70" s="17"/>
      <c r="C70" s="16"/>
      <c r="D70" s="38" t="s">
        <v>26</v>
      </c>
      <c r="E70" s="49" t="s">
        <v>88</v>
      </c>
      <c r="F70" s="40"/>
      <c r="G70" s="111">
        <f t="shared" si="0"/>
        <v>745523.35778337717</v>
      </c>
      <c r="H70" s="26">
        <v>0</v>
      </c>
      <c r="I70" s="7">
        <v>142.29121240973473</v>
      </c>
      <c r="J70" s="7">
        <v>1536.9080650806427</v>
      </c>
      <c r="K70" s="7">
        <v>26516.576950073242</v>
      </c>
      <c r="L70" s="7">
        <v>146821.52990722656</v>
      </c>
      <c r="M70" s="7">
        <v>352760.30358886719</v>
      </c>
      <c r="N70" s="126">
        <f t="shared" si="1"/>
        <v>527777.60972365737</v>
      </c>
      <c r="O70" s="26">
        <v>0</v>
      </c>
      <c r="P70" s="7">
        <v>62.686759918928146</v>
      </c>
      <c r="Q70" s="7">
        <v>254.35614919662476</v>
      </c>
      <c r="R70" s="7">
        <v>3977.6245231628418</v>
      </c>
      <c r="S70" s="7">
        <v>40483.996032714844</v>
      </c>
      <c r="T70" s="7">
        <v>172967.08459472656</v>
      </c>
      <c r="U70" s="126">
        <f t="shared" si="2"/>
        <v>217745.7480597198</v>
      </c>
    </row>
    <row r="71" spans="1:21">
      <c r="A71" s="37">
        <v>67</v>
      </c>
      <c r="B71" s="17"/>
      <c r="C71" s="16"/>
      <c r="D71" s="38" t="s">
        <v>32</v>
      </c>
      <c r="E71" s="49" t="s">
        <v>89</v>
      </c>
      <c r="F71" s="40"/>
      <c r="G71" s="111">
        <f t="shared" si="0"/>
        <v>167576.69892606139</v>
      </c>
      <c r="H71" s="26">
        <v>6.6630449295043945</v>
      </c>
      <c r="I71" s="7">
        <v>5.8352880477905273</v>
      </c>
      <c r="J71" s="7">
        <v>50.48348680138588</v>
      </c>
      <c r="K71" s="7">
        <v>1394.271294593811</v>
      </c>
      <c r="L71" s="7">
        <v>20407.269603729248</v>
      </c>
      <c r="M71" s="7">
        <v>72370.678207397461</v>
      </c>
      <c r="N71" s="126">
        <f t="shared" si="1"/>
        <v>94235.200925499201</v>
      </c>
      <c r="O71" s="26">
        <v>10.419014930725098</v>
      </c>
      <c r="P71" s="7">
        <v>8.3783168792724609</v>
      </c>
      <c r="Q71" s="7">
        <v>32.133069694042206</v>
      </c>
      <c r="R71" s="7">
        <v>601.26717448234558</v>
      </c>
      <c r="S71" s="7">
        <v>12064.751794815063</v>
      </c>
      <c r="T71" s="7">
        <v>60624.548629760742</v>
      </c>
      <c r="U71" s="126">
        <f t="shared" si="2"/>
        <v>73341.498000562191</v>
      </c>
    </row>
    <row r="72" spans="1:21">
      <c r="A72" s="37">
        <v>68</v>
      </c>
      <c r="B72" s="17"/>
      <c r="C72" s="16"/>
      <c r="D72" s="38" t="s">
        <v>34</v>
      </c>
      <c r="E72" s="49" t="s">
        <v>90</v>
      </c>
      <c r="F72" s="40"/>
      <c r="G72" s="111">
        <f t="shared" si="0"/>
        <v>1044065.152038455</v>
      </c>
      <c r="H72" s="26">
        <v>32.004061460494995</v>
      </c>
      <c r="I72" s="7">
        <v>22.512774467468262</v>
      </c>
      <c r="J72" s="7">
        <v>404.87860989570618</v>
      </c>
      <c r="K72" s="7">
        <v>11295.316884994507</v>
      </c>
      <c r="L72" s="7">
        <v>166344.9651184082</v>
      </c>
      <c r="M72" s="7">
        <v>467711.11785888672</v>
      </c>
      <c r="N72" s="126">
        <f t="shared" si="1"/>
        <v>645810.7953081131</v>
      </c>
      <c r="O72" s="26">
        <v>12.440713882446289</v>
      </c>
      <c r="P72" s="7">
        <v>9.7114248275756836</v>
      </c>
      <c r="Q72" s="7">
        <v>194.10414731502533</v>
      </c>
      <c r="R72" s="7">
        <v>6039.1750597953796</v>
      </c>
      <c r="S72" s="7">
        <v>74916.743499755859</v>
      </c>
      <c r="T72" s="7">
        <v>317082.18188476563</v>
      </c>
      <c r="U72" s="126">
        <f t="shared" si="2"/>
        <v>398254.35673034191</v>
      </c>
    </row>
    <row r="73" spans="1:21">
      <c r="A73" s="37">
        <v>69</v>
      </c>
      <c r="B73" s="17"/>
      <c r="C73" s="16"/>
      <c r="D73" s="38" t="s">
        <v>36</v>
      </c>
      <c r="E73" s="49" t="s">
        <v>91</v>
      </c>
      <c r="F73" s="40"/>
      <c r="G73" s="111">
        <f t="shared" si="0"/>
        <v>42950.878930717707</v>
      </c>
      <c r="H73" s="26">
        <v>13.326089859008789</v>
      </c>
      <c r="I73" s="7">
        <v>11.750321358442307</v>
      </c>
      <c r="J73" s="7">
        <v>94.697964906692505</v>
      </c>
      <c r="K73" s="7">
        <v>505.68305516242981</v>
      </c>
      <c r="L73" s="7">
        <v>4790.7376670837402</v>
      </c>
      <c r="M73" s="7">
        <v>17783.606676101685</v>
      </c>
      <c r="N73" s="126">
        <f t="shared" si="1"/>
        <v>23199.801774471998</v>
      </c>
      <c r="O73" s="26">
        <v>13.160860061645508</v>
      </c>
      <c r="P73" s="7">
        <v>10.583136558532715</v>
      </c>
      <c r="Q73" s="7">
        <v>65.142083585262299</v>
      </c>
      <c r="R73" s="7">
        <v>385.60742926597595</v>
      </c>
      <c r="S73" s="7">
        <v>2906.3737678527832</v>
      </c>
      <c r="T73" s="7">
        <v>16370.209878921509</v>
      </c>
      <c r="U73" s="126">
        <f t="shared" si="2"/>
        <v>19751.077156245708</v>
      </c>
    </row>
    <row r="74" spans="1:21">
      <c r="A74" s="37">
        <v>70</v>
      </c>
      <c r="B74" s="17"/>
      <c r="C74" s="16"/>
      <c r="D74" s="38" t="s">
        <v>38</v>
      </c>
      <c r="E74" s="49" t="s">
        <v>92</v>
      </c>
      <c r="F74" s="40"/>
      <c r="G74" s="111">
        <f t="shared" ref="G74:G137" si="3">N74+U74</f>
        <v>86030.992849901319</v>
      </c>
      <c r="H74" s="26">
        <v>0</v>
      </c>
      <c r="I74" s="7">
        <v>0</v>
      </c>
      <c r="J74" s="7">
        <v>1.6386579871177673</v>
      </c>
      <c r="K74" s="7">
        <v>9.6088644117116928</v>
      </c>
      <c r="L74" s="7">
        <v>94.261367112398148</v>
      </c>
      <c r="M74" s="7">
        <v>172.13593679666519</v>
      </c>
      <c r="N74" s="126">
        <f t="shared" ref="N74:N137" si="4">SUM(H74:M74)</f>
        <v>277.6448263078928</v>
      </c>
      <c r="O74" s="26">
        <v>2.2935018539428711</v>
      </c>
      <c r="P74" s="7">
        <v>1.8531479835510254</v>
      </c>
      <c r="Q74" s="7">
        <v>236.37377804517746</v>
      </c>
      <c r="R74" s="7">
        <v>6898.4651460647583</v>
      </c>
      <c r="S74" s="7">
        <v>29185.318035125732</v>
      </c>
      <c r="T74" s="7">
        <v>49429.044414520264</v>
      </c>
      <c r="U74" s="126">
        <f t="shared" ref="U74:U130" si="5">SUM(O74:T74)</f>
        <v>85753.348023593426</v>
      </c>
    </row>
    <row r="75" spans="1:21">
      <c r="A75" s="37">
        <v>71</v>
      </c>
      <c r="B75" s="17"/>
      <c r="C75" s="16"/>
      <c r="D75" s="38" t="s">
        <v>40</v>
      </c>
      <c r="E75" s="49" t="s">
        <v>93</v>
      </c>
      <c r="F75" s="40"/>
      <c r="G75" s="111">
        <f t="shared" si="3"/>
        <v>44047.439292907715</v>
      </c>
      <c r="H75" s="26">
        <v>0</v>
      </c>
      <c r="I75" s="7">
        <v>0</v>
      </c>
      <c r="J75" s="7">
        <v>0</v>
      </c>
      <c r="K75" s="7">
        <v>0</v>
      </c>
      <c r="L75" s="7">
        <v>0</v>
      </c>
      <c r="M75" s="7">
        <v>0</v>
      </c>
      <c r="N75" s="126">
        <f t="shared" si="4"/>
        <v>0</v>
      </c>
      <c r="O75" s="26">
        <v>4.9353218078613281</v>
      </c>
      <c r="P75" s="7">
        <v>3.9686753749847412</v>
      </c>
      <c r="Q75" s="7">
        <v>231.74712586402893</v>
      </c>
      <c r="R75" s="7">
        <v>3655.283576965332</v>
      </c>
      <c r="S75" s="7">
        <v>13138.391258239746</v>
      </c>
      <c r="T75" s="7">
        <v>27013.113334655762</v>
      </c>
      <c r="U75" s="126">
        <f t="shared" si="5"/>
        <v>44047.439292907715</v>
      </c>
    </row>
    <row r="76" spans="1:21">
      <c r="A76" s="37">
        <v>72</v>
      </c>
      <c r="B76" s="17"/>
      <c r="C76" s="16"/>
      <c r="D76" s="38" t="s">
        <v>54</v>
      </c>
      <c r="E76" s="49" t="s">
        <v>94</v>
      </c>
      <c r="F76" s="40"/>
      <c r="G76" s="111">
        <f t="shared" si="3"/>
        <v>22224.406158775091</v>
      </c>
      <c r="H76" s="26">
        <v>0</v>
      </c>
      <c r="I76" s="7">
        <v>0</v>
      </c>
      <c r="J76" s="7">
        <v>0</v>
      </c>
      <c r="K76" s="7">
        <v>0</v>
      </c>
      <c r="L76" s="7">
        <v>0</v>
      </c>
      <c r="M76" s="7">
        <v>0</v>
      </c>
      <c r="N76" s="126">
        <f t="shared" si="4"/>
        <v>0</v>
      </c>
      <c r="O76" s="26">
        <v>8.7739067077636719</v>
      </c>
      <c r="P76" s="7">
        <v>6.9171581268310547</v>
      </c>
      <c r="Q76" s="7">
        <v>54.127495855093002</v>
      </c>
      <c r="R76" s="7">
        <v>1016.7338554859161</v>
      </c>
      <c r="S76" s="7">
        <v>6926.2702407836914</v>
      </c>
      <c r="T76" s="7">
        <v>14211.583501815796</v>
      </c>
      <c r="U76" s="126">
        <f t="shared" si="5"/>
        <v>22224.406158775091</v>
      </c>
    </row>
    <row r="77" spans="1:21">
      <c r="A77" s="37">
        <v>73</v>
      </c>
      <c r="B77" s="17"/>
      <c r="C77" s="16"/>
      <c r="D77" s="38" t="s">
        <v>59</v>
      </c>
      <c r="E77" s="49" t="s">
        <v>95</v>
      </c>
      <c r="F77" s="40"/>
      <c r="G77" s="111">
        <f t="shared" si="3"/>
        <v>26654.210222631693</v>
      </c>
      <c r="H77" s="26">
        <v>0</v>
      </c>
      <c r="I77" s="7">
        <v>0</v>
      </c>
      <c r="J77" s="7">
        <v>0</v>
      </c>
      <c r="K77" s="7">
        <v>0</v>
      </c>
      <c r="L77" s="7">
        <v>0</v>
      </c>
      <c r="M77" s="7">
        <v>0</v>
      </c>
      <c r="N77" s="126">
        <f t="shared" si="4"/>
        <v>0</v>
      </c>
      <c r="O77" s="26">
        <v>6.3691114187240601</v>
      </c>
      <c r="P77" s="7">
        <v>5.0587939321994781</v>
      </c>
      <c r="Q77" s="7">
        <v>149.54833519458771</v>
      </c>
      <c r="R77" s="7">
        <v>1600.3031997680664</v>
      </c>
      <c r="S77" s="7">
        <v>8800.4196395874023</v>
      </c>
      <c r="T77" s="7">
        <v>16092.511142730713</v>
      </c>
      <c r="U77" s="126">
        <f t="shared" si="5"/>
        <v>26654.210222631693</v>
      </c>
    </row>
    <row r="78" spans="1:21">
      <c r="A78" s="37">
        <v>74</v>
      </c>
      <c r="B78" s="17"/>
      <c r="C78" s="16"/>
      <c r="D78" s="38" t="s">
        <v>96</v>
      </c>
      <c r="E78" s="49" t="s">
        <v>97</v>
      </c>
      <c r="F78" s="40"/>
      <c r="G78" s="111">
        <f t="shared" si="3"/>
        <v>85222.405878707767</v>
      </c>
      <c r="H78" s="26">
        <v>0</v>
      </c>
      <c r="I78" s="7">
        <v>0</v>
      </c>
      <c r="J78" s="7">
        <v>24.575056985020638</v>
      </c>
      <c r="K78" s="7">
        <v>75.484592169523239</v>
      </c>
      <c r="L78" s="7">
        <v>3607.2165756225586</v>
      </c>
      <c r="M78" s="7">
        <v>81515.129653930664</v>
      </c>
      <c r="N78" s="126">
        <f t="shared" si="4"/>
        <v>85222.405878707767</v>
      </c>
      <c r="O78" s="26">
        <v>0</v>
      </c>
      <c r="P78" s="7">
        <v>0</v>
      </c>
      <c r="Q78" s="7">
        <v>0</v>
      </c>
      <c r="R78" s="7">
        <v>0</v>
      </c>
      <c r="S78" s="7">
        <v>0</v>
      </c>
      <c r="T78" s="7">
        <v>0</v>
      </c>
      <c r="U78" s="126">
        <f t="shared" si="5"/>
        <v>0</v>
      </c>
    </row>
    <row r="79" spans="1:21">
      <c r="A79" s="37">
        <v>75</v>
      </c>
      <c r="B79" s="17"/>
      <c r="C79" s="16"/>
      <c r="D79" s="38" t="s">
        <v>98</v>
      </c>
      <c r="E79" s="49" t="s">
        <v>99</v>
      </c>
      <c r="F79" s="40"/>
      <c r="G79" s="111">
        <f t="shared" si="3"/>
        <v>88518.251461349428</v>
      </c>
      <c r="H79" s="26">
        <v>10.470495223999023</v>
      </c>
      <c r="I79" s="7">
        <v>9.1697378158569336</v>
      </c>
      <c r="J79" s="7">
        <v>20.285525850951672</v>
      </c>
      <c r="K79" s="7">
        <v>218.83910775184631</v>
      </c>
      <c r="L79" s="7">
        <v>5514.1989755630493</v>
      </c>
      <c r="M79" s="7">
        <v>60181.702743530273</v>
      </c>
      <c r="N79" s="126">
        <f t="shared" si="4"/>
        <v>65954.666585735977</v>
      </c>
      <c r="O79" s="26">
        <v>1.6451075077056885</v>
      </c>
      <c r="P79" s="7">
        <v>1.3228921890258789</v>
      </c>
      <c r="Q79" s="7">
        <v>9.8242171108722687</v>
      </c>
      <c r="R79" s="7">
        <v>94.882229804992676</v>
      </c>
      <c r="S79" s="7">
        <v>1313.3894519805908</v>
      </c>
      <c r="T79" s="7">
        <v>21142.520977020264</v>
      </c>
      <c r="U79" s="126">
        <f t="shared" si="5"/>
        <v>22563.584875613451</v>
      </c>
    </row>
    <row r="80" spans="1:21">
      <c r="A80" s="37">
        <v>76</v>
      </c>
      <c r="B80" s="17"/>
      <c r="C80" s="16"/>
      <c r="D80" s="38" t="s">
        <v>100</v>
      </c>
      <c r="E80" s="49" t="s">
        <v>101</v>
      </c>
      <c r="F80" s="40"/>
      <c r="G80" s="111">
        <f t="shared" si="3"/>
        <v>78784.02992592752</v>
      </c>
      <c r="H80" s="26">
        <v>73.76465530693531</v>
      </c>
      <c r="I80" s="7">
        <v>94.502702564001083</v>
      </c>
      <c r="J80" s="7">
        <v>469.89062905311584</v>
      </c>
      <c r="K80" s="7">
        <v>1725.8591375350952</v>
      </c>
      <c r="L80" s="7">
        <v>13602.444454193115</v>
      </c>
      <c r="M80" s="7">
        <v>30379.078165054321</v>
      </c>
      <c r="N80" s="126">
        <f t="shared" si="4"/>
        <v>46345.539743706584</v>
      </c>
      <c r="O80" s="26">
        <v>77.272711277008057</v>
      </c>
      <c r="P80" s="7">
        <v>79.330442488193512</v>
      </c>
      <c r="Q80" s="7">
        <v>244.61111998558044</v>
      </c>
      <c r="R80" s="7">
        <v>919.24241161346436</v>
      </c>
      <c r="S80" s="7">
        <v>7045.0700073242188</v>
      </c>
      <c r="T80" s="7">
        <v>24072.963489532471</v>
      </c>
      <c r="U80" s="126">
        <f t="shared" si="5"/>
        <v>32438.490182220936</v>
      </c>
    </row>
    <row r="81" spans="1:21">
      <c r="A81" s="37">
        <v>77</v>
      </c>
      <c r="B81" s="10"/>
      <c r="C81" s="16"/>
      <c r="D81" s="38" t="s">
        <v>102</v>
      </c>
      <c r="E81" s="49" t="s">
        <v>103</v>
      </c>
      <c r="F81" s="40"/>
      <c r="G81" s="111">
        <f t="shared" si="3"/>
        <v>76635.082508325577</v>
      </c>
      <c r="H81" s="26">
        <v>517.68653118610382</v>
      </c>
      <c r="I81" s="7">
        <v>804.10099375247955</v>
      </c>
      <c r="J81" s="7">
        <v>2298.5397834777832</v>
      </c>
      <c r="K81" s="7">
        <v>2907.3188991546631</v>
      </c>
      <c r="L81" s="7">
        <v>11349.087276935577</v>
      </c>
      <c r="M81" s="7">
        <v>29421.123739242554</v>
      </c>
      <c r="N81" s="126">
        <f t="shared" si="4"/>
        <v>47297.857223749161</v>
      </c>
      <c r="O81" s="26">
        <v>319.87697052955627</v>
      </c>
      <c r="P81" s="7">
        <v>571.04801559448242</v>
      </c>
      <c r="Q81" s="7">
        <v>1201.6553270816803</v>
      </c>
      <c r="R81" s="7">
        <v>2317.1993565559387</v>
      </c>
      <c r="S81" s="7">
        <v>7702.1788120269775</v>
      </c>
      <c r="T81" s="7">
        <v>17225.266802787781</v>
      </c>
      <c r="U81" s="126">
        <f t="shared" si="5"/>
        <v>29337.225284576416</v>
      </c>
    </row>
    <row r="82" spans="1:21">
      <c r="A82" s="37">
        <v>78</v>
      </c>
      <c r="B82" s="12"/>
      <c r="C82" s="11"/>
      <c r="D82" s="50"/>
      <c r="E82" s="9" t="s">
        <v>104</v>
      </c>
      <c r="F82" s="46"/>
      <c r="G82" s="111">
        <f t="shared" si="3"/>
        <v>471729.10597419739</v>
      </c>
      <c r="H82" s="26">
        <v>454.5606746673584</v>
      </c>
      <c r="I82" s="7">
        <v>516.56713533401489</v>
      </c>
      <c r="J82" s="7">
        <v>2052.698974609375</v>
      </c>
      <c r="K82" s="7">
        <v>7434.9148063659668</v>
      </c>
      <c r="L82" s="7">
        <v>59067.666366577148</v>
      </c>
      <c r="M82" s="7">
        <v>194482.37240600586</v>
      </c>
      <c r="N82" s="126">
        <f t="shared" si="4"/>
        <v>264008.78036355972</v>
      </c>
      <c r="O82" s="26">
        <v>354.96566128730774</v>
      </c>
      <c r="P82" s="7">
        <v>393.61440396308899</v>
      </c>
      <c r="Q82" s="7">
        <v>1041.0771760940552</v>
      </c>
      <c r="R82" s="7">
        <v>4154.2610664367676</v>
      </c>
      <c r="S82" s="7">
        <v>34523.996170043945</v>
      </c>
      <c r="T82" s="7">
        <v>167252.4111328125</v>
      </c>
      <c r="U82" s="126">
        <f t="shared" si="5"/>
        <v>207720.32561063766</v>
      </c>
    </row>
    <row r="83" spans="1:21">
      <c r="A83" s="93">
        <v>79</v>
      </c>
      <c r="B83" s="94"/>
      <c r="C83" s="95" t="s">
        <v>61</v>
      </c>
      <c r="D83" s="96" t="s">
        <v>105</v>
      </c>
      <c r="E83" s="97"/>
      <c r="F83" s="98"/>
      <c r="G83" s="99">
        <f t="shared" si="3"/>
        <v>67695.743557244539</v>
      </c>
      <c r="H83" s="100">
        <v>23.439922332763672</v>
      </c>
      <c r="I83" s="101">
        <v>84.209295690059662</v>
      </c>
      <c r="J83" s="101">
        <v>434.07528591156006</v>
      </c>
      <c r="K83" s="101">
        <v>1132.6087646484375</v>
      </c>
      <c r="L83" s="101">
        <v>8731.7616081237793</v>
      </c>
      <c r="M83" s="101">
        <v>24954.379330635071</v>
      </c>
      <c r="N83" s="127">
        <f t="shared" si="4"/>
        <v>35360.474207341671</v>
      </c>
      <c r="O83" s="100">
        <v>24.334379523992538</v>
      </c>
      <c r="P83" s="101">
        <v>68.784039735794067</v>
      </c>
      <c r="Q83" s="101">
        <v>161.86552500724792</v>
      </c>
      <c r="R83" s="101">
        <v>1426.4295744895935</v>
      </c>
      <c r="S83" s="101">
        <v>6238.8690605163574</v>
      </c>
      <c r="T83" s="101">
        <v>24414.986770629883</v>
      </c>
      <c r="U83" s="127">
        <f t="shared" si="5"/>
        <v>32335.269349902868</v>
      </c>
    </row>
    <row r="84" spans="1:21">
      <c r="A84" s="93">
        <v>80</v>
      </c>
      <c r="B84" s="94"/>
      <c r="C84" s="95" t="s">
        <v>66</v>
      </c>
      <c r="D84" s="96" t="s">
        <v>106</v>
      </c>
      <c r="E84" s="97"/>
      <c r="F84" s="98"/>
      <c r="G84" s="99">
        <f t="shared" si="3"/>
        <v>421961.05458429269</v>
      </c>
      <c r="H84" s="100">
        <v>14.725446339696646</v>
      </c>
      <c r="I84" s="101">
        <v>20.941342115402222</v>
      </c>
      <c r="J84" s="101">
        <v>178.60464715957642</v>
      </c>
      <c r="K84" s="101">
        <v>2082.1252460479736</v>
      </c>
      <c r="L84" s="101">
        <v>31526.085723876953</v>
      </c>
      <c r="M84" s="101">
        <v>140700.38605117798</v>
      </c>
      <c r="N84" s="127">
        <f t="shared" si="4"/>
        <v>174522.86845671758</v>
      </c>
      <c r="O84" s="100">
        <v>17.692879000678658</v>
      </c>
      <c r="P84" s="101">
        <v>36.618525616824627</v>
      </c>
      <c r="Q84" s="101">
        <v>261.72722721099854</v>
      </c>
      <c r="R84" s="101">
        <v>2241.5110783576965</v>
      </c>
      <c r="S84" s="101">
        <v>44057.554298400879</v>
      </c>
      <c r="T84" s="101">
        <v>200823.08211898804</v>
      </c>
      <c r="U84" s="127">
        <f t="shared" si="5"/>
        <v>247438.18612757511</v>
      </c>
    </row>
    <row r="85" spans="1:21">
      <c r="A85" s="93">
        <v>81</v>
      </c>
      <c r="B85" s="94"/>
      <c r="C85" s="95" t="s">
        <v>68</v>
      </c>
      <c r="D85" s="96" t="s">
        <v>107</v>
      </c>
      <c r="E85" s="97"/>
      <c r="F85" s="98"/>
      <c r="G85" s="99">
        <f t="shared" si="3"/>
        <v>46568.250605225563</v>
      </c>
      <c r="H85" s="100">
        <v>362.62842297554016</v>
      </c>
      <c r="I85" s="101">
        <v>217.33895373344421</v>
      </c>
      <c r="J85" s="101">
        <v>243.85026335716248</v>
      </c>
      <c r="K85" s="101">
        <v>569.67069435119629</v>
      </c>
      <c r="L85" s="101">
        <v>3220.2046456336975</v>
      </c>
      <c r="M85" s="101">
        <v>15965.660048484802</v>
      </c>
      <c r="N85" s="127">
        <f t="shared" si="4"/>
        <v>20579.353028535843</v>
      </c>
      <c r="O85" s="100">
        <v>328.56177043914795</v>
      </c>
      <c r="P85" s="101">
        <v>247.81391823291779</v>
      </c>
      <c r="Q85" s="101">
        <v>381.43061089515686</v>
      </c>
      <c r="R85" s="101">
        <v>858.70686531066895</v>
      </c>
      <c r="S85" s="101">
        <v>4221.6414041519165</v>
      </c>
      <c r="T85" s="101">
        <v>19950.743007659912</v>
      </c>
      <c r="U85" s="127">
        <f t="shared" si="5"/>
        <v>25988.89757668972</v>
      </c>
    </row>
    <row r="86" spans="1:21">
      <c r="A86" s="93">
        <v>82</v>
      </c>
      <c r="B86" s="94"/>
      <c r="C86" s="95" t="s">
        <v>74</v>
      </c>
      <c r="D86" s="96" t="s">
        <v>108</v>
      </c>
      <c r="E86" s="97"/>
      <c r="F86" s="98"/>
      <c r="G86" s="99">
        <f t="shared" si="3"/>
        <v>64501.768463202723</v>
      </c>
      <c r="H86" s="100">
        <v>0.4647501674189698</v>
      </c>
      <c r="I86" s="101">
        <v>1.1342098689638078</v>
      </c>
      <c r="J86" s="101">
        <v>1227.608003616333</v>
      </c>
      <c r="K86" s="101">
        <v>5116.57421875</v>
      </c>
      <c r="L86" s="101">
        <v>10224.814430236816</v>
      </c>
      <c r="M86" s="101">
        <v>21107.876123428345</v>
      </c>
      <c r="N86" s="127">
        <f t="shared" si="4"/>
        <v>37678.471736067877</v>
      </c>
      <c r="O86" s="100">
        <v>2.0342601239099167</v>
      </c>
      <c r="P86" s="101">
        <v>1.6905153832049109</v>
      </c>
      <c r="Q86" s="101">
        <v>1131.8187634944916</v>
      </c>
      <c r="R86" s="101">
        <v>2258.6413955688477</v>
      </c>
      <c r="S86" s="101">
        <v>5317.5659656524658</v>
      </c>
      <c r="T86" s="101">
        <v>18111.545826911926</v>
      </c>
      <c r="U86" s="127">
        <f t="shared" si="5"/>
        <v>26823.296727134846</v>
      </c>
    </row>
    <row r="87" spans="1:21">
      <c r="A87" s="37">
        <v>83</v>
      </c>
      <c r="B87" s="17"/>
      <c r="C87" s="16"/>
      <c r="D87" s="38" t="s">
        <v>8</v>
      </c>
      <c r="E87" s="49" t="s">
        <v>109</v>
      </c>
      <c r="F87" s="40"/>
      <c r="G87" s="111">
        <f t="shared" si="3"/>
        <v>0</v>
      </c>
      <c r="H87" s="26">
        <v>0</v>
      </c>
      <c r="I87" s="7">
        <v>0</v>
      </c>
      <c r="J87" s="7">
        <v>0</v>
      </c>
      <c r="K87" s="7">
        <v>0</v>
      </c>
      <c r="L87" s="7">
        <v>0</v>
      </c>
      <c r="M87" s="7">
        <v>0</v>
      </c>
      <c r="N87" s="126">
        <f t="shared" si="4"/>
        <v>0</v>
      </c>
      <c r="O87" s="26">
        <v>0</v>
      </c>
      <c r="P87" s="7">
        <v>0</v>
      </c>
      <c r="Q87" s="7">
        <v>0</v>
      </c>
      <c r="R87" s="7">
        <v>0</v>
      </c>
      <c r="S87" s="7">
        <v>0</v>
      </c>
      <c r="T87" s="7">
        <v>0</v>
      </c>
      <c r="U87" s="126">
        <f t="shared" si="5"/>
        <v>0</v>
      </c>
    </row>
    <row r="88" spans="1:21">
      <c r="A88" s="37">
        <v>84</v>
      </c>
      <c r="B88" s="17"/>
      <c r="C88" s="16"/>
      <c r="D88" s="38" t="s">
        <v>10</v>
      </c>
      <c r="E88" s="49" t="s">
        <v>110</v>
      </c>
      <c r="F88" s="40"/>
      <c r="G88" s="111">
        <f t="shared" si="3"/>
        <v>4.5000491887331009</v>
      </c>
      <c r="H88" s="26">
        <v>0</v>
      </c>
      <c r="I88" s="7">
        <v>0</v>
      </c>
      <c r="J88" s="7">
        <v>0</v>
      </c>
      <c r="K88" s="7">
        <v>0.13155190646648407</v>
      </c>
      <c r="L88" s="7">
        <v>0.6780620813369751</v>
      </c>
      <c r="M88" s="7">
        <v>1.4980863332748413</v>
      </c>
      <c r="N88" s="126">
        <f t="shared" si="4"/>
        <v>2.3077003210783005</v>
      </c>
      <c r="O88" s="26">
        <v>0</v>
      </c>
      <c r="P88" s="7">
        <v>0</v>
      </c>
      <c r="Q88" s="7">
        <v>0</v>
      </c>
      <c r="R88" s="7">
        <v>0</v>
      </c>
      <c r="S88" s="7">
        <v>0.45176854729652405</v>
      </c>
      <c r="T88" s="7">
        <v>1.7405803203582764</v>
      </c>
      <c r="U88" s="126">
        <f t="shared" si="5"/>
        <v>2.1923488676548004</v>
      </c>
    </row>
    <row r="89" spans="1:21">
      <c r="A89" s="37">
        <v>85</v>
      </c>
      <c r="B89" s="17"/>
      <c r="C89" s="16"/>
      <c r="D89" s="38" t="s">
        <v>22</v>
      </c>
      <c r="E89" s="49" t="s">
        <v>111</v>
      </c>
      <c r="F89" s="40"/>
      <c r="G89" s="111">
        <f t="shared" si="3"/>
        <v>56.772642470896244</v>
      </c>
      <c r="H89" s="26">
        <v>0</v>
      </c>
      <c r="I89" s="7">
        <v>0</v>
      </c>
      <c r="J89" s="7">
        <v>0</v>
      </c>
      <c r="K89" s="7">
        <v>3.8790950775146484</v>
      </c>
      <c r="L89" s="7">
        <v>14.509479522705078</v>
      </c>
      <c r="M89" s="7">
        <v>12.768248558044434</v>
      </c>
      <c r="N89" s="126">
        <f t="shared" si="4"/>
        <v>31.15682315826416</v>
      </c>
      <c r="O89" s="26">
        <v>0</v>
      </c>
      <c r="P89" s="7">
        <v>0</v>
      </c>
      <c r="Q89" s="7">
        <v>0.11693546921014786</v>
      </c>
      <c r="R89" s="7">
        <v>0.94533979892730713</v>
      </c>
      <c r="S89" s="7">
        <v>10.682909965515137</v>
      </c>
      <c r="T89" s="7">
        <v>13.870634078979492</v>
      </c>
      <c r="U89" s="126">
        <f t="shared" si="5"/>
        <v>25.615819312632084</v>
      </c>
    </row>
    <row r="90" spans="1:21">
      <c r="A90" s="37">
        <v>86</v>
      </c>
      <c r="B90" s="17"/>
      <c r="C90" s="16"/>
      <c r="D90" s="38" t="s">
        <v>24</v>
      </c>
      <c r="E90" s="49" t="s">
        <v>112</v>
      </c>
      <c r="F90" s="40"/>
      <c r="G90" s="111">
        <f t="shared" si="3"/>
        <v>16557.364782810211</v>
      </c>
      <c r="H90" s="26">
        <v>0</v>
      </c>
      <c r="I90" s="7">
        <v>0</v>
      </c>
      <c r="J90" s="7">
        <v>341.003342628479</v>
      </c>
      <c r="K90" s="7">
        <v>2708.1296844482422</v>
      </c>
      <c r="L90" s="7">
        <v>5391.2073669433594</v>
      </c>
      <c r="M90" s="7">
        <v>4855.8516464233398</v>
      </c>
      <c r="N90" s="126">
        <f t="shared" si="4"/>
        <v>13296.19204044342</v>
      </c>
      <c r="O90" s="26">
        <v>0</v>
      </c>
      <c r="P90" s="7">
        <v>0</v>
      </c>
      <c r="Q90" s="7">
        <v>92.006650924682617</v>
      </c>
      <c r="R90" s="7">
        <v>289.60576772689819</v>
      </c>
      <c r="S90" s="7">
        <v>562.67764520645142</v>
      </c>
      <c r="T90" s="7">
        <v>2316.8826785087585</v>
      </c>
      <c r="U90" s="126">
        <f t="shared" si="5"/>
        <v>3261.1727423667908</v>
      </c>
    </row>
    <row r="91" spans="1:21">
      <c r="A91" s="37">
        <v>87</v>
      </c>
      <c r="B91" s="17"/>
      <c r="C91" s="16"/>
      <c r="D91" s="38" t="s">
        <v>26</v>
      </c>
      <c r="E91" s="49" t="s">
        <v>113</v>
      </c>
      <c r="F91" s="40"/>
      <c r="G91" s="111">
        <f t="shared" si="3"/>
        <v>47833.924463834992</v>
      </c>
      <c r="H91" s="26">
        <v>0.4647501674189698</v>
      </c>
      <c r="I91" s="7">
        <v>0</v>
      </c>
      <c r="J91" s="7">
        <v>881.49632406234741</v>
      </c>
      <c r="K91" s="7">
        <v>2393.7248907089233</v>
      </c>
      <c r="L91" s="7">
        <v>4816.5274877548218</v>
      </c>
      <c r="M91" s="7">
        <v>16237.758638858795</v>
      </c>
      <c r="N91" s="126">
        <f t="shared" si="4"/>
        <v>24329.972091552307</v>
      </c>
      <c r="O91" s="26">
        <v>2.0342601239099167</v>
      </c>
      <c r="P91" s="7">
        <v>0</v>
      </c>
      <c r="Q91" s="7">
        <v>1027.4516863822937</v>
      </c>
      <c r="R91" s="7">
        <v>1952.3392441272736</v>
      </c>
      <c r="S91" s="7">
        <v>4743.0757275819778</v>
      </c>
      <c r="T91" s="7">
        <v>15779.05145406723</v>
      </c>
      <c r="U91" s="126">
        <f t="shared" si="5"/>
        <v>23503.952372282685</v>
      </c>
    </row>
    <row r="92" spans="1:21">
      <c r="A92" s="37">
        <v>88</v>
      </c>
      <c r="B92" s="17"/>
      <c r="C92" s="16"/>
      <c r="D92" s="38" t="s">
        <v>32</v>
      </c>
      <c r="E92" s="49" t="s">
        <v>114</v>
      </c>
      <c r="F92" s="40"/>
      <c r="G92" s="111">
        <f t="shared" si="3"/>
        <v>0</v>
      </c>
      <c r="H92" s="26">
        <v>0</v>
      </c>
      <c r="I92" s="7">
        <v>0</v>
      </c>
      <c r="J92" s="7">
        <v>0</v>
      </c>
      <c r="K92" s="7">
        <v>0</v>
      </c>
      <c r="L92" s="7">
        <v>0</v>
      </c>
      <c r="M92" s="7">
        <v>0</v>
      </c>
      <c r="N92" s="126">
        <f t="shared" si="4"/>
        <v>0</v>
      </c>
      <c r="O92" s="26">
        <v>0</v>
      </c>
      <c r="P92" s="7">
        <v>0</v>
      </c>
      <c r="Q92" s="7">
        <v>0</v>
      </c>
      <c r="R92" s="7">
        <v>0</v>
      </c>
      <c r="S92" s="7">
        <v>0</v>
      </c>
      <c r="T92" s="7">
        <v>0</v>
      </c>
      <c r="U92" s="126">
        <f t="shared" si="5"/>
        <v>0</v>
      </c>
    </row>
    <row r="93" spans="1:21">
      <c r="A93" s="37">
        <v>89</v>
      </c>
      <c r="B93" s="17"/>
      <c r="C93" s="16"/>
      <c r="D93" s="38" t="s">
        <v>34</v>
      </c>
      <c r="E93" s="49" t="s">
        <v>115</v>
      </c>
      <c r="F93" s="40"/>
      <c r="G93" s="111">
        <f t="shared" si="3"/>
        <v>41.836598701949697</v>
      </c>
      <c r="H93" s="26">
        <v>0</v>
      </c>
      <c r="I93" s="7">
        <v>0.88971923058852553</v>
      </c>
      <c r="J93" s="7">
        <v>3.6946406192146242</v>
      </c>
      <c r="K93" s="7">
        <v>8.2991912993602455</v>
      </c>
      <c r="L93" s="7">
        <v>0</v>
      </c>
      <c r="M93" s="7">
        <v>0</v>
      </c>
      <c r="N93" s="126">
        <f t="shared" si="4"/>
        <v>12.883551149163395</v>
      </c>
      <c r="O93" s="26">
        <v>0</v>
      </c>
      <c r="P93" s="7">
        <v>1.6905153832049109</v>
      </c>
      <c r="Q93" s="7">
        <v>12.243481520214118</v>
      </c>
      <c r="R93" s="7">
        <v>15.019050649367273</v>
      </c>
      <c r="S93" s="7">
        <v>0</v>
      </c>
      <c r="T93" s="7">
        <v>0</v>
      </c>
      <c r="U93" s="126">
        <f t="shared" si="5"/>
        <v>28.953047552786302</v>
      </c>
    </row>
    <row r="94" spans="1:21">
      <c r="A94" s="37">
        <v>90</v>
      </c>
      <c r="B94" s="17"/>
      <c r="C94" s="16"/>
      <c r="D94" s="38" t="s">
        <v>36</v>
      </c>
      <c r="E94" s="49" t="s">
        <v>116</v>
      </c>
      <c r="F94" s="40"/>
      <c r="G94" s="111">
        <f t="shared" si="3"/>
        <v>0</v>
      </c>
      <c r="H94" s="26">
        <v>0</v>
      </c>
      <c r="I94" s="7">
        <v>0</v>
      </c>
      <c r="J94" s="7">
        <v>0</v>
      </c>
      <c r="K94" s="7">
        <v>0</v>
      </c>
      <c r="L94" s="7">
        <v>0</v>
      </c>
      <c r="M94" s="7">
        <v>0</v>
      </c>
      <c r="N94" s="126">
        <f t="shared" si="4"/>
        <v>0</v>
      </c>
      <c r="O94" s="26">
        <v>0</v>
      </c>
      <c r="P94" s="7">
        <v>0</v>
      </c>
      <c r="Q94" s="7">
        <v>0</v>
      </c>
      <c r="R94" s="7">
        <v>0</v>
      </c>
      <c r="S94" s="7">
        <v>0</v>
      </c>
      <c r="T94" s="7">
        <v>0</v>
      </c>
      <c r="U94" s="126">
        <f t="shared" si="5"/>
        <v>0</v>
      </c>
    </row>
    <row r="95" spans="1:21">
      <c r="A95" s="37">
        <v>91</v>
      </c>
      <c r="B95" s="17"/>
      <c r="C95" s="16"/>
      <c r="D95" s="38" t="s">
        <v>38</v>
      </c>
      <c r="E95" s="49" t="s">
        <v>117</v>
      </c>
      <c r="F95" s="40"/>
      <c r="G95" s="111">
        <f t="shared" si="3"/>
        <v>0</v>
      </c>
      <c r="H95" s="26">
        <v>0</v>
      </c>
      <c r="I95" s="7">
        <v>0</v>
      </c>
      <c r="J95" s="7">
        <v>0</v>
      </c>
      <c r="K95" s="7">
        <v>0</v>
      </c>
      <c r="L95" s="7">
        <v>0</v>
      </c>
      <c r="M95" s="7">
        <v>0</v>
      </c>
      <c r="N95" s="126">
        <f t="shared" si="4"/>
        <v>0</v>
      </c>
      <c r="O95" s="26">
        <v>0</v>
      </c>
      <c r="P95" s="7">
        <v>0</v>
      </c>
      <c r="Q95" s="7">
        <v>0</v>
      </c>
      <c r="R95" s="7">
        <v>0</v>
      </c>
      <c r="S95" s="7">
        <v>0</v>
      </c>
      <c r="T95" s="7">
        <v>0</v>
      </c>
      <c r="U95" s="126">
        <f t="shared" si="5"/>
        <v>0</v>
      </c>
    </row>
    <row r="96" spans="1:21">
      <c r="A96" s="37">
        <v>92</v>
      </c>
      <c r="B96" s="17"/>
      <c r="C96" s="16"/>
      <c r="D96" s="38" t="s">
        <v>40</v>
      </c>
      <c r="E96" s="49" t="s">
        <v>118</v>
      </c>
      <c r="F96" s="40"/>
      <c r="G96" s="111">
        <f t="shared" si="3"/>
        <v>7.3694800734519958</v>
      </c>
      <c r="H96" s="26">
        <v>0</v>
      </c>
      <c r="I96" s="7">
        <v>0.24449062347412109</v>
      </c>
      <c r="J96" s="7">
        <v>1.4136433601379395</v>
      </c>
      <c r="K96" s="7">
        <v>2.4096662998199463</v>
      </c>
      <c r="L96" s="7">
        <v>1.8915516138076782</v>
      </c>
      <c r="M96" s="7">
        <v>0</v>
      </c>
      <c r="N96" s="126">
        <f t="shared" si="4"/>
        <v>5.9593518972396851</v>
      </c>
      <c r="O96" s="26">
        <v>0</v>
      </c>
      <c r="P96" s="7">
        <v>0</v>
      </c>
      <c r="Q96" s="7">
        <v>0</v>
      </c>
      <c r="R96" s="7">
        <v>0.73197197914123535</v>
      </c>
      <c r="S96" s="7">
        <v>0.67815619707107544</v>
      </c>
      <c r="T96" s="7">
        <v>0</v>
      </c>
      <c r="U96" s="126">
        <f t="shared" si="5"/>
        <v>1.4101281762123108</v>
      </c>
    </row>
    <row r="97" spans="1:21">
      <c r="A97" s="37">
        <v>93</v>
      </c>
      <c r="B97" s="17"/>
      <c r="C97" s="16"/>
      <c r="D97" s="38" t="s">
        <v>54</v>
      </c>
      <c r="E97" s="49" t="s">
        <v>119</v>
      </c>
      <c r="F97" s="40"/>
      <c r="G97" s="111">
        <f t="shared" si="3"/>
        <v>0</v>
      </c>
      <c r="H97" s="26">
        <v>0</v>
      </c>
      <c r="I97" s="7">
        <v>0</v>
      </c>
      <c r="J97" s="7">
        <v>0</v>
      </c>
      <c r="K97" s="7">
        <v>0</v>
      </c>
      <c r="L97" s="7">
        <v>0</v>
      </c>
      <c r="M97" s="7">
        <v>0</v>
      </c>
      <c r="N97" s="126">
        <f t="shared" si="4"/>
        <v>0</v>
      </c>
      <c r="O97" s="26">
        <v>0</v>
      </c>
      <c r="P97" s="7">
        <v>0</v>
      </c>
      <c r="Q97" s="7">
        <v>0</v>
      </c>
      <c r="R97" s="7">
        <v>0</v>
      </c>
      <c r="S97" s="7">
        <v>0</v>
      </c>
      <c r="T97" s="7">
        <v>0</v>
      </c>
      <c r="U97" s="126">
        <f t="shared" si="5"/>
        <v>0</v>
      </c>
    </row>
    <row r="98" spans="1:21">
      <c r="A98" s="93">
        <v>94</v>
      </c>
      <c r="B98" s="102"/>
      <c r="C98" s="95" t="s">
        <v>120</v>
      </c>
      <c r="D98" s="96" t="s">
        <v>121</v>
      </c>
      <c r="E98" s="97"/>
      <c r="F98" s="98"/>
      <c r="G98" s="99">
        <f t="shared" si="3"/>
        <v>1916000.3896942735</v>
      </c>
      <c r="H98" s="100">
        <v>193.68855035305023</v>
      </c>
      <c r="I98" s="101">
        <v>373.73035162687302</v>
      </c>
      <c r="J98" s="101">
        <v>962.73790073394775</v>
      </c>
      <c r="K98" s="101">
        <v>1675.3724536895752</v>
      </c>
      <c r="L98" s="101">
        <v>29875.821937561035</v>
      </c>
      <c r="M98" s="101">
        <v>607272.60961914063</v>
      </c>
      <c r="N98" s="127">
        <f t="shared" si="4"/>
        <v>640353.96081310511</v>
      </c>
      <c r="O98" s="100">
        <v>196.03300976753235</v>
      </c>
      <c r="P98" s="101">
        <v>322.53042674064636</v>
      </c>
      <c r="Q98" s="101">
        <v>888.86994695663452</v>
      </c>
      <c r="R98" s="101">
        <v>2239.0794248580933</v>
      </c>
      <c r="S98" s="101">
        <v>49702.196834564209</v>
      </c>
      <c r="T98" s="101">
        <v>1222297.7192382813</v>
      </c>
      <c r="U98" s="127">
        <f t="shared" si="5"/>
        <v>1275646.4288811684</v>
      </c>
    </row>
    <row r="99" spans="1:21">
      <c r="A99" s="37">
        <v>95</v>
      </c>
      <c r="B99" s="10"/>
      <c r="C99" s="11"/>
      <c r="D99" s="38" t="s">
        <v>8</v>
      </c>
      <c r="E99" s="49" t="s">
        <v>122</v>
      </c>
      <c r="F99" s="51"/>
      <c r="G99" s="111">
        <f t="shared" si="3"/>
        <v>1740663.723556757</v>
      </c>
      <c r="H99" s="26">
        <v>0</v>
      </c>
      <c r="I99" s="7">
        <v>0</v>
      </c>
      <c r="J99" s="7">
        <v>0.40590730309486389</v>
      </c>
      <c r="K99" s="7">
        <v>81.818265542387962</v>
      </c>
      <c r="L99" s="7">
        <v>21598.540941238403</v>
      </c>
      <c r="M99" s="7">
        <v>529064.50833129883</v>
      </c>
      <c r="N99" s="126">
        <f t="shared" si="4"/>
        <v>550745.27344538271</v>
      </c>
      <c r="O99" s="26">
        <v>0</v>
      </c>
      <c r="P99" s="7">
        <v>0.73419362306594849</v>
      </c>
      <c r="Q99" s="7">
        <v>0.17108981311321259</v>
      </c>
      <c r="R99" s="7">
        <v>193.11876440048218</v>
      </c>
      <c r="S99" s="7">
        <v>41219.482460021973</v>
      </c>
      <c r="T99" s="7">
        <v>1148504.9436035156</v>
      </c>
      <c r="U99" s="126">
        <f t="shared" si="5"/>
        <v>1189918.4501113743</v>
      </c>
    </row>
    <row r="100" spans="1:21">
      <c r="A100" s="37">
        <v>96</v>
      </c>
      <c r="B100" s="10"/>
      <c r="C100" s="11"/>
      <c r="D100" s="38" t="s">
        <v>10</v>
      </c>
      <c r="E100" s="49" t="s">
        <v>123</v>
      </c>
      <c r="F100" s="51"/>
      <c r="G100" s="111">
        <f t="shared" si="3"/>
        <v>144866.69632300851</v>
      </c>
      <c r="H100" s="26">
        <v>0</v>
      </c>
      <c r="I100" s="7">
        <v>0</v>
      </c>
      <c r="J100" s="7">
        <v>1.0625114212743938</v>
      </c>
      <c r="K100" s="7">
        <v>78.679102659225464</v>
      </c>
      <c r="L100" s="7">
        <v>4218.2991442680359</v>
      </c>
      <c r="M100" s="7">
        <v>70297.373863220215</v>
      </c>
      <c r="N100" s="126">
        <f t="shared" si="4"/>
        <v>74595.414621568751</v>
      </c>
      <c r="O100" s="26">
        <v>0</v>
      </c>
      <c r="P100" s="7">
        <v>0</v>
      </c>
      <c r="Q100" s="7">
        <v>1.4267824830021709</v>
      </c>
      <c r="R100" s="7">
        <v>96.290061950683594</v>
      </c>
      <c r="S100" s="7">
        <v>4110.7983546257019</v>
      </c>
      <c r="T100" s="7">
        <v>66062.766502380371</v>
      </c>
      <c r="U100" s="126">
        <f t="shared" si="5"/>
        <v>70271.281701439759</v>
      </c>
    </row>
    <row r="101" spans="1:21">
      <c r="A101" s="37">
        <v>97</v>
      </c>
      <c r="B101" s="10"/>
      <c r="C101" s="11"/>
      <c r="D101" s="38" t="s">
        <v>22</v>
      </c>
      <c r="E101" s="49" t="s">
        <v>124</v>
      </c>
      <c r="F101" s="51"/>
      <c r="G101" s="111">
        <f t="shared" si="3"/>
        <v>13089.145119830966</v>
      </c>
      <c r="H101" s="26">
        <v>93.7883141040802</v>
      </c>
      <c r="I101" s="7">
        <v>252.27673947811127</v>
      </c>
      <c r="J101" s="7">
        <v>609.65269231796265</v>
      </c>
      <c r="K101" s="7">
        <v>1024.9804534912109</v>
      </c>
      <c r="L101" s="7">
        <v>1479.1103239059448</v>
      </c>
      <c r="M101" s="7">
        <v>2971.7035171985626</v>
      </c>
      <c r="N101" s="126">
        <f t="shared" si="4"/>
        <v>6431.5120404958725</v>
      </c>
      <c r="O101" s="26">
        <v>98.997260615229607</v>
      </c>
      <c r="P101" s="7">
        <v>241.00716185569763</v>
      </c>
      <c r="Q101" s="7">
        <v>735.61106777191162</v>
      </c>
      <c r="R101" s="7">
        <v>1249.9494609832764</v>
      </c>
      <c r="S101" s="7">
        <v>1458.4543385505676</v>
      </c>
      <c r="T101" s="7">
        <v>2873.6137895584106</v>
      </c>
      <c r="U101" s="126">
        <f t="shared" si="5"/>
        <v>6657.6330793350935</v>
      </c>
    </row>
    <row r="102" spans="1:21">
      <c r="A102" s="37">
        <v>98</v>
      </c>
      <c r="B102" s="17"/>
      <c r="C102" s="11"/>
      <c r="D102" s="38" t="s">
        <v>24</v>
      </c>
      <c r="E102" s="49" t="s">
        <v>125</v>
      </c>
      <c r="F102" s="51"/>
      <c r="G102" s="111">
        <f t="shared" si="3"/>
        <v>1473.903669372201</v>
      </c>
      <c r="H102" s="26">
        <v>0</v>
      </c>
      <c r="I102" s="7">
        <v>0</v>
      </c>
      <c r="J102" s="7">
        <v>4.4596017971634865</v>
      </c>
      <c r="K102" s="7">
        <v>56.222917377948761</v>
      </c>
      <c r="L102" s="7">
        <v>242.43493139743805</v>
      </c>
      <c r="M102" s="7">
        <v>301.85278260707855</v>
      </c>
      <c r="N102" s="126">
        <f t="shared" si="4"/>
        <v>604.97023317962885</v>
      </c>
      <c r="O102" s="26">
        <v>0</v>
      </c>
      <c r="P102" s="7">
        <v>0</v>
      </c>
      <c r="Q102" s="7">
        <v>16.783821977674961</v>
      </c>
      <c r="R102" s="7">
        <v>154.70739817619324</v>
      </c>
      <c r="S102" s="7">
        <v>319.62394535541534</v>
      </c>
      <c r="T102" s="7">
        <v>377.81827068328857</v>
      </c>
      <c r="U102" s="126">
        <f t="shared" si="5"/>
        <v>868.93343619257212</v>
      </c>
    </row>
    <row r="103" spans="1:21">
      <c r="A103" s="37">
        <v>99</v>
      </c>
      <c r="B103" s="12"/>
      <c r="C103" s="12"/>
      <c r="D103" s="38" t="s">
        <v>26</v>
      </c>
      <c r="E103" s="49" t="s">
        <v>126</v>
      </c>
      <c r="F103" s="43"/>
      <c r="G103" s="111">
        <f t="shared" si="3"/>
        <v>0</v>
      </c>
      <c r="H103" s="26">
        <v>0</v>
      </c>
      <c r="I103" s="7">
        <v>0</v>
      </c>
      <c r="J103" s="7">
        <v>0</v>
      </c>
      <c r="K103" s="7">
        <v>0</v>
      </c>
      <c r="L103" s="7">
        <v>0</v>
      </c>
      <c r="M103" s="7">
        <v>0</v>
      </c>
      <c r="N103" s="126">
        <f t="shared" si="4"/>
        <v>0</v>
      </c>
      <c r="O103" s="26">
        <v>0</v>
      </c>
      <c r="P103" s="7">
        <v>0</v>
      </c>
      <c r="Q103" s="7">
        <v>0</v>
      </c>
      <c r="R103" s="7">
        <v>0</v>
      </c>
      <c r="S103" s="7">
        <v>0</v>
      </c>
      <c r="T103" s="7">
        <v>0</v>
      </c>
      <c r="U103" s="126">
        <f t="shared" si="5"/>
        <v>0</v>
      </c>
    </row>
    <row r="104" spans="1:21">
      <c r="A104" s="37">
        <v>100</v>
      </c>
      <c r="B104" s="12"/>
      <c r="C104" s="12"/>
      <c r="D104" s="38" t="s">
        <v>32</v>
      </c>
      <c r="E104" s="15" t="s">
        <v>127</v>
      </c>
      <c r="F104" s="43"/>
      <c r="G104" s="111">
        <f t="shared" si="3"/>
        <v>0</v>
      </c>
      <c r="H104" s="26">
        <v>0</v>
      </c>
      <c r="I104" s="7">
        <v>0</v>
      </c>
      <c r="J104" s="7">
        <v>0</v>
      </c>
      <c r="K104" s="7">
        <v>0</v>
      </c>
      <c r="L104" s="7">
        <v>0</v>
      </c>
      <c r="M104" s="7">
        <v>0</v>
      </c>
      <c r="N104" s="126">
        <f t="shared" si="4"/>
        <v>0</v>
      </c>
      <c r="O104" s="26">
        <v>0</v>
      </c>
      <c r="P104" s="7">
        <v>0</v>
      </c>
      <c r="Q104" s="7">
        <v>0</v>
      </c>
      <c r="R104" s="7">
        <v>0</v>
      </c>
      <c r="S104" s="7">
        <v>0</v>
      </c>
      <c r="T104" s="7">
        <v>0</v>
      </c>
      <c r="U104" s="126">
        <f t="shared" si="5"/>
        <v>0</v>
      </c>
    </row>
    <row r="105" spans="1:21">
      <c r="A105" s="37">
        <v>101</v>
      </c>
      <c r="B105" s="12"/>
      <c r="C105" s="12"/>
      <c r="D105" s="38" t="s">
        <v>34</v>
      </c>
      <c r="E105" s="15" t="s">
        <v>128</v>
      </c>
      <c r="F105" s="43"/>
      <c r="G105" s="111">
        <f t="shared" si="3"/>
        <v>15906.800971522927</v>
      </c>
      <c r="H105" s="26">
        <v>99.900228381156921</v>
      </c>
      <c r="I105" s="7">
        <v>121.45359814167023</v>
      </c>
      <c r="J105" s="7">
        <v>347.15717357397079</v>
      </c>
      <c r="K105" s="7">
        <v>433.67172622680664</v>
      </c>
      <c r="L105" s="7">
        <v>2337.4359889030457</v>
      </c>
      <c r="M105" s="7">
        <v>4637.1400878429413</v>
      </c>
      <c r="N105" s="126">
        <f t="shared" si="4"/>
        <v>7976.7588030695915</v>
      </c>
      <c r="O105" s="26">
        <v>97.035748794674873</v>
      </c>
      <c r="P105" s="7">
        <v>80.78908634185791</v>
      </c>
      <c r="Q105" s="7">
        <v>134.87718468904495</v>
      </c>
      <c r="R105" s="7">
        <v>545.01387852430344</v>
      </c>
      <c r="S105" s="7">
        <v>2593.8372735977173</v>
      </c>
      <c r="T105" s="7">
        <v>4478.4889965057373</v>
      </c>
      <c r="U105" s="126">
        <f t="shared" si="5"/>
        <v>7930.0421684533358</v>
      </c>
    </row>
    <row r="106" spans="1:21">
      <c r="A106" s="93">
        <v>102</v>
      </c>
      <c r="B106" s="94"/>
      <c r="C106" s="95" t="s">
        <v>129</v>
      </c>
      <c r="D106" s="96" t="s">
        <v>130</v>
      </c>
      <c r="E106" s="97"/>
      <c r="F106" s="98"/>
      <c r="G106" s="99">
        <f t="shared" si="3"/>
        <v>1.112320214509964</v>
      </c>
      <c r="H106" s="100">
        <v>0</v>
      </c>
      <c r="I106" s="101">
        <v>0</v>
      </c>
      <c r="J106" s="101">
        <v>0</v>
      </c>
      <c r="K106" s="101">
        <v>0</v>
      </c>
      <c r="L106" s="101">
        <v>0.14236626029014587</v>
      </c>
      <c r="M106" s="101">
        <v>0</v>
      </c>
      <c r="N106" s="127">
        <f t="shared" si="4"/>
        <v>0.14236626029014587</v>
      </c>
      <c r="O106" s="100">
        <v>0</v>
      </c>
      <c r="P106" s="101">
        <v>0</v>
      </c>
      <c r="Q106" s="101">
        <v>0</v>
      </c>
      <c r="R106" s="101">
        <v>0</v>
      </c>
      <c r="S106" s="101">
        <v>0</v>
      </c>
      <c r="T106" s="101">
        <v>0.96995395421981812</v>
      </c>
      <c r="U106" s="127">
        <f t="shared" si="5"/>
        <v>0.96995395421981812</v>
      </c>
    </row>
    <row r="107" spans="1:21">
      <c r="A107" s="93">
        <v>110</v>
      </c>
      <c r="B107" s="94"/>
      <c r="C107" s="95" t="s">
        <v>131</v>
      </c>
      <c r="D107" s="96" t="s">
        <v>132</v>
      </c>
      <c r="E107" s="97"/>
      <c r="F107" s="98"/>
      <c r="G107" s="99">
        <f t="shared" si="3"/>
        <v>7012966.2921822071</v>
      </c>
      <c r="H107" s="100">
        <v>728.43326854705811</v>
      </c>
      <c r="I107" s="101">
        <v>549.79209494590759</v>
      </c>
      <c r="J107" s="101">
        <v>4393.1562652587891</v>
      </c>
      <c r="K107" s="101">
        <v>34440.648864746094</v>
      </c>
      <c r="L107" s="101">
        <v>461648.31518554688</v>
      </c>
      <c r="M107" s="101">
        <v>3001747.3334960938</v>
      </c>
      <c r="N107" s="127">
        <f t="shared" si="4"/>
        <v>3503507.6791751385</v>
      </c>
      <c r="O107" s="100">
        <v>637.5892733335495</v>
      </c>
      <c r="P107" s="101">
        <v>544.32360899448395</v>
      </c>
      <c r="Q107" s="101">
        <v>3447.8012294769287</v>
      </c>
      <c r="R107" s="101">
        <v>22075.906280517578</v>
      </c>
      <c r="S107" s="101">
        <v>307526.49505615234</v>
      </c>
      <c r="T107" s="101">
        <v>3175226.4975585938</v>
      </c>
      <c r="U107" s="127">
        <f t="shared" si="5"/>
        <v>3509458.6130070686</v>
      </c>
    </row>
    <row r="108" spans="1:21">
      <c r="A108" s="37">
        <v>111</v>
      </c>
      <c r="B108" s="10"/>
      <c r="C108" s="16"/>
      <c r="D108" s="38" t="s">
        <v>8</v>
      </c>
      <c r="E108" s="49" t="s">
        <v>133</v>
      </c>
      <c r="F108" s="40"/>
      <c r="G108" s="111">
        <f t="shared" si="3"/>
        <v>109895.37187809777</v>
      </c>
      <c r="H108" s="26">
        <v>12.004107762128115</v>
      </c>
      <c r="I108" s="7">
        <v>54.043105855584145</v>
      </c>
      <c r="J108" s="7">
        <v>136.74073994159698</v>
      </c>
      <c r="K108" s="7">
        <v>595.11954116821289</v>
      </c>
      <c r="L108" s="7">
        <v>6247.3758664131165</v>
      </c>
      <c r="M108" s="7">
        <v>33765.019390106201</v>
      </c>
      <c r="N108" s="126">
        <f t="shared" si="4"/>
        <v>40810.30275124684</v>
      </c>
      <c r="O108" s="26">
        <v>16.370141870342195</v>
      </c>
      <c r="P108" s="7">
        <v>54.761782348155975</v>
      </c>
      <c r="Q108" s="7">
        <v>253.52775853872299</v>
      </c>
      <c r="R108" s="7">
        <v>1132.508661031723</v>
      </c>
      <c r="S108" s="7">
        <v>9822.5695223808289</v>
      </c>
      <c r="T108" s="7">
        <v>57805.331260681152</v>
      </c>
      <c r="U108" s="126">
        <f t="shared" si="5"/>
        <v>69085.069126850925</v>
      </c>
    </row>
    <row r="109" spans="1:21">
      <c r="A109" s="37">
        <v>112</v>
      </c>
      <c r="B109" s="17"/>
      <c r="C109" s="11"/>
      <c r="D109" s="52" t="s">
        <v>10</v>
      </c>
      <c r="E109" s="49" t="s">
        <v>134</v>
      </c>
      <c r="F109" s="51"/>
      <c r="G109" s="111">
        <f t="shared" si="3"/>
        <v>508539.46721436735</v>
      </c>
      <c r="H109" s="26">
        <v>4.1018332298845053</v>
      </c>
      <c r="I109" s="7">
        <v>10.795236364006996</v>
      </c>
      <c r="J109" s="7">
        <v>109.66690695285797</v>
      </c>
      <c r="K109" s="7">
        <v>1069.8146357536316</v>
      </c>
      <c r="L109" s="7">
        <v>22612.124656677246</v>
      </c>
      <c r="M109" s="7">
        <v>223388.20223236084</v>
      </c>
      <c r="N109" s="126">
        <f t="shared" si="4"/>
        <v>247194.70550133847</v>
      </c>
      <c r="O109" s="26">
        <v>3.3764585331082344</v>
      </c>
      <c r="P109" s="7">
        <v>7.7416798183694482</v>
      </c>
      <c r="Q109" s="7">
        <v>89.887156806886196</v>
      </c>
      <c r="R109" s="7">
        <v>606.21529543399811</v>
      </c>
      <c r="S109" s="7">
        <v>14284.471694946289</v>
      </c>
      <c r="T109" s="7">
        <v>246353.06942749023</v>
      </c>
      <c r="U109" s="126">
        <f t="shared" si="5"/>
        <v>261344.76171302889</v>
      </c>
    </row>
    <row r="110" spans="1:21">
      <c r="A110" s="37">
        <v>113</v>
      </c>
      <c r="B110" s="17"/>
      <c r="C110" s="16"/>
      <c r="D110" s="38" t="s">
        <v>22</v>
      </c>
      <c r="E110" s="49" t="s">
        <v>135</v>
      </c>
      <c r="F110" s="40"/>
      <c r="G110" s="111">
        <f t="shared" si="3"/>
        <v>2962513.1704681069</v>
      </c>
      <c r="H110" s="26">
        <v>11.923691462725401</v>
      </c>
      <c r="I110" s="7">
        <v>36.918124556541443</v>
      </c>
      <c r="J110" s="7">
        <v>1962.5293054580688</v>
      </c>
      <c r="K110" s="7">
        <v>15879.842712402344</v>
      </c>
      <c r="L110" s="7">
        <v>169742.86169433594</v>
      </c>
      <c r="M110" s="7">
        <v>1198176.5720214844</v>
      </c>
      <c r="N110" s="126">
        <f t="shared" si="4"/>
        <v>1385810.6475497</v>
      </c>
      <c r="O110" s="26">
        <v>11.636593945324421</v>
      </c>
      <c r="P110" s="7">
        <v>34.976338680833578</v>
      </c>
      <c r="Q110" s="7">
        <v>1410.2188351154327</v>
      </c>
      <c r="R110" s="7">
        <v>9227.0200080871582</v>
      </c>
      <c r="S110" s="7">
        <v>126680.44360351563</v>
      </c>
      <c r="T110" s="7">
        <v>1439338.2275390625</v>
      </c>
      <c r="U110" s="126">
        <f t="shared" si="5"/>
        <v>1576702.5229184069</v>
      </c>
    </row>
    <row r="111" spans="1:21">
      <c r="A111" s="37">
        <v>114</v>
      </c>
      <c r="B111" s="17"/>
      <c r="C111" s="16"/>
      <c r="D111" s="38" t="s">
        <v>24</v>
      </c>
      <c r="E111" s="49" t="s">
        <v>136</v>
      </c>
      <c r="F111" s="40"/>
      <c r="G111" s="111">
        <f t="shared" si="3"/>
        <v>3121395.8572344184</v>
      </c>
      <c r="H111" s="26">
        <v>163.14270031452179</v>
      </c>
      <c r="I111" s="7">
        <v>205.90077531337738</v>
      </c>
      <c r="J111" s="7">
        <v>1669.9557867050171</v>
      </c>
      <c r="K111" s="7">
        <v>15205.628356933594</v>
      </c>
      <c r="L111" s="7">
        <v>249177.15283203125</v>
      </c>
      <c r="M111" s="7">
        <v>1426509.2032470703</v>
      </c>
      <c r="N111" s="126">
        <f t="shared" si="4"/>
        <v>1692930.9836983681</v>
      </c>
      <c r="O111" s="26">
        <v>121.08352190256119</v>
      </c>
      <c r="P111" s="7">
        <v>198.9884546995163</v>
      </c>
      <c r="Q111" s="7">
        <v>1194.1269226074219</v>
      </c>
      <c r="R111" s="7">
        <v>9950.0232086181641</v>
      </c>
      <c r="S111" s="7">
        <v>146277.29302978516</v>
      </c>
      <c r="T111" s="7">
        <v>1270723.3583984375</v>
      </c>
      <c r="U111" s="126">
        <f t="shared" si="5"/>
        <v>1428464.8735360503</v>
      </c>
    </row>
    <row r="112" spans="1:21">
      <c r="A112" s="37">
        <v>115</v>
      </c>
      <c r="B112" s="14"/>
      <c r="C112" s="16"/>
      <c r="D112" s="38" t="s">
        <v>26</v>
      </c>
      <c r="E112" s="49" t="s">
        <v>137</v>
      </c>
      <c r="F112" s="40"/>
      <c r="G112" s="111">
        <f t="shared" si="3"/>
        <v>60104.54108004272</v>
      </c>
      <c r="H112" s="26">
        <v>290.52545702457428</v>
      </c>
      <c r="I112" s="7">
        <v>152.15445107221603</v>
      </c>
      <c r="J112" s="7">
        <v>349.24478268623352</v>
      </c>
      <c r="K112" s="7">
        <v>881.00095367431641</v>
      </c>
      <c r="L112" s="7">
        <v>3966.8500366210938</v>
      </c>
      <c r="M112" s="7">
        <v>23018.851066589355</v>
      </c>
      <c r="N112" s="126">
        <f t="shared" si="4"/>
        <v>28658.626747667789</v>
      </c>
      <c r="O112" s="26">
        <v>269.22189810872078</v>
      </c>
      <c r="P112" s="7">
        <v>172.2743902951479</v>
      </c>
      <c r="Q112" s="7">
        <v>314.48026931285858</v>
      </c>
      <c r="R112" s="7">
        <v>544.21743202209473</v>
      </c>
      <c r="S112" s="7">
        <v>2736.6413173675537</v>
      </c>
      <c r="T112" s="7">
        <v>27409.079025268555</v>
      </c>
      <c r="U112" s="126">
        <f t="shared" si="5"/>
        <v>31445.91433237493</v>
      </c>
    </row>
    <row r="113" spans="1:21">
      <c r="A113" s="37">
        <v>116</v>
      </c>
      <c r="B113" s="17"/>
      <c r="C113" s="12"/>
      <c r="D113" s="38" t="s">
        <v>32</v>
      </c>
      <c r="E113" s="14" t="s">
        <v>138</v>
      </c>
      <c r="F113" s="43"/>
      <c r="G113" s="111">
        <f t="shared" si="3"/>
        <v>250517.96613053977</v>
      </c>
      <c r="H113" s="26">
        <v>246.73547849059105</v>
      </c>
      <c r="I113" s="7">
        <v>89.980423346161842</v>
      </c>
      <c r="J113" s="7">
        <v>165.01875114440918</v>
      </c>
      <c r="K113" s="7">
        <v>809.24282646179199</v>
      </c>
      <c r="L113" s="7">
        <v>9901.9525566101074</v>
      </c>
      <c r="M113" s="7">
        <v>96889.469947814941</v>
      </c>
      <c r="N113" s="126">
        <f t="shared" si="4"/>
        <v>108102.399983868</v>
      </c>
      <c r="O113" s="26">
        <v>215.9006534665823</v>
      </c>
      <c r="P113" s="7">
        <v>75.580957010388374</v>
      </c>
      <c r="Q113" s="7">
        <v>185.56044065952301</v>
      </c>
      <c r="R113" s="7">
        <v>615.92219734191895</v>
      </c>
      <c r="S113" s="7">
        <v>7725.0863800048828</v>
      </c>
      <c r="T113" s="7">
        <v>133597.51551818848</v>
      </c>
      <c r="U113" s="126">
        <f t="shared" si="5"/>
        <v>142415.56614667177</v>
      </c>
    </row>
    <row r="114" spans="1:21">
      <c r="A114" s="93">
        <v>117</v>
      </c>
      <c r="B114" s="94"/>
      <c r="C114" s="95" t="s">
        <v>4</v>
      </c>
      <c r="D114" s="96" t="s">
        <v>139</v>
      </c>
      <c r="E114" s="97"/>
      <c r="F114" s="98"/>
      <c r="G114" s="99">
        <f t="shared" si="3"/>
        <v>1828085.1420038342</v>
      </c>
      <c r="H114" s="100">
        <v>14.31160432100296</v>
      </c>
      <c r="I114" s="101">
        <v>61.755879104137421</v>
      </c>
      <c r="J114" s="101">
        <v>278.29925060272217</v>
      </c>
      <c r="K114" s="101">
        <v>1920.9874629974365</v>
      </c>
      <c r="L114" s="101">
        <v>71182.057250976563</v>
      </c>
      <c r="M114" s="101">
        <v>834085.81201171875</v>
      </c>
      <c r="N114" s="127">
        <f t="shared" si="4"/>
        <v>907543.22345972061</v>
      </c>
      <c r="O114" s="100">
        <v>23.408000469207764</v>
      </c>
      <c r="P114" s="101">
        <v>69.170360207557678</v>
      </c>
      <c r="Q114" s="101">
        <v>361.31689327955246</v>
      </c>
      <c r="R114" s="101">
        <v>2746.2366843223572</v>
      </c>
      <c r="S114" s="101">
        <v>63594.412612915039</v>
      </c>
      <c r="T114" s="101">
        <v>853747.37399291992</v>
      </c>
      <c r="U114" s="127">
        <f t="shared" si="5"/>
        <v>920541.91854411364</v>
      </c>
    </row>
    <row r="115" spans="1:21">
      <c r="A115" s="37">
        <v>118</v>
      </c>
      <c r="B115" s="17"/>
      <c r="C115" s="16"/>
      <c r="D115" s="38" t="s">
        <v>8</v>
      </c>
      <c r="E115" s="49" t="s">
        <v>140</v>
      </c>
      <c r="F115" s="40"/>
      <c r="G115" s="111">
        <f t="shared" si="3"/>
        <v>1722501.8680376504</v>
      </c>
      <c r="H115" s="26">
        <v>3.2181926742196083</v>
      </c>
      <c r="I115" s="7">
        <v>13.691090747714043</v>
      </c>
      <c r="J115" s="7">
        <v>162.95456421375275</v>
      </c>
      <c r="K115" s="7">
        <v>1289.2925214767456</v>
      </c>
      <c r="L115" s="7">
        <v>64120.497718811035</v>
      </c>
      <c r="M115" s="7">
        <v>785008.52288818359</v>
      </c>
      <c r="N115" s="126">
        <f t="shared" si="4"/>
        <v>850598.17697610706</v>
      </c>
      <c r="O115" s="26">
        <v>3.0216725561767817</v>
      </c>
      <c r="P115" s="7">
        <v>16.241582490503788</v>
      </c>
      <c r="Q115" s="7">
        <v>218.91186439990997</v>
      </c>
      <c r="R115" s="7">
        <v>2098.440140247345</v>
      </c>
      <c r="S115" s="7">
        <v>59012.587459564209</v>
      </c>
      <c r="T115" s="7">
        <v>810554.48834228516</v>
      </c>
      <c r="U115" s="126">
        <f t="shared" si="5"/>
        <v>871903.6910615433</v>
      </c>
    </row>
    <row r="116" spans="1:21">
      <c r="A116" s="37">
        <v>119</v>
      </c>
      <c r="B116" s="10"/>
      <c r="C116" s="16"/>
      <c r="D116" s="38" t="s">
        <v>10</v>
      </c>
      <c r="E116" s="49" t="s">
        <v>141</v>
      </c>
      <c r="F116" s="40"/>
      <c r="G116" s="111">
        <f t="shared" si="3"/>
        <v>54313.859592443332</v>
      </c>
      <c r="H116" s="26">
        <v>2.846556793898344</v>
      </c>
      <c r="I116" s="7">
        <v>16.643436849117279</v>
      </c>
      <c r="J116" s="7">
        <v>54.002609938383102</v>
      </c>
      <c r="K116" s="7">
        <v>197.65989577770233</v>
      </c>
      <c r="L116" s="7">
        <v>2473.0533676147461</v>
      </c>
      <c r="M116" s="7">
        <v>21850.454196929932</v>
      </c>
      <c r="N116" s="126">
        <f t="shared" si="4"/>
        <v>24594.660063903779</v>
      </c>
      <c r="O116" s="26">
        <v>4.5227271039038897</v>
      </c>
      <c r="P116" s="7">
        <v>13.33374709635973</v>
      </c>
      <c r="Q116" s="7">
        <v>70.276496455073357</v>
      </c>
      <c r="R116" s="7">
        <v>374.8910551071167</v>
      </c>
      <c r="S116" s="7">
        <v>2504.4101676940918</v>
      </c>
      <c r="T116" s="7">
        <v>26751.765335083008</v>
      </c>
      <c r="U116" s="126">
        <f t="shared" si="5"/>
        <v>29719.199528539553</v>
      </c>
    </row>
    <row r="117" spans="1:21">
      <c r="A117" s="37">
        <v>120</v>
      </c>
      <c r="B117" s="17"/>
      <c r="C117" s="11"/>
      <c r="D117" s="38" t="s">
        <v>22</v>
      </c>
      <c r="E117" s="9" t="s">
        <v>142</v>
      </c>
      <c r="F117" s="46"/>
      <c r="G117" s="111">
        <f t="shared" si="3"/>
        <v>51269.476900920272</v>
      </c>
      <c r="H117" s="26">
        <v>8.2468551397323608</v>
      </c>
      <c r="I117" s="7">
        <v>31.421351402997971</v>
      </c>
      <c r="J117" s="7">
        <v>61.342074036598206</v>
      </c>
      <c r="K117" s="7">
        <v>434.03504061698914</v>
      </c>
      <c r="L117" s="7">
        <v>4588.5044250488281</v>
      </c>
      <c r="M117" s="7">
        <v>27226.862033843994</v>
      </c>
      <c r="N117" s="126">
        <f t="shared" si="4"/>
        <v>32350.41178008914</v>
      </c>
      <c r="O117" s="26">
        <v>15.863601386547089</v>
      </c>
      <c r="P117" s="7">
        <v>39.595028802752495</v>
      </c>
      <c r="Q117" s="7">
        <v>72.128546983003616</v>
      </c>
      <c r="R117" s="7">
        <v>272.90541386604309</v>
      </c>
      <c r="S117" s="7">
        <v>2077.4181871414185</v>
      </c>
      <c r="T117" s="7">
        <v>16441.154342651367</v>
      </c>
      <c r="U117" s="126">
        <f t="shared" si="5"/>
        <v>18919.065120831132</v>
      </c>
    </row>
    <row r="118" spans="1:21">
      <c r="A118" s="93">
        <v>121</v>
      </c>
      <c r="B118" s="94"/>
      <c r="C118" s="95" t="s">
        <v>143</v>
      </c>
      <c r="D118" s="96" t="s">
        <v>144</v>
      </c>
      <c r="E118" s="97"/>
      <c r="F118" s="98"/>
      <c r="G118" s="99">
        <f t="shared" si="3"/>
        <v>474320.85206818581</v>
      </c>
      <c r="H118" s="100">
        <v>551.38334012031555</v>
      </c>
      <c r="I118" s="101">
        <v>146.96712720394135</v>
      </c>
      <c r="J118" s="101">
        <v>608.35426807403564</v>
      </c>
      <c r="K118" s="101">
        <v>9524.0786743164063</v>
      </c>
      <c r="L118" s="101">
        <v>59761.777648925781</v>
      </c>
      <c r="M118" s="101">
        <v>192607.54290771484</v>
      </c>
      <c r="N118" s="127">
        <f t="shared" si="4"/>
        <v>263200.10396635532</v>
      </c>
      <c r="O118" s="100">
        <v>391.25373935699463</v>
      </c>
      <c r="P118" s="101">
        <v>141.48339855670929</v>
      </c>
      <c r="Q118" s="101">
        <v>474.06963396072388</v>
      </c>
      <c r="R118" s="101">
        <v>4013.4852447509766</v>
      </c>
      <c r="S118" s="101">
        <v>33740.370880126953</v>
      </c>
      <c r="T118" s="101">
        <v>172360.08520507813</v>
      </c>
      <c r="U118" s="127">
        <f t="shared" si="5"/>
        <v>211120.74810183048</v>
      </c>
    </row>
    <row r="119" spans="1:21">
      <c r="A119" s="37">
        <v>122</v>
      </c>
      <c r="B119" s="17"/>
      <c r="C119" s="16"/>
      <c r="D119" s="38" t="s">
        <v>8</v>
      </c>
      <c r="E119" s="49" t="s">
        <v>145</v>
      </c>
      <c r="F119" s="40"/>
      <c r="G119" s="111">
        <f t="shared" si="3"/>
        <v>75197.956287705339</v>
      </c>
      <c r="H119" s="26">
        <v>2.1780490409582853</v>
      </c>
      <c r="I119" s="7">
        <v>9.3678596615791321</v>
      </c>
      <c r="J119" s="7">
        <v>68.388612151145935</v>
      </c>
      <c r="K119" s="7">
        <v>651.83468580245972</v>
      </c>
      <c r="L119" s="7">
        <v>6595.7348022460938</v>
      </c>
      <c r="M119" s="7">
        <v>34995.147926330566</v>
      </c>
      <c r="N119" s="126">
        <f t="shared" si="4"/>
        <v>42322.651935232803</v>
      </c>
      <c r="O119" s="26">
        <v>2.5706969602033496</v>
      </c>
      <c r="P119" s="7">
        <v>11.772810071706772</v>
      </c>
      <c r="Q119" s="7">
        <v>48.55523470044136</v>
      </c>
      <c r="R119" s="7">
        <v>379.8553301692009</v>
      </c>
      <c r="S119" s="7">
        <v>3882.6651639938354</v>
      </c>
      <c r="T119" s="7">
        <v>28549.885116577148</v>
      </c>
      <c r="U119" s="126">
        <f t="shared" si="5"/>
        <v>32875.304352472536</v>
      </c>
    </row>
    <row r="120" spans="1:21">
      <c r="A120" s="37">
        <v>123</v>
      </c>
      <c r="B120" s="17"/>
      <c r="C120" s="16"/>
      <c r="D120" s="38" t="s">
        <v>10</v>
      </c>
      <c r="E120" s="49" t="s">
        <v>146</v>
      </c>
      <c r="F120" s="40"/>
      <c r="G120" s="111">
        <f t="shared" si="3"/>
        <v>218652.99652193487</v>
      </c>
      <c r="H120" s="26">
        <v>10.541870102286339</v>
      </c>
      <c r="I120" s="7">
        <v>47.122710764408112</v>
      </c>
      <c r="J120" s="7">
        <v>362.35923206806183</v>
      </c>
      <c r="K120" s="7">
        <v>7613.0043029785156</v>
      </c>
      <c r="L120" s="7">
        <v>41625.296234130859</v>
      </c>
      <c r="M120" s="7">
        <v>84193.873321533203</v>
      </c>
      <c r="N120" s="126">
        <f t="shared" si="4"/>
        <v>133852.19767157733</v>
      </c>
      <c r="O120" s="26">
        <v>10.239771366119385</v>
      </c>
      <c r="P120" s="7">
        <v>39.966682970523834</v>
      </c>
      <c r="Q120" s="7">
        <v>242.64463448524475</v>
      </c>
      <c r="R120" s="7">
        <v>2649.5583419799805</v>
      </c>
      <c r="S120" s="7">
        <v>20866.333023071289</v>
      </c>
      <c r="T120" s="7">
        <v>60992.056396484375</v>
      </c>
      <c r="U120" s="126">
        <f t="shared" si="5"/>
        <v>84800.798850357533</v>
      </c>
    </row>
    <row r="121" spans="1:21">
      <c r="A121" s="37">
        <v>124</v>
      </c>
      <c r="B121" s="10"/>
      <c r="C121" s="16"/>
      <c r="D121" s="38" t="s">
        <v>22</v>
      </c>
      <c r="E121" s="49" t="s">
        <v>147</v>
      </c>
      <c r="F121" s="40"/>
      <c r="G121" s="111">
        <f t="shared" si="3"/>
        <v>3920.0046104304492</v>
      </c>
      <c r="H121" s="26">
        <v>2.4334924519062042</v>
      </c>
      <c r="I121" s="7">
        <v>11.267833292484283</v>
      </c>
      <c r="J121" s="7">
        <v>16.68294021487236</v>
      </c>
      <c r="K121" s="7">
        <v>46.181123375892639</v>
      </c>
      <c r="L121" s="7">
        <v>245.61835384368896</v>
      </c>
      <c r="M121" s="7">
        <v>1486.5238816738129</v>
      </c>
      <c r="N121" s="126">
        <f t="shared" si="4"/>
        <v>1808.7076248526573</v>
      </c>
      <c r="O121" s="26">
        <v>2.0347495563328266</v>
      </c>
      <c r="P121" s="7">
        <v>12.202571891248226</v>
      </c>
      <c r="Q121" s="7">
        <v>16.94618946313858</v>
      </c>
      <c r="R121" s="7">
        <v>49.583283841609955</v>
      </c>
      <c r="S121" s="7">
        <v>222.65250527858734</v>
      </c>
      <c r="T121" s="7">
        <v>1807.877685546875</v>
      </c>
      <c r="U121" s="126">
        <f t="shared" si="5"/>
        <v>2111.2969855777919</v>
      </c>
    </row>
    <row r="122" spans="1:21">
      <c r="A122" s="37">
        <v>125</v>
      </c>
      <c r="B122" s="17"/>
      <c r="C122" s="11"/>
      <c r="D122" s="50"/>
      <c r="E122" s="9" t="s">
        <v>148</v>
      </c>
      <c r="F122" s="46"/>
      <c r="G122" s="111">
        <f t="shared" si="3"/>
        <v>176549.89911955595</v>
      </c>
      <c r="H122" s="26">
        <v>536.22992897033691</v>
      </c>
      <c r="I122" s="7">
        <v>79.208725392818451</v>
      </c>
      <c r="J122" s="7">
        <v>160.9234824180603</v>
      </c>
      <c r="K122" s="7">
        <v>1213.0590133666992</v>
      </c>
      <c r="L122" s="7">
        <v>11295.129974365234</v>
      </c>
      <c r="M122" s="7">
        <v>71932.002361297607</v>
      </c>
      <c r="N122" s="126">
        <f t="shared" si="4"/>
        <v>85216.553485810757</v>
      </c>
      <c r="O122" s="26">
        <v>376.40853071212769</v>
      </c>
      <c r="P122" s="7">
        <v>77.541335344314575</v>
      </c>
      <c r="Q122" s="7">
        <v>165.92359209060669</v>
      </c>
      <c r="R122" s="7">
        <v>934.48842620849609</v>
      </c>
      <c r="S122" s="7">
        <v>8768.7191772460938</v>
      </c>
      <c r="T122" s="7">
        <v>81010.264572143555</v>
      </c>
      <c r="U122" s="126">
        <f t="shared" si="5"/>
        <v>91333.345633745193</v>
      </c>
    </row>
    <row r="123" spans="1:21">
      <c r="A123" s="93">
        <v>126</v>
      </c>
      <c r="B123" s="94"/>
      <c r="C123" s="95" t="s">
        <v>149</v>
      </c>
      <c r="D123" s="96" t="s">
        <v>150</v>
      </c>
      <c r="E123" s="97"/>
      <c r="F123" s="98"/>
      <c r="G123" s="99">
        <f t="shared" si="3"/>
        <v>469508.0662714839</v>
      </c>
      <c r="H123" s="100">
        <v>101.35223412513733</v>
      </c>
      <c r="I123" s="101">
        <v>153.95809710025787</v>
      </c>
      <c r="J123" s="101">
        <v>729.63773703575134</v>
      </c>
      <c r="K123" s="101">
        <v>3688.0897789001465</v>
      </c>
      <c r="L123" s="101">
        <v>32106.407852172852</v>
      </c>
      <c r="M123" s="101">
        <v>178843.8289642334</v>
      </c>
      <c r="N123" s="127">
        <f t="shared" si="4"/>
        <v>215623.27466356754</v>
      </c>
      <c r="O123" s="100">
        <v>73.15212744474411</v>
      </c>
      <c r="P123" s="101">
        <v>169.12221431732178</v>
      </c>
      <c r="Q123" s="101">
        <v>858.99166572093964</v>
      </c>
      <c r="R123" s="101">
        <v>4605.6372108459473</v>
      </c>
      <c r="S123" s="101">
        <v>38628.035514831543</v>
      </c>
      <c r="T123" s="101">
        <v>209549.85287475586</v>
      </c>
      <c r="U123" s="127">
        <f t="shared" si="5"/>
        <v>253884.79160791636</v>
      </c>
    </row>
    <row r="124" spans="1:21">
      <c r="A124" s="37">
        <v>127</v>
      </c>
      <c r="B124" s="12"/>
      <c r="C124" s="12"/>
      <c r="D124" s="38" t="s">
        <v>8</v>
      </c>
      <c r="E124" s="49" t="s">
        <v>151</v>
      </c>
      <c r="F124" s="40"/>
      <c r="G124" s="111">
        <f t="shared" si="3"/>
        <v>418921.87716153264</v>
      </c>
      <c r="H124" s="26">
        <v>74.393384039402008</v>
      </c>
      <c r="I124" s="7">
        <v>141.06465840339661</v>
      </c>
      <c r="J124" s="7">
        <v>689.52168273925781</v>
      </c>
      <c r="K124" s="7">
        <v>3459.8670387268066</v>
      </c>
      <c r="L124" s="7">
        <v>29936.280288696289</v>
      </c>
      <c r="M124" s="7">
        <v>158296.86587524414</v>
      </c>
      <c r="N124" s="126">
        <f t="shared" si="4"/>
        <v>192597.99292784929</v>
      </c>
      <c r="O124" s="26">
        <v>59.710880398750305</v>
      </c>
      <c r="P124" s="7">
        <v>156.75851795077324</v>
      </c>
      <c r="Q124" s="7">
        <v>797.43821370601654</v>
      </c>
      <c r="R124" s="7">
        <v>4161.6252117156982</v>
      </c>
      <c r="S124" s="7">
        <v>35938.139358520508</v>
      </c>
      <c r="T124" s="7">
        <v>185210.2120513916</v>
      </c>
      <c r="U124" s="126">
        <f t="shared" si="5"/>
        <v>226323.88423368335</v>
      </c>
    </row>
    <row r="125" spans="1:21">
      <c r="A125" s="37">
        <v>128</v>
      </c>
      <c r="B125" s="17"/>
      <c r="C125" s="16"/>
      <c r="D125" s="52" t="s">
        <v>10</v>
      </c>
      <c r="E125" s="49" t="s">
        <v>152</v>
      </c>
      <c r="F125" s="40"/>
      <c r="G125" s="111">
        <f t="shared" si="3"/>
        <v>294.24140548706055</v>
      </c>
      <c r="H125" s="26">
        <v>0</v>
      </c>
      <c r="I125" s="7">
        <v>0</v>
      </c>
      <c r="J125" s="7">
        <v>0</v>
      </c>
      <c r="K125" s="7">
        <v>0</v>
      </c>
      <c r="L125" s="7">
        <v>1.5417594909667969</v>
      </c>
      <c r="M125" s="7">
        <v>292.69964599609375</v>
      </c>
      <c r="N125" s="126">
        <f t="shared" si="4"/>
        <v>294.24140548706055</v>
      </c>
      <c r="O125" s="26">
        <v>0</v>
      </c>
      <c r="P125" s="7">
        <v>0</v>
      </c>
      <c r="Q125" s="7">
        <v>0</v>
      </c>
      <c r="R125" s="7">
        <v>0</v>
      </c>
      <c r="S125" s="7">
        <v>0</v>
      </c>
      <c r="T125" s="7">
        <v>0</v>
      </c>
      <c r="U125" s="126">
        <f t="shared" si="5"/>
        <v>0</v>
      </c>
    </row>
    <row r="126" spans="1:21">
      <c r="A126" s="37">
        <v>129</v>
      </c>
      <c r="B126" s="10"/>
      <c r="C126" s="16"/>
      <c r="D126" s="38" t="s">
        <v>22</v>
      </c>
      <c r="E126" s="15" t="s">
        <v>153</v>
      </c>
      <c r="F126" s="43"/>
      <c r="G126" s="111">
        <f t="shared" si="3"/>
        <v>8189.3223353205249</v>
      </c>
      <c r="H126" s="26">
        <v>0</v>
      </c>
      <c r="I126" s="7">
        <v>3.2465645186603069</v>
      </c>
      <c r="J126" s="7">
        <v>6.5600135531276464</v>
      </c>
      <c r="K126" s="7">
        <v>39.871954143047333</v>
      </c>
      <c r="L126" s="7">
        <v>502.21533505618572</v>
      </c>
      <c r="M126" s="7">
        <v>3324.4794331490993</v>
      </c>
      <c r="N126" s="126">
        <f t="shared" si="4"/>
        <v>3876.3733004201204</v>
      </c>
      <c r="O126" s="26">
        <v>0</v>
      </c>
      <c r="P126" s="7">
        <v>3.8530114265158772</v>
      </c>
      <c r="Q126" s="7">
        <v>8.9726663343608379</v>
      </c>
      <c r="R126" s="7">
        <v>59.976260036230087</v>
      </c>
      <c r="S126" s="7">
        <v>448.3685966655612</v>
      </c>
      <c r="T126" s="7">
        <v>3791.7785004377365</v>
      </c>
      <c r="U126" s="126">
        <f t="shared" si="5"/>
        <v>4312.9490349004045</v>
      </c>
    </row>
    <row r="127" spans="1:21">
      <c r="A127" s="37">
        <v>130</v>
      </c>
      <c r="B127" s="17"/>
      <c r="C127" s="11"/>
      <c r="D127" s="38" t="s">
        <v>24</v>
      </c>
      <c r="E127" s="9" t="s">
        <v>422</v>
      </c>
      <c r="F127" s="46"/>
      <c r="G127" s="111">
        <f t="shared" si="3"/>
        <v>40204.383822977543</v>
      </c>
      <c r="H127" s="26">
        <v>26.958849981427193</v>
      </c>
      <c r="I127" s="7">
        <v>9.6468715369701385</v>
      </c>
      <c r="J127" s="7">
        <v>33.55608081817627</v>
      </c>
      <c r="K127" s="7">
        <v>188.35090065002441</v>
      </c>
      <c r="L127" s="7">
        <v>1666.3705368041992</v>
      </c>
      <c r="M127" s="7">
        <v>16929.788715362549</v>
      </c>
      <c r="N127" s="126">
        <f t="shared" si="4"/>
        <v>18854.671955153346</v>
      </c>
      <c r="O127" s="26">
        <v>13.441250905394554</v>
      </c>
      <c r="P127" s="7">
        <v>8.5106828212738037</v>
      </c>
      <c r="Q127" s="7">
        <v>38.692669540643692</v>
      </c>
      <c r="R127" s="7">
        <v>223.66854095458984</v>
      </c>
      <c r="S127" s="7">
        <v>1629.887077331543</v>
      </c>
      <c r="T127" s="7">
        <v>19435.511646270752</v>
      </c>
      <c r="U127" s="126">
        <f t="shared" si="5"/>
        <v>21349.711867824197</v>
      </c>
    </row>
    <row r="128" spans="1:21">
      <c r="A128" s="37">
        <v>131</v>
      </c>
      <c r="B128" s="12"/>
      <c r="C128" s="12"/>
      <c r="D128" s="38" t="s">
        <v>26</v>
      </c>
      <c r="E128" s="15" t="s">
        <v>154</v>
      </c>
      <c r="F128" s="43"/>
      <c r="G128" s="111">
        <f t="shared" si="3"/>
        <v>0</v>
      </c>
      <c r="H128" s="26">
        <v>0</v>
      </c>
      <c r="I128" s="7">
        <v>0</v>
      </c>
      <c r="J128" s="7">
        <v>0</v>
      </c>
      <c r="K128" s="7">
        <v>0</v>
      </c>
      <c r="L128" s="7">
        <v>0</v>
      </c>
      <c r="M128" s="7">
        <v>0</v>
      </c>
      <c r="N128" s="126">
        <f t="shared" si="4"/>
        <v>0</v>
      </c>
      <c r="O128" s="26">
        <v>0</v>
      </c>
      <c r="P128" s="7">
        <v>0</v>
      </c>
      <c r="Q128" s="7">
        <v>0</v>
      </c>
      <c r="R128" s="7">
        <v>0</v>
      </c>
      <c r="S128" s="7">
        <v>0</v>
      </c>
      <c r="T128" s="7">
        <v>0</v>
      </c>
      <c r="U128" s="126">
        <f t="shared" si="5"/>
        <v>0</v>
      </c>
    </row>
    <row r="129" spans="1:21">
      <c r="A129" s="37">
        <v>132</v>
      </c>
      <c r="B129" s="12"/>
      <c r="C129" s="12"/>
      <c r="D129" s="38" t="s">
        <v>32</v>
      </c>
      <c r="E129" s="15" t="s">
        <v>155</v>
      </c>
      <c r="F129" s="43"/>
      <c r="G129" s="111">
        <f t="shared" si="3"/>
        <v>1898.2495817635208</v>
      </c>
      <c r="H129" s="26">
        <v>0</v>
      </c>
      <c r="I129" s="7">
        <v>0</v>
      </c>
      <c r="J129" s="7">
        <v>0</v>
      </c>
      <c r="K129" s="7">
        <v>0</v>
      </c>
      <c r="L129" s="7">
        <v>0</v>
      </c>
      <c r="M129" s="7">
        <v>0</v>
      </c>
      <c r="N129" s="126">
        <f t="shared" si="4"/>
        <v>0</v>
      </c>
      <c r="O129" s="26">
        <v>0</v>
      </c>
      <c r="P129" s="7">
        <v>0</v>
      </c>
      <c r="Q129" s="7">
        <v>13.888085605576634</v>
      </c>
      <c r="R129" s="7">
        <v>160.36696392297745</v>
      </c>
      <c r="S129" s="7">
        <v>611.63856597989798</v>
      </c>
      <c r="T129" s="7">
        <v>1112.3559662550688</v>
      </c>
      <c r="U129" s="126">
        <f t="shared" si="5"/>
        <v>1898.2495817635208</v>
      </c>
    </row>
    <row r="130" spans="1:21">
      <c r="A130" s="93">
        <v>133</v>
      </c>
      <c r="B130" s="94"/>
      <c r="C130" s="95" t="s">
        <v>156</v>
      </c>
      <c r="D130" s="96" t="s">
        <v>157</v>
      </c>
      <c r="E130" s="97"/>
      <c r="F130" s="98"/>
      <c r="G130" s="99">
        <f t="shared" si="3"/>
        <v>20932.127628132701</v>
      </c>
      <c r="H130" s="100">
        <v>33.277879893779755</v>
      </c>
      <c r="I130" s="101">
        <v>19.301029920578003</v>
      </c>
      <c r="J130" s="101">
        <v>24.039719954133034</v>
      </c>
      <c r="K130" s="101">
        <v>100.47988092899323</v>
      </c>
      <c r="L130" s="101">
        <v>665.56195878982544</v>
      </c>
      <c r="M130" s="101">
        <v>7334.8953833580017</v>
      </c>
      <c r="N130" s="127">
        <f t="shared" si="4"/>
        <v>8177.5558528453112</v>
      </c>
      <c r="O130" s="100">
        <v>33.255250468850136</v>
      </c>
      <c r="P130" s="101">
        <v>18.3049306422472</v>
      </c>
      <c r="Q130" s="101">
        <v>31.832698449492455</v>
      </c>
      <c r="R130" s="101">
        <v>86.70753712952137</v>
      </c>
      <c r="S130" s="101">
        <v>691.11458498239517</v>
      </c>
      <c r="T130" s="101">
        <v>11893.356773614883</v>
      </c>
      <c r="U130" s="127">
        <f t="shared" si="5"/>
        <v>12754.57177528739</v>
      </c>
    </row>
    <row r="131" spans="1:21">
      <c r="A131" s="93">
        <v>134</v>
      </c>
      <c r="B131" s="94"/>
      <c r="C131" s="95" t="s">
        <v>158</v>
      </c>
      <c r="D131" s="96" t="s">
        <v>159</v>
      </c>
      <c r="E131" s="97"/>
      <c r="F131" s="98"/>
      <c r="G131" s="99">
        <f t="shared" si="3"/>
        <v>39643.553853489459</v>
      </c>
      <c r="H131" s="100">
        <v>0</v>
      </c>
      <c r="I131" s="101">
        <v>43.943098708987236</v>
      </c>
      <c r="J131" s="101">
        <v>89.355717316269875</v>
      </c>
      <c r="K131" s="101">
        <v>217.92558705806732</v>
      </c>
      <c r="L131" s="101">
        <v>1865.7874934673309</v>
      </c>
      <c r="M131" s="101">
        <v>10730.232192635536</v>
      </c>
      <c r="N131" s="127">
        <f t="shared" si="4"/>
        <v>12947.244089186192</v>
      </c>
      <c r="O131" s="100">
        <v>0</v>
      </c>
      <c r="P131" s="101">
        <v>113.11741135269403</v>
      </c>
      <c r="Q131" s="101">
        <v>725.31959623098373</v>
      </c>
      <c r="R131" s="101">
        <v>1290.9839136600494</v>
      </c>
      <c r="S131" s="101">
        <v>4051.1916327476501</v>
      </c>
      <c r="T131" s="101">
        <v>20515.69721031189</v>
      </c>
      <c r="U131" s="127">
        <f>SUM(O131:T131)</f>
        <v>26696.309764303267</v>
      </c>
    </row>
    <row r="132" spans="1:21">
      <c r="A132" s="37">
        <v>135</v>
      </c>
      <c r="B132" s="17"/>
      <c r="C132" s="16"/>
      <c r="D132" s="38" t="s">
        <v>8</v>
      </c>
      <c r="E132" s="49" t="s">
        <v>160</v>
      </c>
      <c r="F132" s="40"/>
      <c r="G132" s="111">
        <f t="shared" si="3"/>
        <v>21070.22219912149</v>
      </c>
      <c r="H132" s="26">
        <v>0</v>
      </c>
      <c r="I132" s="7">
        <v>11.586800187826157</v>
      </c>
      <c r="J132" s="7">
        <v>10.59512198343873</v>
      </c>
      <c r="K132" s="7">
        <v>53.114647261798382</v>
      </c>
      <c r="L132" s="7">
        <v>1081.7777404934168</v>
      </c>
      <c r="M132" s="7">
        <v>6246.6132667958736</v>
      </c>
      <c r="N132" s="126">
        <f t="shared" si="4"/>
        <v>7403.6875767223537</v>
      </c>
      <c r="O132" s="26">
        <v>0</v>
      </c>
      <c r="P132" s="7">
        <v>12.340332554653287</v>
      </c>
      <c r="Q132" s="7">
        <v>25.756060715764761</v>
      </c>
      <c r="R132" s="7">
        <v>165.5136831253767</v>
      </c>
      <c r="S132" s="7">
        <v>1936.1573750972748</v>
      </c>
      <c r="T132" s="7">
        <v>11526.767170906067</v>
      </c>
      <c r="U132" s="126">
        <f t="shared" ref="U132:U157" si="6">SUM(O132:T132)</f>
        <v>13666.534622399136</v>
      </c>
    </row>
    <row r="133" spans="1:21">
      <c r="A133" s="37">
        <v>136</v>
      </c>
      <c r="B133" s="10"/>
      <c r="C133" s="16"/>
      <c r="D133" s="38" t="s">
        <v>10</v>
      </c>
      <c r="E133" s="49" t="s">
        <v>161</v>
      </c>
      <c r="F133" s="40"/>
      <c r="G133" s="111">
        <f t="shared" si="3"/>
        <v>307.55831724405289</v>
      </c>
      <c r="H133" s="26">
        <v>0</v>
      </c>
      <c r="I133" s="7">
        <v>0</v>
      </c>
      <c r="J133" s="7">
        <v>0</v>
      </c>
      <c r="K133" s="7">
        <v>0</v>
      </c>
      <c r="L133" s="7">
        <v>0.29668247699737549</v>
      </c>
      <c r="M133" s="7">
        <v>113.86956024169922</v>
      </c>
      <c r="N133" s="126">
        <f t="shared" si="4"/>
        <v>114.16624271869659</v>
      </c>
      <c r="O133" s="26">
        <v>0</v>
      </c>
      <c r="P133" s="7">
        <v>0</v>
      </c>
      <c r="Q133" s="7">
        <v>0</v>
      </c>
      <c r="R133" s="7">
        <v>0</v>
      </c>
      <c r="S133" s="7">
        <v>0.86791986227035522</v>
      </c>
      <c r="T133" s="7">
        <v>192.52415466308594</v>
      </c>
      <c r="U133" s="126">
        <f t="shared" si="6"/>
        <v>193.39207452535629</v>
      </c>
    </row>
    <row r="134" spans="1:21">
      <c r="A134" s="37">
        <v>137</v>
      </c>
      <c r="B134" s="10"/>
      <c r="C134" s="11"/>
      <c r="D134" s="52" t="s">
        <v>22</v>
      </c>
      <c r="E134" s="49" t="s">
        <v>162</v>
      </c>
      <c r="F134" s="51"/>
      <c r="G134" s="111">
        <f t="shared" si="3"/>
        <v>47.232500016689301</v>
      </c>
      <c r="H134" s="26">
        <v>0</v>
      </c>
      <c r="I134" s="7">
        <v>0</v>
      </c>
      <c r="J134" s="7">
        <v>0</v>
      </c>
      <c r="K134" s="7">
        <v>0.20921832323074341</v>
      </c>
      <c r="L134" s="7">
        <v>1.5655657052993774</v>
      </c>
      <c r="M134" s="7">
        <v>37.661140441894531</v>
      </c>
      <c r="N134" s="126">
        <f t="shared" si="4"/>
        <v>39.435924470424652</v>
      </c>
      <c r="O134" s="26">
        <v>0</v>
      </c>
      <c r="P134" s="7">
        <v>0</v>
      </c>
      <c r="Q134" s="7">
        <v>0</v>
      </c>
      <c r="R134" s="7">
        <v>0</v>
      </c>
      <c r="S134" s="7">
        <v>0</v>
      </c>
      <c r="T134" s="7">
        <v>7.7965755462646484</v>
      </c>
      <c r="U134" s="126">
        <f t="shared" si="6"/>
        <v>7.7965755462646484</v>
      </c>
    </row>
    <row r="135" spans="1:21">
      <c r="A135" s="37">
        <v>138</v>
      </c>
      <c r="B135" s="10"/>
      <c r="C135" s="11"/>
      <c r="D135" s="52" t="s">
        <v>24</v>
      </c>
      <c r="E135" s="49" t="s">
        <v>163</v>
      </c>
      <c r="F135" s="51"/>
      <c r="G135" s="111">
        <f t="shared" si="3"/>
        <v>544.00978150963783</v>
      </c>
      <c r="H135" s="26">
        <v>0</v>
      </c>
      <c r="I135" s="7">
        <v>0</v>
      </c>
      <c r="J135" s="7">
        <v>0</v>
      </c>
      <c r="K135" s="7">
        <v>1.174127459526062</v>
      </c>
      <c r="L135" s="7">
        <v>15.590768814086914</v>
      </c>
      <c r="M135" s="7">
        <v>239.7647705078125</v>
      </c>
      <c r="N135" s="126">
        <f t="shared" si="4"/>
        <v>256.52966678142548</v>
      </c>
      <c r="O135" s="26">
        <v>0</v>
      </c>
      <c r="P135" s="7">
        <v>0</v>
      </c>
      <c r="Q135" s="7">
        <v>0.19952617585659027</v>
      </c>
      <c r="R135" s="7">
        <v>0.13909022510051727</v>
      </c>
      <c r="S135" s="7">
        <v>2.996234655380249</v>
      </c>
      <c r="T135" s="7">
        <v>284.145263671875</v>
      </c>
      <c r="U135" s="126">
        <f t="shared" si="6"/>
        <v>287.48011472821236</v>
      </c>
    </row>
    <row r="136" spans="1:21">
      <c r="A136" s="37">
        <v>139</v>
      </c>
      <c r="B136" s="17"/>
      <c r="C136" s="11"/>
      <c r="D136" s="50"/>
      <c r="E136" s="9" t="s">
        <v>164</v>
      </c>
      <c r="F136" s="46"/>
      <c r="G136" s="111">
        <f t="shared" si="3"/>
        <v>17674.530513189733</v>
      </c>
      <c r="H136" s="26">
        <v>0</v>
      </c>
      <c r="I136" s="7">
        <v>32.356300473213196</v>
      </c>
      <c r="J136" s="7">
        <v>78.76059702038765</v>
      </c>
      <c r="K136" s="7">
        <v>163.42758667469025</v>
      </c>
      <c r="L136" s="7">
        <v>766.55674529075623</v>
      </c>
      <c r="M136" s="7">
        <v>4092.3236682415009</v>
      </c>
      <c r="N136" s="126">
        <f t="shared" si="4"/>
        <v>5133.4248977005482</v>
      </c>
      <c r="O136" s="26">
        <v>0</v>
      </c>
      <c r="P136" s="7">
        <v>100.77708088606596</v>
      </c>
      <c r="Q136" s="7">
        <v>699.36398470401764</v>
      </c>
      <c r="R136" s="7">
        <v>1125.3310515880585</v>
      </c>
      <c r="S136" s="7">
        <v>2111.1699885129929</v>
      </c>
      <c r="T136" s="7">
        <v>8504.4635097980499</v>
      </c>
      <c r="U136" s="126">
        <f t="shared" si="6"/>
        <v>12541.105615489185</v>
      </c>
    </row>
    <row r="137" spans="1:21">
      <c r="A137" s="93">
        <v>140</v>
      </c>
      <c r="B137" s="94"/>
      <c r="C137" s="95" t="s">
        <v>165</v>
      </c>
      <c r="D137" s="96" t="s">
        <v>166</v>
      </c>
      <c r="E137" s="97"/>
      <c r="F137" s="98"/>
      <c r="G137" s="99">
        <f t="shared" si="3"/>
        <v>24998.314859390259</v>
      </c>
      <c r="H137" s="100">
        <v>8811.0320739746094</v>
      </c>
      <c r="I137" s="101">
        <v>875.28792881965637</v>
      </c>
      <c r="J137" s="101">
        <v>762.029296875</v>
      </c>
      <c r="K137" s="101">
        <v>602.37904739379883</v>
      </c>
      <c r="L137" s="101">
        <v>580.59608268737793</v>
      </c>
      <c r="M137" s="101">
        <v>39.401554107666016</v>
      </c>
      <c r="N137" s="127">
        <f t="shared" si="4"/>
        <v>11670.725983858109</v>
      </c>
      <c r="O137" s="100">
        <v>9042.4051818847656</v>
      </c>
      <c r="P137" s="101">
        <v>1082.7283234596252</v>
      </c>
      <c r="Q137" s="101">
        <v>1154.4532649517059</v>
      </c>
      <c r="R137" s="101">
        <v>974.61891937255859</v>
      </c>
      <c r="S137" s="101">
        <v>1007.4765620231628</v>
      </c>
      <c r="T137" s="101">
        <v>65.906623840332031</v>
      </c>
      <c r="U137" s="127">
        <f t="shared" si="6"/>
        <v>13327.58887553215</v>
      </c>
    </row>
    <row r="138" spans="1:21">
      <c r="A138" s="37">
        <v>141</v>
      </c>
      <c r="B138" s="17"/>
      <c r="C138" s="16"/>
      <c r="D138" s="38" t="s">
        <v>8</v>
      </c>
      <c r="E138" s="45" t="s">
        <v>167</v>
      </c>
      <c r="F138" s="53"/>
      <c r="G138" s="111">
        <f t="shared" ref="G138:G157" si="7">N138+U138</f>
        <v>269.7970974817872</v>
      </c>
      <c r="H138" s="26">
        <v>99.348596334457397</v>
      </c>
      <c r="I138" s="7">
        <v>5.3698341157287359</v>
      </c>
      <c r="J138" s="7">
        <v>6.2670628726482391</v>
      </c>
      <c r="K138" s="7">
        <v>7.7108959630131721</v>
      </c>
      <c r="L138" s="7">
        <v>8.1770547106862068</v>
      </c>
      <c r="M138" s="7">
        <v>0</v>
      </c>
      <c r="N138" s="126">
        <f t="shared" ref="N138:N157" si="8">SUM(H138:M138)</f>
        <v>126.87344399653375</v>
      </c>
      <c r="O138" s="26">
        <v>96.278402507305145</v>
      </c>
      <c r="P138" s="7">
        <v>6.654916163533926</v>
      </c>
      <c r="Q138" s="7">
        <v>9.698769424110651</v>
      </c>
      <c r="R138" s="7">
        <v>15.488454757258296</v>
      </c>
      <c r="S138" s="7">
        <v>14.803110633045435</v>
      </c>
      <c r="T138" s="7">
        <v>0</v>
      </c>
      <c r="U138" s="126">
        <f t="shared" si="6"/>
        <v>142.92365348525345</v>
      </c>
    </row>
    <row r="139" spans="1:21">
      <c r="A139" s="37">
        <v>142</v>
      </c>
      <c r="B139" s="17"/>
      <c r="C139" s="16"/>
      <c r="D139" s="38" t="s">
        <v>10</v>
      </c>
      <c r="E139" s="45" t="s">
        <v>168</v>
      </c>
      <c r="F139" s="53"/>
      <c r="G139" s="111">
        <f t="shared" si="7"/>
        <v>171.56260653585196</v>
      </c>
      <c r="H139" s="26">
        <v>81.731066271662712</v>
      </c>
      <c r="I139" s="7">
        <v>0</v>
      </c>
      <c r="J139" s="7">
        <v>0</v>
      </c>
      <c r="K139" s="7">
        <v>0</v>
      </c>
      <c r="L139" s="7">
        <v>0.23640154302120209</v>
      </c>
      <c r="M139" s="7">
        <v>0</v>
      </c>
      <c r="N139" s="126">
        <f t="shared" si="8"/>
        <v>81.967467814683914</v>
      </c>
      <c r="O139" s="26">
        <v>89.595138721168041</v>
      </c>
      <c r="P139" s="7">
        <v>0</v>
      </c>
      <c r="Q139" s="7">
        <v>0</v>
      </c>
      <c r="R139" s="7">
        <v>0</v>
      </c>
      <c r="S139" s="7">
        <v>0</v>
      </c>
      <c r="T139" s="7">
        <v>0</v>
      </c>
      <c r="U139" s="126">
        <f t="shared" si="6"/>
        <v>89.595138721168041</v>
      </c>
    </row>
    <row r="140" spans="1:21">
      <c r="A140" s="37">
        <v>143</v>
      </c>
      <c r="B140" s="17"/>
      <c r="C140" s="16"/>
      <c r="D140" s="38" t="s">
        <v>22</v>
      </c>
      <c r="E140" s="45" t="s">
        <v>169</v>
      </c>
      <c r="F140" s="53"/>
      <c r="G140" s="111">
        <f t="shared" si="7"/>
        <v>525.48774411156774</v>
      </c>
      <c r="H140" s="26">
        <v>98.309015154838562</v>
      </c>
      <c r="I140" s="7">
        <v>8.8813757598400116</v>
      </c>
      <c r="J140" s="7">
        <v>16.38456891477108</v>
      </c>
      <c r="K140" s="7">
        <v>47.841912448406219</v>
      </c>
      <c r="L140" s="7">
        <v>49.632290750741959</v>
      </c>
      <c r="M140" s="7">
        <v>0</v>
      </c>
      <c r="N140" s="126">
        <f t="shared" si="8"/>
        <v>221.04916302859783</v>
      </c>
      <c r="O140" s="26">
        <v>102.50030696392059</v>
      </c>
      <c r="P140" s="7">
        <v>5.79835220053792</v>
      </c>
      <c r="Q140" s="7">
        <v>24.032905891537666</v>
      </c>
      <c r="R140" s="7">
        <v>92.125026881694794</v>
      </c>
      <c r="S140" s="7">
        <v>79.981989145278931</v>
      </c>
      <c r="T140" s="7">
        <v>0</v>
      </c>
      <c r="U140" s="126">
        <f t="shared" si="6"/>
        <v>304.4385810829699</v>
      </c>
    </row>
    <row r="141" spans="1:21">
      <c r="A141" s="37">
        <v>144</v>
      </c>
      <c r="B141" s="17"/>
      <c r="C141" s="16"/>
      <c r="D141" s="38" t="s">
        <v>24</v>
      </c>
      <c r="E141" s="45" t="s">
        <v>170</v>
      </c>
      <c r="F141" s="53"/>
      <c r="G141" s="111">
        <f t="shared" si="7"/>
        <v>17322.104328036308</v>
      </c>
      <c r="H141" s="26">
        <v>5903.1451892852783</v>
      </c>
      <c r="I141" s="7">
        <v>687.67807006835938</v>
      </c>
      <c r="J141" s="7">
        <v>608.00202226638794</v>
      </c>
      <c r="K141" s="7">
        <v>444.73097085952759</v>
      </c>
      <c r="L141" s="7">
        <v>265.81971728801727</v>
      </c>
      <c r="M141" s="7">
        <v>13.195205688476563</v>
      </c>
      <c r="N141" s="126">
        <f t="shared" si="8"/>
        <v>7922.5711754560471</v>
      </c>
      <c r="O141" s="26">
        <v>6106.927806854248</v>
      </c>
      <c r="P141" s="7">
        <v>917.093257188797</v>
      </c>
      <c r="Q141" s="7">
        <v>1000.6244039535522</v>
      </c>
      <c r="R141" s="7">
        <v>742.49451231956482</v>
      </c>
      <c r="S141" s="7">
        <v>606.65867519378662</v>
      </c>
      <c r="T141" s="7">
        <v>25.7344970703125</v>
      </c>
      <c r="U141" s="126">
        <f t="shared" si="6"/>
        <v>9399.5331525802612</v>
      </c>
    </row>
    <row r="142" spans="1:21">
      <c r="A142" s="37">
        <v>145</v>
      </c>
      <c r="B142" s="17"/>
      <c r="C142" s="16"/>
      <c r="D142" s="38" t="s">
        <v>26</v>
      </c>
      <c r="E142" s="45" t="s">
        <v>171</v>
      </c>
      <c r="F142" s="53"/>
      <c r="G142" s="111">
        <f t="shared" si="7"/>
        <v>383.57741531255306</v>
      </c>
      <c r="H142" s="26">
        <v>120.83260655403137</v>
      </c>
      <c r="I142" s="7">
        <v>8.2575676012784243</v>
      </c>
      <c r="J142" s="7">
        <v>15.610480941832066</v>
      </c>
      <c r="K142" s="7">
        <v>10.967234027746599</v>
      </c>
      <c r="L142" s="7">
        <v>3.6400695368647575</v>
      </c>
      <c r="M142" s="7">
        <v>13.103174209594727</v>
      </c>
      <c r="N142" s="126">
        <f t="shared" si="8"/>
        <v>172.41113287134795</v>
      </c>
      <c r="O142" s="26">
        <v>163.14263224601746</v>
      </c>
      <c r="P142" s="7">
        <v>7.9569456316530704</v>
      </c>
      <c r="Q142" s="7">
        <v>7.8172085417900234</v>
      </c>
      <c r="R142" s="7">
        <v>8.3758100013656076</v>
      </c>
      <c r="S142" s="7">
        <v>3.7876207280205563</v>
      </c>
      <c r="T142" s="7">
        <v>20.086065292358398</v>
      </c>
      <c r="U142" s="126">
        <f t="shared" si="6"/>
        <v>211.16628244120511</v>
      </c>
    </row>
    <row r="143" spans="1:21">
      <c r="A143" s="37">
        <v>146</v>
      </c>
      <c r="B143" s="17"/>
      <c r="C143" s="16"/>
      <c r="D143" s="38" t="s">
        <v>32</v>
      </c>
      <c r="E143" s="54" t="s">
        <v>172</v>
      </c>
      <c r="F143" s="53"/>
      <c r="G143" s="111">
        <f t="shared" si="7"/>
        <v>6325.7855895608664</v>
      </c>
      <c r="H143" s="26">
        <v>2507.6658191680908</v>
      </c>
      <c r="I143" s="7">
        <v>165.1010981798172</v>
      </c>
      <c r="J143" s="7">
        <v>115.76517269015312</v>
      </c>
      <c r="K143" s="7">
        <v>91.127994358539581</v>
      </c>
      <c r="L143" s="7">
        <v>253.09051108360291</v>
      </c>
      <c r="M143" s="7">
        <v>13.103175163269043</v>
      </c>
      <c r="N143" s="126">
        <f t="shared" si="8"/>
        <v>3145.8537706434727</v>
      </c>
      <c r="O143" s="26">
        <v>2483.9607677459717</v>
      </c>
      <c r="P143" s="7">
        <v>145.22483205795288</v>
      </c>
      <c r="Q143" s="7">
        <v>112.27991619706154</v>
      </c>
      <c r="R143" s="7">
        <v>116.13506926596165</v>
      </c>
      <c r="S143" s="7">
        <v>302.24517026543617</v>
      </c>
      <c r="T143" s="7">
        <v>20.086063385009766</v>
      </c>
      <c r="U143" s="126">
        <f t="shared" si="6"/>
        <v>3179.9318189173937</v>
      </c>
    </row>
    <row r="144" spans="1:21">
      <c r="A144" s="93">
        <v>147</v>
      </c>
      <c r="B144" s="94"/>
      <c r="C144" s="103" t="s">
        <v>173</v>
      </c>
      <c r="D144" s="96" t="s">
        <v>174</v>
      </c>
      <c r="E144" s="97"/>
      <c r="F144" s="98"/>
      <c r="G144" s="99">
        <f t="shared" si="7"/>
        <v>1.7547139525413513</v>
      </c>
      <c r="H144" s="100">
        <v>0</v>
      </c>
      <c r="I144" s="101">
        <v>0</v>
      </c>
      <c r="J144" s="101">
        <v>0</v>
      </c>
      <c r="K144" s="101">
        <v>0</v>
      </c>
      <c r="L144" s="101">
        <v>0</v>
      </c>
      <c r="M144" s="101">
        <v>0.99627393484115601</v>
      </c>
      <c r="N144" s="127">
        <f t="shared" si="8"/>
        <v>0.99627393484115601</v>
      </c>
      <c r="O144" s="100">
        <v>0</v>
      </c>
      <c r="P144" s="101">
        <v>0</v>
      </c>
      <c r="Q144" s="101">
        <v>0</v>
      </c>
      <c r="R144" s="101">
        <v>0</v>
      </c>
      <c r="S144" s="101">
        <v>0.75844001770019531</v>
      </c>
      <c r="T144" s="101">
        <v>0</v>
      </c>
      <c r="U144" s="127">
        <f t="shared" si="6"/>
        <v>0.75844001770019531</v>
      </c>
    </row>
    <row r="145" spans="1:21">
      <c r="A145" s="72">
        <v>151</v>
      </c>
      <c r="B145" s="80" t="s">
        <v>175</v>
      </c>
      <c r="C145" s="81" t="s">
        <v>176</v>
      </c>
      <c r="D145" s="82"/>
      <c r="E145" s="82"/>
      <c r="F145" s="83"/>
      <c r="G145" s="74">
        <f t="shared" si="7"/>
        <v>741885.69099807739</v>
      </c>
      <c r="H145" s="75">
        <v>4491.271032333374</v>
      </c>
      <c r="I145" s="76">
        <v>7825.4305725097656</v>
      </c>
      <c r="J145" s="76">
        <v>23865.799163818359</v>
      </c>
      <c r="K145" s="76">
        <v>47497.943542480469</v>
      </c>
      <c r="L145" s="76">
        <v>94381.437194824219</v>
      </c>
      <c r="M145" s="76">
        <v>222178.11604309082</v>
      </c>
      <c r="N145" s="124">
        <f t="shared" si="8"/>
        <v>400239.99754905701</v>
      </c>
      <c r="O145" s="75">
        <v>4007.315746307373</v>
      </c>
      <c r="P145" s="76">
        <v>4690.3634510040283</v>
      </c>
      <c r="Q145" s="76">
        <v>13021.483779907227</v>
      </c>
      <c r="R145" s="76">
        <v>29855.27116394043</v>
      </c>
      <c r="S145" s="76">
        <v>65303.283309936523</v>
      </c>
      <c r="T145" s="76">
        <v>224767.9759979248</v>
      </c>
      <c r="U145" s="124">
        <f t="shared" si="6"/>
        <v>341645.69344902039</v>
      </c>
    </row>
    <row r="146" spans="1:21">
      <c r="A146" s="93">
        <v>152</v>
      </c>
      <c r="B146" s="95"/>
      <c r="C146" s="95" t="s">
        <v>6</v>
      </c>
      <c r="D146" s="96" t="s">
        <v>177</v>
      </c>
      <c r="E146" s="104"/>
      <c r="F146" s="105"/>
      <c r="G146" s="99">
        <f t="shared" si="7"/>
        <v>523800.162566185</v>
      </c>
      <c r="H146" s="100">
        <v>4290.9382419586182</v>
      </c>
      <c r="I146" s="101">
        <v>7190.1113319396973</v>
      </c>
      <c r="J146" s="101">
        <v>17122.635284423828</v>
      </c>
      <c r="K146" s="101">
        <v>33397.600738525391</v>
      </c>
      <c r="L146" s="101">
        <v>61294.352233886719</v>
      </c>
      <c r="M146" s="101">
        <v>158150.97357177734</v>
      </c>
      <c r="N146" s="127">
        <f t="shared" si="8"/>
        <v>281446.6114025116</v>
      </c>
      <c r="O146" s="100">
        <v>3769.6372966766357</v>
      </c>
      <c r="P146" s="101">
        <v>4078.4755849838257</v>
      </c>
      <c r="Q146" s="101">
        <v>7241.3025856018066</v>
      </c>
      <c r="R146" s="101">
        <v>15466.754375457764</v>
      </c>
      <c r="S146" s="101">
        <v>33949.531089782715</v>
      </c>
      <c r="T146" s="101">
        <v>177847.85023117065</v>
      </c>
      <c r="U146" s="127">
        <f t="shared" si="6"/>
        <v>242353.5511636734</v>
      </c>
    </row>
    <row r="147" spans="1:21">
      <c r="A147" s="37">
        <v>153</v>
      </c>
      <c r="B147" s="17"/>
      <c r="C147" s="16"/>
      <c r="D147" s="38" t="s">
        <v>8</v>
      </c>
      <c r="E147" s="49" t="s">
        <v>178</v>
      </c>
      <c r="F147" s="55"/>
      <c r="G147" s="111">
        <f t="shared" si="7"/>
        <v>82486.673580527306</v>
      </c>
      <c r="H147" s="26">
        <v>392.80388593673706</v>
      </c>
      <c r="I147" s="7">
        <v>1053.785168170929</v>
      </c>
      <c r="J147" s="7">
        <v>8180.4171524047852</v>
      </c>
      <c r="K147" s="7">
        <v>12954.565406799316</v>
      </c>
      <c r="L147" s="7">
        <v>16130.877807617188</v>
      </c>
      <c r="M147" s="7">
        <v>16339.866577148438</v>
      </c>
      <c r="N147" s="126">
        <f t="shared" si="8"/>
        <v>55052.315998077393</v>
      </c>
      <c r="O147" s="26">
        <v>358.2301858663559</v>
      </c>
      <c r="P147" s="7">
        <v>670.76333522796631</v>
      </c>
      <c r="Q147" s="7">
        <v>3376.1220407485962</v>
      </c>
      <c r="R147" s="7">
        <v>5443.0019378662109</v>
      </c>
      <c r="S147" s="7">
        <v>7698.264965057373</v>
      </c>
      <c r="T147" s="7">
        <v>9887.9751176834106</v>
      </c>
      <c r="U147" s="126">
        <f t="shared" si="6"/>
        <v>27434.357582449913</v>
      </c>
    </row>
    <row r="148" spans="1:21">
      <c r="A148" s="37">
        <v>154</v>
      </c>
      <c r="B148" s="17"/>
      <c r="C148" s="16"/>
      <c r="D148" s="38" t="s">
        <v>10</v>
      </c>
      <c r="E148" s="49" t="s">
        <v>179</v>
      </c>
      <c r="F148" s="40"/>
      <c r="G148" s="111">
        <f t="shared" si="7"/>
        <v>22163.093369111419</v>
      </c>
      <c r="H148" s="26">
        <v>170.73731225728989</v>
      </c>
      <c r="I148" s="7">
        <v>235.70560014247894</v>
      </c>
      <c r="J148" s="7">
        <v>380.70895528793335</v>
      </c>
      <c r="K148" s="7">
        <v>835.77009773254395</v>
      </c>
      <c r="L148" s="7">
        <v>2515.3238735198975</v>
      </c>
      <c r="M148" s="7">
        <v>5584.4308664798737</v>
      </c>
      <c r="N148" s="126">
        <f t="shared" si="8"/>
        <v>9722.6767054200172</v>
      </c>
      <c r="O148" s="26">
        <v>167.39423839747906</v>
      </c>
      <c r="P148" s="7">
        <v>314.04631412029266</v>
      </c>
      <c r="Q148" s="7">
        <v>714.98841500282288</v>
      </c>
      <c r="R148" s="7">
        <v>1494.3487043380737</v>
      </c>
      <c r="S148" s="7">
        <v>2981.9074535369873</v>
      </c>
      <c r="T148" s="7">
        <v>6767.7315382957458</v>
      </c>
      <c r="U148" s="126">
        <f t="shared" si="6"/>
        <v>12440.416663691401</v>
      </c>
    </row>
    <row r="149" spans="1:21">
      <c r="A149" s="37">
        <v>155</v>
      </c>
      <c r="B149" s="17"/>
      <c r="C149" s="16"/>
      <c r="D149" s="38" t="s">
        <v>22</v>
      </c>
      <c r="E149" s="49" t="s">
        <v>180</v>
      </c>
      <c r="F149" s="40"/>
      <c r="G149" s="111">
        <f t="shared" si="7"/>
        <v>227115.07645857334</v>
      </c>
      <c r="H149" s="26">
        <v>333.65459561347961</v>
      </c>
      <c r="I149" s="7">
        <v>685.79880261421204</v>
      </c>
      <c r="J149" s="7">
        <v>1987.0406179428101</v>
      </c>
      <c r="K149" s="7">
        <v>6812.1459121704102</v>
      </c>
      <c r="L149" s="7">
        <v>19767.969543457031</v>
      </c>
      <c r="M149" s="7">
        <v>81297.577640533447</v>
      </c>
      <c r="N149" s="126">
        <f t="shared" si="8"/>
        <v>110884.18711233139</v>
      </c>
      <c r="O149" s="26">
        <v>252.088623046875</v>
      </c>
      <c r="P149" s="7">
        <v>445.01283609867096</v>
      </c>
      <c r="Q149" s="7">
        <v>732.5986008644104</v>
      </c>
      <c r="R149" s="7">
        <v>2707.8110628128052</v>
      </c>
      <c r="S149" s="7">
        <v>9544.087329864502</v>
      </c>
      <c r="T149" s="7">
        <v>102549.29089355469</v>
      </c>
      <c r="U149" s="126">
        <f t="shared" si="6"/>
        <v>116230.88934624195</v>
      </c>
    </row>
    <row r="150" spans="1:21">
      <c r="A150" s="37">
        <v>156</v>
      </c>
      <c r="B150" s="17"/>
      <c r="C150" s="16"/>
      <c r="D150" s="38" t="s">
        <v>24</v>
      </c>
      <c r="E150" s="49" t="s">
        <v>181</v>
      </c>
      <c r="F150" s="40"/>
      <c r="G150" s="111">
        <f t="shared" si="7"/>
        <v>17961.733120799065</v>
      </c>
      <c r="H150" s="26">
        <v>85.181519031524658</v>
      </c>
      <c r="I150" s="7">
        <v>83.425337672233582</v>
      </c>
      <c r="J150" s="7">
        <v>173.84423017501831</v>
      </c>
      <c r="K150" s="7">
        <v>471.0510368347168</v>
      </c>
      <c r="L150" s="7">
        <v>1297.6273612976074</v>
      </c>
      <c r="M150" s="7">
        <v>7054.854597568512</v>
      </c>
      <c r="N150" s="126">
        <f t="shared" si="8"/>
        <v>9165.9840825796127</v>
      </c>
      <c r="O150" s="26">
        <v>87.680332064628601</v>
      </c>
      <c r="P150" s="7">
        <v>88.842387676239014</v>
      </c>
      <c r="Q150" s="7">
        <v>146.43551337718964</v>
      </c>
      <c r="R150" s="7">
        <v>341.81294345855713</v>
      </c>
      <c r="S150" s="7">
        <v>846.64123797416687</v>
      </c>
      <c r="T150" s="7">
        <v>7284.3366236686707</v>
      </c>
      <c r="U150" s="126">
        <f t="shared" si="6"/>
        <v>8795.7490382194519</v>
      </c>
    </row>
    <row r="151" spans="1:21">
      <c r="A151" s="37">
        <v>157</v>
      </c>
      <c r="B151" s="17"/>
      <c r="C151" s="16"/>
      <c r="D151" s="38" t="s">
        <v>26</v>
      </c>
      <c r="E151" s="49" t="s">
        <v>182</v>
      </c>
      <c r="F151" s="40"/>
      <c r="G151" s="111">
        <f t="shared" si="7"/>
        <v>61710.99071419239</v>
      </c>
      <c r="H151" s="26">
        <v>844.82408428192139</v>
      </c>
      <c r="I151" s="7">
        <v>4164.6345500946045</v>
      </c>
      <c r="J151" s="7">
        <v>2754.9859237670898</v>
      </c>
      <c r="K151" s="7">
        <v>2600.1462097167969</v>
      </c>
      <c r="L151" s="7">
        <v>6480.0615940093994</v>
      </c>
      <c r="M151" s="7">
        <v>15325.76416015625</v>
      </c>
      <c r="N151" s="126">
        <f t="shared" si="8"/>
        <v>32170.416522026062</v>
      </c>
      <c r="O151" s="26">
        <v>664.44996500015259</v>
      </c>
      <c r="P151" s="7">
        <v>1855.2393127679825</v>
      </c>
      <c r="Q151" s="7">
        <v>1136.9486124515533</v>
      </c>
      <c r="R151" s="7">
        <v>2195.1138863563538</v>
      </c>
      <c r="S151" s="7">
        <v>5782.0984859466553</v>
      </c>
      <c r="T151" s="7">
        <v>17906.723929643631</v>
      </c>
      <c r="U151" s="126">
        <f t="shared" si="6"/>
        <v>29540.574192166328</v>
      </c>
    </row>
    <row r="152" spans="1:21">
      <c r="A152" s="37">
        <v>158</v>
      </c>
      <c r="B152" s="12"/>
      <c r="C152" s="12"/>
      <c r="D152" s="52" t="s">
        <v>32</v>
      </c>
      <c r="E152" s="49" t="s">
        <v>183</v>
      </c>
      <c r="F152" s="43"/>
      <c r="G152" s="111">
        <f t="shared" si="7"/>
        <v>1252.1609432399273</v>
      </c>
      <c r="H152" s="26">
        <v>50.188418045639992</v>
      </c>
      <c r="I152" s="7">
        <v>78.850311398506165</v>
      </c>
      <c r="J152" s="7">
        <v>123.00490581989288</v>
      </c>
      <c r="K152" s="7">
        <v>140.99513268470764</v>
      </c>
      <c r="L152" s="7">
        <v>154.50819903612137</v>
      </c>
      <c r="M152" s="7">
        <v>138.45616671442986</v>
      </c>
      <c r="N152" s="126">
        <f t="shared" si="8"/>
        <v>686.0031336992979</v>
      </c>
      <c r="O152" s="26">
        <v>53.19004100561142</v>
      </c>
      <c r="P152" s="7">
        <v>62.089444607496262</v>
      </c>
      <c r="Q152" s="7">
        <v>64.08511558175087</v>
      </c>
      <c r="R152" s="7">
        <v>78.371476411819458</v>
      </c>
      <c r="S152" s="7">
        <v>109.27484929561615</v>
      </c>
      <c r="T152" s="7">
        <v>199.14688263833523</v>
      </c>
      <c r="U152" s="126">
        <f t="shared" si="6"/>
        <v>566.15780954062939</v>
      </c>
    </row>
    <row r="153" spans="1:21">
      <c r="A153" s="37">
        <v>159</v>
      </c>
      <c r="B153" s="10"/>
      <c r="C153" s="11"/>
      <c r="D153" s="38" t="s">
        <v>34</v>
      </c>
      <c r="E153" s="49" t="s">
        <v>184</v>
      </c>
      <c r="F153" s="51"/>
      <c r="G153" s="111">
        <f t="shared" si="7"/>
        <v>111110.43443965912</v>
      </c>
      <c r="H153" s="26">
        <v>2413.5483379364014</v>
      </c>
      <c r="I153" s="7">
        <v>887.9113781452179</v>
      </c>
      <c r="J153" s="7">
        <v>3522.6336116790771</v>
      </c>
      <c r="K153" s="7">
        <v>9582.9280776977539</v>
      </c>
      <c r="L153" s="7">
        <v>14947.982948303223</v>
      </c>
      <c r="M153" s="7">
        <v>32410.013034820557</v>
      </c>
      <c r="N153" s="126">
        <f t="shared" si="8"/>
        <v>63765.01738858223</v>
      </c>
      <c r="O153" s="26">
        <v>2186.6039457321167</v>
      </c>
      <c r="P153" s="7">
        <v>642.48194360733032</v>
      </c>
      <c r="Q153" s="7">
        <v>1070.1240484714508</v>
      </c>
      <c r="R153" s="7">
        <v>3206.2943096160889</v>
      </c>
      <c r="S153" s="7">
        <v>6987.2568740844727</v>
      </c>
      <c r="T153" s="7">
        <v>33252.65592956543</v>
      </c>
      <c r="U153" s="126">
        <f t="shared" si="6"/>
        <v>47345.417051076889</v>
      </c>
    </row>
    <row r="154" spans="1:21">
      <c r="A154" s="93">
        <v>160</v>
      </c>
      <c r="B154" s="94"/>
      <c r="C154" s="95" t="s">
        <v>61</v>
      </c>
      <c r="D154" s="96" t="s">
        <v>185</v>
      </c>
      <c r="E154" s="97"/>
      <c r="F154" s="98"/>
      <c r="G154" s="99">
        <f t="shared" si="7"/>
        <v>218085.53563284874</v>
      </c>
      <c r="H154" s="100">
        <v>200.33277571201324</v>
      </c>
      <c r="I154" s="101">
        <v>635.31925678253174</v>
      </c>
      <c r="J154" s="101">
        <v>6743.163818359375</v>
      </c>
      <c r="K154" s="101">
        <v>14100.343872070313</v>
      </c>
      <c r="L154" s="101">
        <v>33087.08283996582</v>
      </c>
      <c r="M154" s="101">
        <v>64027.154064178467</v>
      </c>
      <c r="N154" s="127">
        <f t="shared" si="8"/>
        <v>118793.39662706852</v>
      </c>
      <c r="O154" s="100">
        <v>237.67840600013733</v>
      </c>
      <c r="P154" s="101">
        <v>611.88792216777802</v>
      </c>
      <c r="Q154" s="101">
        <v>5780.1812076568604</v>
      </c>
      <c r="R154" s="101">
        <v>14388.516807556152</v>
      </c>
      <c r="S154" s="101">
        <v>31353.752250671387</v>
      </c>
      <c r="T154" s="101">
        <v>46920.122411727905</v>
      </c>
      <c r="U154" s="127">
        <f t="shared" si="6"/>
        <v>99292.13900578022</v>
      </c>
    </row>
    <row r="155" spans="1:21">
      <c r="A155" s="37">
        <v>161</v>
      </c>
      <c r="B155" s="17"/>
      <c r="C155" s="16"/>
      <c r="D155" s="38" t="s">
        <v>8</v>
      </c>
      <c r="E155" s="49" t="s">
        <v>186</v>
      </c>
      <c r="F155" s="40"/>
      <c r="G155" s="111">
        <f t="shared" si="7"/>
        <v>202593.28049939871</v>
      </c>
      <c r="H155" s="26">
        <v>0</v>
      </c>
      <c r="I155" s="7">
        <v>273.00901579856873</v>
      </c>
      <c r="J155" s="7">
        <v>4891.9724426269531</v>
      </c>
      <c r="K155" s="7">
        <v>11675.598388671875</v>
      </c>
      <c r="L155" s="7">
        <v>31057.536659240723</v>
      </c>
      <c r="M155" s="7">
        <v>62346.16068649292</v>
      </c>
      <c r="N155" s="126">
        <f t="shared" si="8"/>
        <v>110244.27719283104</v>
      </c>
      <c r="O155" s="26">
        <v>0</v>
      </c>
      <c r="P155" s="7">
        <v>276.36682146787643</v>
      </c>
      <c r="Q155" s="7">
        <v>4485.9664554595947</v>
      </c>
      <c r="R155" s="7">
        <v>12527.141761779785</v>
      </c>
      <c r="S155" s="7">
        <v>29883.559413909912</v>
      </c>
      <c r="T155" s="7">
        <v>45175.9688539505</v>
      </c>
      <c r="U155" s="126">
        <f t="shared" si="6"/>
        <v>92349.003306567669</v>
      </c>
    </row>
    <row r="156" spans="1:21">
      <c r="A156" s="37">
        <v>162</v>
      </c>
      <c r="B156" s="17"/>
      <c r="C156" s="16"/>
      <c r="D156" s="38" t="s">
        <v>10</v>
      </c>
      <c r="E156" s="49" t="s">
        <v>187</v>
      </c>
      <c r="F156" s="55"/>
      <c r="G156" s="111">
        <f t="shared" si="7"/>
        <v>13287.475829005241</v>
      </c>
      <c r="H156" s="26">
        <v>193.59077322483063</v>
      </c>
      <c r="I156" s="7">
        <v>328.75925827026367</v>
      </c>
      <c r="J156" s="7">
        <v>1230.4331130981445</v>
      </c>
      <c r="K156" s="7">
        <v>1782.5742034912109</v>
      </c>
      <c r="L156" s="7">
        <v>1627.0413627624512</v>
      </c>
      <c r="M156" s="7">
        <v>1483.9334187507629</v>
      </c>
      <c r="N156" s="126">
        <f t="shared" si="8"/>
        <v>6646.3321295976639</v>
      </c>
      <c r="O156" s="26">
        <v>230.85317540168762</v>
      </c>
      <c r="P156" s="7">
        <v>321.34161996841431</v>
      </c>
      <c r="Q156" s="7">
        <v>1263.2749643325806</v>
      </c>
      <c r="R156" s="7">
        <v>1803.4453659057617</v>
      </c>
      <c r="S156" s="7">
        <v>1358.2202615737915</v>
      </c>
      <c r="T156" s="7">
        <v>1664.0083122253418</v>
      </c>
      <c r="U156" s="126">
        <f t="shared" si="6"/>
        <v>6641.1436994075775</v>
      </c>
    </row>
    <row r="157" spans="1:21" ht="12.6" thickBot="1">
      <c r="A157" s="56">
        <v>163</v>
      </c>
      <c r="B157" s="57"/>
      <c r="C157" s="58"/>
      <c r="D157" s="59" t="s">
        <v>22</v>
      </c>
      <c r="E157" s="60" t="s">
        <v>188</v>
      </c>
      <c r="F157" s="61"/>
      <c r="G157" s="114">
        <f t="shared" si="7"/>
        <v>2204.7806154445279</v>
      </c>
      <c r="H157" s="27">
        <v>6.7419965863227844</v>
      </c>
      <c r="I157" s="28">
        <v>33.550984382629395</v>
      </c>
      <c r="J157" s="28">
        <v>620.75836753845215</v>
      </c>
      <c r="K157" s="28">
        <v>642.17146015167236</v>
      </c>
      <c r="L157" s="28">
        <v>402.50460654497147</v>
      </c>
      <c r="M157" s="28">
        <v>197.05881309509277</v>
      </c>
      <c r="N157" s="128">
        <f t="shared" si="8"/>
        <v>1902.7862282991409</v>
      </c>
      <c r="O157" s="27">
        <v>6.825225293636322</v>
      </c>
      <c r="P157" s="28">
        <v>14.179491519927979</v>
      </c>
      <c r="Q157" s="28">
        <v>30.939946703612804</v>
      </c>
      <c r="R157" s="28">
        <v>57.929849684238434</v>
      </c>
      <c r="S157" s="28">
        <v>111.97401422564872</v>
      </c>
      <c r="T157" s="28">
        <v>80.145859718322754</v>
      </c>
      <c r="U157" s="128">
        <f t="shared" si="6"/>
        <v>301.99438714538701</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U157"/>
  <sheetViews>
    <sheetView workbookViewId="0">
      <pane xSplit="6" ySplit="9" topLeftCell="G10" activePane="bottomRight" state="frozen"/>
      <selection activeCell="C4" sqref="C4"/>
      <selection pane="topRight" activeCell="C4" sqref="C4"/>
      <selection pane="bottomLeft" activeCell="C4" sqref="C4"/>
      <selection pane="bottomRight" activeCell="C4" sqref="C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433</v>
      </c>
    </row>
    <row r="2" spans="1:21" ht="13.8">
      <c r="A2" s="1" t="s">
        <v>193</v>
      </c>
      <c r="C2" s="268" t="s">
        <v>412</v>
      </c>
      <c r="E2" s="268"/>
      <c r="F2" s="268"/>
      <c r="G2" s="6"/>
      <c r="H2" s="6"/>
    </row>
    <row r="3" spans="1:21" ht="13.8">
      <c r="A3" s="1" t="s">
        <v>194</v>
      </c>
      <c r="C3" s="328">
        <v>2045</v>
      </c>
      <c r="D3" s="328"/>
      <c r="E3" s="129"/>
    </row>
    <row r="4" spans="1:21" ht="12.6" thickBot="1">
      <c r="B4" s="6"/>
      <c r="C4" s="6"/>
    </row>
    <row r="5" spans="1:21" s="18" customFormat="1">
      <c r="A5" s="30"/>
      <c r="B5" s="31"/>
      <c r="C5" s="31"/>
      <c r="D5" s="31"/>
      <c r="E5" s="31"/>
      <c r="F5" s="32" t="s">
        <v>195</v>
      </c>
      <c r="G5" s="112" t="s">
        <v>190</v>
      </c>
      <c r="H5" s="329" t="s">
        <v>191</v>
      </c>
      <c r="I5" s="330"/>
      <c r="J5" s="330"/>
      <c r="K5" s="330"/>
      <c r="L5" s="330"/>
      <c r="M5" s="330"/>
      <c r="N5" s="331"/>
      <c r="O5" s="329" t="s">
        <v>192</v>
      </c>
      <c r="P5" s="330"/>
      <c r="Q5" s="330"/>
      <c r="R5" s="330"/>
      <c r="S5" s="330"/>
      <c r="T5" s="330"/>
      <c r="U5" s="331"/>
    </row>
    <row r="6" spans="1:21" s="18" customFormat="1" ht="12.6" thickBot="1">
      <c r="A6" s="33"/>
      <c r="B6" s="21"/>
      <c r="C6" s="21"/>
      <c r="D6" s="21"/>
      <c r="E6" s="21"/>
      <c r="F6" s="34" t="s">
        <v>196</v>
      </c>
      <c r="G6" s="113" t="s">
        <v>1</v>
      </c>
      <c r="H6" s="24" t="s">
        <v>424</v>
      </c>
      <c r="I6" s="20" t="s">
        <v>197</v>
      </c>
      <c r="J6" s="20" t="s">
        <v>198</v>
      </c>
      <c r="K6" s="20" t="s">
        <v>200</v>
      </c>
      <c r="L6" s="20" t="s">
        <v>201</v>
      </c>
      <c r="M6" s="20" t="s">
        <v>199</v>
      </c>
      <c r="N6" s="120" t="s">
        <v>1</v>
      </c>
      <c r="O6" s="24" t="s">
        <v>424</v>
      </c>
      <c r="P6" s="20" t="s">
        <v>197</v>
      </c>
      <c r="Q6" s="20" t="s">
        <v>198</v>
      </c>
      <c r="R6" s="20" t="s">
        <v>200</v>
      </c>
      <c r="S6" s="20" t="s">
        <v>201</v>
      </c>
      <c r="T6" s="20" t="s">
        <v>199</v>
      </c>
      <c r="U6" s="120" t="s">
        <v>1</v>
      </c>
    </row>
    <row r="7" spans="1:21" ht="12.9" thickTop="1" thickBot="1">
      <c r="A7" s="69" t="s">
        <v>0</v>
      </c>
      <c r="B7" s="70"/>
      <c r="C7" s="70"/>
      <c r="D7" s="70"/>
      <c r="E7" s="70"/>
      <c r="F7" s="71"/>
      <c r="G7" s="152">
        <f>N7+U7</f>
        <v>768282.6864027977</v>
      </c>
      <c r="H7" s="149">
        <v>22622.694885492325</v>
      </c>
      <c r="I7" s="150">
        <v>47186.213328838348</v>
      </c>
      <c r="J7" s="150">
        <v>75746.749777793884</v>
      </c>
      <c r="K7" s="150">
        <v>103747.50364780426</v>
      </c>
      <c r="L7" s="150">
        <v>88855.798768043518</v>
      </c>
      <c r="M7" s="150">
        <v>40666.694847583771</v>
      </c>
      <c r="N7" s="151">
        <f>SUM(H7:M7)</f>
        <v>378825.65525555611</v>
      </c>
      <c r="O7" s="149">
        <v>21596.931102514267</v>
      </c>
      <c r="P7" s="150">
        <v>45092.751027584076</v>
      </c>
      <c r="Q7" s="150">
        <v>72934.260529518127</v>
      </c>
      <c r="R7" s="150">
        <v>102447.12010192871</v>
      </c>
      <c r="S7" s="150">
        <v>93572.255283355713</v>
      </c>
      <c r="T7" s="150">
        <v>53813.713102340698</v>
      </c>
      <c r="U7" s="151">
        <f>SUM(O7:T7)</f>
        <v>389457.03114724159</v>
      </c>
    </row>
    <row r="8" spans="1:21" ht="12.9" thickTop="1" thickBot="1">
      <c r="A8" s="69"/>
      <c r="B8" s="70"/>
      <c r="C8" s="70"/>
      <c r="D8" s="70"/>
      <c r="E8" s="70"/>
      <c r="F8" s="71"/>
      <c r="G8" s="152"/>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73" si="0">N10+U10</f>
        <v>6906183.4508700967</v>
      </c>
      <c r="H10" s="67">
        <v>36779.186640262604</v>
      </c>
      <c r="I10" s="68">
        <v>13341.20773422718</v>
      </c>
      <c r="J10" s="68">
        <v>132487.49308109283</v>
      </c>
      <c r="K10" s="68">
        <v>264263.44881057739</v>
      </c>
      <c r="L10" s="68">
        <v>829974.51885986328</v>
      </c>
      <c r="M10" s="68">
        <v>2256947.973449707</v>
      </c>
      <c r="N10" s="123">
        <f t="shared" ref="N10:N73" si="1">SUM(H10:M10)</f>
        <v>3533793.8285757303</v>
      </c>
      <c r="O10" s="67">
        <v>31292.300959825516</v>
      </c>
      <c r="P10" s="68">
        <v>9200.6889521479607</v>
      </c>
      <c r="Q10" s="68">
        <v>37266.482346534729</v>
      </c>
      <c r="R10" s="68">
        <v>130162.01253128052</v>
      </c>
      <c r="S10" s="68">
        <v>586654.58434295654</v>
      </c>
      <c r="T10" s="68">
        <v>2577813.5531616211</v>
      </c>
      <c r="U10" s="123">
        <f t="shared" ref="U10:U73" si="2">SUM(O10:T10)</f>
        <v>3372389.6222943664</v>
      </c>
    </row>
    <row r="11" spans="1:21" s="19" customFormat="1" ht="15" customHeight="1">
      <c r="A11" s="72">
        <v>1</v>
      </c>
      <c r="B11" s="73" t="s">
        <v>4</v>
      </c>
      <c r="C11" s="332" t="s">
        <v>5</v>
      </c>
      <c r="D11" s="333"/>
      <c r="E11" s="333"/>
      <c r="F11" s="334"/>
      <c r="G11" s="74">
        <f t="shared" si="0"/>
        <v>695650.7573159961</v>
      </c>
      <c r="H11" s="75">
        <v>12745.815793693066</v>
      </c>
      <c r="I11" s="76">
        <v>703.55302339419723</v>
      </c>
      <c r="J11" s="76">
        <v>4796.0375177115202</v>
      </c>
      <c r="K11" s="76">
        <v>17905.621262311935</v>
      </c>
      <c r="L11" s="76">
        <v>49575.024077415466</v>
      </c>
      <c r="M11" s="76">
        <v>253073.43489456177</v>
      </c>
      <c r="N11" s="124">
        <f t="shared" si="1"/>
        <v>338799.48656908795</v>
      </c>
      <c r="O11" s="75">
        <v>10157.968032062054</v>
      </c>
      <c r="P11" s="76">
        <v>594.62897597905248</v>
      </c>
      <c r="Q11" s="76">
        <v>4457.4091897308826</v>
      </c>
      <c r="R11" s="76">
        <v>11592.012725710869</v>
      </c>
      <c r="S11" s="76">
        <v>31456.558574676514</v>
      </c>
      <c r="T11" s="76">
        <v>298592.69324874878</v>
      </c>
      <c r="U11" s="124">
        <f t="shared" si="2"/>
        <v>356851.27074690815</v>
      </c>
    </row>
    <row r="12" spans="1:21" s="18" customFormat="1">
      <c r="A12" s="85">
        <v>2</v>
      </c>
      <c r="B12" s="86"/>
      <c r="C12" s="86" t="s">
        <v>6</v>
      </c>
      <c r="D12" s="87" t="s">
        <v>7</v>
      </c>
      <c r="E12" s="88"/>
      <c r="F12" s="89"/>
      <c r="G12" s="90">
        <f t="shared" si="0"/>
        <v>145807.64490881376</v>
      </c>
      <c r="H12" s="91">
        <v>652.39522890560329</v>
      </c>
      <c r="I12" s="92">
        <v>370.70842256769538</v>
      </c>
      <c r="J12" s="92">
        <v>2860.0938600078225</v>
      </c>
      <c r="K12" s="92">
        <v>10500.31323492527</v>
      </c>
      <c r="L12" s="92">
        <v>15795.891495108604</v>
      </c>
      <c r="M12" s="92">
        <v>42883.392439603806</v>
      </c>
      <c r="N12" s="125">
        <f t="shared" si="1"/>
        <v>73062.794681118801</v>
      </c>
      <c r="O12" s="91">
        <v>599.41578053031117</v>
      </c>
      <c r="P12" s="92">
        <v>319.88605330791324</v>
      </c>
      <c r="Q12" s="92">
        <v>1543.3728531114757</v>
      </c>
      <c r="R12" s="92">
        <v>5410.3997190594673</v>
      </c>
      <c r="S12" s="92">
        <v>10421.897091388702</v>
      </c>
      <c r="T12" s="92">
        <v>54449.878730297089</v>
      </c>
      <c r="U12" s="125">
        <f t="shared" si="2"/>
        <v>72744.850227694958</v>
      </c>
    </row>
    <row r="13" spans="1:21">
      <c r="A13" s="37">
        <v>3</v>
      </c>
      <c r="B13" s="17"/>
      <c r="C13" s="16"/>
      <c r="D13" s="38" t="s">
        <v>8</v>
      </c>
      <c r="E13" s="39" t="s">
        <v>9</v>
      </c>
      <c r="F13" s="40"/>
      <c r="G13" s="111">
        <f t="shared" si="0"/>
        <v>9738.9345408994759</v>
      </c>
      <c r="H13" s="26">
        <v>12.783302842678495</v>
      </c>
      <c r="I13" s="7">
        <v>22.975275634700665</v>
      </c>
      <c r="J13" s="7">
        <v>489.75587281375192</v>
      </c>
      <c r="K13" s="7">
        <v>1537.5917998999357</v>
      </c>
      <c r="L13" s="7">
        <v>2695.2411323040724</v>
      </c>
      <c r="M13" s="7">
        <v>2088.7862414717674</v>
      </c>
      <c r="N13" s="126">
        <f t="shared" si="1"/>
        <v>6847.1336249669066</v>
      </c>
      <c r="O13" s="26">
        <v>9.1725253779241029</v>
      </c>
      <c r="P13" s="7">
        <v>23.855172270051504</v>
      </c>
      <c r="Q13" s="7">
        <v>306.57698585023172</v>
      </c>
      <c r="R13" s="7">
        <v>522.3821508679539</v>
      </c>
      <c r="S13" s="7">
        <v>850.06998501159251</v>
      </c>
      <c r="T13" s="7">
        <v>1179.7440965548158</v>
      </c>
      <c r="U13" s="126">
        <f t="shared" si="2"/>
        <v>2891.8009159325693</v>
      </c>
    </row>
    <row r="14" spans="1:21">
      <c r="A14" s="37">
        <v>4</v>
      </c>
      <c r="B14" s="41"/>
      <c r="C14" s="16"/>
      <c r="D14" s="38" t="s">
        <v>10</v>
      </c>
      <c r="E14" s="39" t="s">
        <v>11</v>
      </c>
      <c r="F14" s="40"/>
      <c r="G14" s="111">
        <f t="shared" si="0"/>
        <v>727.20610290512559</v>
      </c>
      <c r="H14" s="26">
        <v>77.882359854032984</v>
      </c>
      <c r="I14" s="7">
        <v>10.243186253355816</v>
      </c>
      <c r="J14" s="7">
        <v>3.4592219678015681</v>
      </c>
      <c r="K14" s="7">
        <v>11.695709311054088</v>
      </c>
      <c r="L14" s="7">
        <v>28.049673668108881</v>
      </c>
      <c r="M14" s="7">
        <v>66.537203751504421</v>
      </c>
      <c r="N14" s="126">
        <f t="shared" si="1"/>
        <v>197.86735480585776</v>
      </c>
      <c r="O14" s="26">
        <v>84.507042248762446</v>
      </c>
      <c r="P14" s="7">
        <v>14.965110531527898</v>
      </c>
      <c r="Q14" s="7">
        <v>23.079455053870333</v>
      </c>
      <c r="R14" s="7">
        <v>67.696674298495054</v>
      </c>
      <c r="S14" s="7">
        <v>88.841942068189383</v>
      </c>
      <c r="T14" s="7">
        <v>250.24852389842272</v>
      </c>
      <c r="U14" s="126">
        <f t="shared" si="2"/>
        <v>529.33874809926783</v>
      </c>
    </row>
    <row r="15" spans="1:21">
      <c r="A15" s="37">
        <v>5</v>
      </c>
      <c r="B15" s="41"/>
      <c r="C15" s="16"/>
      <c r="D15" s="8"/>
      <c r="E15" s="17" t="s">
        <v>12</v>
      </c>
      <c r="F15" s="42" t="s">
        <v>13</v>
      </c>
      <c r="G15" s="111">
        <f t="shared" si="0"/>
        <v>382.3907660744735</v>
      </c>
      <c r="H15" s="26">
        <v>77.882359854032984</v>
      </c>
      <c r="I15" s="7">
        <v>10.202205434790812</v>
      </c>
      <c r="J15" s="7">
        <v>2.9427359503679327</v>
      </c>
      <c r="K15" s="7">
        <v>10.444137449609116</v>
      </c>
      <c r="L15" s="7">
        <v>26.168346895836294</v>
      </c>
      <c r="M15" s="7">
        <v>60.151302359998226</v>
      </c>
      <c r="N15" s="126">
        <f t="shared" si="1"/>
        <v>187.79108794463536</v>
      </c>
      <c r="O15" s="26">
        <v>84.507042248762446</v>
      </c>
      <c r="P15" s="7">
        <v>14.712048479246732</v>
      </c>
      <c r="Q15" s="7">
        <v>5.6988818440877367</v>
      </c>
      <c r="R15" s="7">
        <v>8.4785995623096824</v>
      </c>
      <c r="S15" s="7">
        <v>19.958384653553367</v>
      </c>
      <c r="T15" s="7">
        <v>61.244721341878176</v>
      </c>
      <c r="U15" s="126">
        <f t="shared" si="2"/>
        <v>194.59967812983814</v>
      </c>
    </row>
    <row r="16" spans="1:21">
      <c r="A16" s="37">
        <v>6</v>
      </c>
      <c r="B16" s="41"/>
      <c r="C16" s="16"/>
      <c r="D16" s="8"/>
      <c r="E16" s="17" t="s">
        <v>14</v>
      </c>
      <c r="F16" s="42" t="s">
        <v>15</v>
      </c>
      <c r="G16" s="111">
        <f t="shared" si="0"/>
        <v>64.972280474255058</v>
      </c>
      <c r="H16" s="26">
        <v>0</v>
      </c>
      <c r="I16" s="7">
        <v>0</v>
      </c>
      <c r="J16" s="7">
        <v>0</v>
      </c>
      <c r="K16" s="7">
        <v>0</v>
      </c>
      <c r="L16" s="7">
        <v>0</v>
      </c>
      <c r="M16" s="7">
        <v>0</v>
      </c>
      <c r="N16" s="126">
        <f t="shared" si="1"/>
        <v>0</v>
      </c>
      <c r="O16" s="26">
        <v>0</v>
      </c>
      <c r="P16" s="7">
        <v>7.0679725499758206E-2</v>
      </c>
      <c r="Q16" s="7">
        <v>4.0128066826036957</v>
      </c>
      <c r="R16" s="7">
        <v>10.891442760126665</v>
      </c>
      <c r="S16" s="7">
        <v>11.560245456639677</v>
      </c>
      <c r="T16" s="7">
        <v>38.437105849385262</v>
      </c>
      <c r="U16" s="126">
        <f t="shared" si="2"/>
        <v>64.972280474255058</v>
      </c>
    </row>
    <row r="17" spans="1:21">
      <c r="A17" s="37">
        <v>7</v>
      </c>
      <c r="B17" s="41"/>
      <c r="C17" s="16"/>
      <c r="D17" s="8"/>
      <c r="E17" s="17" t="s">
        <v>16</v>
      </c>
      <c r="F17" s="42" t="s">
        <v>17</v>
      </c>
      <c r="G17" s="111">
        <f t="shared" si="0"/>
        <v>205.05031265072739</v>
      </c>
      <c r="H17" s="26">
        <v>0</v>
      </c>
      <c r="I17" s="7">
        <v>2.6858821006499056E-2</v>
      </c>
      <c r="J17" s="7">
        <v>0.37718068255890103</v>
      </c>
      <c r="K17" s="7">
        <v>0.7061547220509965</v>
      </c>
      <c r="L17" s="7">
        <v>0.96440101679763757</v>
      </c>
      <c r="M17" s="7">
        <v>3.851327499258332</v>
      </c>
      <c r="N17" s="126">
        <f t="shared" si="1"/>
        <v>5.9259227416723661</v>
      </c>
      <c r="O17" s="26">
        <v>0</v>
      </c>
      <c r="P17" s="7">
        <v>0.12407544194138609</v>
      </c>
      <c r="Q17" s="7">
        <v>8.5134094371387619</v>
      </c>
      <c r="R17" s="7">
        <v>31.439273574389517</v>
      </c>
      <c r="S17" s="7">
        <v>40.563747027888894</v>
      </c>
      <c r="T17" s="7">
        <v>118.48388442769647</v>
      </c>
      <c r="U17" s="126">
        <f t="shared" si="2"/>
        <v>199.12438990905503</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74.792745039325609</v>
      </c>
      <c r="H19" s="26">
        <v>0</v>
      </c>
      <c r="I19" s="7">
        <v>1.4122805835313557E-2</v>
      </c>
      <c r="J19" s="7">
        <v>0.13930530386051032</v>
      </c>
      <c r="K19" s="7">
        <v>0.54541697565582581</v>
      </c>
      <c r="L19" s="7">
        <v>0.91692593254265375</v>
      </c>
      <c r="M19" s="7">
        <v>2.5345748348918278</v>
      </c>
      <c r="N19" s="126">
        <f t="shared" si="1"/>
        <v>4.1503458527861312</v>
      </c>
      <c r="O19" s="26">
        <v>0</v>
      </c>
      <c r="P19" s="7">
        <v>5.8306989458287717E-2</v>
      </c>
      <c r="Q19" s="7">
        <v>4.8543566941079916</v>
      </c>
      <c r="R19" s="7">
        <v>16.88735800050199</v>
      </c>
      <c r="S19" s="7">
        <v>16.759563473984599</v>
      </c>
      <c r="T19" s="7">
        <v>32.082814028486609</v>
      </c>
      <c r="U19" s="126">
        <f t="shared" si="2"/>
        <v>70.642399186539478</v>
      </c>
    </row>
    <row r="20" spans="1:21">
      <c r="A20" s="37">
        <v>10</v>
      </c>
      <c r="B20" s="41"/>
      <c r="C20" s="16"/>
      <c r="D20" s="38" t="s">
        <v>22</v>
      </c>
      <c r="E20" s="39" t="s">
        <v>23</v>
      </c>
      <c r="F20" s="40"/>
      <c r="G20" s="111">
        <f t="shared" si="0"/>
        <v>15362.534308383678</v>
      </c>
      <c r="H20" s="26">
        <v>47.305105547857238</v>
      </c>
      <c r="I20" s="7">
        <v>41.757623557699844</v>
      </c>
      <c r="J20" s="7">
        <v>1344.4620328340679</v>
      </c>
      <c r="K20" s="7">
        <v>6019.647711545229</v>
      </c>
      <c r="L20" s="7">
        <v>2313.1059939265251</v>
      </c>
      <c r="M20" s="7">
        <v>327.58847790397704</v>
      </c>
      <c r="N20" s="126">
        <f t="shared" si="1"/>
        <v>10093.866945315356</v>
      </c>
      <c r="O20" s="26">
        <v>44.714093010174111</v>
      </c>
      <c r="P20" s="7">
        <v>42.269309926778078</v>
      </c>
      <c r="Q20" s="7">
        <v>561.45795825496316</v>
      </c>
      <c r="R20" s="7">
        <v>3021.199085727334</v>
      </c>
      <c r="S20" s="7">
        <v>1205.9471175251529</v>
      </c>
      <c r="T20" s="7">
        <v>393.07979862391949</v>
      </c>
      <c r="U20" s="126">
        <f t="shared" si="2"/>
        <v>5268.6673630683217</v>
      </c>
    </row>
    <row r="21" spans="1:21">
      <c r="A21" s="37">
        <v>11</v>
      </c>
      <c r="B21" s="41"/>
      <c r="C21" s="16"/>
      <c r="D21" s="38" t="s">
        <v>24</v>
      </c>
      <c r="E21" s="39" t="s">
        <v>25</v>
      </c>
      <c r="F21" s="40"/>
      <c r="G21" s="111">
        <f t="shared" si="0"/>
        <v>24769.646155481652</v>
      </c>
      <c r="H21" s="26">
        <v>278.57848561328035</v>
      </c>
      <c r="I21" s="7">
        <v>89.148675739765167</v>
      </c>
      <c r="J21" s="7">
        <v>175.31135658919811</v>
      </c>
      <c r="K21" s="7">
        <v>471.56384681910276</v>
      </c>
      <c r="L21" s="7">
        <v>1520.7043290436268</v>
      </c>
      <c r="M21" s="7">
        <v>8055.398346722126</v>
      </c>
      <c r="N21" s="126">
        <f t="shared" si="1"/>
        <v>10590.7050405271</v>
      </c>
      <c r="O21" s="26">
        <v>253.98048170861549</v>
      </c>
      <c r="P21" s="7">
        <v>64.184016657411121</v>
      </c>
      <c r="Q21" s="7">
        <v>132.9780101182987</v>
      </c>
      <c r="R21" s="7">
        <v>340.33449348807335</v>
      </c>
      <c r="S21" s="7">
        <v>1492.2161840051413</v>
      </c>
      <c r="T21" s="7">
        <v>11895.247928977013</v>
      </c>
      <c r="U21" s="126">
        <f t="shared" si="2"/>
        <v>14178.941114954552</v>
      </c>
    </row>
    <row r="22" spans="1:21">
      <c r="A22" s="37">
        <v>12</v>
      </c>
      <c r="B22" s="41"/>
      <c r="C22" s="16"/>
      <c r="D22" s="38" t="s">
        <v>26</v>
      </c>
      <c r="E22" s="39" t="s">
        <v>27</v>
      </c>
      <c r="F22" s="40"/>
      <c r="G22" s="111">
        <f t="shared" si="0"/>
        <v>348.35895848206161</v>
      </c>
      <c r="H22" s="26">
        <v>46.341296924497897</v>
      </c>
      <c r="I22" s="7">
        <v>10.772120685054688</v>
      </c>
      <c r="J22" s="7">
        <v>10.16850116851856</v>
      </c>
      <c r="K22" s="7">
        <v>24.067092197656166</v>
      </c>
      <c r="L22" s="7">
        <v>65.172991276020184</v>
      </c>
      <c r="M22" s="7">
        <v>70.916294641327113</v>
      </c>
      <c r="N22" s="126">
        <f t="shared" si="1"/>
        <v>227.43829689307461</v>
      </c>
      <c r="O22" s="26">
        <v>35.178707412172969</v>
      </c>
      <c r="P22" s="7">
        <v>8.686028994849039</v>
      </c>
      <c r="Q22" s="7">
        <v>4.0847059760853881</v>
      </c>
      <c r="R22" s="7">
        <v>7.2053916045697406</v>
      </c>
      <c r="S22" s="7">
        <v>18.244070923421532</v>
      </c>
      <c r="T22" s="7">
        <v>47.521756677888334</v>
      </c>
      <c r="U22" s="126">
        <f t="shared" si="2"/>
        <v>120.920661588987</v>
      </c>
    </row>
    <row r="23" spans="1:21">
      <c r="A23" s="37">
        <v>13</v>
      </c>
      <c r="B23" s="41"/>
      <c r="C23" s="16"/>
      <c r="D23" s="8"/>
      <c r="E23" s="17" t="s">
        <v>12</v>
      </c>
      <c r="F23" s="42" t="s">
        <v>28</v>
      </c>
      <c r="G23" s="111">
        <f t="shared" si="0"/>
        <v>96.66434363920871</v>
      </c>
      <c r="H23" s="26">
        <v>37.540450613189023</v>
      </c>
      <c r="I23" s="7">
        <v>7.2115043243065884</v>
      </c>
      <c r="J23" s="7">
        <v>2.0212780526780989</v>
      </c>
      <c r="K23" s="7">
        <v>1.4783356654443196</v>
      </c>
      <c r="L23" s="7">
        <v>0.76698665501317009</v>
      </c>
      <c r="M23" s="7">
        <v>0.87353074550628662</v>
      </c>
      <c r="N23" s="126">
        <f t="shared" si="1"/>
        <v>49.892086056137487</v>
      </c>
      <c r="O23" s="26">
        <v>31.835113443259615</v>
      </c>
      <c r="P23" s="7">
        <v>7.987469582389167</v>
      </c>
      <c r="Q23" s="7">
        <v>2.3853626678701403</v>
      </c>
      <c r="R23" s="7">
        <v>1.4579060636888244</v>
      </c>
      <c r="S23" s="7">
        <v>0.92580828214704525</v>
      </c>
      <c r="T23" s="7">
        <v>2.1805975437164307</v>
      </c>
      <c r="U23" s="126">
        <f t="shared" si="2"/>
        <v>46.772257583071223</v>
      </c>
    </row>
    <row r="24" spans="1:21">
      <c r="A24" s="37">
        <v>14</v>
      </c>
      <c r="B24" s="17"/>
      <c r="C24" s="16"/>
      <c r="D24" s="8"/>
      <c r="E24" s="17" t="s">
        <v>14</v>
      </c>
      <c r="F24" s="42" t="s">
        <v>29</v>
      </c>
      <c r="G24" s="111">
        <f t="shared" si="0"/>
        <v>3.0099618864868773</v>
      </c>
      <c r="H24" s="26">
        <v>0.3507541580526663</v>
      </c>
      <c r="I24" s="7">
        <v>0.26558440425287699</v>
      </c>
      <c r="J24" s="7">
        <v>0.28546767550869845</v>
      </c>
      <c r="K24" s="7">
        <v>0.23204075254034251</v>
      </c>
      <c r="L24" s="7">
        <v>0.184673783602193</v>
      </c>
      <c r="M24" s="7">
        <v>0.53408306837081909</v>
      </c>
      <c r="N24" s="126">
        <f t="shared" si="1"/>
        <v>1.8526038423275963</v>
      </c>
      <c r="O24" s="26">
        <v>0.30497134172372853</v>
      </c>
      <c r="P24" s="7">
        <v>0.13755939052452959</v>
      </c>
      <c r="Q24" s="7">
        <v>7.8027869671160488E-2</v>
      </c>
      <c r="R24" s="7">
        <v>0.26865540770086227</v>
      </c>
      <c r="S24" s="7">
        <v>0.36814403453900013</v>
      </c>
      <c r="T24" s="7">
        <v>0</v>
      </c>
      <c r="U24" s="126">
        <f t="shared" si="2"/>
        <v>1.157358044159281</v>
      </c>
    </row>
    <row r="25" spans="1:21">
      <c r="A25" s="37">
        <v>15</v>
      </c>
      <c r="B25" s="17"/>
      <c r="C25" s="16"/>
      <c r="D25" s="8"/>
      <c r="E25" s="17" t="s">
        <v>16</v>
      </c>
      <c r="F25" s="42" t="s">
        <v>30</v>
      </c>
      <c r="G25" s="111">
        <f t="shared" si="0"/>
        <v>6.4992492502581656E-2</v>
      </c>
      <c r="H25" s="26">
        <v>2.3989296518266201E-2</v>
      </c>
      <c r="I25" s="7">
        <v>3.5278203672532982E-3</v>
      </c>
      <c r="J25" s="7">
        <v>2.5081466708751776E-3</v>
      </c>
      <c r="K25" s="7">
        <v>1.9282858867426533E-3</v>
      </c>
      <c r="L25" s="7">
        <v>4.8061813274328236E-3</v>
      </c>
      <c r="M25" s="7">
        <v>0</v>
      </c>
      <c r="N25" s="126">
        <f t="shared" si="1"/>
        <v>3.6759730770570154E-2</v>
      </c>
      <c r="O25" s="26">
        <v>2.2527778055518866E-2</v>
      </c>
      <c r="P25" s="7">
        <v>1.983524173134299E-3</v>
      </c>
      <c r="Q25" s="7">
        <v>2.1994913585103859E-3</v>
      </c>
      <c r="R25" s="7">
        <v>1.1834375736543556E-3</v>
      </c>
      <c r="S25" s="7">
        <v>3.3853057119359597E-4</v>
      </c>
      <c r="T25" s="7">
        <v>0</v>
      </c>
      <c r="U25" s="126">
        <f t="shared" si="2"/>
        <v>2.8232761732011502E-2</v>
      </c>
    </row>
    <row r="26" spans="1:21">
      <c r="A26" s="37">
        <v>16</v>
      </c>
      <c r="B26" s="17"/>
      <c r="C26" s="16"/>
      <c r="D26" s="8"/>
      <c r="E26" s="17" t="s">
        <v>18</v>
      </c>
      <c r="F26" s="42" t="s">
        <v>31</v>
      </c>
      <c r="G26" s="111">
        <f t="shared" si="0"/>
        <v>248.61965926725566</v>
      </c>
      <c r="H26" s="26">
        <v>8.426102767320117</v>
      </c>
      <c r="I26" s="7">
        <v>3.2915041685773758</v>
      </c>
      <c r="J26" s="7">
        <v>7.859247133063036</v>
      </c>
      <c r="K26" s="7">
        <v>22.354787658900023</v>
      </c>
      <c r="L26" s="7">
        <v>64.216523982118815</v>
      </c>
      <c r="M26" s="7">
        <v>69.508681006263942</v>
      </c>
      <c r="N26" s="126">
        <f t="shared" si="1"/>
        <v>175.65684671624331</v>
      </c>
      <c r="O26" s="26">
        <v>3.0160946258547483</v>
      </c>
      <c r="P26" s="7">
        <v>0.55901630183007001</v>
      </c>
      <c r="Q26" s="7">
        <v>1.6191159262200472</v>
      </c>
      <c r="R26" s="7">
        <v>5.477646549756173</v>
      </c>
      <c r="S26" s="7">
        <v>16.949779893970117</v>
      </c>
      <c r="T26" s="7">
        <v>45.341159253381193</v>
      </c>
      <c r="U26" s="126">
        <f t="shared" si="2"/>
        <v>72.962812551012348</v>
      </c>
    </row>
    <row r="27" spans="1:21">
      <c r="A27" s="37">
        <v>17</v>
      </c>
      <c r="B27" s="17"/>
      <c r="C27" s="16"/>
      <c r="D27" s="38" t="s">
        <v>32</v>
      </c>
      <c r="E27" s="39" t="s">
        <v>33</v>
      </c>
      <c r="F27" s="40"/>
      <c r="G27" s="111">
        <f t="shared" si="0"/>
        <v>2903.3557932547992</v>
      </c>
      <c r="H27" s="26">
        <v>74.831830748269567</v>
      </c>
      <c r="I27" s="7">
        <v>43.06384876742959</v>
      </c>
      <c r="J27" s="7">
        <v>162.37391129694879</v>
      </c>
      <c r="K27" s="7">
        <v>316.69294967502356</v>
      </c>
      <c r="L27" s="7">
        <v>494.72415021061897</v>
      </c>
      <c r="M27" s="7">
        <v>576.44401443004608</v>
      </c>
      <c r="N27" s="126">
        <f t="shared" si="1"/>
        <v>1668.1307051283366</v>
      </c>
      <c r="O27" s="26">
        <v>69.917505276273005</v>
      </c>
      <c r="P27" s="7">
        <v>33.672380176139995</v>
      </c>
      <c r="Q27" s="7">
        <v>84.127923728752648</v>
      </c>
      <c r="R27" s="7">
        <v>170.7072715498507</v>
      </c>
      <c r="S27" s="7">
        <v>333.70298137515783</v>
      </c>
      <c r="T27" s="7">
        <v>543.09702602028847</v>
      </c>
      <c r="U27" s="126">
        <f t="shared" si="2"/>
        <v>1235.2250881264627</v>
      </c>
    </row>
    <row r="28" spans="1:21">
      <c r="A28" s="37">
        <v>18</v>
      </c>
      <c r="B28" s="12"/>
      <c r="C28" s="12"/>
      <c r="D28" s="38" t="s">
        <v>34</v>
      </c>
      <c r="E28" s="39" t="s">
        <v>35</v>
      </c>
      <c r="F28" s="43"/>
      <c r="G28" s="111">
        <f t="shared" si="0"/>
        <v>16183.995565250865</v>
      </c>
      <c r="H28" s="26">
        <v>24.928215999156237</v>
      </c>
      <c r="I28" s="7">
        <v>51.293915931135416</v>
      </c>
      <c r="J28" s="7">
        <v>158.9152724808082</v>
      </c>
      <c r="K28" s="7">
        <v>427.50703860074282</v>
      </c>
      <c r="L28" s="7">
        <v>1434.2597638070583</v>
      </c>
      <c r="M28" s="7">
        <v>5222.9237166047096</v>
      </c>
      <c r="N28" s="126">
        <f t="shared" si="1"/>
        <v>7319.8279234236106</v>
      </c>
      <c r="O28" s="26">
        <v>21.651322883903049</v>
      </c>
      <c r="P28" s="7">
        <v>40.511100893840194</v>
      </c>
      <c r="Q28" s="7">
        <v>117.80444286763668</v>
      </c>
      <c r="R28" s="7">
        <v>333.42569252662361</v>
      </c>
      <c r="S28" s="7">
        <v>1325.2755373194814</v>
      </c>
      <c r="T28" s="7">
        <v>7025.4995453357697</v>
      </c>
      <c r="U28" s="126">
        <f t="shared" si="2"/>
        <v>8864.1676418272546</v>
      </c>
    </row>
    <row r="29" spans="1:21">
      <c r="A29" s="37">
        <v>19</v>
      </c>
      <c r="B29" s="17"/>
      <c r="C29" s="16"/>
      <c r="D29" s="38" t="s">
        <v>36</v>
      </c>
      <c r="E29" s="39" t="s">
        <v>37</v>
      </c>
      <c r="F29" s="40"/>
      <c r="G29" s="111">
        <f t="shared" si="0"/>
        <v>1566.4868333485583</v>
      </c>
      <c r="H29" s="26">
        <v>1.5683837645800622</v>
      </c>
      <c r="I29" s="7">
        <v>4.0405851988907671</v>
      </c>
      <c r="J29" s="7">
        <v>32.857621321454644</v>
      </c>
      <c r="K29" s="7">
        <v>137.43419330567122</v>
      </c>
      <c r="L29" s="7">
        <v>368.34523016959429</v>
      </c>
      <c r="M29" s="7">
        <v>404.61779960244894</v>
      </c>
      <c r="N29" s="126">
        <f t="shared" si="1"/>
        <v>948.86381336263992</v>
      </c>
      <c r="O29" s="26">
        <v>1.2959781231749048</v>
      </c>
      <c r="P29" s="7">
        <v>1.9597673373646103</v>
      </c>
      <c r="Q29" s="7">
        <v>20.220392544557399</v>
      </c>
      <c r="R29" s="7">
        <v>64.423711335286498</v>
      </c>
      <c r="S29" s="7">
        <v>189.24781728535891</v>
      </c>
      <c r="T29" s="7">
        <v>340.47535336017609</v>
      </c>
      <c r="U29" s="126">
        <f t="shared" si="2"/>
        <v>617.6230199859184</v>
      </c>
    </row>
    <row r="30" spans="1:21">
      <c r="A30" s="37">
        <v>20</v>
      </c>
      <c r="B30" s="17"/>
      <c r="C30" s="16"/>
      <c r="D30" s="38" t="s">
        <v>38</v>
      </c>
      <c r="E30" s="39" t="s">
        <v>39</v>
      </c>
      <c r="F30" s="40"/>
      <c r="G30" s="111">
        <f t="shared" si="0"/>
        <v>16.245927261472161</v>
      </c>
      <c r="H30" s="26">
        <v>0</v>
      </c>
      <c r="I30" s="7">
        <v>0.18910295865134685</v>
      </c>
      <c r="J30" s="7">
        <v>0.5622158620681148</v>
      </c>
      <c r="K30" s="7">
        <v>1.2637849218444899</v>
      </c>
      <c r="L30" s="7">
        <v>3.6868672026321292</v>
      </c>
      <c r="M30" s="7">
        <v>2.9799231723882258</v>
      </c>
      <c r="N30" s="126">
        <f t="shared" si="1"/>
        <v>8.6818941175843065</v>
      </c>
      <c r="O30" s="26">
        <v>0</v>
      </c>
      <c r="P30" s="7">
        <v>0.15249330771621317</v>
      </c>
      <c r="Q30" s="7">
        <v>0.51833394416803458</v>
      </c>
      <c r="R30" s="7">
        <v>1.0068312102812342</v>
      </c>
      <c r="S30" s="7">
        <v>2.8629670599475503</v>
      </c>
      <c r="T30" s="7">
        <v>3.0234076217748225</v>
      </c>
      <c r="U30" s="126">
        <f t="shared" si="2"/>
        <v>7.5640331438878547</v>
      </c>
    </row>
    <row r="31" spans="1:21">
      <c r="A31" s="37">
        <v>21</v>
      </c>
      <c r="B31" s="17"/>
      <c r="C31" s="16"/>
      <c r="D31" s="38" t="s">
        <v>40</v>
      </c>
      <c r="E31" s="39" t="s">
        <v>41</v>
      </c>
      <c r="F31" s="40"/>
      <c r="G31" s="111">
        <f t="shared" si="0"/>
        <v>16127.359646780709</v>
      </c>
      <c r="H31" s="26">
        <v>33.14020278240605</v>
      </c>
      <c r="I31" s="7">
        <v>37.645387285854667</v>
      </c>
      <c r="J31" s="7">
        <v>135.43565474124625</v>
      </c>
      <c r="K31" s="7">
        <v>424.70578783750534</v>
      </c>
      <c r="L31" s="7">
        <v>1968.6346612945199</v>
      </c>
      <c r="M31" s="7">
        <v>5815.4092578887939</v>
      </c>
      <c r="N31" s="126">
        <f t="shared" si="1"/>
        <v>8414.9709518303262</v>
      </c>
      <c r="O31" s="26">
        <v>34.186261781968255</v>
      </c>
      <c r="P31" s="7">
        <v>41.280944759550039</v>
      </c>
      <c r="Q31" s="7">
        <v>130.56361742963054</v>
      </c>
      <c r="R31" s="7">
        <v>260.2389465700835</v>
      </c>
      <c r="S31" s="7">
        <v>1268.6599780321121</v>
      </c>
      <c r="T31" s="7">
        <v>5977.458946377039</v>
      </c>
      <c r="U31" s="126">
        <f t="shared" si="2"/>
        <v>7712.3886949503831</v>
      </c>
    </row>
    <row r="32" spans="1:21">
      <c r="A32" s="37">
        <v>22</v>
      </c>
      <c r="B32" s="17"/>
      <c r="C32" s="16"/>
      <c r="D32" s="38"/>
      <c r="E32" s="17" t="s">
        <v>12</v>
      </c>
      <c r="F32" s="42" t="s">
        <v>42</v>
      </c>
      <c r="G32" s="111">
        <f t="shared" si="0"/>
        <v>141.0835493724735</v>
      </c>
      <c r="H32" s="26">
        <v>10.816110781859607</v>
      </c>
      <c r="I32" s="7">
        <v>1.2226077025698032</v>
      </c>
      <c r="J32" s="7">
        <v>17.663950979709625</v>
      </c>
      <c r="K32" s="7">
        <v>18.598910361528397</v>
      </c>
      <c r="L32" s="7">
        <v>15.470071863383055</v>
      </c>
      <c r="M32" s="7">
        <v>11.625991459935904</v>
      </c>
      <c r="N32" s="126">
        <f t="shared" si="1"/>
        <v>75.39764314898639</v>
      </c>
      <c r="O32" s="26">
        <v>13.762489597313106</v>
      </c>
      <c r="P32" s="7">
        <v>2.0016869199462235</v>
      </c>
      <c r="Q32" s="7">
        <v>16.716957196593285</v>
      </c>
      <c r="R32" s="7">
        <v>12.802122235298157</v>
      </c>
      <c r="S32" s="7">
        <v>8.9303238466382027</v>
      </c>
      <c r="T32" s="7">
        <v>11.472326427698135</v>
      </c>
      <c r="U32" s="126">
        <f t="shared" si="2"/>
        <v>65.685906223487109</v>
      </c>
    </row>
    <row r="33" spans="1:21">
      <c r="A33" s="37">
        <v>23</v>
      </c>
      <c r="B33" s="17"/>
      <c r="C33" s="16"/>
      <c r="D33" s="8"/>
      <c r="E33" s="17" t="s">
        <v>14</v>
      </c>
      <c r="F33" s="42" t="s">
        <v>43</v>
      </c>
      <c r="G33" s="111">
        <f t="shared" si="0"/>
        <v>0.38499502092599869</v>
      </c>
      <c r="H33" s="26">
        <v>0</v>
      </c>
      <c r="I33" s="7">
        <v>0</v>
      </c>
      <c r="J33" s="7">
        <v>0</v>
      </c>
      <c r="K33" s="7">
        <v>0.15365459024906158</v>
      </c>
      <c r="L33" s="7">
        <v>0.10887274146080017</v>
      </c>
      <c r="M33" s="7">
        <v>0</v>
      </c>
      <c r="N33" s="126">
        <f t="shared" si="1"/>
        <v>0.26252733170986176</v>
      </c>
      <c r="O33" s="26">
        <v>0</v>
      </c>
      <c r="P33" s="7">
        <v>0</v>
      </c>
      <c r="Q33" s="7">
        <v>0</v>
      </c>
      <c r="R33" s="7">
        <v>0.12246768921613693</v>
      </c>
      <c r="S33" s="7">
        <v>0</v>
      </c>
      <c r="T33" s="7">
        <v>0</v>
      </c>
      <c r="U33" s="126">
        <f t="shared" si="2"/>
        <v>0.12246768921613693</v>
      </c>
    </row>
    <row r="34" spans="1:21">
      <c r="A34" s="37">
        <v>24</v>
      </c>
      <c r="B34" s="17"/>
      <c r="C34" s="16"/>
      <c r="D34" s="8"/>
      <c r="E34" s="17" t="s">
        <v>16</v>
      </c>
      <c r="F34" s="42" t="s">
        <v>44</v>
      </c>
      <c r="G34" s="111">
        <f t="shared" si="0"/>
        <v>10842.487445935702</v>
      </c>
      <c r="H34" s="26">
        <v>6.687256136308406E-2</v>
      </c>
      <c r="I34" s="7">
        <v>0.20125479104171973</v>
      </c>
      <c r="J34" s="7">
        <v>5.5234396480664145</v>
      </c>
      <c r="K34" s="7">
        <v>174.86591687402688</v>
      </c>
      <c r="L34" s="7">
        <v>1309.7723194956779</v>
      </c>
      <c r="M34" s="7">
        <v>3992.1493311971426</v>
      </c>
      <c r="N34" s="126">
        <f t="shared" si="1"/>
        <v>5482.5791345673188</v>
      </c>
      <c r="O34" s="26">
        <v>7.3617273594667409E-2</v>
      </c>
      <c r="P34" s="7">
        <v>0.1648433954178472</v>
      </c>
      <c r="Q34" s="7">
        <v>2.9728044935036451</v>
      </c>
      <c r="R34" s="7">
        <v>74.839003917295486</v>
      </c>
      <c r="S34" s="7">
        <v>825.14400126412511</v>
      </c>
      <c r="T34" s="7">
        <v>4456.7140410244465</v>
      </c>
      <c r="U34" s="126">
        <f t="shared" si="2"/>
        <v>5359.9083113683828</v>
      </c>
    </row>
    <row r="35" spans="1:21">
      <c r="A35" s="37">
        <v>25</v>
      </c>
      <c r="B35" s="17"/>
      <c r="C35" s="16"/>
      <c r="D35" s="8"/>
      <c r="E35" s="17" t="s">
        <v>18</v>
      </c>
      <c r="F35" s="42" t="s">
        <v>45</v>
      </c>
      <c r="G35" s="111">
        <f t="shared" si="0"/>
        <v>667.25743076298386</v>
      </c>
      <c r="H35" s="26">
        <v>0</v>
      </c>
      <c r="I35" s="7">
        <v>0.14103109855204821</v>
      </c>
      <c r="J35" s="7">
        <v>1.7136229872703552</v>
      </c>
      <c r="K35" s="7">
        <v>15.048549022525549</v>
      </c>
      <c r="L35" s="7">
        <v>102.07128050923347</v>
      </c>
      <c r="M35" s="7">
        <v>204.57969629764557</v>
      </c>
      <c r="N35" s="126">
        <f t="shared" si="1"/>
        <v>323.554179915227</v>
      </c>
      <c r="O35" s="26">
        <v>0</v>
      </c>
      <c r="P35" s="7">
        <v>0</v>
      </c>
      <c r="Q35" s="7">
        <v>0.68264038860797882</v>
      </c>
      <c r="R35" s="7">
        <v>7.9840605854988098</v>
      </c>
      <c r="S35" s="7">
        <v>82.393794856965542</v>
      </c>
      <c r="T35" s="7">
        <v>252.64275501668453</v>
      </c>
      <c r="U35" s="126">
        <f t="shared" si="2"/>
        <v>343.70325084775686</v>
      </c>
    </row>
    <row r="36" spans="1:21">
      <c r="A36" s="37">
        <v>26</v>
      </c>
      <c r="B36" s="17"/>
      <c r="C36" s="16"/>
      <c r="D36" s="8"/>
      <c r="E36" s="17" t="s">
        <v>20</v>
      </c>
      <c r="F36" s="42" t="s">
        <v>46</v>
      </c>
      <c r="G36" s="111">
        <f t="shared" si="0"/>
        <v>340.4493182924125</v>
      </c>
      <c r="H36" s="26">
        <v>6.7304273115587421</v>
      </c>
      <c r="I36" s="7">
        <v>0.73727059311931953</v>
      </c>
      <c r="J36" s="7">
        <v>13.961488968547201</v>
      </c>
      <c r="K36" s="7">
        <v>42.208490173041355</v>
      </c>
      <c r="L36" s="7">
        <v>70.852420664159581</v>
      </c>
      <c r="M36" s="7">
        <v>126.03451366885565</v>
      </c>
      <c r="N36" s="126">
        <f t="shared" si="1"/>
        <v>260.52461137928185</v>
      </c>
      <c r="O36" s="26">
        <v>7.1584861076480593</v>
      </c>
      <c r="P36" s="7">
        <v>0.89372387157345656</v>
      </c>
      <c r="Q36" s="7">
        <v>3.8632168950280175</v>
      </c>
      <c r="R36" s="7">
        <v>10.817735390155576</v>
      </c>
      <c r="S36" s="7">
        <v>15.376607815735042</v>
      </c>
      <c r="T36" s="7">
        <v>41.814936832990497</v>
      </c>
      <c r="U36" s="126">
        <f t="shared" si="2"/>
        <v>79.924706913130649</v>
      </c>
    </row>
    <row r="37" spans="1:21">
      <c r="A37" s="37">
        <v>27</v>
      </c>
      <c r="B37" s="17"/>
      <c r="C37" s="16"/>
      <c r="D37" s="8"/>
      <c r="E37" s="17" t="s">
        <v>47</v>
      </c>
      <c r="F37" s="42" t="s">
        <v>393</v>
      </c>
      <c r="G37" s="111">
        <f t="shared" si="0"/>
        <v>0.29665496945381165</v>
      </c>
      <c r="H37" s="26">
        <v>0</v>
      </c>
      <c r="I37" s="7">
        <v>0</v>
      </c>
      <c r="J37" s="7">
        <v>0</v>
      </c>
      <c r="K37" s="7">
        <v>0</v>
      </c>
      <c r="L37" s="7">
        <v>0.29665496945381165</v>
      </c>
      <c r="M37" s="7">
        <v>0</v>
      </c>
      <c r="N37" s="126">
        <f t="shared" si="1"/>
        <v>0.29665496945381165</v>
      </c>
      <c r="O37" s="26">
        <v>0</v>
      </c>
      <c r="P37" s="7">
        <v>0</v>
      </c>
      <c r="Q37" s="7">
        <v>0</v>
      </c>
      <c r="R37" s="7">
        <v>0</v>
      </c>
      <c r="S37" s="7">
        <v>0</v>
      </c>
      <c r="T37" s="7">
        <v>0</v>
      </c>
      <c r="U37" s="126">
        <f t="shared" si="2"/>
        <v>0</v>
      </c>
    </row>
    <row r="38" spans="1:21">
      <c r="A38" s="37">
        <v>28</v>
      </c>
      <c r="B38" s="17"/>
      <c r="C38" s="16"/>
      <c r="D38" s="8"/>
      <c r="E38" s="17" t="s">
        <v>48</v>
      </c>
      <c r="F38" s="42" t="s">
        <v>49</v>
      </c>
      <c r="G38" s="111">
        <f t="shared" si="0"/>
        <v>1.1008324325084686</v>
      </c>
      <c r="H38" s="26">
        <v>0</v>
      </c>
      <c r="I38" s="7">
        <v>0</v>
      </c>
      <c r="J38" s="7">
        <v>0.24749448895454407</v>
      </c>
      <c r="K38" s="7">
        <v>0</v>
      </c>
      <c r="L38" s="7">
        <v>0</v>
      </c>
      <c r="M38" s="7">
        <v>0</v>
      </c>
      <c r="N38" s="126">
        <f t="shared" si="1"/>
        <v>0.24749448895454407</v>
      </c>
      <c r="O38" s="26">
        <v>0</v>
      </c>
      <c r="P38" s="7">
        <v>0</v>
      </c>
      <c r="Q38" s="7">
        <v>0</v>
      </c>
      <c r="R38" s="7">
        <v>0</v>
      </c>
      <c r="S38" s="7">
        <v>0</v>
      </c>
      <c r="T38" s="7">
        <v>0.85333794355392456</v>
      </c>
      <c r="U38" s="126">
        <f t="shared" si="2"/>
        <v>0.85333794355392456</v>
      </c>
    </row>
    <row r="39" spans="1:21">
      <c r="A39" s="37">
        <v>29</v>
      </c>
      <c r="B39" s="17"/>
      <c r="C39" s="16"/>
      <c r="D39" s="38"/>
      <c r="E39" s="17" t="s">
        <v>394</v>
      </c>
      <c r="F39" s="42" t="s">
        <v>50</v>
      </c>
      <c r="G39" s="111">
        <f t="shared" si="0"/>
        <v>52.533973237259488</v>
      </c>
      <c r="H39" s="26">
        <v>0</v>
      </c>
      <c r="I39" s="7">
        <v>0</v>
      </c>
      <c r="J39" s="7">
        <v>2.7183234247786459E-2</v>
      </c>
      <c r="K39" s="7">
        <v>1.954097418114543</v>
      </c>
      <c r="L39" s="7">
        <v>8.8484339751303196</v>
      </c>
      <c r="M39" s="7">
        <v>9.5430651046335697</v>
      </c>
      <c r="N39" s="126">
        <f t="shared" si="1"/>
        <v>20.372779732126219</v>
      </c>
      <c r="O39" s="26">
        <v>0</v>
      </c>
      <c r="P39" s="7">
        <v>0</v>
      </c>
      <c r="Q39" s="7">
        <v>7.4921658466337249E-2</v>
      </c>
      <c r="R39" s="7">
        <v>2.2107932064682245</v>
      </c>
      <c r="S39" s="7">
        <v>13.108983851969242</v>
      </c>
      <c r="T39" s="7">
        <v>16.766494788229465</v>
      </c>
      <c r="U39" s="126">
        <f t="shared" si="2"/>
        <v>32.161193505133269</v>
      </c>
    </row>
    <row r="40" spans="1:21">
      <c r="A40" s="37">
        <v>30</v>
      </c>
      <c r="B40" s="17"/>
      <c r="C40" s="16"/>
      <c r="D40" s="12"/>
      <c r="E40" s="17" t="s">
        <v>395</v>
      </c>
      <c r="F40" s="42" t="s">
        <v>51</v>
      </c>
      <c r="G40" s="111">
        <f t="shared" si="0"/>
        <v>4020.0324808765681</v>
      </c>
      <c r="H40" s="26">
        <v>13.98883204766571</v>
      </c>
      <c r="I40" s="7">
        <v>30.826048121089116</v>
      </c>
      <c r="J40" s="7">
        <v>90.057564856484532</v>
      </c>
      <c r="K40" s="7">
        <v>162.7288063261658</v>
      </c>
      <c r="L40" s="7">
        <v>454.35435390472412</v>
      </c>
      <c r="M40" s="7">
        <v>1471.1393725275993</v>
      </c>
      <c r="N40" s="126">
        <f t="shared" si="1"/>
        <v>2223.0949777837286</v>
      </c>
      <c r="O40" s="26">
        <v>11.740215995273502</v>
      </c>
      <c r="P40" s="7">
        <v>33.855067037104163</v>
      </c>
      <c r="Q40" s="7">
        <v>98.471897749164782</v>
      </c>
      <c r="R40" s="7">
        <v>146.60464229620993</v>
      </c>
      <c r="S40" s="7">
        <v>317.00908438116312</v>
      </c>
      <c r="T40" s="7">
        <v>1189.256595633924</v>
      </c>
      <c r="U40" s="126">
        <f t="shared" si="2"/>
        <v>1796.9375030928395</v>
      </c>
    </row>
    <row r="41" spans="1:21">
      <c r="A41" s="37">
        <v>31</v>
      </c>
      <c r="B41" s="17"/>
      <c r="C41" s="16"/>
      <c r="D41" s="12"/>
      <c r="E41" s="17" t="s">
        <v>396</v>
      </c>
      <c r="F41" s="42" t="s">
        <v>52</v>
      </c>
      <c r="G41" s="111">
        <f t="shared" si="0"/>
        <v>0</v>
      </c>
      <c r="H41" s="26">
        <v>0</v>
      </c>
      <c r="I41" s="7">
        <v>0</v>
      </c>
      <c r="J41" s="7">
        <v>0</v>
      </c>
      <c r="K41" s="7">
        <v>0</v>
      </c>
      <c r="L41" s="7">
        <v>0</v>
      </c>
      <c r="M41" s="7">
        <v>0</v>
      </c>
      <c r="N41" s="126">
        <f t="shared" si="1"/>
        <v>0</v>
      </c>
      <c r="O41" s="26">
        <v>0</v>
      </c>
      <c r="P41" s="7">
        <v>0</v>
      </c>
      <c r="Q41" s="7">
        <v>0</v>
      </c>
      <c r="R41" s="7">
        <v>0</v>
      </c>
      <c r="S41" s="7">
        <v>0</v>
      </c>
      <c r="T41" s="7">
        <v>0</v>
      </c>
      <c r="U41" s="126">
        <f t="shared" si="2"/>
        <v>0</v>
      </c>
    </row>
    <row r="42" spans="1:21">
      <c r="A42" s="37">
        <v>32</v>
      </c>
      <c r="B42" s="17"/>
      <c r="C42" s="16"/>
      <c r="D42" s="38"/>
      <c r="E42" s="17" t="s">
        <v>397</v>
      </c>
      <c r="F42" s="42" t="s">
        <v>53</v>
      </c>
      <c r="G42" s="111">
        <f t="shared" si="0"/>
        <v>61.733120954071637</v>
      </c>
      <c r="H42" s="26">
        <v>1.5379595917765982</v>
      </c>
      <c r="I42" s="7">
        <v>4.5171749654691666</v>
      </c>
      <c r="J42" s="7">
        <v>6.2409114027395844</v>
      </c>
      <c r="K42" s="7">
        <v>9.1473706439137459</v>
      </c>
      <c r="L42" s="7">
        <v>6.8602234805002809</v>
      </c>
      <c r="M42" s="7">
        <v>0.33732430636882782</v>
      </c>
      <c r="N42" s="126">
        <f t="shared" si="1"/>
        <v>28.640964390768204</v>
      </c>
      <c r="O42" s="26">
        <v>1.4514522802783176</v>
      </c>
      <c r="P42" s="7">
        <v>4.3656244238372892</v>
      </c>
      <c r="Q42" s="7">
        <v>7.7811776041053236</v>
      </c>
      <c r="R42" s="7">
        <v>4.858120284974575</v>
      </c>
      <c r="S42" s="7">
        <v>6.6971877778414637</v>
      </c>
      <c r="T42" s="7">
        <v>7.9385941922664642</v>
      </c>
      <c r="U42" s="126">
        <f t="shared" si="2"/>
        <v>33.092156563303433</v>
      </c>
    </row>
    <row r="43" spans="1:21">
      <c r="A43" s="37">
        <v>33</v>
      </c>
      <c r="B43" s="17"/>
      <c r="C43" s="16"/>
      <c r="D43" s="38" t="s">
        <v>54</v>
      </c>
      <c r="E43" s="39" t="s">
        <v>55</v>
      </c>
      <c r="F43" s="42"/>
      <c r="G43" s="111">
        <f t="shared" si="0"/>
        <v>33.832763651684516</v>
      </c>
      <c r="H43" s="26">
        <v>1.9058183162947699</v>
      </c>
      <c r="I43" s="7">
        <v>1.7420856536737119</v>
      </c>
      <c r="J43" s="7">
        <v>1.8766569549006817</v>
      </c>
      <c r="K43" s="7">
        <v>0.56698162628526916</v>
      </c>
      <c r="L43" s="7">
        <v>2.6234303678502329</v>
      </c>
      <c r="M43" s="7">
        <v>7.2371775262290612</v>
      </c>
      <c r="N43" s="126">
        <f t="shared" si="1"/>
        <v>15.952150445233727</v>
      </c>
      <c r="O43" s="26">
        <v>2.0699348817190071</v>
      </c>
      <c r="P43" s="7">
        <v>1.5560930918854865</v>
      </c>
      <c r="Q43" s="7">
        <v>0.9891599560074269</v>
      </c>
      <c r="R43" s="7">
        <v>1.5268008449911576</v>
      </c>
      <c r="S43" s="7">
        <v>2.053633670162526</v>
      </c>
      <c r="T43" s="7">
        <v>9.6849907616851851</v>
      </c>
      <c r="U43" s="126">
        <f t="shared" si="2"/>
        <v>17.880613206450789</v>
      </c>
    </row>
    <row r="44" spans="1:21">
      <c r="A44" s="37">
        <v>34</v>
      </c>
      <c r="B44" s="17"/>
      <c r="C44" s="16"/>
      <c r="D44" s="8"/>
      <c r="E44" s="17" t="s">
        <v>12</v>
      </c>
      <c r="F44" s="42" t="s">
        <v>56</v>
      </c>
      <c r="G44" s="111">
        <f t="shared" si="0"/>
        <v>33.763122240380042</v>
      </c>
      <c r="H44" s="26">
        <v>1.9058183162947699</v>
      </c>
      <c r="I44" s="7">
        <v>1.7420856536737119</v>
      </c>
      <c r="J44" s="7">
        <v>1.8070155435962079</v>
      </c>
      <c r="K44" s="7">
        <v>0.56698162628526916</v>
      </c>
      <c r="L44" s="7">
        <v>2.6234303678502329</v>
      </c>
      <c r="M44" s="7">
        <v>7.2371775262290612</v>
      </c>
      <c r="N44" s="126">
        <f t="shared" si="1"/>
        <v>15.882509033929253</v>
      </c>
      <c r="O44" s="26">
        <v>2.0699348817190071</v>
      </c>
      <c r="P44" s="7">
        <v>1.5560930918854865</v>
      </c>
      <c r="Q44" s="7">
        <v>0.9891599560074269</v>
      </c>
      <c r="R44" s="7">
        <v>1.5268008449911576</v>
      </c>
      <c r="S44" s="7">
        <v>2.053633670162526</v>
      </c>
      <c r="T44" s="7">
        <v>9.6849907616851851</v>
      </c>
      <c r="U44" s="126">
        <f t="shared" si="2"/>
        <v>17.880613206450789</v>
      </c>
    </row>
    <row r="45" spans="1:21">
      <c r="A45" s="37">
        <v>35</v>
      </c>
      <c r="B45" s="17"/>
      <c r="C45" s="16"/>
      <c r="D45" s="8"/>
      <c r="E45" s="17" t="s">
        <v>14</v>
      </c>
      <c r="F45" s="42" t="s">
        <v>57</v>
      </c>
      <c r="G45" s="111">
        <f t="shared" si="0"/>
        <v>0</v>
      </c>
      <c r="H45" s="26">
        <v>0</v>
      </c>
      <c r="I45" s="7">
        <v>0</v>
      </c>
      <c r="J45" s="7">
        <v>0</v>
      </c>
      <c r="K45" s="7">
        <v>0</v>
      </c>
      <c r="L45" s="7">
        <v>0</v>
      </c>
      <c r="M45" s="7">
        <v>0</v>
      </c>
      <c r="N45" s="126">
        <f t="shared" si="1"/>
        <v>0</v>
      </c>
      <c r="O45" s="26">
        <v>0</v>
      </c>
      <c r="P45" s="7">
        <v>0</v>
      </c>
      <c r="Q45" s="7">
        <v>0</v>
      </c>
      <c r="R45" s="7">
        <v>0</v>
      </c>
      <c r="S45" s="7">
        <v>0</v>
      </c>
      <c r="T45" s="7">
        <v>0</v>
      </c>
      <c r="U45" s="126">
        <f t="shared" si="2"/>
        <v>0</v>
      </c>
    </row>
    <row r="46" spans="1:21">
      <c r="A46" s="37">
        <v>36</v>
      </c>
      <c r="B46" s="10"/>
      <c r="C46" s="16"/>
      <c r="D46" s="8"/>
      <c r="E46" s="17" t="s">
        <v>16</v>
      </c>
      <c r="F46" s="42" t="s">
        <v>58</v>
      </c>
      <c r="G46" s="111">
        <f t="shared" si="0"/>
        <v>6.9641374051570892E-2</v>
      </c>
      <c r="H46" s="26">
        <v>0</v>
      </c>
      <c r="I46" s="7">
        <v>0</v>
      </c>
      <c r="J46" s="7">
        <v>6.9641374051570892E-2</v>
      </c>
      <c r="K46" s="7">
        <v>0</v>
      </c>
      <c r="L46" s="7">
        <v>0</v>
      </c>
      <c r="M46" s="7">
        <v>0</v>
      </c>
      <c r="N46" s="126">
        <f t="shared" si="1"/>
        <v>6.9641374051570892E-2</v>
      </c>
      <c r="O46" s="26">
        <v>0</v>
      </c>
      <c r="P46" s="7">
        <v>0</v>
      </c>
      <c r="Q46" s="7">
        <v>0</v>
      </c>
      <c r="R46" s="7">
        <v>0</v>
      </c>
      <c r="S46" s="7">
        <v>0</v>
      </c>
      <c r="T46" s="7">
        <v>0</v>
      </c>
      <c r="U46" s="126">
        <f t="shared" si="2"/>
        <v>0</v>
      </c>
    </row>
    <row r="47" spans="1:21">
      <c r="A47" s="37">
        <v>37</v>
      </c>
      <c r="B47" s="10"/>
      <c r="C47" s="11"/>
      <c r="D47" s="38" t="s">
        <v>59</v>
      </c>
      <c r="E47" s="9" t="s">
        <v>60</v>
      </c>
      <c r="F47" s="44"/>
      <c r="G47" s="111">
        <f t="shared" si="0"/>
        <v>58029.687214445614</v>
      </c>
      <c r="H47" s="26">
        <v>53.130221610248554</v>
      </c>
      <c r="I47" s="7">
        <v>57.836612826213241</v>
      </c>
      <c r="J47" s="7">
        <v>344.91549408435822</v>
      </c>
      <c r="K47" s="7">
        <v>1127.5764182955027</v>
      </c>
      <c r="L47" s="7">
        <v>4901.3430298566818</v>
      </c>
      <c r="M47" s="7">
        <v>20244.554284334183</v>
      </c>
      <c r="N47" s="126">
        <f t="shared" si="1"/>
        <v>26729.356061007187</v>
      </c>
      <c r="O47" s="26">
        <v>42.74193190340884</v>
      </c>
      <c r="P47" s="7">
        <v>46.793632264947519</v>
      </c>
      <c r="Q47" s="7">
        <v>160.97186483629048</v>
      </c>
      <c r="R47" s="7">
        <v>620.2527721375227</v>
      </c>
      <c r="S47" s="7">
        <v>3644.7748149633408</v>
      </c>
      <c r="T47" s="7">
        <v>26784.796137332916</v>
      </c>
      <c r="U47" s="126">
        <f t="shared" si="2"/>
        <v>31300.331153438427</v>
      </c>
    </row>
    <row r="48" spans="1:21">
      <c r="A48" s="93">
        <v>38</v>
      </c>
      <c r="B48" s="94"/>
      <c r="C48" s="95" t="s">
        <v>61</v>
      </c>
      <c r="D48" s="96" t="s">
        <v>62</v>
      </c>
      <c r="E48" s="97"/>
      <c r="F48" s="98"/>
      <c r="G48" s="99">
        <f t="shared" si="0"/>
        <v>472331.6176718832</v>
      </c>
      <c r="H48" s="100">
        <v>1364.4414720125496</v>
      </c>
      <c r="I48" s="101">
        <v>255.82862963946536</v>
      </c>
      <c r="J48" s="101">
        <v>1697.0981423929334</v>
      </c>
      <c r="K48" s="101">
        <v>6782.2365973591805</v>
      </c>
      <c r="L48" s="101">
        <v>31271.67230796814</v>
      </c>
      <c r="M48" s="101">
        <v>188079.82722663879</v>
      </c>
      <c r="N48" s="127">
        <f t="shared" si="1"/>
        <v>229451.10437601106</v>
      </c>
      <c r="O48" s="100">
        <v>1115.6942617706954</v>
      </c>
      <c r="P48" s="101">
        <v>211.53612417168915</v>
      </c>
      <c r="Q48" s="101">
        <v>874.49197575449944</v>
      </c>
      <c r="R48" s="101">
        <v>3389.21667060256</v>
      </c>
      <c r="S48" s="101">
        <v>19326.505152702332</v>
      </c>
      <c r="T48" s="101">
        <v>217963.06911087036</v>
      </c>
      <c r="U48" s="127">
        <f t="shared" si="2"/>
        <v>242880.51329587214</v>
      </c>
    </row>
    <row r="49" spans="1:21">
      <c r="A49" s="37">
        <v>39</v>
      </c>
      <c r="B49" s="17"/>
      <c r="C49" s="16"/>
      <c r="D49" s="38" t="s">
        <v>8</v>
      </c>
      <c r="E49" s="45" t="s">
        <v>63</v>
      </c>
      <c r="F49" s="40"/>
      <c r="G49" s="111">
        <f t="shared" si="0"/>
        <v>471583.06023266399</v>
      </c>
      <c r="H49" s="26">
        <v>1362.2866373360157</v>
      </c>
      <c r="I49" s="7">
        <v>251.98234455706552</v>
      </c>
      <c r="J49" s="7">
        <v>1682.1948233917356</v>
      </c>
      <c r="K49" s="7">
        <v>6760.9877400994301</v>
      </c>
      <c r="L49" s="7">
        <v>31220.165495872498</v>
      </c>
      <c r="M49" s="7">
        <v>187802.9227180481</v>
      </c>
      <c r="N49" s="126">
        <f t="shared" si="1"/>
        <v>229080.53975930484</v>
      </c>
      <c r="O49" s="26">
        <v>1113.7346209697425</v>
      </c>
      <c r="P49" s="7">
        <v>208.0966621208936</v>
      </c>
      <c r="Q49" s="7">
        <v>866.45539548993111</v>
      </c>
      <c r="R49" s="7">
        <v>3373.6765643060207</v>
      </c>
      <c r="S49" s="7">
        <v>19287.382017612457</v>
      </c>
      <c r="T49" s="7">
        <v>217653.17521286011</v>
      </c>
      <c r="U49" s="126">
        <f t="shared" si="2"/>
        <v>242502.52047335915</v>
      </c>
    </row>
    <row r="50" spans="1:21">
      <c r="A50" s="37">
        <v>40</v>
      </c>
      <c r="B50" s="17"/>
      <c r="C50" s="16"/>
      <c r="D50" s="38" t="s">
        <v>10</v>
      </c>
      <c r="E50" s="45" t="s">
        <v>64</v>
      </c>
      <c r="F50" s="40"/>
      <c r="G50" s="111">
        <f t="shared" si="0"/>
        <v>634.12795456202116</v>
      </c>
      <c r="H50" s="26">
        <v>1.7113779552473716</v>
      </c>
      <c r="I50" s="7">
        <v>2.7638782698159048</v>
      </c>
      <c r="J50" s="7">
        <v>10.149632732209284</v>
      </c>
      <c r="K50" s="7">
        <v>13.774515039985999</v>
      </c>
      <c r="L50" s="7">
        <v>35.14914260013029</v>
      </c>
      <c r="M50" s="7">
        <v>246.41142641194165</v>
      </c>
      <c r="N50" s="126">
        <f t="shared" si="1"/>
        <v>309.9599730093305</v>
      </c>
      <c r="O50" s="26">
        <v>1.4404750863122899</v>
      </c>
      <c r="P50" s="7">
        <v>2.4884162939711132</v>
      </c>
      <c r="Q50" s="7">
        <v>5.5693564910404803</v>
      </c>
      <c r="R50" s="7">
        <v>9.6302645410178229</v>
      </c>
      <c r="S50" s="7">
        <v>24.928161571500823</v>
      </c>
      <c r="T50" s="7">
        <v>280.11130756884813</v>
      </c>
      <c r="U50" s="126">
        <f t="shared" si="2"/>
        <v>324.16798155269066</v>
      </c>
    </row>
    <row r="51" spans="1:21">
      <c r="A51" s="37">
        <v>41</v>
      </c>
      <c r="B51" s="17"/>
      <c r="C51" s="16"/>
      <c r="D51" s="38" t="s">
        <v>22</v>
      </c>
      <c r="E51" s="45" t="s">
        <v>65</v>
      </c>
      <c r="F51" s="40"/>
      <c r="G51" s="111">
        <f t="shared" si="0"/>
        <v>114.43018087986998</v>
      </c>
      <c r="H51" s="26">
        <v>0.44346549737247187</v>
      </c>
      <c r="I51" s="7">
        <v>1.0824112277696258</v>
      </c>
      <c r="J51" s="7">
        <v>4.7537053724518046</v>
      </c>
      <c r="K51" s="7">
        <v>7.4742957354756072</v>
      </c>
      <c r="L51" s="7">
        <v>16.35765909642214</v>
      </c>
      <c r="M51" s="7">
        <v>30.490033987443894</v>
      </c>
      <c r="N51" s="126">
        <f t="shared" si="1"/>
        <v>60.601570916935543</v>
      </c>
      <c r="O51" s="26">
        <v>0.51916472527109647</v>
      </c>
      <c r="P51" s="7">
        <v>0.95104397663180862</v>
      </c>
      <c r="Q51" s="7">
        <v>2.4672283038032674</v>
      </c>
      <c r="R51" s="7">
        <v>5.9098594256502111</v>
      </c>
      <c r="S51" s="7">
        <v>14.195295114477631</v>
      </c>
      <c r="T51" s="7">
        <v>29.786018417100422</v>
      </c>
      <c r="U51" s="126">
        <f t="shared" si="2"/>
        <v>53.828609962934436</v>
      </c>
    </row>
    <row r="52" spans="1:21">
      <c r="A52" s="93">
        <v>42</v>
      </c>
      <c r="B52" s="94"/>
      <c r="C52" s="95" t="s">
        <v>66</v>
      </c>
      <c r="D52" s="96" t="s">
        <v>67</v>
      </c>
      <c r="E52" s="97"/>
      <c r="F52" s="98"/>
      <c r="G52" s="99">
        <f t="shared" si="0"/>
        <v>4292.0343715026975</v>
      </c>
      <c r="H52" s="100">
        <v>0</v>
      </c>
      <c r="I52" s="101">
        <v>0</v>
      </c>
      <c r="J52" s="101">
        <v>0</v>
      </c>
      <c r="K52" s="101">
        <v>0</v>
      </c>
      <c r="L52" s="101">
        <v>0</v>
      </c>
      <c r="M52" s="101">
        <v>0</v>
      </c>
      <c r="N52" s="127">
        <f t="shared" si="1"/>
        <v>0</v>
      </c>
      <c r="O52" s="100">
        <v>0</v>
      </c>
      <c r="P52" s="101">
        <v>0</v>
      </c>
      <c r="Q52" s="101">
        <v>1884.7711808159947</v>
      </c>
      <c r="R52" s="101">
        <v>2407.2631906867027</v>
      </c>
      <c r="S52" s="101">
        <v>0</v>
      </c>
      <c r="T52" s="101">
        <v>0</v>
      </c>
      <c r="U52" s="127">
        <f t="shared" si="2"/>
        <v>4292.0343715026975</v>
      </c>
    </row>
    <row r="53" spans="1:21">
      <c r="A53" s="93">
        <v>49</v>
      </c>
      <c r="B53" s="94"/>
      <c r="C53" s="95" t="s">
        <v>68</v>
      </c>
      <c r="D53" s="96" t="s">
        <v>69</v>
      </c>
      <c r="E53" s="97"/>
      <c r="F53" s="98"/>
      <c r="G53" s="99">
        <f t="shared" si="0"/>
        <v>18794.933249708265</v>
      </c>
      <c r="H53" s="100">
        <v>10463.996840722859</v>
      </c>
      <c r="I53" s="101">
        <v>5.956105500459671</v>
      </c>
      <c r="J53" s="101">
        <v>9.5184138417243958</v>
      </c>
      <c r="K53" s="101">
        <v>5.8528922200202942</v>
      </c>
      <c r="L53" s="101">
        <v>4.8516535013914108</v>
      </c>
      <c r="M53" s="101">
        <v>28.005804568529129</v>
      </c>
      <c r="N53" s="127">
        <f t="shared" si="1"/>
        <v>10518.181710354984</v>
      </c>
      <c r="O53" s="100">
        <v>8235.3377061262727</v>
      </c>
      <c r="P53" s="101">
        <v>3.4197234027087688</v>
      </c>
      <c r="Q53" s="101">
        <v>4.8587982058525085</v>
      </c>
      <c r="R53" s="101">
        <v>4.3835777789354324</v>
      </c>
      <c r="S53" s="101">
        <v>4.8958683907985687</v>
      </c>
      <c r="T53" s="101">
        <v>23.855865448713303</v>
      </c>
      <c r="U53" s="127">
        <f t="shared" si="2"/>
        <v>8276.7515393532813</v>
      </c>
    </row>
    <row r="54" spans="1:21">
      <c r="A54" s="37">
        <v>50</v>
      </c>
      <c r="B54" s="17"/>
      <c r="C54" s="16"/>
      <c r="D54" s="38" t="s">
        <v>8</v>
      </c>
      <c r="E54" s="47" t="s">
        <v>70</v>
      </c>
      <c r="F54" s="40"/>
      <c r="G54" s="111">
        <f t="shared" si="0"/>
        <v>9533.6381570589729</v>
      </c>
      <c r="H54" s="26">
        <v>5337.6883875015192</v>
      </c>
      <c r="I54" s="7">
        <v>0.56495753303170204</v>
      </c>
      <c r="J54" s="7">
        <v>0.22020918130874634</v>
      </c>
      <c r="K54" s="7">
        <v>0.27623963356018066</v>
      </c>
      <c r="L54" s="7">
        <v>0</v>
      </c>
      <c r="M54" s="7">
        <v>0</v>
      </c>
      <c r="N54" s="126">
        <f t="shared" si="1"/>
        <v>5338.7497938494198</v>
      </c>
      <c r="O54" s="26">
        <v>4193.724594627507</v>
      </c>
      <c r="P54" s="7">
        <v>9.6899852156639099E-2</v>
      </c>
      <c r="Q54" s="7">
        <v>0.25967300683259964</v>
      </c>
      <c r="R54" s="7">
        <v>0</v>
      </c>
      <c r="S54" s="7">
        <v>0.21345818042755127</v>
      </c>
      <c r="T54" s="7">
        <v>0.59373754262924194</v>
      </c>
      <c r="U54" s="126">
        <f t="shared" si="2"/>
        <v>4194.8883632095531</v>
      </c>
    </row>
    <row r="55" spans="1:21">
      <c r="A55" s="37">
        <v>51</v>
      </c>
      <c r="B55" s="10"/>
      <c r="C55" s="16"/>
      <c r="D55" s="38" t="s">
        <v>10</v>
      </c>
      <c r="E55" s="47" t="s">
        <v>71</v>
      </c>
      <c r="F55" s="40"/>
      <c r="G55" s="111">
        <f t="shared" si="0"/>
        <v>4406.0125801910181</v>
      </c>
      <c r="H55" s="26">
        <v>2440.7298380655702</v>
      </c>
      <c r="I55" s="7">
        <v>4.0000674426555634</v>
      </c>
      <c r="J55" s="7">
        <v>6.98390132188797</v>
      </c>
      <c r="K55" s="7">
        <v>3.9206690788269043</v>
      </c>
      <c r="L55" s="7">
        <v>1.5919634699821472</v>
      </c>
      <c r="M55" s="7">
        <v>6.0135231018066406</v>
      </c>
      <c r="N55" s="126">
        <f t="shared" si="1"/>
        <v>2463.2399624807294</v>
      </c>
      <c r="O55" s="26">
        <v>1927.6483218125068</v>
      </c>
      <c r="P55" s="7">
        <v>2.0385372713208199</v>
      </c>
      <c r="Q55" s="7">
        <v>3.9045185446739197</v>
      </c>
      <c r="R55" s="7">
        <v>3.1431047916412354</v>
      </c>
      <c r="S55" s="7">
        <v>2.8727607727050781</v>
      </c>
      <c r="T55" s="7">
        <v>3.1653745174407959</v>
      </c>
      <c r="U55" s="126">
        <f t="shared" si="2"/>
        <v>1942.7726177102886</v>
      </c>
    </row>
    <row r="56" spans="1:21">
      <c r="A56" s="37">
        <v>52</v>
      </c>
      <c r="B56" s="17"/>
      <c r="C56" s="11"/>
      <c r="D56" s="38" t="s">
        <v>22</v>
      </c>
      <c r="E56" s="47" t="s">
        <v>72</v>
      </c>
      <c r="F56" s="43"/>
      <c r="G56" s="111">
        <f t="shared" si="0"/>
        <v>3669.4229694630485</v>
      </c>
      <c r="H56" s="26">
        <v>2070.1037477850914</v>
      </c>
      <c r="I56" s="7">
        <v>0</v>
      </c>
      <c r="J56" s="7">
        <v>0</v>
      </c>
      <c r="K56" s="7">
        <v>0</v>
      </c>
      <c r="L56" s="7">
        <v>0</v>
      </c>
      <c r="M56" s="7">
        <v>0</v>
      </c>
      <c r="N56" s="126">
        <f t="shared" si="1"/>
        <v>2070.1037477850914</v>
      </c>
      <c r="O56" s="26">
        <v>1599.3192216779571</v>
      </c>
      <c r="P56" s="7">
        <v>0</v>
      </c>
      <c r="Q56" s="7">
        <v>0</v>
      </c>
      <c r="R56" s="7">
        <v>0</v>
      </c>
      <c r="S56" s="7">
        <v>0</v>
      </c>
      <c r="T56" s="7">
        <v>0</v>
      </c>
      <c r="U56" s="126">
        <f t="shared" si="2"/>
        <v>1599.3192216779571</v>
      </c>
    </row>
    <row r="57" spans="1:21">
      <c r="A57" s="37">
        <v>53</v>
      </c>
      <c r="B57" s="12"/>
      <c r="C57" s="12"/>
      <c r="D57" s="38" t="s">
        <v>24</v>
      </c>
      <c r="E57" s="13" t="s">
        <v>73</v>
      </c>
      <c r="F57" s="43"/>
      <c r="G57" s="111">
        <f t="shared" si="0"/>
        <v>1185.8596201445907</v>
      </c>
      <c r="H57" s="26">
        <v>615.47491168789566</v>
      </c>
      <c r="I57" s="7">
        <v>1.3910804688930511</v>
      </c>
      <c r="J57" s="7">
        <v>2.3143036067485809</v>
      </c>
      <c r="K57" s="7">
        <v>1.655983567237854</v>
      </c>
      <c r="L57" s="7">
        <v>3.2596900314092636</v>
      </c>
      <c r="M57" s="7">
        <v>21.992281466722488</v>
      </c>
      <c r="N57" s="126">
        <f t="shared" si="1"/>
        <v>646.08825082890689</v>
      </c>
      <c r="O57" s="26">
        <v>514.64560000225902</v>
      </c>
      <c r="P57" s="7">
        <v>1.2842863239347935</v>
      </c>
      <c r="Q57" s="7">
        <v>0.69460660219192505</v>
      </c>
      <c r="R57" s="7">
        <v>1.2404730468988419</v>
      </c>
      <c r="S57" s="7">
        <v>1.809649296104908</v>
      </c>
      <c r="T57" s="7">
        <v>20.096754044294357</v>
      </c>
      <c r="U57" s="126">
        <f t="shared" si="2"/>
        <v>539.77136931568384</v>
      </c>
    </row>
    <row r="58" spans="1:21">
      <c r="A58" s="93">
        <v>54</v>
      </c>
      <c r="B58" s="94"/>
      <c r="C58" s="95" t="s">
        <v>74</v>
      </c>
      <c r="D58" s="96" t="s">
        <v>75</v>
      </c>
      <c r="E58" s="97"/>
      <c r="F58" s="98"/>
      <c r="G58" s="99">
        <f t="shared" si="0"/>
        <v>54424.525766088074</v>
      </c>
      <c r="H58" s="100">
        <v>264.98223200326902</v>
      </c>
      <c r="I58" s="101">
        <v>71.059867327101529</v>
      </c>
      <c r="J58" s="101">
        <v>229.32710053212941</v>
      </c>
      <c r="K58" s="101">
        <v>617.21863456442952</v>
      </c>
      <c r="L58" s="101">
        <v>2502.6077360212803</v>
      </c>
      <c r="M58" s="101">
        <v>22082.209270954132</v>
      </c>
      <c r="N58" s="127">
        <f t="shared" si="1"/>
        <v>25767.404841402342</v>
      </c>
      <c r="O58" s="100">
        <v>207.52024177194107</v>
      </c>
      <c r="P58" s="101">
        <v>59.787071123253554</v>
      </c>
      <c r="Q58" s="101">
        <v>149.91440964303911</v>
      </c>
      <c r="R58" s="101">
        <v>380.7495807800442</v>
      </c>
      <c r="S58" s="101">
        <v>1703.2599712610245</v>
      </c>
      <c r="T58" s="101">
        <v>26155.88965010643</v>
      </c>
      <c r="U58" s="127">
        <f t="shared" si="2"/>
        <v>28657.120924685732</v>
      </c>
    </row>
    <row r="59" spans="1:21">
      <c r="A59" s="37">
        <v>55</v>
      </c>
      <c r="B59" s="17"/>
      <c r="C59" s="16"/>
      <c r="D59" s="38" t="s">
        <v>8</v>
      </c>
      <c r="E59" s="45" t="s">
        <v>76</v>
      </c>
      <c r="F59" s="40"/>
      <c r="G59" s="111">
        <f t="shared" si="0"/>
        <v>37881.780034967858</v>
      </c>
      <c r="H59" s="26">
        <v>198.72331519422005</v>
      </c>
      <c r="I59" s="7">
        <v>51.160190794616938</v>
      </c>
      <c r="J59" s="7">
        <v>134.95969891734421</v>
      </c>
      <c r="K59" s="7">
        <v>365.05090326070786</v>
      </c>
      <c r="L59" s="7">
        <v>1559.6479351967573</v>
      </c>
      <c r="M59" s="7">
        <v>15798.093587934971</v>
      </c>
      <c r="N59" s="126">
        <f t="shared" si="1"/>
        <v>18107.635631298617</v>
      </c>
      <c r="O59" s="26">
        <v>157.92396162073419</v>
      </c>
      <c r="P59" s="7">
        <v>37.709287154721096</v>
      </c>
      <c r="Q59" s="7">
        <v>80.965809372719377</v>
      </c>
      <c r="R59" s="7">
        <v>200.07861579814926</v>
      </c>
      <c r="S59" s="7">
        <v>910.3699568733573</v>
      </c>
      <c r="T59" s="7">
        <v>18387.09677284956</v>
      </c>
      <c r="U59" s="126">
        <f t="shared" si="2"/>
        <v>19774.144403669241</v>
      </c>
    </row>
    <row r="60" spans="1:21">
      <c r="A60" s="37">
        <v>56</v>
      </c>
      <c r="B60" s="17"/>
      <c r="C60" s="16"/>
      <c r="D60" s="38" t="s">
        <v>10</v>
      </c>
      <c r="E60" s="45" t="s">
        <v>77</v>
      </c>
      <c r="F60" s="40"/>
      <c r="G60" s="111">
        <f t="shared" si="0"/>
        <v>34.089967180509348</v>
      </c>
      <c r="H60" s="26">
        <v>0.8840175933039518</v>
      </c>
      <c r="I60" s="7">
        <v>0.36105298482289072</v>
      </c>
      <c r="J60" s="7">
        <v>0.72654043789952993</v>
      </c>
      <c r="K60" s="7">
        <v>1.299417233793065</v>
      </c>
      <c r="L60" s="7">
        <v>2.057299917563796</v>
      </c>
      <c r="M60" s="7">
        <v>5.9734287885949016</v>
      </c>
      <c r="N60" s="126">
        <f t="shared" si="1"/>
        <v>11.301756955978135</v>
      </c>
      <c r="O60" s="26">
        <v>0.94399350044477615</v>
      </c>
      <c r="P60" s="7">
        <v>0.28620195802614035</v>
      </c>
      <c r="Q60" s="7">
        <v>0.81564169270313869</v>
      </c>
      <c r="R60" s="7">
        <v>1.9325352458981797</v>
      </c>
      <c r="S60" s="7">
        <v>3.3952588476240635</v>
      </c>
      <c r="T60" s="7">
        <v>15.414578979834914</v>
      </c>
      <c r="U60" s="126">
        <f t="shared" si="2"/>
        <v>22.788210224531213</v>
      </c>
    </row>
    <row r="61" spans="1:21">
      <c r="A61" s="37">
        <v>57</v>
      </c>
      <c r="B61" s="17"/>
      <c r="C61" s="16"/>
      <c r="D61" s="38" t="s">
        <v>22</v>
      </c>
      <c r="E61" s="45" t="s">
        <v>78</v>
      </c>
      <c r="F61" s="40"/>
      <c r="G61" s="111">
        <f t="shared" si="0"/>
        <v>5.6119415462017059</v>
      </c>
      <c r="H61" s="26">
        <v>0</v>
      </c>
      <c r="I61" s="7">
        <v>0</v>
      </c>
      <c r="J61" s="7">
        <v>0</v>
      </c>
      <c r="K61" s="7">
        <v>0.18413905799388885</v>
      </c>
      <c r="L61" s="7">
        <v>0</v>
      </c>
      <c r="M61" s="7">
        <v>3.3869113922119141</v>
      </c>
      <c r="N61" s="126">
        <f t="shared" si="1"/>
        <v>3.5710504502058029</v>
      </c>
      <c r="O61" s="26">
        <v>0</v>
      </c>
      <c r="P61" s="7">
        <v>0</v>
      </c>
      <c r="Q61" s="7">
        <v>0</v>
      </c>
      <c r="R61" s="7">
        <v>0.10400806367397308</v>
      </c>
      <c r="S61" s="7">
        <v>0.3822588324546814</v>
      </c>
      <c r="T61" s="7">
        <v>1.5546241998672485</v>
      </c>
      <c r="U61" s="126">
        <f t="shared" si="2"/>
        <v>2.040891095995903</v>
      </c>
    </row>
    <row r="62" spans="1:21">
      <c r="A62" s="37">
        <v>58</v>
      </c>
      <c r="B62" s="14"/>
      <c r="C62" s="16"/>
      <c r="D62" s="38" t="s">
        <v>24</v>
      </c>
      <c r="E62" s="45" t="s">
        <v>79</v>
      </c>
      <c r="F62" s="40"/>
      <c r="G62" s="111">
        <f t="shared" si="0"/>
        <v>11298.919298474255</v>
      </c>
      <c r="H62" s="26">
        <v>0.27297184764830718</v>
      </c>
      <c r="I62" s="7">
        <v>4.3037566097918898</v>
      </c>
      <c r="J62" s="7">
        <v>51.247888595913537</v>
      </c>
      <c r="K62" s="7">
        <v>140.62395625293721</v>
      </c>
      <c r="L62" s="7">
        <v>568.92313750367612</v>
      </c>
      <c r="M62" s="7">
        <v>4408.453998828074</v>
      </c>
      <c r="N62" s="126">
        <f t="shared" si="1"/>
        <v>5173.8257096380412</v>
      </c>
      <c r="O62" s="26">
        <v>0.24216999539220296</v>
      </c>
      <c r="P62" s="7">
        <v>4.85937019798439</v>
      </c>
      <c r="Q62" s="7">
        <v>34.860924734042783</v>
      </c>
      <c r="R62" s="7">
        <v>93.321567293256521</v>
      </c>
      <c r="S62" s="7">
        <v>516.03824257222004</v>
      </c>
      <c r="T62" s="7">
        <v>5475.7713140433189</v>
      </c>
      <c r="U62" s="126">
        <f t="shared" si="2"/>
        <v>6125.0935888362146</v>
      </c>
    </row>
    <row r="63" spans="1:21">
      <c r="A63" s="37">
        <v>59</v>
      </c>
      <c r="B63" s="12"/>
      <c r="C63" s="14"/>
      <c r="D63" s="38" t="s">
        <v>26</v>
      </c>
      <c r="E63" s="14" t="s">
        <v>80</v>
      </c>
      <c r="F63" s="48"/>
      <c r="G63" s="111">
        <f t="shared" si="0"/>
        <v>5204.1245516420386</v>
      </c>
      <c r="H63" s="26">
        <v>65.101930024116882</v>
      </c>
      <c r="I63" s="7">
        <v>15.234867778839543</v>
      </c>
      <c r="J63" s="7">
        <v>42.392971700057387</v>
      </c>
      <c r="K63" s="7">
        <v>110.060223441571</v>
      </c>
      <c r="L63" s="7">
        <v>371.97935706377029</v>
      </c>
      <c r="M63" s="7">
        <v>1866.301956474781</v>
      </c>
      <c r="N63" s="126">
        <f t="shared" si="1"/>
        <v>2471.0713064831361</v>
      </c>
      <c r="O63" s="26">
        <v>48.410115895567287</v>
      </c>
      <c r="P63" s="7">
        <v>16.932210795814171</v>
      </c>
      <c r="Q63" s="7">
        <v>33.272036865382688</v>
      </c>
      <c r="R63" s="7">
        <v>85.312852066010237</v>
      </c>
      <c r="S63" s="7">
        <v>273.07421956956387</v>
      </c>
      <c r="T63" s="7">
        <v>2276.0518099665642</v>
      </c>
      <c r="U63" s="126">
        <f t="shared" si="2"/>
        <v>2733.0532451589024</v>
      </c>
    </row>
    <row r="64" spans="1:21">
      <c r="A64" s="72">
        <v>60</v>
      </c>
      <c r="B64" s="73" t="s">
        <v>81</v>
      </c>
      <c r="C64" s="77" t="s">
        <v>82</v>
      </c>
      <c r="D64" s="78"/>
      <c r="E64" s="78"/>
      <c r="F64" s="79"/>
      <c r="G64" s="74">
        <f t="shared" si="0"/>
        <v>5701695.9800925851</v>
      </c>
      <c r="H64" s="75">
        <v>18767.643590629101</v>
      </c>
      <c r="I64" s="76">
        <v>5865.8170422911644</v>
      </c>
      <c r="J64" s="76">
        <v>28946.847685337067</v>
      </c>
      <c r="K64" s="76">
        <v>136913.30082321167</v>
      </c>
      <c r="L64" s="76">
        <v>699822.1424407959</v>
      </c>
      <c r="M64" s="76">
        <v>1929563.1318664551</v>
      </c>
      <c r="N64" s="124">
        <f t="shared" si="1"/>
        <v>2819878.88344872</v>
      </c>
      <c r="O64" s="75">
        <v>16668.717131078243</v>
      </c>
      <c r="P64" s="76">
        <v>4899.6421620845795</v>
      </c>
      <c r="Q64" s="76">
        <v>17463.44685959816</v>
      </c>
      <c r="R64" s="76">
        <v>99093.195024490356</v>
      </c>
      <c r="S64" s="76">
        <v>534953.15692901611</v>
      </c>
      <c r="T64" s="76">
        <v>2208738.9385375977</v>
      </c>
      <c r="U64" s="124">
        <f t="shared" si="2"/>
        <v>2881817.0966438651</v>
      </c>
    </row>
    <row r="65" spans="1:21">
      <c r="A65" s="93">
        <v>61</v>
      </c>
      <c r="B65" s="94"/>
      <c r="C65" s="95" t="s">
        <v>6</v>
      </c>
      <c r="D65" s="96" t="s">
        <v>83</v>
      </c>
      <c r="E65" s="97"/>
      <c r="F65" s="98"/>
      <c r="G65" s="99">
        <f t="shared" si="0"/>
        <v>1280345.1896948735</v>
      </c>
      <c r="H65" s="100">
        <v>1069.8581660175696</v>
      </c>
      <c r="I65" s="101">
        <v>1526.6916820406914</v>
      </c>
      <c r="J65" s="101">
        <v>6417.3093659579754</v>
      </c>
      <c r="K65" s="101">
        <v>25222.065434217453</v>
      </c>
      <c r="L65" s="101">
        <v>182864.38277053833</v>
      </c>
      <c r="M65" s="101">
        <v>435107.20749664307</v>
      </c>
      <c r="N65" s="127">
        <f t="shared" si="1"/>
        <v>652207.51491541509</v>
      </c>
      <c r="O65" s="100">
        <v>854.26285096863285</v>
      </c>
      <c r="P65" s="101">
        <v>1218.6814853996038</v>
      </c>
      <c r="Q65" s="101">
        <v>4122.4398351609707</v>
      </c>
      <c r="R65" s="101">
        <v>40517.286453723907</v>
      </c>
      <c r="S65" s="101">
        <v>195645.28177642822</v>
      </c>
      <c r="T65" s="101">
        <v>385779.7223777771</v>
      </c>
      <c r="U65" s="127">
        <f t="shared" si="2"/>
        <v>628137.67477945844</v>
      </c>
    </row>
    <row r="66" spans="1:21">
      <c r="A66" s="37">
        <v>62</v>
      </c>
      <c r="B66" s="17"/>
      <c r="C66" s="16"/>
      <c r="D66" s="38" t="s">
        <v>8</v>
      </c>
      <c r="E66" s="49" t="s">
        <v>84</v>
      </c>
      <c r="F66" s="40"/>
      <c r="G66" s="111">
        <f t="shared" si="0"/>
        <v>30017.086921137736</v>
      </c>
      <c r="H66" s="26">
        <v>10.138609170913696</v>
      </c>
      <c r="I66" s="7">
        <v>9.4961117906495929</v>
      </c>
      <c r="J66" s="7">
        <v>76.154397621750832</v>
      </c>
      <c r="K66" s="7">
        <v>1203.9825137555599</v>
      </c>
      <c r="L66" s="7">
        <v>9282.9726192951202</v>
      </c>
      <c r="M66" s="7">
        <v>10122.496685683727</v>
      </c>
      <c r="N66" s="126">
        <f t="shared" si="1"/>
        <v>20705.240937317722</v>
      </c>
      <c r="O66" s="26">
        <v>10.874521911144257</v>
      </c>
      <c r="P66" s="7">
        <v>7.0536015047473484</v>
      </c>
      <c r="Q66" s="7">
        <v>49.565482303965837</v>
      </c>
      <c r="R66" s="7">
        <v>361.6347354054451</v>
      </c>
      <c r="S66" s="7">
        <v>2355.4930236935616</v>
      </c>
      <c r="T66" s="7">
        <v>6527.2246190011501</v>
      </c>
      <c r="U66" s="126">
        <f t="shared" si="2"/>
        <v>9311.8459838200142</v>
      </c>
    </row>
    <row r="67" spans="1:21">
      <c r="A67" s="37">
        <v>63</v>
      </c>
      <c r="B67" s="17"/>
      <c r="C67" s="16"/>
      <c r="D67" s="38" t="s">
        <v>10</v>
      </c>
      <c r="E67" s="49" t="s">
        <v>85</v>
      </c>
      <c r="F67" s="40"/>
      <c r="G67" s="111">
        <f t="shared" si="0"/>
        <v>33965.030703974335</v>
      </c>
      <c r="H67" s="26">
        <v>2.0188759863376617</v>
      </c>
      <c r="I67" s="7">
        <v>0.56029891967773438</v>
      </c>
      <c r="J67" s="7">
        <v>22.329938933253288</v>
      </c>
      <c r="K67" s="7">
        <v>973.83971783518791</v>
      </c>
      <c r="L67" s="7">
        <v>9787.9276361465454</v>
      </c>
      <c r="M67" s="7">
        <v>13717.718294858932</v>
      </c>
      <c r="N67" s="126">
        <f t="shared" si="1"/>
        <v>24504.394762679935</v>
      </c>
      <c r="O67" s="26">
        <v>0</v>
      </c>
      <c r="P67" s="7">
        <v>0.18781030178070068</v>
      </c>
      <c r="Q67" s="7">
        <v>11.883368348149816</v>
      </c>
      <c r="R67" s="7">
        <v>255.75535825639963</v>
      </c>
      <c r="S67" s="7">
        <v>2450.5604240894318</v>
      </c>
      <c r="T67" s="7">
        <v>6742.2489802986383</v>
      </c>
      <c r="U67" s="126">
        <f t="shared" si="2"/>
        <v>9460.6359412944003</v>
      </c>
    </row>
    <row r="68" spans="1:21">
      <c r="A68" s="37">
        <v>64</v>
      </c>
      <c r="B68" s="17"/>
      <c r="C68" s="16"/>
      <c r="D68" s="38" t="s">
        <v>22</v>
      </c>
      <c r="E68" s="49" t="s">
        <v>86</v>
      </c>
      <c r="F68" s="40"/>
      <c r="G68" s="111">
        <f t="shared" si="0"/>
        <v>112224.15139907424</v>
      </c>
      <c r="H68" s="26">
        <v>16.058039546012878</v>
      </c>
      <c r="I68" s="7">
        <v>6.6062939316034317</v>
      </c>
      <c r="J68" s="7">
        <v>249.38052453845739</v>
      </c>
      <c r="K68" s="7">
        <v>3201.2379150539637</v>
      </c>
      <c r="L68" s="7">
        <v>20110.156310081482</v>
      </c>
      <c r="M68" s="7">
        <v>41200.667612552643</v>
      </c>
      <c r="N68" s="126">
        <f t="shared" si="1"/>
        <v>64784.106695704162</v>
      </c>
      <c r="O68" s="26">
        <v>11.799038529396057</v>
      </c>
      <c r="P68" s="7">
        <v>2.3576917201280594</v>
      </c>
      <c r="Q68" s="7">
        <v>193.73814757738728</v>
      </c>
      <c r="R68" s="7">
        <v>2718.0446929633617</v>
      </c>
      <c r="S68" s="7">
        <v>12147.917957305908</v>
      </c>
      <c r="T68" s="7">
        <v>32366.187175273895</v>
      </c>
      <c r="U68" s="126">
        <f t="shared" si="2"/>
        <v>47440.044703370077</v>
      </c>
    </row>
    <row r="69" spans="1:21">
      <c r="A69" s="37">
        <v>65</v>
      </c>
      <c r="B69" s="17"/>
      <c r="C69" s="16"/>
      <c r="D69" s="38" t="s">
        <v>24</v>
      </c>
      <c r="E69" s="49" t="s">
        <v>87</v>
      </c>
      <c r="F69" s="40"/>
      <c r="G69" s="111">
        <f t="shared" si="0"/>
        <v>129608.60213861021</v>
      </c>
      <c r="H69" s="26">
        <v>8.9557176828384399</v>
      </c>
      <c r="I69" s="7">
        <v>10.828202471137047</v>
      </c>
      <c r="J69" s="7">
        <v>274.43544539809227</v>
      </c>
      <c r="K69" s="7">
        <v>2802.0775152444839</v>
      </c>
      <c r="L69" s="7">
        <v>18651.568330287933</v>
      </c>
      <c r="M69" s="7">
        <v>39814.501382350922</v>
      </c>
      <c r="N69" s="126">
        <f t="shared" si="1"/>
        <v>61562.366593435407</v>
      </c>
      <c r="O69" s="26">
        <v>9.0090994834899902</v>
      </c>
      <c r="P69" s="7">
        <v>8.1651425063610077</v>
      </c>
      <c r="Q69" s="7">
        <v>194.52949957700912</v>
      </c>
      <c r="R69" s="7">
        <v>2848.8788193464279</v>
      </c>
      <c r="S69" s="7">
        <v>17308.755312085152</v>
      </c>
      <c r="T69" s="7">
        <v>47676.897672176361</v>
      </c>
      <c r="U69" s="126">
        <f t="shared" si="2"/>
        <v>68046.235545174801</v>
      </c>
    </row>
    <row r="70" spans="1:21">
      <c r="A70" s="37">
        <v>66</v>
      </c>
      <c r="B70" s="17"/>
      <c r="C70" s="16"/>
      <c r="D70" s="38" t="s">
        <v>26</v>
      </c>
      <c r="E70" s="49" t="s">
        <v>88</v>
      </c>
      <c r="F70" s="40"/>
      <c r="G70" s="111">
        <f t="shared" si="0"/>
        <v>72830.639980003529</v>
      </c>
      <c r="H70" s="26">
        <v>0</v>
      </c>
      <c r="I70" s="7">
        <v>36.746179976500571</v>
      </c>
      <c r="J70" s="7">
        <v>156.24088623374701</v>
      </c>
      <c r="K70" s="7">
        <v>1259.7648631110787</v>
      </c>
      <c r="L70" s="7">
        <v>12547.777602553368</v>
      </c>
      <c r="M70" s="7">
        <v>22684.363960027695</v>
      </c>
      <c r="N70" s="126">
        <f t="shared" si="1"/>
        <v>36684.893491902389</v>
      </c>
      <c r="O70" s="26">
        <v>0</v>
      </c>
      <c r="P70" s="7">
        <v>28.209855388209689</v>
      </c>
      <c r="Q70" s="7">
        <v>87.61914124712348</v>
      </c>
      <c r="R70" s="7">
        <v>1159.7584995925426</v>
      </c>
      <c r="S70" s="7">
        <v>10095.45768481493</v>
      </c>
      <c r="T70" s="7">
        <v>24774.701307058334</v>
      </c>
      <c r="U70" s="126">
        <f t="shared" si="2"/>
        <v>36145.74648810114</v>
      </c>
    </row>
    <row r="71" spans="1:21">
      <c r="A71" s="37">
        <v>67</v>
      </c>
      <c r="B71" s="17"/>
      <c r="C71" s="16"/>
      <c r="D71" s="38" t="s">
        <v>32</v>
      </c>
      <c r="E71" s="49" t="s">
        <v>89</v>
      </c>
      <c r="F71" s="40"/>
      <c r="G71" s="111">
        <f t="shared" si="0"/>
        <v>66294.413289677075</v>
      </c>
      <c r="H71" s="26">
        <v>1.6701905131340027</v>
      </c>
      <c r="I71" s="7">
        <v>1.9237728863954544</v>
      </c>
      <c r="J71" s="7">
        <v>43.9778992831707</v>
      </c>
      <c r="K71" s="7">
        <v>1063.0712125599384</v>
      </c>
      <c r="L71" s="7">
        <v>10184.019178986549</v>
      </c>
      <c r="M71" s="7">
        <v>18584.574696302414</v>
      </c>
      <c r="N71" s="126">
        <f t="shared" si="1"/>
        <v>29879.236950531602</v>
      </c>
      <c r="O71" s="26">
        <v>0</v>
      </c>
      <c r="P71" s="7">
        <v>0.70599432289600372</v>
      </c>
      <c r="Q71" s="7">
        <v>27.546006824544747</v>
      </c>
      <c r="R71" s="7">
        <v>850.45739968121052</v>
      </c>
      <c r="S71" s="7">
        <v>9423.3546092510223</v>
      </c>
      <c r="T71" s="7">
        <v>26113.1123290658</v>
      </c>
      <c r="U71" s="126">
        <f t="shared" si="2"/>
        <v>36415.176339145473</v>
      </c>
    </row>
    <row r="72" spans="1:21">
      <c r="A72" s="37">
        <v>68</v>
      </c>
      <c r="B72" s="17"/>
      <c r="C72" s="16"/>
      <c r="D72" s="38" t="s">
        <v>34</v>
      </c>
      <c r="E72" s="49" t="s">
        <v>90</v>
      </c>
      <c r="F72" s="40"/>
      <c r="G72" s="111">
        <f t="shared" si="0"/>
        <v>126481.2212387668</v>
      </c>
      <c r="H72" s="26">
        <v>35.510025918483734</v>
      </c>
      <c r="I72" s="7">
        <v>14.428634524345398</v>
      </c>
      <c r="J72" s="7">
        <v>167.69923868775368</v>
      </c>
      <c r="K72" s="7">
        <v>1942.9633929133415</v>
      </c>
      <c r="L72" s="7">
        <v>23951.605972766876</v>
      </c>
      <c r="M72" s="7">
        <v>44124.661880016327</v>
      </c>
      <c r="N72" s="126">
        <f t="shared" si="1"/>
        <v>70236.869144827127</v>
      </c>
      <c r="O72" s="26">
        <v>34.203464537858963</v>
      </c>
      <c r="P72" s="7">
        <v>10.437984049320221</v>
      </c>
      <c r="Q72" s="7">
        <v>95.245730993337929</v>
      </c>
      <c r="R72" s="7">
        <v>1775.1928432360291</v>
      </c>
      <c r="S72" s="7">
        <v>19490.766184091568</v>
      </c>
      <c r="T72" s="7">
        <v>34838.505887031555</v>
      </c>
      <c r="U72" s="126">
        <f t="shared" si="2"/>
        <v>56244.352093939669</v>
      </c>
    </row>
    <row r="73" spans="1:21">
      <c r="A73" s="37">
        <v>69</v>
      </c>
      <c r="B73" s="17"/>
      <c r="C73" s="16"/>
      <c r="D73" s="38" t="s">
        <v>36</v>
      </c>
      <c r="E73" s="49" t="s">
        <v>91</v>
      </c>
      <c r="F73" s="40"/>
      <c r="G73" s="111">
        <f t="shared" si="0"/>
        <v>29445.963216537668</v>
      </c>
      <c r="H73" s="26">
        <v>3.5030224323272705</v>
      </c>
      <c r="I73" s="7">
        <v>3.8590348064899445</v>
      </c>
      <c r="J73" s="7">
        <v>66.021013412624598</v>
      </c>
      <c r="K73" s="7">
        <v>605.41848301887512</v>
      </c>
      <c r="L73" s="7">
        <v>3416.9201321005821</v>
      </c>
      <c r="M73" s="7">
        <v>11910.066298902035</v>
      </c>
      <c r="N73" s="126">
        <f t="shared" si="1"/>
        <v>16005.787984672934</v>
      </c>
      <c r="O73" s="26">
        <v>5.0256515145301819</v>
      </c>
      <c r="P73" s="7">
        <v>4.7520331814885139</v>
      </c>
      <c r="Q73" s="7">
        <v>51.043323827965651</v>
      </c>
      <c r="R73" s="7">
        <v>451.22065734863281</v>
      </c>
      <c r="S73" s="7">
        <v>2138.2888912856579</v>
      </c>
      <c r="T73" s="7">
        <v>10789.844674706459</v>
      </c>
      <c r="U73" s="126">
        <f t="shared" si="2"/>
        <v>13440.175231864734</v>
      </c>
    </row>
    <row r="74" spans="1:21">
      <c r="A74" s="37">
        <v>70</v>
      </c>
      <c r="B74" s="17"/>
      <c r="C74" s="16"/>
      <c r="D74" s="38" t="s">
        <v>38</v>
      </c>
      <c r="E74" s="49" t="s">
        <v>92</v>
      </c>
      <c r="F74" s="40"/>
      <c r="G74" s="111">
        <f t="shared" ref="G74:G137" si="3">N74+U74</f>
        <v>111572.12479449448</v>
      </c>
      <c r="H74" s="26">
        <v>0</v>
      </c>
      <c r="I74" s="7">
        <v>0</v>
      </c>
      <c r="J74" s="7">
        <v>2.3876775223761797</v>
      </c>
      <c r="K74" s="7">
        <v>36.800635561347008</v>
      </c>
      <c r="L74" s="7">
        <v>282.16111832857132</v>
      </c>
      <c r="M74" s="7">
        <v>588.21895200014114</v>
      </c>
      <c r="N74" s="126">
        <f t="shared" ref="N74:N137" si="4">SUM(H74:M74)</f>
        <v>909.56838341243565</v>
      </c>
      <c r="O74" s="26">
        <v>1.7329033017158508</v>
      </c>
      <c r="P74" s="7">
        <v>2.7008133828639984</v>
      </c>
      <c r="Q74" s="7">
        <v>291.3633828406455</v>
      </c>
      <c r="R74" s="7">
        <v>11847.362887263298</v>
      </c>
      <c r="S74" s="7">
        <v>44709.93851852417</v>
      </c>
      <c r="T74" s="7">
        <v>53809.457905769348</v>
      </c>
      <c r="U74" s="126">
        <f t="shared" ref="U74:U130" si="5">SUM(O74:T74)</f>
        <v>110662.55641108204</v>
      </c>
    </row>
    <row r="75" spans="1:21">
      <c r="A75" s="37">
        <v>71</v>
      </c>
      <c r="B75" s="17"/>
      <c r="C75" s="16"/>
      <c r="D75" s="38" t="s">
        <v>40</v>
      </c>
      <c r="E75" s="49" t="s">
        <v>93</v>
      </c>
      <c r="F75" s="40"/>
      <c r="G75" s="111">
        <f t="shared" si="3"/>
        <v>51775.603905802593</v>
      </c>
      <c r="H75" s="26">
        <v>0</v>
      </c>
      <c r="I75" s="7">
        <v>0</v>
      </c>
      <c r="J75" s="7">
        <v>0</v>
      </c>
      <c r="K75" s="7">
        <v>0</v>
      </c>
      <c r="L75" s="7">
        <v>0</v>
      </c>
      <c r="M75" s="7">
        <v>0</v>
      </c>
      <c r="N75" s="126">
        <f t="shared" si="4"/>
        <v>0</v>
      </c>
      <c r="O75" s="26">
        <v>3.7381789088249207</v>
      </c>
      <c r="P75" s="7">
        <v>7.2176618129014969</v>
      </c>
      <c r="Q75" s="7">
        <v>398.56879793666303</v>
      </c>
      <c r="R75" s="7">
        <v>6541.0158921480179</v>
      </c>
      <c r="S75" s="7">
        <v>18890.372452259064</v>
      </c>
      <c r="T75" s="7">
        <v>25934.690922737122</v>
      </c>
      <c r="U75" s="126">
        <f t="shared" si="5"/>
        <v>51775.603905802593</v>
      </c>
    </row>
    <row r="76" spans="1:21">
      <c r="A76" s="37">
        <v>72</v>
      </c>
      <c r="B76" s="17"/>
      <c r="C76" s="16"/>
      <c r="D76" s="38" t="s">
        <v>54</v>
      </c>
      <c r="E76" s="49" t="s">
        <v>94</v>
      </c>
      <c r="F76" s="40"/>
      <c r="G76" s="111">
        <f t="shared" si="3"/>
        <v>11488.748829328455</v>
      </c>
      <c r="H76" s="26">
        <v>0</v>
      </c>
      <c r="I76" s="7">
        <v>0</v>
      </c>
      <c r="J76" s="7">
        <v>0</v>
      </c>
      <c r="K76" s="7">
        <v>0</v>
      </c>
      <c r="L76" s="7">
        <v>0</v>
      </c>
      <c r="M76" s="7">
        <v>0</v>
      </c>
      <c r="N76" s="126">
        <f t="shared" si="4"/>
        <v>0</v>
      </c>
      <c r="O76" s="26">
        <v>0</v>
      </c>
      <c r="P76" s="7">
        <v>0.15303990803658962</v>
      </c>
      <c r="Q76" s="7">
        <v>62.39622403960675</v>
      </c>
      <c r="R76" s="7">
        <v>1202.200916737318</v>
      </c>
      <c r="S76" s="7">
        <v>4227.6134324073792</v>
      </c>
      <c r="T76" s="7">
        <v>5996.3852162361145</v>
      </c>
      <c r="U76" s="126">
        <f t="shared" si="5"/>
        <v>11488.748829328455</v>
      </c>
    </row>
    <row r="77" spans="1:21">
      <c r="A77" s="37">
        <v>73</v>
      </c>
      <c r="B77" s="17"/>
      <c r="C77" s="16"/>
      <c r="D77" s="38" t="s">
        <v>59</v>
      </c>
      <c r="E77" s="49" t="s">
        <v>95</v>
      </c>
      <c r="F77" s="40"/>
      <c r="G77" s="111">
        <f t="shared" si="3"/>
        <v>22891.951877136598</v>
      </c>
      <c r="H77" s="26">
        <v>0</v>
      </c>
      <c r="I77" s="7">
        <v>0</v>
      </c>
      <c r="J77" s="7">
        <v>0</v>
      </c>
      <c r="K77" s="7">
        <v>0</v>
      </c>
      <c r="L77" s="7">
        <v>0</v>
      </c>
      <c r="M77" s="7">
        <v>0</v>
      </c>
      <c r="N77" s="126">
        <f t="shared" si="4"/>
        <v>0</v>
      </c>
      <c r="O77" s="26">
        <v>26.077306926250458</v>
      </c>
      <c r="P77" s="7">
        <v>12.27560618519783</v>
      </c>
      <c r="Q77" s="7">
        <v>215.04363799549174</v>
      </c>
      <c r="R77" s="7">
        <v>2173.6950793713331</v>
      </c>
      <c r="S77" s="7">
        <v>9078.7113149166107</v>
      </c>
      <c r="T77" s="7">
        <v>11386.148931741714</v>
      </c>
      <c r="U77" s="126">
        <f t="shared" si="5"/>
        <v>22891.951877136598</v>
      </c>
    </row>
    <row r="78" spans="1:21">
      <c r="A78" s="37">
        <v>74</v>
      </c>
      <c r="B78" s="17"/>
      <c r="C78" s="16"/>
      <c r="D78" s="38" t="s">
        <v>96</v>
      </c>
      <c r="E78" s="49" t="s">
        <v>97</v>
      </c>
      <c r="F78" s="40"/>
      <c r="G78" s="111">
        <f t="shared" si="3"/>
        <v>145322.75734574348</v>
      </c>
      <c r="H78" s="26">
        <v>4.2281463742256165</v>
      </c>
      <c r="I78" s="7">
        <v>1.8333127051591873</v>
      </c>
      <c r="J78" s="7">
        <v>27.122874490916729</v>
      </c>
      <c r="K78" s="7">
        <v>337.18015795946121</v>
      </c>
      <c r="L78" s="7">
        <v>17807.993882656097</v>
      </c>
      <c r="M78" s="7">
        <v>127144.39897155762</v>
      </c>
      <c r="N78" s="126">
        <f t="shared" si="4"/>
        <v>145322.75734574348</v>
      </c>
      <c r="O78" s="26">
        <v>0</v>
      </c>
      <c r="P78" s="7">
        <v>0</v>
      </c>
      <c r="Q78" s="7">
        <v>0</v>
      </c>
      <c r="R78" s="7">
        <v>0</v>
      </c>
      <c r="S78" s="7">
        <v>0</v>
      </c>
      <c r="T78" s="7">
        <v>0</v>
      </c>
      <c r="U78" s="126">
        <f t="shared" si="5"/>
        <v>0</v>
      </c>
    </row>
    <row r="79" spans="1:21">
      <c r="A79" s="37">
        <v>75</v>
      </c>
      <c r="B79" s="17"/>
      <c r="C79" s="16"/>
      <c r="D79" s="38" t="s">
        <v>98</v>
      </c>
      <c r="E79" s="49" t="s">
        <v>99</v>
      </c>
      <c r="F79" s="40"/>
      <c r="G79" s="111">
        <f t="shared" si="3"/>
        <v>27959.187584890147</v>
      </c>
      <c r="H79" s="26">
        <v>6.9219736754894257</v>
      </c>
      <c r="I79" s="7">
        <v>1.7419894635677338</v>
      </c>
      <c r="J79" s="7">
        <v>8.740867184009403</v>
      </c>
      <c r="K79" s="7">
        <v>185.20414100587368</v>
      </c>
      <c r="L79" s="7">
        <v>3491.0345979332924</v>
      </c>
      <c r="M79" s="7">
        <v>15378.140407323837</v>
      </c>
      <c r="N79" s="126">
        <f t="shared" si="4"/>
        <v>19071.78397658607</v>
      </c>
      <c r="O79" s="26">
        <v>0.94444996118545532</v>
      </c>
      <c r="P79" s="7">
        <v>0.45619994401931763</v>
      </c>
      <c r="Q79" s="7">
        <v>5.8510948387920507</v>
      </c>
      <c r="R79" s="7">
        <v>113.21499021351337</v>
      </c>
      <c r="S79" s="7">
        <v>1674.8979385197163</v>
      </c>
      <c r="T79" s="7">
        <v>7092.0389348268509</v>
      </c>
      <c r="U79" s="126">
        <f t="shared" si="5"/>
        <v>8887.4036083040774</v>
      </c>
    </row>
    <row r="80" spans="1:21">
      <c r="A80" s="37">
        <v>76</v>
      </c>
      <c r="B80" s="17"/>
      <c r="C80" s="16"/>
      <c r="D80" s="38" t="s">
        <v>100</v>
      </c>
      <c r="E80" s="49" t="s">
        <v>101</v>
      </c>
      <c r="F80" s="40"/>
      <c r="G80" s="111">
        <f t="shared" si="3"/>
        <v>58316.254235853383</v>
      </c>
      <c r="H80" s="26">
        <v>80.169267076766118</v>
      </c>
      <c r="I80" s="7">
        <v>107.92541075497866</v>
      </c>
      <c r="J80" s="7">
        <v>749.49978335946798</v>
      </c>
      <c r="K80" s="7">
        <v>2070.9597673714161</v>
      </c>
      <c r="L80" s="7">
        <v>9947.945380449295</v>
      </c>
      <c r="M80" s="7">
        <v>17375.667824268341</v>
      </c>
      <c r="N80" s="126">
        <f t="shared" si="4"/>
        <v>30332.167433280265</v>
      </c>
      <c r="O80" s="26">
        <v>58.668174685386475</v>
      </c>
      <c r="P80" s="7">
        <v>53.372428192524239</v>
      </c>
      <c r="Q80" s="7">
        <v>331.99617250356823</v>
      </c>
      <c r="R80" s="7">
        <v>1341.4378224611282</v>
      </c>
      <c r="S80" s="7">
        <v>8299.3295896053314</v>
      </c>
      <c r="T80" s="7">
        <v>17899.282615125179</v>
      </c>
      <c r="U80" s="126">
        <f t="shared" si="5"/>
        <v>27984.086802573118</v>
      </c>
    </row>
    <row r="81" spans="1:21">
      <c r="A81" s="37">
        <v>77</v>
      </c>
      <c r="B81" s="10"/>
      <c r="C81" s="16"/>
      <c r="D81" s="38" t="s">
        <v>102</v>
      </c>
      <c r="E81" s="49" t="s">
        <v>103</v>
      </c>
      <c r="F81" s="40"/>
      <c r="G81" s="111">
        <f t="shared" si="3"/>
        <v>44010.423598158523</v>
      </c>
      <c r="H81" s="26">
        <v>380.94546826393344</v>
      </c>
      <c r="I81" s="7">
        <v>715.0570240020752</v>
      </c>
      <c r="J81" s="7">
        <v>1836.6974426731467</v>
      </c>
      <c r="K81" s="7">
        <v>2145.0909144878387</v>
      </c>
      <c r="L81" s="7">
        <v>5615.7333972603083</v>
      </c>
      <c r="M81" s="7">
        <v>12950.097786486149</v>
      </c>
      <c r="N81" s="126">
        <f t="shared" si="4"/>
        <v>23643.622033173451</v>
      </c>
      <c r="O81" s="26">
        <v>293.49676792800892</v>
      </c>
      <c r="P81" s="7">
        <v>535.3433105237782</v>
      </c>
      <c r="Q81" s="7">
        <v>972.81614372134209</v>
      </c>
      <c r="R81" s="7">
        <v>1832.096571162343</v>
      </c>
      <c r="S81" s="7">
        <v>5075.9222529828548</v>
      </c>
      <c r="T81" s="7">
        <v>11657.126518666744</v>
      </c>
      <c r="U81" s="126">
        <f t="shared" si="5"/>
        <v>20366.801564985071</v>
      </c>
    </row>
    <row r="82" spans="1:21">
      <c r="A82" s="37">
        <v>78</v>
      </c>
      <c r="B82" s="12"/>
      <c r="C82" s="11"/>
      <c r="D82" s="50"/>
      <c r="E82" s="9" t="s">
        <v>104</v>
      </c>
      <c r="F82" s="46"/>
      <c r="G82" s="111">
        <f t="shared" si="3"/>
        <v>206141.01913169236</v>
      </c>
      <c r="H82" s="26">
        <v>519.73882924951613</v>
      </c>
      <c r="I82" s="7">
        <v>615.68539659678936</v>
      </c>
      <c r="J82" s="7">
        <v>2736.6213285177946</v>
      </c>
      <c r="K82" s="7">
        <v>7394.4740785062313</v>
      </c>
      <c r="L82" s="7">
        <v>37786.566581249237</v>
      </c>
      <c r="M82" s="7">
        <v>59511.627615451813</v>
      </c>
      <c r="N82" s="126">
        <f t="shared" si="4"/>
        <v>108564.71382957138</v>
      </c>
      <c r="O82" s="26">
        <v>398.69329508231021</v>
      </c>
      <c r="P82" s="7">
        <v>545.29231391847134</v>
      </c>
      <c r="Q82" s="7">
        <v>1133.2336907181889</v>
      </c>
      <c r="R82" s="7">
        <v>5045.3201792761683</v>
      </c>
      <c r="S82" s="7">
        <v>28277.903694272041</v>
      </c>
      <c r="T82" s="7">
        <v>62175.862128853798</v>
      </c>
      <c r="U82" s="126">
        <f t="shared" si="5"/>
        <v>97576.305302120978</v>
      </c>
    </row>
    <row r="83" spans="1:21">
      <c r="A83" s="93">
        <v>79</v>
      </c>
      <c r="B83" s="94"/>
      <c r="C83" s="95" t="s">
        <v>61</v>
      </c>
      <c r="D83" s="96" t="s">
        <v>105</v>
      </c>
      <c r="E83" s="97"/>
      <c r="F83" s="98"/>
      <c r="G83" s="99">
        <f t="shared" si="3"/>
        <v>68969.99031314929</v>
      </c>
      <c r="H83" s="100">
        <v>153.16369746136479</v>
      </c>
      <c r="I83" s="101">
        <v>118.42677083611488</v>
      </c>
      <c r="J83" s="101">
        <v>554.44923514127731</v>
      </c>
      <c r="K83" s="101">
        <v>1789.3822614252567</v>
      </c>
      <c r="L83" s="101">
        <v>8785.2271474897861</v>
      </c>
      <c r="M83" s="101">
        <v>22972.082475364208</v>
      </c>
      <c r="N83" s="127">
        <f t="shared" si="4"/>
        <v>34372.731587718008</v>
      </c>
      <c r="O83" s="100">
        <v>121.65301356511191</v>
      </c>
      <c r="P83" s="101">
        <v>112.29171928390861</v>
      </c>
      <c r="Q83" s="101">
        <v>355.61994829773903</v>
      </c>
      <c r="R83" s="101">
        <v>1832.0656908676028</v>
      </c>
      <c r="S83" s="101">
        <v>8573.5022195577621</v>
      </c>
      <c r="T83" s="101">
        <v>23602.126133859158</v>
      </c>
      <c r="U83" s="127">
        <f t="shared" si="5"/>
        <v>34597.258725431282</v>
      </c>
    </row>
    <row r="84" spans="1:21">
      <c r="A84" s="93">
        <v>80</v>
      </c>
      <c r="B84" s="94"/>
      <c r="C84" s="95" t="s">
        <v>66</v>
      </c>
      <c r="D84" s="96" t="s">
        <v>106</v>
      </c>
      <c r="E84" s="97"/>
      <c r="F84" s="98"/>
      <c r="G84" s="99">
        <f t="shared" si="3"/>
        <v>647792.87577282859</v>
      </c>
      <c r="H84" s="100">
        <v>44.887272578460397</v>
      </c>
      <c r="I84" s="101">
        <v>42.502861824817955</v>
      </c>
      <c r="J84" s="101">
        <v>832.37946316599846</v>
      </c>
      <c r="K84" s="101">
        <v>12345.853624939919</v>
      </c>
      <c r="L84" s="101">
        <v>92360.856111526489</v>
      </c>
      <c r="M84" s="101">
        <v>180501.73025131226</v>
      </c>
      <c r="N84" s="127">
        <f t="shared" si="4"/>
        <v>286128.20958534791</v>
      </c>
      <c r="O84" s="100">
        <v>36.264682144726976</v>
      </c>
      <c r="P84" s="101">
        <v>61.249251059954986</v>
      </c>
      <c r="Q84" s="101">
        <v>828.66767241805792</v>
      </c>
      <c r="R84" s="101">
        <v>10150.911885172129</v>
      </c>
      <c r="S84" s="101">
        <v>87149.734119415283</v>
      </c>
      <c r="T84" s="101">
        <v>263437.83857727051</v>
      </c>
      <c r="U84" s="127">
        <f t="shared" si="5"/>
        <v>361664.66618748067</v>
      </c>
    </row>
    <row r="85" spans="1:21">
      <c r="A85" s="93">
        <v>81</v>
      </c>
      <c r="B85" s="94"/>
      <c r="C85" s="95" t="s">
        <v>68</v>
      </c>
      <c r="D85" s="96" t="s">
        <v>107</v>
      </c>
      <c r="E85" s="97"/>
      <c r="F85" s="98"/>
      <c r="G85" s="99">
        <f t="shared" si="3"/>
        <v>82332.687567678047</v>
      </c>
      <c r="H85" s="100">
        <v>478.3888601786457</v>
      </c>
      <c r="I85" s="101">
        <v>469.4080236852169</v>
      </c>
      <c r="J85" s="101">
        <v>1176.8008336722851</v>
      </c>
      <c r="K85" s="101">
        <v>3479.9296405315399</v>
      </c>
      <c r="L85" s="101">
        <v>9022.3443038463593</v>
      </c>
      <c r="M85" s="101">
        <v>22723.361962795258</v>
      </c>
      <c r="N85" s="127">
        <f t="shared" si="4"/>
        <v>37350.233624709304</v>
      </c>
      <c r="O85" s="100">
        <v>377.3648161443416</v>
      </c>
      <c r="P85" s="101">
        <v>370.56622792687267</v>
      </c>
      <c r="Q85" s="101">
        <v>953.98715703189373</v>
      </c>
      <c r="R85" s="101">
        <v>2729.0664582848549</v>
      </c>
      <c r="S85" s="101">
        <v>8022.5317845344543</v>
      </c>
      <c r="T85" s="101">
        <v>32528.937499046326</v>
      </c>
      <c r="U85" s="127">
        <f t="shared" si="5"/>
        <v>44982.453942968743</v>
      </c>
    </row>
    <row r="86" spans="1:21">
      <c r="A86" s="93">
        <v>82</v>
      </c>
      <c r="B86" s="94"/>
      <c r="C86" s="95" t="s">
        <v>74</v>
      </c>
      <c r="D86" s="96" t="s">
        <v>108</v>
      </c>
      <c r="E86" s="97"/>
      <c r="F86" s="98"/>
      <c r="G86" s="99">
        <f t="shared" si="3"/>
        <v>37470.801775766144</v>
      </c>
      <c r="H86" s="100">
        <v>0.65634453486349198</v>
      </c>
      <c r="I86" s="101">
        <v>22.170326981622566</v>
      </c>
      <c r="J86" s="101">
        <v>1957.7052427008748</v>
      </c>
      <c r="K86" s="101">
        <v>9253.8726391196251</v>
      </c>
      <c r="L86" s="101">
        <v>12254.762867212296</v>
      </c>
      <c r="M86" s="101">
        <v>7128.2140656113625</v>
      </c>
      <c r="N86" s="127">
        <f t="shared" si="4"/>
        <v>30617.381486160644</v>
      </c>
      <c r="O86" s="100">
        <v>0.97845305481973877</v>
      </c>
      <c r="P86" s="101">
        <v>25.053644481897209</v>
      </c>
      <c r="Q86" s="101">
        <v>500.9720402546227</v>
      </c>
      <c r="R86" s="101">
        <v>1349.6484610065818</v>
      </c>
      <c r="S86" s="101">
        <v>1870.9109344184399</v>
      </c>
      <c r="T86" s="101">
        <v>3105.8567563891411</v>
      </c>
      <c r="U86" s="127">
        <f t="shared" si="5"/>
        <v>6853.4202896055021</v>
      </c>
    </row>
    <row r="87" spans="1:21">
      <c r="A87" s="37">
        <v>83</v>
      </c>
      <c r="B87" s="17"/>
      <c r="C87" s="16"/>
      <c r="D87" s="38" t="s">
        <v>8</v>
      </c>
      <c r="E87" s="49" t="s">
        <v>109</v>
      </c>
      <c r="F87" s="40"/>
      <c r="G87" s="111">
        <f t="shared" si="3"/>
        <v>0</v>
      </c>
      <c r="H87" s="26">
        <v>0</v>
      </c>
      <c r="I87" s="7">
        <v>0</v>
      </c>
      <c r="J87" s="7">
        <v>0</v>
      </c>
      <c r="K87" s="7">
        <v>0</v>
      </c>
      <c r="L87" s="7">
        <v>0</v>
      </c>
      <c r="M87" s="7">
        <v>0</v>
      </c>
      <c r="N87" s="126">
        <f t="shared" si="4"/>
        <v>0</v>
      </c>
      <c r="O87" s="26">
        <v>0</v>
      </c>
      <c r="P87" s="7">
        <v>0</v>
      </c>
      <c r="Q87" s="7">
        <v>0</v>
      </c>
      <c r="R87" s="7">
        <v>0</v>
      </c>
      <c r="S87" s="7">
        <v>0</v>
      </c>
      <c r="T87" s="7">
        <v>0</v>
      </c>
      <c r="U87" s="126">
        <f t="shared" si="5"/>
        <v>0</v>
      </c>
    </row>
    <row r="88" spans="1:21">
      <c r="A88" s="37">
        <v>84</v>
      </c>
      <c r="B88" s="17"/>
      <c r="C88" s="16"/>
      <c r="D88" s="38" t="s">
        <v>10</v>
      </c>
      <c r="E88" s="49" t="s">
        <v>110</v>
      </c>
      <c r="F88" s="40"/>
      <c r="G88" s="111">
        <f t="shared" si="3"/>
        <v>80.289772126823664</v>
      </c>
      <c r="H88" s="26">
        <v>0</v>
      </c>
      <c r="I88" s="7">
        <v>0</v>
      </c>
      <c r="J88" s="7">
        <v>0.28906446695327759</v>
      </c>
      <c r="K88" s="7">
        <v>5.7391089797019958</v>
      </c>
      <c r="L88" s="7">
        <v>14.995875809341669</v>
      </c>
      <c r="M88" s="7">
        <v>12.234049826860428</v>
      </c>
      <c r="N88" s="126">
        <f t="shared" si="4"/>
        <v>33.25809908285737</v>
      </c>
      <c r="O88" s="26">
        <v>0</v>
      </c>
      <c r="P88" s="7">
        <v>0</v>
      </c>
      <c r="Q88" s="7">
        <v>0.41288423538208008</v>
      </c>
      <c r="R88" s="7">
        <v>7.3564161062240601</v>
      </c>
      <c r="S88" s="7">
        <v>19.149338364601135</v>
      </c>
      <c r="T88" s="7">
        <v>20.113034337759018</v>
      </c>
      <c r="U88" s="126">
        <f t="shared" si="5"/>
        <v>47.031673043966293</v>
      </c>
    </row>
    <row r="89" spans="1:21">
      <c r="A89" s="37">
        <v>85</v>
      </c>
      <c r="B89" s="17"/>
      <c r="C89" s="16"/>
      <c r="D89" s="38" t="s">
        <v>22</v>
      </c>
      <c r="E89" s="49" t="s">
        <v>111</v>
      </c>
      <c r="F89" s="40"/>
      <c r="G89" s="111">
        <f t="shared" si="3"/>
        <v>1583.4297097995877</v>
      </c>
      <c r="H89" s="26">
        <v>0</v>
      </c>
      <c r="I89" s="7">
        <v>0.16652417182922363</v>
      </c>
      <c r="J89" s="7">
        <v>35.748326055705547</v>
      </c>
      <c r="K89" s="7">
        <v>157.55255614221096</v>
      </c>
      <c r="L89" s="7">
        <v>377.16960489749908</v>
      </c>
      <c r="M89" s="7">
        <v>310.71634003520012</v>
      </c>
      <c r="N89" s="126">
        <f t="shared" si="4"/>
        <v>881.35335130244493</v>
      </c>
      <c r="O89" s="26">
        <v>0</v>
      </c>
      <c r="P89" s="7">
        <v>0.31368475407361984</v>
      </c>
      <c r="Q89" s="7">
        <v>4.4798919782042503</v>
      </c>
      <c r="R89" s="7">
        <v>84.373304590582848</v>
      </c>
      <c r="S89" s="7">
        <v>248.19907504320145</v>
      </c>
      <c r="T89" s="7">
        <v>364.71040213108063</v>
      </c>
      <c r="U89" s="126">
        <f t="shared" si="5"/>
        <v>702.07635849714279</v>
      </c>
    </row>
    <row r="90" spans="1:21">
      <c r="A90" s="37">
        <v>86</v>
      </c>
      <c r="B90" s="17"/>
      <c r="C90" s="16"/>
      <c r="D90" s="38" t="s">
        <v>24</v>
      </c>
      <c r="E90" s="49" t="s">
        <v>112</v>
      </c>
      <c r="F90" s="40"/>
      <c r="G90" s="111">
        <f t="shared" si="3"/>
        <v>26788.894402147271</v>
      </c>
      <c r="H90" s="26">
        <v>0</v>
      </c>
      <c r="I90" s="7">
        <v>0</v>
      </c>
      <c r="J90" s="7">
        <v>832.84166234359145</v>
      </c>
      <c r="K90" s="7">
        <v>7339.1232018470764</v>
      </c>
      <c r="L90" s="7">
        <v>10705.437281727791</v>
      </c>
      <c r="M90" s="7">
        <v>5034.9566404819489</v>
      </c>
      <c r="N90" s="126">
        <f t="shared" si="4"/>
        <v>23912.358786400408</v>
      </c>
      <c r="O90" s="26">
        <v>0</v>
      </c>
      <c r="P90" s="7">
        <v>0</v>
      </c>
      <c r="Q90" s="7">
        <v>89.080211837776005</v>
      </c>
      <c r="R90" s="7">
        <v>707.5576995164156</v>
      </c>
      <c r="S90" s="7">
        <v>973.48146349936724</v>
      </c>
      <c r="T90" s="7">
        <v>1106.4162408933043</v>
      </c>
      <c r="U90" s="126">
        <f t="shared" si="5"/>
        <v>2876.5356157468632</v>
      </c>
    </row>
    <row r="91" spans="1:21">
      <c r="A91" s="37">
        <v>87</v>
      </c>
      <c r="B91" s="17"/>
      <c r="C91" s="16"/>
      <c r="D91" s="38" t="s">
        <v>26</v>
      </c>
      <c r="E91" s="49" t="s">
        <v>113</v>
      </c>
      <c r="F91" s="40"/>
      <c r="G91" s="111">
        <f t="shared" si="3"/>
        <v>8558.8006625760499</v>
      </c>
      <c r="H91" s="26">
        <v>0.65634453486349198</v>
      </c>
      <c r="I91" s="7">
        <v>0</v>
      </c>
      <c r="J91" s="7">
        <v>1047.7820645943284</v>
      </c>
      <c r="K91" s="7">
        <v>1659.9664432927966</v>
      </c>
      <c r="L91" s="7">
        <v>1123.585256293416</v>
      </c>
      <c r="M91" s="7">
        <v>1735.2615721225739</v>
      </c>
      <c r="N91" s="126">
        <f t="shared" si="4"/>
        <v>5567.2516808379787</v>
      </c>
      <c r="O91" s="26">
        <v>0.97845305481973877</v>
      </c>
      <c r="P91" s="7">
        <v>0</v>
      </c>
      <c r="Q91" s="7">
        <v>340.98363093007356</v>
      </c>
      <c r="R91" s="7">
        <v>469.95864444226027</v>
      </c>
      <c r="S91" s="7">
        <v>604.22690981626511</v>
      </c>
      <c r="T91" s="7">
        <v>1575.4013434946537</v>
      </c>
      <c r="U91" s="126">
        <f t="shared" si="5"/>
        <v>2991.5489817380721</v>
      </c>
    </row>
    <row r="92" spans="1:21">
      <c r="A92" s="37">
        <v>88</v>
      </c>
      <c r="B92" s="17"/>
      <c r="C92" s="16"/>
      <c r="D92" s="38" t="s">
        <v>32</v>
      </c>
      <c r="E92" s="49" t="s">
        <v>114</v>
      </c>
      <c r="F92" s="40"/>
      <c r="G92" s="111">
        <f t="shared" si="3"/>
        <v>0</v>
      </c>
      <c r="H92" s="26">
        <v>0</v>
      </c>
      <c r="I92" s="7">
        <v>0</v>
      </c>
      <c r="J92" s="7">
        <v>0</v>
      </c>
      <c r="K92" s="7">
        <v>0</v>
      </c>
      <c r="L92" s="7">
        <v>0</v>
      </c>
      <c r="M92" s="7">
        <v>0</v>
      </c>
      <c r="N92" s="126">
        <f t="shared" si="4"/>
        <v>0</v>
      </c>
      <c r="O92" s="26">
        <v>0</v>
      </c>
      <c r="P92" s="7">
        <v>0</v>
      </c>
      <c r="Q92" s="7">
        <v>0</v>
      </c>
      <c r="R92" s="7">
        <v>0</v>
      </c>
      <c r="S92" s="7">
        <v>0</v>
      </c>
      <c r="T92" s="7">
        <v>0</v>
      </c>
      <c r="U92" s="126">
        <f t="shared" si="5"/>
        <v>0</v>
      </c>
    </row>
    <row r="93" spans="1:21">
      <c r="A93" s="37">
        <v>89</v>
      </c>
      <c r="B93" s="17"/>
      <c r="C93" s="16"/>
      <c r="D93" s="38" t="s">
        <v>34</v>
      </c>
      <c r="E93" s="49" t="s">
        <v>115</v>
      </c>
      <c r="F93" s="40"/>
      <c r="G93" s="111">
        <f t="shared" si="3"/>
        <v>236.59155035709955</v>
      </c>
      <c r="H93" s="26">
        <v>0</v>
      </c>
      <c r="I93" s="7">
        <v>17.24896896809696</v>
      </c>
      <c r="J93" s="7">
        <v>24.656098090898013</v>
      </c>
      <c r="K93" s="7">
        <v>59.194375075632706</v>
      </c>
      <c r="L93" s="7">
        <v>0</v>
      </c>
      <c r="M93" s="7">
        <v>0</v>
      </c>
      <c r="N93" s="126">
        <f t="shared" si="4"/>
        <v>101.09944213462768</v>
      </c>
      <c r="O93" s="26">
        <v>0</v>
      </c>
      <c r="P93" s="7">
        <v>20.285715166330192</v>
      </c>
      <c r="Q93" s="7">
        <v>56.418143684335519</v>
      </c>
      <c r="R93" s="7">
        <v>58.78824937180616</v>
      </c>
      <c r="S93" s="7">
        <v>0</v>
      </c>
      <c r="T93" s="7">
        <v>0</v>
      </c>
      <c r="U93" s="126">
        <f t="shared" si="5"/>
        <v>135.49210822247187</v>
      </c>
    </row>
    <row r="94" spans="1:21">
      <c r="A94" s="37">
        <v>90</v>
      </c>
      <c r="B94" s="17"/>
      <c r="C94" s="16"/>
      <c r="D94" s="38" t="s">
        <v>36</v>
      </c>
      <c r="E94" s="49" t="s">
        <v>116</v>
      </c>
      <c r="F94" s="40"/>
      <c r="G94" s="111">
        <f t="shared" si="3"/>
        <v>0</v>
      </c>
      <c r="H94" s="26">
        <v>0</v>
      </c>
      <c r="I94" s="7">
        <v>0</v>
      </c>
      <c r="J94" s="7">
        <v>0</v>
      </c>
      <c r="K94" s="7">
        <v>0</v>
      </c>
      <c r="L94" s="7">
        <v>0</v>
      </c>
      <c r="M94" s="7">
        <v>0</v>
      </c>
      <c r="N94" s="126">
        <f t="shared" si="4"/>
        <v>0</v>
      </c>
      <c r="O94" s="26">
        <v>0</v>
      </c>
      <c r="P94" s="7">
        <v>0</v>
      </c>
      <c r="Q94" s="7">
        <v>0</v>
      </c>
      <c r="R94" s="7">
        <v>0</v>
      </c>
      <c r="S94" s="7">
        <v>0</v>
      </c>
      <c r="T94" s="7">
        <v>0</v>
      </c>
      <c r="U94" s="126">
        <f t="shared" si="5"/>
        <v>0</v>
      </c>
    </row>
    <row r="95" spans="1:21">
      <c r="A95" s="37">
        <v>91</v>
      </c>
      <c r="B95" s="17"/>
      <c r="C95" s="16"/>
      <c r="D95" s="38" t="s">
        <v>38</v>
      </c>
      <c r="E95" s="49" t="s">
        <v>117</v>
      </c>
      <c r="F95" s="40"/>
      <c r="G95" s="111">
        <f t="shared" si="3"/>
        <v>0</v>
      </c>
      <c r="H95" s="26">
        <v>0</v>
      </c>
      <c r="I95" s="7">
        <v>0</v>
      </c>
      <c r="J95" s="7">
        <v>0</v>
      </c>
      <c r="K95" s="7">
        <v>0</v>
      </c>
      <c r="L95" s="7">
        <v>0</v>
      </c>
      <c r="M95" s="7">
        <v>0</v>
      </c>
      <c r="N95" s="126">
        <f t="shared" si="4"/>
        <v>0</v>
      </c>
      <c r="O95" s="26">
        <v>0</v>
      </c>
      <c r="P95" s="7">
        <v>0</v>
      </c>
      <c r="Q95" s="7">
        <v>0</v>
      </c>
      <c r="R95" s="7">
        <v>0</v>
      </c>
      <c r="S95" s="7">
        <v>0</v>
      </c>
      <c r="T95" s="7">
        <v>0</v>
      </c>
      <c r="U95" s="126">
        <f t="shared" si="5"/>
        <v>0</v>
      </c>
    </row>
    <row r="96" spans="1:21">
      <c r="A96" s="37">
        <v>92</v>
      </c>
      <c r="B96" s="17"/>
      <c r="C96" s="16"/>
      <c r="D96" s="38" t="s">
        <v>40</v>
      </c>
      <c r="E96" s="49" t="s">
        <v>118</v>
      </c>
      <c r="F96" s="40"/>
      <c r="G96" s="111">
        <f t="shared" si="3"/>
        <v>222.79559301584959</v>
      </c>
      <c r="H96" s="26">
        <v>0</v>
      </c>
      <c r="I96" s="7">
        <v>4.754833996295929</v>
      </c>
      <c r="J96" s="7">
        <v>16.388080231845379</v>
      </c>
      <c r="K96" s="7">
        <v>32.29682382941246</v>
      </c>
      <c r="L96" s="7">
        <v>33.57486891746521</v>
      </c>
      <c r="M96" s="7">
        <v>35.045449748635292</v>
      </c>
      <c r="N96" s="126">
        <f t="shared" si="4"/>
        <v>122.06005672365427</v>
      </c>
      <c r="O96" s="26">
        <v>0</v>
      </c>
      <c r="P96" s="7">
        <v>4.4542441070079803</v>
      </c>
      <c r="Q96" s="7">
        <v>9.5972840487957001</v>
      </c>
      <c r="R96" s="7">
        <v>21.614160642027855</v>
      </c>
      <c r="S96" s="7">
        <v>25.854146987199783</v>
      </c>
      <c r="T96" s="7">
        <v>39.215700507164001</v>
      </c>
      <c r="U96" s="126">
        <f t="shared" si="5"/>
        <v>100.73553629219532</v>
      </c>
    </row>
    <row r="97" spans="1:21">
      <c r="A97" s="37">
        <v>93</v>
      </c>
      <c r="B97" s="17"/>
      <c r="C97" s="16"/>
      <c r="D97" s="38" t="s">
        <v>54</v>
      </c>
      <c r="E97" s="49" t="s">
        <v>119</v>
      </c>
      <c r="F97" s="40"/>
      <c r="G97" s="111">
        <f t="shared" si="3"/>
        <v>0</v>
      </c>
      <c r="H97" s="26">
        <v>0</v>
      </c>
      <c r="I97" s="7">
        <v>0</v>
      </c>
      <c r="J97" s="7">
        <v>0</v>
      </c>
      <c r="K97" s="7">
        <v>0</v>
      </c>
      <c r="L97" s="7">
        <v>0</v>
      </c>
      <c r="M97" s="7">
        <v>0</v>
      </c>
      <c r="N97" s="126">
        <f t="shared" si="4"/>
        <v>0</v>
      </c>
      <c r="O97" s="26">
        <v>0</v>
      </c>
      <c r="P97" s="7">
        <v>0</v>
      </c>
      <c r="Q97" s="7">
        <v>0</v>
      </c>
      <c r="R97" s="7">
        <v>0</v>
      </c>
      <c r="S97" s="7">
        <v>0</v>
      </c>
      <c r="T97" s="7">
        <v>0</v>
      </c>
      <c r="U97" s="126">
        <f t="shared" si="5"/>
        <v>0</v>
      </c>
    </row>
    <row r="98" spans="1:21">
      <c r="A98" s="93">
        <v>94</v>
      </c>
      <c r="B98" s="102"/>
      <c r="C98" s="95" t="s">
        <v>120</v>
      </c>
      <c r="D98" s="96" t="s">
        <v>121</v>
      </c>
      <c r="E98" s="97"/>
      <c r="F98" s="98"/>
      <c r="G98" s="99">
        <f t="shared" si="3"/>
        <v>311238.85865604691</v>
      </c>
      <c r="H98" s="100">
        <v>238.97062278026715</v>
      </c>
      <c r="I98" s="101">
        <v>1103.7008830793202</v>
      </c>
      <c r="J98" s="101">
        <v>3458.9445090442896</v>
      </c>
      <c r="K98" s="101">
        <v>4937.7907441221178</v>
      </c>
      <c r="L98" s="101">
        <v>13895.851100444794</v>
      </c>
      <c r="M98" s="101">
        <v>105151.38203334808</v>
      </c>
      <c r="N98" s="127">
        <f t="shared" si="4"/>
        <v>128786.63989281887</v>
      </c>
      <c r="O98" s="100">
        <v>218.13595280004665</v>
      </c>
      <c r="P98" s="101">
        <v>808.05194032564759</v>
      </c>
      <c r="Q98" s="101">
        <v>1649.6372017562389</v>
      </c>
      <c r="R98" s="101">
        <v>3038.192557387054</v>
      </c>
      <c r="S98" s="101">
        <v>10590.588439583778</v>
      </c>
      <c r="T98" s="101">
        <v>166147.61267137527</v>
      </c>
      <c r="U98" s="127">
        <f t="shared" si="5"/>
        <v>182452.21876322804</v>
      </c>
    </row>
    <row r="99" spans="1:21">
      <c r="A99" s="37">
        <v>95</v>
      </c>
      <c r="B99" s="10"/>
      <c r="C99" s="11"/>
      <c r="D99" s="38" t="s">
        <v>8</v>
      </c>
      <c r="E99" s="49" t="s">
        <v>122</v>
      </c>
      <c r="F99" s="51"/>
      <c r="G99" s="111">
        <f t="shared" si="3"/>
        <v>229271.09723988175</v>
      </c>
      <c r="H99" s="26">
        <v>0</v>
      </c>
      <c r="I99" s="7">
        <v>7.0310816317796707</v>
      </c>
      <c r="J99" s="7">
        <v>20.038631051778793</v>
      </c>
      <c r="K99" s="7">
        <v>226.54550106823444</v>
      </c>
      <c r="L99" s="7">
        <v>4153.7618240863085</v>
      </c>
      <c r="M99" s="7">
        <v>79518.25620508194</v>
      </c>
      <c r="N99" s="126">
        <f t="shared" si="4"/>
        <v>83925.633242920041</v>
      </c>
      <c r="O99" s="26">
        <v>0</v>
      </c>
      <c r="P99" s="7">
        <v>3.9007662236690521</v>
      </c>
      <c r="Q99" s="7">
        <v>10.030587092041969</v>
      </c>
      <c r="R99" s="7">
        <v>71.625383339822292</v>
      </c>
      <c r="S99" s="7">
        <v>3692.4943994358182</v>
      </c>
      <c r="T99" s="7">
        <v>141567.41286087036</v>
      </c>
      <c r="U99" s="126">
        <f t="shared" si="5"/>
        <v>145345.46399696171</v>
      </c>
    </row>
    <row r="100" spans="1:21">
      <c r="A100" s="37">
        <v>96</v>
      </c>
      <c r="B100" s="10"/>
      <c r="C100" s="11"/>
      <c r="D100" s="38" t="s">
        <v>10</v>
      </c>
      <c r="E100" s="49" t="s">
        <v>123</v>
      </c>
      <c r="F100" s="51"/>
      <c r="G100" s="111">
        <f t="shared" si="3"/>
        <v>30043.490077202623</v>
      </c>
      <c r="H100" s="26">
        <v>0</v>
      </c>
      <c r="I100" s="7">
        <v>0.21278578042984009</v>
      </c>
      <c r="J100" s="7">
        <v>5.5622924416384194</v>
      </c>
      <c r="K100" s="7">
        <v>40.798171326518059</v>
      </c>
      <c r="L100" s="7">
        <v>1279.6858166158199</v>
      </c>
      <c r="M100" s="7">
        <v>15161.300278902054</v>
      </c>
      <c r="N100" s="126">
        <f t="shared" si="4"/>
        <v>16487.55934506646</v>
      </c>
      <c r="O100" s="26">
        <v>0</v>
      </c>
      <c r="P100" s="7">
        <v>0</v>
      </c>
      <c r="Q100" s="7">
        <v>3.6567901187024034</v>
      </c>
      <c r="R100" s="7">
        <v>28.116844700183719</v>
      </c>
      <c r="S100" s="7">
        <v>766.94605962187052</v>
      </c>
      <c r="T100" s="7">
        <v>12757.211037695408</v>
      </c>
      <c r="U100" s="126">
        <f t="shared" si="5"/>
        <v>13555.930732136165</v>
      </c>
    </row>
    <row r="101" spans="1:21">
      <c r="A101" s="37">
        <v>97</v>
      </c>
      <c r="B101" s="10"/>
      <c r="C101" s="11"/>
      <c r="D101" s="38" t="s">
        <v>22</v>
      </c>
      <c r="E101" s="49" t="s">
        <v>124</v>
      </c>
      <c r="F101" s="51"/>
      <c r="G101" s="111">
        <f t="shared" si="3"/>
        <v>13195.579067839077</v>
      </c>
      <c r="H101" s="26">
        <v>135.50981465994846</v>
      </c>
      <c r="I101" s="7">
        <v>245.1789040081203</v>
      </c>
      <c r="J101" s="7">
        <v>1031.7316915839911</v>
      </c>
      <c r="K101" s="7">
        <v>1935.9906453192234</v>
      </c>
      <c r="L101" s="7">
        <v>2188.3890360891819</v>
      </c>
      <c r="M101" s="7">
        <v>2240.4599484801292</v>
      </c>
      <c r="N101" s="126">
        <f t="shared" si="4"/>
        <v>7777.2600401405944</v>
      </c>
      <c r="O101" s="26">
        <v>121.93102619319689</v>
      </c>
      <c r="P101" s="7">
        <v>191.1519752945751</v>
      </c>
      <c r="Q101" s="7">
        <v>595.08038070239127</v>
      </c>
      <c r="R101" s="7">
        <v>1032.2209740765393</v>
      </c>
      <c r="S101" s="7">
        <v>1283.5960329473019</v>
      </c>
      <c r="T101" s="7">
        <v>2194.338638484478</v>
      </c>
      <c r="U101" s="126">
        <f t="shared" si="5"/>
        <v>5418.3190276984824</v>
      </c>
    </row>
    <row r="102" spans="1:21">
      <c r="A102" s="37">
        <v>98</v>
      </c>
      <c r="B102" s="17"/>
      <c r="C102" s="11"/>
      <c r="D102" s="38" t="s">
        <v>24</v>
      </c>
      <c r="E102" s="49" t="s">
        <v>125</v>
      </c>
      <c r="F102" s="51"/>
      <c r="G102" s="111">
        <f t="shared" si="3"/>
        <v>1641.6277197236013</v>
      </c>
      <c r="H102" s="26">
        <v>0</v>
      </c>
      <c r="I102" s="7">
        <v>0.55572611093521118</v>
      </c>
      <c r="J102" s="7">
        <v>13.628195699770004</v>
      </c>
      <c r="K102" s="7">
        <v>150.98750904202461</v>
      </c>
      <c r="L102" s="7">
        <v>305.12293729186058</v>
      </c>
      <c r="M102" s="7">
        <v>189.28849458694458</v>
      </c>
      <c r="N102" s="126">
        <f t="shared" si="4"/>
        <v>659.58286273153499</v>
      </c>
      <c r="O102" s="26">
        <v>0</v>
      </c>
      <c r="P102" s="7">
        <v>0.79112431406974792</v>
      </c>
      <c r="Q102" s="7">
        <v>19.12171593725725</v>
      </c>
      <c r="R102" s="7">
        <v>204.91867086291313</v>
      </c>
      <c r="S102" s="7">
        <v>446.88058488070965</v>
      </c>
      <c r="T102" s="7">
        <v>310.33276099711657</v>
      </c>
      <c r="U102" s="126">
        <f t="shared" si="5"/>
        <v>982.04485699206634</v>
      </c>
    </row>
    <row r="103" spans="1:21">
      <c r="A103" s="37">
        <v>99</v>
      </c>
      <c r="B103" s="12"/>
      <c r="C103" s="12"/>
      <c r="D103" s="38" t="s">
        <v>26</v>
      </c>
      <c r="E103" s="49" t="s">
        <v>126</v>
      </c>
      <c r="F103" s="43"/>
      <c r="G103" s="111">
        <f t="shared" si="3"/>
        <v>4.6601915210485458</v>
      </c>
      <c r="H103" s="26">
        <v>0</v>
      </c>
      <c r="I103" s="7">
        <v>0</v>
      </c>
      <c r="J103" s="7">
        <v>0</v>
      </c>
      <c r="K103" s="7">
        <v>0</v>
      </c>
      <c r="L103" s="7">
        <v>0</v>
      </c>
      <c r="M103" s="7">
        <v>1.3695342540740967</v>
      </c>
      <c r="N103" s="126">
        <f t="shared" si="4"/>
        <v>1.3695342540740967</v>
      </c>
      <c r="O103" s="26">
        <v>0</v>
      </c>
      <c r="P103" s="7">
        <v>0</v>
      </c>
      <c r="Q103" s="7">
        <v>0.63281767070293427</v>
      </c>
      <c r="R103" s="7">
        <v>1.1467047035694122</v>
      </c>
      <c r="S103" s="7">
        <v>0.22171655297279358</v>
      </c>
      <c r="T103" s="7">
        <v>1.2894183397293091</v>
      </c>
      <c r="U103" s="126">
        <f t="shared" si="5"/>
        <v>3.2906572669744492</v>
      </c>
    </row>
    <row r="104" spans="1:21">
      <c r="A104" s="37">
        <v>100</v>
      </c>
      <c r="B104" s="12"/>
      <c r="C104" s="12"/>
      <c r="D104" s="38" t="s">
        <v>32</v>
      </c>
      <c r="E104" s="15" t="s">
        <v>127</v>
      </c>
      <c r="F104" s="43"/>
      <c r="G104" s="111">
        <f t="shared" si="3"/>
        <v>0</v>
      </c>
      <c r="H104" s="26">
        <v>0</v>
      </c>
      <c r="I104" s="7">
        <v>0</v>
      </c>
      <c r="J104" s="7">
        <v>0</v>
      </c>
      <c r="K104" s="7">
        <v>0</v>
      </c>
      <c r="L104" s="7">
        <v>0</v>
      </c>
      <c r="M104" s="7">
        <v>0</v>
      </c>
      <c r="N104" s="126">
        <f t="shared" si="4"/>
        <v>0</v>
      </c>
      <c r="O104" s="26">
        <v>0</v>
      </c>
      <c r="P104" s="7">
        <v>0</v>
      </c>
      <c r="Q104" s="7">
        <v>0</v>
      </c>
      <c r="R104" s="7">
        <v>0</v>
      </c>
      <c r="S104" s="7">
        <v>0</v>
      </c>
      <c r="T104" s="7">
        <v>0</v>
      </c>
      <c r="U104" s="126">
        <f t="shared" si="5"/>
        <v>0</v>
      </c>
    </row>
    <row r="105" spans="1:21">
      <c r="A105" s="37">
        <v>101</v>
      </c>
      <c r="B105" s="12"/>
      <c r="C105" s="12"/>
      <c r="D105" s="38" t="s">
        <v>34</v>
      </c>
      <c r="E105" s="15" t="s">
        <v>128</v>
      </c>
      <c r="F105" s="43"/>
      <c r="G105" s="111">
        <f t="shared" si="3"/>
        <v>37082.401861371356</v>
      </c>
      <c r="H105" s="26">
        <v>103.46080663008615</v>
      </c>
      <c r="I105" s="7">
        <v>850.72239892557263</v>
      </c>
      <c r="J105" s="7">
        <v>2387.983710706234</v>
      </c>
      <c r="K105" s="7">
        <v>2583.4687381051481</v>
      </c>
      <c r="L105" s="7">
        <v>5968.8912119269371</v>
      </c>
      <c r="M105" s="7">
        <v>8040.707506030798</v>
      </c>
      <c r="N105" s="126">
        <f t="shared" si="4"/>
        <v>19935.234372324776</v>
      </c>
      <c r="O105" s="26">
        <v>96.204930095002055</v>
      </c>
      <c r="P105" s="7">
        <v>612.20807020028587</v>
      </c>
      <c r="Q105" s="7">
        <v>1021.1149275898933</v>
      </c>
      <c r="R105" s="7">
        <v>1700.1639344990253</v>
      </c>
      <c r="S105" s="7">
        <v>4400.4494069218636</v>
      </c>
      <c r="T105" s="7">
        <v>9317.02621974051</v>
      </c>
      <c r="U105" s="126">
        <f t="shared" si="5"/>
        <v>17147.16748904658</v>
      </c>
    </row>
    <row r="106" spans="1:21">
      <c r="A106" s="93">
        <v>102</v>
      </c>
      <c r="B106" s="94"/>
      <c r="C106" s="95" t="s">
        <v>129</v>
      </c>
      <c r="D106" s="96" t="s">
        <v>130</v>
      </c>
      <c r="E106" s="97"/>
      <c r="F106" s="98"/>
      <c r="G106" s="99">
        <f t="shared" si="3"/>
        <v>252.84390614926815</v>
      </c>
      <c r="H106" s="100">
        <v>0</v>
      </c>
      <c r="I106" s="101">
        <v>1.3471561968326569</v>
      </c>
      <c r="J106" s="101">
        <v>2.9985741823911667</v>
      </c>
      <c r="K106" s="101">
        <v>9.4192348718643188</v>
      </c>
      <c r="L106" s="101">
        <v>18.57397797703743</v>
      </c>
      <c r="M106" s="101">
        <v>82.96084189414978</v>
      </c>
      <c r="N106" s="127">
        <f t="shared" si="4"/>
        <v>115.29978512227535</v>
      </c>
      <c r="O106" s="100">
        <v>0</v>
      </c>
      <c r="P106" s="101">
        <v>0.97151494026184082</v>
      </c>
      <c r="Q106" s="101">
        <v>0.85080835223197937</v>
      </c>
      <c r="R106" s="101">
        <v>5.0336801111698151</v>
      </c>
      <c r="S106" s="101">
        <v>14.039775013923645</v>
      </c>
      <c r="T106" s="101">
        <v>116.64834260940552</v>
      </c>
      <c r="U106" s="127">
        <f t="shared" si="5"/>
        <v>137.5441210269928</v>
      </c>
    </row>
    <row r="107" spans="1:21">
      <c r="A107" s="93">
        <v>110</v>
      </c>
      <c r="B107" s="94"/>
      <c r="C107" s="95" t="s">
        <v>131</v>
      </c>
      <c r="D107" s="96" t="s">
        <v>132</v>
      </c>
      <c r="E107" s="97"/>
      <c r="F107" s="98"/>
      <c r="G107" s="99">
        <f t="shared" si="3"/>
        <v>1874141.9821304751</v>
      </c>
      <c r="H107" s="100">
        <v>976.95560531131923</v>
      </c>
      <c r="I107" s="101">
        <v>707.06365430355072</v>
      </c>
      <c r="J107" s="101">
        <v>7103.8092503547668</v>
      </c>
      <c r="K107" s="101">
        <v>40297.386752128601</v>
      </c>
      <c r="L107" s="101">
        <v>222564.0421333313</v>
      </c>
      <c r="M107" s="101">
        <v>679454.40810394287</v>
      </c>
      <c r="N107" s="127">
        <f t="shared" si="4"/>
        <v>951103.66549937241</v>
      </c>
      <c r="O107" s="100">
        <v>828.44388213357888</v>
      </c>
      <c r="P107" s="101">
        <v>579.48588675074279</v>
      </c>
      <c r="Q107" s="101">
        <v>3407.3892921805382</v>
      </c>
      <c r="R107" s="101">
        <v>19350.191345214844</v>
      </c>
      <c r="S107" s="101">
        <v>118547.79699325562</v>
      </c>
      <c r="T107" s="101">
        <v>780325.00923156738</v>
      </c>
      <c r="U107" s="127">
        <f t="shared" si="5"/>
        <v>923038.3166311027</v>
      </c>
    </row>
    <row r="108" spans="1:21">
      <c r="A108" s="37">
        <v>111</v>
      </c>
      <c r="B108" s="10"/>
      <c r="C108" s="16"/>
      <c r="D108" s="38" t="s">
        <v>8</v>
      </c>
      <c r="E108" s="49" t="s">
        <v>133</v>
      </c>
      <c r="F108" s="40"/>
      <c r="G108" s="111">
        <f t="shared" si="3"/>
        <v>7355.5306526488203</v>
      </c>
      <c r="H108" s="26">
        <v>17.600863357547496</v>
      </c>
      <c r="I108" s="7">
        <v>68.814981380477548</v>
      </c>
      <c r="J108" s="7">
        <v>162.97847619280219</v>
      </c>
      <c r="K108" s="7">
        <v>309.86529436148703</v>
      </c>
      <c r="L108" s="7">
        <v>770.98354574665427</v>
      </c>
      <c r="M108" s="7">
        <v>1349.0452706664801</v>
      </c>
      <c r="N108" s="126">
        <f t="shared" si="4"/>
        <v>2679.2884317054486</v>
      </c>
      <c r="O108" s="26">
        <v>17.160927562086727</v>
      </c>
      <c r="P108" s="7">
        <v>73.549320769961923</v>
      </c>
      <c r="Q108" s="7">
        <v>193.8724564332515</v>
      </c>
      <c r="R108" s="7">
        <v>482.28915578871965</v>
      </c>
      <c r="S108" s="7">
        <v>1256.2714808732271</v>
      </c>
      <c r="T108" s="7">
        <v>2653.0988795161247</v>
      </c>
      <c r="U108" s="126">
        <f t="shared" si="5"/>
        <v>4676.2422209433716</v>
      </c>
    </row>
    <row r="109" spans="1:21">
      <c r="A109" s="37">
        <v>112</v>
      </c>
      <c r="B109" s="17"/>
      <c r="C109" s="11"/>
      <c r="D109" s="52" t="s">
        <v>10</v>
      </c>
      <c r="E109" s="49" t="s">
        <v>134</v>
      </c>
      <c r="F109" s="51"/>
      <c r="G109" s="111">
        <f t="shared" si="3"/>
        <v>134911.88472115336</v>
      </c>
      <c r="H109" s="26">
        <v>3.4821826554507425</v>
      </c>
      <c r="I109" s="7">
        <v>7.8215390746481717</v>
      </c>
      <c r="J109" s="7">
        <v>275.89807642251253</v>
      </c>
      <c r="K109" s="7">
        <v>1556.8587141335011</v>
      </c>
      <c r="L109" s="7">
        <v>10842.843997716904</v>
      </c>
      <c r="M109" s="7">
        <v>49327.820851325989</v>
      </c>
      <c r="N109" s="126">
        <f t="shared" si="4"/>
        <v>62014.725361329009</v>
      </c>
      <c r="O109" s="26">
        <v>2.9574030902804225</v>
      </c>
      <c r="P109" s="7">
        <v>8.7272894569177879</v>
      </c>
      <c r="Q109" s="7">
        <v>141.72436290602491</v>
      </c>
      <c r="R109" s="7">
        <v>848.89632532000542</v>
      </c>
      <c r="S109" s="7">
        <v>6197.2147302031517</v>
      </c>
      <c r="T109" s="7">
        <v>65697.639248847961</v>
      </c>
      <c r="U109" s="126">
        <f t="shared" si="5"/>
        <v>72897.159359824349</v>
      </c>
    </row>
    <row r="110" spans="1:21">
      <c r="A110" s="37">
        <v>113</v>
      </c>
      <c r="B110" s="17"/>
      <c r="C110" s="16"/>
      <c r="D110" s="38" t="s">
        <v>22</v>
      </c>
      <c r="E110" s="49" t="s">
        <v>135</v>
      </c>
      <c r="F110" s="40"/>
      <c r="G110" s="111">
        <f t="shared" si="3"/>
        <v>1017474.2310371614</v>
      </c>
      <c r="H110" s="26">
        <v>19.381599197004107</v>
      </c>
      <c r="I110" s="7">
        <v>48.784265553113073</v>
      </c>
      <c r="J110" s="7">
        <v>3241.4750106856227</v>
      </c>
      <c r="K110" s="7">
        <v>22980.195614933968</v>
      </c>
      <c r="L110" s="7">
        <v>134317.75664710999</v>
      </c>
      <c r="M110" s="7">
        <v>374379.86793899536</v>
      </c>
      <c r="N110" s="126">
        <f t="shared" si="4"/>
        <v>534987.46107647498</v>
      </c>
      <c r="O110" s="26">
        <v>16.875049444788601</v>
      </c>
      <c r="P110" s="7">
        <v>30.759750769415405</v>
      </c>
      <c r="Q110" s="7">
        <v>976.6493876837194</v>
      </c>
      <c r="R110" s="7">
        <v>8362.7142903208733</v>
      </c>
      <c r="S110" s="7">
        <v>64103.871152877808</v>
      </c>
      <c r="T110" s="7">
        <v>408995.90032958984</v>
      </c>
      <c r="U110" s="126">
        <f t="shared" si="5"/>
        <v>482486.76996068645</v>
      </c>
    </row>
    <row r="111" spans="1:21">
      <c r="A111" s="37">
        <v>114</v>
      </c>
      <c r="B111" s="17"/>
      <c r="C111" s="16"/>
      <c r="D111" s="38" t="s">
        <v>24</v>
      </c>
      <c r="E111" s="49" t="s">
        <v>136</v>
      </c>
      <c r="F111" s="40"/>
      <c r="G111" s="111">
        <f t="shared" si="3"/>
        <v>488667.00147438655</v>
      </c>
      <c r="H111" s="26">
        <v>352.78338901133975</v>
      </c>
      <c r="I111" s="7">
        <v>309.83193295449018</v>
      </c>
      <c r="J111" s="7">
        <v>1680.7739225924015</v>
      </c>
      <c r="K111" s="7">
        <v>8752.341963455081</v>
      </c>
      <c r="L111" s="7">
        <v>50163.450244903564</v>
      </c>
      <c r="M111" s="7">
        <v>177424.9591293335</v>
      </c>
      <c r="N111" s="126">
        <f t="shared" si="4"/>
        <v>238684.14058225037</v>
      </c>
      <c r="O111" s="26">
        <v>260.75735760730458</v>
      </c>
      <c r="P111" s="7">
        <v>248.66963414940983</v>
      </c>
      <c r="Q111" s="7">
        <v>1077.4614980452461</v>
      </c>
      <c r="R111" s="7">
        <v>6124.5314762592316</v>
      </c>
      <c r="S111" s="7">
        <v>31756.655075550079</v>
      </c>
      <c r="T111" s="7">
        <v>210514.7858505249</v>
      </c>
      <c r="U111" s="126">
        <f t="shared" si="5"/>
        <v>249982.86089213617</v>
      </c>
    </row>
    <row r="112" spans="1:21">
      <c r="A112" s="37">
        <v>115</v>
      </c>
      <c r="B112" s="14"/>
      <c r="C112" s="16"/>
      <c r="D112" s="38" t="s">
        <v>26</v>
      </c>
      <c r="E112" s="49" t="s">
        <v>137</v>
      </c>
      <c r="F112" s="40"/>
      <c r="G112" s="111">
        <f t="shared" si="3"/>
        <v>46569.018871047534</v>
      </c>
      <c r="H112" s="26">
        <v>325.15494515432511</v>
      </c>
      <c r="I112" s="7">
        <v>146.32536273263395</v>
      </c>
      <c r="J112" s="7">
        <v>772.96854081749916</v>
      </c>
      <c r="K112" s="7">
        <v>2698.1148639470339</v>
      </c>
      <c r="L112" s="7">
        <v>7643.6538239717484</v>
      </c>
      <c r="M112" s="7">
        <v>14770.028188705444</v>
      </c>
      <c r="N112" s="126">
        <f t="shared" si="4"/>
        <v>26356.245725328685</v>
      </c>
      <c r="O112" s="26">
        <v>290.17123143153731</v>
      </c>
      <c r="P112" s="7">
        <v>107.86658385093324</v>
      </c>
      <c r="Q112" s="7">
        <v>342.47042036429048</v>
      </c>
      <c r="R112" s="7">
        <v>1024.6751808226109</v>
      </c>
      <c r="S112" s="7">
        <v>3523.8615593314171</v>
      </c>
      <c r="T112" s="7">
        <v>14923.72816991806</v>
      </c>
      <c r="U112" s="126">
        <f t="shared" si="5"/>
        <v>20212.773145718849</v>
      </c>
    </row>
    <row r="113" spans="1:21">
      <c r="A113" s="37">
        <v>116</v>
      </c>
      <c r="B113" s="17"/>
      <c r="C113" s="12"/>
      <c r="D113" s="38" t="s">
        <v>32</v>
      </c>
      <c r="E113" s="14" t="s">
        <v>138</v>
      </c>
      <c r="F113" s="43"/>
      <c r="G113" s="111">
        <f t="shared" si="3"/>
        <v>179164.3364637011</v>
      </c>
      <c r="H113" s="26">
        <v>258.55261324264575</v>
      </c>
      <c r="I113" s="7">
        <v>125.48557945340872</v>
      </c>
      <c r="J113" s="7">
        <v>969.71521398425102</v>
      </c>
      <c r="K113" s="7">
        <v>4000.0108565092087</v>
      </c>
      <c r="L113" s="7">
        <v>18825.357445716858</v>
      </c>
      <c r="M113" s="7">
        <v>62202.708939552307</v>
      </c>
      <c r="N113" s="126">
        <f t="shared" si="4"/>
        <v>86381.830648458679</v>
      </c>
      <c r="O113" s="26">
        <v>240.52190763945691</v>
      </c>
      <c r="P113" s="7">
        <v>109.91329888347536</v>
      </c>
      <c r="Q113" s="7">
        <v>675.21118853916414</v>
      </c>
      <c r="R113" s="7">
        <v>2507.084934592247</v>
      </c>
      <c r="S113" s="7">
        <v>11709.924174308777</v>
      </c>
      <c r="T113" s="7">
        <v>77539.850311279297</v>
      </c>
      <c r="U113" s="126">
        <f t="shared" si="5"/>
        <v>92782.505815242417</v>
      </c>
    </row>
    <row r="114" spans="1:21">
      <c r="A114" s="93">
        <v>117</v>
      </c>
      <c r="B114" s="94"/>
      <c r="C114" s="95" t="s">
        <v>4</v>
      </c>
      <c r="D114" s="96" t="s">
        <v>139</v>
      </c>
      <c r="E114" s="97"/>
      <c r="F114" s="98"/>
      <c r="G114" s="99">
        <f t="shared" si="3"/>
        <v>475660.91164253431</v>
      </c>
      <c r="H114" s="100">
        <v>174.35366483102553</v>
      </c>
      <c r="I114" s="101">
        <v>328.74141360609792</v>
      </c>
      <c r="J114" s="101">
        <v>1606.0750834569335</v>
      </c>
      <c r="K114" s="101">
        <v>4679.7709708362818</v>
      </c>
      <c r="L114" s="101">
        <v>30456.658400058746</v>
      </c>
      <c r="M114" s="101">
        <v>186434.71678256989</v>
      </c>
      <c r="N114" s="127">
        <f t="shared" si="4"/>
        <v>223680.31631535897</v>
      </c>
      <c r="O114" s="100">
        <v>173.45477159146685</v>
      </c>
      <c r="P114" s="101">
        <v>249.21894905064255</v>
      </c>
      <c r="Q114" s="101">
        <v>894.15343930572271</v>
      </c>
      <c r="R114" s="101">
        <v>3417.8313018977642</v>
      </c>
      <c r="S114" s="101">
        <v>25659.461137294769</v>
      </c>
      <c r="T114" s="101">
        <v>221586.47572803497</v>
      </c>
      <c r="U114" s="127">
        <f t="shared" si="5"/>
        <v>251980.59532717534</v>
      </c>
    </row>
    <row r="115" spans="1:21">
      <c r="A115" s="37">
        <v>118</v>
      </c>
      <c r="B115" s="17"/>
      <c r="C115" s="16"/>
      <c r="D115" s="38" t="s">
        <v>8</v>
      </c>
      <c r="E115" s="49" t="s">
        <v>140</v>
      </c>
      <c r="F115" s="40"/>
      <c r="G115" s="111">
        <f t="shared" si="3"/>
        <v>334505.84312349831</v>
      </c>
      <c r="H115" s="26">
        <v>29.273310601362027</v>
      </c>
      <c r="I115" s="7">
        <v>74.652115647913888</v>
      </c>
      <c r="J115" s="7">
        <v>518.28199068829417</v>
      </c>
      <c r="K115" s="7">
        <v>1935.2496863603592</v>
      </c>
      <c r="L115" s="7">
        <v>18839.600884914398</v>
      </c>
      <c r="M115" s="7">
        <v>138006.13293552399</v>
      </c>
      <c r="N115" s="126">
        <f t="shared" si="4"/>
        <v>159403.19092373631</v>
      </c>
      <c r="O115" s="26">
        <v>30.561486961392802</v>
      </c>
      <c r="P115" s="7">
        <v>54.39545766543597</v>
      </c>
      <c r="Q115" s="7">
        <v>286.93803124595433</v>
      </c>
      <c r="R115" s="7">
        <v>1444.2135665565729</v>
      </c>
      <c r="S115" s="7">
        <v>16699.88770583272</v>
      </c>
      <c r="T115" s="7">
        <v>156586.65595149994</v>
      </c>
      <c r="U115" s="126">
        <f t="shared" si="5"/>
        <v>175102.652199762</v>
      </c>
    </row>
    <row r="116" spans="1:21">
      <c r="A116" s="37">
        <v>119</v>
      </c>
      <c r="B116" s="10"/>
      <c r="C116" s="16"/>
      <c r="D116" s="38" t="s">
        <v>10</v>
      </c>
      <c r="E116" s="49" t="s">
        <v>141</v>
      </c>
      <c r="F116" s="40"/>
      <c r="G116" s="111">
        <f t="shared" si="3"/>
        <v>16876.347232050059</v>
      </c>
      <c r="H116" s="26">
        <v>71.580451993184397</v>
      </c>
      <c r="I116" s="7">
        <v>123.2446463687811</v>
      </c>
      <c r="J116" s="7">
        <v>269.27510246681049</v>
      </c>
      <c r="K116" s="7">
        <v>513.99501032428816</v>
      </c>
      <c r="L116" s="7">
        <v>1242.8850137144327</v>
      </c>
      <c r="M116" s="7">
        <v>4158.5695833563805</v>
      </c>
      <c r="N116" s="126">
        <f t="shared" si="4"/>
        <v>6379.5498082238773</v>
      </c>
      <c r="O116" s="26">
        <v>69.351889698416926</v>
      </c>
      <c r="P116" s="7">
        <v>102.03995429165661</v>
      </c>
      <c r="Q116" s="7">
        <v>226.87042288726661</v>
      </c>
      <c r="R116" s="7">
        <v>653.07706772384699</v>
      </c>
      <c r="S116" s="7">
        <v>1576.9334204122424</v>
      </c>
      <c r="T116" s="7">
        <v>7868.5246688127518</v>
      </c>
      <c r="U116" s="126">
        <f t="shared" si="5"/>
        <v>10496.797423826181</v>
      </c>
    </row>
    <row r="117" spans="1:21">
      <c r="A117" s="37">
        <v>120</v>
      </c>
      <c r="B117" s="17"/>
      <c r="C117" s="11"/>
      <c r="D117" s="38" t="s">
        <v>22</v>
      </c>
      <c r="E117" s="9" t="s">
        <v>142</v>
      </c>
      <c r="F117" s="46"/>
      <c r="G117" s="111">
        <f t="shared" si="3"/>
        <v>124278.71447222156</v>
      </c>
      <c r="H117" s="26">
        <v>73.49989964812994</v>
      </c>
      <c r="I117" s="7">
        <v>130.84465112350881</v>
      </c>
      <c r="J117" s="7">
        <v>818.51799856126308</v>
      </c>
      <c r="K117" s="7">
        <v>2230.5262573808432</v>
      </c>
      <c r="L117" s="7">
        <v>10374.173087120056</v>
      </c>
      <c r="M117" s="7">
        <v>44270.010136961937</v>
      </c>
      <c r="N117" s="126">
        <f t="shared" si="4"/>
        <v>57897.572030795738</v>
      </c>
      <c r="O117" s="26">
        <v>73.541398396482691</v>
      </c>
      <c r="P117" s="7">
        <v>92.78353374695871</v>
      </c>
      <c r="Q117" s="7">
        <v>380.34497568756342</v>
      </c>
      <c r="R117" s="7">
        <v>1320.5407263748348</v>
      </c>
      <c r="S117" s="7">
        <v>7382.6405225396156</v>
      </c>
      <c r="T117" s="7">
        <v>57131.291284680367</v>
      </c>
      <c r="U117" s="126">
        <f t="shared" si="5"/>
        <v>66381.142441425822</v>
      </c>
    </row>
    <row r="118" spans="1:21">
      <c r="A118" s="93">
        <v>121</v>
      </c>
      <c r="B118" s="94"/>
      <c r="C118" s="95" t="s">
        <v>143</v>
      </c>
      <c r="D118" s="96" t="s">
        <v>144</v>
      </c>
      <c r="E118" s="97"/>
      <c r="F118" s="98"/>
      <c r="G118" s="99">
        <f t="shared" si="3"/>
        <v>423911.13568481035</v>
      </c>
      <c r="H118" s="100">
        <v>765.85126332147047</v>
      </c>
      <c r="I118" s="101">
        <v>392.96561077982187</v>
      </c>
      <c r="J118" s="101">
        <v>2295.2848620712757</v>
      </c>
      <c r="K118" s="101">
        <v>24937.53681409359</v>
      </c>
      <c r="L118" s="101">
        <v>84847.911730289459</v>
      </c>
      <c r="M118" s="101">
        <v>128297.49599170685</v>
      </c>
      <c r="N118" s="127">
        <f t="shared" si="4"/>
        <v>241537.04627226247</v>
      </c>
      <c r="O118" s="100">
        <v>666.58036493440159</v>
      </c>
      <c r="P118" s="101">
        <v>351.33290265593678</v>
      </c>
      <c r="Q118" s="101">
        <v>1400.6605757176876</v>
      </c>
      <c r="R118" s="101">
        <v>7717.2623067200184</v>
      </c>
      <c r="S118" s="101">
        <v>41475.744013786316</v>
      </c>
      <c r="T118" s="101">
        <v>130762.50924873352</v>
      </c>
      <c r="U118" s="127">
        <f t="shared" si="5"/>
        <v>182374.08941254788</v>
      </c>
    </row>
    <row r="119" spans="1:21">
      <c r="A119" s="37">
        <v>122</v>
      </c>
      <c r="B119" s="17"/>
      <c r="C119" s="16"/>
      <c r="D119" s="38" t="s">
        <v>8</v>
      </c>
      <c r="E119" s="49" t="s">
        <v>145</v>
      </c>
      <c r="F119" s="40"/>
      <c r="G119" s="111">
        <f t="shared" si="3"/>
        <v>23082.491235934103</v>
      </c>
      <c r="H119" s="26">
        <v>9.4301584365166491</v>
      </c>
      <c r="I119" s="7">
        <v>11.889271970139816</v>
      </c>
      <c r="J119" s="7">
        <v>129.2075321264565</v>
      </c>
      <c r="K119" s="7">
        <v>784.52130882814527</v>
      </c>
      <c r="L119" s="7">
        <v>3230.4962649345398</v>
      </c>
      <c r="M119" s="7">
        <v>8740.0067090988159</v>
      </c>
      <c r="N119" s="126">
        <f t="shared" si="4"/>
        <v>12905.551245394614</v>
      </c>
      <c r="O119" s="26">
        <v>11.911618129401177</v>
      </c>
      <c r="P119" s="7">
        <v>12.628456399106653</v>
      </c>
      <c r="Q119" s="7">
        <v>61.23611197534774</v>
      </c>
      <c r="R119" s="7">
        <v>294.75030284747481</v>
      </c>
      <c r="S119" s="7">
        <v>1757.5605600774288</v>
      </c>
      <c r="T119" s="7">
        <v>8038.8529411107302</v>
      </c>
      <c r="U119" s="126">
        <f t="shared" si="5"/>
        <v>10176.939990539489</v>
      </c>
    </row>
    <row r="120" spans="1:21">
      <c r="A120" s="37">
        <v>123</v>
      </c>
      <c r="B120" s="17"/>
      <c r="C120" s="16"/>
      <c r="D120" s="38" t="s">
        <v>10</v>
      </c>
      <c r="E120" s="49" t="s">
        <v>146</v>
      </c>
      <c r="F120" s="40"/>
      <c r="G120" s="111">
        <f t="shared" si="3"/>
        <v>139907.11199668067</v>
      </c>
      <c r="H120" s="26">
        <v>73.160911764483899</v>
      </c>
      <c r="I120" s="7">
        <v>57.653430432081223</v>
      </c>
      <c r="J120" s="7">
        <v>736.21280220150948</v>
      </c>
      <c r="K120" s="7">
        <v>14895.534739375114</v>
      </c>
      <c r="L120" s="7">
        <v>45708.386316418648</v>
      </c>
      <c r="M120" s="7">
        <v>35155.401845812798</v>
      </c>
      <c r="N120" s="126">
        <f t="shared" si="4"/>
        <v>96626.350046004634</v>
      </c>
      <c r="O120" s="26">
        <v>66.64191995136207</v>
      </c>
      <c r="P120" s="7">
        <v>50.656685138586909</v>
      </c>
      <c r="Q120" s="7">
        <v>278.5562606069725</v>
      </c>
      <c r="R120" s="7">
        <v>2791.6732613146305</v>
      </c>
      <c r="S120" s="7">
        <v>15602.295738995075</v>
      </c>
      <c r="T120" s="7">
        <v>24490.938084669411</v>
      </c>
      <c r="U120" s="126">
        <f t="shared" si="5"/>
        <v>43280.761950676038</v>
      </c>
    </row>
    <row r="121" spans="1:21">
      <c r="A121" s="37">
        <v>124</v>
      </c>
      <c r="B121" s="10"/>
      <c r="C121" s="16"/>
      <c r="D121" s="38" t="s">
        <v>22</v>
      </c>
      <c r="E121" s="49" t="s">
        <v>147</v>
      </c>
      <c r="F121" s="40"/>
      <c r="G121" s="111">
        <f t="shared" si="3"/>
        <v>5490.5212195824715</v>
      </c>
      <c r="H121" s="26">
        <v>41.765648264728952</v>
      </c>
      <c r="I121" s="7">
        <v>82.832869352772832</v>
      </c>
      <c r="J121" s="7">
        <v>151.77448239922523</v>
      </c>
      <c r="K121" s="7">
        <v>364.80958706140518</v>
      </c>
      <c r="L121" s="7">
        <v>752.06298509985209</v>
      </c>
      <c r="M121" s="7">
        <v>1483.7542562484741</v>
      </c>
      <c r="N121" s="126">
        <f t="shared" si="4"/>
        <v>2876.9998284264584</v>
      </c>
      <c r="O121" s="26">
        <v>36.942912288213847</v>
      </c>
      <c r="P121" s="7">
        <v>83.30535214941483</v>
      </c>
      <c r="Q121" s="7">
        <v>149.32847238777322</v>
      </c>
      <c r="R121" s="7">
        <v>257.8172058314085</v>
      </c>
      <c r="S121" s="7">
        <v>622.68741279840469</v>
      </c>
      <c r="T121" s="7">
        <v>1463.440035700798</v>
      </c>
      <c r="U121" s="126">
        <f t="shared" si="5"/>
        <v>2613.5213911560131</v>
      </c>
    </row>
    <row r="122" spans="1:21">
      <c r="A122" s="37">
        <v>125</v>
      </c>
      <c r="B122" s="17"/>
      <c r="C122" s="11"/>
      <c r="D122" s="50"/>
      <c r="E122" s="9" t="s">
        <v>148</v>
      </c>
      <c r="F122" s="46"/>
      <c r="G122" s="111">
        <f t="shared" si="3"/>
        <v>255431.01373119676</v>
      </c>
      <c r="H122" s="26">
        <v>641.49455720558763</v>
      </c>
      <c r="I122" s="7">
        <v>240.59003939479589</v>
      </c>
      <c r="J122" s="7">
        <v>1278.0900802314281</v>
      </c>
      <c r="K122" s="7">
        <v>8892.671331346035</v>
      </c>
      <c r="L122" s="7">
        <v>35156.966782569885</v>
      </c>
      <c r="M122" s="7">
        <v>82918.333985328674</v>
      </c>
      <c r="N122" s="126">
        <f t="shared" si="4"/>
        <v>129128.14677607641</v>
      </c>
      <c r="O122" s="26">
        <v>551.08392261294648</v>
      </c>
      <c r="P122" s="7">
        <v>204.74241200159304</v>
      </c>
      <c r="Q122" s="7">
        <v>911.53973646461964</v>
      </c>
      <c r="R122" s="7">
        <v>4373.0216154903173</v>
      </c>
      <c r="S122" s="7">
        <v>23493.199919223785</v>
      </c>
      <c r="T122" s="7">
        <v>96769.279349327087</v>
      </c>
      <c r="U122" s="126">
        <f t="shared" si="5"/>
        <v>126302.86695512035</v>
      </c>
    </row>
    <row r="123" spans="1:21">
      <c r="A123" s="93">
        <v>126</v>
      </c>
      <c r="B123" s="94"/>
      <c r="C123" s="95" t="s">
        <v>149</v>
      </c>
      <c r="D123" s="96" t="s">
        <v>150</v>
      </c>
      <c r="E123" s="97"/>
      <c r="F123" s="98"/>
      <c r="G123" s="99">
        <f t="shared" si="3"/>
        <v>381800.98896857363</v>
      </c>
      <c r="H123" s="100">
        <v>438.35022659623064</v>
      </c>
      <c r="I123" s="101">
        <v>235.16270820051432</v>
      </c>
      <c r="J123" s="101">
        <v>1927.2467969059944</v>
      </c>
      <c r="K123" s="101">
        <v>7334.1566662192345</v>
      </c>
      <c r="L123" s="101">
        <v>35496.247381448746</v>
      </c>
      <c r="M123" s="101">
        <v>139052.5857257843</v>
      </c>
      <c r="N123" s="127">
        <f t="shared" si="4"/>
        <v>184483.74950515502</v>
      </c>
      <c r="O123" s="100">
        <v>353.10702964582015</v>
      </c>
      <c r="P123" s="101">
        <v>221.33185218274593</v>
      </c>
      <c r="Q123" s="101">
        <v>1365.4000153250527</v>
      </c>
      <c r="R123" s="101">
        <v>5324.7174505442381</v>
      </c>
      <c r="S123" s="101">
        <v>28858.551151037216</v>
      </c>
      <c r="T123" s="101">
        <v>161194.13196468353</v>
      </c>
      <c r="U123" s="127">
        <f t="shared" si="5"/>
        <v>197317.23946341861</v>
      </c>
    </row>
    <row r="124" spans="1:21">
      <c r="A124" s="37">
        <v>127</v>
      </c>
      <c r="B124" s="12"/>
      <c r="C124" s="12"/>
      <c r="D124" s="38" t="s">
        <v>8</v>
      </c>
      <c r="E124" s="49" t="s">
        <v>151</v>
      </c>
      <c r="F124" s="40"/>
      <c r="G124" s="111">
        <f t="shared" si="3"/>
        <v>243833.92801934853</v>
      </c>
      <c r="H124" s="26">
        <v>257.95587824832182</v>
      </c>
      <c r="I124" s="7">
        <v>199.11456103622913</v>
      </c>
      <c r="J124" s="7">
        <v>1717.3559112846851</v>
      </c>
      <c r="K124" s="7">
        <v>6191.2498439103365</v>
      </c>
      <c r="L124" s="7">
        <v>27835.448855400085</v>
      </c>
      <c r="M124" s="7">
        <v>88651.222839355469</v>
      </c>
      <c r="N124" s="126">
        <f t="shared" si="4"/>
        <v>124852.34788923513</v>
      </c>
      <c r="O124" s="26">
        <v>200.89646685484331</v>
      </c>
      <c r="P124" s="7">
        <v>187.98356206668541</v>
      </c>
      <c r="Q124" s="7">
        <v>1129.5023547958117</v>
      </c>
      <c r="R124" s="7">
        <v>4120.4113975763321</v>
      </c>
      <c r="S124" s="7">
        <v>21108.766446590424</v>
      </c>
      <c r="T124" s="7">
        <v>92234.019902229309</v>
      </c>
      <c r="U124" s="126">
        <f t="shared" si="5"/>
        <v>118981.58013011341</v>
      </c>
    </row>
    <row r="125" spans="1:21">
      <c r="A125" s="37">
        <v>128</v>
      </c>
      <c r="B125" s="17"/>
      <c r="C125" s="16"/>
      <c r="D125" s="52" t="s">
        <v>10</v>
      </c>
      <c r="E125" s="49" t="s">
        <v>152</v>
      </c>
      <c r="F125" s="40"/>
      <c r="G125" s="111">
        <f t="shared" si="3"/>
        <v>7837.5510266423225</v>
      </c>
      <c r="H125" s="26">
        <v>0</v>
      </c>
      <c r="I125" s="7">
        <v>0</v>
      </c>
      <c r="J125" s="7">
        <v>1.3814255073666573</v>
      </c>
      <c r="K125" s="7">
        <v>6.6148439273238182</v>
      </c>
      <c r="L125" s="7">
        <v>461.1029289662838</v>
      </c>
      <c r="M125" s="7">
        <v>7368.4518282413483</v>
      </c>
      <c r="N125" s="126">
        <f t="shared" si="4"/>
        <v>7837.5510266423225</v>
      </c>
      <c r="O125" s="26">
        <v>0</v>
      </c>
      <c r="P125" s="7">
        <v>0</v>
      </c>
      <c r="Q125" s="7">
        <v>0</v>
      </c>
      <c r="R125" s="7">
        <v>0</v>
      </c>
      <c r="S125" s="7">
        <v>0</v>
      </c>
      <c r="T125" s="7">
        <v>0</v>
      </c>
      <c r="U125" s="126">
        <f t="shared" si="5"/>
        <v>0</v>
      </c>
    </row>
    <row r="126" spans="1:21">
      <c r="A126" s="37">
        <v>129</v>
      </c>
      <c r="B126" s="10"/>
      <c r="C126" s="16"/>
      <c r="D126" s="38" t="s">
        <v>22</v>
      </c>
      <c r="E126" s="15" t="s">
        <v>153</v>
      </c>
      <c r="F126" s="43"/>
      <c r="G126" s="111">
        <f t="shared" si="3"/>
        <v>3313.2851566001264</v>
      </c>
      <c r="H126" s="26">
        <v>0</v>
      </c>
      <c r="I126" s="7">
        <v>2.1723267001798376</v>
      </c>
      <c r="J126" s="7">
        <v>9.6941708120284602</v>
      </c>
      <c r="K126" s="7">
        <v>76.06503032904584</v>
      </c>
      <c r="L126" s="7">
        <v>402.80446075089276</v>
      </c>
      <c r="M126" s="7">
        <v>980.35846073925495</v>
      </c>
      <c r="N126" s="126">
        <f t="shared" si="4"/>
        <v>1471.0944493314018</v>
      </c>
      <c r="O126" s="26">
        <v>0</v>
      </c>
      <c r="P126" s="7">
        <v>2.1189411038067192</v>
      </c>
      <c r="Q126" s="7">
        <v>9.9950801700397278</v>
      </c>
      <c r="R126" s="7">
        <v>77.519596911515691</v>
      </c>
      <c r="S126" s="7">
        <v>463.41860835812986</v>
      </c>
      <c r="T126" s="7">
        <v>1289.1384807252325</v>
      </c>
      <c r="U126" s="126">
        <f t="shared" si="5"/>
        <v>1842.1907072687245</v>
      </c>
    </row>
    <row r="127" spans="1:21">
      <c r="A127" s="37">
        <v>130</v>
      </c>
      <c r="B127" s="17"/>
      <c r="C127" s="11"/>
      <c r="D127" s="38" t="s">
        <v>24</v>
      </c>
      <c r="E127" s="9" t="s">
        <v>422</v>
      </c>
      <c r="F127" s="46"/>
      <c r="G127" s="111">
        <f t="shared" si="3"/>
        <v>125998.30610785537</v>
      </c>
      <c r="H127" s="26">
        <v>180.3943493248662</v>
      </c>
      <c r="I127" s="7">
        <v>33.875819364562631</v>
      </c>
      <c r="J127" s="7">
        <v>198.81528870016336</v>
      </c>
      <c r="K127" s="7">
        <v>1060.2270911037922</v>
      </c>
      <c r="L127" s="7">
        <v>6796.8913677111268</v>
      </c>
      <c r="M127" s="7">
        <v>42052.55513048172</v>
      </c>
      <c r="N127" s="126">
        <f t="shared" si="4"/>
        <v>50322.759046686231</v>
      </c>
      <c r="O127" s="26">
        <v>152.21056342939846</v>
      </c>
      <c r="P127" s="7">
        <v>31.229350315756164</v>
      </c>
      <c r="Q127" s="7">
        <v>196.02682841426576</v>
      </c>
      <c r="R127" s="7">
        <v>990.32157780975103</v>
      </c>
      <c r="S127" s="7">
        <v>7120.3810370564461</v>
      </c>
      <c r="T127" s="7">
        <v>67185.377704143524</v>
      </c>
      <c r="U127" s="126">
        <f t="shared" si="5"/>
        <v>75675.547061169142</v>
      </c>
    </row>
    <row r="128" spans="1:21">
      <c r="A128" s="37">
        <v>131</v>
      </c>
      <c r="B128" s="12"/>
      <c r="C128" s="12"/>
      <c r="D128" s="38" t="s">
        <v>26</v>
      </c>
      <c r="E128" s="15" t="s">
        <v>154</v>
      </c>
      <c r="F128" s="43"/>
      <c r="G128" s="111">
        <f t="shared" si="3"/>
        <v>0</v>
      </c>
      <c r="H128" s="26">
        <v>0</v>
      </c>
      <c r="I128" s="7">
        <v>0</v>
      </c>
      <c r="J128" s="7">
        <v>0</v>
      </c>
      <c r="K128" s="7">
        <v>0</v>
      </c>
      <c r="L128" s="7">
        <v>0</v>
      </c>
      <c r="M128" s="7">
        <v>0</v>
      </c>
      <c r="N128" s="126">
        <f t="shared" si="4"/>
        <v>0</v>
      </c>
      <c r="O128" s="26">
        <v>0</v>
      </c>
      <c r="P128" s="7">
        <v>0</v>
      </c>
      <c r="Q128" s="7">
        <v>0</v>
      </c>
      <c r="R128" s="7">
        <v>0</v>
      </c>
      <c r="S128" s="7">
        <v>0</v>
      </c>
      <c r="T128" s="7">
        <v>0</v>
      </c>
      <c r="U128" s="126">
        <f t="shared" si="5"/>
        <v>0</v>
      </c>
    </row>
    <row r="129" spans="1:21">
      <c r="A129" s="37">
        <v>132</v>
      </c>
      <c r="B129" s="12"/>
      <c r="C129" s="12"/>
      <c r="D129" s="38" t="s">
        <v>32</v>
      </c>
      <c r="E129" s="15" t="s">
        <v>155</v>
      </c>
      <c r="F129" s="43"/>
      <c r="G129" s="111">
        <f t="shared" si="3"/>
        <v>817.91909392122579</v>
      </c>
      <c r="H129" s="26">
        <v>0</v>
      </c>
      <c r="I129" s="7">
        <v>0</v>
      </c>
      <c r="J129" s="7">
        <v>0</v>
      </c>
      <c r="K129" s="7">
        <v>0</v>
      </c>
      <c r="L129" s="7">
        <v>0</v>
      </c>
      <c r="M129" s="7">
        <v>0</v>
      </c>
      <c r="N129" s="126">
        <f t="shared" si="4"/>
        <v>0</v>
      </c>
      <c r="O129" s="26">
        <v>0</v>
      </c>
      <c r="P129" s="7">
        <v>0</v>
      </c>
      <c r="Q129" s="7">
        <v>29.875740053086702</v>
      </c>
      <c r="R129" s="7">
        <v>136.46488472512283</v>
      </c>
      <c r="S129" s="7">
        <v>165.98514141258784</v>
      </c>
      <c r="T129" s="7">
        <v>485.59332773042843</v>
      </c>
      <c r="U129" s="126">
        <f t="shared" si="5"/>
        <v>817.91909392122579</v>
      </c>
    </row>
    <row r="130" spans="1:21">
      <c r="A130" s="93">
        <v>133</v>
      </c>
      <c r="B130" s="94"/>
      <c r="C130" s="95" t="s">
        <v>156</v>
      </c>
      <c r="D130" s="96" t="s">
        <v>157</v>
      </c>
      <c r="E130" s="97"/>
      <c r="F130" s="98"/>
      <c r="G130" s="99">
        <f t="shared" si="3"/>
        <v>36424.030877980913</v>
      </c>
      <c r="H130" s="100">
        <v>106.43773615336977</v>
      </c>
      <c r="I130" s="101">
        <v>25.559422764927149</v>
      </c>
      <c r="J130" s="101">
        <v>131.57117964699864</v>
      </c>
      <c r="K130" s="101">
        <v>721.33871620893478</v>
      </c>
      <c r="L130" s="101">
        <v>3114.5872176885605</v>
      </c>
      <c r="M130" s="101">
        <v>10632.498089075089</v>
      </c>
      <c r="N130" s="127">
        <f t="shared" si="4"/>
        <v>14731.992361537879</v>
      </c>
      <c r="O130" s="100">
        <v>136.07629535050364</v>
      </c>
      <c r="P130" s="101">
        <v>19.312535029544961</v>
      </c>
      <c r="Q130" s="101">
        <v>95.181130046301405</v>
      </c>
      <c r="R130" s="101">
        <v>437.85851737856865</v>
      </c>
      <c r="S130" s="101">
        <v>2696.1764137744904</v>
      </c>
      <c r="T130" s="101">
        <v>18307.433624863625</v>
      </c>
      <c r="U130" s="127">
        <f t="shared" si="5"/>
        <v>21692.038516443034</v>
      </c>
    </row>
    <row r="131" spans="1:21">
      <c r="A131" s="93">
        <v>134</v>
      </c>
      <c r="B131" s="94"/>
      <c r="C131" s="95" t="s">
        <v>158</v>
      </c>
      <c r="D131" s="96" t="s">
        <v>159</v>
      </c>
      <c r="E131" s="97"/>
      <c r="F131" s="98"/>
      <c r="G131" s="99">
        <f t="shared" si="3"/>
        <v>43259.505462217145</v>
      </c>
      <c r="H131" s="100">
        <v>0</v>
      </c>
      <c r="I131" s="101">
        <v>89.47744589112699</v>
      </c>
      <c r="J131" s="101">
        <v>287.76942747086287</v>
      </c>
      <c r="K131" s="101">
        <v>916.55763508379459</v>
      </c>
      <c r="L131" s="101">
        <v>3029.1488521248102</v>
      </c>
      <c r="M131" s="101">
        <v>10438.569853156805</v>
      </c>
      <c r="N131" s="127">
        <f t="shared" si="4"/>
        <v>14761.5232137274</v>
      </c>
      <c r="O131" s="100">
        <v>0</v>
      </c>
      <c r="P131" s="101">
        <v>120.71306770574301</v>
      </c>
      <c r="Q131" s="101">
        <v>994.00318429805338</v>
      </c>
      <c r="R131" s="101">
        <v>2330.4758617281914</v>
      </c>
      <c r="S131" s="101">
        <v>4868.4480057656765</v>
      </c>
      <c r="T131" s="101">
        <v>20184.342128992081</v>
      </c>
      <c r="U131" s="127">
        <f>SUM(O131:T131)</f>
        <v>28497.982248489745</v>
      </c>
    </row>
    <row r="132" spans="1:21">
      <c r="A132" s="37">
        <v>135</v>
      </c>
      <c r="B132" s="17"/>
      <c r="C132" s="16"/>
      <c r="D132" s="38" t="s">
        <v>8</v>
      </c>
      <c r="E132" s="49" t="s">
        <v>160</v>
      </c>
      <c r="F132" s="40"/>
      <c r="G132" s="111">
        <f t="shared" si="3"/>
        <v>7690.4054293392237</v>
      </c>
      <c r="H132" s="26">
        <v>0</v>
      </c>
      <c r="I132" s="7">
        <v>4.7399606560356915</v>
      </c>
      <c r="J132" s="7">
        <v>10.700040479656309</v>
      </c>
      <c r="K132" s="7">
        <v>69.030543746426702</v>
      </c>
      <c r="L132" s="7">
        <v>455.7205296754837</v>
      </c>
      <c r="M132" s="7">
        <v>1458.8804879337549</v>
      </c>
      <c r="N132" s="126">
        <f t="shared" si="4"/>
        <v>1999.0715624913573</v>
      </c>
      <c r="O132" s="26">
        <v>0</v>
      </c>
      <c r="P132" s="7">
        <v>3.8230188871384598</v>
      </c>
      <c r="Q132" s="7">
        <v>23.926152709069356</v>
      </c>
      <c r="R132" s="7">
        <v>238.23985310085118</v>
      </c>
      <c r="S132" s="7">
        <v>1388.5238970667124</v>
      </c>
      <c r="T132" s="7">
        <v>4036.820945084095</v>
      </c>
      <c r="U132" s="126">
        <f t="shared" ref="U132:U157" si="6">SUM(O132:T132)</f>
        <v>5691.3338668478664</v>
      </c>
    </row>
    <row r="133" spans="1:21">
      <c r="A133" s="37">
        <v>136</v>
      </c>
      <c r="B133" s="10"/>
      <c r="C133" s="16"/>
      <c r="D133" s="38" t="s">
        <v>10</v>
      </c>
      <c r="E133" s="49" t="s">
        <v>161</v>
      </c>
      <c r="F133" s="40"/>
      <c r="G133" s="111">
        <f t="shared" si="3"/>
        <v>4132.4639436453581</v>
      </c>
      <c r="H133" s="26">
        <v>0</v>
      </c>
      <c r="I133" s="7">
        <v>0</v>
      </c>
      <c r="J133" s="7">
        <v>0.64228957891464233</v>
      </c>
      <c r="K133" s="7">
        <v>6.3165147602558136</v>
      </c>
      <c r="L133" s="7">
        <v>89.550718724727631</v>
      </c>
      <c r="M133" s="7">
        <v>1314.1683061271906</v>
      </c>
      <c r="N133" s="126">
        <f t="shared" si="4"/>
        <v>1410.6778291910887</v>
      </c>
      <c r="O133" s="26">
        <v>0</v>
      </c>
      <c r="P133" s="7">
        <v>0.11759418249130249</v>
      </c>
      <c r="Q133" s="7">
        <v>0.12039147317409515</v>
      </c>
      <c r="R133" s="7">
        <v>9.3418367952108383</v>
      </c>
      <c r="S133" s="7">
        <v>138.85473182797432</v>
      </c>
      <c r="T133" s="7">
        <v>2573.3515601754189</v>
      </c>
      <c r="U133" s="126">
        <f t="shared" si="6"/>
        <v>2721.7861144542694</v>
      </c>
    </row>
    <row r="134" spans="1:21">
      <c r="A134" s="37">
        <v>137</v>
      </c>
      <c r="B134" s="10"/>
      <c r="C134" s="11"/>
      <c r="D134" s="52" t="s">
        <v>22</v>
      </c>
      <c r="E134" s="49" t="s">
        <v>162</v>
      </c>
      <c r="F134" s="51"/>
      <c r="G134" s="111">
        <f t="shared" si="3"/>
        <v>228.48209251463413</v>
      </c>
      <c r="H134" s="26">
        <v>0</v>
      </c>
      <c r="I134" s="7">
        <v>0</v>
      </c>
      <c r="J134" s="7">
        <v>0.90183138847351074</v>
      </c>
      <c r="K134" s="7">
        <v>17.850277528166771</v>
      </c>
      <c r="L134" s="7">
        <v>93.132784485816956</v>
      </c>
      <c r="M134" s="7">
        <v>100.7848881483078</v>
      </c>
      <c r="N134" s="126">
        <f t="shared" si="4"/>
        <v>212.66978155076504</v>
      </c>
      <c r="O134" s="26">
        <v>0</v>
      </c>
      <c r="P134" s="7">
        <v>0</v>
      </c>
      <c r="Q134" s="7">
        <v>0</v>
      </c>
      <c r="R134" s="7">
        <v>0</v>
      </c>
      <c r="S134" s="7">
        <v>2.5155749917030334</v>
      </c>
      <c r="T134" s="7">
        <v>13.296735972166061</v>
      </c>
      <c r="U134" s="126">
        <f t="shared" si="6"/>
        <v>15.812310963869095</v>
      </c>
    </row>
    <row r="135" spans="1:21">
      <c r="A135" s="37">
        <v>138</v>
      </c>
      <c r="B135" s="10"/>
      <c r="C135" s="11"/>
      <c r="D135" s="52" t="s">
        <v>24</v>
      </c>
      <c r="E135" s="49" t="s">
        <v>163</v>
      </c>
      <c r="F135" s="51"/>
      <c r="G135" s="111">
        <f t="shared" si="3"/>
        <v>1009.3197468966246</v>
      </c>
      <c r="H135" s="26">
        <v>0</v>
      </c>
      <c r="I135" s="7">
        <v>0.26036739349365234</v>
      </c>
      <c r="J135" s="7">
        <v>2.007347583770752</v>
      </c>
      <c r="K135" s="7">
        <v>18.822523608803749</v>
      </c>
      <c r="L135" s="7">
        <v>187.26111674308777</v>
      </c>
      <c r="M135" s="7">
        <v>346.36106711626053</v>
      </c>
      <c r="N135" s="126">
        <f t="shared" si="4"/>
        <v>554.71242244541645</v>
      </c>
      <c r="O135" s="26">
        <v>0</v>
      </c>
      <c r="P135" s="7">
        <v>0.68924728035926819</v>
      </c>
      <c r="Q135" s="7">
        <v>0.65301024913787842</v>
      </c>
      <c r="R135" s="7">
        <v>5.8915493488311768</v>
      </c>
      <c r="S135" s="7">
        <v>86.659415155649185</v>
      </c>
      <c r="T135" s="7">
        <v>360.71410241723061</v>
      </c>
      <c r="U135" s="126">
        <f t="shared" si="6"/>
        <v>454.60732445120811</v>
      </c>
    </row>
    <row r="136" spans="1:21">
      <c r="A136" s="37">
        <v>139</v>
      </c>
      <c r="B136" s="17"/>
      <c r="C136" s="11"/>
      <c r="D136" s="50"/>
      <c r="E136" s="9" t="s">
        <v>164</v>
      </c>
      <c r="F136" s="46"/>
      <c r="G136" s="111">
        <f t="shared" si="3"/>
        <v>30198.834332026076</v>
      </c>
      <c r="H136" s="26">
        <v>0</v>
      </c>
      <c r="I136" s="7">
        <v>84.477116603404284</v>
      </c>
      <c r="J136" s="7">
        <v>273.5179160758853</v>
      </c>
      <c r="K136" s="7">
        <v>804.53777368366718</v>
      </c>
      <c r="L136" s="7">
        <v>2203.4836624413729</v>
      </c>
      <c r="M136" s="7">
        <v>7218.3749418109655</v>
      </c>
      <c r="N136" s="126">
        <f t="shared" si="4"/>
        <v>10584.391410615295</v>
      </c>
      <c r="O136" s="26">
        <v>0</v>
      </c>
      <c r="P136" s="7">
        <v>116.08320714673027</v>
      </c>
      <c r="Q136" s="7">
        <v>969.30362860299647</v>
      </c>
      <c r="R136" s="7">
        <v>2077.0026131272316</v>
      </c>
      <c r="S136" s="7">
        <v>3251.8943708688021</v>
      </c>
      <c r="T136" s="7">
        <v>13200.15910166502</v>
      </c>
      <c r="U136" s="126">
        <f t="shared" si="6"/>
        <v>19614.44292141078</v>
      </c>
    </row>
    <row r="137" spans="1:21">
      <c r="A137" s="93">
        <v>140</v>
      </c>
      <c r="B137" s="94"/>
      <c r="C137" s="95" t="s">
        <v>165</v>
      </c>
      <c r="D137" s="96" t="s">
        <v>166</v>
      </c>
      <c r="E137" s="97"/>
      <c r="F137" s="98"/>
      <c r="G137" s="99">
        <f t="shared" si="3"/>
        <v>38060.208330762573</v>
      </c>
      <c r="H137" s="100">
        <v>14319.770163580775</v>
      </c>
      <c r="I137" s="101">
        <v>801.94919030554593</v>
      </c>
      <c r="J137" s="101">
        <v>1194.5040832161903</v>
      </c>
      <c r="K137" s="101">
        <v>982.19406659062952</v>
      </c>
      <c r="L137" s="101">
        <v>1104.0203346461058</v>
      </c>
      <c r="M137" s="101">
        <v>1578.5385211706161</v>
      </c>
      <c r="N137" s="127">
        <f t="shared" si="4"/>
        <v>19980.976359509863</v>
      </c>
      <c r="O137" s="100">
        <v>12902.394945502281</v>
      </c>
      <c r="P137" s="101">
        <v>761.38122177310288</v>
      </c>
      <c r="Q137" s="101">
        <v>893.97236549854279</v>
      </c>
      <c r="R137" s="101">
        <v>891.17372346110642</v>
      </c>
      <c r="S137" s="101">
        <v>977.62448446452618</v>
      </c>
      <c r="T137" s="101">
        <v>1652.6852305531502</v>
      </c>
      <c r="U137" s="127">
        <f t="shared" si="6"/>
        <v>18079.23197125271</v>
      </c>
    </row>
    <row r="138" spans="1:21">
      <c r="A138" s="37">
        <v>141</v>
      </c>
      <c r="B138" s="17"/>
      <c r="C138" s="16"/>
      <c r="D138" s="38" t="s">
        <v>8</v>
      </c>
      <c r="E138" s="45" t="s">
        <v>167</v>
      </c>
      <c r="F138" s="53"/>
      <c r="G138" s="111">
        <f t="shared" ref="G138:G157" si="7">N138+U138</f>
        <v>1770.1774309369521</v>
      </c>
      <c r="H138" s="26">
        <v>696.67022971206461</v>
      </c>
      <c r="I138" s="7">
        <v>16.138959195464849</v>
      </c>
      <c r="J138" s="7">
        <v>41.990791648626328</v>
      </c>
      <c r="K138" s="7">
        <v>18.430348956491798</v>
      </c>
      <c r="L138" s="7">
        <v>10.642666719388217</v>
      </c>
      <c r="M138" s="7">
        <v>1.550605297088623</v>
      </c>
      <c r="N138" s="126">
        <f t="shared" ref="N138:N157" si="8">SUM(H138:M138)</f>
        <v>785.42360152912443</v>
      </c>
      <c r="O138" s="26">
        <v>884.75360826868564</v>
      </c>
      <c r="P138" s="7">
        <v>28.46517373615643</v>
      </c>
      <c r="Q138" s="7">
        <v>47.382008989838141</v>
      </c>
      <c r="R138" s="7">
        <v>13.934710787958466</v>
      </c>
      <c r="S138" s="7">
        <v>4.2857051626779139</v>
      </c>
      <c r="T138" s="7">
        <v>5.9326224625110626</v>
      </c>
      <c r="U138" s="126">
        <f t="shared" si="6"/>
        <v>984.75382940782765</v>
      </c>
    </row>
    <row r="139" spans="1:21">
      <c r="A139" s="37">
        <v>142</v>
      </c>
      <c r="B139" s="17"/>
      <c r="C139" s="16"/>
      <c r="D139" s="38" t="s">
        <v>10</v>
      </c>
      <c r="E139" s="45" t="s">
        <v>168</v>
      </c>
      <c r="F139" s="53"/>
      <c r="G139" s="111">
        <f t="shared" si="7"/>
        <v>75.229114763722464</v>
      </c>
      <c r="H139" s="26">
        <v>35.40278103025048</v>
      </c>
      <c r="I139" s="7">
        <v>0.63405066728591919</v>
      </c>
      <c r="J139" s="7">
        <v>0.74864153563976288</v>
      </c>
      <c r="K139" s="7">
        <v>0</v>
      </c>
      <c r="L139" s="7">
        <v>0.44782465696334839</v>
      </c>
      <c r="M139" s="7">
        <v>2.3762979507446289</v>
      </c>
      <c r="N139" s="126">
        <f t="shared" si="8"/>
        <v>39.60959584088414</v>
      </c>
      <c r="O139" s="26">
        <v>34.356920303973311</v>
      </c>
      <c r="P139" s="7">
        <v>0</v>
      </c>
      <c r="Q139" s="7">
        <v>0.45347477495670319</v>
      </c>
      <c r="R139" s="7">
        <v>0</v>
      </c>
      <c r="S139" s="7">
        <v>0.19808915257453918</v>
      </c>
      <c r="T139" s="7">
        <v>0.61103469133377075</v>
      </c>
      <c r="U139" s="126">
        <f t="shared" si="6"/>
        <v>35.619518922838324</v>
      </c>
    </row>
    <row r="140" spans="1:21">
      <c r="A140" s="37">
        <v>143</v>
      </c>
      <c r="B140" s="17"/>
      <c r="C140" s="16"/>
      <c r="D140" s="38" t="s">
        <v>22</v>
      </c>
      <c r="E140" s="45" t="s">
        <v>169</v>
      </c>
      <c r="F140" s="53"/>
      <c r="G140" s="111">
        <f t="shared" si="7"/>
        <v>2171.2625600166029</v>
      </c>
      <c r="H140" s="26">
        <v>421.94671592768282</v>
      </c>
      <c r="I140" s="7">
        <v>38.128256442025304</v>
      </c>
      <c r="J140" s="7">
        <v>104.67446249350905</v>
      </c>
      <c r="K140" s="7">
        <v>187.13453685492277</v>
      </c>
      <c r="L140" s="7">
        <v>341.14269821345806</v>
      </c>
      <c r="M140" s="7">
        <v>7.3337255269289017</v>
      </c>
      <c r="N140" s="126">
        <f t="shared" si="8"/>
        <v>1100.3603954585269</v>
      </c>
      <c r="O140" s="26">
        <v>445.70454420323949</v>
      </c>
      <c r="P140" s="7">
        <v>32.133255112392362</v>
      </c>
      <c r="Q140" s="7">
        <v>85.783843458466436</v>
      </c>
      <c r="R140" s="7">
        <v>210.0232885889709</v>
      </c>
      <c r="S140" s="7">
        <v>281.43410759419203</v>
      </c>
      <c r="T140" s="7">
        <v>15.823125600814819</v>
      </c>
      <c r="U140" s="126">
        <f t="shared" si="6"/>
        <v>1070.902164558076</v>
      </c>
    </row>
    <row r="141" spans="1:21">
      <c r="A141" s="37">
        <v>144</v>
      </c>
      <c r="B141" s="17"/>
      <c r="C141" s="16"/>
      <c r="D141" s="38" t="s">
        <v>24</v>
      </c>
      <c r="E141" s="45" t="s">
        <v>170</v>
      </c>
      <c r="F141" s="53"/>
      <c r="G141" s="111">
        <f t="shared" si="7"/>
        <v>16800.0063309744</v>
      </c>
      <c r="H141" s="26">
        <v>6681.90261804685</v>
      </c>
      <c r="I141" s="7">
        <v>449.48609915561974</v>
      </c>
      <c r="J141" s="7">
        <v>642.94159433152527</v>
      </c>
      <c r="K141" s="7">
        <v>453.88675000611693</v>
      </c>
      <c r="L141" s="7">
        <v>295.75771096348763</v>
      </c>
      <c r="M141" s="7">
        <v>431.84652891755104</v>
      </c>
      <c r="N141" s="126">
        <f t="shared" si="8"/>
        <v>8955.8213014211506</v>
      </c>
      <c r="O141" s="26">
        <v>5744.4773071110249</v>
      </c>
      <c r="P141" s="7">
        <v>407.27590357512236</v>
      </c>
      <c r="Q141" s="7">
        <v>465.7753070294857</v>
      </c>
      <c r="R141" s="7">
        <v>425.61976843513548</v>
      </c>
      <c r="S141" s="7">
        <v>321.21083047986031</v>
      </c>
      <c r="T141" s="7">
        <v>479.82591292262077</v>
      </c>
      <c r="U141" s="126">
        <f t="shared" si="6"/>
        <v>7844.1850295532495</v>
      </c>
    </row>
    <row r="142" spans="1:21">
      <c r="A142" s="37">
        <v>145</v>
      </c>
      <c r="B142" s="17"/>
      <c r="C142" s="16"/>
      <c r="D142" s="38" t="s">
        <v>26</v>
      </c>
      <c r="E142" s="45" t="s">
        <v>171</v>
      </c>
      <c r="F142" s="53"/>
      <c r="G142" s="111">
        <f t="shared" si="7"/>
        <v>2578.826951137622</v>
      </c>
      <c r="H142" s="26">
        <v>546.73782695271075</v>
      </c>
      <c r="I142" s="7">
        <v>20.491695045609958</v>
      </c>
      <c r="J142" s="7">
        <v>51.480631462298334</v>
      </c>
      <c r="K142" s="7">
        <v>34.027279673944577</v>
      </c>
      <c r="L142" s="7">
        <v>18.588501570397057</v>
      </c>
      <c r="M142" s="7">
        <v>567.71567237377167</v>
      </c>
      <c r="N142" s="126">
        <f t="shared" si="8"/>
        <v>1239.0416070787323</v>
      </c>
      <c r="O142" s="26">
        <v>675.17008703760803</v>
      </c>
      <c r="P142" s="7">
        <v>21.123370620829519</v>
      </c>
      <c r="Q142" s="7">
        <v>25.88376334677173</v>
      </c>
      <c r="R142" s="7">
        <v>22.598871067049913</v>
      </c>
      <c r="S142" s="7">
        <v>19.762978960759938</v>
      </c>
      <c r="T142" s="7">
        <v>575.24627302587032</v>
      </c>
      <c r="U142" s="126">
        <f t="shared" si="6"/>
        <v>1339.7853440588895</v>
      </c>
    </row>
    <row r="143" spans="1:21">
      <c r="A143" s="37">
        <v>146</v>
      </c>
      <c r="B143" s="17"/>
      <c r="C143" s="16"/>
      <c r="D143" s="38" t="s">
        <v>32</v>
      </c>
      <c r="E143" s="54" t="s">
        <v>172</v>
      </c>
      <c r="F143" s="53"/>
      <c r="G143" s="111">
        <f t="shared" si="7"/>
        <v>14664.705945037276</v>
      </c>
      <c r="H143" s="26">
        <v>5937.1099551096559</v>
      </c>
      <c r="I143" s="7">
        <v>277.07012383639812</v>
      </c>
      <c r="J143" s="7">
        <v>352.66797867789865</v>
      </c>
      <c r="K143" s="7">
        <v>288.71515282988548</v>
      </c>
      <c r="L143" s="7">
        <v>437.440938398242</v>
      </c>
      <c r="M143" s="7">
        <v>567.71568942070007</v>
      </c>
      <c r="N143" s="126">
        <f t="shared" si="8"/>
        <v>7860.7198382727802</v>
      </c>
      <c r="O143" s="26">
        <v>5117.932508032769</v>
      </c>
      <c r="P143" s="7">
        <v>272.3835100333672</v>
      </c>
      <c r="Q143" s="7">
        <v>268.69397456871229</v>
      </c>
      <c r="R143" s="7">
        <v>218.9970720987767</v>
      </c>
      <c r="S143" s="7">
        <v>350.73274111002684</v>
      </c>
      <c r="T143" s="7">
        <v>575.24630092084408</v>
      </c>
      <c r="U143" s="126">
        <f t="shared" si="6"/>
        <v>6803.9861067644961</v>
      </c>
    </row>
    <row r="144" spans="1:21">
      <c r="A144" s="93">
        <v>147</v>
      </c>
      <c r="B144" s="94"/>
      <c r="C144" s="103" t="s">
        <v>173</v>
      </c>
      <c r="D144" s="96" t="s">
        <v>174</v>
      </c>
      <c r="E144" s="97"/>
      <c r="F144" s="98"/>
      <c r="G144" s="99">
        <f t="shared" si="7"/>
        <v>33.98351126909256</v>
      </c>
      <c r="H144" s="100">
        <v>0</v>
      </c>
      <c r="I144" s="101">
        <v>0.64983367919921875</v>
      </c>
      <c r="J144" s="101">
        <v>0</v>
      </c>
      <c r="K144" s="101">
        <v>6.0445525646209717</v>
      </c>
      <c r="L144" s="101">
        <v>7.5178684592247009</v>
      </c>
      <c r="M144" s="101">
        <v>7.3957853317260742</v>
      </c>
      <c r="N144" s="127">
        <f t="shared" si="8"/>
        <v>21.608040034770966</v>
      </c>
      <c r="O144" s="100">
        <v>0</v>
      </c>
      <c r="P144" s="101">
        <v>0</v>
      </c>
      <c r="Q144" s="101">
        <v>0.51195043325424194</v>
      </c>
      <c r="R144" s="101">
        <v>1.4783434867858887</v>
      </c>
      <c r="S144" s="101">
        <v>2.7683963179588318</v>
      </c>
      <c r="T144" s="101">
        <v>7.6167809963226318</v>
      </c>
      <c r="U144" s="127">
        <f t="shared" si="6"/>
        <v>12.375471234321594</v>
      </c>
    </row>
    <row r="145" spans="1:21">
      <c r="A145" s="72">
        <v>151</v>
      </c>
      <c r="B145" s="80" t="s">
        <v>175</v>
      </c>
      <c r="C145" s="81" t="s">
        <v>176</v>
      </c>
      <c r="D145" s="82"/>
      <c r="E145" s="82"/>
      <c r="F145" s="83"/>
      <c r="G145" s="74">
        <f t="shared" si="7"/>
        <v>508836.71563527733</v>
      </c>
      <c r="H145" s="75">
        <v>5265.7268491592258</v>
      </c>
      <c r="I145" s="76">
        <v>6771.837572157383</v>
      </c>
      <c r="J145" s="76">
        <v>98744.607219934464</v>
      </c>
      <c r="K145" s="76">
        <v>109444.52439785004</v>
      </c>
      <c r="L145" s="76">
        <v>80577.358951091766</v>
      </c>
      <c r="M145" s="76">
        <v>74311.3872423172</v>
      </c>
      <c r="N145" s="124">
        <f t="shared" si="8"/>
        <v>375115.44223251007</v>
      </c>
      <c r="O145" s="75">
        <v>4465.6161758322269</v>
      </c>
      <c r="P145" s="76">
        <v>3706.4178596884012</v>
      </c>
      <c r="Q145" s="76">
        <v>15345.626283526421</v>
      </c>
      <c r="R145" s="76">
        <v>19476.806228041649</v>
      </c>
      <c r="S145" s="76">
        <v>20244.855911254883</v>
      </c>
      <c r="T145" s="76">
        <v>70481.950944423676</v>
      </c>
      <c r="U145" s="124">
        <f t="shared" si="6"/>
        <v>133721.27340276726</v>
      </c>
    </row>
    <row r="146" spans="1:21">
      <c r="A146" s="93">
        <v>152</v>
      </c>
      <c r="B146" s="95"/>
      <c r="C146" s="95" t="s">
        <v>6</v>
      </c>
      <c r="D146" s="96" t="s">
        <v>177</v>
      </c>
      <c r="E146" s="104"/>
      <c r="F146" s="105"/>
      <c r="G146" s="99">
        <f t="shared" si="7"/>
        <v>308731.34899351373</v>
      </c>
      <c r="H146" s="100">
        <v>4732.9802117422223</v>
      </c>
      <c r="I146" s="101">
        <v>4908.2445484101772</v>
      </c>
      <c r="J146" s="101">
        <v>38544.718219280243</v>
      </c>
      <c r="K146" s="101">
        <v>49350.065366744995</v>
      </c>
      <c r="L146" s="101">
        <v>49303.17499256134</v>
      </c>
      <c r="M146" s="101">
        <v>60119.997783184052</v>
      </c>
      <c r="N146" s="127">
        <f t="shared" si="8"/>
        <v>206959.18112192303</v>
      </c>
      <c r="O146" s="100">
        <v>4048.0143391750753</v>
      </c>
      <c r="P146" s="101">
        <v>2673.4406470358372</v>
      </c>
      <c r="Q146" s="101">
        <v>7022.6807669401169</v>
      </c>
      <c r="R146" s="101">
        <v>9459.9526205062866</v>
      </c>
      <c r="S146" s="101">
        <v>13592.796966075897</v>
      </c>
      <c r="T146" s="101">
        <v>64975.282531857491</v>
      </c>
      <c r="U146" s="127">
        <f t="shared" si="6"/>
        <v>101772.1678715907</v>
      </c>
    </row>
    <row r="147" spans="1:21">
      <c r="A147" s="37">
        <v>153</v>
      </c>
      <c r="B147" s="17"/>
      <c r="C147" s="16"/>
      <c r="D147" s="38" t="s">
        <v>8</v>
      </c>
      <c r="E147" s="49" t="s">
        <v>178</v>
      </c>
      <c r="F147" s="55"/>
      <c r="G147" s="111">
        <f t="shared" si="7"/>
        <v>102110.49126079888</v>
      </c>
      <c r="H147" s="26">
        <v>757.06963311822619</v>
      </c>
      <c r="I147" s="7">
        <v>1501.0541625283659</v>
      </c>
      <c r="J147" s="7">
        <v>23043.863734722137</v>
      </c>
      <c r="K147" s="7">
        <v>25296.506297677755</v>
      </c>
      <c r="L147" s="7">
        <v>19264.322239816189</v>
      </c>
      <c r="M147" s="7">
        <v>11356.299925833941</v>
      </c>
      <c r="N147" s="126">
        <f t="shared" si="8"/>
        <v>81219.115993696614</v>
      </c>
      <c r="O147" s="26">
        <v>638.92404963716399</v>
      </c>
      <c r="P147" s="7">
        <v>919.3302104845643</v>
      </c>
      <c r="Q147" s="7">
        <v>3948.2091024816036</v>
      </c>
      <c r="R147" s="7">
        <v>4819.7805262207985</v>
      </c>
      <c r="S147" s="7">
        <v>5122.5459484606981</v>
      </c>
      <c r="T147" s="7">
        <v>5442.5854298174381</v>
      </c>
      <c r="U147" s="126">
        <f t="shared" si="6"/>
        <v>20891.375267102267</v>
      </c>
    </row>
    <row r="148" spans="1:21">
      <c r="A148" s="37">
        <v>154</v>
      </c>
      <c r="B148" s="17"/>
      <c r="C148" s="16"/>
      <c r="D148" s="38" t="s">
        <v>10</v>
      </c>
      <c r="E148" s="49" t="s">
        <v>179</v>
      </c>
      <c r="F148" s="40"/>
      <c r="G148" s="111">
        <f t="shared" si="7"/>
        <v>3012.1141463004751</v>
      </c>
      <c r="H148" s="26">
        <v>105.6093808990845</v>
      </c>
      <c r="I148" s="7">
        <v>74.918131647165865</v>
      </c>
      <c r="J148" s="7">
        <v>408.00078104995191</v>
      </c>
      <c r="K148" s="7">
        <v>484.12928105518222</v>
      </c>
      <c r="L148" s="7">
        <v>402.16671659611166</v>
      </c>
      <c r="M148" s="7">
        <v>360.24889267608523</v>
      </c>
      <c r="N148" s="126">
        <f t="shared" si="8"/>
        <v>1835.0731839235814</v>
      </c>
      <c r="O148" s="26">
        <v>110.10551472220686</v>
      </c>
      <c r="P148" s="7">
        <v>67.17932025808841</v>
      </c>
      <c r="Q148" s="7">
        <v>189.06631659716368</v>
      </c>
      <c r="R148" s="7">
        <v>162.21632136777043</v>
      </c>
      <c r="S148" s="7">
        <v>162.22717189975083</v>
      </c>
      <c r="T148" s="7">
        <v>486.24631753191352</v>
      </c>
      <c r="U148" s="126">
        <f t="shared" si="6"/>
        <v>1177.0409623768937</v>
      </c>
    </row>
    <row r="149" spans="1:21">
      <c r="A149" s="37">
        <v>155</v>
      </c>
      <c r="B149" s="17"/>
      <c r="C149" s="16"/>
      <c r="D149" s="38" t="s">
        <v>22</v>
      </c>
      <c r="E149" s="49" t="s">
        <v>180</v>
      </c>
      <c r="F149" s="40"/>
      <c r="G149" s="111">
        <f t="shared" si="7"/>
        <v>73586.536250920297</v>
      </c>
      <c r="H149" s="26">
        <v>168.45721220609266</v>
      </c>
      <c r="I149" s="7">
        <v>166.73273853212595</v>
      </c>
      <c r="J149" s="7">
        <v>1101.5111493468285</v>
      </c>
      <c r="K149" s="7">
        <v>3950.8079571425915</v>
      </c>
      <c r="L149" s="7">
        <v>9558.6847429275513</v>
      </c>
      <c r="M149" s="7">
        <v>23783.572585701942</v>
      </c>
      <c r="N149" s="126">
        <f t="shared" si="8"/>
        <v>38729.766385857132</v>
      </c>
      <c r="O149" s="26">
        <v>120.0612705340609</v>
      </c>
      <c r="P149" s="7">
        <v>61.263546727830544</v>
      </c>
      <c r="Q149" s="7">
        <v>128.46776886834414</v>
      </c>
      <c r="R149" s="7">
        <v>422.03870813548565</v>
      </c>
      <c r="S149" s="7">
        <v>2273.9062431454659</v>
      </c>
      <c r="T149" s="7">
        <v>31851.032327651978</v>
      </c>
      <c r="U149" s="126">
        <f t="shared" si="6"/>
        <v>34856.769865063165</v>
      </c>
    </row>
    <row r="150" spans="1:21">
      <c r="A150" s="37">
        <v>156</v>
      </c>
      <c r="B150" s="17"/>
      <c r="C150" s="16"/>
      <c r="D150" s="38" t="s">
        <v>24</v>
      </c>
      <c r="E150" s="49" t="s">
        <v>181</v>
      </c>
      <c r="F150" s="40"/>
      <c r="G150" s="111">
        <f t="shared" si="7"/>
        <v>6104.535191510804</v>
      </c>
      <c r="H150" s="26">
        <v>225.70937690138817</v>
      </c>
      <c r="I150" s="7">
        <v>145.30064843595028</v>
      </c>
      <c r="J150" s="7">
        <v>439.49130543321371</v>
      </c>
      <c r="K150" s="7">
        <v>775.13093190267682</v>
      </c>
      <c r="L150" s="7">
        <v>971.02954976260662</v>
      </c>
      <c r="M150" s="7">
        <v>1273.8015489280224</v>
      </c>
      <c r="N150" s="126">
        <f t="shared" si="8"/>
        <v>3830.463361363858</v>
      </c>
      <c r="O150" s="26">
        <v>194.37886286247522</v>
      </c>
      <c r="P150" s="7">
        <v>104.44578021392226</v>
      </c>
      <c r="Q150" s="7">
        <v>197.10946324467659</v>
      </c>
      <c r="R150" s="7">
        <v>282.39356472343206</v>
      </c>
      <c r="S150" s="7">
        <v>390.54179930686951</v>
      </c>
      <c r="T150" s="7">
        <v>1105.2023597955704</v>
      </c>
      <c r="U150" s="126">
        <f t="shared" si="6"/>
        <v>2274.071830146946</v>
      </c>
    </row>
    <row r="151" spans="1:21">
      <c r="A151" s="37">
        <v>157</v>
      </c>
      <c r="B151" s="17"/>
      <c r="C151" s="16"/>
      <c r="D151" s="38" t="s">
        <v>26</v>
      </c>
      <c r="E151" s="49" t="s">
        <v>182</v>
      </c>
      <c r="F151" s="40"/>
      <c r="G151" s="111">
        <f t="shared" si="7"/>
        <v>15203.509716069209</v>
      </c>
      <c r="H151" s="26">
        <v>535.91053618467413</v>
      </c>
      <c r="I151" s="7">
        <v>1025.6667935065925</v>
      </c>
      <c r="J151" s="7">
        <v>3548.5049079656601</v>
      </c>
      <c r="K151" s="7">
        <v>3632.9796940200031</v>
      </c>
      <c r="L151" s="7">
        <v>2994.1174374818802</v>
      </c>
      <c r="M151" s="7">
        <v>1366.1273018717766</v>
      </c>
      <c r="N151" s="126">
        <f t="shared" si="8"/>
        <v>13103.306671030587</v>
      </c>
      <c r="O151" s="26">
        <v>341.88295288360678</v>
      </c>
      <c r="P151" s="7">
        <v>337.7805198142305</v>
      </c>
      <c r="Q151" s="7">
        <v>317.91355164104607</v>
      </c>
      <c r="R151" s="7">
        <v>345.28462266921997</v>
      </c>
      <c r="S151" s="7">
        <v>417.59059432148933</v>
      </c>
      <c r="T151" s="7">
        <v>339.75080370903015</v>
      </c>
      <c r="U151" s="126">
        <f t="shared" si="6"/>
        <v>2100.2030450386228</v>
      </c>
    </row>
    <row r="152" spans="1:21">
      <c r="A152" s="37">
        <v>158</v>
      </c>
      <c r="B152" s="12"/>
      <c r="C152" s="12"/>
      <c r="D152" s="52" t="s">
        <v>32</v>
      </c>
      <c r="E152" s="49" t="s">
        <v>183</v>
      </c>
      <c r="F152" s="43"/>
      <c r="G152" s="111">
        <f t="shared" si="7"/>
        <v>12119.077693238622</v>
      </c>
      <c r="H152" s="26">
        <v>690.23141387430951</v>
      </c>
      <c r="I152" s="7">
        <v>942.96291148476303</v>
      </c>
      <c r="J152" s="7">
        <v>1598.4530948521569</v>
      </c>
      <c r="K152" s="7">
        <v>1744.2834133831784</v>
      </c>
      <c r="L152" s="7">
        <v>1469.8745468789712</v>
      </c>
      <c r="M152" s="7">
        <v>619.43126296880655</v>
      </c>
      <c r="N152" s="126">
        <f t="shared" si="8"/>
        <v>7065.2366434421856</v>
      </c>
      <c r="O152" s="26">
        <v>749.93050675210543</v>
      </c>
      <c r="P152" s="7">
        <v>658.00280703557655</v>
      </c>
      <c r="Q152" s="7">
        <v>801.76662778877653</v>
      </c>
      <c r="R152" s="7">
        <v>1060.79407100752</v>
      </c>
      <c r="S152" s="7">
        <v>1110.2631159224547</v>
      </c>
      <c r="T152" s="7">
        <v>673.08392129000276</v>
      </c>
      <c r="U152" s="126">
        <f t="shared" si="6"/>
        <v>5053.841049796436</v>
      </c>
    </row>
    <row r="153" spans="1:21">
      <c r="A153" s="37">
        <v>159</v>
      </c>
      <c r="B153" s="10"/>
      <c r="C153" s="11"/>
      <c r="D153" s="38" t="s">
        <v>34</v>
      </c>
      <c r="E153" s="49" t="s">
        <v>184</v>
      </c>
      <c r="F153" s="51"/>
      <c r="G153" s="111">
        <f t="shared" si="7"/>
        <v>96595.086305875564</v>
      </c>
      <c r="H153" s="26">
        <v>2249.9926222078502</v>
      </c>
      <c r="I153" s="7">
        <v>1051.6090935617685</v>
      </c>
      <c r="J153" s="7">
        <v>8404.8932992219925</v>
      </c>
      <c r="K153" s="7">
        <v>13466.227584123611</v>
      </c>
      <c r="L153" s="7">
        <v>14642.97990489006</v>
      </c>
      <c r="M153" s="7">
        <v>21360.516642123461</v>
      </c>
      <c r="N153" s="126">
        <f t="shared" si="8"/>
        <v>61176.219146128744</v>
      </c>
      <c r="O153" s="26">
        <v>1892.7312026061118</v>
      </c>
      <c r="P153" s="7">
        <v>525.43844823911786</v>
      </c>
      <c r="Q153" s="7">
        <v>1440.1479282381479</v>
      </c>
      <c r="R153" s="7">
        <v>2367.4448235332966</v>
      </c>
      <c r="S153" s="7">
        <v>4115.7221921086311</v>
      </c>
      <c r="T153" s="7">
        <v>25077.382565021515</v>
      </c>
      <c r="U153" s="126">
        <f t="shared" si="6"/>
        <v>35418.86715974682</v>
      </c>
    </row>
    <row r="154" spans="1:21">
      <c r="A154" s="93">
        <v>160</v>
      </c>
      <c r="B154" s="94"/>
      <c r="C154" s="95" t="s">
        <v>61</v>
      </c>
      <c r="D154" s="96" t="s">
        <v>185</v>
      </c>
      <c r="E154" s="97"/>
      <c r="F154" s="98"/>
      <c r="G154" s="99">
        <f t="shared" si="7"/>
        <v>200105.36657103244</v>
      </c>
      <c r="H154" s="100">
        <v>532.74673439003527</v>
      </c>
      <c r="I154" s="101">
        <v>1863.593181271106</v>
      </c>
      <c r="J154" s="101">
        <v>60199.889724999666</v>
      </c>
      <c r="K154" s="101">
        <v>60094.460499465466</v>
      </c>
      <c r="L154" s="101">
        <v>31274.183693826199</v>
      </c>
      <c r="M154" s="101">
        <v>14191.388259351254</v>
      </c>
      <c r="N154" s="127">
        <f t="shared" si="8"/>
        <v>168156.26209330373</v>
      </c>
      <c r="O154" s="100">
        <v>417.60182357113808</v>
      </c>
      <c r="P154" s="101">
        <v>1032.9772756770253</v>
      </c>
      <c r="Q154" s="101">
        <v>8322.9455137103796</v>
      </c>
      <c r="R154" s="101">
        <v>10016.853703841567</v>
      </c>
      <c r="S154" s="101">
        <v>6652.0590098798275</v>
      </c>
      <c r="T154" s="101">
        <v>5506.6671510487795</v>
      </c>
      <c r="U154" s="127">
        <f t="shared" si="6"/>
        <v>31949.104477728717</v>
      </c>
    </row>
    <row r="155" spans="1:21">
      <c r="A155" s="37">
        <v>161</v>
      </c>
      <c r="B155" s="17"/>
      <c r="C155" s="16"/>
      <c r="D155" s="38" t="s">
        <v>8</v>
      </c>
      <c r="E155" s="49" t="s">
        <v>186</v>
      </c>
      <c r="F155" s="40"/>
      <c r="G155" s="111">
        <f t="shared" si="7"/>
        <v>57665.574758303119</v>
      </c>
      <c r="H155" s="26">
        <v>0</v>
      </c>
      <c r="I155" s="7">
        <v>423.18822855874896</v>
      </c>
      <c r="J155" s="7">
        <v>9624.4181216955185</v>
      </c>
      <c r="K155" s="7">
        <v>13844.281639516354</v>
      </c>
      <c r="L155" s="7">
        <v>11773.541374407709</v>
      </c>
      <c r="M155" s="7">
        <v>8469.5540238618851</v>
      </c>
      <c r="N155" s="126">
        <f t="shared" si="8"/>
        <v>44134.983388040215</v>
      </c>
      <c r="O155" s="26">
        <v>0</v>
      </c>
      <c r="P155" s="7">
        <v>351.93776796082966</v>
      </c>
      <c r="Q155" s="7">
        <v>2742.2699384987354</v>
      </c>
      <c r="R155" s="7">
        <v>3435.232757344842</v>
      </c>
      <c r="S155" s="7">
        <v>3415.5609119087458</v>
      </c>
      <c r="T155" s="7">
        <v>3585.5899945497513</v>
      </c>
      <c r="U155" s="126">
        <f t="shared" si="6"/>
        <v>13530.591370262904</v>
      </c>
    </row>
    <row r="156" spans="1:21">
      <c r="A156" s="37">
        <v>162</v>
      </c>
      <c r="B156" s="17"/>
      <c r="C156" s="16"/>
      <c r="D156" s="38" t="s">
        <v>10</v>
      </c>
      <c r="E156" s="49" t="s">
        <v>187</v>
      </c>
      <c r="F156" s="55"/>
      <c r="G156" s="111">
        <f t="shared" si="7"/>
        <v>141613.78251418471</v>
      </c>
      <c r="H156" s="26">
        <v>529.76068214513361</v>
      </c>
      <c r="I156" s="7">
        <v>1418.5387180931866</v>
      </c>
      <c r="J156" s="7">
        <v>50348.438184767962</v>
      </c>
      <c r="K156" s="7">
        <v>45996.922868907452</v>
      </c>
      <c r="L156" s="7">
        <v>19374.33564478159</v>
      </c>
      <c r="M156" s="7">
        <v>5678.7877833843231</v>
      </c>
      <c r="N156" s="126">
        <f t="shared" si="8"/>
        <v>123346.78388207965</v>
      </c>
      <c r="O156" s="26">
        <v>414.46561470907182</v>
      </c>
      <c r="P156" s="7">
        <v>666.77784030046314</v>
      </c>
      <c r="Q156" s="7">
        <v>5549.8356724828482</v>
      </c>
      <c r="R156" s="7">
        <v>6538.8689980357885</v>
      </c>
      <c r="S156" s="7">
        <v>3196.1740941405296</v>
      </c>
      <c r="T156" s="7">
        <v>1900.8764124363661</v>
      </c>
      <c r="U156" s="126">
        <f t="shared" si="6"/>
        <v>18266.998632105067</v>
      </c>
    </row>
    <row r="157" spans="1:21" ht="12.6" thickBot="1">
      <c r="A157" s="56">
        <v>163</v>
      </c>
      <c r="B157" s="57"/>
      <c r="C157" s="58"/>
      <c r="D157" s="59" t="s">
        <v>22</v>
      </c>
      <c r="E157" s="60" t="s">
        <v>188</v>
      </c>
      <c r="F157" s="61"/>
      <c r="G157" s="114">
        <f t="shared" si="7"/>
        <v>826.0102255303791</v>
      </c>
      <c r="H157" s="27">
        <v>2.9860467371327104</v>
      </c>
      <c r="I157" s="28">
        <v>21.866215331479907</v>
      </c>
      <c r="J157" s="28">
        <v>227.03460794128478</v>
      </c>
      <c r="K157" s="28">
        <v>253.25566511508077</v>
      </c>
      <c r="L157" s="28">
        <v>126.30669067800045</v>
      </c>
      <c r="M157" s="28">
        <v>43.046583673683926</v>
      </c>
      <c r="N157" s="128">
        <f t="shared" si="8"/>
        <v>674.49580947666254</v>
      </c>
      <c r="O157" s="27">
        <v>3.1362104594591074</v>
      </c>
      <c r="P157" s="28">
        <v>14.261642595520243</v>
      </c>
      <c r="Q157" s="28">
        <v>30.839874005643651</v>
      </c>
      <c r="R157" s="28">
        <v>42.75188930076547</v>
      </c>
      <c r="S157" s="28">
        <v>40.324004700407386</v>
      </c>
      <c r="T157" s="28">
        <v>20.200794991920702</v>
      </c>
      <c r="U157" s="128">
        <f t="shared" si="6"/>
        <v>151.51441605371656</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U157"/>
  <sheetViews>
    <sheetView workbookViewId="0">
      <pane xSplit="6" ySplit="9" topLeftCell="G10" activePane="bottomRight" state="frozen"/>
      <selection activeCell="C4" sqref="C4"/>
      <selection pane="topRight" activeCell="C4" sqref="C4"/>
      <selection pane="bottomLeft" activeCell="C4" sqref="C4"/>
      <selection pane="bottomRight" activeCell="C4" sqref="C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433</v>
      </c>
    </row>
    <row r="2" spans="1:21" ht="13.8">
      <c r="A2" s="1" t="s">
        <v>193</v>
      </c>
      <c r="C2" s="268" t="s">
        <v>413</v>
      </c>
      <c r="E2" s="268"/>
      <c r="F2" s="268"/>
      <c r="G2" s="6"/>
      <c r="H2" s="6"/>
    </row>
    <row r="3" spans="1:21" ht="13.8">
      <c r="A3" s="1" t="s">
        <v>194</v>
      </c>
      <c r="C3" s="328">
        <v>2045</v>
      </c>
      <c r="D3" s="328"/>
      <c r="E3" s="129"/>
    </row>
    <row r="4" spans="1:21" ht="12.6" thickBot="1">
      <c r="B4" s="6"/>
      <c r="C4" s="6"/>
    </row>
    <row r="5" spans="1:21" s="18" customFormat="1">
      <c r="A5" s="30"/>
      <c r="B5" s="31"/>
      <c r="C5" s="31"/>
      <c r="D5" s="31"/>
      <c r="E5" s="31"/>
      <c r="F5" s="32" t="s">
        <v>195</v>
      </c>
      <c r="G5" s="112" t="s">
        <v>190</v>
      </c>
      <c r="H5" s="329" t="s">
        <v>191</v>
      </c>
      <c r="I5" s="330"/>
      <c r="J5" s="330"/>
      <c r="K5" s="330"/>
      <c r="L5" s="330"/>
      <c r="M5" s="330"/>
      <c r="N5" s="331"/>
      <c r="O5" s="329" t="s">
        <v>192</v>
      </c>
      <c r="P5" s="330"/>
      <c r="Q5" s="330"/>
      <c r="R5" s="330"/>
      <c r="S5" s="330"/>
      <c r="T5" s="330"/>
      <c r="U5" s="331"/>
    </row>
    <row r="6" spans="1:21" s="18" customFormat="1" ht="12.6" thickBot="1">
      <c r="A6" s="33"/>
      <c r="B6" s="21"/>
      <c r="C6" s="21"/>
      <c r="D6" s="21"/>
      <c r="E6" s="21"/>
      <c r="F6" s="34" t="s">
        <v>196</v>
      </c>
      <c r="G6" s="113" t="s">
        <v>1</v>
      </c>
      <c r="H6" s="24" t="s">
        <v>424</v>
      </c>
      <c r="I6" s="20" t="s">
        <v>197</v>
      </c>
      <c r="J6" s="20" t="s">
        <v>198</v>
      </c>
      <c r="K6" s="20" t="s">
        <v>200</v>
      </c>
      <c r="L6" s="20" t="s">
        <v>201</v>
      </c>
      <c r="M6" s="20" t="s">
        <v>199</v>
      </c>
      <c r="N6" s="120" t="s">
        <v>1</v>
      </c>
      <c r="O6" s="24" t="s">
        <v>424</v>
      </c>
      <c r="P6" s="20" t="s">
        <v>197</v>
      </c>
      <c r="Q6" s="20" t="s">
        <v>198</v>
      </c>
      <c r="R6" s="20" t="s">
        <v>200</v>
      </c>
      <c r="S6" s="20" t="s">
        <v>201</v>
      </c>
      <c r="T6" s="20" t="s">
        <v>199</v>
      </c>
      <c r="U6" s="120" t="s">
        <v>1</v>
      </c>
    </row>
    <row r="7" spans="1:21" ht="12.9" thickTop="1" thickBot="1">
      <c r="A7" s="69" t="s">
        <v>0</v>
      </c>
      <c r="B7" s="70"/>
      <c r="C7" s="70"/>
      <c r="D7" s="70"/>
      <c r="E7" s="70"/>
      <c r="F7" s="71"/>
      <c r="G7" s="152">
        <f>N7+U7</f>
        <v>341305.43930053711</v>
      </c>
      <c r="H7" s="149">
        <v>15209.202407836914</v>
      </c>
      <c r="I7" s="150">
        <v>28923.434356689453</v>
      </c>
      <c r="J7" s="150">
        <v>40590.013793945313</v>
      </c>
      <c r="K7" s="150">
        <v>44010.803955078125</v>
      </c>
      <c r="L7" s="150">
        <v>32053.185485839844</v>
      </c>
      <c r="M7" s="150">
        <v>10339.206848144531</v>
      </c>
      <c r="N7" s="151">
        <f>SUM(H7:M7)</f>
        <v>171125.84684753418</v>
      </c>
      <c r="O7" s="149">
        <v>14499.949783325195</v>
      </c>
      <c r="P7" s="150">
        <v>27623.789154052734</v>
      </c>
      <c r="Q7" s="150">
        <v>39108.3779296875</v>
      </c>
      <c r="R7" s="150">
        <v>42904.144775390625</v>
      </c>
      <c r="S7" s="150">
        <v>33101.610656738281</v>
      </c>
      <c r="T7" s="150">
        <v>12941.720153808594</v>
      </c>
      <c r="U7" s="151">
        <f>SUM(O7:T7)</f>
        <v>170179.59245300293</v>
      </c>
    </row>
    <row r="8" spans="1:21" ht="12.9" thickTop="1" thickBot="1">
      <c r="A8" s="69"/>
      <c r="B8" s="70"/>
      <c r="C8" s="70"/>
      <c r="D8" s="70"/>
      <c r="E8" s="70"/>
      <c r="F8" s="71"/>
      <c r="G8" s="152"/>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73" si="0">N10+U10</f>
        <v>2706301.8958129883</v>
      </c>
      <c r="H10" s="67">
        <v>66676.552490234375</v>
      </c>
      <c r="I10" s="68">
        <v>14412.913513183594</v>
      </c>
      <c r="J10" s="68">
        <v>57884.014465332031</v>
      </c>
      <c r="K10" s="68">
        <v>105455.05334472656</v>
      </c>
      <c r="L10" s="68">
        <v>405002.3935546875</v>
      </c>
      <c r="M10" s="68">
        <v>752220.1640625</v>
      </c>
      <c r="N10" s="123">
        <f t="shared" ref="N10:N73" si="1">SUM(H10:M10)</f>
        <v>1401651.0914306641</v>
      </c>
      <c r="O10" s="67">
        <v>57224.413818359375</v>
      </c>
      <c r="P10" s="68">
        <v>9802.1389465332031</v>
      </c>
      <c r="Q10" s="68">
        <v>26917.198272705078</v>
      </c>
      <c r="R10" s="68">
        <v>66042.880981445313</v>
      </c>
      <c r="S10" s="68">
        <v>291134.04736328125</v>
      </c>
      <c r="T10" s="68">
        <v>853530.125</v>
      </c>
      <c r="U10" s="123">
        <f t="shared" ref="U10:U73" si="2">SUM(O10:T10)</f>
        <v>1304650.8043823242</v>
      </c>
    </row>
    <row r="11" spans="1:21" s="19" customFormat="1" ht="15" customHeight="1">
      <c r="A11" s="72">
        <v>1</v>
      </c>
      <c r="B11" s="73" t="s">
        <v>4</v>
      </c>
      <c r="C11" s="332" t="s">
        <v>5</v>
      </c>
      <c r="D11" s="333"/>
      <c r="E11" s="333"/>
      <c r="F11" s="334"/>
      <c r="G11" s="74">
        <f t="shared" si="0"/>
        <v>179708.61628770828</v>
      </c>
      <c r="H11" s="75">
        <v>38140.97541809082</v>
      </c>
      <c r="I11" s="76">
        <v>1076.1944046020508</v>
      </c>
      <c r="J11" s="76">
        <v>2856.334303855896</v>
      </c>
      <c r="K11" s="76">
        <v>4637.1200866699219</v>
      </c>
      <c r="L11" s="76">
        <v>11869.341186523438</v>
      </c>
      <c r="M11" s="76">
        <v>35935.076416015625</v>
      </c>
      <c r="N11" s="124">
        <f t="shared" si="1"/>
        <v>94515.041815757751</v>
      </c>
      <c r="O11" s="75">
        <v>32907.499298095703</v>
      </c>
      <c r="P11" s="76">
        <v>1040.9141592979431</v>
      </c>
      <c r="Q11" s="76">
        <v>4548.3892707824707</v>
      </c>
      <c r="R11" s="76">
        <v>6019.6857147216797</v>
      </c>
      <c r="S11" s="76">
        <v>7888.6455993652344</v>
      </c>
      <c r="T11" s="76">
        <v>32788.4404296875</v>
      </c>
      <c r="U11" s="124">
        <f t="shared" si="2"/>
        <v>85193.574471950531</v>
      </c>
    </row>
    <row r="12" spans="1:21" s="18" customFormat="1">
      <c r="A12" s="85">
        <v>2</v>
      </c>
      <c r="B12" s="86"/>
      <c r="C12" s="86" t="s">
        <v>6</v>
      </c>
      <c r="D12" s="87" t="s">
        <v>7</v>
      </c>
      <c r="E12" s="88"/>
      <c r="F12" s="89"/>
      <c r="G12" s="90">
        <f t="shared" si="0"/>
        <v>46921.539370775223</v>
      </c>
      <c r="H12" s="91">
        <v>4924.0163660049438</v>
      </c>
      <c r="I12" s="92">
        <v>517.30885577201843</v>
      </c>
      <c r="J12" s="92">
        <v>1570.5751581192017</v>
      </c>
      <c r="K12" s="92">
        <v>2904.382303237915</v>
      </c>
      <c r="L12" s="92">
        <v>4023.5536499023438</v>
      </c>
      <c r="M12" s="92">
        <v>9526.5538024902344</v>
      </c>
      <c r="N12" s="125">
        <f t="shared" si="1"/>
        <v>23466.390135526657</v>
      </c>
      <c r="O12" s="91">
        <v>5376.1857023239136</v>
      </c>
      <c r="P12" s="92">
        <v>572.7235951423645</v>
      </c>
      <c r="Q12" s="92">
        <v>1542.5229177474976</v>
      </c>
      <c r="R12" s="92">
        <v>2486.9114398956299</v>
      </c>
      <c r="S12" s="92">
        <v>3253.8465042114258</v>
      </c>
      <c r="T12" s="92">
        <v>10222.959075927734</v>
      </c>
      <c r="U12" s="125">
        <f t="shared" si="2"/>
        <v>23455.149235248566</v>
      </c>
    </row>
    <row r="13" spans="1:21">
      <c r="A13" s="37">
        <v>3</v>
      </c>
      <c r="B13" s="17"/>
      <c r="C13" s="16"/>
      <c r="D13" s="38" t="s">
        <v>8</v>
      </c>
      <c r="E13" s="39" t="s">
        <v>9</v>
      </c>
      <c r="F13" s="40"/>
      <c r="G13" s="111">
        <f t="shared" si="0"/>
        <v>13666.187913946807</v>
      </c>
      <c r="H13" s="26">
        <v>174.05869563668966</v>
      </c>
      <c r="I13" s="7">
        <v>16.291986659169197</v>
      </c>
      <c r="J13" s="7">
        <v>177.33167505264282</v>
      </c>
      <c r="K13" s="7">
        <v>712.1392765045166</v>
      </c>
      <c r="L13" s="7">
        <v>1508.3597660064697</v>
      </c>
      <c r="M13" s="7">
        <v>4184.8157863616943</v>
      </c>
      <c r="N13" s="126">
        <f t="shared" si="1"/>
        <v>6772.9971862211823</v>
      </c>
      <c r="O13" s="26">
        <v>232.17819873988628</v>
      </c>
      <c r="P13" s="7">
        <v>49.019313424825668</v>
      </c>
      <c r="Q13" s="7">
        <v>478.71786689758301</v>
      </c>
      <c r="R13" s="7">
        <v>900.75674819946289</v>
      </c>
      <c r="S13" s="7">
        <v>1253.5148334503174</v>
      </c>
      <c r="T13" s="7">
        <v>3979.0037670135498</v>
      </c>
      <c r="U13" s="126">
        <f t="shared" si="2"/>
        <v>6893.190727725625</v>
      </c>
    </row>
    <row r="14" spans="1:21">
      <c r="A14" s="37">
        <v>4</v>
      </c>
      <c r="B14" s="41"/>
      <c r="C14" s="16"/>
      <c r="D14" s="38" t="s">
        <v>10</v>
      </c>
      <c r="E14" s="39" t="s">
        <v>11</v>
      </c>
      <c r="F14" s="40"/>
      <c r="G14" s="111">
        <f t="shared" si="0"/>
        <v>3170.9406335670501</v>
      </c>
      <c r="H14" s="26">
        <v>1313.6559690237045</v>
      </c>
      <c r="I14" s="7">
        <v>29.394198227673769</v>
      </c>
      <c r="J14" s="7">
        <v>3.9893163461238146</v>
      </c>
      <c r="K14" s="7">
        <v>2.1817926093935966</v>
      </c>
      <c r="L14" s="7">
        <v>1.776024591177702</v>
      </c>
      <c r="M14" s="7">
        <v>3.3022201471030712</v>
      </c>
      <c r="N14" s="126">
        <f t="shared" si="1"/>
        <v>1354.2995209451765</v>
      </c>
      <c r="O14" s="26">
        <v>1719.7844081521034</v>
      </c>
      <c r="P14" s="7">
        <v>60.151598151773214</v>
      </c>
      <c r="Q14" s="7">
        <v>6.7616422027349472</v>
      </c>
      <c r="R14" s="7">
        <v>10.085419803857803</v>
      </c>
      <c r="S14" s="7">
        <v>4.4984222501516342</v>
      </c>
      <c r="T14" s="7">
        <v>15.359622061252594</v>
      </c>
      <c r="U14" s="126">
        <f t="shared" si="2"/>
        <v>1816.6411126218736</v>
      </c>
    </row>
    <row r="15" spans="1:21">
      <c r="A15" s="37">
        <v>5</v>
      </c>
      <c r="B15" s="41"/>
      <c r="C15" s="16"/>
      <c r="D15" s="8"/>
      <c r="E15" s="17" t="s">
        <v>12</v>
      </c>
      <c r="F15" s="42" t="s">
        <v>13</v>
      </c>
      <c r="G15" s="111">
        <f t="shared" si="0"/>
        <v>3140.7720158863813</v>
      </c>
      <c r="H15" s="26">
        <v>1313.6559690237045</v>
      </c>
      <c r="I15" s="7">
        <v>29.343493323773146</v>
      </c>
      <c r="J15" s="7">
        <v>3.3890645336359739</v>
      </c>
      <c r="K15" s="7">
        <v>1.9210635349154472</v>
      </c>
      <c r="L15" s="7">
        <v>1.6553087830543518</v>
      </c>
      <c r="M15" s="7">
        <v>2.9777140580117702</v>
      </c>
      <c r="N15" s="126">
        <f t="shared" si="1"/>
        <v>1352.9426132570952</v>
      </c>
      <c r="O15" s="26">
        <v>1719.7844081521034</v>
      </c>
      <c r="P15" s="7">
        <v>60.007447864860296</v>
      </c>
      <c r="Q15" s="7">
        <v>1.7234998233616352</v>
      </c>
      <c r="R15" s="7">
        <v>1.3825587350875139</v>
      </c>
      <c r="S15" s="7">
        <v>1.0396910179406404</v>
      </c>
      <c r="T15" s="7">
        <v>3.8917970359325409</v>
      </c>
      <c r="U15" s="126">
        <f t="shared" si="2"/>
        <v>1787.8294026292861</v>
      </c>
    </row>
    <row r="16" spans="1:21">
      <c r="A16" s="37">
        <v>6</v>
      </c>
      <c r="B16" s="41"/>
      <c r="C16" s="16"/>
      <c r="D16" s="8"/>
      <c r="E16" s="17" t="s">
        <v>14</v>
      </c>
      <c r="F16" s="42" t="s">
        <v>15</v>
      </c>
      <c r="G16" s="111">
        <f t="shared" si="0"/>
        <v>5.7613765699788928</v>
      </c>
      <c r="H16" s="26">
        <v>0</v>
      </c>
      <c r="I16" s="7">
        <v>0</v>
      </c>
      <c r="J16" s="7">
        <v>0</v>
      </c>
      <c r="K16" s="7">
        <v>0</v>
      </c>
      <c r="L16" s="7">
        <v>0</v>
      </c>
      <c r="M16" s="7">
        <v>0</v>
      </c>
      <c r="N16" s="126">
        <f t="shared" si="1"/>
        <v>0</v>
      </c>
      <c r="O16" s="26">
        <v>0</v>
      </c>
      <c r="P16" s="7">
        <v>4.0260658599436283E-2</v>
      </c>
      <c r="Q16" s="7">
        <v>1.1635324973613024</v>
      </c>
      <c r="R16" s="7">
        <v>1.5606499314308167</v>
      </c>
      <c r="S16" s="7">
        <v>0.63185851275920868</v>
      </c>
      <c r="T16" s="7">
        <v>2.3650749698281288</v>
      </c>
      <c r="U16" s="126">
        <f t="shared" si="2"/>
        <v>5.7613765699788928</v>
      </c>
    </row>
    <row r="17" spans="1:21">
      <c r="A17" s="37">
        <v>7</v>
      </c>
      <c r="B17" s="41"/>
      <c r="C17" s="16"/>
      <c r="D17" s="8"/>
      <c r="E17" s="17" t="s">
        <v>16</v>
      </c>
      <c r="F17" s="42" t="s">
        <v>17</v>
      </c>
      <c r="G17" s="111">
        <f t="shared" si="0"/>
        <v>17.004528866440523</v>
      </c>
      <c r="H17" s="26">
        <v>0</v>
      </c>
      <c r="I17" s="7">
        <v>3.3231450652237982E-2</v>
      </c>
      <c r="J17" s="7">
        <v>0.44203486666083336</v>
      </c>
      <c r="K17" s="7">
        <v>0.15997780347242951</v>
      </c>
      <c r="L17" s="7">
        <v>6.1993095325306058E-2</v>
      </c>
      <c r="M17" s="7">
        <v>0.19224375020712614</v>
      </c>
      <c r="N17" s="126">
        <f t="shared" si="1"/>
        <v>0.88948096631793305</v>
      </c>
      <c r="O17" s="26">
        <v>0</v>
      </c>
      <c r="P17" s="7">
        <v>7.0675986004061997E-2</v>
      </c>
      <c r="Q17" s="7">
        <v>2.4115577824413776</v>
      </c>
      <c r="R17" s="7">
        <v>4.6058252230286598</v>
      </c>
      <c r="S17" s="7">
        <v>1.9133415967226028</v>
      </c>
      <c r="T17" s="7">
        <v>7.1136473119258881</v>
      </c>
      <c r="U17" s="126">
        <f t="shared" si="2"/>
        <v>16.11504790012259</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7.4027103989501484</v>
      </c>
      <c r="H19" s="26">
        <v>0</v>
      </c>
      <c r="I19" s="7">
        <v>1.7472240957431495E-2</v>
      </c>
      <c r="J19" s="7">
        <v>0.15821716166101396</v>
      </c>
      <c r="K19" s="7">
        <v>0.10075130383484066</v>
      </c>
      <c r="L19" s="7">
        <v>5.8722787420265377E-2</v>
      </c>
      <c r="M19" s="7">
        <v>0.13226229150313884</v>
      </c>
      <c r="N19" s="126">
        <f t="shared" si="1"/>
        <v>0.46742578537669033</v>
      </c>
      <c r="O19" s="26">
        <v>0</v>
      </c>
      <c r="P19" s="7">
        <v>3.3212881477084011E-2</v>
      </c>
      <c r="Q19" s="7">
        <v>1.4630521452054381</v>
      </c>
      <c r="R19" s="7">
        <v>2.5363860391080379</v>
      </c>
      <c r="S19" s="7">
        <v>0.9135311096906662</v>
      </c>
      <c r="T19" s="7">
        <v>1.9891024380922318</v>
      </c>
      <c r="U19" s="126">
        <f t="shared" si="2"/>
        <v>6.935284613573458</v>
      </c>
    </row>
    <row r="20" spans="1:21">
      <c r="A20" s="37">
        <v>10</v>
      </c>
      <c r="B20" s="41"/>
      <c r="C20" s="16"/>
      <c r="D20" s="38" t="s">
        <v>22</v>
      </c>
      <c r="E20" s="39" t="s">
        <v>23</v>
      </c>
      <c r="F20" s="40"/>
      <c r="G20" s="111">
        <f t="shared" si="0"/>
        <v>1827.0631157308817</v>
      </c>
      <c r="H20" s="26">
        <v>37.203631639480591</v>
      </c>
      <c r="I20" s="7">
        <v>18.99040949344635</v>
      </c>
      <c r="J20" s="7">
        <v>129.63916373252869</v>
      </c>
      <c r="K20" s="7">
        <v>690.08159255981445</v>
      </c>
      <c r="L20" s="7">
        <v>214.22245788574219</v>
      </c>
      <c r="M20" s="7">
        <v>6.879680335521698</v>
      </c>
      <c r="N20" s="126">
        <f t="shared" si="1"/>
        <v>1097.016935646534</v>
      </c>
      <c r="O20" s="26">
        <v>34.954528525471687</v>
      </c>
      <c r="P20" s="7">
        <v>18.502038955688477</v>
      </c>
      <c r="Q20" s="7">
        <v>126.41090226173401</v>
      </c>
      <c r="R20" s="7">
        <v>450.1166033744812</v>
      </c>
      <c r="S20" s="7">
        <v>96.908935546875</v>
      </c>
      <c r="T20" s="7">
        <v>3.1531714200973511</v>
      </c>
      <c r="U20" s="126">
        <f t="shared" si="2"/>
        <v>730.04618008434772</v>
      </c>
    </row>
    <row r="21" spans="1:21">
      <c r="A21" s="37">
        <v>11</v>
      </c>
      <c r="B21" s="41"/>
      <c r="C21" s="16"/>
      <c r="D21" s="38" t="s">
        <v>24</v>
      </c>
      <c r="E21" s="39" t="s">
        <v>25</v>
      </c>
      <c r="F21" s="40"/>
      <c r="G21" s="111">
        <f t="shared" si="0"/>
        <v>12066.435412019491</v>
      </c>
      <c r="H21" s="26">
        <v>1559.7758541107178</v>
      </c>
      <c r="I21" s="7">
        <v>77.237122893333435</v>
      </c>
      <c r="J21" s="7">
        <v>172.49223247170448</v>
      </c>
      <c r="K21" s="7">
        <v>203.09465271234512</v>
      </c>
      <c r="L21" s="7">
        <v>462.72535705566406</v>
      </c>
      <c r="M21" s="7">
        <v>2919.927131652832</v>
      </c>
      <c r="N21" s="126">
        <f t="shared" si="1"/>
        <v>5395.2523508965969</v>
      </c>
      <c r="O21" s="26">
        <v>1951.6521487236023</v>
      </c>
      <c r="P21" s="7">
        <v>89.881960362195969</v>
      </c>
      <c r="Q21" s="7">
        <v>149.42228987812996</v>
      </c>
      <c r="R21" s="7">
        <v>196.69705581665039</v>
      </c>
      <c r="S21" s="7">
        <v>420.15784883499146</v>
      </c>
      <c r="T21" s="7">
        <v>3863.3717575073242</v>
      </c>
      <c r="U21" s="126">
        <f t="shared" si="2"/>
        <v>6671.1830611228943</v>
      </c>
    </row>
    <row r="22" spans="1:21">
      <c r="A22" s="37">
        <v>12</v>
      </c>
      <c r="B22" s="41"/>
      <c r="C22" s="16"/>
      <c r="D22" s="38" t="s">
        <v>26</v>
      </c>
      <c r="E22" s="39" t="s">
        <v>27</v>
      </c>
      <c r="F22" s="40"/>
      <c r="G22" s="111">
        <f t="shared" si="0"/>
        <v>690.76040847436525</v>
      </c>
      <c r="H22" s="26">
        <v>288.87997327768244</v>
      </c>
      <c r="I22" s="7">
        <v>24.623752273619175</v>
      </c>
      <c r="J22" s="7">
        <v>25.414255023002625</v>
      </c>
      <c r="K22" s="7">
        <v>18.555493492633104</v>
      </c>
      <c r="L22" s="7">
        <v>26.105869248509407</v>
      </c>
      <c r="M22" s="7">
        <v>23.52633673325181</v>
      </c>
      <c r="N22" s="126">
        <f t="shared" si="1"/>
        <v>407.10568004869856</v>
      </c>
      <c r="O22" s="26">
        <v>171.25965213216841</v>
      </c>
      <c r="P22" s="7">
        <v>30.150470793247223</v>
      </c>
      <c r="Q22" s="7">
        <v>33.745481379330158</v>
      </c>
      <c r="R22" s="7">
        <v>21.296233877539635</v>
      </c>
      <c r="S22" s="7">
        <v>11.837557520717382</v>
      </c>
      <c r="T22" s="7">
        <v>15.365332722663879</v>
      </c>
      <c r="U22" s="126">
        <f t="shared" si="2"/>
        <v>283.65472842566669</v>
      </c>
    </row>
    <row r="23" spans="1:21">
      <c r="A23" s="37">
        <v>13</v>
      </c>
      <c r="B23" s="41"/>
      <c r="C23" s="16"/>
      <c r="D23" s="8"/>
      <c r="E23" s="17" t="s">
        <v>12</v>
      </c>
      <c r="F23" s="42" t="s">
        <v>28</v>
      </c>
      <c r="G23" s="111">
        <f t="shared" si="0"/>
        <v>47.210871502757072</v>
      </c>
      <c r="H23" s="26">
        <v>0</v>
      </c>
      <c r="I23" s="7">
        <v>12.423493776470423</v>
      </c>
      <c r="J23" s="7">
        <v>5.1714803755749017</v>
      </c>
      <c r="K23" s="7">
        <v>2.3679661063943058</v>
      </c>
      <c r="L23" s="7">
        <v>0.82958307629451156</v>
      </c>
      <c r="M23" s="7">
        <v>0</v>
      </c>
      <c r="N23" s="126">
        <f t="shared" si="1"/>
        <v>20.792523334734142</v>
      </c>
      <c r="O23" s="26">
        <v>0</v>
      </c>
      <c r="P23" s="7">
        <v>18.621379295364022</v>
      </c>
      <c r="Q23" s="7">
        <v>5.0221838857978582</v>
      </c>
      <c r="R23" s="7">
        <v>2.0318639418110251</v>
      </c>
      <c r="S23" s="7">
        <v>0.74292104505002499</v>
      </c>
      <c r="T23" s="7">
        <v>0</v>
      </c>
      <c r="U23" s="126">
        <f t="shared" si="2"/>
        <v>26.418348168022931</v>
      </c>
    </row>
    <row r="24" spans="1:21">
      <c r="A24" s="37">
        <v>14</v>
      </c>
      <c r="B24" s="17"/>
      <c r="C24" s="16"/>
      <c r="D24" s="8"/>
      <c r="E24" s="17" t="s">
        <v>14</v>
      </c>
      <c r="F24" s="42" t="s">
        <v>29</v>
      </c>
      <c r="G24" s="111">
        <f t="shared" si="0"/>
        <v>12.334506867977325</v>
      </c>
      <c r="H24" s="26">
        <v>4.9470008986536413</v>
      </c>
      <c r="I24" s="7">
        <v>0.39347365382127464</v>
      </c>
      <c r="J24" s="7">
        <v>0.37954433402046561</v>
      </c>
      <c r="K24" s="7">
        <v>0.44662033254280686</v>
      </c>
      <c r="L24" s="7">
        <v>0.34985386673361063</v>
      </c>
      <c r="M24" s="7">
        <v>0</v>
      </c>
      <c r="N24" s="126">
        <f t="shared" si="1"/>
        <v>6.5164930857717991</v>
      </c>
      <c r="O24" s="26">
        <v>4.8553624656051397</v>
      </c>
      <c r="P24" s="7">
        <v>0.28248389804502949</v>
      </c>
      <c r="Q24" s="7">
        <v>0.19382230017799884</v>
      </c>
      <c r="R24" s="7">
        <v>0.26038776361383498</v>
      </c>
      <c r="S24" s="7">
        <v>0.22595735476352274</v>
      </c>
      <c r="T24" s="7">
        <v>0</v>
      </c>
      <c r="U24" s="126">
        <f t="shared" si="2"/>
        <v>5.8180137822055258</v>
      </c>
    </row>
    <row r="25" spans="1:21">
      <c r="A25" s="37">
        <v>15</v>
      </c>
      <c r="B25" s="17"/>
      <c r="C25" s="16"/>
      <c r="D25" s="8"/>
      <c r="E25" s="17" t="s">
        <v>16</v>
      </c>
      <c r="F25" s="42" t="s">
        <v>30</v>
      </c>
      <c r="G25" s="111">
        <f t="shared" si="0"/>
        <v>205.10152836574707</v>
      </c>
      <c r="H25" s="26">
        <v>94.782116102054715</v>
      </c>
      <c r="I25" s="7">
        <v>2.9280301481485367</v>
      </c>
      <c r="J25" s="7">
        <v>0.96900999965146184</v>
      </c>
      <c r="K25" s="7">
        <v>0.21181586303282529</v>
      </c>
      <c r="L25" s="7">
        <v>5.4145668866112828E-2</v>
      </c>
      <c r="M25" s="7">
        <v>0</v>
      </c>
      <c r="N25" s="126">
        <f t="shared" si="1"/>
        <v>98.945117781753652</v>
      </c>
      <c r="O25" s="26">
        <v>101.35964405164123</v>
      </c>
      <c r="P25" s="7">
        <v>3.4012033008038998</v>
      </c>
      <c r="Q25" s="7">
        <v>1.0865061422809958</v>
      </c>
      <c r="R25" s="7">
        <v>0.27377323340624571</v>
      </c>
      <c r="S25" s="7">
        <v>3.5283855861052871E-2</v>
      </c>
      <c r="T25" s="7">
        <v>0</v>
      </c>
      <c r="U25" s="126">
        <f t="shared" si="2"/>
        <v>106.15641058399342</v>
      </c>
    </row>
    <row r="26" spans="1:21">
      <c r="A26" s="37">
        <v>16</v>
      </c>
      <c r="B26" s="17"/>
      <c r="C26" s="16"/>
      <c r="D26" s="8"/>
      <c r="E26" s="17" t="s">
        <v>18</v>
      </c>
      <c r="F26" s="42" t="s">
        <v>31</v>
      </c>
      <c r="G26" s="111">
        <f t="shared" si="0"/>
        <v>426.11351407133043</v>
      </c>
      <c r="H26" s="26">
        <v>189.15086591243744</v>
      </c>
      <c r="I26" s="7">
        <v>8.8787545543164015</v>
      </c>
      <c r="J26" s="7">
        <v>18.894220370799303</v>
      </c>
      <c r="K26" s="7">
        <v>15.529091510921717</v>
      </c>
      <c r="L26" s="7">
        <v>24.87228612601757</v>
      </c>
      <c r="M26" s="7">
        <v>23.52633673325181</v>
      </c>
      <c r="N26" s="126">
        <f t="shared" si="1"/>
        <v>280.85155520774424</v>
      </c>
      <c r="O26" s="26">
        <v>65.044648289680481</v>
      </c>
      <c r="P26" s="7">
        <v>7.8454045578837395</v>
      </c>
      <c r="Q26" s="7">
        <v>27.442969355732203</v>
      </c>
      <c r="R26" s="7">
        <v>18.730208810418844</v>
      </c>
      <c r="S26" s="7">
        <v>10.833395127207041</v>
      </c>
      <c r="T26" s="7">
        <v>15.365332722663879</v>
      </c>
      <c r="U26" s="126">
        <f t="shared" si="2"/>
        <v>145.26195886358619</v>
      </c>
    </row>
    <row r="27" spans="1:21">
      <c r="A27" s="37">
        <v>17</v>
      </c>
      <c r="B27" s="17"/>
      <c r="C27" s="16"/>
      <c r="D27" s="38" t="s">
        <v>32</v>
      </c>
      <c r="E27" s="39" t="s">
        <v>33</v>
      </c>
      <c r="F27" s="40"/>
      <c r="G27" s="111">
        <f t="shared" si="0"/>
        <v>2248.0856005251408</v>
      </c>
      <c r="H27" s="26">
        <v>181.51500660181046</v>
      </c>
      <c r="I27" s="7">
        <v>61.334984719753265</v>
      </c>
      <c r="J27" s="7">
        <v>171.7996574640274</v>
      </c>
      <c r="K27" s="7">
        <v>180.04099535942078</v>
      </c>
      <c r="L27" s="7">
        <v>228.28676843643188</v>
      </c>
      <c r="M27" s="7">
        <v>507.60103893280029</v>
      </c>
      <c r="N27" s="126">
        <f t="shared" si="1"/>
        <v>1330.5784515142441</v>
      </c>
      <c r="O27" s="26">
        <v>202.12451577186584</v>
      </c>
      <c r="P27" s="7">
        <v>42.509030014276505</v>
      </c>
      <c r="Q27" s="7">
        <v>83.785475611686707</v>
      </c>
      <c r="R27" s="7">
        <v>107.17011833190918</v>
      </c>
      <c r="S27" s="7">
        <v>117.0646595954895</v>
      </c>
      <c r="T27" s="7">
        <v>364.85334968566895</v>
      </c>
      <c r="U27" s="126">
        <f t="shared" si="2"/>
        <v>917.50714901089668</v>
      </c>
    </row>
    <row r="28" spans="1:21">
      <c r="A28" s="37">
        <v>18</v>
      </c>
      <c r="B28" s="12"/>
      <c r="C28" s="12"/>
      <c r="D28" s="38" t="s">
        <v>34</v>
      </c>
      <c r="E28" s="39" t="s">
        <v>35</v>
      </c>
      <c r="F28" s="43"/>
      <c r="G28" s="111">
        <f t="shared" si="0"/>
        <v>1010.6092345267534</v>
      </c>
      <c r="H28" s="26">
        <v>68.83043771982193</v>
      </c>
      <c r="I28" s="7">
        <v>38.0080386698246</v>
      </c>
      <c r="J28" s="7">
        <v>85.16163432598114</v>
      </c>
      <c r="K28" s="7">
        <v>100.43842577934265</v>
      </c>
      <c r="L28" s="7">
        <v>148.56776165962219</v>
      </c>
      <c r="M28" s="7">
        <v>153.77560758590698</v>
      </c>
      <c r="N28" s="126">
        <f t="shared" si="1"/>
        <v>594.7819057404995</v>
      </c>
      <c r="O28" s="26">
        <v>58.17871356010437</v>
      </c>
      <c r="P28" s="7">
        <v>23.736956879496574</v>
      </c>
      <c r="Q28" s="7">
        <v>60.973861515522003</v>
      </c>
      <c r="R28" s="7">
        <v>65.896429777145386</v>
      </c>
      <c r="S28" s="7">
        <v>99.860361576080322</v>
      </c>
      <c r="T28" s="7">
        <v>107.18100547790527</v>
      </c>
      <c r="U28" s="126">
        <f t="shared" si="2"/>
        <v>415.82732878625393</v>
      </c>
    </row>
    <row r="29" spans="1:21">
      <c r="A29" s="37">
        <v>19</v>
      </c>
      <c r="B29" s="17"/>
      <c r="C29" s="16"/>
      <c r="D29" s="38" t="s">
        <v>36</v>
      </c>
      <c r="E29" s="39" t="s">
        <v>37</v>
      </c>
      <c r="F29" s="40"/>
      <c r="G29" s="111">
        <f t="shared" si="0"/>
        <v>1361.7098198533058</v>
      </c>
      <c r="H29" s="26">
        <v>19.242302777245641</v>
      </c>
      <c r="I29" s="7">
        <v>1.7274799169972539</v>
      </c>
      <c r="J29" s="7">
        <v>28.044343575835228</v>
      </c>
      <c r="K29" s="7">
        <v>99.982055187225342</v>
      </c>
      <c r="L29" s="7">
        <v>347.70735216140747</v>
      </c>
      <c r="M29" s="7">
        <v>248.40720415115356</v>
      </c>
      <c r="N29" s="126">
        <f t="shared" si="1"/>
        <v>745.1107377698645</v>
      </c>
      <c r="O29" s="26">
        <v>15.468559850007296</v>
      </c>
      <c r="P29" s="7">
        <v>2.3130960883572698</v>
      </c>
      <c r="Q29" s="7">
        <v>23.537024021148682</v>
      </c>
      <c r="R29" s="7">
        <v>52.723580539226532</v>
      </c>
      <c r="S29" s="7">
        <v>285.02770757675171</v>
      </c>
      <c r="T29" s="7">
        <v>237.52911400794983</v>
      </c>
      <c r="U29" s="126">
        <f t="shared" si="2"/>
        <v>616.59908208344132</v>
      </c>
    </row>
    <row r="30" spans="1:21">
      <c r="A30" s="37">
        <v>20</v>
      </c>
      <c r="B30" s="17"/>
      <c r="C30" s="16"/>
      <c r="D30" s="38" t="s">
        <v>38</v>
      </c>
      <c r="E30" s="39" t="s">
        <v>39</v>
      </c>
      <c r="F30" s="40"/>
      <c r="G30" s="111">
        <f t="shared" si="0"/>
        <v>37.878701401292346</v>
      </c>
      <c r="H30" s="26">
        <v>0</v>
      </c>
      <c r="I30" s="7">
        <v>0.24323691276367754</v>
      </c>
      <c r="J30" s="7">
        <v>0.42976087867282331</v>
      </c>
      <c r="K30" s="7">
        <v>1.1969179641455412</v>
      </c>
      <c r="L30" s="7">
        <v>9.9343330413103104</v>
      </c>
      <c r="M30" s="7">
        <v>7.44501131772995</v>
      </c>
      <c r="N30" s="126">
        <f t="shared" si="1"/>
        <v>19.249260114622302</v>
      </c>
      <c r="O30" s="26">
        <v>0</v>
      </c>
      <c r="P30" s="7">
        <v>0.31876737554557621</v>
      </c>
      <c r="Q30" s="7">
        <v>0.51498376158997416</v>
      </c>
      <c r="R30" s="7">
        <v>0.76270236866548657</v>
      </c>
      <c r="S30" s="7">
        <v>9.226037785410881</v>
      </c>
      <c r="T30" s="7">
        <v>7.8069499954581261</v>
      </c>
      <c r="U30" s="126">
        <f t="shared" si="2"/>
        <v>18.629441286670044</v>
      </c>
    </row>
    <row r="31" spans="1:21">
      <c r="A31" s="37">
        <v>21</v>
      </c>
      <c r="B31" s="17"/>
      <c r="C31" s="16"/>
      <c r="D31" s="38" t="s">
        <v>40</v>
      </c>
      <c r="E31" s="39" t="s">
        <v>41</v>
      </c>
      <c r="F31" s="40"/>
      <c r="G31" s="111">
        <f t="shared" si="0"/>
        <v>6737.5229726932012</v>
      </c>
      <c r="H31" s="26">
        <v>573.98858127743006</v>
      </c>
      <c r="I31" s="7">
        <v>109.21321947919205</v>
      </c>
      <c r="J31" s="7">
        <v>458.12300273776054</v>
      </c>
      <c r="K31" s="7">
        <v>684.36062955856323</v>
      </c>
      <c r="L31" s="7">
        <v>758.38709366321564</v>
      </c>
      <c r="M31" s="7">
        <v>829.79603707790375</v>
      </c>
      <c r="N31" s="126">
        <f t="shared" si="1"/>
        <v>3413.8685637940653</v>
      </c>
      <c r="O31" s="26">
        <v>652.51756181195378</v>
      </c>
      <c r="P31" s="7">
        <v>134.80046516750008</v>
      </c>
      <c r="Q31" s="7">
        <v>387.94174052029848</v>
      </c>
      <c r="R31" s="7">
        <v>550.6803742647171</v>
      </c>
      <c r="S31" s="7">
        <v>721.04386961460114</v>
      </c>
      <c r="T31" s="7">
        <v>876.67039752006531</v>
      </c>
      <c r="U31" s="126">
        <f t="shared" si="2"/>
        <v>3323.6544088991359</v>
      </c>
    </row>
    <row r="32" spans="1:21">
      <c r="A32" s="37">
        <v>22</v>
      </c>
      <c r="B32" s="17"/>
      <c r="C32" s="16"/>
      <c r="D32" s="38"/>
      <c r="E32" s="17" t="s">
        <v>12</v>
      </c>
      <c r="F32" s="42" t="s">
        <v>42</v>
      </c>
      <c r="G32" s="111">
        <f t="shared" si="0"/>
        <v>2005.0018920898438</v>
      </c>
      <c r="H32" s="26">
        <v>189.18307495117188</v>
      </c>
      <c r="I32" s="7">
        <v>58.190849304199219</v>
      </c>
      <c r="J32" s="7">
        <v>142.42080688476563</v>
      </c>
      <c r="K32" s="7">
        <v>203.51800537109375</v>
      </c>
      <c r="L32" s="7">
        <v>187.39825439453125</v>
      </c>
      <c r="M32" s="7">
        <v>207.68804931640625</v>
      </c>
      <c r="N32" s="126">
        <f t="shared" si="1"/>
        <v>988.39904022216797</v>
      </c>
      <c r="O32" s="26">
        <v>199.6790771484375</v>
      </c>
      <c r="P32" s="7">
        <v>74.623451232910156</v>
      </c>
      <c r="Q32" s="7">
        <v>149.36874389648438</v>
      </c>
      <c r="R32" s="7">
        <v>161.71932983398438</v>
      </c>
      <c r="S32" s="7">
        <v>199.478271484375</v>
      </c>
      <c r="T32" s="7">
        <v>231.73397827148438</v>
      </c>
      <c r="U32" s="126">
        <f t="shared" si="2"/>
        <v>1016.6028518676758</v>
      </c>
    </row>
    <row r="33" spans="1:21">
      <c r="A33" s="37">
        <v>23</v>
      </c>
      <c r="B33" s="17"/>
      <c r="C33" s="16"/>
      <c r="D33" s="8"/>
      <c r="E33" s="17" t="s">
        <v>14</v>
      </c>
      <c r="F33" s="42" t="s">
        <v>43</v>
      </c>
      <c r="G33" s="111">
        <f t="shared" si="0"/>
        <v>0</v>
      </c>
      <c r="H33" s="26">
        <v>0</v>
      </c>
      <c r="I33" s="7">
        <v>0</v>
      </c>
      <c r="J33" s="7">
        <v>0</v>
      </c>
      <c r="K33" s="7">
        <v>0</v>
      </c>
      <c r="L33" s="7">
        <v>0</v>
      </c>
      <c r="M33" s="7">
        <v>0</v>
      </c>
      <c r="N33" s="126">
        <f t="shared" si="1"/>
        <v>0</v>
      </c>
      <c r="O33" s="26">
        <v>0</v>
      </c>
      <c r="P33" s="7">
        <v>0</v>
      </c>
      <c r="Q33" s="7">
        <v>0</v>
      </c>
      <c r="R33" s="7">
        <v>0</v>
      </c>
      <c r="S33" s="7">
        <v>0</v>
      </c>
      <c r="T33" s="7">
        <v>0</v>
      </c>
      <c r="U33" s="126">
        <f t="shared" si="2"/>
        <v>0</v>
      </c>
    </row>
    <row r="34" spans="1:21">
      <c r="A34" s="37">
        <v>24</v>
      </c>
      <c r="B34" s="17"/>
      <c r="C34" s="16"/>
      <c r="D34" s="8"/>
      <c r="E34" s="17" t="s">
        <v>16</v>
      </c>
      <c r="F34" s="42" t="s">
        <v>44</v>
      </c>
      <c r="G34" s="111">
        <f t="shared" si="0"/>
        <v>0</v>
      </c>
      <c r="H34" s="26">
        <v>0</v>
      </c>
      <c r="I34" s="7">
        <v>0</v>
      </c>
      <c r="J34" s="7">
        <v>0</v>
      </c>
      <c r="K34" s="7">
        <v>0</v>
      </c>
      <c r="L34" s="7">
        <v>0</v>
      </c>
      <c r="M34" s="7">
        <v>0</v>
      </c>
      <c r="N34" s="126">
        <f t="shared" si="1"/>
        <v>0</v>
      </c>
      <c r="O34" s="26">
        <v>0</v>
      </c>
      <c r="P34" s="7">
        <v>0</v>
      </c>
      <c r="Q34" s="7">
        <v>0</v>
      </c>
      <c r="R34" s="7">
        <v>0</v>
      </c>
      <c r="S34" s="7">
        <v>0</v>
      </c>
      <c r="T34" s="7">
        <v>0</v>
      </c>
      <c r="U34" s="126">
        <f t="shared" si="2"/>
        <v>0</v>
      </c>
    </row>
    <row r="35" spans="1:21">
      <c r="A35" s="37">
        <v>25</v>
      </c>
      <c r="B35" s="17"/>
      <c r="C35" s="16"/>
      <c r="D35" s="8"/>
      <c r="E35" s="17" t="s">
        <v>18</v>
      </c>
      <c r="F35" s="42" t="s">
        <v>45</v>
      </c>
      <c r="G35" s="111">
        <f t="shared" si="0"/>
        <v>1023.2484233463183</v>
      </c>
      <c r="H35" s="26">
        <v>8.9762941347435117</v>
      </c>
      <c r="I35" s="7">
        <v>8.6733992099761963</v>
      </c>
      <c r="J35" s="7">
        <v>50.40349280834198</v>
      </c>
      <c r="K35" s="7">
        <v>113.99466043710709</v>
      </c>
      <c r="L35" s="7">
        <v>182.85555267333984</v>
      </c>
      <c r="M35" s="7">
        <v>186.62050437927246</v>
      </c>
      <c r="N35" s="126">
        <f t="shared" si="1"/>
        <v>551.52390364278108</v>
      </c>
      <c r="O35" s="26">
        <v>8.9991371631622314</v>
      </c>
      <c r="P35" s="7">
        <v>6.840547438710928</v>
      </c>
      <c r="Q35" s="7">
        <v>23.242512620985508</v>
      </c>
      <c r="R35" s="7">
        <v>71.193323791027069</v>
      </c>
      <c r="S35" s="7">
        <v>147.44992136955261</v>
      </c>
      <c r="T35" s="7">
        <v>213.99907732009888</v>
      </c>
      <c r="U35" s="126">
        <f t="shared" si="2"/>
        <v>471.72451970353723</v>
      </c>
    </row>
    <row r="36" spans="1:21">
      <c r="A36" s="37">
        <v>26</v>
      </c>
      <c r="B36" s="17"/>
      <c r="C36" s="16"/>
      <c r="D36" s="8"/>
      <c r="E36" s="17" t="s">
        <v>20</v>
      </c>
      <c r="F36" s="42" t="s">
        <v>46</v>
      </c>
      <c r="G36" s="111">
        <f t="shared" si="0"/>
        <v>2884.0485745822079</v>
      </c>
      <c r="H36" s="26">
        <v>228.33939584065229</v>
      </c>
      <c r="I36" s="7">
        <v>13.088429946452379</v>
      </c>
      <c r="J36" s="7">
        <v>208.87708999216557</v>
      </c>
      <c r="K36" s="7">
        <v>313.87873719632626</v>
      </c>
      <c r="L36" s="7">
        <v>343.21962245367467</v>
      </c>
      <c r="M36" s="7">
        <v>393.95017757639289</v>
      </c>
      <c r="N36" s="126">
        <f t="shared" si="1"/>
        <v>1501.3534530056641</v>
      </c>
      <c r="O36" s="26">
        <v>267.67594361957163</v>
      </c>
      <c r="P36" s="7">
        <v>14.366422043181956</v>
      </c>
      <c r="Q36" s="7">
        <v>162.25434295414016</v>
      </c>
      <c r="R36" s="7">
        <v>251.76984696649015</v>
      </c>
      <c r="S36" s="7">
        <v>315.32837458699942</v>
      </c>
      <c r="T36" s="7">
        <v>371.30019140616059</v>
      </c>
      <c r="U36" s="126">
        <f t="shared" si="2"/>
        <v>1382.6951215765439</v>
      </c>
    </row>
    <row r="37" spans="1:21">
      <c r="A37" s="37">
        <v>27</v>
      </c>
      <c r="B37" s="17"/>
      <c r="C37" s="16"/>
      <c r="D37" s="8"/>
      <c r="E37" s="17" t="s">
        <v>47</v>
      </c>
      <c r="F37" s="42" t="s">
        <v>393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v>
      </c>
      <c r="H38" s="26">
        <v>0</v>
      </c>
      <c r="I38" s="7">
        <v>0</v>
      </c>
      <c r="J38" s="7">
        <v>0</v>
      </c>
      <c r="K38" s="7">
        <v>0</v>
      </c>
      <c r="L38" s="7">
        <v>0</v>
      </c>
      <c r="M38" s="7">
        <v>0</v>
      </c>
      <c r="N38" s="126">
        <f t="shared" si="1"/>
        <v>0</v>
      </c>
      <c r="O38" s="26">
        <v>0</v>
      </c>
      <c r="P38" s="7">
        <v>0</v>
      </c>
      <c r="Q38" s="7">
        <v>0</v>
      </c>
      <c r="R38" s="7">
        <v>0</v>
      </c>
      <c r="S38" s="7">
        <v>0</v>
      </c>
      <c r="T38" s="7">
        <v>0</v>
      </c>
      <c r="U38" s="126">
        <f t="shared" si="2"/>
        <v>0</v>
      </c>
    </row>
    <row r="39" spans="1:21">
      <c r="A39" s="37">
        <v>29</v>
      </c>
      <c r="B39" s="17"/>
      <c r="C39" s="16"/>
      <c r="D39" s="38"/>
      <c r="E39" s="17" t="s">
        <v>394</v>
      </c>
      <c r="F39" s="42" t="s">
        <v>50</v>
      </c>
      <c r="G39" s="111">
        <f t="shared" si="0"/>
        <v>101.85081266726775</v>
      </c>
      <c r="H39" s="26">
        <v>0</v>
      </c>
      <c r="I39" s="7">
        <v>0</v>
      </c>
      <c r="J39" s="7">
        <v>7.7409283825545572E-2</v>
      </c>
      <c r="K39" s="7">
        <v>4.6263985140249133</v>
      </c>
      <c r="L39" s="7">
        <v>18.521109879016876</v>
      </c>
      <c r="M39" s="7">
        <v>16.430976055562496</v>
      </c>
      <c r="N39" s="126">
        <f t="shared" si="1"/>
        <v>39.655893732429831</v>
      </c>
      <c r="O39" s="26">
        <v>0</v>
      </c>
      <c r="P39" s="7">
        <v>0</v>
      </c>
      <c r="Q39" s="7">
        <v>0.18915217148605734</v>
      </c>
      <c r="R39" s="7">
        <v>4.5143649568781257</v>
      </c>
      <c r="S39" s="7">
        <v>26.499749347567558</v>
      </c>
      <c r="T39" s="7">
        <v>30.991652458906174</v>
      </c>
      <c r="U39" s="126">
        <f t="shared" si="2"/>
        <v>62.194918934837915</v>
      </c>
    </row>
    <row r="40" spans="1:21">
      <c r="A40" s="37">
        <v>30</v>
      </c>
      <c r="B40" s="17"/>
      <c r="C40" s="16"/>
      <c r="D40" s="12"/>
      <c r="E40" s="17" t="s">
        <v>395</v>
      </c>
      <c r="F40" s="42" t="s">
        <v>51</v>
      </c>
      <c r="G40" s="111">
        <f t="shared" si="0"/>
        <v>3.2798970339354128</v>
      </c>
      <c r="H40" s="26">
        <v>1.0444238781929016</v>
      </c>
      <c r="I40" s="7">
        <v>0.12656683288514614</v>
      </c>
      <c r="J40" s="7">
        <v>0.27071094512939453</v>
      </c>
      <c r="K40" s="7">
        <v>7.1084639523178339E-2</v>
      </c>
      <c r="L40" s="7">
        <v>0.29952690005302429</v>
      </c>
      <c r="M40" s="7">
        <v>0.20942961797118187</v>
      </c>
      <c r="N40" s="126">
        <f t="shared" si="1"/>
        <v>2.0217428137548268</v>
      </c>
      <c r="O40" s="26">
        <v>0.67366264015436172</v>
      </c>
      <c r="P40" s="7">
        <v>0.12696694023907185</v>
      </c>
      <c r="Q40" s="7">
        <v>6.050894595682621E-2</v>
      </c>
      <c r="R40" s="7">
        <v>4.8161611193791032E-2</v>
      </c>
      <c r="S40" s="7">
        <v>8.8846861384809017E-2</v>
      </c>
      <c r="T40" s="7">
        <v>0.26000722125172615</v>
      </c>
      <c r="U40" s="126">
        <f t="shared" si="2"/>
        <v>1.258154220180586</v>
      </c>
    </row>
    <row r="41" spans="1:21">
      <c r="A41" s="37">
        <v>31</v>
      </c>
      <c r="B41" s="17"/>
      <c r="C41" s="16"/>
      <c r="D41" s="12"/>
      <c r="E41" s="17" t="s">
        <v>396</v>
      </c>
      <c r="F41" s="42" t="s">
        <v>52</v>
      </c>
      <c r="G41" s="111">
        <f t="shared" si="0"/>
        <v>0</v>
      </c>
      <c r="H41" s="26">
        <v>0</v>
      </c>
      <c r="I41" s="7">
        <v>0</v>
      </c>
      <c r="J41" s="7">
        <v>0</v>
      </c>
      <c r="K41" s="7">
        <v>0</v>
      </c>
      <c r="L41" s="7">
        <v>0</v>
      </c>
      <c r="M41" s="7">
        <v>0</v>
      </c>
      <c r="N41" s="126">
        <f t="shared" si="1"/>
        <v>0</v>
      </c>
      <c r="O41" s="26">
        <v>0</v>
      </c>
      <c r="P41" s="7">
        <v>0</v>
      </c>
      <c r="Q41" s="7">
        <v>0</v>
      </c>
      <c r="R41" s="7">
        <v>0</v>
      </c>
      <c r="S41" s="7">
        <v>0</v>
      </c>
      <c r="T41" s="7">
        <v>0</v>
      </c>
      <c r="U41" s="126">
        <f t="shared" si="2"/>
        <v>0</v>
      </c>
    </row>
    <row r="42" spans="1:21">
      <c r="A42" s="37">
        <v>32</v>
      </c>
      <c r="B42" s="17"/>
      <c r="C42" s="16"/>
      <c r="D42" s="38"/>
      <c r="E42" s="17" t="s">
        <v>397</v>
      </c>
      <c r="F42" s="42" t="s">
        <v>53</v>
      </c>
      <c r="G42" s="111">
        <f t="shared" si="0"/>
        <v>720.09352253051475</v>
      </c>
      <c r="H42" s="26">
        <v>146.44542218744755</v>
      </c>
      <c r="I42" s="7">
        <v>29.133973213844001</v>
      </c>
      <c r="J42" s="7">
        <v>56.073495198041201</v>
      </c>
      <c r="K42" s="7">
        <v>48.271792680025101</v>
      </c>
      <c r="L42" s="7">
        <v>26.093045704066753</v>
      </c>
      <c r="M42" s="7">
        <v>24.896919727325439</v>
      </c>
      <c r="N42" s="126">
        <f t="shared" si="1"/>
        <v>330.91464871075004</v>
      </c>
      <c r="O42" s="26">
        <v>175.48973212018609</v>
      </c>
      <c r="P42" s="7">
        <v>38.843081699218601</v>
      </c>
      <c r="Q42" s="7">
        <v>52.826497547328472</v>
      </c>
      <c r="R42" s="7">
        <v>61.435362607240677</v>
      </c>
      <c r="S42" s="7">
        <v>32.198681056499481</v>
      </c>
      <c r="T42" s="7">
        <v>28.385518789291382</v>
      </c>
      <c r="U42" s="126">
        <f t="shared" si="2"/>
        <v>389.1788738197647</v>
      </c>
    </row>
    <row r="43" spans="1:21">
      <c r="A43" s="37">
        <v>33</v>
      </c>
      <c r="B43" s="17"/>
      <c r="C43" s="16"/>
      <c r="D43" s="38" t="s">
        <v>54</v>
      </c>
      <c r="E43" s="39" t="s">
        <v>55</v>
      </c>
      <c r="F43" s="42"/>
      <c r="G43" s="111">
        <f t="shared" si="0"/>
        <v>32.397804700769484</v>
      </c>
      <c r="H43" s="26">
        <v>11.795740944799036</v>
      </c>
      <c r="I43" s="7">
        <v>0.82902092323638499</v>
      </c>
      <c r="J43" s="7">
        <v>0.2462960992124863</v>
      </c>
      <c r="K43" s="7">
        <v>0.24296547938138247</v>
      </c>
      <c r="L43" s="7">
        <v>0.31980216549709439</v>
      </c>
      <c r="M43" s="7">
        <v>0.61165172792971134</v>
      </c>
      <c r="N43" s="126">
        <f t="shared" si="1"/>
        <v>14.045477340056095</v>
      </c>
      <c r="O43" s="26">
        <v>15.645724049769342</v>
      </c>
      <c r="P43" s="7">
        <v>0.99506257358007133</v>
      </c>
      <c r="Q43" s="7">
        <v>0.21130265243118629</v>
      </c>
      <c r="R43" s="7">
        <v>0.2312985600437969</v>
      </c>
      <c r="S43" s="7">
        <v>0.36073049902915955</v>
      </c>
      <c r="T43" s="7">
        <v>0.90820902585983276</v>
      </c>
      <c r="U43" s="126">
        <f t="shared" si="2"/>
        <v>18.352327360713389</v>
      </c>
    </row>
    <row r="44" spans="1:21">
      <c r="A44" s="37">
        <v>34</v>
      </c>
      <c r="B44" s="17"/>
      <c r="C44" s="16"/>
      <c r="D44" s="8"/>
      <c r="E44" s="17" t="s">
        <v>12</v>
      </c>
      <c r="F44" s="42" t="s">
        <v>56</v>
      </c>
      <c r="G44" s="111">
        <f t="shared" si="0"/>
        <v>32.397804700769484</v>
      </c>
      <c r="H44" s="26">
        <v>11.795740944799036</v>
      </c>
      <c r="I44" s="7">
        <v>0.82902092323638499</v>
      </c>
      <c r="J44" s="7">
        <v>0.2462960992124863</v>
      </c>
      <c r="K44" s="7">
        <v>0.24296547938138247</v>
      </c>
      <c r="L44" s="7">
        <v>0.31980216549709439</v>
      </c>
      <c r="M44" s="7">
        <v>0.61165172792971134</v>
      </c>
      <c r="N44" s="126">
        <f t="shared" si="1"/>
        <v>14.045477340056095</v>
      </c>
      <c r="O44" s="26">
        <v>15.645724049769342</v>
      </c>
      <c r="P44" s="7">
        <v>0.99506257358007133</v>
      </c>
      <c r="Q44" s="7">
        <v>0.21130265243118629</v>
      </c>
      <c r="R44" s="7">
        <v>0.2312985600437969</v>
      </c>
      <c r="S44" s="7">
        <v>0.36073049902915955</v>
      </c>
      <c r="T44" s="7">
        <v>0.90820902585983276</v>
      </c>
      <c r="U44" s="126">
        <f t="shared" si="2"/>
        <v>18.352327360713389</v>
      </c>
    </row>
    <row r="45" spans="1:21">
      <c r="A45" s="37">
        <v>35</v>
      </c>
      <c r="B45" s="17"/>
      <c r="C45" s="16"/>
      <c r="D45" s="8"/>
      <c r="E45" s="17" t="s">
        <v>14</v>
      </c>
      <c r="F45" s="42" t="s">
        <v>57</v>
      </c>
      <c r="G45" s="111">
        <f t="shared" si="0"/>
        <v>0</v>
      </c>
      <c r="H45" s="26">
        <v>0</v>
      </c>
      <c r="I45" s="7">
        <v>0</v>
      </c>
      <c r="J45" s="7">
        <v>0</v>
      </c>
      <c r="K45" s="7">
        <v>0</v>
      </c>
      <c r="L45" s="7">
        <v>0</v>
      </c>
      <c r="M45" s="7">
        <v>0</v>
      </c>
      <c r="N45" s="126">
        <f t="shared" si="1"/>
        <v>0</v>
      </c>
      <c r="O45" s="26">
        <v>0</v>
      </c>
      <c r="P45" s="7">
        <v>0</v>
      </c>
      <c r="Q45" s="7">
        <v>0</v>
      </c>
      <c r="R45" s="7">
        <v>0</v>
      </c>
      <c r="S45" s="7">
        <v>0</v>
      </c>
      <c r="T45" s="7">
        <v>0</v>
      </c>
      <c r="U45" s="126">
        <f t="shared" si="2"/>
        <v>0</v>
      </c>
    </row>
    <row r="46" spans="1:21">
      <c r="A46" s="37">
        <v>36</v>
      </c>
      <c r="B46" s="10"/>
      <c r="C46" s="16"/>
      <c r="D46" s="8"/>
      <c r="E46" s="17" t="s">
        <v>16</v>
      </c>
      <c r="F46" s="42" t="s">
        <v>58</v>
      </c>
      <c r="G46" s="111">
        <f t="shared" si="0"/>
        <v>0</v>
      </c>
      <c r="H46" s="26">
        <v>0</v>
      </c>
      <c r="I46" s="7">
        <v>0</v>
      </c>
      <c r="J46" s="7">
        <v>0</v>
      </c>
      <c r="K46" s="7">
        <v>0</v>
      </c>
      <c r="L46" s="7">
        <v>0</v>
      </c>
      <c r="M46" s="7">
        <v>0</v>
      </c>
      <c r="N46" s="126">
        <f t="shared" si="1"/>
        <v>0</v>
      </c>
      <c r="O46" s="26">
        <v>0</v>
      </c>
      <c r="P46" s="7">
        <v>0</v>
      </c>
      <c r="Q46" s="7">
        <v>0</v>
      </c>
      <c r="R46" s="7">
        <v>0</v>
      </c>
      <c r="S46" s="7">
        <v>0</v>
      </c>
      <c r="T46" s="7">
        <v>0</v>
      </c>
      <c r="U46" s="126">
        <f t="shared" si="2"/>
        <v>0</v>
      </c>
    </row>
    <row r="47" spans="1:21">
      <c r="A47" s="37">
        <v>37</v>
      </c>
      <c r="B47" s="10"/>
      <c r="C47" s="11"/>
      <c r="D47" s="38" t="s">
        <v>59</v>
      </c>
      <c r="E47" s="9" t="s">
        <v>60</v>
      </c>
      <c r="F47" s="44"/>
      <c r="G47" s="111">
        <f t="shared" si="0"/>
        <v>4071.9477877616882</v>
      </c>
      <c r="H47" s="26">
        <v>695.0702645778656</v>
      </c>
      <c r="I47" s="7">
        <v>139.41539490222931</v>
      </c>
      <c r="J47" s="7">
        <v>317.90382492542267</v>
      </c>
      <c r="K47" s="7">
        <v>212.06749725341797</v>
      </c>
      <c r="L47" s="7">
        <v>317.16108751296997</v>
      </c>
      <c r="M47" s="7">
        <v>640.46602249145508</v>
      </c>
      <c r="N47" s="126">
        <f t="shared" si="1"/>
        <v>2322.0840916633606</v>
      </c>
      <c r="O47" s="26">
        <v>322.42177355289459</v>
      </c>
      <c r="P47" s="7">
        <v>120.34481871128082</v>
      </c>
      <c r="Q47" s="7">
        <v>190.5002715587616</v>
      </c>
      <c r="R47" s="7">
        <v>130.49491548538208</v>
      </c>
      <c r="S47" s="7">
        <v>234.34549283981323</v>
      </c>
      <c r="T47" s="7">
        <v>751.75642395019531</v>
      </c>
      <c r="U47" s="126">
        <f t="shared" si="2"/>
        <v>1749.8636960983276</v>
      </c>
    </row>
    <row r="48" spans="1:21">
      <c r="A48" s="93">
        <v>38</v>
      </c>
      <c r="B48" s="94"/>
      <c r="C48" s="95" t="s">
        <v>61</v>
      </c>
      <c r="D48" s="96" t="s">
        <v>62</v>
      </c>
      <c r="E48" s="97"/>
      <c r="F48" s="98"/>
      <c r="G48" s="99">
        <f t="shared" si="0"/>
        <v>73452.494794368744</v>
      </c>
      <c r="H48" s="100">
        <v>3995.1924667358398</v>
      </c>
      <c r="I48" s="101">
        <v>539.39861798286438</v>
      </c>
      <c r="J48" s="101">
        <v>1253.3495230674744</v>
      </c>
      <c r="K48" s="101">
        <v>1696.6620006561279</v>
      </c>
      <c r="L48" s="101">
        <v>7708.7150421142578</v>
      </c>
      <c r="M48" s="101">
        <v>25216.243774414063</v>
      </c>
      <c r="N48" s="127">
        <f t="shared" si="1"/>
        <v>40409.561424970627</v>
      </c>
      <c r="O48" s="100">
        <v>4654.5500087738037</v>
      </c>
      <c r="P48" s="101">
        <v>436.8593418598175</v>
      </c>
      <c r="Q48" s="101">
        <v>747.72018384933472</v>
      </c>
      <c r="R48" s="101">
        <v>1077.1478748321533</v>
      </c>
      <c r="S48" s="101">
        <v>4532.4707183837891</v>
      </c>
      <c r="T48" s="101">
        <v>21594.185241699219</v>
      </c>
      <c r="U48" s="127">
        <f t="shared" si="2"/>
        <v>33042.933369398117</v>
      </c>
    </row>
    <row r="49" spans="1:21">
      <c r="A49" s="37">
        <v>39</v>
      </c>
      <c r="B49" s="17"/>
      <c r="C49" s="16"/>
      <c r="D49" s="38" t="s">
        <v>8</v>
      </c>
      <c r="E49" s="45" t="s">
        <v>63</v>
      </c>
      <c r="F49" s="40"/>
      <c r="G49" s="111">
        <f t="shared" si="0"/>
        <v>73390.052119016647</v>
      </c>
      <c r="H49" s="26">
        <v>3988.2701711654663</v>
      </c>
      <c r="I49" s="7">
        <v>538.62069773674011</v>
      </c>
      <c r="J49" s="7">
        <v>1250.4477906227112</v>
      </c>
      <c r="K49" s="7">
        <v>1692.9964466094971</v>
      </c>
      <c r="L49" s="7">
        <v>7701.6179351806641</v>
      </c>
      <c r="M49" s="7">
        <v>25204.879516601563</v>
      </c>
      <c r="N49" s="126">
        <f t="shared" si="1"/>
        <v>40376.832557916641</v>
      </c>
      <c r="O49" s="26">
        <v>4648.0473537445068</v>
      </c>
      <c r="P49" s="7">
        <v>435.63139390945435</v>
      </c>
      <c r="Q49" s="7">
        <v>746.16437149047852</v>
      </c>
      <c r="R49" s="7">
        <v>1075.0687942504883</v>
      </c>
      <c r="S49" s="7">
        <v>4527.3380432128906</v>
      </c>
      <c r="T49" s="7">
        <v>21580.969604492188</v>
      </c>
      <c r="U49" s="126">
        <f t="shared" si="2"/>
        <v>33013.219561100006</v>
      </c>
    </row>
    <row r="50" spans="1:21">
      <c r="A50" s="37">
        <v>40</v>
      </c>
      <c r="B50" s="17"/>
      <c r="C50" s="16"/>
      <c r="D50" s="38" t="s">
        <v>10</v>
      </c>
      <c r="E50" s="45" t="s">
        <v>64</v>
      </c>
      <c r="F50" s="40"/>
      <c r="G50" s="111">
        <f t="shared" si="0"/>
        <v>51.361483949935064</v>
      </c>
      <c r="H50" s="26">
        <v>6.8891498595476151</v>
      </c>
      <c r="I50" s="7">
        <v>0.40198419895023108</v>
      </c>
      <c r="J50" s="7">
        <v>2.6860234644263983</v>
      </c>
      <c r="K50" s="7">
        <v>3.606227271258831</v>
      </c>
      <c r="L50" s="7">
        <v>6.8495090007781982</v>
      </c>
      <c r="M50" s="7">
        <v>8.8729095607995987</v>
      </c>
      <c r="N50" s="126">
        <f t="shared" si="1"/>
        <v>29.305803355760872</v>
      </c>
      <c r="O50" s="26">
        <v>6.4048988856375217</v>
      </c>
      <c r="P50" s="7">
        <v>0.28498632158152759</v>
      </c>
      <c r="Q50" s="7">
        <v>1.2906091827899218</v>
      </c>
      <c r="R50" s="7">
        <v>1.9873434044420719</v>
      </c>
      <c r="S50" s="7">
        <v>4.1042328104376793</v>
      </c>
      <c r="T50" s="7">
        <v>7.9836099892854691</v>
      </c>
      <c r="U50" s="126">
        <f t="shared" si="2"/>
        <v>22.055680594174191</v>
      </c>
    </row>
    <row r="51" spans="1:21">
      <c r="A51" s="37">
        <v>41</v>
      </c>
      <c r="B51" s="17"/>
      <c r="C51" s="16"/>
      <c r="D51" s="38" t="s">
        <v>22</v>
      </c>
      <c r="E51" s="45" t="s">
        <v>65</v>
      </c>
      <c r="F51" s="40"/>
      <c r="G51" s="111">
        <f t="shared" si="0"/>
        <v>11.081169834273169</v>
      </c>
      <c r="H51" s="26">
        <v>3.3211487956577912E-2</v>
      </c>
      <c r="I51" s="7">
        <v>0.37592189386487007</v>
      </c>
      <c r="J51" s="7">
        <v>0.21571390487952158</v>
      </c>
      <c r="K51" s="7">
        <v>5.9318257903214544E-2</v>
      </c>
      <c r="L51" s="7">
        <v>0.24758218415081501</v>
      </c>
      <c r="M51" s="7">
        <v>2.491437847726047</v>
      </c>
      <c r="N51" s="126">
        <f t="shared" si="1"/>
        <v>3.4231855764810462</v>
      </c>
      <c r="O51" s="26">
        <v>9.7648113849572837E-2</v>
      </c>
      <c r="P51" s="7">
        <v>0.94297371781431139</v>
      </c>
      <c r="Q51" s="7">
        <v>0.26520995039027184</v>
      </c>
      <c r="R51" s="7">
        <v>9.1731462278403342E-2</v>
      </c>
      <c r="S51" s="7">
        <v>1.028231555595994</v>
      </c>
      <c r="T51" s="7">
        <v>5.2321894578635693</v>
      </c>
      <c r="U51" s="126">
        <f t="shared" si="2"/>
        <v>7.6579842577921227</v>
      </c>
    </row>
    <row r="52" spans="1:21">
      <c r="A52" s="93">
        <v>42</v>
      </c>
      <c r="B52" s="94"/>
      <c r="C52" s="95" t="s">
        <v>66</v>
      </c>
      <c r="D52" s="96" t="s">
        <v>67</v>
      </c>
      <c r="E52" s="97"/>
      <c r="F52" s="98"/>
      <c r="G52" s="99">
        <f t="shared" si="0"/>
        <v>4619.6959271430969</v>
      </c>
      <c r="H52" s="100">
        <v>0</v>
      </c>
      <c r="I52" s="101">
        <v>0</v>
      </c>
      <c r="J52" s="101">
        <v>0</v>
      </c>
      <c r="K52" s="101">
        <v>0</v>
      </c>
      <c r="L52" s="101">
        <v>0</v>
      </c>
      <c r="M52" s="101">
        <v>0</v>
      </c>
      <c r="N52" s="127">
        <f t="shared" si="1"/>
        <v>0</v>
      </c>
      <c r="O52" s="100">
        <v>0</v>
      </c>
      <c r="P52" s="101">
        <v>0</v>
      </c>
      <c r="Q52" s="101">
        <v>2212.0544173717499</v>
      </c>
      <c r="R52" s="101">
        <v>2407.641509771347</v>
      </c>
      <c r="S52" s="101">
        <v>0</v>
      </c>
      <c r="T52" s="101">
        <v>0</v>
      </c>
      <c r="U52" s="127">
        <f t="shared" si="2"/>
        <v>4619.6959271430969</v>
      </c>
    </row>
    <row r="53" spans="1:21">
      <c r="A53" s="93">
        <v>49</v>
      </c>
      <c r="B53" s="94"/>
      <c r="C53" s="95" t="s">
        <v>68</v>
      </c>
      <c r="D53" s="96" t="s">
        <v>69</v>
      </c>
      <c r="E53" s="97"/>
      <c r="F53" s="98"/>
      <c r="G53" s="99">
        <f t="shared" si="0"/>
        <v>51338.659683227539</v>
      </c>
      <c r="H53" s="100">
        <v>28925.246276855469</v>
      </c>
      <c r="I53" s="101">
        <v>0</v>
      </c>
      <c r="J53" s="101">
        <v>0</v>
      </c>
      <c r="K53" s="101">
        <v>0</v>
      </c>
      <c r="L53" s="101">
        <v>0</v>
      </c>
      <c r="M53" s="101">
        <v>0</v>
      </c>
      <c r="N53" s="127">
        <f t="shared" si="1"/>
        <v>28925.246276855469</v>
      </c>
      <c r="O53" s="100">
        <v>22413.41340637207</v>
      </c>
      <c r="P53" s="101">
        <v>0</v>
      </c>
      <c r="Q53" s="101">
        <v>0</v>
      </c>
      <c r="R53" s="101">
        <v>0</v>
      </c>
      <c r="S53" s="101">
        <v>0</v>
      </c>
      <c r="T53" s="101">
        <v>0</v>
      </c>
      <c r="U53" s="127">
        <f t="shared" si="2"/>
        <v>22413.41340637207</v>
      </c>
    </row>
    <row r="54" spans="1:21">
      <c r="A54" s="37">
        <v>50</v>
      </c>
      <c r="B54" s="17"/>
      <c r="C54" s="16"/>
      <c r="D54" s="38" t="s">
        <v>8</v>
      </c>
      <c r="E54" s="47" t="s">
        <v>70</v>
      </c>
      <c r="F54" s="40"/>
      <c r="G54" s="111">
        <f t="shared" si="0"/>
        <v>26423.15604019165</v>
      </c>
      <c r="H54" s="26">
        <v>15951.620155334473</v>
      </c>
      <c r="I54" s="7">
        <v>0</v>
      </c>
      <c r="J54" s="7">
        <v>0</v>
      </c>
      <c r="K54" s="7">
        <v>0</v>
      </c>
      <c r="L54" s="7">
        <v>0</v>
      </c>
      <c r="M54" s="7">
        <v>0</v>
      </c>
      <c r="N54" s="126">
        <f t="shared" si="1"/>
        <v>15951.620155334473</v>
      </c>
      <c r="O54" s="26">
        <v>10471.535884857178</v>
      </c>
      <c r="P54" s="7">
        <v>0</v>
      </c>
      <c r="Q54" s="7">
        <v>0</v>
      </c>
      <c r="R54" s="7">
        <v>0</v>
      </c>
      <c r="S54" s="7">
        <v>0</v>
      </c>
      <c r="T54" s="7">
        <v>0</v>
      </c>
      <c r="U54" s="126">
        <f t="shared" si="2"/>
        <v>10471.535884857178</v>
      </c>
    </row>
    <row r="55" spans="1:21">
      <c r="A55" s="37">
        <v>51</v>
      </c>
      <c r="B55" s="10"/>
      <c r="C55" s="16"/>
      <c r="D55" s="38" t="s">
        <v>10</v>
      </c>
      <c r="E55" s="47" t="s">
        <v>71</v>
      </c>
      <c r="F55" s="40"/>
      <c r="G55" s="111">
        <f t="shared" si="0"/>
        <v>12619.968910217285</v>
      </c>
      <c r="H55" s="26">
        <v>6481.1717987060547</v>
      </c>
      <c r="I55" s="7">
        <v>0</v>
      </c>
      <c r="J55" s="7">
        <v>0</v>
      </c>
      <c r="K55" s="7">
        <v>0</v>
      </c>
      <c r="L55" s="7">
        <v>0</v>
      </c>
      <c r="M55" s="7">
        <v>0</v>
      </c>
      <c r="N55" s="126">
        <f t="shared" si="1"/>
        <v>6481.1717987060547</v>
      </c>
      <c r="O55" s="26">
        <v>6138.7971115112305</v>
      </c>
      <c r="P55" s="7">
        <v>0</v>
      </c>
      <c r="Q55" s="7">
        <v>0</v>
      </c>
      <c r="R55" s="7">
        <v>0</v>
      </c>
      <c r="S55" s="7">
        <v>0</v>
      </c>
      <c r="T55" s="7">
        <v>0</v>
      </c>
      <c r="U55" s="126">
        <f t="shared" si="2"/>
        <v>6138.7971115112305</v>
      </c>
    </row>
    <row r="56" spans="1:21">
      <c r="A56" s="37">
        <v>52</v>
      </c>
      <c r="B56" s="17"/>
      <c r="C56" s="11"/>
      <c r="D56" s="38" t="s">
        <v>22</v>
      </c>
      <c r="E56" s="47" t="s">
        <v>72</v>
      </c>
      <c r="F56" s="43"/>
      <c r="G56" s="111">
        <f t="shared" si="0"/>
        <v>9099.6203603744507</v>
      </c>
      <c r="H56" s="26">
        <v>4929.0200595855713</v>
      </c>
      <c r="I56" s="7">
        <v>0</v>
      </c>
      <c r="J56" s="7">
        <v>0</v>
      </c>
      <c r="K56" s="7">
        <v>0</v>
      </c>
      <c r="L56" s="7">
        <v>0</v>
      </c>
      <c r="M56" s="7">
        <v>0</v>
      </c>
      <c r="N56" s="126">
        <f t="shared" si="1"/>
        <v>4929.0200595855713</v>
      </c>
      <c r="O56" s="26">
        <v>4170.6003007888794</v>
      </c>
      <c r="P56" s="7">
        <v>0</v>
      </c>
      <c r="Q56" s="7">
        <v>0</v>
      </c>
      <c r="R56" s="7">
        <v>0</v>
      </c>
      <c r="S56" s="7">
        <v>0</v>
      </c>
      <c r="T56" s="7">
        <v>0</v>
      </c>
      <c r="U56" s="126">
        <f t="shared" si="2"/>
        <v>4170.6003007888794</v>
      </c>
    </row>
    <row r="57" spans="1:21">
      <c r="A57" s="37">
        <v>53</v>
      </c>
      <c r="B57" s="12"/>
      <c r="C57" s="12"/>
      <c r="D57" s="38" t="s">
        <v>24</v>
      </c>
      <c r="E57" s="13" t="s">
        <v>73</v>
      </c>
      <c r="F57" s="43"/>
      <c r="G57" s="111">
        <f t="shared" si="0"/>
        <v>3195.9145612716675</v>
      </c>
      <c r="H57" s="26">
        <v>1563.4344434738159</v>
      </c>
      <c r="I57" s="7">
        <v>0</v>
      </c>
      <c r="J57" s="7">
        <v>0</v>
      </c>
      <c r="K57" s="7">
        <v>0</v>
      </c>
      <c r="L57" s="7">
        <v>0</v>
      </c>
      <c r="M57" s="7">
        <v>0</v>
      </c>
      <c r="N57" s="126">
        <f t="shared" si="1"/>
        <v>1563.4344434738159</v>
      </c>
      <c r="O57" s="26">
        <v>1632.4801177978516</v>
      </c>
      <c r="P57" s="7">
        <v>0</v>
      </c>
      <c r="Q57" s="7">
        <v>0</v>
      </c>
      <c r="R57" s="7">
        <v>0</v>
      </c>
      <c r="S57" s="7">
        <v>0</v>
      </c>
      <c r="T57" s="7">
        <v>0</v>
      </c>
      <c r="U57" s="126">
        <f t="shared" si="2"/>
        <v>1632.4801177978516</v>
      </c>
    </row>
    <row r="58" spans="1:21">
      <c r="A58" s="93">
        <v>54</v>
      </c>
      <c r="B58" s="94"/>
      <c r="C58" s="95" t="s">
        <v>74</v>
      </c>
      <c r="D58" s="96" t="s">
        <v>75</v>
      </c>
      <c r="E58" s="97"/>
      <c r="F58" s="98"/>
      <c r="G58" s="99">
        <f t="shared" si="0"/>
        <v>3376.2268050462008</v>
      </c>
      <c r="H58" s="100">
        <v>296.51962468028069</v>
      </c>
      <c r="I58" s="101">
        <v>19.486964136362076</v>
      </c>
      <c r="J58" s="101">
        <v>32.409619271755219</v>
      </c>
      <c r="K58" s="101">
        <v>36.075780063867569</v>
      </c>
      <c r="L58" s="101">
        <v>137.07266938686371</v>
      </c>
      <c r="M58" s="101">
        <v>1192.2789678573608</v>
      </c>
      <c r="N58" s="127">
        <f t="shared" si="1"/>
        <v>1713.8436253964901</v>
      </c>
      <c r="O58" s="100">
        <v>463.35094594955444</v>
      </c>
      <c r="P58" s="101">
        <v>31.331188395619392</v>
      </c>
      <c r="Q58" s="101">
        <v>46.0917828977108</v>
      </c>
      <c r="R58" s="101">
        <v>47.984788239002228</v>
      </c>
      <c r="S58" s="101">
        <v>102.32839643955231</v>
      </c>
      <c r="T58" s="101">
        <v>971.29607772827148</v>
      </c>
      <c r="U58" s="127">
        <f t="shared" si="2"/>
        <v>1662.3831796497107</v>
      </c>
    </row>
    <row r="59" spans="1:21">
      <c r="A59" s="37">
        <v>55</v>
      </c>
      <c r="B59" s="17"/>
      <c r="C59" s="16"/>
      <c r="D59" s="38" t="s">
        <v>8</v>
      </c>
      <c r="E59" s="45" t="s">
        <v>76</v>
      </c>
      <c r="F59" s="40"/>
      <c r="G59" s="111">
        <f t="shared" si="0"/>
        <v>2667.578170157969</v>
      </c>
      <c r="H59" s="26">
        <v>244.91900926828384</v>
      </c>
      <c r="I59" s="7">
        <v>6.3038988765329123</v>
      </c>
      <c r="J59" s="7">
        <v>9.4833002258092165</v>
      </c>
      <c r="K59" s="7">
        <v>18.837529100477695</v>
      </c>
      <c r="L59" s="7">
        <v>88.488097786903381</v>
      </c>
      <c r="M59" s="7">
        <v>912.44964122772217</v>
      </c>
      <c r="N59" s="126">
        <f t="shared" si="1"/>
        <v>1280.4814764857292</v>
      </c>
      <c r="O59" s="26">
        <v>423.8182298541069</v>
      </c>
      <c r="P59" s="7">
        <v>13.406660594046116</v>
      </c>
      <c r="Q59" s="7">
        <v>19.294474214315414</v>
      </c>
      <c r="R59" s="7">
        <v>28.913247793912888</v>
      </c>
      <c r="S59" s="7">
        <v>70.963155388832092</v>
      </c>
      <c r="T59" s="7">
        <v>830.70092582702637</v>
      </c>
      <c r="U59" s="126">
        <f t="shared" si="2"/>
        <v>1387.0966936722398</v>
      </c>
    </row>
    <row r="60" spans="1:21">
      <c r="A60" s="37">
        <v>56</v>
      </c>
      <c r="B60" s="17"/>
      <c r="C60" s="16"/>
      <c r="D60" s="38" t="s">
        <v>10</v>
      </c>
      <c r="E60" s="45" t="s">
        <v>77</v>
      </c>
      <c r="F60" s="40"/>
      <c r="G60" s="111">
        <f t="shared" si="0"/>
        <v>76.230519612319767</v>
      </c>
      <c r="H60" s="26">
        <v>11.426708357408643</v>
      </c>
      <c r="I60" s="7">
        <v>0.64104169071651995</v>
      </c>
      <c r="J60" s="7">
        <v>1.532429231563583</v>
      </c>
      <c r="K60" s="7">
        <v>1.5779867190867662</v>
      </c>
      <c r="L60" s="7">
        <v>4.3117807321250439</v>
      </c>
      <c r="M60" s="7">
        <v>20.310868412256241</v>
      </c>
      <c r="N60" s="126">
        <f t="shared" si="1"/>
        <v>39.800815143156797</v>
      </c>
      <c r="O60" s="26">
        <v>11.614235021173954</v>
      </c>
      <c r="P60" s="7">
        <v>0.92958384472876787</v>
      </c>
      <c r="Q60" s="7">
        <v>1.6133211809210479</v>
      </c>
      <c r="R60" s="7">
        <v>2.033510897308588</v>
      </c>
      <c r="S60" s="7">
        <v>4.3222068324685097</v>
      </c>
      <c r="T60" s="7">
        <v>15.916846692562103</v>
      </c>
      <c r="U60" s="126">
        <f t="shared" si="2"/>
        <v>36.429704469162971</v>
      </c>
    </row>
    <row r="61" spans="1:21">
      <c r="A61" s="37">
        <v>57</v>
      </c>
      <c r="B61" s="17"/>
      <c r="C61" s="16"/>
      <c r="D61" s="38" t="s">
        <v>22</v>
      </c>
      <c r="E61" s="45" t="s">
        <v>78</v>
      </c>
      <c r="F61" s="40"/>
      <c r="G61" s="111">
        <f t="shared" si="0"/>
        <v>0</v>
      </c>
      <c r="H61" s="26">
        <v>0</v>
      </c>
      <c r="I61" s="7">
        <v>0</v>
      </c>
      <c r="J61" s="7">
        <v>0</v>
      </c>
      <c r="K61" s="7">
        <v>0</v>
      </c>
      <c r="L61" s="7">
        <v>0</v>
      </c>
      <c r="M61" s="7">
        <v>0</v>
      </c>
      <c r="N61" s="126">
        <f t="shared" si="1"/>
        <v>0</v>
      </c>
      <c r="O61" s="26">
        <v>0</v>
      </c>
      <c r="P61" s="7">
        <v>0</v>
      </c>
      <c r="Q61" s="7">
        <v>0</v>
      </c>
      <c r="R61" s="7">
        <v>0</v>
      </c>
      <c r="S61" s="7">
        <v>0</v>
      </c>
      <c r="T61" s="7">
        <v>0</v>
      </c>
      <c r="U61" s="126">
        <f t="shared" si="2"/>
        <v>0</v>
      </c>
    </row>
    <row r="62" spans="1:21">
      <c r="A62" s="37">
        <v>58</v>
      </c>
      <c r="B62" s="14"/>
      <c r="C62" s="16"/>
      <c r="D62" s="38" t="s">
        <v>24</v>
      </c>
      <c r="E62" s="45" t="s">
        <v>79</v>
      </c>
      <c r="F62" s="40"/>
      <c r="G62" s="111">
        <f t="shared" si="0"/>
        <v>49.696901382878423</v>
      </c>
      <c r="H62" s="26">
        <v>6.0733302384614944</v>
      </c>
      <c r="I62" s="7">
        <v>2.1111216777935624</v>
      </c>
      <c r="J62" s="7">
        <v>6.4537173192948103</v>
      </c>
      <c r="K62" s="7">
        <v>4.0930572599172592</v>
      </c>
      <c r="L62" s="7">
        <v>3.3853143900632858</v>
      </c>
      <c r="M62" s="7">
        <v>5.858965739607811</v>
      </c>
      <c r="N62" s="126">
        <f t="shared" si="1"/>
        <v>27.975506625138223</v>
      </c>
      <c r="O62" s="26">
        <v>3.202308108098805</v>
      </c>
      <c r="P62" s="7">
        <v>1.7763314079493284</v>
      </c>
      <c r="Q62" s="7">
        <v>5.6435929462313652</v>
      </c>
      <c r="R62" s="7">
        <v>4.5365624129772186</v>
      </c>
      <c r="S62" s="7">
        <v>3.1320808008313179</v>
      </c>
      <c r="T62" s="7">
        <v>3.4305190816521645</v>
      </c>
      <c r="U62" s="126">
        <f t="shared" si="2"/>
        <v>21.7213947577402</v>
      </c>
    </row>
    <row r="63" spans="1:21">
      <c r="A63" s="37">
        <v>59</v>
      </c>
      <c r="B63" s="12"/>
      <c r="C63" s="14"/>
      <c r="D63" s="38" t="s">
        <v>26</v>
      </c>
      <c r="E63" s="14" t="s">
        <v>80</v>
      </c>
      <c r="F63" s="48"/>
      <c r="G63" s="111">
        <f t="shared" si="0"/>
        <v>582.72119595110416</v>
      </c>
      <c r="H63" s="26">
        <v>34.100572519004345</v>
      </c>
      <c r="I63" s="7">
        <v>10.430901687592268</v>
      </c>
      <c r="J63" s="7">
        <v>14.940172210335732</v>
      </c>
      <c r="K63" s="7">
        <v>11.567207522690296</v>
      </c>
      <c r="L63" s="7">
        <v>40.887473821640015</v>
      </c>
      <c r="M63" s="7">
        <v>253.65948891639709</v>
      </c>
      <c r="N63" s="126">
        <f t="shared" si="1"/>
        <v>365.58581667765975</v>
      </c>
      <c r="O63" s="26">
        <v>24.71616779640317</v>
      </c>
      <c r="P63" s="7">
        <v>15.218613281846046</v>
      </c>
      <c r="Q63" s="7">
        <v>19.540394708514214</v>
      </c>
      <c r="R63" s="7">
        <v>12.501467257738113</v>
      </c>
      <c r="S63" s="7">
        <v>23.910953998565674</v>
      </c>
      <c r="T63" s="7">
        <v>121.2477822303772</v>
      </c>
      <c r="U63" s="126">
        <f t="shared" si="2"/>
        <v>217.13537927344441</v>
      </c>
    </row>
    <row r="64" spans="1:21">
      <c r="A64" s="72">
        <v>60</v>
      </c>
      <c r="B64" s="73" t="s">
        <v>81</v>
      </c>
      <c r="C64" s="77" t="s">
        <v>82</v>
      </c>
      <c r="D64" s="78"/>
      <c r="E64" s="78"/>
      <c r="F64" s="79"/>
      <c r="G64" s="74">
        <f t="shared" si="0"/>
        <v>2348044.689125061</v>
      </c>
      <c r="H64" s="75">
        <v>20173.013793945313</v>
      </c>
      <c r="I64" s="76">
        <v>5897.3593215942383</v>
      </c>
      <c r="J64" s="76">
        <v>16536.950408935547</v>
      </c>
      <c r="K64" s="76">
        <v>62925.345458984375</v>
      </c>
      <c r="L64" s="76">
        <v>367918.99609375</v>
      </c>
      <c r="M64" s="76">
        <v>699604.720703125</v>
      </c>
      <c r="N64" s="124">
        <f t="shared" si="1"/>
        <v>1173056.3857803345</v>
      </c>
      <c r="O64" s="75">
        <v>18194.534698486328</v>
      </c>
      <c r="P64" s="76">
        <v>5078.3593292236328</v>
      </c>
      <c r="Q64" s="76">
        <v>13218.943069458008</v>
      </c>
      <c r="R64" s="76">
        <v>50959.071228027344</v>
      </c>
      <c r="S64" s="76">
        <v>275848.37158203125</v>
      </c>
      <c r="T64" s="76">
        <v>811689.0234375</v>
      </c>
      <c r="U64" s="124">
        <f t="shared" si="2"/>
        <v>1174988.3033447266</v>
      </c>
    </row>
    <row r="65" spans="1:21">
      <c r="A65" s="93">
        <v>61</v>
      </c>
      <c r="B65" s="94"/>
      <c r="C65" s="95" t="s">
        <v>6</v>
      </c>
      <c r="D65" s="96" t="s">
        <v>83</v>
      </c>
      <c r="E65" s="97"/>
      <c r="F65" s="98"/>
      <c r="G65" s="99">
        <f t="shared" si="0"/>
        <v>381092.78236293793</v>
      </c>
      <c r="H65" s="100">
        <v>1087.3276705741882</v>
      </c>
      <c r="I65" s="101">
        <v>1532.8187866210938</v>
      </c>
      <c r="J65" s="101">
        <v>2962.68186378479</v>
      </c>
      <c r="K65" s="101">
        <v>15328.896377563477</v>
      </c>
      <c r="L65" s="101">
        <v>88132.857666015625</v>
      </c>
      <c r="M65" s="101">
        <v>98338.13671875</v>
      </c>
      <c r="N65" s="127">
        <f t="shared" si="1"/>
        <v>207382.71908330917</v>
      </c>
      <c r="O65" s="100">
        <v>867.11218595504761</v>
      </c>
      <c r="P65" s="101">
        <v>1236.2700748443604</v>
      </c>
      <c r="Q65" s="101">
        <v>2705.3022346496582</v>
      </c>
      <c r="R65" s="101">
        <v>19609.581420898438</v>
      </c>
      <c r="S65" s="101">
        <v>73189.6884765625</v>
      </c>
      <c r="T65" s="101">
        <v>76102.10888671875</v>
      </c>
      <c r="U65" s="127">
        <f t="shared" si="2"/>
        <v>173710.06327962875</v>
      </c>
    </row>
    <row r="66" spans="1:21">
      <c r="A66" s="37">
        <v>62</v>
      </c>
      <c r="B66" s="17"/>
      <c r="C66" s="16"/>
      <c r="D66" s="38" t="s">
        <v>8</v>
      </c>
      <c r="E66" s="49" t="s">
        <v>84</v>
      </c>
      <c r="F66" s="40"/>
      <c r="G66" s="111">
        <f t="shared" si="0"/>
        <v>10262.618827205151</v>
      </c>
      <c r="H66" s="26">
        <v>10.77126669883728</v>
      </c>
      <c r="I66" s="7">
        <v>17.883494645357132</v>
      </c>
      <c r="J66" s="7">
        <v>108.77859210968018</v>
      </c>
      <c r="K66" s="7">
        <v>755.94096279144287</v>
      </c>
      <c r="L66" s="7">
        <v>3019.6190719604492</v>
      </c>
      <c r="M66" s="7">
        <v>2404.085090637207</v>
      </c>
      <c r="N66" s="126">
        <f t="shared" si="1"/>
        <v>6317.0784788429737</v>
      </c>
      <c r="O66" s="26">
        <v>8.0355707406997681</v>
      </c>
      <c r="P66" s="7">
        <v>19.6187176220119</v>
      </c>
      <c r="Q66" s="7">
        <v>108.89242005348206</v>
      </c>
      <c r="R66" s="7">
        <v>568.20703029632568</v>
      </c>
      <c r="S66" s="7">
        <v>1523.1704521179199</v>
      </c>
      <c r="T66" s="7">
        <v>1717.6161575317383</v>
      </c>
      <c r="U66" s="126">
        <f t="shared" si="2"/>
        <v>3945.5403483621776</v>
      </c>
    </row>
    <row r="67" spans="1:21">
      <c r="A67" s="37">
        <v>63</v>
      </c>
      <c r="B67" s="17"/>
      <c r="C67" s="16"/>
      <c r="D67" s="38" t="s">
        <v>10</v>
      </c>
      <c r="E67" s="49" t="s">
        <v>85</v>
      </c>
      <c r="F67" s="40"/>
      <c r="G67" s="111">
        <f t="shared" si="0"/>
        <v>7656.6750262454152</v>
      </c>
      <c r="H67" s="26">
        <v>1.4914960861206055</v>
      </c>
      <c r="I67" s="7">
        <v>0.61525344848632813</v>
      </c>
      <c r="J67" s="7">
        <v>31.760560341179371</v>
      </c>
      <c r="K67" s="7">
        <v>448.39741313457489</v>
      </c>
      <c r="L67" s="7">
        <v>1921.7812919616699</v>
      </c>
      <c r="M67" s="7">
        <v>2408.4763526916504</v>
      </c>
      <c r="N67" s="126">
        <f t="shared" si="1"/>
        <v>4812.5223676636815</v>
      </c>
      <c r="O67" s="26">
        <v>1.7486757040023804</v>
      </c>
      <c r="P67" s="7">
        <v>0.91120237112045288</v>
      </c>
      <c r="Q67" s="7">
        <v>25.533761560916901</v>
      </c>
      <c r="R67" s="7">
        <v>259.77561688423157</v>
      </c>
      <c r="S67" s="7">
        <v>1219.1007881164551</v>
      </c>
      <c r="T67" s="7">
        <v>1337.0826139450073</v>
      </c>
      <c r="U67" s="126">
        <f t="shared" si="2"/>
        <v>2844.1526585817337</v>
      </c>
    </row>
    <row r="68" spans="1:21">
      <c r="A68" s="37">
        <v>64</v>
      </c>
      <c r="B68" s="17"/>
      <c r="C68" s="16"/>
      <c r="D68" s="38" t="s">
        <v>22</v>
      </c>
      <c r="E68" s="49" t="s">
        <v>86</v>
      </c>
      <c r="F68" s="40"/>
      <c r="G68" s="111">
        <f t="shared" si="0"/>
        <v>12306.140202432871</v>
      </c>
      <c r="H68" s="26">
        <v>38.465694665908813</v>
      </c>
      <c r="I68" s="7">
        <v>19.897960662841797</v>
      </c>
      <c r="J68" s="7">
        <v>58.027798891067505</v>
      </c>
      <c r="K68" s="7">
        <v>645.43286848068237</v>
      </c>
      <c r="L68" s="7">
        <v>3172.6163482666016</v>
      </c>
      <c r="M68" s="7">
        <v>3476.4680023193359</v>
      </c>
      <c r="N68" s="126">
        <f t="shared" si="1"/>
        <v>7410.908673286438</v>
      </c>
      <c r="O68" s="26">
        <v>19.235429763793945</v>
      </c>
      <c r="P68" s="7">
        <v>10.012704849243164</v>
      </c>
      <c r="Q68" s="7">
        <v>54.050522238016129</v>
      </c>
      <c r="R68" s="7">
        <v>396.30341672897339</v>
      </c>
      <c r="S68" s="7">
        <v>2113.7162933349609</v>
      </c>
      <c r="T68" s="7">
        <v>2301.9131622314453</v>
      </c>
      <c r="U68" s="126">
        <f t="shared" si="2"/>
        <v>4895.2315291464329</v>
      </c>
    </row>
    <row r="69" spans="1:21">
      <c r="A69" s="37">
        <v>65</v>
      </c>
      <c r="B69" s="17"/>
      <c r="C69" s="16"/>
      <c r="D69" s="38" t="s">
        <v>24</v>
      </c>
      <c r="E69" s="49" t="s">
        <v>87</v>
      </c>
      <c r="F69" s="40"/>
      <c r="G69" s="111">
        <f t="shared" si="0"/>
        <v>22615.575291872025</v>
      </c>
      <c r="H69" s="26">
        <v>18.710016965866089</v>
      </c>
      <c r="I69" s="7">
        <v>36.255082368850708</v>
      </c>
      <c r="J69" s="7">
        <v>154.55006051063538</v>
      </c>
      <c r="K69" s="7">
        <v>1319.1934185028076</v>
      </c>
      <c r="L69" s="7">
        <v>5453.3336791992188</v>
      </c>
      <c r="M69" s="7">
        <v>5614.1720581054688</v>
      </c>
      <c r="N69" s="126">
        <f t="shared" si="1"/>
        <v>12596.214315652847</v>
      </c>
      <c r="O69" s="26">
        <v>21.503021240234375</v>
      </c>
      <c r="P69" s="7">
        <v>34.144535064697266</v>
      </c>
      <c r="Q69" s="7">
        <v>138.4972448348999</v>
      </c>
      <c r="R69" s="7">
        <v>1054.0092811584473</v>
      </c>
      <c r="S69" s="7">
        <v>4104.3053131103516</v>
      </c>
      <c r="T69" s="7">
        <v>4666.9015808105469</v>
      </c>
      <c r="U69" s="126">
        <f t="shared" si="2"/>
        <v>10019.360976219177</v>
      </c>
    </row>
    <row r="70" spans="1:21">
      <c r="A70" s="37">
        <v>66</v>
      </c>
      <c r="B70" s="17"/>
      <c r="C70" s="16"/>
      <c r="D70" s="38" t="s">
        <v>26</v>
      </c>
      <c r="E70" s="49" t="s">
        <v>88</v>
      </c>
      <c r="F70" s="40"/>
      <c r="G70" s="111">
        <f t="shared" si="0"/>
        <v>47161.52848342061</v>
      </c>
      <c r="H70" s="26">
        <v>0</v>
      </c>
      <c r="I70" s="7">
        <v>68.578549772500992</v>
      </c>
      <c r="J70" s="7">
        <v>85.466148793697357</v>
      </c>
      <c r="K70" s="7">
        <v>2380.30233335495</v>
      </c>
      <c r="L70" s="7">
        <v>18669.685276031494</v>
      </c>
      <c r="M70" s="7">
        <v>12380.282234191895</v>
      </c>
      <c r="N70" s="126">
        <f t="shared" si="1"/>
        <v>33584.314542144537</v>
      </c>
      <c r="O70" s="26">
        <v>0</v>
      </c>
      <c r="P70" s="7">
        <v>37.249935865402222</v>
      </c>
      <c r="Q70" s="7">
        <v>55.912463366985321</v>
      </c>
      <c r="R70" s="7">
        <v>671.59421706199646</v>
      </c>
      <c r="S70" s="7">
        <v>6183.1408081054688</v>
      </c>
      <c r="T70" s="7">
        <v>6629.3165168762207</v>
      </c>
      <c r="U70" s="126">
        <f t="shared" si="2"/>
        <v>13577.213941276073</v>
      </c>
    </row>
    <row r="71" spans="1:21">
      <c r="A71" s="37">
        <v>67</v>
      </c>
      <c r="B71" s="17"/>
      <c r="C71" s="16"/>
      <c r="D71" s="38" t="s">
        <v>32</v>
      </c>
      <c r="E71" s="49" t="s">
        <v>89</v>
      </c>
      <c r="F71" s="40"/>
      <c r="G71" s="111">
        <f t="shared" si="0"/>
        <v>10857.153154820204</v>
      </c>
      <c r="H71" s="26">
        <v>0</v>
      </c>
      <c r="I71" s="7">
        <v>0</v>
      </c>
      <c r="J71" s="7">
        <v>17.78628596663475</v>
      </c>
      <c r="K71" s="7">
        <v>527.46789169311523</v>
      </c>
      <c r="L71" s="7">
        <v>3623.449462890625</v>
      </c>
      <c r="M71" s="7">
        <v>2371.9096603393555</v>
      </c>
      <c r="N71" s="126">
        <f t="shared" si="1"/>
        <v>6540.6133008897305</v>
      </c>
      <c r="O71" s="26">
        <v>0</v>
      </c>
      <c r="P71" s="7">
        <v>0</v>
      </c>
      <c r="Q71" s="7">
        <v>12.625117182731628</v>
      </c>
      <c r="R71" s="7">
        <v>199.25844097137451</v>
      </c>
      <c r="S71" s="7">
        <v>1923.1068496704102</v>
      </c>
      <c r="T71" s="7">
        <v>2181.549446105957</v>
      </c>
      <c r="U71" s="126">
        <f t="shared" si="2"/>
        <v>4316.5398539304733</v>
      </c>
    </row>
    <row r="72" spans="1:21">
      <c r="A72" s="37">
        <v>68</v>
      </c>
      <c r="B72" s="17"/>
      <c r="C72" s="16"/>
      <c r="D72" s="38" t="s">
        <v>34</v>
      </c>
      <c r="E72" s="49" t="s">
        <v>90</v>
      </c>
      <c r="F72" s="40"/>
      <c r="G72" s="111">
        <f t="shared" si="0"/>
        <v>34057.048327982426</v>
      </c>
      <c r="H72" s="26">
        <v>32.854877471923828</v>
      </c>
      <c r="I72" s="7">
        <v>17.114952087402344</v>
      </c>
      <c r="J72" s="7">
        <v>72.562345027923584</v>
      </c>
      <c r="K72" s="7">
        <v>1793.251823425293</v>
      </c>
      <c r="L72" s="7">
        <v>14262.193145751953</v>
      </c>
      <c r="M72" s="7">
        <v>10525.797943115234</v>
      </c>
      <c r="N72" s="126">
        <f t="shared" si="1"/>
        <v>26703.77508687973</v>
      </c>
      <c r="O72" s="26">
        <v>62.881397128105164</v>
      </c>
      <c r="P72" s="7">
        <v>34.816972255706787</v>
      </c>
      <c r="Q72" s="7">
        <v>52.90081661939621</v>
      </c>
      <c r="R72" s="7">
        <v>712.62203025817871</v>
      </c>
      <c r="S72" s="7">
        <v>3521.7319412231445</v>
      </c>
      <c r="T72" s="7">
        <v>2968.3200836181641</v>
      </c>
      <c r="U72" s="126">
        <f t="shared" si="2"/>
        <v>7353.2732411026955</v>
      </c>
    </row>
    <row r="73" spans="1:21">
      <c r="A73" s="37">
        <v>69</v>
      </c>
      <c r="B73" s="17"/>
      <c r="C73" s="16"/>
      <c r="D73" s="38" t="s">
        <v>36</v>
      </c>
      <c r="E73" s="49" t="s">
        <v>91</v>
      </c>
      <c r="F73" s="40"/>
      <c r="G73" s="111">
        <f t="shared" si="0"/>
        <v>2242.093341216445</v>
      </c>
      <c r="H73" s="26">
        <v>0.59211599826812744</v>
      </c>
      <c r="I73" s="7">
        <v>1.3411900997161865</v>
      </c>
      <c r="J73" s="7">
        <v>20.862944602966309</v>
      </c>
      <c r="K73" s="7">
        <v>90.969618320465088</v>
      </c>
      <c r="L73" s="7">
        <v>520.9412670135498</v>
      </c>
      <c r="M73" s="7">
        <v>842.07069396972656</v>
      </c>
      <c r="N73" s="126">
        <f t="shared" si="1"/>
        <v>1476.7778300046921</v>
      </c>
      <c r="O73" s="26">
        <v>0</v>
      </c>
      <c r="P73" s="7">
        <v>0</v>
      </c>
      <c r="Q73" s="7">
        <v>12.102959915995598</v>
      </c>
      <c r="R73" s="7">
        <v>57.93824690580368</v>
      </c>
      <c r="S73" s="7">
        <v>265.33483743667603</v>
      </c>
      <c r="T73" s="7">
        <v>429.93946695327759</v>
      </c>
      <c r="U73" s="126">
        <f t="shared" si="2"/>
        <v>765.31551121175289</v>
      </c>
    </row>
    <row r="74" spans="1:21">
      <c r="A74" s="37">
        <v>70</v>
      </c>
      <c r="B74" s="17"/>
      <c r="C74" s="16"/>
      <c r="D74" s="38" t="s">
        <v>38</v>
      </c>
      <c r="E74" s="49" t="s">
        <v>92</v>
      </c>
      <c r="F74" s="40"/>
      <c r="G74" s="111">
        <f t="shared" ref="G74:G137" si="3">N74+U74</f>
        <v>45202.185362100601</v>
      </c>
      <c r="H74" s="26">
        <v>0</v>
      </c>
      <c r="I74" s="7">
        <v>0</v>
      </c>
      <c r="J74" s="7">
        <v>2.8818995952606201</v>
      </c>
      <c r="K74" s="7">
        <v>4.9867182970046997</v>
      </c>
      <c r="L74" s="7">
        <v>18.146990537643433</v>
      </c>
      <c r="M74" s="7">
        <v>20.601401329040527</v>
      </c>
      <c r="N74" s="126">
        <f t="shared" ref="N74:N137" si="4">SUM(H74:M74)</f>
        <v>46.61700975894928</v>
      </c>
      <c r="O74" s="26">
        <v>1.0574263334274292</v>
      </c>
      <c r="P74" s="7">
        <v>0.73800420761108398</v>
      </c>
      <c r="Q74" s="7">
        <v>367.70406651496887</v>
      </c>
      <c r="R74" s="7">
        <v>9221.8261184692383</v>
      </c>
      <c r="S74" s="7">
        <v>21675.429290771484</v>
      </c>
      <c r="T74" s="7">
        <v>13888.813446044922</v>
      </c>
      <c r="U74" s="126">
        <f t="shared" ref="U74:U130" si="5">SUM(O74:T74)</f>
        <v>45155.568352341652</v>
      </c>
    </row>
    <row r="75" spans="1:21">
      <c r="A75" s="37">
        <v>71</v>
      </c>
      <c r="B75" s="17"/>
      <c r="C75" s="16"/>
      <c r="D75" s="38" t="s">
        <v>40</v>
      </c>
      <c r="E75" s="49" t="s">
        <v>93</v>
      </c>
      <c r="F75" s="40"/>
      <c r="G75" s="111">
        <f t="shared" si="3"/>
        <v>6278.2041139751673</v>
      </c>
      <c r="H75" s="26">
        <v>0</v>
      </c>
      <c r="I75" s="7">
        <v>0</v>
      </c>
      <c r="J75" s="7">
        <v>0</v>
      </c>
      <c r="K75" s="7">
        <v>0</v>
      </c>
      <c r="L75" s="7">
        <v>0</v>
      </c>
      <c r="M75" s="7">
        <v>0</v>
      </c>
      <c r="N75" s="126">
        <f t="shared" si="4"/>
        <v>0</v>
      </c>
      <c r="O75" s="26">
        <v>0</v>
      </c>
      <c r="P75" s="7">
        <v>0</v>
      </c>
      <c r="Q75" s="7">
        <v>24.677845016121864</v>
      </c>
      <c r="R75" s="7">
        <v>574.56297397613525</v>
      </c>
      <c r="S75" s="7">
        <v>3043.7966461181641</v>
      </c>
      <c r="T75" s="7">
        <v>2635.1666488647461</v>
      </c>
      <c r="U75" s="126">
        <f t="shared" si="5"/>
        <v>6278.2041139751673</v>
      </c>
    </row>
    <row r="76" spans="1:21">
      <c r="A76" s="37">
        <v>72</v>
      </c>
      <c r="B76" s="17"/>
      <c r="C76" s="16"/>
      <c r="D76" s="38" t="s">
        <v>54</v>
      </c>
      <c r="E76" s="49" t="s">
        <v>94</v>
      </c>
      <c r="F76" s="40"/>
      <c r="G76" s="111">
        <f t="shared" si="3"/>
        <v>2230.7569230496883</v>
      </c>
      <c r="H76" s="26">
        <v>0</v>
      </c>
      <c r="I76" s="7">
        <v>0</v>
      </c>
      <c r="J76" s="7">
        <v>0</v>
      </c>
      <c r="K76" s="7">
        <v>0</v>
      </c>
      <c r="L76" s="7">
        <v>0</v>
      </c>
      <c r="M76" s="7">
        <v>0</v>
      </c>
      <c r="N76" s="126">
        <f t="shared" si="4"/>
        <v>0</v>
      </c>
      <c r="O76" s="26">
        <v>0</v>
      </c>
      <c r="P76" s="7">
        <v>0</v>
      </c>
      <c r="Q76" s="7">
        <v>4.8916720747947693</v>
      </c>
      <c r="R76" s="7">
        <v>45.397054105997086</v>
      </c>
      <c r="S76" s="7">
        <v>847.32372283935547</v>
      </c>
      <c r="T76" s="7">
        <v>1333.144474029541</v>
      </c>
      <c r="U76" s="126">
        <f t="shared" si="5"/>
        <v>2230.7569230496883</v>
      </c>
    </row>
    <row r="77" spans="1:21">
      <c r="A77" s="37">
        <v>73</v>
      </c>
      <c r="B77" s="17"/>
      <c r="C77" s="16"/>
      <c r="D77" s="38" t="s">
        <v>59</v>
      </c>
      <c r="E77" s="49" t="s">
        <v>95</v>
      </c>
      <c r="F77" s="40"/>
      <c r="G77" s="111">
        <f t="shared" si="3"/>
        <v>9392.2769228816032</v>
      </c>
      <c r="H77" s="26">
        <v>0</v>
      </c>
      <c r="I77" s="7">
        <v>0</v>
      </c>
      <c r="J77" s="7">
        <v>0</v>
      </c>
      <c r="K77" s="7">
        <v>0</v>
      </c>
      <c r="L77" s="7">
        <v>0</v>
      </c>
      <c r="M77" s="7">
        <v>0</v>
      </c>
      <c r="N77" s="126">
        <f t="shared" si="4"/>
        <v>0</v>
      </c>
      <c r="O77" s="26">
        <v>21.773002922534943</v>
      </c>
      <c r="P77" s="7">
        <v>19.701907396316528</v>
      </c>
      <c r="Q77" s="7">
        <v>89.604640126228333</v>
      </c>
      <c r="R77" s="7">
        <v>986.96891784667969</v>
      </c>
      <c r="S77" s="7">
        <v>4298.7177200317383</v>
      </c>
      <c r="T77" s="7">
        <v>3975.5107345581055</v>
      </c>
      <c r="U77" s="126">
        <f t="shared" si="5"/>
        <v>9392.2769228816032</v>
      </c>
    </row>
    <row r="78" spans="1:21">
      <c r="A78" s="37">
        <v>74</v>
      </c>
      <c r="B78" s="17"/>
      <c r="C78" s="16"/>
      <c r="D78" s="38" t="s">
        <v>96</v>
      </c>
      <c r="E78" s="49" t="s">
        <v>97</v>
      </c>
      <c r="F78" s="40"/>
      <c r="G78" s="111">
        <f t="shared" si="3"/>
        <v>19920.205884873867</v>
      </c>
      <c r="H78" s="26">
        <v>0</v>
      </c>
      <c r="I78" s="7">
        <v>0</v>
      </c>
      <c r="J78" s="7">
        <v>19.382285922765732</v>
      </c>
      <c r="K78" s="7">
        <v>34.149007886648178</v>
      </c>
      <c r="L78" s="7">
        <v>2066.0228576660156</v>
      </c>
      <c r="M78" s="7">
        <v>17800.651733398438</v>
      </c>
      <c r="N78" s="126">
        <f t="shared" si="4"/>
        <v>19920.205884873867</v>
      </c>
      <c r="O78" s="26">
        <v>0</v>
      </c>
      <c r="P78" s="7">
        <v>0</v>
      </c>
      <c r="Q78" s="7">
        <v>0</v>
      </c>
      <c r="R78" s="7">
        <v>0</v>
      </c>
      <c r="S78" s="7">
        <v>0</v>
      </c>
      <c r="T78" s="7">
        <v>0</v>
      </c>
      <c r="U78" s="126">
        <f t="shared" si="5"/>
        <v>0</v>
      </c>
    </row>
    <row r="79" spans="1:21">
      <c r="A79" s="37">
        <v>75</v>
      </c>
      <c r="B79" s="17"/>
      <c r="C79" s="16"/>
      <c r="D79" s="38" t="s">
        <v>98</v>
      </c>
      <c r="E79" s="49" t="s">
        <v>99</v>
      </c>
      <c r="F79" s="40"/>
      <c r="G79" s="111">
        <f t="shared" si="3"/>
        <v>20403.110765084624</v>
      </c>
      <c r="H79" s="26">
        <v>12.990701675415039</v>
      </c>
      <c r="I79" s="7">
        <v>6.6054884195327759</v>
      </c>
      <c r="J79" s="7">
        <v>13.168428167700768</v>
      </c>
      <c r="K79" s="7">
        <v>365.34541082382202</v>
      </c>
      <c r="L79" s="7">
        <v>6083.3213653564453</v>
      </c>
      <c r="M79" s="7">
        <v>10127.255676269531</v>
      </c>
      <c r="N79" s="126">
        <f t="shared" si="4"/>
        <v>16608.687070712447</v>
      </c>
      <c r="O79" s="26">
        <v>13.281594395637512</v>
      </c>
      <c r="P79" s="7">
        <v>7.1003247499465942</v>
      </c>
      <c r="Q79" s="7">
        <v>5.2497444748878479</v>
      </c>
      <c r="R79" s="7">
        <v>78.033268392086029</v>
      </c>
      <c r="S79" s="7">
        <v>1286.9310531616211</v>
      </c>
      <c r="T79" s="7">
        <v>2403.827709197998</v>
      </c>
      <c r="U79" s="126">
        <f t="shared" si="5"/>
        <v>3794.4236943721771</v>
      </c>
    </row>
    <row r="80" spans="1:21">
      <c r="A80" s="37">
        <v>76</v>
      </c>
      <c r="B80" s="17"/>
      <c r="C80" s="16"/>
      <c r="D80" s="38" t="s">
        <v>100</v>
      </c>
      <c r="E80" s="49" t="s">
        <v>101</v>
      </c>
      <c r="F80" s="40"/>
      <c r="G80" s="111">
        <f t="shared" si="3"/>
        <v>28342.902872890234</v>
      </c>
      <c r="H80" s="26">
        <v>102.30803534388542</v>
      </c>
      <c r="I80" s="7">
        <v>178.52048945426941</v>
      </c>
      <c r="J80" s="7">
        <v>421.94234991073608</v>
      </c>
      <c r="K80" s="7">
        <v>1649.4048538208008</v>
      </c>
      <c r="L80" s="7">
        <v>6750.7307434082031</v>
      </c>
      <c r="M80" s="7">
        <v>7027.9178009033203</v>
      </c>
      <c r="N80" s="126">
        <f t="shared" si="4"/>
        <v>16130.824272841215</v>
      </c>
      <c r="O80" s="26">
        <v>60.308739304542542</v>
      </c>
      <c r="P80" s="7">
        <v>99.943864345550537</v>
      </c>
      <c r="Q80" s="7">
        <v>304.30120658874512</v>
      </c>
      <c r="R80" s="7">
        <v>845.14496803283691</v>
      </c>
      <c r="S80" s="7">
        <v>4333.7514419555664</v>
      </c>
      <c r="T80" s="7">
        <v>6568.6283798217773</v>
      </c>
      <c r="U80" s="126">
        <f t="shared" si="5"/>
        <v>12212.078600049019</v>
      </c>
    </row>
    <row r="81" spans="1:21">
      <c r="A81" s="37">
        <v>77</v>
      </c>
      <c r="B81" s="10"/>
      <c r="C81" s="16"/>
      <c r="D81" s="38" t="s">
        <v>102</v>
      </c>
      <c r="E81" s="49" t="s">
        <v>103</v>
      </c>
      <c r="F81" s="40"/>
      <c r="G81" s="111">
        <f t="shared" si="3"/>
        <v>15618.49779343605</v>
      </c>
      <c r="H81" s="26">
        <v>270.44036328792572</v>
      </c>
      <c r="I81" s="7">
        <v>425.5392017364502</v>
      </c>
      <c r="J81" s="7">
        <v>658.64543056488037</v>
      </c>
      <c r="K81" s="7">
        <v>1267.8853921890259</v>
      </c>
      <c r="L81" s="7">
        <v>3499.8864288330078</v>
      </c>
      <c r="M81" s="7">
        <v>3175.2335357666016</v>
      </c>
      <c r="N81" s="126">
        <f t="shared" si="4"/>
        <v>9297.6303523778915</v>
      </c>
      <c r="O81" s="26">
        <v>147.88136565685272</v>
      </c>
      <c r="P81" s="7">
        <v>260.00441741943359</v>
      </c>
      <c r="Q81" s="7">
        <v>419.44777393341064</v>
      </c>
      <c r="R81" s="7">
        <v>804.01497840881348</v>
      </c>
      <c r="S81" s="7">
        <v>2260.1579971313477</v>
      </c>
      <c r="T81" s="7">
        <v>2429.3609085083008</v>
      </c>
      <c r="U81" s="126">
        <f t="shared" si="5"/>
        <v>6320.8674410581589</v>
      </c>
    </row>
    <row r="82" spans="1:21">
      <c r="A82" s="37">
        <v>78</v>
      </c>
      <c r="B82" s="12"/>
      <c r="C82" s="11"/>
      <c r="D82" s="50"/>
      <c r="E82" s="9" t="s">
        <v>104</v>
      </c>
      <c r="F82" s="46"/>
      <c r="G82" s="111">
        <f t="shared" si="3"/>
        <v>86545.8050532341</v>
      </c>
      <c r="H82" s="26">
        <v>598.70313239097595</v>
      </c>
      <c r="I82" s="7">
        <v>760.46714210510254</v>
      </c>
      <c r="J82" s="7">
        <v>1296.8667154312134</v>
      </c>
      <c r="K82" s="7">
        <v>4046.1683349609375</v>
      </c>
      <c r="L82" s="7">
        <v>19071.13134765625</v>
      </c>
      <c r="M82" s="7">
        <v>20163.211456298828</v>
      </c>
      <c r="N82" s="126">
        <f t="shared" si="4"/>
        <v>45936.548128843307</v>
      </c>
      <c r="O82" s="26">
        <v>509.40595316886902</v>
      </c>
      <c r="P82" s="7">
        <v>712.02748680114746</v>
      </c>
      <c r="Q82" s="7">
        <v>1028.9099025726318</v>
      </c>
      <c r="R82" s="7">
        <v>3133.9253921508789</v>
      </c>
      <c r="S82" s="7">
        <v>14589.972991943359</v>
      </c>
      <c r="T82" s="7">
        <v>20635.015197753906</v>
      </c>
      <c r="U82" s="126">
        <f t="shared" si="5"/>
        <v>40609.256924390793</v>
      </c>
    </row>
    <row r="83" spans="1:21">
      <c r="A83" s="93">
        <v>79</v>
      </c>
      <c r="B83" s="94"/>
      <c r="C83" s="95" t="s">
        <v>61</v>
      </c>
      <c r="D83" s="96" t="s">
        <v>105</v>
      </c>
      <c r="E83" s="97"/>
      <c r="F83" s="98"/>
      <c r="G83" s="99">
        <f t="shared" si="3"/>
        <v>14633.207780838013</v>
      </c>
      <c r="H83" s="100">
        <v>14.979763448238373</v>
      </c>
      <c r="I83" s="101">
        <v>79.03825432062149</v>
      </c>
      <c r="J83" s="101">
        <v>195.97750854492188</v>
      </c>
      <c r="K83" s="101">
        <v>841.38089084625244</v>
      </c>
      <c r="L83" s="101">
        <v>3743.6088409423828</v>
      </c>
      <c r="M83" s="101">
        <v>3319.9191436767578</v>
      </c>
      <c r="N83" s="127">
        <f t="shared" si="4"/>
        <v>8194.9044017791748</v>
      </c>
      <c r="O83" s="100">
        <v>13.544523358345032</v>
      </c>
      <c r="P83" s="101">
        <v>88.009931445121765</v>
      </c>
      <c r="Q83" s="101">
        <v>115.68714332580566</v>
      </c>
      <c r="R83" s="101">
        <v>865.74277305603027</v>
      </c>
      <c r="S83" s="101">
        <v>2694.1803665161133</v>
      </c>
      <c r="T83" s="101">
        <v>2661.1386413574219</v>
      </c>
      <c r="U83" s="127">
        <f t="shared" si="5"/>
        <v>6438.3033790588379</v>
      </c>
    </row>
    <row r="84" spans="1:21">
      <c r="A84" s="93">
        <v>80</v>
      </c>
      <c r="B84" s="94"/>
      <c r="C84" s="95" t="s">
        <v>66</v>
      </c>
      <c r="D84" s="96" t="s">
        <v>106</v>
      </c>
      <c r="E84" s="97"/>
      <c r="F84" s="98"/>
      <c r="G84" s="99">
        <f t="shared" si="3"/>
        <v>133979.55724607408</v>
      </c>
      <c r="H84" s="100">
        <v>87.581091299653053</v>
      </c>
      <c r="I84" s="101">
        <v>69.316054821014404</v>
      </c>
      <c r="J84" s="101">
        <v>457.8725221157074</v>
      </c>
      <c r="K84" s="101">
        <v>2566.1202163696289</v>
      </c>
      <c r="L84" s="101">
        <v>18858.242919921875</v>
      </c>
      <c r="M84" s="101">
        <v>32718.260375976563</v>
      </c>
      <c r="N84" s="127">
        <f t="shared" si="4"/>
        <v>54757.393180504441</v>
      </c>
      <c r="O84" s="100">
        <v>108.81057158112526</v>
      </c>
      <c r="P84" s="101">
        <v>74.964772522449493</v>
      </c>
      <c r="Q84" s="101">
        <v>432.79203414916992</v>
      </c>
      <c r="R84" s="101">
        <v>2664.6461868286133</v>
      </c>
      <c r="S84" s="101">
        <v>21244.486022949219</v>
      </c>
      <c r="T84" s="101">
        <v>54696.464477539063</v>
      </c>
      <c r="U84" s="127">
        <f t="shared" si="5"/>
        <v>79222.164065569639</v>
      </c>
    </row>
    <row r="85" spans="1:21">
      <c r="A85" s="93">
        <v>81</v>
      </c>
      <c r="B85" s="94"/>
      <c r="C85" s="95" t="s">
        <v>68</v>
      </c>
      <c r="D85" s="96" t="s">
        <v>107</v>
      </c>
      <c r="E85" s="97"/>
      <c r="F85" s="98"/>
      <c r="G85" s="99">
        <f t="shared" si="3"/>
        <v>18376.724631309509</v>
      </c>
      <c r="H85" s="100">
        <v>1167.7912101745605</v>
      </c>
      <c r="I85" s="101">
        <v>438.75221633911133</v>
      </c>
      <c r="J85" s="101">
        <v>789.92427968978882</v>
      </c>
      <c r="K85" s="101">
        <v>1032.9261322021484</v>
      </c>
      <c r="L85" s="101">
        <v>2738.4154243469238</v>
      </c>
      <c r="M85" s="101">
        <v>3222.1831588745117</v>
      </c>
      <c r="N85" s="127">
        <f t="shared" si="4"/>
        <v>9389.9924216270447</v>
      </c>
      <c r="O85" s="100">
        <v>936.98582220077515</v>
      </c>
      <c r="P85" s="101">
        <v>363.56591892242432</v>
      </c>
      <c r="Q85" s="101">
        <v>648.40758609771729</v>
      </c>
      <c r="R85" s="101">
        <v>720.84292793273926</v>
      </c>
      <c r="S85" s="101">
        <v>1835.2909469604492</v>
      </c>
      <c r="T85" s="101">
        <v>4481.6390075683594</v>
      </c>
      <c r="U85" s="127">
        <f t="shared" si="5"/>
        <v>8986.7322096824646</v>
      </c>
    </row>
    <row r="86" spans="1:21">
      <c r="A86" s="93">
        <v>82</v>
      </c>
      <c r="B86" s="94"/>
      <c r="C86" s="95" t="s">
        <v>74</v>
      </c>
      <c r="D86" s="96" t="s">
        <v>108</v>
      </c>
      <c r="E86" s="97"/>
      <c r="F86" s="98"/>
      <c r="G86" s="99">
        <f t="shared" si="3"/>
        <v>3718.3023398297373</v>
      </c>
      <c r="H86" s="100">
        <v>0.15766511019319296</v>
      </c>
      <c r="I86" s="101">
        <v>0.22099536098539829</v>
      </c>
      <c r="J86" s="101">
        <v>820.29999351501465</v>
      </c>
      <c r="K86" s="101">
        <v>899.55752944946289</v>
      </c>
      <c r="L86" s="101">
        <v>614.71357727050781</v>
      </c>
      <c r="M86" s="101">
        <v>799.81496620178223</v>
      </c>
      <c r="N86" s="127">
        <f t="shared" si="4"/>
        <v>3134.7647269079462</v>
      </c>
      <c r="O86" s="100">
        <v>0.33516411506570876</v>
      </c>
      <c r="P86" s="101">
        <v>0.32107850071042776</v>
      </c>
      <c r="Q86" s="101">
        <v>126.78238034248352</v>
      </c>
      <c r="R86" s="101">
        <v>146.20154094696045</v>
      </c>
      <c r="S86" s="101">
        <v>107.24386072158813</v>
      </c>
      <c r="T86" s="101">
        <v>202.65358829498291</v>
      </c>
      <c r="U86" s="127">
        <f t="shared" si="5"/>
        <v>583.53761292179115</v>
      </c>
    </row>
    <row r="87" spans="1:21">
      <c r="A87" s="37">
        <v>83</v>
      </c>
      <c r="B87" s="17"/>
      <c r="C87" s="16"/>
      <c r="D87" s="38" t="s">
        <v>8</v>
      </c>
      <c r="E87" s="49" t="s">
        <v>109</v>
      </c>
      <c r="F87" s="40"/>
      <c r="G87" s="111">
        <f t="shared" si="3"/>
        <v>0</v>
      </c>
      <c r="H87" s="26">
        <v>0</v>
      </c>
      <c r="I87" s="7">
        <v>0</v>
      </c>
      <c r="J87" s="7">
        <v>0</v>
      </c>
      <c r="K87" s="7">
        <v>0</v>
      </c>
      <c r="L87" s="7">
        <v>0</v>
      </c>
      <c r="M87" s="7">
        <v>0</v>
      </c>
      <c r="N87" s="126">
        <f t="shared" si="4"/>
        <v>0</v>
      </c>
      <c r="O87" s="26">
        <v>0</v>
      </c>
      <c r="P87" s="7">
        <v>0</v>
      </c>
      <c r="Q87" s="7">
        <v>0</v>
      </c>
      <c r="R87" s="7">
        <v>0</v>
      </c>
      <c r="S87" s="7">
        <v>0</v>
      </c>
      <c r="T87" s="7">
        <v>0</v>
      </c>
      <c r="U87" s="126">
        <f t="shared" si="5"/>
        <v>0</v>
      </c>
    </row>
    <row r="88" spans="1:21">
      <c r="A88" s="37">
        <v>84</v>
      </c>
      <c r="B88" s="17"/>
      <c r="C88" s="16"/>
      <c r="D88" s="38" t="s">
        <v>10</v>
      </c>
      <c r="E88" s="49" t="s">
        <v>110</v>
      </c>
      <c r="F88" s="40"/>
      <c r="G88" s="111">
        <f t="shared" si="3"/>
        <v>0</v>
      </c>
      <c r="H88" s="26">
        <v>0</v>
      </c>
      <c r="I88" s="7">
        <v>0</v>
      </c>
      <c r="J88" s="7">
        <v>0</v>
      </c>
      <c r="K88" s="7">
        <v>0</v>
      </c>
      <c r="L88" s="7">
        <v>0</v>
      </c>
      <c r="M88" s="7">
        <v>0</v>
      </c>
      <c r="N88" s="126">
        <f t="shared" si="4"/>
        <v>0</v>
      </c>
      <c r="O88" s="26">
        <v>0</v>
      </c>
      <c r="P88" s="7">
        <v>0</v>
      </c>
      <c r="Q88" s="7">
        <v>0</v>
      </c>
      <c r="R88" s="7">
        <v>0</v>
      </c>
      <c r="S88" s="7">
        <v>0</v>
      </c>
      <c r="T88" s="7">
        <v>0</v>
      </c>
      <c r="U88" s="126">
        <f t="shared" si="5"/>
        <v>0</v>
      </c>
    </row>
    <row r="89" spans="1:21">
      <c r="A89" s="37">
        <v>85</v>
      </c>
      <c r="B89" s="17"/>
      <c r="C89" s="16"/>
      <c r="D89" s="38" t="s">
        <v>22</v>
      </c>
      <c r="E89" s="49" t="s">
        <v>111</v>
      </c>
      <c r="F89" s="40"/>
      <c r="G89" s="111">
        <f t="shared" si="3"/>
        <v>0</v>
      </c>
      <c r="H89" s="26">
        <v>0</v>
      </c>
      <c r="I89" s="7">
        <v>0</v>
      </c>
      <c r="J89" s="7">
        <v>0</v>
      </c>
      <c r="K89" s="7">
        <v>0</v>
      </c>
      <c r="L89" s="7">
        <v>0</v>
      </c>
      <c r="M89" s="7">
        <v>0</v>
      </c>
      <c r="N89" s="126">
        <f t="shared" si="4"/>
        <v>0</v>
      </c>
      <c r="O89" s="26">
        <v>0</v>
      </c>
      <c r="P89" s="7">
        <v>0</v>
      </c>
      <c r="Q89" s="7">
        <v>0</v>
      </c>
      <c r="R89" s="7">
        <v>0</v>
      </c>
      <c r="S89" s="7">
        <v>0</v>
      </c>
      <c r="T89" s="7">
        <v>0</v>
      </c>
      <c r="U89" s="126">
        <f t="shared" si="5"/>
        <v>0</v>
      </c>
    </row>
    <row r="90" spans="1:21">
      <c r="A90" s="37">
        <v>86</v>
      </c>
      <c r="B90" s="17"/>
      <c r="C90" s="16"/>
      <c r="D90" s="38" t="s">
        <v>24</v>
      </c>
      <c r="E90" s="49" t="s">
        <v>112</v>
      </c>
      <c r="F90" s="40"/>
      <c r="G90" s="111">
        <f t="shared" si="3"/>
        <v>922.95717495679855</v>
      </c>
      <c r="H90" s="26">
        <v>0</v>
      </c>
      <c r="I90" s="7">
        <v>0</v>
      </c>
      <c r="J90" s="7">
        <v>73.723432779312134</v>
      </c>
      <c r="K90" s="7">
        <v>312.04029369354248</v>
      </c>
      <c r="L90" s="7">
        <v>277.71940803527832</v>
      </c>
      <c r="M90" s="7">
        <v>143.84542989730835</v>
      </c>
      <c r="N90" s="126">
        <f t="shared" si="4"/>
        <v>807.32856440544128</v>
      </c>
      <c r="O90" s="26">
        <v>0</v>
      </c>
      <c r="P90" s="7">
        <v>0</v>
      </c>
      <c r="Q90" s="7">
        <v>23.652458131313324</v>
      </c>
      <c r="R90" s="7">
        <v>35.145951628684998</v>
      </c>
      <c r="S90" s="7">
        <v>30.600733757019043</v>
      </c>
      <c r="T90" s="7">
        <v>26.229467034339905</v>
      </c>
      <c r="U90" s="126">
        <f t="shared" si="5"/>
        <v>115.62861055135727</v>
      </c>
    </row>
    <row r="91" spans="1:21">
      <c r="A91" s="37">
        <v>87</v>
      </c>
      <c r="B91" s="17"/>
      <c r="C91" s="16"/>
      <c r="D91" s="38" t="s">
        <v>26</v>
      </c>
      <c r="E91" s="49" t="s">
        <v>113</v>
      </c>
      <c r="F91" s="40"/>
      <c r="G91" s="111">
        <f t="shared" si="3"/>
        <v>2787.6444510438014</v>
      </c>
      <c r="H91" s="26">
        <v>0.15766511019319296</v>
      </c>
      <c r="I91" s="7">
        <v>0</v>
      </c>
      <c r="J91" s="7">
        <v>745.93276691436768</v>
      </c>
      <c r="K91" s="7">
        <v>584.9981746673584</v>
      </c>
      <c r="L91" s="7">
        <v>336.99418449401855</v>
      </c>
      <c r="M91" s="7">
        <v>655.96953868865967</v>
      </c>
      <c r="N91" s="126">
        <f t="shared" si="4"/>
        <v>2324.0523298745975</v>
      </c>
      <c r="O91" s="26">
        <v>0.33516411506570876</v>
      </c>
      <c r="P91" s="7">
        <v>0</v>
      </c>
      <c r="Q91" s="7">
        <v>101.69354915618896</v>
      </c>
      <c r="R91" s="7">
        <v>108.49616861343384</v>
      </c>
      <c r="S91" s="7">
        <v>76.643125057220459</v>
      </c>
      <c r="T91" s="7">
        <v>176.42411422729492</v>
      </c>
      <c r="U91" s="126">
        <f t="shared" si="5"/>
        <v>463.59212116920389</v>
      </c>
    </row>
    <row r="92" spans="1:21">
      <c r="A92" s="37">
        <v>88</v>
      </c>
      <c r="B92" s="17"/>
      <c r="C92" s="16"/>
      <c r="D92" s="38" t="s">
        <v>32</v>
      </c>
      <c r="E92" s="49" t="s">
        <v>114</v>
      </c>
      <c r="F92" s="40"/>
      <c r="G92" s="111">
        <f t="shared" si="3"/>
        <v>0</v>
      </c>
      <c r="H92" s="26">
        <v>0</v>
      </c>
      <c r="I92" s="7">
        <v>0</v>
      </c>
      <c r="J92" s="7">
        <v>0</v>
      </c>
      <c r="K92" s="7">
        <v>0</v>
      </c>
      <c r="L92" s="7">
        <v>0</v>
      </c>
      <c r="M92" s="7">
        <v>0</v>
      </c>
      <c r="N92" s="126">
        <f t="shared" si="4"/>
        <v>0</v>
      </c>
      <c r="O92" s="26">
        <v>0</v>
      </c>
      <c r="P92" s="7">
        <v>0</v>
      </c>
      <c r="Q92" s="7">
        <v>0</v>
      </c>
      <c r="R92" s="7">
        <v>0</v>
      </c>
      <c r="S92" s="7">
        <v>0</v>
      </c>
      <c r="T92" s="7">
        <v>0</v>
      </c>
      <c r="U92" s="126">
        <f t="shared" si="5"/>
        <v>0</v>
      </c>
    </row>
    <row r="93" spans="1:21">
      <c r="A93" s="37">
        <v>89</v>
      </c>
      <c r="B93" s="17"/>
      <c r="C93" s="16"/>
      <c r="D93" s="38" t="s">
        <v>34</v>
      </c>
      <c r="E93" s="49" t="s">
        <v>115</v>
      </c>
      <c r="F93" s="40"/>
      <c r="G93" s="111">
        <f t="shared" si="3"/>
        <v>7.7007350199855864</v>
      </c>
      <c r="H93" s="26">
        <v>0</v>
      </c>
      <c r="I93" s="7">
        <v>0.22099536098539829</v>
      </c>
      <c r="J93" s="7">
        <v>0.64379235124215484</v>
      </c>
      <c r="K93" s="7">
        <v>2.5190684944391251</v>
      </c>
      <c r="L93" s="7">
        <v>0</v>
      </c>
      <c r="M93" s="7">
        <v>0</v>
      </c>
      <c r="N93" s="126">
        <f t="shared" si="4"/>
        <v>3.3838562066666782</v>
      </c>
      <c r="O93" s="26">
        <v>0</v>
      </c>
      <c r="P93" s="7">
        <v>0.32107850071042776</v>
      </c>
      <c r="Q93" s="7">
        <v>1.4363754354417324</v>
      </c>
      <c r="R93" s="7">
        <v>2.559424877166748</v>
      </c>
      <c r="S93" s="7">
        <v>0</v>
      </c>
      <c r="T93" s="7">
        <v>0</v>
      </c>
      <c r="U93" s="126">
        <f t="shared" si="5"/>
        <v>4.3168788133189082</v>
      </c>
    </row>
    <row r="94" spans="1:21">
      <c r="A94" s="37">
        <v>90</v>
      </c>
      <c r="B94" s="17"/>
      <c r="C94" s="16"/>
      <c r="D94" s="38" t="s">
        <v>36</v>
      </c>
      <c r="E94" s="49" t="s">
        <v>116</v>
      </c>
      <c r="F94" s="40"/>
      <c r="G94" s="111">
        <f t="shared" si="3"/>
        <v>0</v>
      </c>
      <c r="H94" s="26">
        <v>0</v>
      </c>
      <c r="I94" s="7">
        <v>0</v>
      </c>
      <c r="J94" s="7">
        <v>0</v>
      </c>
      <c r="K94" s="7">
        <v>0</v>
      </c>
      <c r="L94" s="7">
        <v>0</v>
      </c>
      <c r="M94" s="7">
        <v>0</v>
      </c>
      <c r="N94" s="126">
        <f t="shared" si="4"/>
        <v>0</v>
      </c>
      <c r="O94" s="26">
        <v>0</v>
      </c>
      <c r="P94" s="7">
        <v>0</v>
      </c>
      <c r="Q94" s="7">
        <v>0</v>
      </c>
      <c r="R94" s="7">
        <v>0</v>
      </c>
      <c r="S94" s="7">
        <v>0</v>
      </c>
      <c r="T94" s="7">
        <v>0</v>
      </c>
      <c r="U94" s="126">
        <f t="shared" si="5"/>
        <v>0</v>
      </c>
    </row>
    <row r="95" spans="1:21">
      <c r="A95" s="37">
        <v>91</v>
      </c>
      <c r="B95" s="17"/>
      <c r="C95" s="16"/>
      <c r="D95" s="38" t="s">
        <v>38</v>
      </c>
      <c r="E95" s="49" t="s">
        <v>117</v>
      </c>
      <c r="F95" s="40"/>
      <c r="G95" s="111">
        <f t="shared" si="3"/>
        <v>0</v>
      </c>
      <c r="H95" s="26">
        <v>0</v>
      </c>
      <c r="I95" s="7">
        <v>0</v>
      </c>
      <c r="J95" s="7">
        <v>0</v>
      </c>
      <c r="K95" s="7">
        <v>0</v>
      </c>
      <c r="L95" s="7">
        <v>0</v>
      </c>
      <c r="M95" s="7">
        <v>0</v>
      </c>
      <c r="N95" s="126">
        <f t="shared" si="4"/>
        <v>0</v>
      </c>
      <c r="O95" s="26">
        <v>0</v>
      </c>
      <c r="P95" s="7">
        <v>0</v>
      </c>
      <c r="Q95" s="7">
        <v>0</v>
      </c>
      <c r="R95" s="7">
        <v>0</v>
      </c>
      <c r="S95" s="7">
        <v>0</v>
      </c>
      <c r="T95" s="7">
        <v>0</v>
      </c>
      <c r="U95" s="126">
        <f t="shared" si="5"/>
        <v>0</v>
      </c>
    </row>
    <row r="96" spans="1:21">
      <c r="A96" s="37">
        <v>92</v>
      </c>
      <c r="B96" s="17"/>
      <c r="C96" s="16"/>
      <c r="D96" s="38" t="s">
        <v>40</v>
      </c>
      <c r="E96" s="49" t="s">
        <v>118</v>
      </c>
      <c r="F96" s="40"/>
      <c r="G96" s="111">
        <f t="shared" si="3"/>
        <v>0</v>
      </c>
      <c r="H96" s="26">
        <v>0</v>
      </c>
      <c r="I96" s="7">
        <v>0</v>
      </c>
      <c r="J96" s="7">
        <v>0</v>
      </c>
      <c r="K96" s="7">
        <v>0</v>
      </c>
      <c r="L96" s="7">
        <v>0</v>
      </c>
      <c r="M96" s="7">
        <v>0</v>
      </c>
      <c r="N96" s="126">
        <f t="shared" si="4"/>
        <v>0</v>
      </c>
      <c r="O96" s="26">
        <v>0</v>
      </c>
      <c r="P96" s="7">
        <v>0</v>
      </c>
      <c r="Q96" s="7">
        <v>0</v>
      </c>
      <c r="R96" s="7">
        <v>0</v>
      </c>
      <c r="S96" s="7">
        <v>0</v>
      </c>
      <c r="T96" s="7">
        <v>0</v>
      </c>
      <c r="U96" s="126">
        <f t="shared" si="5"/>
        <v>0</v>
      </c>
    </row>
    <row r="97" spans="1:21">
      <c r="A97" s="37">
        <v>93</v>
      </c>
      <c r="B97" s="17"/>
      <c r="C97" s="16"/>
      <c r="D97" s="38" t="s">
        <v>54</v>
      </c>
      <c r="E97" s="49" t="s">
        <v>119</v>
      </c>
      <c r="F97" s="40"/>
      <c r="G97" s="111">
        <f t="shared" si="3"/>
        <v>0</v>
      </c>
      <c r="H97" s="26">
        <v>0</v>
      </c>
      <c r="I97" s="7">
        <v>0</v>
      </c>
      <c r="J97" s="7">
        <v>0</v>
      </c>
      <c r="K97" s="7">
        <v>0</v>
      </c>
      <c r="L97" s="7">
        <v>0</v>
      </c>
      <c r="M97" s="7">
        <v>0</v>
      </c>
      <c r="N97" s="126">
        <f t="shared" si="4"/>
        <v>0</v>
      </c>
      <c r="O97" s="26">
        <v>0</v>
      </c>
      <c r="P97" s="7">
        <v>0</v>
      </c>
      <c r="Q97" s="7">
        <v>0</v>
      </c>
      <c r="R97" s="7">
        <v>0</v>
      </c>
      <c r="S97" s="7">
        <v>0</v>
      </c>
      <c r="T97" s="7">
        <v>0</v>
      </c>
      <c r="U97" s="126">
        <f t="shared" si="5"/>
        <v>0</v>
      </c>
    </row>
    <row r="98" spans="1:21">
      <c r="A98" s="93">
        <v>94</v>
      </c>
      <c r="B98" s="102"/>
      <c r="C98" s="95" t="s">
        <v>120</v>
      </c>
      <c r="D98" s="96" t="s">
        <v>121</v>
      </c>
      <c r="E98" s="97"/>
      <c r="F98" s="98"/>
      <c r="G98" s="99">
        <f t="shared" si="3"/>
        <v>166982.69165575504</v>
      </c>
      <c r="H98" s="100">
        <v>389.07130014896393</v>
      </c>
      <c r="I98" s="101">
        <v>261.61792373657227</v>
      </c>
      <c r="J98" s="101">
        <v>836.96454381942749</v>
      </c>
      <c r="K98" s="101">
        <v>828.51727485656738</v>
      </c>
      <c r="L98" s="101">
        <v>5369.3073425292969</v>
      </c>
      <c r="M98" s="101">
        <v>67570.1572265625</v>
      </c>
      <c r="N98" s="127">
        <f t="shared" si="4"/>
        <v>75255.635611653328</v>
      </c>
      <c r="O98" s="100">
        <v>424.49507308006287</v>
      </c>
      <c r="P98" s="101">
        <v>263.84952712059021</v>
      </c>
      <c r="Q98" s="101">
        <v>616.81524753570557</v>
      </c>
      <c r="R98" s="101">
        <v>731.1920337677002</v>
      </c>
      <c r="S98" s="101">
        <v>5190.0242309570313</v>
      </c>
      <c r="T98" s="101">
        <v>84500.679931640625</v>
      </c>
      <c r="U98" s="127">
        <f t="shared" si="5"/>
        <v>91727.056044101715</v>
      </c>
    </row>
    <row r="99" spans="1:21">
      <c r="A99" s="37">
        <v>95</v>
      </c>
      <c r="B99" s="10"/>
      <c r="C99" s="11"/>
      <c r="D99" s="38" t="s">
        <v>8</v>
      </c>
      <c r="E99" s="49" t="s">
        <v>122</v>
      </c>
      <c r="F99" s="51"/>
      <c r="G99" s="111">
        <f t="shared" si="3"/>
        <v>147291.67625892162</v>
      </c>
      <c r="H99" s="26">
        <v>0</v>
      </c>
      <c r="I99" s="7">
        <v>0</v>
      </c>
      <c r="J99" s="7">
        <v>0</v>
      </c>
      <c r="K99" s="7">
        <v>40.112393379211426</v>
      </c>
      <c r="L99" s="7">
        <v>3999.1513366699219</v>
      </c>
      <c r="M99" s="7">
        <v>59726.8603515625</v>
      </c>
      <c r="N99" s="126">
        <f t="shared" si="4"/>
        <v>63766.124081611633</v>
      </c>
      <c r="O99" s="26">
        <v>0</v>
      </c>
      <c r="P99" s="7">
        <v>0</v>
      </c>
      <c r="Q99" s="7">
        <v>0</v>
      </c>
      <c r="R99" s="7">
        <v>41.610679507255554</v>
      </c>
      <c r="S99" s="7">
        <v>4257.0450134277344</v>
      </c>
      <c r="T99" s="7">
        <v>79226.896484375</v>
      </c>
      <c r="U99" s="126">
        <f t="shared" si="5"/>
        <v>83525.55217730999</v>
      </c>
    </row>
    <row r="100" spans="1:21">
      <c r="A100" s="37">
        <v>96</v>
      </c>
      <c r="B100" s="10"/>
      <c r="C100" s="11"/>
      <c r="D100" s="38" t="s">
        <v>10</v>
      </c>
      <c r="E100" s="49" t="s">
        <v>123</v>
      </c>
      <c r="F100" s="51"/>
      <c r="G100" s="111">
        <f t="shared" si="3"/>
        <v>12616.008444062434</v>
      </c>
      <c r="H100" s="26">
        <v>0</v>
      </c>
      <c r="I100" s="7">
        <v>0</v>
      </c>
      <c r="J100" s="7">
        <v>0.69122282881289721</v>
      </c>
      <c r="K100" s="7">
        <v>28.686318039894104</v>
      </c>
      <c r="L100" s="7">
        <v>557.70794677734375</v>
      </c>
      <c r="M100" s="7">
        <v>7113.4574584960938</v>
      </c>
      <c r="N100" s="126">
        <f t="shared" si="4"/>
        <v>7700.5429461421445</v>
      </c>
      <c r="O100" s="26">
        <v>0</v>
      </c>
      <c r="P100" s="7">
        <v>0</v>
      </c>
      <c r="Q100" s="7">
        <v>0.26451427675783634</v>
      </c>
      <c r="R100" s="7">
        <v>18.22859251499176</v>
      </c>
      <c r="S100" s="7">
        <v>330.01604652404785</v>
      </c>
      <c r="T100" s="7">
        <v>4566.9563446044922</v>
      </c>
      <c r="U100" s="126">
        <f t="shared" si="5"/>
        <v>4915.4654979202896</v>
      </c>
    </row>
    <row r="101" spans="1:21">
      <c r="A101" s="37">
        <v>97</v>
      </c>
      <c r="B101" s="10"/>
      <c r="C101" s="11"/>
      <c r="D101" s="38" t="s">
        <v>22</v>
      </c>
      <c r="E101" s="49" t="s">
        <v>124</v>
      </c>
      <c r="F101" s="51"/>
      <c r="G101" s="111">
        <f t="shared" si="3"/>
        <v>4297.8324063420296</v>
      </c>
      <c r="H101" s="26">
        <v>217.91955149173737</v>
      </c>
      <c r="I101" s="7">
        <v>204.94705152511597</v>
      </c>
      <c r="J101" s="7">
        <v>608.63593101501465</v>
      </c>
      <c r="K101" s="7">
        <v>500.34341621398926</v>
      </c>
      <c r="L101" s="7">
        <v>307.17672157287598</v>
      </c>
      <c r="M101" s="7">
        <v>399.91923522949219</v>
      </c>
      <c r="N101" s="126">
        <f t="shared" si="4"/>
        <v>2238.9419070482254</v>
      </c>
      <c r="O101" s="26">
        <v>209.16316956281662</v>
      </c>
      <c r="P101" s="7">
        <v>208.80669546127319</v>
      </c>
      <c r="Q101" s="7">
        <v>534.11984539031982</v>
      </c>
      <c r="R101" s="7">
        <v>462.0220193862915</v>
      </c>
      <c r="S101" s="7">
        <v>243.55479621887207</v>
      </c>
      <c r="T101" s="7">
        <v>401.22397327423096</v>
      </c>
      <c r="U101" s="126">
        <f t="shared" si="5"/>
        <v>2058.8904992938042</v>
      </c>
    </row>
    <row r="102" spans="1:21">
      <c r="A102" s="37">
        <v>98</v>
      </c>
      <c r="B102" s="17"/>
      <c r="C102" s="11"/>
      <c r="D102" s="38" t="s">
        <v>24</v>
      </c>
      <c r="E102" s="49" t="s">
        <v>125</v>
      </c>
      <c r="F102" s="51"/>
      <c r="G102" s="111">
        <f t="shared" si="3"/>
        <v>362.57895405590534</v>
      </c>
      <c r="H102" s="26">
        <v>0</v>
      </c>
      <c r="I102" s="7">
        <v>0</v>
      </c>
      <c r="J102" s="7">
        <v>6.0558022111654282</v>
      </c>
      <c r="K102" s="7">
        <v>59.290549039840698</v>
      </c>
      <c r="L102" s="7">
        <v>77.163935661315918</v>
      </c>
      <c r="M102" s="7">
        <v>40.801675915718079</v>
      </c>
      <c r="N102" s="126">
        <f t="shared" si="4"/>
        <v>183.31196282804012</v>
      </c>
      <c r="O102" s="26">
        <v>0</v>
      </c>
      <c r="P102" s="7">
        <v>0</v>
      </c>
      <c r="Q102" s="7">
        <v>13.036078542470932</v>
      </c>
      <c r="R102" s="7">
        <v>69.836410045623779</v>
      </c>
      <c r="S102" s="7">
        <v>58.154762506484985</v>
      </c>
      <c r="T102" s="7">
        <v>38.239740133285522</v>
      </c>
      <c r="U102" s="126">
        <f t="shared" si="5"/>
        <v>179.26699122786522</v>
      </c>
    </row>
    <row r="103" spans="1:21">
      <c r="A103" s="37">
        <v>99</v>
      </c>
      <c r="B103" s="12"/>
      <c r="C103" s="12"/>
      <c r="D103" s="38" t="s">
        <v>26</v>
      </c>
      <c r="E103" s="49" t="s">
        <v>126</v>
      </c>
      <c r="F103" s="43"/>
      <c r="G103" s="111">
        <f t="shared" si="3"/>
        <v>0</v>
      </c>
      <c r="H103" s="26">
        <v>0</v>
      </c>
      <c r="I103" s="7">
        <v>0</v>
      </c>
      <c r="J103" s="7">
        <v>0</v>
      </c>
      <c r="K103" s="7">
        <v>0</v>
      </c>
      <c r="L103" s="7">
        <v>0</v>
      </c>
      <c r="M103" s="7">
        <v>0</v>
      </c>
      <c r="N103" s="126">
        <f t="shared" si="4"/>
        <v>0</v>
      </c>
      <c r="O103" s="26">
        <v>0</v>
      </c>
      <c r="P103" s="7">
        <v>0</v>
      </c>
      <c r="Q103" s="7">
        <v>0</v>
      </c>
      <c r="R103" s="7">
        <v>0</v>
      </c>
      <c r="S103" s="7">
        <v>0</v>
      </c>
      <c r="T103" s="7">
        <v>0</v>
      </c>
      <c r="U103" s="126">
        <f t="shared" si="5"/>
        <v>0</v>
      </c>
    </row>
    <row r="104" spans="1:21">
      <c r="A104" s="37">
        <v>100</v>
      </c>
      <c r="B104" s="12"/>
      <c r="C104" s="12"/>
      <c r="D104" s="38" t="s">
        <v>32</v>
      </c>
      <c r="E104" s="15" t="s">
        <v>127</v>
      </c>
      <c r="F104" s="43"/>
      <c r="G104" s="111">
        <f t="shared" si="3"/>
        <v>0</v>
      </c>
      <c r="H104" s="26">
        <v>0</v>
      </c>
      <c r="I104" s="7">
        <v>0</v>
      </c>
      <c r="J104" s="7">
        <v>0</v>
      </c>
      <c r="K104" s="7">
        <v>0</v>
      </c>
      <c r="L104" s="7">
        <v>0</v>
      </c>
      <c r="M104" s="7">
        <v>0</v>
      </c>
      <c r="N104" s="126">
        <f t="shared" si="4"/>
        <v>0</v>
      </c>
      <c r="O104" s="26">
        <v>0</v>
      </c>
      <c r="P104" s="7">
        <v>0</v>
      </c>
      <c r="Q104" s="7">
        <v>0</v>
      </c>
      <c r="R104" s="7">
        <v>0</v>
      </c>
      <c r="S104" s="7">
        <v>0</v>
      </c>
      <c r="T104" s="7">
        <v>0</v>
      </c>
      <c r="U104" s="126">
        <f t="shared" si="5"/>
        <v>0</v>
      </c>
    </row>
    <row r="105" spans="1:21">
      <c r="A105" s="37">
        <v>101</v>
      </c>
      <c r="B105" s="12"/>
      <c r="C105" s="12"/>
      <c r="D105" s="38" t="s">
        <v>34</v>
      </c>
      <c r="E105" s="15" t="s">
        <v>128</v>
      </c>
      <c r="F105" s="43"/>
      <c r="G105" s="111">
        <f t="shared" si="3"/>
        <v>2414.5966036319733</v>
      </c>
      <c r="H105" s="26">
        <v>171.15174663066864</v>
      </c>
      <c r="I105" s="7">
        <v>56.670879602432251</v>
      </c>
      <c r="J105" s="7">
        <v>221.5815737247467</v>
      </c>
      <c r="K105" s="7">
        <v>200.08459329605103</v>
      </c>
      <c r="L105" s="7">
        <v>428.10757350921631</v>
      </c>
      <c r="M105" s="7">
        <v>289.11839008331299</v>
      </c>
      <c r="N105" s="126">
        <f t="shared" si="4"/>
        <v>1366.7147568464279</v>
      </c>
      <c r="O105" s="26">
        <v>215.33190715312958</v>
      </c>
      <c r="P105" s="7">
        <v>55.0428386926651</v>
      </c>
      <c r="Q105" s="7">
        <v>69.394813418388367</v>
      </c>
      <c r="R105" s="7">
        <v>139.49433898925781</v>
      </c>
      <c r="S105" s="7">
        <v>301.25364017486572</v>
      </c>
      <c r="T105" s="7">
        <v>267.36430835723877</v>
      </c>
      <c r="U105" s="126">
        <f t="shared" si="5"/>
        <v>1047.8818467855453</v>
      </c>
    </row>
    <row r="106" spans="1:21">
      <c r="A106" s="93">
        <v>102</v>
      </c>
      <c r="B106" s="94"/>
      <c r="C106" s="95" t="s">
        <v>129</v>
      </c>
      <c r="D106" s="96" t="s">
        <v>130</v>
      </c>
      <c r="E106" s="97"/>
      <c r="F106" s="98"/>
      <c r="G106" s="99">
        <f t="shared" si="3"/>
        <v>0</v>
      </c>
      <c r="H106" s="100">
        <v>0</v>
      </c>
      <c r="I106" s="101">
        <v>0</v>
      </c>
      <c r="J106" s="101">
        <v>0</v>
      </c>
      <c r="K106" s="101">
        <v>0</v>
      </c>
      <c r="L106" s="101">
        <v>0</v>
      </c>
      <c r="M106" s="101">
        <v>0</v>
      </c>
      <c r="N106" s="127">
        <f t="shared" si="4"/>
        <v>0</v>
      </c>
      <c r="O106" s="100">
        <v>0</v>
      </c>
      <c r="P106" s="101">
        <v>0</v>
      </c>
      <c r="Q106" s="101">
        <v>0</v>
      </c>
      <c r="R106" s="101">
        <v>0</v>
      </c>
      <c r="S106" s="101">
        <v>0</v>
      </c>
      <c r="T106" s="101">
        <v>0</v>
      </c>
      <c r="U106" s="127">
        <f t="shared" si="5"/>
        <v>0</v>
      </c>
    </row>
    <row r="107" spans="1:21">
      <c r="A107" s="93">
        <v>110</v>
      </c>
      <c r="B107" s="94"/>
      <c r="C107" s="95" t="s">
        <v>131</v>
      </c>
      <c r="D107" s="96" t="s">
        <v>132</v>
      </c>
      <c r="E107" s="97"/>
      <c r="F107" s="98"/>
      <c r="G107" s="99">
        <f t="shared" si="3"/>
        <v>1153825.0607194901</v>
      </c>
      <c r="H107" s="100">
        <v>1481.367018699646</v>
      </c>
      <c r="I107" s="101">
        <v>992.24323081970215</v>
      </c>
      <c r="J107" s="101">
        <v>5528.9288558959961</v>
      </c>
      <c r="K107" s="101">
        <v>28373.140838623047</v>
      </c>
      <c r="L107" s="101">
        <v>170135.07177734375</v>
      </c>
      <c r="M107" s="101">
        <v>348004.27197265625</v>
      </c>
      <c r="N107" s="127">
        <f t="shared" si="4"/>
        <v>554515.02369403839</v>
      </c>
      <c r="O107" s="100">
        <v>1699.2524938583374</v>
      </c>
      <c r="P107" s="101">
        <v>872.89115238189697</v>
      </c>
      <c r="Q107" s="101">
        <v>4666.3104629516602</v>
      </c>
      <c r="R107" s="101">
        <v>18411.357818603516</v>
      </c>
      <c r="S107" s="101">
        <v>123782.75830078125</v>
      </c>
      <c r="T107" s="101">
        <v>449877.466796875</v>
      </c>
      <c r="U107" s="127">
        <f t="shared" si="5"/>
        <v>599310.03702545166</v>
      </c>
    </row>
    <row r="108" spans="1:21">
      <c r="A108" s="37">
        <v>111</v>
      </c>
      <c r="B108" s="10"/>
      <c r="C108" s="16"/>
      <c r="D108" s="38" t="s">
        <v>8</v>
      </c>
      <c r="E108" s="49" t="s">
        <v>133</v>
      </c>
      <c r="F108" s="40"/>
      <c r="G108" s="111">
        <f t="shared" si="3"/>
        <v>6929.7783874422312</v>
      </c>
      <c r="H108" s="26">
        <v>141.43427029252052</v>
      </c>
      <c r="I108" s="7">
        <v>134.47737944126129</v>
      </c>
      <c r="J108" s="7">
        <v>280.30807054042816</v>
      </c>
      <c r="K108" s="7">
        <v>388.05122518539429</v>
      </c>
      <c r="L108" s="7">
        <v>608.56022977828979</v>
      </c>
      <c r="M108" s="7">
        <v>1118.2271347045898</v>
      </c>
      <c r="N108" s="126">
        <f t="shared" si="4"/>
        <v>2671.0583099424839</v>
      </c>
      <c r="O108" s="26">
        <v>175.15983901917934</v>
      </c>
      <c r="P108" s="7">
        <v>124.25126230716705</v>
      </c>
      <c r="Q108" s="7">
        <v>386.9339017868042</v>
      </c>
      <c r="R108" s="7">
        <v>714.59676170349121</v>
      </c>
      <c r="S108" s="7">
        <v>1099.8037967681885</v>
      </c>
      <c r="T108" s="7">
        <v>1757.974515914917</v>
      </c>
      <c r="U108" s="126">
        <f t="shared" si="5"/>
        <v>4258.7200774997473</v>
      </c>
    </row>
    <row r="109" spans="1:21">
      <c r="A109" s="37">
        <v>112</v>
      </c>
      <c r="B109" s="17"/>
      <c r="C109" s="11"/>
      <c r="D109" s="52" t="s">
        <v>10</v>
      </c>
      <c r="E109" s="49" t="s">
        <v>134</v>
      </c>
      <c r="F109" s="51"/>
      <c r="G109" s="111">
        <f t="shared" si="3"/>
        <v>31816.80823309347</v>
      </c>
      <c r="H109" s="26">
        <v>3.425974253565073</v>
      </c>
      <c r="I109" s="7">
        <v>4.1969925165176392</v>
      </c>
      <c r="J109" s="7">
        <v>75.097830176353455</v>
      </c>
      <c r="K109" s="7">
        <v>300.97174501419067</v>
      </c>
      <c r="L109" s="7">
        <v>1942.4050235748291</v>
      </c>
      <c r="M109" s="7">
        <v>5944.5669784545898</v>
      </c>
      <c r="N109" s="126">
        <f t="shared" si="4"/>
        <v>8270.6645439900458</v>
      </c>
      <c r="O109" s="26">
        <v>3.7274009957909584</v>
      </c>
      <c r="P109" s="7">
        <v>3.8280281722545624</v>
      </c>
      <c r="Q109" s="7">
        <v>135.16640400886536</v>
      </c>
      <c r="R109" s="7">
        <v>739.12072372436523</v>
      </c>
      <c r="S109" s="7">
        <v>5466.8515472412109</v>
      </c>
      <c r="T109" s="7">
        <v>17197.449584960938</v>
      </c>
      <c r="U109" s="126">
        <f t="shared" si="5"/>
        <v>23546.143689103425</v>
      </c>
    </row>
    <row r="110" spans="1:21">
      <c r="A110" s="37">
        <v>113</v>
      </c>
      <c r="B110" s="17"/>
      <c r="C110" s="16"/>
      <c r="D110" s="38" t="s">
        <v>22</v>
      </c>
      <c r="E110" s="49" t="s">
        <v>135</v>
      </c>
      <c r="F110" s="40"/>
      <c r="G110" s="111">
        <f t="shared" si="3"/>
        <v>750708.54784700274</v>
      </c>
      <c r="H110" s="26">
        <v>142.78267788887024</v>
      </c>
      <c r="I110" s="7">
        <v>145.8542366027832</v>
      </c>
      <c r="J110" s="7">
        <v>2735.8325672149658</v>
      </c>
      <c r="K110" s="7">
        <v>20673.327819824219</v>
      </c>
      <c r="L110" s="7">
        <v>125836.47509765625</v>
      </c>
      <c r="M110" s="7">
        <v>229773.40087890625</v>
      </c>
      <c r="N110" s="126">
        <f t="shared" si="4"/>
        <v>379307.67327809334</v>
      </c>
      <c r="O110" s="26">
        <v>119.18712469935417</v>
      </c>
      <c r="P110" s="7">
        <v>103.09911680221558</v>
      </c>
      <c r="Q110" s="7">
        <v>1717.5727939605713</v>
      </c>
      <c r="R110" s="7">
        <v>9708.6214904785156</v>
      </c>
      <c r="S110" s="7">
        <v>81014.64306640625</v>
      </c>
      <c r="T110" s="7">
        <v>278737.7509765625</v>
      </c>
      <c r="U110" s="126">
        <f t="shared" si="5"/>
        <v>371400.87456890941</v>
      </c>
    </row>
    <row r="111" spans="1:21">
      <c r="A111" s="37">
        <v>114</v>
      </c>
      <c r="B111" s="17"/>
      <c r="C111" s="16"/>
      <c r="D111" s="38" t="s">
        <v>24</v>
      </c>
      <c r="E111" s="49" t="s">
        <v>136</v>
      </c>
      <c r="F111" s="40"/>
      <c r="G111" s="111">
        <f t="shared" si="3"/>
        <v>282536.8635995388</v>
      </c>
      <c r="H111" s="26">
        <v>542.26033473014832</v>
      </c>
      <c r="I111" s="7">
        <v>404.54172468185425</v>
      </c>
      <c r="J111" s="7">
        <v>1480.1728954315186</v>
      </c>
      <c r="K111" s="7">
        <v>5456.6876220703125</v>
      </c>
      <c r="L111" s="7">
        <v>35391.004760742188</v>
      </c>
      <c r="M111" s="7">
        <v>91219.345703125</v>
      </c>
      <c r="N111" s="126">
        <f t="shared" si="4"/>
        <v>134494.01304078102</v>
      </c>
      <c r="O111" s="26">
        <v>608.23209762573242</v>
      </c>
      <c r="P111" s="7">
        <v>298.9711012840271</v>
      </c>
      <c r="Q111" s="7">
        <v>1396.2625026702881</v>
      </c>
      <c r="R111" s="7">
        <v>5483.4267272949219</v>
      </c>
      <c r="S111" s="7">
        <v>28603.734985351563</v>
      </c>
      <c r="T111" s="7">
        <v>111652.22314453125</v>
      </c>
      <c r="U111" s="126">
        <f t="shared" si="5"/>
        <v>148042.85055875778</v>
      </c>
    </row>
    <row r="112" spans="1:21">
      <c r="A112" s="37">
        <v>115</v>
      </c>
      <c r="B112" s="14"/>
      <c r="C112" s="16"/>
      <c r="D112" s="38" t="s">
        <v>26</v>
      </c>
      <c r="E112" s="49" t="s">
        <v>137</v>
      </c>
      <c r="F112" s="40"/>
      <c r="G112" s="111">
        <f t="shared" si="3"/>
        <v>17732.162822246552</v>
      </c>
      <c r="H112" s="26">
        <v>286.1602931022644</v>
      </c>
      <c r="I112" s="7">
        <v>142.98732662200928</v>
      </c>
      <c r="J112" s="7">
        <v>436.28016757965088</v>
      </c>
      <c r="K112" s="7">
        <v>518.02291584014893</v>
      </c>
      <c r="L112" s="7">
        <v>1711.9555358886719</v>
      </c>
      <c r="M112" s="7">
        <v>4109.552131652832</v>
      </c>
      <c r="N112" s="126">
        <f t="shared" si="4"/>
        <v>7204.9583706855774</v>
      </c>
      <c r="O112" s="26">
        <v>388.61168432235718</v>
      </c>
      <c r="P112" s="7">
        <v>142.67485618591309</v>
      </c>
      <c r="Q112" s="7">
        <v>352.20721006393433</v>
      </c>
      <c r="R112" s="7">
        <v>557.39802932739258</v>
      </c>
      <c r="S112" s="7">
        <v>1886.7867164611816</v>
      </c>
      <c r="T112" s="7">
        <v>7199.5259552001953</v>
      </c>
      <c r="U112" s="126">
        <f t="shared" si="5"/>
        <v>10527.204451560974</v>
      </c>
    </row>
    <row r="113" spans="1:21">
      <c r="A113" s="37">
        <v>116</v>
      </c>
      <c r="B113" s="17"/>
      <c r="C113" s="12"/>
      <c r="D113" s="38" t="s">
        <v>32</v>
      </c>
      <c r="E113" s="14" t="s">
        <v>138</v>
      </c>
      <c r="F113" s="43"/>
      <c r="G113" s="111">
        <f t="shared" si="3"/>
        <v>64100.901285886765</v>
      </c>
      <c r="H113" s="26">
        <v>365.30348062515259</v>
      </c>
      <c r="I113" s="7">
        <v>160.18556523323059</v>
      </c>
      <c r="J113" s="7">
        <v>521.23716259002686</v>
      </c>
      <c r="K113" s="7">
        <v>1036.0793218612671</v>
      </c>
      <c r="L113" s="7">
        <v>4644.6722946166992</v>
      </c>
      <c r="M113" s="7">
        <v>15839.184967041016</v>
      </c>
      <c r="N113" s="126">
        <f t="shared" si="4"/>
        <v>22566.662791967392</v>
      </c>
      <c r="O113" s="26">
        <v>404.33434963226318</v>
      </c>
      <c r="P113" s="7">
        <v>200.06677770614624</v>
      </c>
      <c r="Q113" s="7">
        <v>678.1675705909729</v>
      </c>
      <c r="R113" s="7">
        <v>1208.1944847106934</v>
      </c>
      <c r="S113" s="7">
        <v>5710.9361877441406</v>
      </c>
      <c r="T113" s="7">
        <v>33332.539123535156</v>
      </c>
      <c r="U113" s="126">
        <f t="shared" si="5"/>
        <v>41534.238493919373</v>
      </c>
    </row>
    <row r="114" spans="1:21">
      <c r="A114" s="93">
        <v>117</v>
      </c>
      <c r="B114" s="94"/>
      <c r="C114" s="95" t="s">
        <v>4</v>
      </c>
      <c r="D114" s="96" t="s">
        <v>139</v>
      </c>
      <c r="E114" s="97"/>
      <c r="F114" s="98"/>
      <c r="G114" s="99">
        <f t="shared" si="3"/>
        <v>114541.47711986303</v>
      </c>
      <c r="H114" s="100">
        <v>496.86167895793915</v>
      </c>
      <c r="I114" s="101">
        <v>308.38957250118256</v>
      </c>
      <c r="J114" s="101">
        <v>958.18817377090454</v>
      </c>
      <c r="K114" s="101">
        <v>2452.1111965179443</v>
      </c>
      <c r="L114" s="101">
        <v>19727.730285644531</v>
      </c>
      <c r="M114" s="101">
        <v>38611.15380859375</v>
      </c>
      <c r="N114" s="127">
        <f t="shared" si="4"/>
        <v>62554.434715986252</v>
      </c>
      <c r="O114" s="100">
        <v>435.70326739549637</v>
      </c>
      <c r="P114" s="101">
        <v>231.72212207317352</v>
      </c>
      <c r="Q114" s="101">
        <v>726.20583963394165</v>
      </c>
      <c r="R114" s="101">
        <v>2273.7509880065918</v>
      </c>
      <c r="S114" s="101">
        <v>12937.126556396484</v>
      </c>
      <c r="T114" s="101">
        <v>35382.533630371094</v>
      </c>
      <c r="U114" s="127">
        <f t="shared" si="5"/>
        <v>51987.042403876781</v>
      </c>
    </row>
    <row r="115" spans="1:21">
      <c r="A115" s="37">
        <v>118</v>
      </c>
      <c r="B115" s="17"/>
      <c r="C115" s="16"/>
      <c r="D115" s="38" t="s">
        <v>8</v>
      </c>
      <c r="E115" s="49" t="s">
        <v>140</v>
      </c>
      <c r="F115" s="40"/>
      <c r="G115" s="111">
        <f t="shared" si="3"/>
        <v>80053.143221199512</v>
      </c>
      <c r="H115" s="26">
        <v>87.322471924126148</v>
      </c>
      <c r="I115" s="7">
        <v>57.239949762821198</v>
      </c>
      <c r="J115" s="7">
        <v>392.60108137130737</v>
      </c>
      <c r="K115" s="7">
        <v>1288.7049570083618</v>
      </c>
      <c r="L115" s="7">
        <v>13868.698059082031</v>
      </c>
      <c r="M115" s="7">
        <v>29600.316284179688</v>
      </c>
      <c r="N115" s="126">
        <f t="shared" si="4"/>
        <v>45294.882803328335</v>
      </c>
      <c r="O115" s="26">
        <v>64.984882049262524</v>
      </c>
      <c r="P115" s="7">
        <v>43.960840702056885</v>
      </c>
      <c r="Q115" s="7">
        <v>356.59622740745544</v>
      </c>
      <c r="R115" s="7">
        <v>1199.2936630249023</v>
      </c>
      <c r="S115" s="7">
        <v>8283.9448852539063</v>
      </c>
      <c r="T115" s="7">
        <v>24809.479919433594</v>
      </c>
      <c r="U115" s="126">
        <f t="shared" si="5"/>
        <v>34758.260417871177</v>
      </c>
    </row>
    <row r="116" spans="1:21">
      <c r="A116" s="37">
        <v>119</v>
      </c>
      <c r="B116" s="10"/>
      <c r="C116" s="16"/>
      <c r="D116" s="38" t="s">
        <v>10</v>
      </c>
      <c r="E116" s="49" t="s">
        <v>141</v>
      </c>
      <c r="F116" s="40"/>
      <c r="G116" s="111">
        <f t="shared" si="3"/>
        <v>21893.004920259118</v>
      </c>
      <c r="H116" s="26">
        <v>318.07414749264717</v>
      </c>
      <c r="I116" s="7">
        <v>159.24423271417618</v>
      </c>
      <c r="J116" s="7">
        <v>390.84100425243378</v>
      </c>
      <c r="K116" s="7">
        <v>832.26167964935303</v>
      </c>
      <c r="L116" s="7">
        <v>3756.4997673034668</v>
      </c>
      <c r="M116" s="7">
        <v>5184.7592315673828</v>
      </c>
      <c r="N116" s="126">
        <f t="shared" si="4"/>
        <v>10641.68006297946</v>
      </c>
      <c r="O116" s="26">
        <v>285.51984344422817</v>
      </c>
      <c r="P116" s="7">
        <v>136.57009619474411</v>
      </c>
      <c r="Q116" s="7">
        <v>313.8861083984375</v>
      </c>
      <c r="R116" s="7">
        <v>901.02530002593994</v>
      </c>
      <c r="S116" s="7">
        <v>3270.0802841186523</v>
      </c>
      <c r="T116" s="7">
        <v>6344.2432250976563</v>
      </c>
      <c r="U116" s="126">
        <f t="shared" si="5"/>
        <v>11251.324857279658</v>
      </c>
    </row>
    <row r="117" spans="1:21">
      <c r="A117" s="37">
        <v>120</v>
      </c>
      <c r="B117" s="17"/>
      <c r="C117" s="11"/>
      <c r="D117" s="38" t="s">
        <v>22</v>
      </c>
      <c r="E117" s="9" t="s">
        <v>142</v>
      </c>
      <c r="F117" s="46"/>
      <c r="G117" s="111">
        <f t="shared" si="3"/>
        <v>12595.327133312821</v>
      </c>
      <c r="H117" s="26">
        <v>91.465073823928833</v>
      </c>
      <c r="I117" s="7">
        <v>91.905397951602936</v>
      </c>
      <c r="J117" s="7">
        <v>174.74605524539948</v>
      </c>
      <c r="K117" s="7">
        <v>331.14465475082397</v>
      </c>
      <c r="L117" s="7">
        <v>2102.5320663452148</v>
      </c>
      <c r="M117" s="7">
        <v>3826.0777893066406</v>
      </c>
      <c r="N117" s="126">
        <f t="shared" si="4"/>
        <v>6617.8710374236107</v>
      </c>
      <c r="O117" s="26">
        <v>85.198545232415199</v>
      </c>
      <c r="P117" s="7">
        <v>51.191191017627716</v>
      </c>
      <c r="Q117" s="7">
        <v>55.723504185676575</v>
      </c>
      <c r="R117" s="7">
        <v>173.43192481994629</v>
      </c>
      <c r="S117" s="7">
        <v>1383.1009178161621</v>
      </c>
      <c r="T117" s="7">
        <v>4228.8100128173828</v>
      </c>
      <c r="U117" s="126">
        <f t="shared" si="5"/>
        <v>5977.4560958892107</v>
      </c>
    </row>
    <row r="118" spans="1:21">
      <c r="A118" s="93">
        <v>121</v>
      </c>
      <c r="B118" s="94"/>
      <c r="C118" s="95" t="s">
        <v>143</v>
      </c>
      <c r="D118" s="96" t="s">
        <v>144</v>
      </c>
      <c r="E118" s="97"/>
      <c r="F118" s="98"/>
      <c r="G118" s="99">
        <f t="shared" si="3"/>
        <v>210163.02998363972</v>
      </c>
      <c r="H118" s="100">
        <v>766.08803617954254</v>
      </c>
      <c r="I118" s="101">
        <v>364.0131311416626</v>
      </c>
      <c r="J118" s="101">
        <v>1960.3255805969238</v>
      </c>
      <c r="K118" s="101">
        <v>7289.440673828125</v>
      </c>
      <c r="L118" s="101">
        <v>41466.595764160156</v>
      </c>
      <c r="M118" s="101">
        <v>67293.673217773438</v>
      </c>
      <c r="N118" s="127">
        <f t="shared" si="4"/>
        <v>119140.13640367985</v>
      </c>
      <c r="O118" s="100">
        <v>656.60777413845062</v>
      </c>
      <c r="P118" s="101">
        <v>239.52163422107697</v>
      </c>
      <c r="Q118" s="101">
        <v>932.11627960205078</v>
      </c>
      <c r="R118" s="101">
        <v>2602.1980628967285</v>
      </c>
      <c r="S118" s="101">
        <v>21788.1259765625</v>
      </c>
      <c r="T118" s="101">
        <v>64804.323852539063</v>
      </c>
      <c r="U118" s="127">
        <f t="shared" si="5"/>
        <v>91022.893579959869</v>
      </c>
    </row>
    <row r="119" spans="1:21">
      <c r="A119" s="37">
        <v>122</v>
      </c>
      <c r="B119" s="17"/>
      <c r="C119" s="16"/>
      <c r="D119" s="38" t="s">
        <v>8</v>
      </c>
      <c r="E119" s="49" t="s">
        <v>145</v>
      </c>
      <c r="F119" s="40"/>
      <c r="G119" s="111">
        <f t="shared" si="3"/>
        <v>7705.6393496505916</v>
      </c>
      <c r="H119" s="26">
        <v>22.153648044914007</v>
      </c>
      <c r="I119" s="7">
        <v>21.775639072060585</v>
      </c>
      <c r="J119" s="7">
        <v>120.1126646399498</v>
      </c>
      <c r="K119" s="7">
        <v>464.2652599811554</v>
      </c>
      <c r="L119" s="7">
        <v>1668.0706634521484</v>
      </c>
      <c r="M119" s="7">
        <v>2633.9368591308594</v>
      </c>
      <c r="N119" s="126">
        <f t="shared" si="4"/>
        <v>4930.3147343210876</v>
      </c>
      <c r="O119" s="26">
        <v>39.883239448070526</v>
      </c>
      <c r="P119" s="7">
        <v>13.69075545668602</v>
      </c>
      <c r="Q119" s="7">
        <v>58.861107885837555</v>
      </c>
      <c r="R119" s="7">
        <v>163.66748189926147</v>
      </c>
      <c r="S119" s="7">
        <v>748.56717681884766</v>
      </c>
      <c r="T119" s="7">
        <v>1750.6548538208008</v>
      </c>
      <c r="U119" s="126">
        <f t="shared" si="5"/>
        <v>2775.324615329504</v>
      </c>
    </row>
    <row r="120" spans="1:21">
      <c r="A120" s="37">
        <v>123</v>
      </c>
      <c r="B120" s="17"/>
      <c r="C120" s="16"/>
      <c r="D120" s="38" t="s">
        <v>10</v>
      </c>
      <c r="E120" s="49" t="s">
        <v>146</v>
      </c>
      <c r="F120" s="40"/>
      <c r="G120" s="111">
        <f t="shared" si="3"/>
        <v>171593.97061619163</v>
      </c>
      <c r="H120" s="26">
        <v>262.72473639249802</v>
      </c>
      <c r="I120" s="7">
        <v>215.55169665813446</v>
      </c>
      <c r="J120" s="7">
        <v>1354.9005942344666</v>
      </c>
      <c r="K120" s="7">
        <v>5326.1472015380859</v>
      </c>
      <c r="L120" s="7">
        <v>33772.829681396484</v>
      </c>
      <c r="M120" s="7">
        <v>55944.577117919922</v>
      </c>
      <c r="N120" s="126">
        <f t="shared" si="4"/>
        <v>96876.731028139591</v>
      </c>
      <c r="O120" s="26">
        <v>156.50232806801796</v>
      </c>
      <c r="P120" s="7">
        <v>111.88463413715363</v>
      </c>
      <c r="Q120" s="7">
        <v>607.397047996521</v>
      </c>
      <c r="R120" s="7">
        <v>1778.8126182556152</v>
      </c>
      <c r="S120" s="7">
        <v>17724.947616577148</v>
      </c>
      <c r="T120" s="7">
        <v>54337.695343017578</v>
      </c>
      <c r="U120" s="126">
        <f t="shared" si="5"/>
        <v>74717.239588052034</v>
      </c>
    </row>
    <row r="121" spans="1:21">
      <c r="A121" s="37">
        <v>124</v>
      </c>
      <c r="B121" s="10"/>
      <c r="C121" s="16"/>
      <c r="D121" s="38" t="s">
        <v>22</v>
      </c>
      <c r="E121" s="49" t="s">
        <v>147</v>
      </c>
      <c r="F121" s="40"/>
      <c r="G121" s="111">
        <f t="shared" si="3"/>
        <v>1846.4673284962773</v>
      </c>
      <c r="H121" s="26">
        <v>48.871120966970921</v>
      </c>
      <c r="I121" s="7">
        <v>23.336547210812569</v>
      </c>
      <c r="J121" s="7">
        <v>74.929633885622025</v>
      </c>
      <c r="K121" s="7">
        <v>118.98943090438843</v>
      </c>
      <c r="L121" s="7">
        <v>355.0071382522583</v>
      </c>
      <c r="M121" s="7">
        <v>384.6149206161499</v>
      </c>
      <c r="N121" s="126">
        <f t="shared" si="4"/>
        <v>1005.7487918362021</v>
      </c>
      <c r="O121" s="26">
        <v>73.397303059697151</v>
      </c>
      <c r="P121" s="7">
        <v>30.219970166683197</v>
      </c>
      <c r="Q121" s="7">
        <v>41.896105915307999</v>
      </c>
      <c r="R121" s="7">
        <v>61.350098848342896</v>
      </c>
      <c r="S121" s="7">
        <v>189.20510578155518</v>
      </c>
      <c r="T121" s="7">
        <v>444.64995288848877</v>
      </c>
      <c r="U121" s="126">
        <f t="shared" si="5"/>
        <v>840.71853666007519</v>
      </c>
    </row>
    <row r="122" spans="1:21">
      <c r="A122" s="37">
        <v>125</v>
      </c>
      <c r="B122" s="17"/>
      <c r="C122" s="11"/>
      <c r="D122" s="50"/>
      <c r="E122" s="9" t="s">
        <v>148</v>
      </c>
      <c r="F122" s="46"/>
      <c r="G122" s="111">
        <f t="shared" si="3"/>
        <v>29016.956775784492</v>
      </c>
      <c r="H122" s="26">
        <v>432.3385511636734</v>
      </c>
      <c r="I122" s="7">
        <v>103.34924775362015</v>
      </c>
      <c r="J122" s="7">
        <v>410.38268768787384</v>
      </c>
      <c r="K122" s="7">
        <v>1380.0387144088745</v>
      </c>
      <c r="L122" s="7">
        <v>5670.6872863769531</v>
      </c>
      <c r="M122" s="7">
        <v>8330.5460815429688</v>
      </c>
      <c r="N122" s="126">
        <f t="shared" si="4"/>
        <v>16327.342568933964</v>
      </c>
      <c r="O122" s="26">
        <v>386.82490509748459</v>
      </c>
      <c r="P122" s="7">
        <v>83.726269960403442</v>
      </c>
      <c r="Q122" s="7">
        <v>223.96203005313873</v>
      </c>
      <c r="R122" s="7">
        <v>598.36784362792969</v>
      </c>
      <c r="S122" s="7">
        <v>3125.4065284729004</v>
      </c>
      <c r="T122" s="7">
        <v>8271.3266296386719</v>
      </c>
      <c r="U122" s="126">
        <f t="shared" si="5"/>
        <v>12689.614206850529</v>
      </c>
    </row>
    <row r="123" spans="1:21">
      <c r="A123" s="93">
        <v>126</v>
      </c>
      <c r="B123" s="94"/>
      <c r="C123" s="95" t="s">
        <v>149</v>
      </c>
      <c r="D123" s="96" t="s">
        <v>150</v>
      </c>
      <c r="E123" s="97"/>
      <c r="F123" s="98"/>
      <c r="G123" s="99">
        <f t="shared" si="3"/>
        <v>110684.84875881672</v>
      </c>
      <c r="H123" s="100">
        <v>400.72906386852264</v>
      </c>
      <c r="I123" s="101">
        <v>241.82318735122681</v>
      </c>
      <c r="J123" s="101">
        <v>813.86363983154297</v>
      </c>
      <c r="K123" s="101">
        <v>2682.1349716186523</v>
      </c>
      <c r="L123" s="101">
        <v>16295.6171875</v>
      </c>
      <c r="M123" s="101">
        <v>37475.914184570313</v>
      </c>
      <c r="N123" s="127">
        <f t="shared" si="4"/>
        <v>57910.082234740257</v>
      </c>
      <c r="O123" s="100">
        <v>379.08473134040833</v>
      </c>
      <c r="P123" s="101">
        <v>268.59621953964233</v>
      </c>
      <c r="Q123" s="101">
        <v>1048.4319019317627</v>
      </c>
      <c r="R123" s="101">
        <v>2276.2076873779297</v>
      </c>
      <c r="S123" s="101">
        <v>12407.719787597656</v>
      </c>
      <c r="T123" s="101">
        <v>36394.726196289063</v>
      </c>
      <c r="U123" s="127">
        <f t="shared" si="5"/>
        <v>52774.766524076462</v>
      </c>
    </row>
    <row r="124" spans="1:21">
      <c r="A124" s="37">
        <v>127</v>
      </c>
      <c r="B124" s="12"/>
      <c r="C124" s="12"/>
      <c r="D124" s="38" t="s">
        <v>8</v>
      </c>
      <c r="E124" s="49" t="s">
        <v>151</v>
      </c>
      <c r="F124" s="40"/>
      <c r="G124" s="111">
        <f t="shared" si="3"/>
        <v>104542.42922413349</v>
      </c>
      <c r="H124" s="26">
        <v>323.44715893268585</v>
      </c>
      <c r="I124" s="7">
        <v>222.02789664268494</v>
      </c>
      <c r="J124" s="7">
        <v>791.29457139968872</v>
      </c>
      <c r="K124" s="7">
        <v>2628.8090476989746</v>
      </c>
      <c r="L124" s="7">
        <v>16015.7509765625</v>
      </c>
      <c r="M124" s="7">
        <v>35425.271240234375</v>
      </c>
      <c r="N124" s="126">
        <f t="shared" si="4"/>
        <v>55406.600891470909</v>
      </c>
      <c r="O124" s="26">
        <v>310.5991575717926</v>
      </c>
      <c r="P124" s="7">
        <v>246.67686605453491</v>
      </c>
      <c r="Q124" s="7">
        <v>961.42721748352051</v>
      </c>
      <c r="R124" s="7">
        <v>2072.8302917480469</v>
      </c>
      <c r="S124" s="7">
        <v>11966.696411132813</v>
      </c>
      <c r="T124" s="7">
        <v>33577.598388671875</v>
      </c>
      <c r="U124" s="126">
        <f t="shared" si="5"/>
        <v>49135.828332662582</v>
      </c>
    </row>
    <row r="125" spans="1:21">
      <c r="A125" s="37">
        <v>128</v>
      </c>
      <c r="B125" s="17"/>
      <c r="C125" s="16"/>
      <c r="D125" s="52" t="s">
        <v>10</v>
      </c>
      <c r="E125" s="49" t="s">
        <v>152</v>
      </c>
      <c r="F125" s="40"/>
      <c r="G125" s="111">
        <f t="shared" si="3"/>
        <v>0</v>
      </c>
      <c r="H125" s="26">
        <v>0</v>
      </c>
      <c r="I125" s="7">
        <v>0</v>
      </c>
      <c r="J125" s="7">
        <v>0</v>
      </c>
      <c r="K125" s="7">
        <v>0</v>
      </c>
      <c r="L125" s="7">
        <v>0</v>
      </c>
      <c r="M125" s="7">
        <v>0</v>
      </c>
      <c r="N125" s="126">
        <f t="shared" si="4"/>
        <v>0</v>
      </c>
      <c r="O125" s="26">
        <v>0</v>
      </c>
      <c r="P125" s="7">
        <v>0</v>
      </c>
      <c r="Q125" s="7">
        <v>0</v>
      </c>
      <c r="R125" s="7">
        <v>0</v>
      </c>
      <c r="S125" s="7">
        <v>0</v>
      </c>
      <c r="T125" s="7">
        <v>0</v>
      </c>
      <c r="U125" s="126">
        <f t="shared" si="5"/>
        <v>0</v>
      </c>
    </row>
    <row r="126" spans="1:21">
      <c r="A126" s="37">
        <v>129</v>
      </c>
      <c r="B126" s="10"/>
      <c r="C126" s="16"/>
      <c r="D126" s="38" t="s">
        <v>22</v>
      </c>
      <c r="E126" s="15" t="s">
        <v>153</v>
      </c>
      <c r="F126" s="43"/>
      <c r="G126" s="111">
        <f t="shared" si="3"/>
        <v>127.21856022998691</v>
      </c>
      <c r="H126" s="26">
        <v>0</v>
      </c>
      <c r="I126" s="7">
        <v>3.6039302311837673</v>
      </c>
      <c r="J126" s="7">
        <v>5.221973180770874</v>
      </c>
      <c r="K126" s="7">
        <v>5.6202392056584358</v>
      </c>
      <c r="L126" s="7">
        <v>13.120126157999039</v>
      </c>
      <c r="M126" s="7">
        <v>41.35455310344696</v>
      </c>
      <c r="N126" s="126">
        <f t="shared" si="4"/>
        <v>68.920821879059076</v>
      </c>
      <c r="O126" s="26">
        <v>0</v>
      </c>
      <c r="P126" s="7">
        <v>2.9258361831307411</v>
      </c>
      <c r="Q126" s="7">
        <v>6.9293008297681808</v>
      </c>
      <c r="R126" s="7">
        <v>5.9108027666807175</v>
      </c>
      <c r="S126" s="7">
        <v>8.1241514384746552</v>
      </c>
      <c r="T126" s="7">
        <v>34.407647132873535</v>
      </c>
      <c r="U126" s="126">
        <f t="shared" si="5"/>
        <v>58.29773835092783</v>
      </c>
    </row>
    <row r="127" spans="1:21">
      <c r="A127" s="37">
        <v>130</v>
      </c>
      <c r="B127" s="17"/>
      <c r="C127" s="11"/>
      <c r="D127" s="38" t="s">
        <v>24</v>
      </c>
      <c r="E127" s="9" t="s">
        <v>422</v>
      </c>
      <c r="F127" s="46"/>
      <c r="G127" s="111">
        <f t="shared" si="3"/>
        <v>5892.4497906118631</v>
      </c>
      <c r="H127" s="26">
        <v>77.281913071870804</v>
      </c>
      <c r="I127" s="7">
        <v>16.19134733080864</v>
      </c>
      <c r="J127" s="7">
        <v>17.347085624933243</v>
      </c>
      <c r="K127" s="7">
        <v>47.70574939250946</v>
      </c>
      <c r="L127" s="7">
        <v>266.74577903747559</v>
      </c>
      <c r="M127" s="7">
        <v>2009.2890777587891</v>
      </c>
      <c r="N127" s="126">
        <f t="shared" si="4"/>
        <v>2434.5609522163868</v>
      </c>
      <c r="O127" s="26">
        <v>68.48557522892952</v>
      </c>
      <c r="P127" s="7">
        <v>18.993500664830208</v>
      </c>
      <c r="Q127" s="7">
        <v>56.760046124458313</v>
      </c>
      <c r="R127" s="7">
        <v>128.21264171600342</v>
      </c>
      <c r="S127" s="7">
        <v>413.83502388000488</v>
      </c>
      <c r="T127" s="7">
        <v>2771.60205078125</v>
      </c>
      <c r="U127" s="126">
        <f t="shared" si="5"/>
        <v>3457.8888383954763</v>
      </c>
    </row>
    <row r="128" spans="1:21">
      <c r="A128" s="37">
        <v>131</v>
      </c>
      <c r="B128" s="12"/>
      <c r="C128" s="12"/>
      <c r="D128" s="38" t="s">
        <v>26</v>
      </c>
      <c r="E128" s="15" t="s">
        <v>154</v>
      </c>
      <c r="F128" s="43"/>
      <c r="G128" s="111">
        <f t="shared" si="3"/>
        <v>0</v>
      </c>
      <c r="H128" s="26">
        <v>0</v>
      </c>
      <c r="I128" s="7">
        <v>0</v>
      </c>
      <c r="J128" s="7">
        <v>0</v>
      </c>
      <c r="K128" s="7">
        <v>0</v>
      </c>
      <c r="L128" s="7">
        <v>0</v>
      </c>
      <c r="M128" s="7">
        <v>0</v>
      </c>
      <c r="N128" s="126">
        <f t="shared" si="4"/>
        <v>0</v>
      </c>
      <c r="O128" s="26">
        <v>0</v>
      </c>
      <c r="P128" s="7">
        <v>0</v>
      </c>
      <c r="Q128" s="7">
        <v>0</v>
      </c>
      <c r="R128" s="7">
        <v>0</v>
      </c>
      <c r="S128" s="7">
        <v>0</v>
      </c>
      <c r="T128" s="7">
        <v>0</v>
      </c>
      <c r="U128" s="126">
        <f t="shared" si="5"/>
        <v>0</v>
      </c>
    </row>
    <row r="129" spans="1:21">
      <c r="A129" s="37">
        <v>132</v>
      </c>
      <c r="B129" s="12"/>
      <c r="C129" s="12"/>
      <c r="D129" s="38" t="s">
        <v>32</v>
      </c>
      <c r="E129" s="15" t="s">
        <v>155</v>
      </c>
      <c r="F129" s="43"/>
      <c r="G129" s="111">
        <f t="shared" si="3"/>
        <v>122.75156906247139</v>
      </c>
      <c r="H129" s="26">
        <v>0</v>
      </c>
      <c r="I129" s="7">
        <v>0</v>
      </c>
      <c r="J129" s="7">
        <v>0</v>
      </c>
      <c r="K129" s="7">
        <v>0</v>
      </c>
      <c r="L129" s="7">
        <v>0</v>
      </c>
      <c r="M129" s="7">
        <v>0</v>
      </c>
      <c r="N129" s="126">
        <f t="shared" si="4"/>
        <v>0</v>
      </c>
      <c r="O129" s="26">
        <v>0</v>
      </c>
      <c r="P129" s="7">
        <v>0</v>
      </c>
      <c r="Q129" s="7">
        <v>23.315351441502571</v>
      </c>
      <c r="R129" s="7">
        <v>69.253924965858459</v>
      </c>
      <c r="S129" s="7">
        <v>19.064053952693939</v>
      </c>
      <c r="T129" s="7">
        <v>11.11823870241642</v>
      </c>
      <c r="U129" s="126">
        <f t="shared" si="5"/>
        <v>122.75156906247139</v>
      </c>
    </row>
    <row r="130" spans="1:21">
      <c r="A130" s="93">
        <v>133</v>
      </c>
      <c r="B130" s="94"/>
      <c r="C130" s="95" t="s">
        <v>156</v>
      </c>
      <c r="D130" s="96" t="s">
        <v>157</v>
      </c>
      <c r="E130" s="97"/>
      <c r="F130" s="98"/>
      <c r="G130" s="99">
        <f t="shared" si="3"/>
        <v>4946.084407389164</v>
      </c>
      <c r="H130" s="100">
        <v>25.752673506736755</v>
      </c>
      <c r="I130" s="101">
        <v>12.520059823989868</v>
      </c>
      <c r="J130" s="101">
        <v>27.722208797931671</v>
      </c>
      <c r="K130" s="101">
        <v>36.389948487281799</v>
      </c>
      <c r="L130" s="101">
        <v>267.4278564453125</v>
      </c>
      <c r="M130" s="101">
        <v>2092.8871154785156</v>
      </c>
      <c r="N130" s="127">
        <f t="shared" si="4"/>
        <v>2462.6998625397682</v>
      </c>
      <c r="O130" s="100">
        <v>26.222872406244278</v>
      </c>
      <c r="P130" s="101">
        <v>12.825959593057632</v>
      </c>
      <c r="Q130" s="101">
        <v>19.867100775241852</v>
      </c>
      <c r="R130" s="101">
        <v>32.191261649131775</v>
      </c>
      <c r="S130" s="101">
        <v>253.55478191375732</v>
      </c>
      <c r="T130" s="101">
        <v>2138.7225685119629</v>
      </c>
      <c r="U130" s="127">
        <f t="shared" si="5"/>
        <v>2483.3845448493958</v>
      </c>
    </row>
    <row r="131" spans="1:21">
      <c r="A131" s="93">
        <v>134</v>
      </c>
      <c r="B131" s="94"/>
      <c r="C131" s="95" t="s">
        <v>158</v>
      </c>
      <c r="D131" s="96" t="s">
        <v>159</v>
      </c>
      <c r="E131" s="97"/>
      <c r="F131" s="98"/>
      <c r="G131" s="99">
        <f t="shared" si="3"/>
        <v>1490.1297363042831</v>
      </c>
      <c r="H131" s="100">
        <v>0</v>
      </c>
      <c r="I131" s="101">
        <v>36.980872094631195</v>
      </c>
      <c r="J131" s="101">
        <v>65.793817579746246</v>
      </c>
      <c r="K131" s="101">
        <v>74.931233167648315</v>
      </c>
      <c r="L131" s="101">
        <v>122.04346370697021</v>
      </c>
      <c r="M131" s="101">
        <v>158.33922529220581</v>
      </c>
      <c r="N131" s="127">
        <f t="shared" si="4"/>
        <v>458.08861184120178</v>
      </c>
      <c r="O131" s="100">
        <v>0</v>
      </c>
      <c r="P131" s="101">
        <v>45.31397020816803</v>
      </c>
      <c r="Q131" s="101">
        <v>191.94741296768188</v>
      </c>
      <c r="R131" s="101">
        <v>212.59828281402588</v>
      </c>
      <c r="S131" s="101">
        <v>135.61213970184326</v>
      </c>
      <c r="T131" s="101">
        <v>446.5693187713623</v>
      </c>
      <c r="U131" s="127">
        <f>SUM(O131:T131)</f>
        <v>1032.0411244630814</v>
      </c>
    </row>
    <row r="132" spans="1:21">
      <c r="A132" s="37">
        <v>135</v>
      </c>
      <c r="B132" s="17"/>
      <c r="C132" s="16"/>
      <c r="D132" s="38" t="s">
        <v>8</v>
      </c>
      <c r="E132" s="49" t="s">
        <v>160</v>
      </c>
      <c r="F132" s="40"/>
      <c r="G132" s="111">
        <f t="shared" si="3"/>
        <v>355.06176394969225</v>
      </c>
      <c r="H132" s="26">
        <v>0</v>
      </c>
      <c r="I132" s="7">
        <v>11.763090968132019</v>
      </c>
      <c r="J132" s="7">
        <v>10.447164833545685</v>
      </c>
      <c r="K132" s="7">
        <v>5.8084784373641014</v>
      </c>
      <c r="L132" s="7">
        <v>38.928330719470978</v>
      </c>
      <c r="M132" s="7">
        <v>60.748911738395691</v>
      </c>
      <c r="N132" s="126">
        <f t="shared" si="4"/>
        <v>127.69597669690847</v>
      </c>
      <c r="O132" s="26">
        <v>0</v>
      </c>
      <c r="P132" s="7">
        <v>7.6779593229293823</v>
      </c>
      <c r="Q132" s="7">
        <v>7.7230494022369385</v>
      </c>
      <c r="R132" s="7">
        <v>9.3912457674741745</v>
      </c>
      <c r="S132" s="7">
        <v>42.133094489574432</v>
      </c>
      <c r="T132" s="7">
        <v>160.44043827056885</v>
      </c>
      <c r="U132" s="126">
        <f t="shared" ref="U132:U157" si="6">SUM(O132:T132)</f>
        <v>227.36578725278378</v>
      </c>
    </row>
    <row r="133" spans="1:21">
      <c r="A133" s="37">
        <v>136</v>
      </c>
      <c r="B133" s="10"/>
      <c r="C133" s="16"/>
      <c r="D133" s="38" t="s">
        <v>10</v>
      </c>
      <c r="E133" s="49" t="s">
        <v>161</v>
      </c>
      <c r="F133" s="40"/>
      <c r="G133" s="111">
        <f t="shared" si="3"/>
        <v>0</v>
      </c>
      <c r="H133" s="26">
        <v>0</v>
      </c>
      <c r="I133" s="7">
        <v>0</v>
      </c>
      <c r="J133" s="7">
        <v>0</v>
      </c>
      <c r="K133" s="7">
        <v>0</v>
      </c>
      <c r="L133" s="7">
        <v>0</v>
      </c>
      <c r="M133" s="7">
        <v>0</v>
      </c>
      <c r="N133" s="126">
        <f t="shared" si="4"/>
        <v>0</v>
      </c>
      <c r="O133" s="26">
        <v>0</v>
      </c>
      <c r="P133" s="7">
        <v>0</v>
      </c>
      <c r="Q133" s="7">
        <v>0</v>
      </c>
      <c r="R133" s="7">
        <v>0</v>
      </c>
      <c r="S133" s="7">
        <v>0</v>
      </c>
      <c r="T133" s="7">
        <v>0</v>
      </c>
      <c r="U133" s="126">
        <f t="shared" si="6"/>
        <v>0</v>
      </c>
    </row>
    <row r="134" spans="1:21">
      <c r="A134" s="37">
        <v>137</v>
      </c>
      <c r="B134" s="10"/>
      <c r="C134" s="11"/>
      <c r="D134" s="52" t="s">
        <v>22</v>
      </c>
      <c r="E134" s="49" t="s">
        <v>162</v>
      </c>
      <c r="F134" s="51"/>
      <c r="G134" s="111">
        <f t="shared" si="3"/>
        <v>0</v>
      </c>
      <c r="H134" s="26">
        <v>0</v>
      </c>
      <c r="I134" s="7">
        <v>0</v>
      </c>
      <c r="J134" s="7">
        <v>0</v>
      </c>
      <c r="K134" s="7">
        <v>0</v>
      </c>
      <c r="L134" s="7">
        <v>0</v>
      </c>
      <c r="M134" s="7">
        <v>0</v>
      </c>
      <c r="N134" s="126">
        <f t="shared" si="4"/>
        <v>0</v>
      </c>
      <c r="O134" s="26">
        <v>0</v>
      </c>
      <c r="P134" s="7">
        <v>0</v>
      </c>
      <c r="Q134" s="7">
        <v>0</v>
      </c>
      <c r="R134" s="7">
        <v>0</v>
      </c>
      <c r="S134" s="7">
        <v>0</v>
      </c>
      <c r="T134" s="7">
        <v>0</v>
      </c>
      <c r="U134" s="126">
        <f t="shared" si="6"/>
        <v>0</v>
      </c>
    </row>
    <row r="135" spans="1:21">
      <c r="A135" s="37">
        <v>138</v>
      </c>
      <c r="B135" s="10"/>
      <c r="C135" s="11"/>
      <c r="D135" s="52" t="s">
        <v>24</v>
      </c>
      <c r="E135" s="49" t="s">
        <v>163</v>
      </c>
      <c r="F135" s="51"/>
      <c r="G135" s="111">
        <f t="shared" si="3"/>
        <v>0</v>
      </c>
      <c r="H135" s="26">
        <v>0</v>
      </c>
      <c r="I135" s="7">
        <v>0</v>
      </c>
      <c r="J135" s="7">
        <v>0</v>
      </c>
      <c r="K135" s="7">
        <v>0</v>
      </c>
      <c r="L135" s="7">
        <v>0</v>
      </c>
      <c r="M135" s="7">
        <v>0</v>
      </c>
      <c r="N135" s="126">
        <f t="shared" si="4"/>
        <v>0</v>
      </c>
      <c r="O135" s="26">
        <v>0</v>
      </c>
      <c r="P135" s="7">
        <v>0</v>
      </c>
      <c r="Q135" s="7">
        <v>0</v>
      </c>
      <c r="R135" s="7">
        <v>0</v>
      </c>
      <c r="S135" s="7">
        <v>0</v>
      </c>
      <c r="T135" s="7">
        <v>0</v>
      </c>
      <c r="U135" s="126">
        <f t="shared" si="6"/>
        <v>0</v>
      </c>
    </row>
    <row r="136" spans="1:21">
      <c r="A136" s="37">
        <v>139</v>
      </c>
      <c r="B136" s="17"/>
      <c r="C136" s="11"/>
      <c r="D136" s="50"/>
      <c r="E136" s="9" t="s">
        <v>164</v>
      </c>
      <c r="F136" s="46"/>
      <c r="G136" s="111">
        <f t="shared" si="3"/>
        <v>1135.0679807066917</v>
      </c>
      <c r="H136" s="26">
        <v>0</v>
      </c>
      <c r="I136" s="7">
        <v>25.217780470848083</v>
      </c>
      <c r="J136" s="7">
        <v>55.346652746200562</v>
      </c>
      <c r="K136" s="7">
        <v>69.122753381729126</v>
      </c>
      <c r="L136" s="7">
        <v>83.115134239196777</v>
      </c>
      <c r="M136" s="7">
        <v>97.590313911437988</v>
      </c>
      <c r="N136" s="126">
        <f t="shared" si="4"/>
        <v>330.39263474941254</v>
      </c>
      <c r="O136" s="26">
        <v>0</v>
      </c>
      <c r="P136" s="7">
        <v>37.636010944843292</v>
      </c>
      <c r="Q136" s="7">
        <v>184.2243664264679</v>
      </c>
      <c r="R136" s="7">
        <v>203.20703840255737</v>
      </c>
      <c r="S136" s="7">
        <v>93.479044914245605</v>
      </c>
      <c r="T136" s="7">
        <v>286.12888526916504</v>
      </c>
      <c r="U136" s="126">
        <f t="shared" si="6"/>
        <v>804.67534595727921</v>
      </c>
    </row>
    <row r="137" spans="1:21">
      <c r="A137" s="93">
        <v>140</v>
      </c>
      <c r="B137" s="94"/>
      <c r="C137" s="95" t="s">
        <v>165</v>
      </c>
      <c r="D137" s="96" t="s">
        <v>166</v>
      </c>
      <c r="E137" s="97"/>
      <c r="F137" s="98"/>
      <c r="G137" s="99">
        <f t="shared" si="3"/>
        <v>33610.785838127136</v>
      </c>
      <c r="H137" s="100">
        <v>14255.306686401367</v>
      </c>
      <c r="I137" s="101">
        <v>1559.6248168945313</v>
      </c>
      <c r="J137" s="101">
        <v>1118.4073495864868</v>
      </c>
      <c r="K137" s="101">
        <v>519.79841041564941</v>
      </c>
      <c r="L137" s="101">
        <v>447.35729026794434</v>
      </c>
      <c r="M137" s="101">
        <v>0</v>
      </c>
      <c r="N137" s="127">
        <f t="shared" si="4"/>
        <v>17900.494553565979</v>
      </c>
      <c r="O137" s="100">
        <v>12646.380294799805</v>
      </c>
      <c r="P137" s="101">
        <v>1380.5069408416748</v>
      </c>
      <c r="Q137" s="101">
        <v>988.27735042572021</v>
      </c>
      <c r="R137" s="101">
        <v>412.56006526947021</v>
      </c>
      <c r="S137" s="101">
        <v>282.5666332244873</v>
      </c>
      <c r="T137" s="101">
        <v>0</v>
      </c>
      <c r="U137" s="127">
        <f t="shared" si="6"/>
        <v>15710.291284561157</v>
      </c>
    </row>
    <row r="138" spans="1:21">
      <c r="A138" s="37">
        <v>141</v>
      </c>
      <c r="B138" s="17"/>
      <c r="C138" s="16"/>
      <c r="D138" s="38" t="s">
        <v>8</v>
      </c>
      <c r="E138" s="45" t="s">
        <v>167</v>
      </c>
      <c r="F138" s="53"/>
      <c r="G138" s="111">
        <f t="shared" ref="G138:G157" si="7">N138+U138</f>
        <v>1215.0646724402905</v>
      </c>
      <c r="H138" s="26">
        <v>475.47580027580261</v>
      </c>
      <c r="I138" s="7">
        <v>28.749064289033413</v>
      </c>
      <c r="J138" s="7">
        <v>16.786237522959709</v>
      </c>
      <c r="K138" s="7">
        <v>8.1655522137880325</v>
      </c>
      <c r="L138" s="7">
        <v>5.1621366515755653</v>
      </c>
      <c r="M138" s="7">
        <v>0</v>
      </c>
      <c r="N138" s="126">
        <f t="shared" ref="N138:N157" si="8">SUM(H138:M138)</f>
        <v>534.33879095315933</v>
      </c>
      <c r="O138" s="26">
        <v>579.89843511581421</v>
      </c>
      <c r="P138" s="7">
        <v>55.215480700135231</v>
      </c>
      <c r="Q138" s="7">
        <v>27.8943882137537</v>
      </c>
      <c r="R138" s="7">
        <v>12.08948065340519</v>
      </c>
      <c r="S138" s="7">
        <v>5.628096804022789</v>
      </c>
      <c r="T138" s="7">
        <v>0</v>
      </c>
      <c r="U138" s="126">
        <f t="shared" si="6"/>
        <v>680.72588148713112</v>
      </c>
    </row>
    <row r="139" spans="1:21">
      <c r="A139" s="37">
        <v>142</v>
      </c>
      <c r="B139" s="17"/>
      <c r="C139" s="16"/>
      <c r="D139" s="38" t="s">
        <v>10</v>
      </c>
      <c r="E139" s="45" t="s">
        <v>168</v>
      </c>
      <c r="F139" s="53"/>
      <c r="G139" s="111">
        <f t="shared" si="7"/>
        <v>49.940189905464649</v>
      </c>
      <c r="H139" s="26">
        <v>13.538521021604538</v>
      </c>
      <c r="I139" s="7">
        <v>0</v>
      </c>
      <c r="J139" s="7">
        <v>0</v>
      </c>
      <c r="K139" s="7">
        <v>0</v>
      </c>
      <c r="L139" s="7">
        <v>0</v>
      </c>
      <c r="M139" s="7">
        <v>0</v>
      </c>
      <c r="N139" s="126">
        <f t="shared" si="8"/>
        <v>13.538521021604538</v>
      </c>
      <c r="O139" s="26">
        <v>36.401668883860111</v>
      </c>
      <c r="P139" s="7">
        <v>0</v>
      </c>
      <c r="Q139" s="7">
        <v>0</v>
      </c>
      <c r="R139" s="7">
        <v>0</v>
      </c>
      <c r="S139" s="7">
        <v>0</v>
      </c>
      <c r="T139" s="7">
        <v>0</v>
      </c>
      <c r="U139" s="126">
        <f t="shared" si="6"/>
        <v>36.401668883860111</v>
      </c>
    </row>
    <row r="140" spans="1:21">
      <c r="A140" s="37">
        <v>143</v>
      </c>
      <c r="B140" s="17"/>
      <c r="C140" s="16"/>
      <c r="D140" s="38" t="s">
        <v>22</v>
      </c>
      <c r="E140" s="45" t="s">
        <v>169</v>
      </c>
      <c r="F140" s="53"/>
      <c r="G140" s="111">
        <f t="shared" si="7"/>
        <v>1221.0958167314529</v>
      </c>
      <c r="H140" s="26">
        <v>454.6493673324585</v>
      </c>
      <c r="I140" s="7">
        <v>77.141559839248657</v>
      </c>
      <c r="J140" s="7">
        <v>78.344636201858521</v>
      </c>
      <c r="K140" s="7">
        <v>51.903235912322998</v>
      </c>
      <c r="L140" s="7">
        <v>20.839661955833435</v>
      </c>
      <c r="M140" s="7">
        <v>0</v>
      </c>
      <c r="N140" s="126">
        <f t="shared" si="8"/>
        <v>682.87846124172211</v>
      </c>
      <c r="O140" s="26">
        <v>363.99352359771729</v>
      </c>
      <c r="P140" s="7">
        <v>48.898486852645874</v>
      </c>
      <c r="Q140" s="7">
        <v>63.540310859680176</v>
      </c>
      <c r="R140" s="7">
        <v>45.900258779525757</v>
      </c>
      <c r="S140" s="7">
        <v>15.884775400161743</v>
      </c>
      <c r="T140" s="7">
        <v>0</v>
      </c>
      <c r="U140" s="126">
        <f t="shared" si="6"/>
        <v>538.21735548973083</v>
      </c>
    </row>
    <row r="141" spans="1:21">
      <c r="A141" s="37">
        <v>144</v>
      </c>
      <c r="B141" s="17"/>
      <c r="C141" s="16"/>
      <c r="D141" s="38" t="s">
        <v>24</v>
      </c>
      <c r="E141" s="45" t="s">
        <v>170</v>
      </c>
      <c r="F141" s="53"/>
      <c r="G141" s="111">
        <f t="shared" si="7"/>
        <v>13889.970062971115</v>
      </c>
      <c r="H141" s="26">
        <v>5587.0612602233887</v>
      </c>
      <c r="I141" s="7">
        <v>787.27590942382813</v>
      </c>
      <c r="J141" s="7">
        <v>600.05205631256104</v>
      </c>
      <c r="K141" s="7">
        <v>260.20717215538025</v>
      </c>
      <c r="L141" s="7">
        <v>118.62481069564819</v>
      </c>
      <c r="M141" s="7">
        <v>0</v>
      </c>
      <c r="N141" s="126">
        <f t="shared" si="8"/>
        <v>7353.2212088108063</v>
      </c>
      <c r="O141" s="26">
        <v>5065.8877639770508</v>
      </c>
      <c r="P141" s="7">
        <v>726.41723251342773</v>
      </c>
      <c r="Q141" s="7">
        <v>469.16213464736938</v>
      </c>
      <c r="R141" s="7">
        <v>188.40468835830688</v>
      </c>
      <c r="S141" s="7">
        <v>86.877034664154053</v>
      </c>
      <c r="T141" s="7">
        <v>0</v>
      </c>
      <c r="U141" s="126">
        <f t="shared" si="6"/>
        <v>6536.7488541603088</v>
      </c>
    </row>
    <row r="142" spans="1:21">
      <c r="A142" s="37">
        <v>145</v>
      </c>
      <c r="B142" s="17"/>
      <c r="C142" s="16"/>
      <c r="D142" s="38" t="s">
        <v>26</v>
      </c>
      <c r="E142" s="45" t="s">
        <v>171</v>
      </c>
      <c r="F142" s="53"/>
      <c r="G142" s="111">
        <f t="shared" si="7"/>
        <v>969.52323646470904</v>
      </c>
      <c r="H142" s="26">
        <v>337.36390686035156</v>
      </c>
      <c r="I142" s="7">
        <v>14.119295239448547</v>
      </c>
      <c r="J142" s="7">
        <v>6.2930817604064941</v>
      </c>
      <c r="K142" s="7">
        <v>1.0324865765869617</v>
      </c>
      <c r="L142" s="7">
        <v>2.2177124843001366</v>
      </c>
      <c r="M142" s="7">
        <v>0</v>
      </c>
      <c r="N142" s="126">
        <f t="shared" si="8"/>
        <v>361.0264829210937</v>
      </c>
      <c r="O142" s="26">
        <v>540.755859375</v>
      </c>
      <c r="P142" s="7">
        <v>33.358016967773438</v>
      </c>
      <c r="Q142" s="7">
        <v>22.87500524520874</v>
      </c>
      <c r="R142" s="7">
        <v>2.9289745390415192</v>
      </c>
      <c r="S142" s="7">
        <v>8.5788974165916443</v>
      </c>
      <c r="T142" s="7">
        <v>0</v>
      </c>
      <c r="U142" s="126">
        <f t="shared" si="6"/>
        <v>608.49675354361534</v>
      </c>
    </row>
    <row r="143" spans="1:21">
      <c r="A143" s="37">
        <v>146</v>
      </c>
      <c r="B143" s="17"/>
      <c r="C143" s="16"/>
      <c r="D143" s="38" t="s">
        <v>32</v>
      </c>
      <c r="E143" s="54" t="s">
        <v>172</v>
      </c>
      <c r="F143" s="53"/>
      <c r="G143" s="111">
        <f t="shared" si="7"/>
        <v>16265.192092180252</v>
      </c>
      <c r="H143" s="26">
        <v>7387.2179565429688</v>
      </c>
      <c r="I143" s="7">
        <v>652.33905267715454</v>
      </c>
      <c r="J143" s="7">
        <v>416.93133568763733</v>
      </c>
      <c r="K143" s="7">
        <v>198.48994278907776</v>
      </c>
      <c r="L143" s="7">
        <v>300.51296806335449</v>
      </c>
      <c r="M143" s="7">
        <v>0</v>
      </c>
      <c r="N143" s="126">
        <f t="shared" si="8"/>
        <v>8955.4912557601929</v>
      </c>
      <c r="O143" s="26">
        <v>6059.4431343078613</v>
      </c>
      <c r="P143" s="7">
        <v>516.61770248413086</v>
      </c>
      <c r="Q143" s="7">
        <v>404.80551266670227</v>
      </c>
      <c r="R143" s="7">
        <v>163.23666095733643</v>
      </c>
      <c r="S143" s="7">
        <v>165.59782600402832</v>
      </c>
      <c r="T143" s="7">
        <v>0</v>
      </c>
      <c r="U143" s="126">
        <f t="shared" si="6"/>
        <v>7309.7008364200592</v>
      </c>
    </row>
    <row r="144" spans="1:21">
      <c r="A144" s="93">
        <v>147</v>
      </c>
      <c r="B144" s="94"/>
      <c r="C144" s="103" t="s">
        <v>173</v>
      </c>
      <c r="D144" s="96" t="s">
        <v>174</v>
      </c>
      <c r="E144" s="97"/>
      <c r="F144" s="98"/>
      <c r="G144" s="99">
        <f t="shared" si="7"/>
        <v>0</v>
      </c>
      <c r="H144" s="100">
        <v>0</v>
      </c>
      <c r="I144" s="101">
        <v>0</v>
      </c>
      <c r="J144" s="101">
        <v>0</v>
      </c>
      <c r="K144" s="101">
        <v>0</v>
      </c>
      <c r="L144" s="101">
        <v>0</v>
      </c>
      <c r="M144" s="101">
        <v>0</v>
      </c>
      <c r="N144" s="127">
        <f t="shared" si="8"/>
        <v>0</v>
      </c>
      <c r="O144" s="100">
        <v>0</v>
      </c>
      <c r="P144" s="101">
        <v>0</v>
      </c>
      <c r="Q144" s="101">
        <v>0</v>
      </c>
      <c r="R144" s="101">
        <v>0</v>
      </c>
      <c r="S144" s="101">
        <v>0</v>
      </c>
      <c r="T144" s="101">
        <v>0</v>
      </c>
      <c r="U144" s="127">
        <f t="shared" si="6"/>
        <v>0</v>
      </c>
    </row>
    <row r="145" spans="1:21">
      <c r="A145" s="72">
        <v>151</v>
      </c>
      <c r="B145" s="80" t="s">
        <v>175</v>
      </c>
      <c r="C145" s="81" t="s">
        <v>176</v>
      </c>
      <c r="D145" s="82"/>
      <c r="E145" s="82"/>
      <c r="F145" s="83"/>
      <c r="G145" s="74">
        <f t="shared" si="7"/>
        <v>178548.59851074219</v>
      </c>
      <c r="H145" s="75">
        <v>8362.564811706543</v>
      </c>
      <c r="I145" s="76">
        <v>7439.3600921630859</v>
      </c>
      <c r="J145" s="76">
        <v>38490.729644775391</v>
      </c>
      <c r="K145" s="76">
        <v>37892.585754394531</v>
      </c>
      <c r="L145" s="76">
        <v>25214.067993164063</v>
      </c>
      <c r="M145" s="76">
        <v>16680.389038085938</v>
      </c>
      <c r="N145" s="124">
        <f t="shared" si="8"/>
        <v>134079.69733428955</v>
      </c>
      <c r="O145" s="75">
        <v>6122.3786582946777</v>
      </c>
      <c r="P145" s="76">
        <v>3682.8654899597168</v>
      </c>
      <c r="Q145" s="76">
        <v>9149.8657989501953</v>
      </c>
      <c r="R145" s="76">
        <v>9064.123779296875</v>
      </c>
      <c r="S145" s="76">
        <v>7397.0265197753906</v>
      </c>
      <c r="T145" s="76">
        <v>9052.6409301757813</v>
      </c>
      <c r="U145" s="124">
        <f t="shared" si="6"/>
        <v>44468.901176452637</v>
      </c>
    </row>
    <row r="146" spans="1:21">
      <c r="A146" s="93">
        <v>152</v>
      </c>
      <c r="B146" s="95"/>
      <c r="C146" s="95" t="s">
        <v>6</v>
      </c>
      <c r="D146" s="96" t="s">
        <v>177</v>
      </c>
      <c r="E146" s="104"/>
      <c r="F146" s="105"/>
      <c r="G146" s="99">
        <f t="shared" si="7"/>
        <v>125290.98863506317</v>
      </c>
      <c r="H146" s="100">
        <v>7883.4658470153809</v>
      </c>
      <c r="I146" s="101">
        <v>5708.8680305480957</v>
      </c>
      <c r="J146" s="101">
        <v>22841.210784912109</v>
      </c>
      <c r="K146" s="101">
        <v>22962.628814697266</v>
      </c>
      <c r="L146" s="101">
        <v>19269.115478515625</v>
      </c>
      <c r="M146" s="101">
        <v>14912.267272949219</v>
      </c>
      <c r="N146" s="127">
        <f t="shared" si="8"/>
        <v>93577.556228637695</v>
      </c>
      <c r="O146" s="100">
        <v>5627.7363500595093</v>
      </c>
      <c r="P146" s="101">
        <v>2411.1495399475098</v>
      </c>
      <c r="Q146" s="101">
        <v>5080.9682922363281</v>
      </c>
      <c r="R146" s="101">
        <v>5332.7913589477539</v>
      </c>
      <c r="S146" s="101">
        <v>5343.5672302246094</v>
      </c>
      <c r="T146" s="101">
        <v>7917.2196350097656</v>
      </c>
      <c r="U146" s="127">
        <f t="shared" si="6"/>
        <v>31713.432406425476</v>
      </c>
    </row>
    <row r="147" spans="1:21">
      <c r="A147" s="37">
        <v>153</v>
      </c>
      <c r="B147" s="17"/>
      <c r="C147" s="16"/>
      <c r="D147" s="38" t="s">
        <v>8</v>
      </c>
      <c r="E147" s="49" t="s">
        <v>178</v>
      </c>
      <c r="F147" s="55"/>
      <c r="G147" s="111">
        <f t="shared" si="7"/>
        <v>66953.672601699829</v>
      </c>
      <c r="H147" s="26">
        <v>2742.9708189964294</v>
      </c>
      <c r="I147" s="7">
        <v>2491.3752422332764</v>
      </c>
      <c r="J147" s="7">
        <v>14751.714721679688</v>
      </c>
      <c r="K147" s="7">
        <v>13921.290618896484</v>
      </c>
      <c r="L147" s="7">
        <v>11634.440856933594</v>
      </c>
      <c r="M147" s="7">
        <v>6755.2470397949219</v>
      </c>
      <c r="N147" s="126">
        <f t="shared" si="8"/>
        <v>52297.039298534393</v>
      </c>
      <c r="O147" s="26">
        <v>2013.0603013038635</v>
      </c>
      <c r="P147" s="7">
        <v>1083.9691848754883</v>
      </c>
      <c r="Q147" s="7">
        <v>2998.2488288879395</v>
      </c>
      <c r="R147" s="7">
        <v>3197.8713150024414</v>
      </c>
      <c r="S147" s="7">
        <v>2906.8353652954102</v>
      </c>
      <c r="T147" s="7">
        <v>2456.648307800293</v>
      </c>
      <c r="U147" s="126">
        <f t="shared" si="6"/>
        <v>14656.633303165436</v>
      </c>
    </row>
    <row r="148" spans="1:21">
      <c r="A148" s="37">
        <v>154</v>
      </c>
      <c r="B148" s="17"/>
      <c r="C148" s="16"/>
      <c r="D148" s="38" t="s">
        <v>10</v>
      </c>
      <c r="E148" s="49" t="s">
        <v>179</v>
      </c>
      <c r="F148" s="40"/>
      <c r="G148" s="111">
        <f t="shared" si="7"/>
        <v>2863.0367760062218</v>
      </c>
      <c r="H148" s="26">
        <v>594.89074885845184</v>
      </c>
      <c r="I148" s="7">
        <v>160.75690245628357</v>
      </c>
      <c r="J148" s="7">
        <v>405.36674833297729</v>
      </c>
      <c r="K148" s="7">
        <v>341.30393934249878</v>
      </c>
      <c r="L148" s="7">
        <v>149.6060152053833</v>
      </c>
      <c r="M148" s="7">
        <v>124.40067434310913</v>
      </c>
      <c r="N148" s="126">
        <f t="shared" si="8"/>
        <v>1776.3250285387039</v>
      </c>
      <c r="O148" s="26">
        <v>420.47518533468246</v>
      </c>
      <c r="P148" s="7">
        <v>125.74102294445038</v>
      </c>
      <c r="Q148" s="7">
        <v>215.87382793426514</v>
      </c>
      <c r="R148" s="7">
        <v>141.39838290214539</v>
      </c>
      <c r="S148" s="7">
        <v>72.056649208068848</v>
      </c>
      <c r="T148" s="7">
        <v>111.16667914390564</v>
      </c>
      <c r="U148" s="126">
        <f t="shared" si="6"/>
        <v>1086.7117474675179</v>
      </c>
    </row>
    <row r="149" spans="1:21">
      <c r="A149" s="37">
        <v>155</v>
      </c>
      <c r="B149" s="17"/>
      <c r="C149" s="16"/>
      <c r="D149" s="38" t="s">
        <v>22</v>
      </c>
      <c r="E149" s="49" t="s">
        <v>180</v>
      </c>
      <c r="F149" s="40"/>
      <c r="G149" s="111">
        <f t="shared" si="7"/>
        <v>17255.84584569931</v>
      </c>
      <c r="H149" s="26">
        <v>691.56701838970184</v>
      </c>
      <c r="I149" s="7">
        <v>370.62414932250977</v>
      </c>
      <c r="J149" s="7">
        <v>1378.8445987701416</v>
      </c>
      <c r="K149" s="7">
        <v>2615.2285652160645</v>
      </c>
      <c r="L149" s="7">
        <v>3469.6917572021484</v>
      </c>
      <c r="M149" s="7">
        <v>4415.969367980957</v>
      </c>
      <c r="N149" s="126">
        <f t="shared" si="8"/>
        <v>12941.925456881523</v>
      </c>
      <c r="O149" s="26">
        <v>572.66487395763397</v>
      </c>
      <c r="P149" s="7">
        <v>151.02230620384216</v>
      </c>
      <c r="Q149" s="7">
        <v>238.58827114105225</v>
      </c>
      <c r="R149" s="7">
        <v>359.61735343933105</v>
      </c>
      <c r="S149" s="7">
        <v>620.84473037719727</v>
      </c>
      <c r="T149" s="7">
        <v>2371.1828536987305</v>
      </c>
      <c r="U149" s="126">
        <f t="shared" si="6"/>
        <v>4313.9203888177872</v>
      </c>
    </row>
    <row r="150" spans="1:21">
      <c r="A150" s="37">
        <v>156</v>
      </c>
      <c r="B150" s="17"/>
      <c r="C150" s="16"/>
      <c r="D150" s="38" t="s">
        <v>24</v>
      </c>
      <c r="E150" s="49" t="s">
        <v>181</v>
      </c>
      <c r="F150" s="40"/>
      <c r="G150" s="111">
        <f t="shared" si="7"/>
        <v>7710.4911645054817</v>
      </c>
      <c r="H150" s="26">
        <v>612.57583504915237</v>
      </c>
      <c r="I150" s="7">
        <v>293.81555247306824</v>
      </c>
      <c r="J150" s="7">
        <v>939.55338430404663</v>
      </c>
      <c r="K150" s="7">
        <v>1015.370756149292</v>
      </c>
      <c r="L150" s="7">
        <v>705.34689140319824</v>
      </c>
      <c r="M150" s="7">
        <v>829.71442985534668</v>
      </c>
      <c r="N150" s="126">
        <f t="shared" si="8"/>
        <v>4396.3768492341042</v>
      </c>
      <c r="O150" s="26">
        <v>471.27725911140442</v>
      </c>
      <c r="P150" s="7">
        <v>206.374107837677</v>
      </c>
      <c r="Q150" s="7">
        <v>665.42352819442749</v>
      </c>
      <c r="R150" s="7">
        <v>561.33341312408447</v>
      </c>
      <c r="S150" s="7">
        <v>458.2020435333252</v>
      </c>
      <c r="T150" s="7">
        <v>951.50396347045898</v>
      </c>
      <c r="U150" s="126">
        <f t="shared" si="6"/>
        <v>3314.1143152713776</v>
      </c>
    </row>
    <row r="151" spans="1:21">
      <c r="A151" s="37">
        <v>157</v>
      </c>
      <c r="B151" s="17"/>
      <c r="C151" s="16"/>
      <c r="D151" s="38" t="s">
        <v>26</v>
      </c>
      <c r="E151" s="49" t="s">
        <v>182</v>
      </c>
      <c r="F151" s="40"/>
      <c r="G151" s="111">
        <f t="shared" si="7"/>
        <v>8321.5536029338837</v>
      </c>
      <c r="H151" s="26">
        <v>1315.6168996095657</v>
      </c>
      <c r="I151" s="7">
        <v>1073.2767972946167</v>
      </c>
      <c r="J151" s="7">
        <v>2122.7855091094971</v>
      </c>
      <c r="K151" s="7">
        <v>1235.684045791626</v>
      </c>
      <c r="L151" s="7">
        <v>667.67488670349121</v>
      </c>
      <c r="M151" s="7">
        <v>308.32665538787842</v>
      </c>
      <c r="N151" s="126">
        <f t="shared" si="8"/>
        <v>6723.3647938966751</v>
      </c>
      <c r="O151" s="26">
        <v>700.76644718647003</v>
      </c>
      <c r="P151" s="7">
        <v>256.66116809844971</v>
      </c>
      <c r="Q151" s="7">
        <v>249.1225323677063</v>
      </c>
      <c r="R151" s="7">
        <v>178.62583875656128</v>
      </c>
      <c r="S151" s="7">
        <v>111.80427122116089</v>
      </c>
      <c r="T151" s="7">
        <v>101.20855140686035</v>
      </c>
      <c r="U151" s="126">
        <f t="shared" si="6"/>
        <v>1598.1888090372086</v>
      </c>
    </row>
    <row r="152" spans="1:21">
      <c r="A152" s="37">
        <v>158</v>
      </c>
      <c r="B152" s="12"/>
      <c r="C152" s="12"/>
      <c r="D152" s="52" t="s">
        <v>32</v>
      </c>
      <c r="E152" s="49" t="s">
        <v>183</v>
      </c>
      <c r="F152" s="43"/>
      <c r="G152" s="111">
        <f t="shared" si="7"/>
        <v>11.981803065165877</v>
      </c>
      <c r="H152" s="26">
        <v>0.57137425430119038</v>
      </c>
      <c r="I152" s="7">
        <v>1.2170029431581497</v>
      </c>
      <c r="J152" s="7">
        <v>1.595680009573698</v>
      </c>
      <c r="K152" s="7">
        <v>1.5028334110975266</v>
      </c>
      <c r="L152" s="7">
        <v>1.6231296956539154</v>
      </c>
      <c r="M152" s="7">
        <v>0.62013374827802181</v>
      </c>
      <c r="N152" s="126">
        <f t="shared" si="8"/>
        <v>7.1301540620625019</v>
      </c>
      <c r="O152" s="26">
        <v>0.6006989348679781</v>
      </c>
      <c r="P152" s="7">
        <v>1.1095532681792974</v>
      </c>
      <c r="Q152" s="7">
        <v>0.89095788821578026</v>
      </c>
      <c r="R152" s="7">
        <v>0.80823075957596302</v>
      </c>
      <c r="S152" s="7">
        <v>0.98372880183160305</v>
      </c>
      <c r="T152" s="7">
        <v>0.45847935043275356</v>
      </c>
      <c r="U152" s="126">
        <f t="shared" si="6"/>
        <v>4.8516490031033754</v>
      </c>
    </row>
    <row r="153" spans="1:21">
      <c r="A153" s="37">
        <v>159</v>
      </c>
      <c r="B153" s="10"/>
      <c r="C153" s="11"/>
      <c r="D153" s="38" t="s">
        <v>34</v>
      </c>
      <c r="E153" s="49" t="s">
        <v>184</v>
      </c>
      <c r="F153" s="51"/>
      <c r="G153" s="111">
        <f t="shared" si="7"/>
        <v>22174.40734577179</v>
      </c>
      <c r="H153" s="26">
        <v>1925.2732882499695</v>
      </c>
      <c r="I153" s="7">
        <v>1317.802490234375</v>
      </c>
      <c r="J153" s="7">
        <v>3241.3504543304443</v>
      </c>
      <c r="K153" s="7">
        <v>3832.248119354248</v>
      </c>
      <c r="L153" s="7">
        <v>2640.7321395874023</v>
      </c>
      <c r="M153" s="7">
        <v>2477.988655090332</v>
      </c>
      <c r="N153" s="126">
        <f t="shared" si="8"/>
        <v>15435.395146846771</v>
      </c>
      <c r="O153" s="26">
        <v>1448.891444683075</v>
      </c>
      <c r="P153" s="7">
        <v>586.27232456207275</v>
      </c>
      <c r="Q153" s="7">
        <v>712.82052516937256</v>
      </c>
      <c r="R153" s="7">
        <v>893.13668823242188</v>
      </c>
      <c r="S153" s="7">
        <v>1172.8404121398926</v>
      </c>
      <c r="T153" s="7">
        <v>1925.0508041381836</v>
      </c>
      <c r="U153" s="126">
        <f t="shared" si="6"/>
        <v>6739.0121989250183</v>
      </c>
    </row>
    <row r="154" spans="1:21">
      <c r="A154" s="93">
        <v>160</v>
      </c>
      <c r="B154" s="94"/>
      <c r="C154" s="95" t="s">
        <v>61</v>
      </c>
      <c r="D154" s="96" t="s">
        <v>185</v>
      </c>
      <c r="E154" s="97"/>
      <c r="F154" s="98"/>
      <c r="G154" s="99">
        <f t="shared" si="7"/>
        <v>53257.60985904932</v>
      </c>
      <c r="H154" s="100">
        <v>479.09876179695129</v>
      </c>
      <c r="I154" s="101">
        <v>1730.4921689033508</v>
      </c>
      <c r="J154" s="101">
        <v>15649.517578125</v>
      </c>
      <c r="K154" s="101">
        <v>14929.956970214844</v>
      </c>
      <c r="L154" s="101">
        <v>5944.9527740478516</v>
      </c>
      <c r="M154" s="101">
        <v>1768.1225509643555</v>
      </c>
      <c r="N154" s="127">
        <f t="shared" si="8"/>
        <v>40502.140804052353</v>
      </c>
      <c r="O154" s="100">
        <v>494.64237934350967</v>
      </c>
      <c r="P154" s="101">
        <v>1271.7157938480377</v>
      </c>
      <c r="Q154" s="101">
        <v>4068.8973045349121</v>
      </c>
      <c r="R154" s="101">
        <v>3731.3328590393066</v>
      </c>
      <c r="S154" s="101">
        <v>2053.4593353271484</v>
      </c>
      <c r="T154" s="101">
        <v>1135.4213829040527</v>
      </c>
      <c r="U154" s="127">
        <f t="shared" si="6"/>
        <v>12755.469054996967</v>
      </c>
    </row>
    <row r="155" spans="1:21">
      <c r="A155" s="37">
        <v>161</v>
      </c>
      <c r="B155" s="17"/>
      <c r="C155" s="16"/>
      <c r="D155" s="38" t="s">
        <v>8</v>
      </c>
      <c r="E155" s="49" t="s">
        <v>186</v>
      </c>
      <c r="F155" s="40"/>
      <c r="G155" s="111">
        <f t="shared" si="7"/>
        <v>16942.562746942043</v>
      </c>
      <c r="H155" s="26">
        <v>0</v>
      </c>
      <c r="I155" s="7">
        <v>76.05379045009613</v>
      </c>
      <c r="J155" s="7">
        <v>4206.1162528991699</v>
      </c>
      <c r="K155" s="7">
        <v>4921.9706497192383</v>
      </c>
      <c r="L155" s="7">
        <v>2515.43408203125</v>
      </c>
      <c r="M155" s="7">
        <v>1072.3374633789063</v>
      </c>
      <c r="N155" s="126">
        <f t="shared" si="8"/>
        <v>12791.912238478661</v>
      </c>
      <c r="O155" s="26">
        <v>0</v>
      </c>
      <c r="P155" s="7">
        <v>47.754835665225983</v>
      </c>
      <c r="Q155" s="7">
        <v>1239.4294176101685</v>
      </c>
      <c r="R155" s="7">
        <v>1279.9859943389893</v>
      </c>
      <c r="S155" s="7">
        <v>924.43948173522949</v>
      </c>
      <c r="T155" s="7">
        <v>659.04077911376953</v>
      </c>
      <c r="U155" s="126">
        <f t="shared" si="6"/>
        <v>4150.6505084633827</v>
      </c>
    </row>
    <row r="156" spans="1:21">
      <c r="A156" s="37">
        <v>162</v>
      </c>
      <c r="B156" s="17"/>
      <c r="C156" s="16"/>
      <c r="D156" s="38" t="s">
        <v>10</v>
      </c>
      <c r="E156" s="49" t="s">
        <v>187</v>
      </c>
      <c r="F156" s="55"/>
      <c r="G156" s="111">
        <f t="shared" si="7"/>
        <v>12862.315914928913</v>
      </c>
      <c r="H156" s="26">
        <v>308.66814970970154</v>
      </c>
      <c r="I156" s="7">
        <v>304.19410133361816</v>
      </c>
      <c r="J156" s="7">
        <v>3972.1822967529297</v>
      </c>
      <c r="K156" s="7">
        <v>3242.6623306274414</v>
      </c>
      <c r="L156" s="7">
        <v>1391.810619354248</v>
      </c>
      <c r="M156" s="7">
        <v>328.97542381286621</v>
      </c>
      <c r="N156" s="126">
        <f t="shared" si="8"/>
        <v>9548.4929215908051</v>
      </c>
      <c r="O156" s="26">
        <v>313.74353033304214</v>
      </c>
      <c r="P156" s="7">
        <v>191.81700658798218</v>
      </c>
      <c r="Q156" s="7">
        <v>1070.9270715713501</v>
      </c>
      <c r="R156" s="7">
        <v>972.66223812103271</v>
      </c>
      <c r="S156" s="7">
        <v>454.12580490112305</v>
      </c>
      <c r="T156" s="7">
        <v>310.54734182357788</v>
      </c>
      <c r="U156" s="126">
        <f t="shared" si="6"/>
        <v>3313.8229933381081</v>
      </c>
    </row>
    <row r="157" spans="1:21" ht="12.6" thickBot="1">
      <c r="A157" s="56">
        <v>163</v>
      </c>
      <c r="B157" s="57"/>
      <c r="C157" s="58"/>
      <c r="D157" s="59" t="s">
        <v>22</v>
      </c>
      <c r="E157" s="60" t="s">
        <v>188</v>
      </c>
      <c r="F157" s="61"/>
      <c r="G157" s="114">
        <f t="shared" si="7"/>
        <v>23452.731447536498</v>
      </c>
      <c r="H157" s="27">
        <v>170.43061394989491</v>
      </c>
      <c r="I157" s="28">
        <v>1350.2443241178989</v>
      </c>
      <c r="J157" s="28">
        <v>7471.2195136547089</v>
      </c>
      <c r="K157" s="28">
        <v>6765.323664188385</v>
      </c>
      <c r="L157" s="28">
        <v>2037.7082061767578</v>
      </c>
      <c r="M157" s="28">
        <v>366.80968815088272</v>
      </c>
      <c r="N157" s="128">
        <f t="shared" si="8"/>
        <v>18161.736010238528</v>
      </c>
      <c r="O157" s="27">
        <v>180.89885995164514</v>
      </c>
      <c r="P157" s="28">
        <v>1032.1438997983932</v>
      </c>
      <c r="Q157" s="28">
        <v>1758.5408434867859</v>
      </c>
      <c r="R157" s="28">
        <v>1478.6845420598984</v>
      </c>
      <c r="S157" s="28">
        <v>674.89401644468307</v>
      </c>
      <c r="T157" s="28">
        <v>165.83327555656433</v>
      </c>
      <c r="U157" s="128">
        <f t="shared" si="6"/>
        <v>5290.9954372979701</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U157"/>
  <sheetViews>
    <sheetView workbookViewId="0">
      <pane xSplit="6" ySplit="9" topLeftCell="G10" activePane="bottomRight" state="frozen"/>
      <selection activeCell="C4" sqref="C4"/>
      <selection pane="topRight" activeCell="C4" sqref="C4"/>
      <selection pane="bottomLeft" activeCell="C4" sqref="C4"/>
      <selection pane="bottomRight" activeCell="C4" sqref="C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433</v>
      </c>
    </row>
    <row r="2" spans="1:21" ht="13.8">
      <c r="A2" s="1" t="s">
        <v>193</v>
      </c>
      <c r="C2" s="268" t="s">
        <v>414</v>
      </c>
      <c r="E2" s="268"/>
      <c r="F2" s="268"/>
      <c r="G2" s="6"/>
      <c r="H2" s="6"/>
    </row>
    <row r="3" spans="1:21" ht="13.8">
      <c r="A3" s="1" t="s">
        <v>194</v>
      </c>
      <c r="C3" s="328">
        <v>2045</v>
      </c>
      <c r="D3" s="328"/>
      <c r="E3" s="129"/>
    </row>
    <row r="4" spans="1:21" ht="12.6" thickBot="1">
      <c r="B4" s="6"/>
      <c r="C4" s="6"/>
    </row>
    <row r="5" spans="1:21" s="18" customFormat="1">
      <c r="A5" s="30"/>
      <c r="B5" s="31"/>
      <c r="C5" s="31"/>
      <c r="D5" s="31"/>
      <c r="E5" s="31"/>
      <c r="F5" s="32" t="s">
        <v>195</v>
      </c>
      <c r="G5" s="112" t="s">
        <v>190</v>
      </c>
      <c r="H5" s="329" t="s">
        <v>191</v>
      </c>
      <c r="I5" s="330"/>
      <c r="J5" s="330"/>
      <c r="K5" s="330"/>
      <c r="L5" s="330"/>
      <c r="M5" s="330"/>
      <c r="N5" s="331"/>
      <c r="O5" s="329" t="s">
        <v>192</v>
      </c>
      <c r="P5" s="330"/>
      <c r="Q5" s="330"/>
      <c r="R5" s="330"/>
      <c r="S5" s="330"/>
      <c r="T5" s="330"/>
      <c r="U5" s="331"/>
    </row>
    <row r="6" spans="1:21" s="18" customFormat="1" ht="12.6" thickBot="1">
      <c r="A6" s="33"/>
      <c r="B6" s="21"/>
      <c r="C6" s="21"/>
      <c r="D6" s="21"/>
      <c r="E6" s="21"/>
      <c r="F6" s="34" t="s">
        <v>196</v>
      </c>
      <c r="G6" s="113" t="s">
        <v>1</v>
      </c>
      <c r="H6" s="24" t="s">
        <v>424</v>
      </c>
      <c r="I6" s="20" t="s">
        <v>197</v>
      </c>
      <c r="J6" s="20" t="s">
        <v>198</v>
      </c>
      <c r="K6" s="20" t="s">
        <v>200</v>
      </c>
      <c r="L6" s="20" t="s">
        <v>201</v>
      </c>
      <c r="M6" s="20" t="s">
        <v>199</v>
      </c>
      <c r="N6" s="120" t="s">
        <v>1</v>
      </c>
      <c r="O6" s="24" t="s">
        <v>424</v>
      </c>
      <c r="P6" s="20" t="s">
        <v>197</v>
      </c>
      <c r="Q6" s="20" t="s">
        <v>198</v>
      </c>
      <c r="R6" s="20" t="s">
        <v>200</v>
      </c>
      <c r="S6" s="20" t="s">
        <v>201</v>
      </c>
      <c r="T6" s="20" t="s">
        <v>199</v>
      </c>
      <c r="U6" s="120" t="s">
        <v>1</v>
      </c>
    </row>
    <row r="7" spans="1:21" ht="12.9" thickTop="1" thickBot="1">
      <c r="A7" s="69" t="s">
        <v>0</v>
      </c>
      <c r="B7" s="70"/>
      <c r="C7" s="70"/>
      <c r="D7" s="70"/>
      <c r="E7" s="70"/>
      <c r="F7" s="71"/>
      <c r="G7" s="152">
        <f>N7+U7</f>
        <v>16148.141815662384</v>
      </c>
      <c r="H7" s="149">
        <v>802.62297964096069</v>
      </c>
      <c r="I7" s="150">
        <v>1546.6349458694458</v>
      </c>
      <c r="J7" s="150">
        <v>2087.1959667205811</v>
      </c>
      <c r="K7" s="150">
        <v>2226.9890518188477</v>
      </c>
      <c r="L7" s="150">
        <v>1219.9839859008789</v>
      </c>
      <c r="M7" s="150">
        <v>290.2169930934906</v>
      </c>
      <c r="N7" s="151">
        <f>SUM(H7:M7)</f>
        <v>8173.6439230442047</v>
      </c>
      <c r="O7" s="149">
        <v>751.61700248718262</v>
      </c>
      <c r="P7" s="150">
        <v>1452.2909498214722</v>
      </c>
      <c r="Q7" s="150">
        <v>1969.2309398651123</v>
      </c>
      <c r="R7" s="150">
        <v>2118.4989776611328</v>
      </c>
      <c r="S7" s="150">
        <v>1265.1060256958008</v>
      </c>
      <c r="T7" s="150">
        <v>417.75399708747864</v>
      </c>
      <c r="U7" s="151">
        <f>SUM(O7:T7)</f>
        <v>7974.4978926181793</v>
      </c>
    </row>
    <row r="8" spans="1:21" ht="12.9" thickTop="1" thickBot="1">
      <c r="A8" s="69"/>
      <c r="B8" s="70"/>
      <c r="C8" s="70"/>
      <c r="D8" s="70"/>
      <c r="E8" s="70"/>
      <c r="F8" s="71"/>
      <c r="G8" s="152"/>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73" si="0">N10+U10</f>
        <v>114807.14387106895</v>
      </c>
      <c r="H10" s="67">
        <v>4696.8446083068848</v>
      </c>
      <c r="I10" s="68">
        <v>850.29917144775391</v>
      </c>
      <c r="J10" s="68">
        <v>2755.9353618621826</v>
      </c>
      <c r="K10" s="68">
        <v>7583.4757232666016</v>
      </c>
      <c r="L10" s="68">
        <v>21197.263793945313</v>
      </c>
      <c r="M10" s="68">
        <v>22241.5439453125</v>
      </c>
      <c r="N10" s="123">
        <f t="shared" ref="N10:N73" si="1">SUM(H10:M10)</f>
        <v>59325.362604141235</v>
      </c>
      <c r="O10" s="67">
        <v>3866.8041925430298</v>
      </c>
      <c r="P10" s="68">
        <v>491.49846816062927</v>
      </c>
      <c r="Q10" s="68">
        <v>1745.6019811630249</v>
      </c>
      <c r="R10" s="68">
        <v>5445.8156661987305</v>
      </c>
      <c r="S10" s="68">
        <v>15753.099868774414</v>
      </c>
      <c r="T10" s="68">
        <v>28178.961090087891</v>
      </c>
      <c r="U10" s="123">
        <f t="shared" ref="U10:U73" si="2">SUM(O10:T10)</f>
        <v>55481.781266927719</v>
      </c>
    </row>
    <row r="11" spans="1:21" s="19" customFormat="1" ht="15" customHeight="1">
      <c r="A11" s="72">
        <v>1</v>
      </c>
      <c r="B11" s="73" t="s">
        <v>4</v>
      </c>
      <c r="C11" s="332" t="s">
        <v>5</v>
      </c>
      <c r="D11" s="333"/>
      <c r="E11" s="333"/>
      <c r="F11" s="334"/>
      <c r="G11" s="74">
        <f t="shared" si="0"/>
        <v>15132.175709784031</v>
      </c>
      <c r="H11" s="75">
        <v>2808.4421472549438</v>
      </c>
      <c r="I11" s="76">
        <v>148.50780379772186</v>
      </c>
      <c r="J11" s="76">
        <v>253.8819767832756</v>
      </c>
      <c r="K11" s="76">
        <v>674.37669944763184</v>
      </c>
      <c r="L11" s="76">
        <v>1471.2727217674255</v>
      </c>
      <c r="M11" s="76">
        <v>2344.595606803894</v>
      </c>
      <c r="N11" s="124">
        <f t="shared" si="1"/>
        <v>7701.0769558548927</v>
      </c>
      <c r="O11" s="75">
        <v>2484.7624497413635</v>
      </c>
      <c r="P11" s="76">
        <v>116.40837246179581</v>
      </c>
      <c r="Q11" s="76">
        <v>321.06245499849319</v>
      </c>
      <c r="R11" s="76">
        <v>533.85552537441254</v>
      </c>
      <c r="S11" s="76">
        <v>871.95088839530945</v>
      </c>
      <c r="T11" s="76">
        <v>3103.0590629577637</v>
      </c>
      <c r="U11" s="124">
        <f t="shared" si="2"/>
        <v>7431.0987539291382</v>
      </c>
    </row>
    <row r="12" spans="1:21" s="18" customFormat="1">
      <c r="A12" s="85">
        <v>2</v>
      </c>
      <c r="B12" s="86"/>
      <c r="C12" s="86" t="s">
        <v>6</v>
      </c>
      <c r="D12" s="87" t="s">
        <v>7</v>
      </c>
      <c r="E12" s="88"/>
      <c r="F12" s="89"/>
      <c r="G12" s="90">
        <f t="shared" si="0"/>
        <v>6227.7844027578831</v>
      </c>
      <c r="H12" s="91">
        <v>528.74877953529358</v>
      </c>
      <c r="I12" s="92">
        <v>103.22411212325096</v>
      </c>
      <c r="J12" s="92">
        <v>186.26255317032337</v>
      </c>
      <c r="K12" s="92">
        <v>475.97841781377792</v>
      </c>
      <c r="L12" s="92">
        <v>727.6297699213028</v>
      </c>
      <c r="M12" s="92">
        <v>985.54555678367615</v>
      </c>
      <c r="N12" s="125">
        <f t="shared" si="1"/>
        <v>3007.3891893476248</v>
      </c>
      <c r="O12" s="91">
        <v>482.91185593605042</v>
      </c>
      <c r="P12" s="92">
        <v>91.049325972795486</v>
      </c>
      <c r="Q12" s="92">
        <v>187.30418503284454</v>
      </c>
      <c r="R12" s="92">
        <v>307.36401410400867</v>
      </c>
      <c r="S12" s="92">
        <v>498.46270936727524</v>
      </c>
      <c r="T12" s="92">
        <v>1653.3031229972839</v>
      </c>
      <c r="U12" s="125">
        <f t="shared" si="2"/>
        <v>3220.3952134102583</v>
      </c>
    </row>
    <row r="13" spans="1:21">
      <c r="A13" s="37">
        <v>3</v>
      </c>
      <c r="B13" s="17"/>
      <c r="C13" s="16"/>
      <c r="D13" s="38" t="s">
        <v>8</v>
      </c>
      <c r="E13" s="39" t="s">
        <v>9</v>
      </c>
      <c r="F13" s="40"/>
      <c r="G13" s="111">
        <f t="shared" si="0"/>
        <v>1256.2675711415213</v>
      </c>
      <c r="H13" s="26">
        <v>1.8110148565610871</v>
      </c>
      <c r="I13" s="7">
        <v>1.7517592901131138</v>
      </c>
      <c r="J13" s="7">
        <v>28.346223948523402</v>
      </c>
      <c r="K13" s="7">
        <v>133.3923874348402</v>
      </c>
      <c r="L13" s="7">
        <v>316.40720863640308</v>
      </c>
      <c r="M13" s="7">
        <v>349.61741074919701</v>
      </c>
      <c r="N13" s="126">
        <f t="shared" si="1"/>
        <v>831.3260049156379</v>
      </c>
      <c r="O13" s="26">
        <v>1.3406526865001069</v>
      </c>
      <c r="P13" s="7">
        <v>1.8529987982474267</v>
      </c>
      <c r="Q13" s="7">
        <v>21.851936472958187</v>
      </c>
      <c r="R13" s="7">
        <v>59.790329043695237</v>
      </c>
      <c r="S13" s="7">
        <v>119.14616501796991</v>
      </c>
      <c r="T13" s="7">
        <v>220.95948420651257</v>
      </c>
      <c r="U13" s="126">
        <f t="shared" si="2"/>
        <v>424.94156622588343</v>
      </c>
    </row>
    <row r="14" spans="1:21">
      <c r="A14" s="37">
        <v>4</v>
      </c>
      <c r="B14" s="41"/>
      <c r="C14" s="16"/>
      <c r="D14" s="38" t="s">
        <v>10</v>
      </c>
      <c r="E14" s="39" t="s">
        <v>11</v>
      </c>
      <c r="F14" s="40"/>
      <c r="G14" s="111">
        <f t="shared" si="0"/>
        <v>190.89332105268841</v>
      </c>
      <c r="H14" s="26">
        <v>79.981121180579066</v>
      </c>
      <c r="I14" s="7">
        <v>8.6528379156952724</v>
      </c>
      <c r="J14" s="7">
        <v>0.21042855575797148</v>
      </c>
      <c r="K14" s="7">
        <v>0.6184576916275546</v>
      </c>
      <c r="L14" s="7">
        <v>1.0670836267527193</v>
      </c>
      <c r="M14" s="7">
        <v>1.1636719435919076</v>
      </c>
      <c r="N14" s="126">
        <f t="shared" si="1"/>
        <v>91.693600914004492</v>
      </c>
      <c r="O14" s="26">
        <v>78.626353766769171</v>
      </c>
      <c r="P14" s="7">
        <v>10.174154056701809</v>
      </c>
      <c r="Q14" s="7">
        <v>1.2502930085174739</v>
      </c>
      <c r="R14" s="7">
        <v>6.5287290867418051</v>
      </c>
      <c r="S14" s="7">
        <v>1.8572469362989068</v>
      </c>
      <c r="T14" s="7">
        <v>0.76294328365474939</v>
      </c>
      <c r="U14" s="126">
        <f t="shared" si="2"/>
        <v>99.199720138683915</v>
      </c>
    </row>
    <row r="15" spans="1:21">
      <c r="A15" s="37">
        <v>5</v>
      </c>
      <c r="B15" s="41"/>
      <c r="C15" s="16"/>
      <c r="D15" s="8"/>
      <c r="E15" s="17" t="s">
        <v>12</v>
      </c>
      <c r="F15" s="42" t="s">
        <v>13</v>
      </c>
      <c r="G15" s="111">
        <f t="shared" si="0"/>
        <v>181.91004865529248</v>
      </c>
      <c r="H15" s="26">
        <v>79.981121180579066</v>
      </c>
      <c r="I15" s="7">
        <v>8.6519511820515618</v>
      </c>
      <c r="J15" s="7">
        <v>0.17802641686284915</v>
      </c>
      <c r="K15" s="7">
        <v>0.55236789956688881</v>
      </c>
      <c r="L15" s="7">
        <v>1.0005361344665289</v>
      </c>
      <c r="M15" s="7">
        <v>1.0490279814694077</v>
      </c>
      <c r="N15" s="126">
        <f t="shared" si="1"/>
        <v>91.413030794996303</v>
      </c>
      <c r="O15" s="26">
        <v>78.626353766769171</v>
      </c>
      <c r="P15" s="7">
        <v>10.143075540196151</v>
      </c>
      <c r="Q15" s="7">
        <v>0.3118948764167726</v>
      </c>
      <c r="R15" s="7">
        <v>0.77813652949407697</v>
      </c>
      <c r="S15" s="7">
        <v>0.4420228754170239</v>
      </c>
      <c r="T15" s="7">
        <v>0.19553427200298756</v>
      </c>
      <c r="U15" s="126">
        <f t="shared" si="2"/>
        <v>90.497017860296182</v>
      </c>
    </row>
    <row r="16" spans="1:21">
      <c r="A16" s="37">
        <v>6</v>
      </c>
      <c r="B16" s="41"/>
      <c r="C16" s="16"/>
      <c r="D16" s="8"/>
      <c r="E16" s="17" t="s">
        <v>14</v>
      </c>
      <c r="F16" s="42" t="s">
        <v>15</v>
      </c>
      <c r="G16" s="111">
        <f t="shared" si="0"/>
        <v>1.6927327127086755</v>
      </c>
      <c r="H16" s="26">
        <v>0</v>
      </c>
      <c r="I16" s="7">
        <v>0</v>
      </c>
      <c r="J16" s="7">
        <v>0</v>
      </c>
      <c r="K16" s="7">
        <v>0</v>
      </c>
      <c r="L16" s="7">
        <v>0</v>
      </c>
      <c r="M16" s="7">
        <v>0</v>
      </c>
      <c r="N16" s="126">
        <f t="shared" si="1"/>
        <v>0</v>
      </c>
      <c r="O16" s="26">
        <v>0</v>
      </c>
      <c r="P16" s="7">
        <v>8.6802256882947404E-3</v>
      </c>
      <c r="Q16" s="7">
        <v>0.2198823110666126</v>
      </c>
      <c r="R16" s="7">
        <v>1.077422852627933</v>
      </c>
      <c r="S16" s="7">
        <v>0.27002586168237031</v>
      </c>
      <c r="T16" s="7">
        <v>0.11672146164346486</v>
      </c>
      <c r="U16" s="126">
        <f t="shared" si="2"/>
        <v>1.6927327127086755</v>
      </c>
    </row>
    <row r="17" spans="1:21">
      <c r="A17" s="37">
        <v>7</v>
      </c>
      <c r="B17" s="41"/>
      <c r="C17" s="16"/>
      <c r="D17" s="8"/>
      <c r="E17" s="17" t="s">
        <v>16</v>
      </c>
      <c r="F17" s="42" t="s">
        <v>17</v>
      </c>
      <c r="G17" s="111">
        <f t="shared" si="0"/>
        <v>4.7380047512660894</v>
      </c>
      <c r="H17" s="26">
        <v>0</v>
      </c>
      <c r="I17" s="7">
        <v>5.8167668157693697E-4</v>
      </c>
      <c r="J17" s="7">
        <v>2.4031032327911817E-2</v>
      </c>
      <c r="K17" s="7">
        <v>4.219732617639238E-2</v>
      </c>
      <c r="L17" s="7">
        <v>3.5059160487435292E-2</v>
      </c>
      <c r="M17" s="7">
        <v>6.9829347514314577E-2</v>
      </c>
      <c r="N17" s="126">
        <f t="shared" si="1"/>
        <v>0.171698543187631</v>
      </c>
      <c r="O17" s="26">
        <v>0</v>
      </c>
      <c r="P17" s="7">
        <v>1.5237789186357986E-2</v>
      </c>
      <c r="Q17" s="7">
        <v>0.4559746771119535</v>
      </c>
      <c r="R17" s="7">
        <v>2.9973412752151489</v>
      </c>
      <c r="S17" s="7">
        <v>0.75116262678056955</v>
      </c>
      <c r="T17" s="7">
        <v>0.34658983978442848</v>
      </c>
      <c r="U17" s="126">
        <f t="shared" si="2"/>
        <v>4.5663062080784584</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2.5525358938702993</v>
      </c>
      <c r="H19" s="26">
        <v>0</v>
      </c>
      <c r="I19" s="7">
        <v>3.0583058651245665E-4</v>
      </c>
      <c r="J19" s="7">
        <v>8.371107081984519E-3</v>
      </c>
      <c r="K19" s="7">
        <v>2.3892452105428674E-2</v>
      </c>
      <c r="L19" s="7">
        <v>3.1488349763094448E-2</v>
      </c>
      <c r="M19" s="7">
        <v>4.4814601409598254E-2</v>
      </c>
      <c r="N19" s="126">
        <f t="shared" si="1"/>
        <v>0.10887234094661835</v>
      </c>
      <c r="O19" s="26">
        <v>0</v>
      </c>
      <c r="P19" s="7">
        <v>7.1607160462008324E-3</v>
      </c>
      <c r="Q19" s="7">
        <v>0.26254120329394937</v>
      </c>
      <c r="R19" s="7">
        <v>1.6758283218368888</v>
      </c>
      <c r="S19" s="7">
        <v>0.39403561665676534</v>
      </c>
      <c r="T19" s="7">
        <v>0.10409769508987665</v>
      </c>
      <c r="U19" s="126">
        <f t="shared" si="2"/>
        <v>2.443663552923681</v>
      </c>
    </row>
    <row r="20" spans="1:21">
      <c r="A20" s="37">
        <v>10</v>
      </c>
      <c r="B20" s="41"/>
      <c r="C20" s="16"/>
      <c r="D20" s="38" t="s">
        <v>22</v>
      </c>
      <c r="E20" s="39" t="s">
        <v>23</v>
      </c>
      <c r="F20" s="40"/>
      <c r="G20" s="111">
        <f t="shared" si="0"/>
        <v>373.74639861285686</v>
      </c>
      <c r="H20" s="26">
        <v>13.476307110860944</v>
      </c>
      <c r="I20" s="7">
        <v>13.512073516845703</v>
      </c>
      <c r="J20" s="7">
        <v>14.908840358257294</v>
      </c>
      <c r="K20" s="7">
        <v>101.94784018397331</v>
      </c>
      <c r="L20" s="7">
        <v>43.559505462646484</v>
      </c>
      <c r="M20" s="7">
        <v>4.3620319366455078</v>
      </c>
      <c r="N20" s="126">
        <f t="shared" si="1"/>
        <v>191.76659856922925</v>
      </c>
      <c r="O20" s="26">
        <v>12.248754663392901</v>
      </c>
      <c r="P20" s="7">
        <v>12.026359558105469</v>
      </c>
      <c r="Q20" s="7">
        <v>16.846288815140724</v>
      </c>
      <c r="R20" s="7">
        <v>96.816520690917969</v>
      </c>
      <c r="S20" s="7">
        <v>40.342502593994141</v>
      </c>
      <c r="T20" s="7">
        <v>3.699373722076416</v>
      </c>
      <c r="U20" s="126">
        <f t="shared" si="2"/>
        <v>181.97980004362762</v>
      </c>
    </row>
    <row r="21" spans="1:21">
      <c r="A21" s="37">
        <v>11</v>
      </c>
      <c r="B21" s="41"/>
      <c r="C21" s="16"/>
      <c r="D21" s="38" t="s">
        <v>24</v>
      </c>
      <c r="E21" s="39" t="s">
        <v>25</v>
      </c>
      <c r="F21" s="40"/>
      <c r="G21" s="111">
        <f t="shared" si="0"/>
        <v>2444.1310023418628</v>
      </c>
      <c r="H21" s="26">
        <v>182.31187009811401</v>
      </c>
      <c r="I21" s="7">
        <v>10.459047734737396</v>
      </c>
      <c r="J21" s="7">
        <v>13.040610213764012</v>
      </c>
      <c r="K21" s="7">
        <v>34.737391483038664</v>
      </c>
      <c r="L21" s="7">
        <v>137.35442733764648</v>
      </c>
      <c r="M21" s="7">
        <v>475.81578934192657</v>
      </c>
      <c r="N21" s="126">
        <f t="shared" si="1"/>
        <v>853.71913620922714</v>
      </c>
      <c r="O21" s="26">
        <v>79.579221025109291</v>
      </c>
      <c r="P21" s="7">
        <v>10.004463489633054</v>
      </c>
      <c r="Q21" s="7">
        <v>24.496563489548862</v>
      </c>
      <c r="R21" s="7">
        <v>33.608126638457179</v>
      </c>
      <c r="S21" s="7">
        <v>189.87955790758133</v>
      </c>
      <c r="T21" s="7">
        <v>1252.8439335823059</v>
      </c>
      <c r="U21" s="126">
        <f t="shared" si="2"/>
        <v>1590.4118661326356</v>
      </c>
    </row>
    <row r="22" spans="1:21">
      <c r="A22" s="37">
        <v>12</v>
      </c>
      <c r="B22" s="41"/>
      <c r="C22" s="16"/>
      <c r="D22" s="38" t="s">
        <v>26</v>
      </c>
      <c r="E22" s="39" t="s">
        <v>27</v>
      </c>
      <c r="F22" s="40"/>
      <c r="G22" s="111">
        <f t="shared" si="0"/>
        <v>54.995837599337392</v>
      </c>
      <c r="H22" s="26">
        <v>16.497505598636053</v>
      </c>
      <c r="I22" s="7">
        <v>9.1380155163351446</v>
      </c>
      <c r="J22" s="7">
        <v>0.8575792497722432</v>
      </c>
      <c r="K22" s="7">
        <v>0.82756837457418442</v>
      </c>
      <c r="L22" s="7">
        <v>1.1911054573138244</v>
      </c>
      <c r="M22" s="7">
        <v>0.47557646204950288</v>
      </c>
      <c r="N22" s="126">
        <f t="shared" si="1"/>
        <v>28.987350658680953</v>
      </c>
      <c r="O22" s="26">
        <v>15.250834680060507</v>
      </c>
      <c r="P22" s="7">
        <v>7.3900433565722778</v>
      </c>
      <c r="Q22" s="7">
        <v>1.2164248361368664</v>
      </c>
      <c r="R22" s="7">
        <v>0.54895886243321002</v>
      </c>
      <c r="S22" s="7">
        <v>0.59977377357427031</v>
      </c>
      <c r="T22" s="7">
        <v>1.0024514318793081</v>
      </c>
      <c r="U22" s="126">
        <f t="shared" si="2"/>
        <v>26.008486940656439</v>
      </c>
    </row>
    <row r="23" spans="1:21">
      <c r="A23" s="37">
        <v>13</v>
      </c>
      <c r="B23" s="41"/>
      <c r="C23" s="16"/>
      <c r="D23" s="8"/>
      <c r="E23" s="17" t="s">
        <v>12</v>
      </c>
      <c r="F23" s="42" t="s">
        <v>28</v>
      </c>
      <c r="G23" s="111">
        <f t="shared" si="0"/>
        <v>6.7216509724767093</v>
      </c>
      <c r="H23" s="26">
        <v>0</v>
      </c>
      <c r="I23" s="7">
        <v>2.9067428877751809</v>
      </c>
      <c r="J23" s="7">
        <v>0.2474622236295545</v>
      </c>
      <c r="K23" s="7">
        <v>0.21337784519710112</v>
      </c>
      <c r="L23" s="7">
        <v>0.17307693053953699</v>
      </c>
      <c r="M23" s="7">
        <v>0</v>
      </c>
      <c r="N23" s="126">
        <f t="shared" si="1"/>
        <v>3.5406598871413735</v>
      </c>
      <c r="O23" s="26">
        <v>0</v>
      </c>
      <c r="P23" s="7">
        <v>2.5570875502889976</v>
      </c>
      <c r="Q23" s="7">
        <v>0.32689788903371664</v>
      </c>
      <c r="R23" s="7">
        <v>0.17838098809079383</v>
      </c>
      <c r="S23" s="7">
        <v>0.11862465792182775</v>
      </c>
      <c r="T23" s="7">
        <v>0</v>
      </c>
      <c r="U23" s="126">
        <f t="shared" si="2"/>
        <v>3.1809910853353358</v>
      </c>
    </row>
    <row r="24" spans="1:21">
      <c r="A24" s="37">
        <v>14</v>
      </c>
      <c r="B24" s="17"/>
      <c r="C24" s="16"/>
      <c r="D24" s="8"/>
      <c r="E24" s="17" t="s">
        <v>14</v>
      </c>
      <c r="F24" s="42" t="s">
        <v>29</v>
      </c>
      <c r="G24" s="111">
        <f t="shared" si="0"/>
        <v>0.75654759481039946</v>
      </c>
      <c r="H24" s="26">
        <v>0.20016277842660202</v>
      </c>
      <c r="I24" s="7">
        <v>5.8344476696220227E-2</v>
      </c>
      <c r="J24" s="7">
        <v>2.9275148757733405E-2</v>
      </c>
      <c r="K24" s="7">
        <v>7.6189079423784278E-2</v>
      </c>
      <c r="L24" s="7">
        <v>8.2568075304152444E-2</v>
      </c>
      <c r="M24" s="7">
        <v>0</v>
      </c>
      <c r="N24" s="126">
        <f t="shared" si="1"/>
        <v>0.44653955860849237</v>
      </c>
      <c r="O24" s="26">
        <v>0.15017542860005051</v>
      </c>
      <c r="P24" s="7">
        <v>3.5487316974467831E-2</v>
      </c>
      <c r="Q24" s="7">
        <v>2.0936962449923158E-2</v>
      </c>
      <c r="R24" s="7">
        <v>5.135464472550666E-2</v>
      </c>
      <c r="S24" s="7">
        <v>5.2053683451958932E-2</v>
      </c>
      <c r="T24" s="7">
        <v>0</v>
      </c>
      <c r="U24" s="126">
        <f t="shared" si="2"/>
        <v>0.31000803620190709</v>
      </c>
    </row>
    <row r="25" spans="1:21">
      <c r="A25" s="37">
        <v>15</v>
      </c>
      <c r="B25" s="17"/>
      <c r="C25" s="16"/>
      <c r="D25" s="8"/>
      <c r="E25" s="17" t="s">
        <v>16</v>
      </c>
      <c r="F25" s="42" t="s">
        <v>30</v>
      </c>
      <c r="G25" s="111">
        <f t="shared" si="0"/>
        <v>29.946481757528545</v>
      </c>
      <c r="H25" s="26">
        <v>9.8530265722201875</v>
      </c>
      <c r="I25" s="7">
        <v>6.1481581155094318</v>
      </c>
      <c r="J25" s="7">
        <v>0.55342045420547947</v>
      </c>
      <c r="K25" s="7">
        <v>0.17293237707781373</v>
      </c>
      <c r="L25" s="7">
        <v>8.9824012266035425E-2</v>
      </c>
      <c r="M25" s="7">
        <v>0</v>
      </c>
      <c r="N25" s="126">
        <f t="shared" si="1"/>
        <v>16.817361531278948</v>
      </c>
      <c r="O25" s="26">
        <v>7.2492858938981044</v>
      </c>
      <c r="P25" s="7">
        <v>4.7793665812932886</v>
      </c>
      <c r="Q25" s="7">
        <v>0.83902413335454185</v>
      </c>
      <c r="R25" s="7">
        <v>0.21518791396010784</v>
      </c>
      <c r="S25" s="7">
        <v>4.6255703743554477E-2</v>
      </c>
      <c r="T25" s="7">
        <v>0</v>
      </c>
      <c r="U25" s="126">
        <f t="shared" si="2"/>
        <v>13.129120226249597</v>
      </c>
    </row>
    <row r="26" spans="1:21">
      <c r="A26" s="37">
        <v>16</v>
      </c>
      <c r="B26" s="17"/>
      <c r="C26" s="16"/>
      <c r="D26" s="8"/>
      <c r="E26" s="17" t="s">
        <v>18</v>
      </c>
      <c r="F26" s="42" t="s">
        <v>31</v>
      </c>
      <c r="G26" s="111">
        <f t="shared" si="0"/>
        <v>17.571156568184961</v>
      </c>
      <c r="H26" s="26">
        <v>6.4443159038200974</v>
      </c>
      <c r="I26" s="7">
        <v>2.476983328233473E-2</v>
      </c>
      <c r="J26" s="7">
        <v>2.7421441773185506E-2</v>
      </c>
      <c r="K26" s="7">
        <v>0.36506905770511366</v>
      </c>
      <c r="L26" s="7">
        <v>0.84563652111683041</v>
      </c>
      <c r="M26" s="7">
        <v>0.47557646204950288</v>
      </c>
      <c r="N26" s="126">
        <f t="shared" si="1"/>
        <v>8.1827892197470646</v>
      </c>
      <c r="O26" s="26">
        <v>7.8513732049614191</v>
      </c>
      <c r="P26" s="7">
        <v>1.8101753114024177E-2</v>
      </c>
      <c r="Q26" s="7">
        <v>2.9565907374490052E-2</v>
      </c>
      <c r="R26" s="7">
        <v>0.10403529679751955</v>
      </c>
      <c r="S26" s="7">
        <v>0.38283975431113504</v>
      </c>
      <c r="T26" s="7">
        <v>1.0024514318793081</v>
      </c>
      <c r="U26" s="126">
        <f t="shared" si="2"/>
        <v>9.388367348437896</v>
      </c>
    </row>
    <row r="27" spans="1:21">
      <c r="A27" s="37">
        <v>17</v>
      </c>
      <c r="B27" s="17"/>
      <c r="C27" s="16"/>
      <c r="D27" s="38" t="s">
        <v>32</v>
      </c>
      <c r="E27" s="39" t="s">
        <v>33</v>
      </c>
      <c r="F27" s="40"/>
      <c r="G27" s="111">
        <f t="shared" si="0"/>
        <v>181.18342832615599</v>
      </c>
      <c r="H27" s="26">
        <v>31.176433239132166</v>
      </c>
      <c r="I27" s="7">
        <v>11.170493852347136</v>
      </c>
      <c r="J27" s="7">
        <v>13.452446907758713</v>
      </c>
      <c r="K27" s="7">
        <v>22.877676256000996</v>
      </c>
      <c r="L27" s="7">
        <v>20.847459249198437</v>
      </c>
      <c r="M27" s="7">
        <v>14.89193145185709</v>
      </c>
      <c r="N27" s="126">
        <f t="shared" si="1"/>
        <v>114.41644095629454</v>
      </c>
      <c r="O27" s="26">
        <v>22.458994289394468</v>
      </c>
      <c r="P27" s="7">
        <v>5.2281088680028915</v>
      </c>
      <c r="Q27" s="7">
        <v>7.2701241672039032</v>
      </c>
      <c r="R27" s="7">
        <v>8.7171763442456722</v>
      </c>
      <c r="S27" s="7">
        <v>7.6937106773257256</v>
      </c>
      <c r="T27" s="7">
        <v>15.398873023688793</v>
      </c>
      <c r="U27" s="126">
        <f t="shared" si="2"/>
        <v>66.766987369861454</v>
      </c>
    </row>
    <row r="28" spans="1:21">
      <c r="A28" s="37">
        <v>18</v>
      </c>
      <c r="B28" s="12"/>
      <c r="C28" s="12"/>
      <c r="D28" s="38" t="s">
        <v>34</v>
      </c>
      <c r="E28" s="39" t="s">
        <v>35</v>
      </c>
      <c r="F28" s="43"/>
      <c r="G28" s="111">
        <f t="shared" si="0"/>
        <v>91.788796016917331</v>
      </c>
      <c r="H28" s="26">
        <v>7.7438294340099674</v>
      </c>
      <c r="I28" s="7">
        <v>3.3093364238739014</v>
      </c>
      <c r="J28" s="7">
        <v>6.5507250875234604</v>
      </c>
      <c r="K28" s="7">
        <v>6.580366968177259</v>
      </c>
      <c r="L28" s="7">
        <v>11.075226019136608</v>
      </c>
      <c r="M28" s="7">
        <v>15.999633546918631</v>
      </c>
      <c r="N28" s="126">
        <f t="shared" si="1"/>
        <v>51.259117479639826</v>
      </c>
      <c r="O28" s="26">
        <v>8.1329791584284976</v>
      </c>
      <c r="P28" s="7">
        <v>2.0474244453944266</v>
      </c>
      <c r="Q28" s="7">
        <v>6.225011634407565</v>
      </c>
      <c r="R28" s="7">
        <v>3.74666282243561</v>
      </c>
      <c r="S28" s="7">
        <v>6.3558944235555828</v>
      </c>
      <c r="T28" s="7">
        <v>14.021706053055823</v>
      </c>
      <c r="U28" s="126">
        <f t="shared" si="2"/>
        <v>40.529678537277505</v>
      </c>
    </row>
    <row r="29" spans="1:21">
      <c r="A29" s="37">
        <v>19</v>
      </c>
      <c r="B29" s="17"/>
      <c r="C29" s="16"/>
      <c r="D29" s="38" t="s">
        <v>36</v>
      </c>
      <c r="E29" s="39" t="s">
        <v>37</v>
      </c>
      <c r="F29" s="40"/>
      <c r="G29" s="111">
        <f t="shared" si="0"/>
        <v>59.981795235187747</v>
      </c>
      <c r="H29" s="26">
        <v>6.4647600549506024E-2</v>
      </c>
      <c r="I29" s="7">
        <v>0.46400034538237378</v>
      </c>
      <c r="J29" s="7">
        <v>1.7689124834723771</v>
      </c>
      <c r="K29" s="7">
        <v>15.034352749586105</v>
      </c>
      <c r="L29" s="7">
        <v>16.247339479625225</v>
      </c>
      <c r="M29" s="7">
        <v>5.3284704405814409</v>
      </c>
      <c r="N29" s="126">
        <f t="shared" si="1"/>
        <v>38.907723099197028</v>
      </c>
      <c r="O29" s="26">
        <v>9.4873312773415819E-2</v>
      </c>
      <c r="P29" s="7">
        <v>8.1183646339923143E-2</v>
      </c>
      <c r="Q29" s="7">
        <v>1.3216692358255386</v>
      </c>
      <c r="R29" s="7">
        <v>4.1984802987426519</v>
      </c>
      <c r="S29" s="7">
        <v>8.9935867860913277</v>
      </c>
      <c r="T29" s="7">
        <v>6.3842788562178612</v>
      </c>
      <c r="U29" s="126">
        <f t="shared" si="2"/>
        <v>21.074072135990718</v>
      </c>
    </row>
    <row r="30" spans="1:21">
      <c r="A30" s="37">
        <v>20</v>
      </c>
      <c r="B30" s="17"/>
      <c r="C30" s="16"/>
      <c r="D30" s="38" t="s">
        <v>38</v>
      </c>
      <c r="E30" s="39" t="s">
        <v>39</v>
      </c>
      <c r="F30" s="40"/>
      <c r="G30" s="111">
        <f t="shared" si="0"/>
        <v>1.392263120120333</v>
      </c>
      <c r="H30" s="26">
        <v>0</v>
      </c>
      <c r="I30" s="7">
        <v>0.12655986519530416</v>
      </c>
      <c r="J30" s="7">
        <v>2.0357019842776936E-2</v>
      </c>
      <c r="K30" s="7">
        <v>0.17159272648859769</v>
      </c>
      <c r="L30" s="7">
        <v>0.45757124898955226</v>
      </c>
      <c r="M30" s="7">
        <v>0.13005415489897132</v>
      </c>
      <c r="N30" s="126">
        <f t="shared" si="1"/>
        <v>0.90613501541520236</v>
      </c>
      <c r="O30" s="26">
        <v>0</v>
      </c>
      <c r="P30" s="7">
        <v>1.62192929055891E-2</v>
      </c>
      <c r="Q30" s="7">
        <v>2.4025180573516991E-2</v>
      </c>
      <c r="R30" s="7">
        <v>4.4652199008851312E-2</v>
      </c>
      <c r="S30" s="7">
        <v>0.25421635748352855</v>
      </c>
      <c r="T30" s="7">
        <v>0.14701507473364472</v>
      </c>
      <c r="U30" s="126">
        <f t="shared" si="2"/>
        <v>0.48612810470513068</v>
      </c>
    </row>
    <row r="31" spans="1:21">
      <c r="A31" s="37">
        <v>21</v>
      </c>
      <c r="B31" s="17"/>
      <c r="C31" s="16"/>
      <c r="D31" s="38" t="s">
        <v>40</v>
      </c>
      <c r="E31" s="39" t="s">
        <v>41</v>
      </c>
      <c r="F31" s="40"/>
      <c r="G31" s="111">
        <f t="shared" si="0"/>
        <v>1190.9368684521178</v>
      </c>
      <c r="H31" s="26">
        <v>174.73333697742783</v>
      </c>
      <c r="I31" s="7">
        <v>20.95974743986153</v>
      </c>
      <c r="J31" s="7">
        <v>89.756556766340509</v>
      </c>
      <c r="K31" s="7">
        <v>131.40236656367779</v>
      </c>
      <c r="L31" s="7">
        <v>135.23286560177803</v>
      </c>
      <c r="M31" s="7">
        <v>54.38184130191803</v>
      </c>
      <c r="N31" s="126">
        <f t="shared" si="1"/>
        <v>606.46671465100371</v>
      </c>
      <c r="O31" s="26">
        <v>253.2709870065446</v>
      </c>
      <c r="P31" s="7">
        <v>27.550518132076832</v>
      </c>
      <c r="Q31" s="7">
        <v>92.172392387874424</v>
      </c>
      <c r="R31" s="7">
        <v>73.645512417890131</v>
      </c>
      <c r="S31" s="7">
        <v>90.055721618235111</v>
      </c>
      <c r="T31" s="7">
        <v>47.775022238492966</v>
      </c>
      <c r="U31" s="126">
        <f t="shared" si="2"/>
        <v>584.47015380111407</v>
      </c>
    </row>
    <row r="32" spans="1:21">
      <c r="A32" s="37">
        <v>22</v>
      </c>
      <c r="B32" s="17"/>
      <c r="C32" s="16"/>
      <c r="D32" s="38"/>
      <c r="E32" s="17" t="s">
        <v>12</v>
      </c>
      <c r="F32" s="42" t="s">
        <v>42</v>
      </c>
      <c r="G32" s="111">
        <f t="shared" si="0"/>
        <v>1144.5720539680624</v>
      </c>
      <c r="H32" s="26">
        <v>174.26575633810717</v>
      </c>
      <c r="I32" s="7">
        <v>19.38473337967298</v>
      </c>
      <c r="J32" s="7">
        <v>87.198604171164334</v>
      </c>
      <c r="K32" s="7">
        <v>127.41398397833109</v>
      </c>
      <c r="L32" s="7">
        <v>128.94193261861801</v>
      </c>
      <c r="M32" s="7">
        <v>49.796169325709343</v>
      </c>
      <c r="N32" s="126">
        <f t="shared" si="1"/>
        <v>587.00117981160292</v>
      </c>
      <c r="O32" s="26">
        <v>252.82431260144222</v>
      </c>
      <c r="P32" s="7">
        <v>26.181600492272992</v>
      </c>
      <c r="Q32" s="7">
        <v>89.71010703034699</v>
      </c>
      <c r="R32" s="7">
        <v>70.015318393707275</v>
      </c>
      <c r="S32" s="7">
        <v>81.469668313860893</v>
      </c>
      <c r="T32" s="7">
        <v>37.369867324829102</v>
      </c>
      <c r="U32" s="126">
        <f t="shared" si="2"/>
        <v>557.57087415645947</v>
      </c>
    </row>
    <row r="33" spans="1:21">
      <c r="A33" s="37">
        <v>23</v>
      </c>
      <c r="B33" s="17"/>
      <c r="C33" s="16"/>
      <c r="D33" s="8"/>
      <c r="E33" s="17" t="s">
        <v>14</v>
      </c>
      <c r="F33" s="42" t="s">
        <v>43</v>
      </c>
      <c r="G33" s="111">
        <f t="shared" si="0"/>
        <v>0</v>
      </c>
      <c r="H33" s="26">
        <v>0</v>
      </c>
      <c r="I33" s="7">
        <v>0</v>
      </c>
      <c r="J33" s="7">
        <v>0</v>
      </c>
      <c r="K33" s="7">
        <v>0</v>
      </c>
      <c r="L33" s="7">
        <v>0</v>
      </c>
      <c r="M33" s="7">
        <v>0</v>
      </c>
      <c r="N33" s="126">
        <f t="shared" si="1"/>
        <v>0</v>
      </c>
      <c r="O33" s="26">
        <v>0</v>
      </c>
      <c r="P33" s="7">
        <v>0</v>
      </c>
      <c r="Q33" s="7">
        <v>0</v>
      </c>
      <c r="R33" s="7">
        <v>0</v>
      </c>
      <c r="S33" s="7">
        <v>0</v>
      </c>
      <c r="T33" s="7">
        <v>0</v>
      </c>
      <c r="U33" s="126">
        <f t="shared" si="2"/>
        <v>0</v>
      </c>
    </row>
    <row r="34" spans="1:21">
      <c r="A34" s="37">
        <v>24</v>
      </c>
      <c r="B34" s="17"/>
      <c r="C34" s="16"/>
      <c r="D34" s="8"/>
      <c r="E34" s="17" t="s">
        <v>16</v>
      </c>
      <c r="F34" s="42" t="s">
        <v>44</v>
      </c>
      <c r="G34" s="111">
        <f t="shared" si="0"/>
        <v>0</v>
      </c>
      <c r="H34" s="26">
        <v>0</v>
      </c>
      <c r="I34" s="7">
        <v>0</v>
      </c>
      <c r="J34" s="7">
        <v>0</v>
      </c>
      <c r="K34" s="7">
        <v>0</v>
      </c>
      <c r="L34" s="7">
        <v>0</v>
      </c>
      <c r="M34" s="7">
        <v>0</v>
      </c>
      <c r="N34" s="126">
        <f t="shared" si="1"/>
        <v>0</v>
      </c>
      <c r="O34" s="26">
        <v>0</v>
      </c>
      <c r="P34" s="7">
        <v>0</v>
      </c>
      <c r="Q34" s="7">
        <v>0</v>
      </c>
      <c r="R34" s="7">
        <v>0</v>
      </c>
      <c r="S34" s="7">
        <v>0</v>
      </c>
      <c r="T34" s="7">
        <v>0</v>
      </c>
      <c r="U34" s="126">
        <f t="shared" si="2"/>
        <v>0</v>
      </c>
    </row>
    <row r="35" spans="1:21">
      <c r="A35" s="37">
        <v>25</v>
      </c>
      <c r="B35" s="17"/>
      <c r="C35" s="16"/>
      <c r="D35" s="8"/>
      <c r="E35" s="17" t="s">
        <v>18</v>
      </c>
      <c r="F35" s="42" t="s">
        <v>45</v>
      </c>
      <c r="G35" s="111">
        <f t="shared" si="0"/>
        <v>0</v>
      </c>
      <c r="H35" s="26">
        <v>0</v>
      </c>
      <c r="I35" s="7">
        <v>0</v>
      </c>
      <c r="J35" s="7">
        <v>0</v>
      </c>
      <c r="K35" s="7">
        <v>0</v>
      </c>
      <c r="L35" s="7">
        <v>0</v>
      </c>
      <c r="M35" s="7">
        <v>0</v>
      </c>
      <c r="N35" s="126">
        <f t="shared" si="1"/>
        <v>0</v>
      </c>
      <c r="O35" s="26">
        <v>0</v>
      </c>
      <c r="P35" s="7">
        <v>0</v>
      </c>
      <c r="Q35" s="7">
        <v>0</v>
      </c>
      <c r="R35" s="7">
        <v>0</v>
      </c>
      <c r="S35" s="7">
        <v>0</v>
      </c>
      <c r="T35" s="7">
        <v>0</v>
      </c>
      <c r="U35" s="126">
        <f t="shared" si="2"/>
        <v>0</v>
      </c>
    </row>
    <row r="36" spans="1:21">
      <c r="A36" s="37">
        <v>26</v>
      </c>
      <c r="B36" s="17"/>
      <c r="C36" s="16"/>
      <c r="D36" s="8"/>
      <c r="E36" s="17" t="s">
        <v>20</v>
      </c>
      <c r="F36" s="42" t="s">
        <v>46</v>
      </c>
      <c r="G36" s="111">
        <f t="shared" si="0"/>
        <v>0</v>
      </c>
      <c r="H36" s="26">
        <v>0</v>
      </c>
      <c r="I36" s="7">
        <v>0</v>
      </c>
      <c r="J36" s="7">
        <v>0</v>
      </c>
      <c r="K36" s="7">
        <v>0</v>
      </c>
      <c r="L36" s="7">
        <v>0</v>
      </c>
      <c r="M36" s="7">
        <v>0</v>
      </c>
      <c r="N36" s="126">
        <f t="shared" si="1"/>
        <v>0</v>
      </c>
      <c r="O36" s="26">
        <v>0</v>
      </c>
      <c r="P36" s="7">
        <v>0</v>
      </c>
      <c r="Q36" s="7">
        <v>0</v>
      </c>
      <c r="R36" s="7">
        <v>0</v>
      </c>
      <c r="S36" s="7">
        <v>0</v>
      </c>
      <c r="T36" s="7">
        <v>0</v>
      </c>
      <c r="U36" s="126">
        <f t="shared" si="2"/>
        <v>0</v>
      </c>
    </row>
    <row r="37" spans="1:21">
      <c r="A37" s="37">
        <v>27</v>
      </c>
      <c r="B37" s="17"/>
      <c r="C37" s="16"/>
      <c r="D37" s="8"/>
      <c r="E37" s="17" t="s">
        <v>47</v>
      </c>
      <c r="F37" s="42" t="s">
        <v>393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v>
      </c>
      <c r="H38" s="26">
        <v>0</v>
      </c>
      <c r="I38" s="7">
        <v>0</v>
      </c>
      <c r="J38" s="7">
        <v>0</v>
      </c>
      <c r="K38" s="7">
        <v>0</v>
      </c>
      <c r="L38" s="7">
        <v>0</v>
      </c>
      <c r="M38" s="7">
        <v>0</v>
      </c>
      <c r="N38" s="126">
        <f t="shared" si="1"/>
        <v>0</v>
      </c>
      <c r="O38" s="26">
        <v>0</v>
      </c>
      <c r="P38" s="7">
        <v>0</v>
      </c>
      <c r="Q38" s="7">
        <v>0</v>
      </c>
      <c r="R38" s="7">
        <v>0</v>
      </c>
      <c r="S38" s="7">
        <v>0</v>
      </c>
      <c r="T38" s="7">
        <v>0</v>
      </c>
      <c r="U38" s="126">
        <f t="shared" si="2"/>
        <v>0</v>
      </c>
    </row>
    <row r="39" spans="1:21">
      <c r="A39" s="37">
        <v>29</v>
      </c>
      <c r="B39" s="17"/>
      <c r="C39" s="16"/>
      <c r="D39" s="38"/>
      <c r="E39" s="17" t="s">
        <v>394</v>
      </c>
      <c r="F39" s="42" t="s">
        <v>50</v>
      </c>
      <c r="G39" s="111">
        <f t="shared" si="0"/>
        <v>21.373341127458843</v>
      </c>
      <c r="H39" s="26">
        <v>0</v>
      </c>
      <c r="I39" s="7">
        <v>0</v>
      </c>
      <c r="J39" s="7">
        <v>1.3125305806170218E-2</v>
      </c>
      <c r="K39" s="7">
        <v>0.94379198737442493</v>
      </c>
      <c r="L39" s="7">
        <v>3.8457919657230377</v>
      </c>
      <c r="M39" s="7">
        <v>3.828677698969841</v>
      </c>
      <c r="N39" s="126">
        <f t="shared" si="1"/>
        <v>8.6313869578734739</v>
      </c>
      <c r="O39" s="26">
        <v>0</v>
      </c>
      <c r="P39" s="7">
        <v>0</v>
      </c>
      <c r="Q39" s="7">
        <v>3.155687206890434E-2</v>
      </c>
      <c r="R39" s="7">
        <v>0.76412180252373219</v>
      </c>
      <c r="S39" s="7">
        <v>5.1670340970158577</v>
      </c>
      <c r="T39" s="7">
        <v>6.7792413979768753</v>
      </c>
      <c r="U39" s="126">
        <f t="shared" si="2"/>
        <v>12.74195416958537</v>
      </c>
    </row>
    <row r="40" spans="1:21">
      <c r="A40" s="37">
        <v>30</v>
      </c>
      <c r="B40" s="17"/>
      <c r="C40" s="16"/>
      <c r="D40" s="12"/>
      <c r="E40" s="17" t="s">
        <v>395</v>
      </c>
      <c r="F40" s="42" t="s">
        <v>51</v>
      </c>
      <c r="G40" s="111">
        <f t="shared" si="0"/>
        <v>5.5595021732733585</v>
      </c>
      <c r="H40" s="26">
        <v>0.13052221143152565</v>
      </c>
      <c r="I40" s="7">
        <v>0.12017518471111543</v>
      </c>
      <c r="J40" s="7">
        <v>0.1127518352586776</v>
      </c>
      <c r="K40" s="7">
        <v>0.38921462919097394</v>
      </c>
      <c r="L40" s="7">
        <v>0.26772406708914787</v>
      </c>
      <c r="M40" s="7">
        <v>0.75699718622490764</v>
      </c>
      <c r="N40" s="126">
        <f t="shared" si="1"/>
        <v>1.7773851139063481</v>
      </c>
      <c r="O40" s="26">
        <v>0.10999891633400694</v>
      </c>
      <c r="P40" s="7">
        <v>2.1367468885728158E-2</v>
      </c>
      <c r="Q40" s="7">
        <v>0.50486108913901262</v>
      </c>
      <c r="R40" s="7">
        <v>2.7534894397831522E-2</v>
      </c>
      <c r="S40" s="7">
        <v>0.57397183903958648</v>
      </c>
      <c r="T40" s="7">
        <v>2.5443828515708447</v>
      </c>
      <c r="U40" s="126">
        <f t="shared" si="2"/>
        <v>3.7821170593670104</v>
      </c>
    </row>
    <row r="41" spans="1:21">
      <c r="A41" s="37">
        <v>31</v>
      </c>
      <c r="B41" s="17"/>
      <c r="C41" s="16"/>
      <c r="D41" s="12"/>
      <c r="E41" s="17" t="s">
        <v>396</v>
      </c>
      <c r="F41" s="42" t="s">
        <v>52</v>
      </c>
      <c r="G41" s="111">
        <f t="shared" si="0"/>
        <v>0</v>
      </c>
      <c r="H41" s="26">
        <v>0</v>
      </c>
      <c r="I41" s="7">
        <v>0</v>
      </c>
      <c r="J41" s="7">
        <v>0</v>
      </c>
      <c r="K41" s="7">
        <v>0</v>
      </c>
      <c r="L41" s="7">
        <v>0</v>
      </c>
      <c r="M41" s="7">
        <v>0</v>
      </c>
      <c r="N41" s="126">
        <f t="shared" si="1"/>
        <v>0</v>
      </c>
      <c r="O41" s="26">
        <v>0</v>
      </c>
      <c r="P41" s="7">
        <v>0</v>
      </c>
      <c r="Q41" s="7">
        <v>0</v>
      </c>
      <c r="R41" s="7">
        <v>0</v>
      </c>
      <c r="S41" s="7">
        <v>0</v>
      </c>
      <c r="T41" s="7">
        <v>0</v>
      </c>
      <c r="U41" s="126">
        <f t="shared" si="2"/>
        <v>0</v>
      </c>
    </row>
    <row r="42" spans="1:21">
      <c r="A42" s="37">
        <v>32</v>
      </c>
      <c r="B42" s="17"/>
      <c r="C42" s="16"/>
      <c r="D42" s="38"/>
      <c r="E42" s="17" t="s">
        <v>397</v>
      </c>
      <c r="F42" s="42" t="s">
        <v>53</v>
      </c>
      <c r="G42" s="111">
        <f t="shared" si="0"/>
        <v>19.431989938020706</v>
      </c>
      <c r="H42" s="26">
        <v>0.3370586633682251</v>
      </c>
      <c r="I42" s="7">
        <v>1.4548400640487671</v>
      </c>
      <c r="J42" s="7">
        <v>2.432075023651123</v>
      </c>
      <c r="K42" s="7">
        <v>2.655381441116333</v>
      </c>
      <c r="L42" s="7">
        <v>2.1774196624755859</v>
      </c>
      <c r="M42" s="7">
        <v>0</v>
      </c>
      <c r="N42" s="126">
        <f t="shared" si="1"/>
        <v>9.0567748546600342</v>
      </c>
      <c r="O42" s="26">
        <v>0.3366791307926178</v>
      </c>
      <c r="P42" s="7">
        <v>1.3475507497787476</v>
      </c>
      <c r="Q42" s="7">
        <v>1.9258720874786377</v>
      </c>
      <c r="R42" s="7">
        <v>2.8385419845581055</v>
      </c>
      <c r="S42" s="7">
        <v>2.845041036605835</v>
      </c>
      <c r="T42" s="7">
        <v>1.0815300941467285</v>
      </c>
      <c r="U42" s="126">
        <f t="shared" si="2"/>
        <v>10.375215083360672</v>
      </c>
    </row>
    <row r="43" spans="1:21">
      <c r="A43" s="37">
        <v>33</v>
      </c>
      <c r="B43" s="17"/>
      <c r="C43" s="16"/>
      <c r="D43" s="38" t="s">
        <v>54</v>
      </c>
      <c r="E43" s="39" t="s">
        <v>55</v>
      </c>
      <c r="F43" s="42"/>
      <c r="G43" s="111">
        <f t="shared" si="0"/>
        <v>13.678690581171395</v>
      </c>
      <c r="H43" s="26">
        <v>3.4298219365882687</v>
      </c>
      <c r="I43" s="7">
        <v>1.4690466653555632</v>
      </c>
      <c r="J43" s="7">
        <v>0.21202412279671989</v>
      </c>
      <c r="K43" s="7">
        <v>0.4490438132052077</v>
      </c>
      <c r="L43" s="7">
        <v>1.0033961661683861</v>
      </c>
      <c r="M43" s="7">
        <v>1.0824391439091414</v>
      </c>
      <c r="N43" s="126">
        <f t="shared" si="1"/>
        <v>7.645771848023287</v>
      </c>
      <c r="O43" s="26">
        <v>2.5937775794009212</v>
      </c>
      <c r="P43" s="7">
        <v>0.98924348237051163</v>
      </c>
      <c r="Q43" s="7">
        <v>0.17634323378661065</v>
      </c>
      <c r="R43" s="7">
        <v>0.34763727322570048</v>
      </c>
      <c r="S43" s="7">
        <v>0.74977864252286963</v>
      </c>
      <c r="T43" s="7">
        <v>1.1761385218414944</v>
      </c>
      <c r="U43" s="126">
        <f t="shared" si="2"/>
        <v>6.032918733148108</v>
      </c>
    </row>
    <row r="44" spans="1:21">
      <c r="A44" s="37">
        <v>34</v>
      </c>
      <c r="B44" s="17"/>
      <c r="C44" s="16"/>
      <c r="D44" s="8"/>
      <c r="E44" s="17" t="s">
        <v>12</v>
      </c>
      <c r="F44" s="42" t="s">
        <v>56</v>
      </c>
      <c r="G44" s="111">
        <f t="shared" si="0"/>
        <v>13.678690581171395</v>
      </c>
      <c r="H44" s="26">
        <v>3.4298219365882687</v>
      </c>
      <c r="I44" s="7">
        <v>1.4690466653555632</v>
      </c>
      <c r="J44" s="7">
        <v>0.21202412279671989</v>
      </c>
      <c r="K44" s="7">
        <v>0.4490438132052077</v>
      </c>
      <c r="L44" s="7">
        <v>1.0033961661683861</v>
      </c>
      <c r="M44" s="7">
        <v>1.0824391439091414</v>
      </c>
      <c r="N44" s="126">
        <f t="shared" si="1"/>
        <v>7.645771848023287</v>
      </c>
      <c r="O44" s="26">
        <v>2.5937775794009212</v>
      </c>
      <c r="P44" s="7">
        <v>0.98924348237051163</v>
      </c>
      <c r="Q44" s="7">
        <v>0.17634323378661065</v>
      </c>
      <c r="R44" s="7">
        <v>0.34763727322570048</v>
      </c>
      <c r="S44" s="7">
        <v>0.74977864252286963</v>
      </c>
      <c r="T44" s="7">
        <v>1.1761385218414944</v>
      </c>
      <c r="U44" s="126">
        <f t="shared" si="2"/>
        <v>6.032918733148108</v>
      </c>
    </row>
    <row r="45" spans="1:21">
      <c r="A45" s="37">
        <v>35</v>
      </c>
      <c r="B45" s="17"/>
      <c r="C45" s="16"/>
      <c r="D45" s="8"/>
      <c r="E45" s="17" t="s">
        <v>14</v>
      </c>
      <c r="F45" s="42" t="s">
        <v>57</v>
      </c>
      <c r="G45" s="111">
        <f t="shared" si="0"/>
        <v>0</v>
      </c>
      <c r="H45" s="26">
        <v>0</v>
      </c>
      <c r="I45" s="7">
        <v>0</v>
      </c>
      <c r="J45" s="7">
        <v>0</v>
      </c>
      <c r="K45" s="7">
        <v>0</v>
      </c>
      <c r="L45" s="7">
        <v>0</v>
      </c>
      <c r="M45" s="7">
        <v>0</v>
      </c>
      <c r="N45" s="126">
        <f t="shared" si="1"/>
        <v>0</v>
      </c>
      <c r="O45" s="26">
        <v>0</v>
      </c>
      <c r="P45" s="7">
        <v>0</v>
      </c>
      <c r="Q45" s="7">
        <v>0</v>
      </c>
      <c r="R45" s="7">
        <v>0</v>
      </c>
      <c r="S45" s="7">
        <v>0</v>
      </c>
      <c r="T45" s="7">
        <v>0</v>
      </c>
      <c r="U45" s="126">
        <f t="shared" si="2"/>
        <v>0</v>
      </c>
    </row>
    <row r="46" spans="1:21">
      <c r="A46" s="37">
        <v>36</v>
      </c>
      <c r="B46" s="10"/>
      <c r="C46" s="16"/>
      <c r="D46" s="8"/>
      <c r="E46" s="17" t="s">
        <v>16</v>
      </c>
      <c r="F46" s="42" t="s">
        <v>58</v>
      </c>
      <c r="G46" s="111">
        <f t="shared" si="0"/>
        <v>0</v>
      </c>
      <c r="H46" s="26">
        <v>0</v>
      </c>
      <c r="I46" s="7">
        <v>0</v>
      </c>
      <c r="J46" s="7">
        <v>0</v>
      </c>
      <c r="K46" s="7">
        <v>0</v>
      </c>
      <c r="L46" s="7">
        <v>0</v>
      </c>
      <c r="M46" s="7">
        <v>0</v>
      </c>
      <c r="N46" s="126">
        <f t="shared" si="1"/>
        <v>0</v>
      </c>
      <c r="O46" s="26">
        <v>0</v>
      </c>
      <c r="P46" s="7">
        <v>0</v>
      </c>
      <c r="Q46" s="7">
        <v>0</v>
      </c>
      <c r="R46" s="7">
        <v>0</v>
      </c>
      <c r="S46" s="7">
        <v>0</v>
      </c>
      <c r="T46" s="7">
        <v>0</v>
      </c>
      <c r="U46" s="126">
        <f t="shared" si="2"/>
        <v>0</v>
      </c>
    </row>
    <row r="47" spans="1:21">
      <c r="A47" s="37">
        <v>37</v>
      </c>
      <c r="B47" s="10"/>
      <c r="C47" s="11"/>
      <c r="D47" s="38" t="s">
        <v>59</v>
      </c>
      <c r="E47" s="9" t="s">
        <v>60</v>
      </c>
      <c r="F47" s="44"/>
      <c r="G47" s="111">
        <f t="shared" si="0"/>
        <v>368.78839614987373</v>
      </c>
      <c r="H47" s="26">
        <v>17.522886194288731</v>
      </c>
      <c r="I47" s="7">
        <v>22.211195982992649</v>
      </c>
      <c r="J47" s="7">
        <v>17.137855909764767</v>
      </c>
      <c r="K47" s="7">
        <v>27.939369685947895</v>
      </c>
      <c r="L47" s="7">
        <v>43.186588302254677</v>
      </c>
      <c r="M47" s="7">
        <v>62.296681225299835</v>
      </c>
      <c r="N47" s="126">
        <f t="shared" si="1"/>
        <v>190.29457730054855</v>
      </c>
      <c r="O47" s="26">
        <v>9.3144093938171864</v>
      </c>
      <c r="P47" s="7">
        <v>13.688609749078751</v>
      </c>
      <c r="Q47" s="7">
        <v>14.453110471367836</v>
      </c>
      <c r="R47" s="7">
        <v>19.37122693285346</v>
      </c>
      <c r="S47" s="7">
        <v>32.534544706344604</v>
      </c>
      <c r="T47" s="7">
        <v>89.131917595863342</v>
      </c>
      <c r="U47" s="126">
        <f t="shared" si="2"/>
        <v>178.49381884932518</v>
      </c>
    </row>
    <row r="48" spans="1:21">
      <c r="A48" s="93">
        <v>38</v>
      </c>
      <c r="B48" s="94"/>
      <c r="C48" s="95" t="s">
        <v>61</v>
      </c>
      <c r="D48" s="96" t="s">
        <v>62</v>
      </c>
      <c r="E48" s="97"/>
      <c r="F48" s="98"/>
      <c r="G48" s="99">
        <f t="shared" si="0"/>
        <v>4948.5587427392602</v>
      </c>
      <c r="H48" s="100">
        <v>507.71480125188828</v>
      </c>
      <c r="I48" s="101">
        <v>42.671974517405033</v>
      </c>
      <c r="J48" s="101">
        <v>66.314182907342911</v>
      </c>
      <c r="K48" s="101">
        <v>193.71148812770844</v>
      </c>
      <c r="L48" s="101">
        <v>724.92969584465027</v>
      </c>
      <c r="M48" s="101">
        <v>1256.4827394485474</v>
      </c>
      <c r="N48" s="127">
        <f t="shared" si="1"/>
        <v>2791.8248820975423</v>
      </c>
      <c r="O48" s="100">
        <v>399.20111513137817</v>
      </c>
      <c r="P48" s="101">
        <v>22.018148466944695</v>
      </c>
      <c r="Q48" s="101">
        <v>44.098417744040489</v>
      </c>
      <c r="R48" s="101">
        <v>79.17098081111908</v>
      </c>
      <c r="S48" s="101">
        <v>356.316157579422</v>
      </c>
      <c r="T48" s="101">
        <v>1255.9290409088135</v>
      </c>
      <c r="U48" s="127">
        <f t="shared" si="2"/>
        <v>2156.7338606417179</v>
      </c>
    </row>
    <row r="49" spans="1:21">
      <c r="A49" s="37">
        <v>39</v>
      </c>
      <c r="B49" s="17"/>
      <c r="C49" s="16"/>
      <c r="D49" s="38" t="s">
        <v>8</v>
      </c>
      <c r="E49" s="45" t="s">
        <v>63</v>
      </c>
      <c r="F49" s="40"/>
      <c r="G49" s="111">
        <f t="shared" si="0"/>
        <v>4944.4091362655163</v>
      </c>
      <c r="H49" s="26">
        <v>507.23832321166992</v>
      </c>
      <c r="I49" s="7">
        <v>42.60616597533226</v>
      </c>
      <c r="J49" s="7">
        <v>66.185315757989883</v>
      </c>
      <c r="K49" s="7">
        <v>193.36823666095734</v>
      </c>
      <c r="L49" s="7">
        <v>724.2336585521698</v>
      </c>
      <c r="M49" s="7">
        <v>1255.9281873703003</v>
      </c>
      <c r="N49" s="126">
        <f t="shared" si="1"/>
        <v>2789.5598875284195</v>
      </c>
      <c r="O49" s="26">
        <v>398.8305538892746</v>
      </c>
      <c r="P49" s="7">
        <v>21.958863377571106</v>
      </c>
      <c r="Q49" s="7">
        <v>43.99217015504837</v>
      </c>
      <c r="R49" s="7">
        <v>78.913853675127029</v>
      </c>
      <c r="S49" s="7">
        <v>355.80811309814453</v>
      </c>
      <c r="T49" s="7">
        <v>1255.3456945419312</v>
      </c>
      <c r="U49" s="126">
        <f t="shared" si="2"/>
        <v>2154.8492487370968</v>
      </c>
    </row>
    <row r="50" spans="1:21">
      <c r="A50" s="37">
        <v>40</v>
      </c>
      <c r="B50" s="17"/>
      <c r="C50" s="16"/>
      <c r="D50" s="38" t="s">
        <v>10</v>
      </c>
      <c r="E50" s="45" t="s">
        <v>64</v>
      </c>
      <c r="F50" s="40"/>
      <c r="G50" s="111">
        <f t="shared" si="0"/>
        <v>3.7046154579293216</v>
      </c>
      <c r="H50" s="26">
        <v>0.45331466861534864</v>
      </c>
      <c r="I50" s="7">
        <v>3.3743200983735733E-2</v>
      </c>
      <c r="J50" s="7">
        <v>0.11816933564841747</v>
      </c>
      <c r="K50" s="7">
        <v>0.3272370439954102</v>
      </c>
      <c r="L50" s="7">
        <v>0.64819823578000069</v>
      </c>
      <c r="M50" s="7">
        <v>0.51125220581889153</v>
      </c>
      <c r="N50" s="126">
        <f t="shared" si="1"/>
        <v>2.0919146908418043</v>
      </c>
      <c r="O50" s="26">
        <v>0.36246097408002242</v>
      </c>
      <c r="P50" s="7">
        <v>1.8984325288329273E-2</v>
      </c>
      <c r="Q50" s="7">
        <v>8.6844180157640949E-2</v>
      </c>
      <c r="R50" s="7">
        <v>0.21347069280454889</v>
      </c>
      <c r="S50" s="7">
        <v>0.42139894678257406</v>
      </c>
      <c r="T50" s="7">
        <v>0.50954164797440171</v>
      </c>
      <c r="U50" s="126">
        <f t="shared" si="2"/>
        <v>1.6127007670875173</v>
      </c>
    </row>
    <row r="51" spans="1:21">
      <c r="A51" s="37">
        <v>41</v>
      </c>
      <c r="B51" s="17"/>
      <c r="C51" s="16"/>
      <c r="D51" s="38" t="s">
        <v>22</v>
      </c>
      <c r="E51" s="45" t="s">
        <v>65</v>
      </c>
      <c r="F51" s="40"/>
      <c r="G51" s="111">
        <f t="shared" si="0"/>
        <v>0.44492678286178489</v>
      </c>
      <c r="H51" s="26">
        <v>2.3148921033225633E-2</v>
      </c>
      <c r="I51" s="7">
        <v>3.2065641215922369E-2</v>
      </c>
      <c r="J51" s="7">
        <v>1.0698972403588414E-2</v>
      </c>
      <c r="K51" s="7">
        <v>1.6015086173865711E-2</v>
      </c>
      <c r="L51" s="7">
        <v>4.7826466998230899E-2</v>
      </c>
      <c r="M51" s="7">
        <v>4.3268868001177907E-2</v>
      </c>
      <c r="N51" s="126">
        <f t="shared" si="1"/>
        <v>0.17302395582601093</v>
      </c>
      <c r="O51" s="26">
        <v>8.0899673439489561E-3</v>
      </c>
      <c r="P51" s="7">
        <v>4.0301431177795166E-2</v>
      </c>
      <c r="Q51" s="7">
        <v>1.9400804991164478E-2</v>
      </c>
      <c r="R51" s="7">
        <v>4.3656765261403052E-2</v>
      </c>
      <c r="S51" s="7">
        <v>8.6650805722456425E-2</v>
      </c>
      <c r="T51" s="7">
        <v>7.3803052539005876E-2</v>
      </c>
      <c r="U51" s="126">
        <f t="shared" si="2"/>
        <v>0.27190282703577395</v>
      </c>
    </row>
    <row r="52" spans="1:21">
      <c r="A52" s="93">
        <v>42</v>
      </c>
      <c r="B52" s="94"/>
      <c r="C52" s="95" t="s">
        <v>66</v>
      </c>
      <c r="D52" s="96" t="s">
        <v>67</v>
      </c>
      <c r="E52" s="97"/>
      <c r="F52" s="98"/>
      <c r="G52" s="99">
        <f t="shared" si="0"/>
        <v>229.74152249097824</v>
      </c>
      <c r="H52" s="100">
        <v>0</v>
      </c>
      <c r="I52" s="101">
        <v>0</v>
      </c>
      <c r="J52" s="101">
        <v>0</v>
      </c>
      <c r="K52" s="101">
        <v>0</v>
      </c>
      <c r="L52" s="101">
        <v>0</v>
      </c>
      <c r="M52" s="101">
        <v>0</v>
      </c>
      <c r="N52" s="127">
        <f t="shared" si="1"/>
        <v>0</v>
      </c>
      <c r="O52" s="100">
        <v>0</v>
      </c>
      <c r="P52" s="101">
        <v>0</v>
      </c>
      <c r="Q52" s="101">
        <v>88.574441015720367</v>
      </c>
      <c r="R52" s="101">
        <v>141.16708147525787</v>
      </c>
      <c r="S52" s="101">
        <v>0</v>
      </c>
      <c r="T52" s="101">
        <v>0</v>
      </c>
      <c r="U52" s="127">
        <f t="shared" si="2"/>
        <v>229.74152249097824</v>
      </c>
    </row>
    <row r="53" spans="1:21">
      <c r="A53" s="93">
        <v>49</v>
      </c>
      <c r="B53" s="94"/>
      <c r="C53" s="95" t="s">
        <v>68</v>
      </c>
      <c r="D53" s="96" t="s">
        <v>69</v>
      </c>
      <c r="E53" s="97"/>
      <c r="F53" s="98"/>
      <c r="G53" s="99">
        <f t="shared" si="0"/>
        <v>3292.0433230400085</v>
      </c>
      <c r="H53" s="100">
        <v>1728.2422161102295</v>
      </c>
      <c r="I53" s="101">
        <v>0</v>
      </c>
      <c r="J53" s="101">
        <v>0</v>
      </c>
      <c r="K53" s="101">
        <v>0</v>
      </c>
      <c r="L53" s="101">
        <v>0</v>
      </c>
      <c r="M53" s="101">
        <v>0</v>
      </c>
      <c r="N53" s="127">
        <f t="shared" si="1"/>
        <v>1728.2422161102295</v>
      </c>
      <c r="O53" s="100">
        <v>1563.8011069297791</v>
      </c>
      <c r="P53" s="101">
        <v>0</v>
      </c>
      <c r="Q53" s="101">
        <v>0</v>
      </c>
      <c r="R53" s="101">
        <v>0</v>
      </c>
      <c r="S53" s="101">
        <v>0</v>
      </c>
      <c r="T53" s="101">
        <v>0</v>
      </c>
      <c r="U53" s="127">
        <f t="shared" si="2"/>
        <v>1563.8011069297791</v>
      </c>
    </row>
    <row r="54" spans="1:21">
      <c r="A54" s="37">
        <v>50</v>
      </c>
      <c r="B54" s="17"/>
      <c r="C54" s="16"/>
      <c r="D54" s="38" t="s">
        <v>8</v>
      </c>
      <c r="E54" s="47" t="s">
        <v>70</v>
      </c>
      <c r="F54" s="40"/>
      <c r="G54" s="111">
        <f t="shared" si="0"/>
        <v>1326.7993626594543</v>
      </c>
      <c r="H54" s="26">
        <v>669.11663103103638</v>
      </c>
      <c r="I54" s="7">
        <v>0</v>
      </c>
      <c r="J54" s="7">
        <v>0</v>
      </c>
      <c r="K54" s="7">
        <v>0</v>
      </c>
      <c r="L54" s="7">
        <v>0</v>
      </c>
      <c r="M54" s="7">
        <v>0</v>
      </c>
      <c r="N54" s="126">
        <f t="shared" si="1"/>
        <v>669.11663103103638</v>
      </c>
      <c r="O54" s="26">
        <v>657.68273162841797</v>
      </c>
      <c r="P54" s="7">
        <v>0</v>
      </c>
      <c r="Q54" s="7">
        <v>0</v>
      </c>
      <c r="R54" s="7">
        <v>0</v>
      </c>
      <c r="S54" s="7">
        <v>0</v>
      </c>
      <c r="T54" s="7">
        <v>0</v>
      </c>
      <c r="U54" s="126">
        <f t="shared" si="2"/>
        <v>657.68273162841797</v>
      </c>
    </row>
    <row r="55" spans="1:21">
      <c r="A55" s="37">
        <v>51</v>
      </c>
      <c r="B55" s="10"/>
      <c r="C55" s="16"/>
      <c r="D55" s="38" t="s">
        <v>10</v>
      </c>
      <c r="E55" s="47" t="s">
        <v>71</v>
      </c>
      <c r="F55" s="40"/>
      <c r="G55" s="111">
        <f t="shared" si="0"/>
        <v>1140.101867377758</v>
      </c>
      <c r="H55" s="26">
        <v>575.74891018867493</v>
      </c>
      <c r="I55" s="7">
        <v>0</v>
      </c>
      <c r="J55" s="7">
        <v>0</v>
      </c>
      <c r="K55" s="7">
        <v>0</v>
      </c>
      <c r="L55" s="7">
        <v>0</v>
      </c>
      <c r="M55" s="7">
        <v>0</v>
      </c>
      <c r="N55" s="126">
        <f t="shared" si="1"/>
        <v>575.74891018867493</v>
      </c>
      <c r="O55" s="26">
        <v>564.3529571890831</v>
      </c>
      <c r="P55" s="7">
        <v>0</v>
      </c>
      <c r="Q55" s="7">
        <v>0</v>
      </c>
      <c r="R55" s="7">
        <v>0</v>
      </c>
      <c r="S55" s="7">
        <v>0</v>
      </c>
      <c r="T55" s="7">
        <v>0</v>
      </c>
      <c r="U55" s="126">
        <f t="shared" si="2"/>
        <v>564.3529571890831</v>
      </c>
    </row>
    <row r="56" spans="1:21">
      <c r="A56" s="37">
        <v>52</v>
      </c>
      <c r="B56" s="17"/>
      <c r="C56" s="11"/>
      <c r="D56" s="38" t="s">
        <v>22</v>
      </c>
      <c r="E56" s="47" t="s">
        <v>72</v>
      </c>
      <c r="F56" s="43"/>
      <c r="G56" s="111">
        <f t="shared" si="0"/>
        <v>663.32179313898087</v>
      </c>
      <c r="H56" s="26">
        <v>388.2488728761673</v>
      </c>
      <c r="I56" s="7">
        <v>0</v>
      </c>
      <c r="J56" s="7">
        <v>0</v>
      </c>
      <c r="K56" s="7">
        <v>0</v>
      </c>
      <c r="L56" s="7">
        <v>0</v>
      </c>
      <c r="M56" s="7">
        <v>0</v>
      </c>
      <c r="N56" s="126">
        <f t="shared" si="1"/>
        <v>388.2488728761673</v>
      </c>
      <c r="O56" s="26">
        <v>275.07292026281357</v>
      </c>
      <c r="P56" s="7">
        <v>0</v>
      </c>
      <c r="Q56" s="7">
        <v>0</v>
      </c>
      <c r="R56" s="7">
        <v>0</v>
      </c>
      <c r="S56" s="7">
        <v>0</v>
      </c>
      <c r="T56" s="7">
        <v>0</v>
      </c>
      <c r="U56" s="126">
        <f t="shared" si="2"/>
        <v>275.07292026281357</v>
      </c>
    </row>
    <row r="57" spans="1:21">
      <c r="A57" s="37">
        <v>53</v>
      </c>
      <c r="B57" s="12"/>
      <c r="C57" s="12"/>
      <c r="D57" s="38" t="s">
        <v>24</v>
      </c>
      <c r="E57" s="13" t="s">
        <v>73</v>
      </c>
      <c r="F57" s="43"/>
      <c r="G57" s="111">
        <f t="shared" si="0"/>
        <v>161.82033553719521</v>
      </c>
      <c r="H57" s="26">
        <v>95.127819269895554</v>
      </c>
      <c r="I57" s="7">
        <v>0</v>
      </c>
      <c r="J57" s="7">
        <v>0</v>
      </c>
      <c r="K57" s="7">
        <v>0</v>
      </c>
      <c r="L57" s="7">
        <v>0</v>
      </c>
      <c r="M57" s="7">
        <v>0</v>
      </c>
      <c r="N57" s="126">
        <f t="shared" si="1"/>
        <v>95.127819269895554</v>
      </c>
      <c r="O57" s="26">
        <v>66.692516267299652</v>
      </c>
      <c r="P57" s="7">
        <v>0</v>
      </c>
      <c r="Q57" s="7">
        <v>0</v>
      </c>
      <c r="R57" s="7">
        <v>0</v>
      </c>
      <c r="S57" s="7">
        <v>0</v>
      </c>
      <c r="T57" s="7">
        <v>0</v>
      </c>
      <c r="U57" s="126">
        <f t="shared" si="2"/>
        <v>66.692516267299652</v>
      </c>
    </row>
    <row r="58" spans="1:21">
      <c r="A58" s="93">
        <v>54</v>
      </c>
      <c r="B58" s="94"/>
      <c r="C58" s="95" t="s">
        <v>74</v>
      </c>
      <c r="D58" s="96" t="s">
        <v>75</v>
      </c>
      <c r="E58" s="97"/>
      <c r="F58" s="98"/>
      <c r="G58" s="99">
        <f t="shared" si="0"/>
        <v>434.04760604072362</v>
      </c>
      <c r="H58" s="100">
        <v>43.736439980566502</v>
      </c>
      <c r="I58" s="101">
        <v>2.6117197666317225</v>
      </c>
      <c r="J58" s="101">
        <v>1.3052348901983351</v>
      </c>
      <c r="K58" s="101">
        <v>4.6867717672139406</v>
      </c>
      <c r="L58" s="101">
        <v>18.71319343149662</v>
      </c>
      <c r="M58" s="101">
        <v>102.56731897592545</v>
      </c>
      <c r="N58" s="127">
        <f t="shared" si="1"/>
        <v>173.62067881203257</v>
      </c>
      <c r="O58" s="100">
        <v>38.848278567194939</v>
      </c>
      <c r="P58" s="101">
        <v>3.3408989859744906</v>
      </c>
      <c r="Q58" s="101">
        <v>1.0854071325156838</v>
      </c>
      <c r="R58" s="101">
        <v>6.1534374803304672</v>
      </c>
      <c r="S58" s="101">
        <v>17.172017931938171</v>
      </c>
      <c r="T58" s="101">
        <v>193.8268871307373</v>
      </c>
      <c r="U58" s="127">
        <f t="shared" si="2"/>
        <v>260.42692722869106</v>
      </c>
    </row>
    <row r="59" spans="1:21">
      <c r="A59" s="37">
        <v>55</v>
      </c>
      <c r="B59" s="17"/>
      <c r="C59" s="16"/>
      <c r="D59" s="38" t="s">
        <v>8</v>
      </c>
      <c r="E59" s="45" t="s">
        <v>76</v>
      </c>
      <c r="F59" s="40"/>
      <c r="G59" s="111">
        <f t="shared" si="0"/>
        <v>331.65784931983217</v>
      </c>
      <c r="H59" s="26">
        <v>41.288145244121552</v>
      </c>
      <c r="I59" s="7">
        <v>1.629548916243948</v>
      </c>
      <c r="J59" s="7">
        <v>0.22674008086323738</v>
      </c>
      <c r="K59" s="7">
        <v>1.3474071120144799</v>
      </c>
      <c r="L59" s="7">
        <v>7.672939034178853</v>
      </c>
      <c r="M59" s="7">
        <v>80.390319168567657</v>
      </c>
      <c r="N59" s="126">
        <f t="shared" si="1"/>
        <v>132.55509955598973</v>
      </c>
      <c r="O59" s="26">
        <v>36.080867908895016</v>
      </c>
      <c r="P59" s="7">
        <v>2.109226331114769</v>
      </c>
      <c r="Q59" s="7">
        <v>0.28677411083481275</v>
      </c>
      <c r="R59" s="7">
        <v>2.1754893939942122</v>
      </c>
      <c r="S59" s="7">
        <v>6.2195534817874432</v>
      </c>
      <c r="T59" s="7">
        <v>152.23083853721619</v>
      </c>
      <c r="U59" s="126">
        <f t="shared" si="2"/>
        <v>199.10274976384244</v>
      </c>
    </row>
    <row r="60" spans="1:21">
      <c r="A60" s="37">
        <v>56</v>
      </c>
      <c r="B60" s="17"/>
      <c r="C60" s="16"/>
      <c r="D60" s="38" t="s">
        <v>10</v>
      </c>
      <c r="E60" s="45" t="s">
        <v>77</v>
      </c>
      <c r="F60" s="40"/>
      <c r="G60" s="111">
        <f t="shared" si="0"/>
        <v>0.86045211579494207</v>
      </c>
      <c r="H60" s="26">
        <v>6.6910410416312516E-2</v>
      </c>
      <c r="I60" s="7">
        <v>1.7331941637166892E-2</v>
      </c>
      <c r="J60" s="7">
        <v>7.3264990624011261E-3</v>
      </c>
      <c r="K60" s="7">
        <v>1.8411842655041255E-2</v>
      </c>
      <c r="L60" s="7">
        <v>7.4452111206483096E-2</v>
      </c>
      <c r="M60" s="7">
        <v>0.17346184328198433</v>
      </c>
      <c r="N60" s="126">
        <f t="shared" si="1"/>
        <v>0.35789464825938921</v>
      </c>
      <c r="O60" s="26">
        <v>0.10001027034013532</v>
      </c>
      <c r="P60" s="7">
        <v>2.0707159252197016E-2</v>
      </c>
      <c r="Q60" s="7">
        <v>9.1019225483250921E-3</v>
      </c>
      <c r="R60" s="7">
        <v>2.6054270296299364E-2</v>
      </c>
      <c r="S60" s="7">
        <v>8.4129219118040055E-2</v>
      </c>
      <c r="T60" s="7">
        <v>0.26255462598055601</v>
      </c>
      <c r="U60" s="126">
        <f t="shared" si="2"/>
        <v>0.50255746753555286</v>
      </c>
    </row>
    <row r="61" spans="1:21">
      <c r="A61" s="37">
        <v>57</v>
      </c>
      <c r="B61" s="17"/>
      <c r="C61" s="16"/>
      <c r="D61" s="38" t="s">
        <v>22</v>
      </c>
      <c r="E61" s="45" t="s">
        <v>78</v>
      </c>
      <c r="F61" s="40"/>
      <c r="G61" s="111">
        <f t="shared" si="0"/>
        <v>0</v>
      </c>
      <c r="H61" s="26">
        <v>0</v>
      </c>
      <c r="I61" s="7">
        <v>0</v>
      </c>
      <c r="J61" s="7">
        <v>0</v>
      </c>
      <c r="K61" s="7">
        <v>0</v>
      </c>
      <c r="L61" s="7">
        <v>0</v>
      </c>
      <c r="M61" s="7">
        <v>0</v>
      </c>
      <c r="N61" s="126">
        <f t="shared" si="1"/>
        <v>0</v>
      </c>
      <c r="O61" s="26">
        <v>0</v>
      </c>
      <c r="P61" s="7">
        <v>0</v>
      </c>
      <c r="Q61" s="7">
        <v>0</v>
      </c>
      <c r="R61" s="7">
        <v>0</v>
      </c>
      <c r="S61" s="7">
        <v>0</v>
      </c>
      <c r="T61" s="7">
        <v>0</v>
      </c>
      <c r="U61" s="126">
        <f t="shared" si="2"/>
        <v>0</v>
      </c>
    </row>
    <row r="62" spans="1:21">
      <c r="A62" s="37">
        <v>58</v>
      </c>
      <c r="B62" s="14"/>
      <c r="C62" s="16"/>
      <c r="D62" s="38" t="s">
        <v>24</v>
      </c>
      <c r="E62" s="45" t="s">
        <v>79</v>
      </c>
      <c r="F62" s="40"/>
      <c r="G62" s="111">
        <f t="shared" si="0"/>
        <v>91.80745621486858</v>
      </c>
      <c r="H62" s="26">
        <v>2.1046412652358413</v>
      </c>
      <c r="I62" s="7">
        <v>0.88739705050829798</v>
      </c>
      <c r="J62" s="7">
        <v>1.0162227078690194</v>
      </c>
      <c r="K62" s="7">
        <v>3.1413979085627943</v>
      </c>
      <c r="L62" s="7">
        <v>10.272514173004311</v>
      </c>
      <c r="M62" s="7">
        <v>18.605622923001647</v>
      </c>
      <c r="N62" s="126">
        <f t="shared" si="1"/>
        <v>36.027796028181911</v>
      </c>
      <c r="O62" s="26">
        <v>1.9964706478058361</v>
      </c>
      <c r="P62" s="7">
        <v>0.95120566269906703</v>
      </c>
      <c r="Q62" s="7">
        <v>0.66037153419165406</v>
      </c>
      <c r="R62" s="7">
        <v>3.6470098243298708</v>
      </c>
      <c r="S62" s="7">
        <v>10.020757781516295</v>
      </c>
      <c r="T62" s="7">
        <v>38.503844736143947</v>
      </c>
      <c r="U62" s="126">
        <f t="shared" si="2"/>
        <v>55.779660186686669</v>
      </c>
    </row>
    <row r="63" spans="1:21">
      <c r="A63" s="37">
        <v>59</v>
      </c>
      <c r="B63" s="12"/>
      <c r="C63" s="14"/>
      <c r="D63" s="38" t="s">
        <v>26</v>
      </c>
      <c r="E63" s="14" t="s">
        <v>80</v>
      </c>
      <c r="F63" s="48"/>
      <c r="G63" s="111">
        <f t="shared" si="0"/>
        <v>9.7218588600080693</v>
      </c>
      <c r="H63" s="26">
        <v>0.2767445906647481</v>
      </c>
      <c r="I63" s="7">
        <v>7.7441840010578744E-2</v>
      </c>
      <c r="J63" s="7">
        <v>5.4945587151451036E-2</v>
      </c>
      <c r="K63" s="7">
        <v>0.17955499142408371</v>
      </c>
      <c r="L63" s="7">
        <v>0.6932880844688043</v>
      </c>
      <c r="M63" s="7">
        <v>3.3979121930897236</v>
      </c>
      <c r="N63" s="126">
        <f t="shared" si="1"/>
        <v>4.6798872868093895</v>
      </c>
      <c r="O63" s="26">
        <v>0.67092905926983804</v>
      </c>
      <c r="P63" s="7">
        <v>0.2597597227722872</v>
      </c>
      <c r="Q63" s="7">
        <v>0.12915956604410894</v>
      </c>
      <c r="R63" s="7">
        <v>0.30488403851632029</v>
      </c>
      <c r="S63" s="7">
        <v>0.84757751552388072</v>
      </c>
      <c r="T63" s="7">
        <v>2.8296616710722446</v>
      </c>
      <c r="U63" s="126">
        <f t="shared" si="2"/>
        <v>5.0419715731986798</v>
      </c>
    </row>
    <row r="64" spans="1:21">
      <c r="A64" s="72">
        <v>60</v>
      </c>
      <c r="B64" s="73" t="s">
        <v>81</v>
      </c>
      <c r="C64" s="77" t="s">
        <v>82</v>
      </c>
      <c r="D64" s="78"/>
      <c r="E64" s="78"/>
      <c r="F64" s="79"/>
      <c r="G64" s="74">
        <f t="shared" si="0"/>
        <v>89476.854093551636</v>
      </c>
      <c r="H64" s="75">
        <v>1225.9952139854431</v>
      </c>
      <c r="I64" s="76">
        <v>315.69326984882355</v>
      </c>
      <c r="J64" s="76">
        <v>771.93503379821777</v>
      </c>
      <c r="K64" s="76">
        <v>4794.20973777771</v>
      </c>
      <c r="L64" s="76">
        <v>18188.242309570313</v>
      </c>
      <c r="M64" s="76">
        <v>19224.01545715332</v>
      </c>
      <c r="N64" s="124">
        <f t="shared" si="1"/>
        <v>44520.091022133827</v>
      </c>
      <c r="O64" s="75">
        <v>989.97431039810181</v>
      </c>
      <c r="P64" s="76">
        <v>225.40412175655365</v>
      </c>
      <c r="Q64" s="76">
        <v>710.79869985580444</v>
      </c>
      <c r="R64" s="76">
        <v>4187.1494083404541</v>
      </c>
      <c r="S64" s="76">
        <v>14268.67943572998</v>
      </c>
      <c r="T64" s="76">
        <v>24574.757095336914</v>
      </c>
      <c r="U64" s="124">
        <f t="shared" si="2"/>
        <v>44956.763071417809</v>
      </c>
    </row>
    <row r="65" spans="1:21">
      <c r="A65" s="93">
        <v>61</v>
      </c>
      <c r="B65" s="94"/>
      <c r="C65" s="95" t="s">
        <v>6</v>
      </c>
      <c r="D65" s="96" t="s">
        <v>83</v>
      </c>
      <c r="E65" s="97"/>
      <c r="F65" s="98"/>
      <c r="G65" s="99">
        <f t="shared" si="0"/>
        <v>18136.961438382044</v>
      </c>
      <c r="H65" s="100">
        <v>67.032294128090143</v>
      </c>
      <c r="I65" s="101">
        <v>62.851149708032608</v>
      </c>
      <c r="J65" s="101">
        <v>230.41488373279572</v>
      </c>
      <c r="K65" s="101">
        <v>1119.931565284729</v>
      </c>
      <c r="L65" s="101">
        <v>3808.6059989929199</v>
      </c>
      <c r="M65" s="101">
        <v>3025.2330055236816</v>
      </c>
      <c r="N65" s="127">
        <f t="shared" si="1"/>
        <v>8314.068897370249</v>
      </c>
      <c r="O65" s="100">
        <v>41.455713918432593</v>
      </c>
      <c r="P65" s="101">
        <v>55.184362143278122</v>
      </c>
      <c r="Q65" s="101">
        <v>261.6585585474968</v>
      </c>
      <c r="R65" s="101">
        <v>2075.3771171569824</v>
      </c>
      <c r="S65" s="101">
        <v>4523.1775894165039</v>
      </c>
      <c r="T65" s="101">
        <v>2866.0391998291016</v>
      </c>
      <c r="U65" s="127">
        <f t="shared" si="2"/>
        <v>9822.8925410117954</v>
      </c>
    </row>
    <row r="66" spans="1:21">
      <c r="A66" s="37">
        <v>62</v>
      </c>
      <c r="B66" s="17"/>
      <c r="C66" s="16"/>
      <c r="D66" s="38" t="s">
        <v>8</v>
      </c>
      <c r="E66" s="49" t="s">
        <v>84</v>
      </c>
      <c r="F66" s="40"/>
      <c r="G66" s="111">
        <f t="shared" si="0"/>
        <v>1625.2118907455006</v>
      </c>
      <c r="H66" s="26">
        <v>0</v>
      </c>
      <c r="I66" s="7">
        <v>0.75570116098970175</v>
      </c>
      <c r="J66" s="7">
        <v>4.7609833516180515</v>
      </c>
      <c r="K66" s="7">
        <v>97.729146331548691</v>
      </c>
      <c r="L66" s="7">
        <v>506.54051673412323</v>
      </c>
      <c r="M66" s="7">
        <v>334.92813146114349</v>
      </c>
      <c r="N66" s="126">
        <f t="shared" si="1"/>
        <v>944.71447903942317</v>
      </c>
      <c r="O66" s="26">
        <v>0</v>
      </c>
      <c r="P66" s="7">
        <v>0.12799271993571892</v>
      </c>
      <c r="Q66" s="7">
        <v>8.3260622099041939</v>
      </c>
      <c r="R66" s="7">
        <v>134.29780209064484</v>
      </c>
      <c r="S66" s="7">
        <v>367.00737202167511</v>
      </c>
      <c r="T66" s="7">
        <v>170.73818266391754</v>
      </c>
      <c r="U66" s="126">
        <f t="shared" si="2"/>
        <v>680.4974117060774</v>
      </c>
    </row>
    <row r="67" spans="1:21">
      <c r="A67" s="37">
        <v>63</v>
      </c>
      <c r="B67" s="17"/>
      <c r="C67" s="16"/>
      <c r="D67" s="38" t="s">
        <v>10</v>
      </c>
      <c r="E67" s="49" t="s">
        <v>85</v>
      </c>
      <c r="F67" s="40"/>
      <c r="G67" s="111">
        <f t="shared" si="0"/>
        <v>258.18932454753667</v>
      </c>
      <c r="H67" s="26">
        <v>0</v>
      </c>
      <c r="I67" s="7">
        <v>0</v>
      </c>
      <c r="J67" s="7">
        <v>1.2694029388949275</v>
      </c>
      <c r="K67" s="7">
        <v>15.146980464458466</v>
      </c>
      <c r="L67" s="7">
        <v>78.904318451881409</v>
      </c>
      <c r="M67" s="7">
        <v>72.714857220649719</v>
      </c>
      <c r="N67" s="126">
        <f t="shared" si="1"/>
        <v>168.03555907588452</v>
      </c>
      <c r="O67" s="26">
        <v>0</v>
      </c>
      <c r="P67" s="7">
        <v>0</v>
      </c>
      <c r="Q67" s="7">
        <v>1.0271369013935328</v>
      </c>
      <c r="R67" s="7">
        <v>5.4699065461754799</v>
      </c>
      <c r="S67" s="7">
        <v>71.062113225460052</v>
      </c>
      <c r="T67" s="7">
        <v>12.594608798623085</v>
      </c>
      <c r="U67" s="126">
        <f t="shared" si="2"/>
        <v>90.15376547165215</v>
      </c>
    </row>
    <row r="68" spans="1:21">
      <c r="A68" s="37">
        <v>64</v>
      </c>
      <c r="B68" s="17"/>
      <c r="C68" s="16"/>
      <c r="D68" s="38" t="s">
        <v>22</v>
      </c>
      <c r="E68" s="49" t="s">
        <v>86</v>
      </c>
      <c r="F68" s="40"/>
      <c r="G68" s="111">
        <f t="shared" si="0"/>
        <v>742.671492010355</v>
      </c>
      <c r="H68" s="26">
        <v>0</v>
      </c>
      <c r="I68" s="7">
        <v>0</v>
      </c>
      <c r="J68" s="7">
        <v>5.1360988989472389</v>
      </c>
      <c r="K68" s="7">
        <v>50.31281965970993</v>
      </c>
      <c r="L68" s="7">
        <v>177.62680077552795</v>
      </c>
      <c r="M68" s="7">
        <v>187.17056202888489</v>
      </c>
      <c r="N68" s="126">
        <f t="shared" si="1"/>
        <v>420.24628136307001</v>
      </c>
      <c r="O68" s="26">
        <v>0</v>
      </c>
      <c r="P68" s="7">
        <v>0</v>
      </c>
      <c r="Q68" s="7">
        <v>3.7248849496245384</v>
      </c>
      <c r="R68" s="7">
        <v>60.060529679059982</v>
      </c>
      <c r="S68" s="7">
        <v>128.86590230464935</v>
      </c>
      <c r="T68" s="7">
        <v>129.77389371395111</v>
      </c>
      <c r="U68" s="126">
        <f t="shared" si="2"/>
        <v>322.42521064728498</v>
      </c>
    </row>
    <row r="69" spans="1:21">
      <c r="A69" s="37">
        <v>65</v>
      </c>
      <c r="B69" s="17"/>
      <c r="C69" s="16"/>
      <c r="D69" s="38" t="s">
        <v>24</v>
      </c>
      <c r="E69" s="49" t="s">
        <v>87</v>
      </c>
      <c r="F69" s="40"/>
      <c r="G69" s="111">
        <f t="shared" si="0"/>
        <v>835.84374391660094</v>
      </c>
      <c r="H69" s="26">
        <v>0</v>
      </c>
      <c r="I69" s="7">
        <v>0</v>
      </c>
      <c r="J69" s="7">
        <v>5.4120271652936935</v>
      </c>
      <c r="K69" s="7">
        <v>49.335269808769226</v>
      </c>
      <c r="L69" s="7">
        <v>271.96882259845734</v>
      </c>
      <c r="M69" s="7">
        <v>163.91073369979858</v>
      </c>
      <c r="N69" s="126">
        <f t="shared" si="1"/>
        <v>490.62685327231884</v>
      </c>
      <c r="O69" s="26">
        <v>2.6194279193878174</v>
      </c>
      <c r="P69" s="7">
        <v>2.5596737861633301</v>
      </c>
      <c r="Q69" s="7">
        <v>4.7668015174567699</v>
      </c>
      <c r="R69" s="7">
        <v>46.850686222314835</v>
      </c>
      <c r="S69" s="7">
        <v>129.50291156768799</v>
      </c>
      <c r="T69" s="7">
        <v>158.91738963127136</v>
      </c>
      <c r="U69" s="126">
        <f t="shared" si="2"/>
        <v>345.2168906442821</v>
      </c>
    </row>
    <row r="70" spans="1:21">
      <c r="A70" s="37">
        <v>66</v>
      </c>
      <c r="B70" s="17"/>
      <c r="C70" s="16"/>
      <c r="D70" s="38" t="s">
        <v>26</v>
      </c>
      <c r="E70" s="49" t="s">
        <v>88</v>
      </c>
      <c r="F70" s="40"/>
      <c r="G70" s="111">
        <f t="shared" si="0"/>
        <v>1312.5395342430566</v>
      </c>
      <c r="H70" s="26">
        <v>0</v>
      </c>
      <c r="I70" s="7">
        <v>13.906466751359403</v>
      </c>
      <c r="J70" s="7">
        <v>39.07885180413723</v>
      </c>
      <c r="K70" s="7">
        <v>306.42271041870117</v>
      </c>
      <c r="L70" s="7">
        <v>298.54400110244751</v>
      </c>
      <c r="M70" s="7">
        <v>216.91230368614197</v>
      </c>
      <c r="N70" s="126">
        <f t="shared" si="1"/>
        <v>874.86433376278728</v>
      </c>
      <c r="O70" s="26">
        <v>0</v>
      </c>
      <c r="P70" s="7">
        <v>6.1798831627238542</v>
      </c>
      <c r="Q70" s="7">
        <v>31.335796974599361</v>
      </c>
      <c r="R70" s="7">
        <v>124.23651678860188</v>
      </c>
      <c r="S70" s="7">
        <v>191.19689929485321</v>
      </c>
      <c r="T70" s="7">
        <v>84.726104259490967</v>
      </c>
      <c r="U70" s="126">
        <f t="shared" si="2"/>
        <v>437.67520048026927</v>
      </c>
    </row>
    <row r="71" spans="1:21">
      <c r="A71" s="37">
        <v>67</v>
      </c>
      <c r="B71" s="17"/>
      <c r="C71" s="16"/>
      <c r="D71" s="38" t="s">
        <v>32</v>
      </c>
      <c r="E71" s="49" t="s">
        <v>89</v>
      </c>
      <c r="F71" s="40"/>
      <c r="G71" s="111">
        <f t="shared" si="0"/>
        <v>194.81223573023453</v>
      </c>
      <c r="H71" s="26">
        <v>0</v>
      </c>
      <c r="I71" s="7">
        <v>0</v>
      </c>
      <c r="J71" s="7">
        <v>0.27178179891780019</v>
      </c>
      <c r="K71" s="7">
        <v>12.213892430067062</v>
      </c>
      <c r="L71" s="7">
        <v>65.466816782951355</v>
      </c>
      <c r="M71" s="7">
        <v>45.368501961231232</v>
      </c>
      <c r="N71" s="126">
        <f t="shared" si="1"/>
        <v>123.32099297316745</v>
      </c>
      <c r="O71" s="26">
        <v>0</v>
      </c>
      <c r="P71" s="7">
        <v>0</v>
      </c>
      <c r="Q71" s="7">
        <v>2.633109187707305</v>
      </c>
      <c r="R71" s="7">
        <v>9.0279409438371658</v>
      </c>
      <c r="S71" s="7">
        <v>24.387989580631256</v>
      </c>
      <c r="T71" s="7">
        <v>35.442203044891357</v>
      </c>
      <c r="U71" s="126">
        <f t="shared" si="2"/>
        <v>71.491242757067084</v>
      </c>
    </row>
    <row r="72" spans="1:21">
      <c r="A72" s="37">
        <v>68</v>
      </c>
      <c r="B72" s="17"/>
      <c r="C72" s="16"/>
      <c r="D72" s="38" t="s">
        <v>34</v>
      </c>
      <c r="E72" s="49" t="s">
        <v>90</v>
      </c>
      <c r="F72" s="40"/>
      <c r="G72" s="111">
        <f t="shared" si="0"/>
        <v>957.48980059102178</v>
      </c>
      <c r="H72" s="26">
        <v>0</v>
      </c>
      <c r="I72" s="7">
        <v>0</v>
      </c>
      <c r="J72" s="7">
        <v>7.1952018886804581</v>
      </c>
      <c r="K72" s="7">
        <v>44.979050636291504</v>
      </c>
      <c r="L72" s="7">
        <v>356.1076488494873</v>
      </c>
      <c r="M72" s="7">
        <v>170.28216934204102</v>
      </c>
      <c r="N72" s="126">
        <f t="shared" si="1"/>
        <v>578.56407071650028</v>
      </c>
      <c r="O72" s="26">
        <v>1.3003824949264526</v>
      </c>
      <c r="P72" s="7">
        <v>1.2799487113952637</v>
      </c>
      <c r="Q72" s="7">
        <v>2.0292256511747837</v>
      </c>
      <c r="R72" s="7">
        <v>26.280963599681854</v>
      </c>
      <c r="S72" s="7">
        <v>174.93439316749573</v>
      </c>
      <c r="T72" s="7">
        <v>173.10081624984741</v>
      </c>
      <c r="U72" s="126">
        <f t="shared" si="2"/>
        <v>378.92572987452149</v>
      </c>
    </row>
    <row r="73" spans="1:21">
      <c r="A73" s="37">
        <v>69</v>
      </c>
      <c r="B73" s="17"/>
      <c r="C73" s="16"/>
      <c r="D73" s="38" t="s">
        <v>36</v>
      </c>
      <c r="E73" s="49" t="s">
        <v>91</v>
      </c>
      <c r="F73" s="40"/>
      <c r="G73" s="111">
        <f t="shared" si="0"/>
        <v>371.11992202326655</v>
      </c>
      <c r="H73" s="26">
        <v>0</v>
      </c>
      <c r="I73" s="7">
        <v>0</v>
      </c>
      <c r="J73" s="7">
        <v>2.3336237035691738</v>
      </c>
      <c r="K73" s="7">
        <v>34.101562559604645</v>
      </c>
      <c r="L73" s="7">
        <v>104.98795372247696</v>
      </c>
      <c r="M73" s="7">
        <v>63.690189987421036</v>
      </c>
      <c r="N73" s="126">
        <f t="shared" si="1"/>
        <v>205.11332997307181</v>
      </c>
      <c r="O73" s="26">
        <v>0</v>
      </c>
      <c r="P73" s="7">
        <v>0</v>
      </c>
      <c r="Q73" s="7">
        <v>1.0222420357167721</v>
      </c>
      <c r="R73" s="7">
        <v>33.991216603666544</v>
      </c>
      <c r="S73" s="7">
        <v>84.582770273089409</v>
      </c>
      <c r="T73" s="7">
        <v>46.410363137722015</v>
      </c>
      <c r="U73" s="126">
        <f t="shared" si="2"/>
        <v>166.00659205019474</v>
      </c>
    </row>
    <row r="74" spans="1:21">
      <c r="A74" s="37">
        <v>70</v>
      </c>
      <c r="B74" s="17"/>
      <c r="C74" s="16"/>
      <c r="D74" s="38" t="s">
        <v>38</v>
      </c>
      <c r="E74" s="49" t="s">
        <v>92</v>
      </c>
      <c r="F74" s="40"/>
      <c r="G74" s="111">
        <f t="shared" ref="G74:G137" si="3">N74+U74</f>
        <v>1681.3456838775892</v>
      </c>
      <c r="H74" s="26">
        <v>0</v>
      </c>
      <c r="I74" s="7">
        <v>0</v>
      </c>
      <c r="J74" s="7">
        <v>0.1703938206192106</v>
      </c>
      <c r="K74" s="7">
        <v>2.0746059729717672</v>
      </c>
      <c r="L74" s="7">
        <v>2.9283280670642853</v>
      </c>
      <c r="M74" s="7">
        <v>4.8349598124623299</v>
      </c>
      <c r="N74" s="126">
        <f t="shared" ref="N74:N137" si="4">SUM(H74:M74)</f>
        <v>10.008287673117593</v>
      </c>
      <c r="O74" s="26">
        <v>0</v>
      </c>
      <c r="P74" s="7">
        <v>0</v>
      </c>
      <c r="Q74" s="7">
        <v>23.900297224521637</v>
      </c>
      <c r="R74" s="7">
        <v>441.5020580291748</v>
      </c>
      <c r="S74" s="7">
        <v>772.00552463531494</v>
      </c>
      <c r="T74" s="7">
        <v>433.92951631546021</v>
      </c>
      <c r="U74" s="126">
        <f t="shared" ref="U74:U130" si="5">SUM(O74:T74)</f>
        <v>1671.3373962044716</v>
      </c>
    </row>
    <row r="75" spans="1:21">
      <c r="A75" s="37">
        <v>71</v>
      </c>
      <c r="B75" s="17"/>
      <c r="C75" s="16"/>
      <c r="D75" s="38" t="s">
        <v>40</v>
      </c>
      <c r="E75" s="49" t="s">
        <v>93</v>
      </c>
      <c r="F75" s="40"/>
      <c r="G75" s="111">
        <f t="shared" si="3"/>
        <v>1181.461203458719</v>
      </c>
      <c r="H75" s="26">
        <v>0</v>
      </c>
      <c r="I75" s="7">
        <v>0</v>
      </c>
      <c r="J75" s="7">
        <v>0</v>
      </c>
      <c r="K75" s="7">
        <v>0</v>
      </c>
      <c r="L75" s="7">
        <v>0</v>
      </c>
      <c r="M75" s="7">
        <v>0</v>
      </c>
      <c r="N75" s="126">
        <f t="shared" si="4"/>
        <v>0</v>
      </c>
      <c r="O75" s="26">
        <v>0</v>
      </c>
      <c r="P75" s="7">
        <v>0</v>
      </c>
      <c r="Q75" s="7">
        <v>13.104860278777778</v>
      </c>
      <c r="R75" s="7">
        <v>366.23768755793571</v>
      </c>
      <c r="S75" s="7">
        <v>501.56706222891808</v>
      </c>
      <c r="T75" s="7">
        <v>300.55159339308739</v>
      </c>
      <c r="U75" s="126">
        <f t="shared" si="5"/>
        <v>1181.461203458719</v>
      </c>
    </row>
    <row r="76" spans="1:21">
      <c r="A76" s="37">
        <v>72</v>
      </c>
      <c r="B76" s="17"/>
      <c r="C76" s="16"/>
      <c r="D76" s="38" t="s">
        <v>54</v>
      </c>
      <c r="E76" s="49" t="s">
        <v>94</v>
      </c>
      <c r="F76" s="40"/>
      <c r="G76" s="111">
        <f t="shared" si="3"/>
        <v>244.41373113403097</v>
      </c>
      <c r="H76" s="26">
        <v>0</v>
      </c>
      <c r="I76" s="7">
        <v>0</v>
      </c>
      <c r="J76" s="7">
        <v>0</v>
      </c>
      <c r="K76" s="7">
        <v>0</v>
      </c>
      <c r="L76" s="7">
        <v>0</v>
      </c>
      <c r="M76" s="7">
        <v>0</v>
      </c>
      <c r="N76" s="126">
        <f t="shared" si="4"/>
        <v>0</v>
      </c>
      <c r="O76" s="26">
        <v>0</v>
      </c>
      <c r="P76" s="7">
        <v>0</v>
      </c>
      <c r="Q76" s="7">
        <v>0.5356630184687674</v>
      </c>
      <c r="R76" s="7">
        <v>31.943946536630392</v>
      </c>
      <c r="S76" s="7">
        <v>126.12245199084282</v>
      </c>
      <c r="T76" s="7">
        <v>85.811669588088989</v>
      </c>
      <c r="U76" s="126">
        <f t="shared" si="5"/>
        <v>244.41373113403097</v>
      </c>
    </row>
    <row r="77" spans="1:21">
      <c r="A77" s="37">
        <v>73</v>
      </c>
      <c r="B77" s="17"/>
      <c r="C77" s="16"/>
      <c r="D77" s="38" t="s">
        <v>59</v>
      </c>
      <c r="E77" s="49" t="s">
        <v>95</v>
      </c>
      <c r="F77" s="40"/>
      <c r="G77" s="111">
        <f t="shared" si="3"/>
        <v>348.22692904621363</v>
      </c>
      <c r="H77" s="26">
        <v>0</v>
      </c>
      <c r="I77" s="7">
        <v>0</v>
      </c>
      <c r="J77" s="7">
        <v>0</v>
      </c>
      <c r="K77" s="7">
        <v>0</v>
      </c>
      <c r="L77" s="7">
        <v>0</v>
      </c>
      <c r="M77" s="7">
        <v>0</v>
      </c>
      <c r="N77" s="126">
        <f t="shared" si="4"/>
        <v>0</v>
      </c>
      <c r="O77" s="26">
        <v>2.6194279193878174</v>
      </c>
      <c r="P77" s="7">
        <v>2.5596742630004883</v>
      </c>
      <c r="Q77" s="7">
        <v>13.022434927523136</v>
      </c>
      <c r="R77" s="7">
        <v>79.650237560272217</v>
      </c>
      <c r="S77" s="7">
        <v>135.84976947307587</v>
      </c>
      <c r="T77" s="7">
        <v>114.5253849029541</v>
      </c>
      <c r="U77" s="126">
        <f t="shared" si="5"/>
        <v>348.22692904621363</v>
      </c>
    </row>
    <row r="78" spans="1:21">
      <c r="A78" s="37">
        <v>74</v>
      </c>
      <c r="B78" s="17"/>
      <c r="C78" s="16"/>
      <c r="D78" s="38" t="s">
        <v>96</v>
      </c>
      <c r="E78" s="49" t="s">
        <v>97</v>
      </c>
      <c r="F78" s="40"/>
      <c r="G78" s="111">
        <f t="shared" si="3"/>
        <v>899.98866585455835</v>
      </c>
      <c r="H78" s="26">
        <v>0</v>
      </c>
      <c r="I78" s="7">
        <v>0</v>
      </c>
      <c r="J78" s="7">
        <v>8.4122132565826178</v>
      </c>
      <c r="K78" s="7">
        <v>8.6252460330724716</v>
      </c>
      <c r="L78" s="7">
        <v>193.78956186771393</v>
      </c>
      <c r="M78" s="7">
        <v>689.16164469718933</v>
      </c>
      <c r="N78" s="126">
        <f t="shared" si="4"/>
        <v>899.98866585455835</v>
      </c>
      <c r="O78" s="26">
        <v>0</v>
      </c>
      <c r="P78" s="7">
        <v>0</v>
      </c>
      <c r="Q78" s="7">
        <v>0</v>
      </c>
      <c r="R78" s="7">
        <v>0</v>
      </c>
      <c r="S78" s="7">
        <v>0</v>
      </c>
      <c r="T78" s="7">
        <v>0</v>
      </c>
      <c r="U78" s="126">
        <f t="shared" si="5"/>
        <v>0</v>
      </c>
    </row>
    <row r="79" spans="1:21">
      <c r="A79" s="37">
        <v>75</v>
      </c>
      <c r="B79" s="17"/>
      <c r="C79" s="16"/>
      <c r="D79" s="38" t="s">
        <v>98</v>
      </c>
      <c r="E79" s="49" t="s">
        <v>99</v>
      </c>
      <c r="F79" s="40"/>
      <c r="G79" s="111">
        <f t="shared" si="3"/>
        <v>128.75686489872169</v>
      </c>
      <c r="H79" s="26">
        <v>0</v>
      </c>
      <c r="I79" s="7">
        <v>0</v>
      </c>
      <c r="J79" s="7">
        <v>0.18211176281329244</v>
      </c>
      <c r="K79" s="7">
        <v>8.4509656168520451</v>
      </c>
      <c r="L79" s="7">
        <v>36.040583521127701</v>
      </c>
      <c r="M79" s="7">
        <v>52.041982978582382</v>
      </c>
      <c r="N79" s="126">
        <f t="shared" si="4"/>
        <v>96.715643879375421</v>
      </c>
      <c r="O79" s="26">
        <v>1.3097139596939087</v>
      </c>
      <c r="P79" s="7">
        <v>1.2798371315002441</v>
      </c>
      <c r="Q79" s="7">
        <v>0.14109126897528768</v>
      </c>
      <c r="R79" s="7">
        <v>2.5969923436641693</v>
      </c>
      <c r="S79" s="7">
        <v>15.306393340229988</v>
      </c>
      <c r="T79" s="7">
        <v>11.407192975282669</v>
      </c>
      <c r="U79" s="126">
        <f t="shared" si="5"/>
        <v>32.041221019346267</v>
      </c>
    </row>
    <row r="80" spans="1:21">
      <c r="A80" s="37">
        <v>76</v>
      </c>
      <c r="B80" s="17"/>
      <c r="C80" s="16"/>
      <c r="D80" s="38" t="s">
        <v>100</v>
      </c>
      <c r="E80" s="49" t="s">
        <v>101</v>
      </c>
      <c r="F80" s="40"/>
      <c r="G80" s="111">
        <f t="shared" si="3"/>
        <v>754.58632891345769</v>
      </c>
      <c r="H80" s="26">
        <v>18.929044643417001</v>
      </c>
      <c r="I80" s="7">
        <v>7.3771631456911564</v>
      </c>
      <c r="J80" s="7">
        <v>20.589249223470688</v>
      </c>
      <c r="K80" s="7">
        <v>43.394687443971634</v>
      </c>
      <c r="L80" s="7">
        <v>199.40978133678436</v>
      </c>
      <c r="M80" s="7">
        <v>148.59568423032761</v>
      </c>
      <c r="N80" s="126">
        <f t="shared" si="4"/>
        <v>438.29561002366245</v>
      </c>
      <c r="O80" s="26">
        <v>8.6153061361983418</v>
      </c>
      <c r="P80" s="7">
        <v>6.1859781164675951</v>
      </c>
      <c r="Q80" s="7">
        <v>14.370123811066151</v>
      </c>
      <c r="R80" s="7">
        <v>36.064553171396255</v>
      </c>
      <c r="S80" s="7">
        <v>128.13031166791916</v>
      </c>
      <c r="T80" s="7">
        <v>122.92444598674774</v>
      </c>
      <c r="U80" s="126">
        <f t="shared" si="5"/>
        <v>316.29071888979524</v>
      </c>
    </row>
    <row r="81" spans="1:21">
      <c r="A81" s="37">
        <v>77</v>
      </c>
      <c r="B81" s="10"/>
      <c r="C81" s="16"/>
      <c r="D81" s="38" t="s">
        <v>102</v>
      </c>
      <c r="E81" s="49" t="s">
        <v>103</v>
      </c>
      <c r="F81" s="40"/>
      <c r="G81" s="111">
        <f t="shared" si="3"/>
        <v>475.80726146744564</v>
      </c>
      <c r="H81" s="26">
        <v>17.169426656328142</v>
      </c>
      <c r="I81" s="7">
        <v>19.912219285964966</v>
      </c>
      <c r="J81" s="7">
        <v>46.551883548498154</v>
      </c>
      <c r="K81" s="7">
        <v>72.308491408824921</v>
      </c>
      <c r="L81" s="7">
        <v>85.204497456550598</v>
      </c>
      <c r="M81" s="7">
        <v>57.286024987697601</v>
      </c>
      <c r="N81" s="126">
        <f t="shared" si="4"/>
        <v>298.43254334386438</v>
      </c>
      <c r="O81" s="26">
        <v>7.8961891098879278</v>
      </c>
      <c r="P81" s="7">
        <v>14.418213859200478</v>
      </c>
      <c r="Q81" s="7">
        <v>29.955916322767735</v>
      </c>
      <c r="R81" s="7">
        <v>35.951675489544868</v>
      </c>
      <c r="S81" s="7">
        <v>43.241611629724503</v>
      </c>
      <c r="T81" s="7">
        <v>45.91111171245575</v>
      </c>
      <c r="U81" s="126">
        <f t="shared" si="5"/>
        <v>177.37471812358126</v>
      </c>
    </row>
    <row r="82" spans="1:21">
      <c r="A82" s="37">
        <v>78</v>
      </c>
      <c r="B82" s="12"/>
      <c r="C82" s="11"/>
      <c r="D82" s="50"/>
      <c r="E82" s="9" t="s">
        <v>104</v>
      </c>
      <c r="F82" s="46"/>
      <c r="G82" s="111">
        <f t="shared" si="3"/>
        <v>6124.4966950071976</v>
      </c>
      <c r="H82" s="26">
        <v>30.933823652565479</v>
      </c>
      <c r="I82" s="7">
        <v>20.89959928393364</v>
      </c>
      <c r="J82" s="7">
        <v>89.051063150167465</v>
      </c>
      <c r="K82" s="7">
        <v>374.83612990379333</v>
      </c>
      <c r="L82" s="7">
        <v>1431.0864399671555</v>
      </c>
      <c r="M82" s="7">
        <v>818.33510303497314</v>
      </c>
      <c r="N82" s="126">
        <f t="shared" si="4"/>
        <v>2765.1421589925885</v>
      </c>
      <c r="O82" s="26">
        <v>17.095267566852272</v>
      </c>
      <c r="P82" s="7">
        <v>20.593158200383186</v>
      </c>
      <c r="Q82" s="7">
        <v>111.76291421055794</v>
      </c>
      <c r="R82" s="7">
        <v>641.2143971323967</v>
      </c>
      <c r="S82" s="7">
        <v>1629.4141345024109</v>
      </c>
      <c r="T82" s="7">
        <v>939.27466440200806</v>
      </c>
      <c r="U82" s="126">
        <f t="shared" si="5"/>
        <v>3359.354536014609</v>
      </c>
    </row>
    <row r="83" spans="1:21">
      <c r="A83" s="93">
        <v>79</v>
      </c>
      <c r="B83" s="94"/>
      <c r="C83" s="95" t="s">
        <v>61</v>
      </c>
      <c r="D83" s="96" t="s">
        <v>105</v>
      </c>
      <c r="E83" s="97"/>
      <c r="F83" s="98"/>
      <c r="G83" s="99">
        <f t="shared" si="3"/>
        <v>184.66646048426628</v>
      </c>
      <c r="H83" s="100">
        <v>2.5077669620513916</v>
      </c>
      <c r="I83" s="101">
        <v>2.8969185352325439</v>
      </c>
      <c r="J83" s="101">
        <v>8.7054445035755634</v>
      </c>
      <c r="K83" s="101">
        <v>13.203560519963503</v>
      </c>
      <c r="L83" s="101">
        <v>32.567022122442722</v>
      </c>
      <c r="M83" s="101">
        <v>36.055495977401733</v>
      </c>
      <c r="N83" s="127">
        <f t="shared" si="4"/>
        <v>95.936208620667458</v>
      </c>
      <c r="O83" s="100">
        <v>2.1446609497070313</v>
      </c>
      <c r="P83" s="101">
        <v>1.6624247431755066</v>
      </c>
      <c r="Q83" s="101">
        <v>3.0738282203674316</v>
      </c>
      <c r="R83" s="101">
        <v>18.141605466604233</v>
      </c>
      <c r="S83" s="101">
        <v>33.509206101298332</v>
      </c>
      <c r="T83" s="101">
        <v>30.198526382446289</v>
      </c>
      <c r="U83" s="127">
        <f t="shared" si="5"/>
        <v>88.730251863598824</v>
      </c>
    </row>
    <row r="84" spans="1:21">
      <c r="A84" s="93">
        <v>80</v>
      </c>
      <c r="B84" s="94"/>
      <c r="C84" s="95" t="s">
        <v>66</v>
      </c>
      <c r="D84" s="96" t="s">
        <v>106</v>
      </c>
      <c r="E84" s="97"/>
      <c r="F84" s="98"/>
      <c r="G84" s="99">
        <f t="shared" si="3"/>
        <v>11307.982088634861</v>
      </c>
      <c r="H84" s="100">
        <v>8.3129288820782676</v>
      </c>
      <c r="I84" s="101">
        <v>2.4145020768046379</v>
      </c>
      <c r="J84" s="101">
        <v>10.568778220564127</v>
      </c>
      <c r="K84" s="101">
        <v>278.89637994766235</v>
      </c>
      <c r="L84" s="101">
        <v>1814.4226455688477</v>
      </c>
      <c r="M84" s="101">
        <v>1931.9623641967773</v>
      </c>
      <c r="N84" s="127">
        <f t="shared" si="4"/>
        <v>4046.5775988927344</v>
      </c>
      <c r="O84" s="100">
        <v>9.3796716290526092</v>
      </c>
      <c r="P84" s="101">
        <v>5.2035291325300932</v>
      </c>
      <c r="Q84" s="101">
        <v>20.088965214788914</v>
      </c>
      <c r="R84" s="101">
        <v>387.91954815387726</v>
      </c>
      <c r="S84" s="101">
        <v>2700.1064195632935</v>
      </c>
      <c r="T84" s="101">
        <v>4138.706356048584</v>
      </c>
      <c r="U84" s="127">
        <f t="shared" si="5"/>
        <v>7261.4044897421263</v>
      </c>
    </row>
    <row r="85" spans="1:21">
      <c r="A85" s="93">
        <v>81</v>
      </c>
      <c r="B85" s="94"/>
      <c r="C85" s="95" t="s">
        <v>68</v>
      </c>
      <c r="D85" s="96" t="s">
        <v>107</v>
      </c>
      <c r="E85" s="97"/>
      <c r="F85" s="98"/>
      <c r="G85" s="99">
        <f t="shared" si="3"/>
        <v>572.44431705586612</v>
      </c>
      <c r="H85" s="100">
        <v>29.151506811380386</v>
      </c>
      <c r="I85" s="101">
        <v>6.5426081381738186</v>
      </c>
      <c r="J85" s="101">
        <v>8.6832998394966125</v>
      </c>
      <c r="K85" s="101">
        <v>63.682049512863159</v>
      </c>
      <c r="L85" s="101">
        <v>110.37329083681107</v>
      </c>
      <c r="M85" s="101">
        <v>94.079105138778687</v>
      </c>
      <c r="N85" s="127">
        <f t="shared" si="4"/>
        <v>312.51186027750373</v>
      </c>
      <c r="O85" s="100">
        <v>13.685057325288653</v>
      </c>
      <c r="P85" s="101">
        <v>4.0776452384889126</v>
      </c>
      <c r="Q85" s="101">
        <v>10.502475805580616</v>
      </c>
      <c r="R85" s="101">
        <v>29.709141254425049</v>
      </c>
      <c r="S85" s="101">
        <v>71.275234222412109</v>
      </c>
      <c r="T85" s="101">
        <v>130.68290293216705</v>
      </c>
      <c r="U85" s="127">
        <f t="shared" si="5"/>
        <v>259.93245677836239</v>
      </c>
    </row>
    <row r="86" spans="1:21">
      <c r="A86" s="93">
        <v>82</v>
      </c>
      <c r="B86" s="94"/>
      <c r="C86" s="95" t="s">
        <v>74</v>
      </c>
      <c r="D86" s="96" t="s">
        <v>108</v>
      </c>
      <c r="E86" s="97"/>
      <c r="F86" s="98"/>
      <c r="G86" s="99">
        <f t="shared" si="3"/>
        <v>92.390571373361581</v>
      </c>
      <c r="H86" s="100">
        <v>1.9300870558254246E-3</v>
      </c>
      <c r="I86" s="101">
        <v>2.6108613463293295E-2</v>
      </c>
      <c r="J86" s="101">
        <v>11.327627576887608</v>
      </c>
      <c r="K86" s="101">
        <v>28.343605369329453</v>
      </c>
      <c r="L86" s="101">
        <v>25.089460432529449</v>
      </c>
      <c r="M86" s="101">
        <v>12.637187048792839</v>
      </c>
      <c r="N86" s="127">
        <f t="shared" si="4"/>
        <v>77.425919128058467</v>
      </c>
      <c r="O86" s="100">
        <v>2.4592044564997195E-3</v>
      </c>
      <c r="P86" s="101">
        <v>5.6342464609770104E-2</v>
      </c>
      <c r="Q86" s="101">
        <v>2.816263934597373</v>
      </c>
      <c r="R86" s="101">
        <v>4.5589597523212433</v>
      </c>
      <c r="S86" s="101">
        <v>1.9211530648171902</v>
      </c>
      <c r="T86" s="101">
        <v>5.6094738245010376</v>
      </c>
      <c r="U86" s="127">
        <f t="shared" si="5"/>
        <v>14.964652245303114</v>
      </c>
    </row>
    <row r="87" spans="1:21">
      <c r="A87" s="37">
        <v>83</v>
      </c>
      <c r="B87" s="17"/>
      <c r="C87" s="16"/>
      <c r="D87" s="38" t="s">
        <v>8</v>
      </c>
      <c r="E87" s="49" t="s">
        <v>109</v>
      </c>
      <c r="F87" s="40"/>
      <c r="G87" s="111">
        <f t="shared" si="3"/>
        <v>0</v>
      </c>
      <c r="H87" s="26">
        <v>0</v>
      </c>
      <c r="I87" s="7">
        <v>0</v>
      </c>
      <c r="J87" s="7">
        <v>0</v>
      </c>
      <c r="K87" s="7">
        <v>0</v>
      </c>
      <c r="L87" s="7">
        <v>0</v>
      </c>
      <c r="M87" s="7">
        <v>0</v>
      </c>
      <c r="N87" s="126">
        <f t="shared" si="4"/>
        <v>0</v>
      </c>
      <c r="O87" s="26">
        <v>0</v>
      </c>
      <c r="P87" s="7">
        <v>0</v>
      </c>
      <c r="Q87" s="7">
        <v>0</v>
      </c>
      <c r="R87" s="7">
        <v>0</v>
      </c>
      <c r="S87" s="7">
        <v>0</v>
      </c>
      <c r="T87" s="7">
        <v>0</v>
      </c>
      <c r="U87" s="126">
        <f t="shared" si="5"/>
        <v>0</v>
      </c>
    </row>
    <row r="88" spans="1:21">
      <c r="A88" s="37">
        <v>84</v>
      </c>
      <c r="B88" s="17"/>
      <c r="C88" s="16"/>
      <c r="D88" s="38" t="s">
        <v>10</v>
      </c>
      <c r="E88" s="49" t="s">
        <v>110</v>
      </c>
      <c r="F88" s="40"/>
      <c r="G88" s="111">
        <f t="shared" si="3"/>
        <v>0</v>
      </c>
      <c r="H88" s="26">
        <v>0</v>
      </c>
      <c r="I88" s="7">
        <v>0</v>
      </c>
      <c r="J88" s="7">
        <v>0</v>
      </c>
      <c r="K88" s="7">
        <v>0</v>
      </c>
      <c r="L88" s="7">
        <v>0</v>
      </c>
      <c r="M88" s="7">
        <v>0</v>
      </c>
      <c r="N88" s="126">
        <f t="shared" si="4"/>
        <v>0</v>
      </c>
      <c r="O88" s="26">
        <v>0</v>
      </c>
      <c r="P88" s="7">
        <v>0</v>
      </c>
      <c r="Q88" s="7">
        <v>0</v>
      </c>
      <c r="R88" s="7">
        <v>0</v>
      </c>
      <c r="S88" s="7">
        <v>0</v>
      </c>
      <c r="T88" s="7">
        <v>0</v>
      </c>
      <c r="U88" s="126">
        <f t="shared" si="5"/>
        <v>0</v>
      </c>
    </row>
    <row r="89" spans="1:21">
      <c r="A89" s="37">
        <v>85</v>
      </c>
      <c r="B89" s="17"/>
      <c r="C89" s="16"/>
      <c r="D89" s="38" t="s">
        <v>22</v>
      </c>
      <c r="E89" s="49" t="s">
        <v>111</v>
      </c>
      <c r="F89" s="40"/>
      <c r="G89" s="111">
        <f t="shared" si="3"/>
        <v>0.58184057474136353</v>
      </c>
      <c r="H89" s="26">
        <v>0</v>
      </c>
      <c r="I89" s="7">
        <v>0</v>
      </c>
      <c r="J89" s="7">
        <v>0</v>
      </c>
      <c r="K89" s="7">
        <v>0</v>
      </c>
      <c r="L89" s="7">
        <v>0</v>
      </c>
      <c r="M89" s="7">
        <v>0</v>
      </c>
      <c r="N89" s="126">
        <f t="shared" si="4"/>
        <v>0</v>
      </c>
      <c r="O89" s="26">
        <v>0</v>
      </c>
      <c r="P89" s="7">
        <v>0</v>
      </c>
      <c r="Q89" s="7">
        <v>0</v>
      </c>
      <c r="R89" s="7">
        <v>0.58184057474136353</v>
      </c>
      <c r="S89" s="7">
        <v>0</v>
      </c>
      <c r="T89" s="7">
        <v>0</v>
      </c>
      <c r="U89" s="126">
        <f t="shared" si="5"/>
        <v>0.58184057474136353</v>
      </c>
    </row>
    <row r="90" spans="1:21">
      <c r="A90" s="37">
        <v>86</v>
      </c>
      <c r="B90" s="17"/>
      <c r="C90" s="16"/>
      <c r="D90" s="38" t="s">
        <v>24</v>
      </c>
      <c r="E90" s="49" t="s">
        <v>112</v>
      </c>
      <c r="F90" s="40"/>
      <c r="G90" s="111">
        <f t="shared" si="3"/>
        <v>57.368138318881392</v>
      </c>
      <c r="H90" s="26">
        <v>0</v>
      </c>
      <c r="I90" s="7">
        <v>0</v>
      </c>
      <c r="J90" s="7">
        <v>4.3842273484915495</v>
      </c>
      <c r="K90" s="7">
        <v>22.015336908400059</v>
      </c>
      <c r="L90" s="7">
        <v>21.686361387372017</v>
      </c>
      <c r="M90" s="7">
        <v>5.3507227376103401</v>
      </c>
      <c r="N90" s="126">
        <f t="shared" si="4"/>
        <v>53.436648381873965</v>
      </c>
      <c r="O90" s="26">
        <v>0</v>
      </c>
      <c r="P90" s="7">
        <v>0</v>
      </c>
      <c r="Q90" s="7">
        <v>0.52340081240981817</v>
      </c>
      <c r="R90" s="7">
        <v>1.363694260828197</v>
      </c>
      <c r="S90" s="7">
        <v>0.75162478163838387</v>
      </c>
      <c r="T90" s="7">
        <v>1.2927700821310282</v>
      </c>
      <c r="U90" s="126">
        <f t="shared" si="5"/>
        <v>3.9314899370074272</v>
      </c>
    </row>
    <row r="91" spans="1:21">
      <c r="A91" s="37">
        <v>87</v>
      </c>
      <c r="B91" s="17"/>
      <c r="C91" s="16"/>
      <c r="D91" s="38" t="s">
        <v>26</v>
      </c>
      <c r="E91" s="49" t="s">
        <v>113</v>
      </c>
      <c r="F91" s="40"/>
      <c r="G91" s="111">
        <f t="shared" si="3"/>
        <v>33.695457465829804</v>
      </c>
      <c r="H91" s="26">
        <v>1.9300870558254246E-3</v>
      </c>
      <c r="I91" s="7">
        <v>0</v>
      </c>
      <c r="J91" s="7">
        <v>6.8359484598040581</v>
      </c>
      <c r="K91" s="7">
        <v>6.0915661379694939</v>
      </c>
      <c r="L91" s="7">
        <v>3.4030990451574326</v>
      </c>
      <c r="M91" s="7">
        <v>7.2864638417959213</v>
      </c>
      <c r="N91" s="126">
        <f t="shared" si="4"/>
        <v>23.619007571782731</v>
      </c>
      <c r="O91" s="26">
        <v>2.4592044564997195E-3</v>
      </c>
      <c r="P91" s="7">
        <v>0</v>
      </c>
      <c r="Q91" s="7">
        <v>2.1978022959083319</v>
      </c>
      <c r="R91" s="7">
        <v>2.3899562060832977</v>
      </c>
      <c r="S91" s="7">
        <v>1.169528353959322</v>
      </c>
      <c r="T91" s="7">
        <v>4.3167038336396217</v>
      </c>
      <c r="U91" s="126">
        <f t="shared" si="5"/>
        <v>10.076449894047073</v>
      </c>
    </row>
    <row r="92" spans="1:21">
      <c r="A92" s="37">
        <v>88</v>
      </c>
      <c r="B92" s="17"/>
      <c r="C92" s="16"/>
      <c r="D92" s="38" t="s">
        <v>32</v>
      </c>
      <c r="E92" s="49" t="s">
        <v>114</v>
      </c>
      <c r="F92" s="40"/>
      <c r="G92" s="111">
        <f t="shared" si="3"/>
        <v>0</v>
      </c>
      <c r="H92" s="26">
        <v>0</v>
      </c>
      <c r="I92" s="7">
        <v>0</v>
      </c>
      <c r="J92" s="7">
        <v>0</v>
      </c>
      <c r="K92" s="7">
        <v>0</v>
      </c>
      <c r="L92" s="7">
        <v>0</v>
      </c>
      <c r="M92" s="7">
        <v>0</v>
      </c>
      <c r="N92" s="126">
        <f t="shared" si="4"/>
        <v>0</v>
      </c>
      <c r="O92" s="26">
        <v>0</v>
      </c>
      <c r="P92" s="7">
        <v>0</v>
      </c>
      <c r="Q92" s="7">
        <v>0</v>
      </c>
      <c r="R92" s="7">
        <v>0</v>
      </c>
      <c r="S92" s="7">
        <v>0</v>
      </c>
      <c r="T92" s="7">
        <v>0</v>
      </c>
      <c r="U92" s="126">
        <f t="shared" si="5"/>
        <v>0</v>
      </c>
    </row>
    <row r="93" spans="1:21">
      <c r="A93" s="37">
        <v>89</v>
      </c>
      <c r="B93" s="17"/>
      <c r="C93" s="16"/>
      <c r="D93" s="38" t="s">
        <v>34</v>
      </c>
      <c r="E93" s="49" t="s">
        <v>115</v>
      </c>
      <c r="F93" s="40"/>
      <c r="G93" s="111">
        <f t="shared" si="3"/>
        <v>0.74513589383423096</v>
      </c>
      <c r="H93" s="26">
        <v>0</v>
      </c>
      <c r="I93" s="7">
        <v>2.6108613463293295E-2</v>
      </c>
      <c r="J93" s="7">
        <v>0.10745194448099937</v>
      </c>
      <c r="K93" s="7">
        <v>0.23670333728659898</v>
      </c>
      <c r="L93" s="7">
        <v>0</v>
      </c>
      <c r="M93" s="7">
        <v>0</v>
      </c>
      <c r="N93" s="126">
        <f t="shared" si="4"/>
        <v>0.37026389523089165</v>
      </c>
      <c r="O93" s="26">
        <v>0</v>
      </c>
      <c r="P93" s="7">
        <v>5.6342464609770104E-2</v>
      </c>
      <c r="Q93" s="7">
        <v>9.5060912324697711E-2</v>
      </c>
      <c r="R93" s="7">
        <v>0.22346862166887149</v>
      </c>
      <c r="S93" s="7">
        <v>0</v>
      </c>
      <c r="T93" s="7">
        <v>0</v>
      </c>
      <c r="U93" s="126">
        <f t="shared" si="5"/>
        <v>0.37487199860333931</v>
      </c>
    </row>
    <row r="94" spans="1:21">
      <c r="A94" s="37">
        <v>90</v>
      </c>
      <c r="B94" s="17"/>
      <c r="C94" s="16"/>
      <c r="D94" s="38" t="s">
        <v>36</v>
      </c>
      <c r="E94" s="49" t="s">
        <v>116</v>
      </c>
      <c r="F94" s="40"/>
      <c r="G94" s="111">
        <f t="shared" si="3"/>
        <v>0</v>
      </c>
      <c r="H94" s="26">
        <v>0</v>
      </c>
      <c r="I94" s="7">
        <v>0</v>
      </c>
      <c r="J94" s="7">
        <v>0</v>
      </c>
      <c r="K94" s="7">
        <v>0</v>
      </c>
      <c r="L94" s="7">
        <v>0</v>
      </c>
      <c r="M94" s="7">
        <v>0</v>
      </c>
      <c r="N94" s="126">
        <f t="shared" si="4"/>
        <v>0</v>
      </c>
      <c r="O94" s="26">
        <v>0</v>
      </c>
      <c r="P94" s="7">
        <v>0</v>
      </c>
      <c r="Q94" s="7">
        <v>0</v>
      </c>
      <c r="R94" s="7">
        <v>0</v>
      </c>
      <c r="S94" s="7">
        <v>0</v>
      </c>
      <c r="T94" s="7">
        <v>0</v>
      </c>
      <c r="U94" s="126">
        <f t="shared" si="5"/>
        <v>0</v>
      </c>
    </row>
    <row r="95" spans="1:21">
      <c r="A95" s="37">
        <v>91</v>
      </c>
      <c r="B95" s="17"/>
      <c r="C95" s="16"/>
      <c r="D95" s="38" t="s">
        <v>38</v>
      </c>
      <c r="E95" s="49" t="s">
        <v>117</v>
      </c>
      <c r="F95" s="40"/>
      <c r="G95" s="111">
        <f t="shared" si="3"/>
        <v>0</v>
      </c>
      <c r="H95" s="26">
        <v>0</v>
      </c>
      <c r="I95" s="7">
        <v>0</v>
      </c>
      <c r="J95" s="7">
        <v>0</v>
      </c>
      <c r="K95" s="7">
        <v>0</v>
      </c>
      <c r="L95" s="7">
        <v>0</v>
      </c>
      <c r="M95" s="7">
        <v>0</v>
      </c>
      <c r="N95" s="126">
        <f t="shared" si="4"/>
        <v>0</v>
      </c>
      <c r="O95" s="26">
        <v>0</v>
      </c>
      <c r="P95" s="7">
        <v>0</v>
      </c>
      <c r="Q95" s="7">
        <v>0</v>
      </c>
      <c r="R95" s="7">
        <v>0</v>
      </c>
      <c r="S95" s="7">
        <v>0</v>
      </c>
      <c r="T95" s="7">
        <v>0</v>
      </c>
      <c r="U95" s="126">
        <f t="shared" si="5"/>
        <v>0</v>
      </c>
    </row>
    <row r="96" spans="1:21">
      <c r="A96" s="37">
        <v>92</v>
      </c>
      <c r="B96" s="17"/>
      <c r="C96" s="16"/>
      <c r="D96" s="38" t="s">
        <v>40</v>
      </c>
      <c r="E96" s="49" t="s">
        <v>118</v>
      </c>
      <c r="F96" s="40"/>
      <c r="G96" s="111">
        <f t="shared" si="3"/>
        <v>0</v>
      </c>
      <c r="H96" s="26">
        <v>0</v>
      </c>
      <c r="I96" s="7">
        <v>0</v>
      </c>
      <c r="J96" s="7">
        <v>0</v>
      </c>
      <c r="K96" s="7">
        <v>0</v>
      </c>
      <c r="L96" s="7">
        <v>0</v>
      </c>
      <c r="M96" s="7">
        <v>0</v>
      </c>
      <c r="N96" s="126">
        <f t="shared" si="4"/>
        <v>0</v>
      </c>
      <c r="O96" s="26">
        <v>0</v>
      </c>
      <c r="P96" s="7">
        <v>0</v>
      </c>
      <c r="Q96" s="7">
        <v>0</v>
      </c>
      <c r="R96" s="7">
        <v>0</v>
      </c>
      <c r="S96" s="7">
        <v>0</v>
      </c>
      <c r="T96" s="7">
        <v>0</v>
      </c>
      <c r="U96" s="126">
        <f t="shared" si="5"/>
        <v>0</v>
      </c>
    </row>
    <row r="97" spans="1:21">
      <c r="A97" s="37">
        <v>93</v>
      </c>
      <c r="B97" s="17"/>
      <c r="C97" s="16"/>
      <c r="D97" s="38" t="s">
        <v>54</v>
      </c>
      <c r="E97" s="49" t="s">
        <v>119</v>
      </c>
      <c r="F97" s="40"/>
      <c r="G97" s="111">
        <f t="shared" si="3"/>
        <v>0</v>
      </c>
      <c r="H97" s="26">
        <v>0</v>
      </c>
      <c r="I97" s="7">
        <v>0</v>
      </c>
      <c r="J97" s="7">
        <v>0</v>
      </c>
      <c r="K97" s="7">
        <v>0</v>
      </c>
      <c r="L97" s="7">
        <v>0</v>
      </c>
      <c r="M97" s="7">
        <v>0</v>
      </c>
      <c r="N97" s="126">
        <f t="shared" si="4"/>
        <v>0</v>
      </c>
      <c r="O97" s="26">
        <v>0</v>
      </c>
      <c r="P97" s="7">
        <v>0</v>
      </c>
      <c r="Q97" s="7">
        <v>0</v>
      </c>
      <c r="R97" s="7">
        <v>0</v>
      </c>
      <c r="S97" s="7">
        <v>0</v>
      </c>
      <c r="T97" s="7">
        <v>0</v>
      </c>
      <c r="U97" s="126">
        <f t="shared" si="5"/>
        <v>0</v>
      </c>
    </row>
    <row r="98" spans="1:21">
      <c r="A98" s="93">
        <v>94</v>
      </c>
      <c r="B98" s="102"/>
      <c r="C98" s="95" t="s">
        <v>120</v>
      </c>
      <c r="D98" s="96" t="s">
        <v>121</v>
      </c>
      <c r="E98" s="97"/>
      <c r="F98" s="98"/>
      <c r="G98" s="99">
        <f t="shared" si="3"/>
        <v>2279.1649102084339</v>
      </c>
      <c r="H98" s="100">
        <v>14.291676309891045</v>
      </c>
      <c r="I98" s="101">
        <v>10.235260516405106</v>
      </c>
      <c r="J98" s="101">
        <v>30.218951515853405</v>
      </c>
      <c r="K98" s="101">
        <v>37.716609001159668</v>
      </c>
      <c r="L98" s="101">
        <v>122.50070953369141</v>
      </c>
      <c r="M98" s="101">
        <v>773.51740837097168</v>
      </c>
      <c r="N98" s="127">
        <f t="shared" si="4"/>
        <v>988.48061524797231</v>
      </c>
      <c r="O98" s="100">
        <v>9.7415459873154759</v>
      </c>
      <c r="P98" s="101">
        <v>6.4470770489424467</v>
      </c>
      <c r="Q98" s="101">
        <v>13.550457451492548</v>
      </c>
      <c r="R98" s="101">
        <v>21.535537265241146</v>
      </c>
      <c r="S98" s="101">
        <v>95.329445540904999</v>
      </c>
      <c r="T98" s="101">
        <v>1144.0802316665649</v>
      </c>
      <c r="U98" s="127">
        <f t="shared" si="5"/>
        <v>1290.6842949604616</v>
      </c>
    </row>
    <row r="99" spans="1:21">
      <c r="A99" s="37">
        <v>95</v>
      </c>
      <c r="B99" s="10"/>
      <c r="C99" s="11"/>
      <c r="D99" s="38" t="s">
        <v>8</v>
      </c>
      <c r="E99" s="49" t="s">
        <v>122</v>
      </c>
      <c r="F99" s="51"/>
      <c r="G99" s="111">
        <f t="shared" si="3"/>
        <v>1951.8425055779517</v>
      </c>
      <c r="H99" s="26">
        <v>0</v>
      </c>
      <c r="I99" s="7">
        <v>0</v>
      </c>
      <c r="J99" s="7">
        <v>0.36075252294540405</v>
      </c>
      <c r="K99" s="7">
        <v>0.98086643405258656</v>
      </c>
      <c r="L99" s="7">
        <v>85.36828675866127</v>
      </c>
      <c r="M99" s="7">
        <v>699.6149617433548</v>
      </c>
      <c r="N99" s="126">
        <f t="shared" si="4"/>
        <v>786.32486745901406</v>
      </c>
      <c r="O99" s="26">
        <v>0</v>
      </c>
      <c r="P99" s="7">
        <v>0</v>
      </c>
      <c r="Q99" s="7">
        <v>0</v>
      </c>
      <c r="R99" s="7">
        <v>0.81807333417236805</v>
      </c>
      <c r="S99" s="7">
        <v>74.198024362325668</v>
      </c>
      <c r="T99" s="7">
        <v>1090.5015404224396</v>
      </c>
      <c r="U99" s="126">
        <f t="shared" si="5"/>
        <v>1165.5176381189376</v>
      </c>
    </row>
    <row r="100" spans="1:21">
      <c r="A100" s="37">
        <v>96</v>
      </c>
      <c r="B100" s="10"/>
      <c r="C100" s="11"/>
      <c r="D100" s="38" t="s">
        <v>10</v>
      </c>
      <c r="E100" s="49" t="s">
        <v>123</v>
      </c>
      <c r="F100" s="51"/>
      <c r="G100" s="111">
        <f t="shared" si="3"/>
        <v>107.75694894907792</v>
      </c>
      <c r="H100" s="26">
        <v>0</v>
      </c>
      <c r="I100" s="7">
        <v>0</v>
      </c>
      <c r="J100" s="7">
        <v>7.586212464957498E-3</v>
      </c>
      <c r="K100" s="7">
        <v>0.84643665561452508</v>
      </c>
      <c r="L100" s="7">
        <v>10.087227083742619</v>
      </c>
      <c r="M100" s="7">
        <v>56.040737986564636</v>
      </c>
      <c r="N100" s="126">
        <f t="shared" si="4"/>
        <v>66.981987938386737</v>
      </c>
      <c r="O100" s="26">
        <v>0</v>
      </c>
      <c r="P100" s="7">
        <v>0</v>
      </c>
      <c r="Q100" s="7">
        <v>5.4568882551393472E-3</v>
      </c>
      <c r="R100" s="7">
        <v>0.1880350336432457</v>
      </c>
      <c r="S100" s="7">
        <v>3.904007226228714</v>
      </c>
      <c r="T100" s="7">
        <v>36.677461862564087</v>
      </c>
      <c r="U100" s="126">
        <f t="shared" si="5"/>
        <v>40.774961010691186</v>
      </c>
    </row>
    <row r="101" spans="1:21">
      <c r="A101" s="37">
        <v>97</v>
      </c>
      <c r="B101" s="10"/>
      <c r="C101" s="11"/>
      <c r="D101" s="38" t="s">
        <v>22</v>
      </c>
      <c r="E101" s="49" t="s">
        <v>124</v>
      </c>
      <c r="F101" s="51"/>
      <c r="G101" s="111">
        <f t="shared" si="3"/>
        <v>119.58652563334908</v>
      </c>
      <c r="H101" s="26">
        <v>8.0485634949291125</v>
      </c>
      <c r="I101" s="7">
        <v>6.0221007019281387</v>
      </c>
      <c r="J101" s="7">
        <v>21.340881325304508</v>
      </c>
      <c r="K101" s="7">
        <v>26.039132714271545</v>
      </c>
      <c r="L101" s="7">
        <v>8.3949508816003799</v>
      </c>
      <c r="M101" s="7">
        <v>5.7033147253096104</v>
      </c>
      <c r="N101" s="126">
        <f t="shared" si="4"/>
        <v>75.548943843343295</v>
      </c>
      <c r="O101" s="26">
        <v>6.7102204232942313</v>
      </c>
      <c r="P101" s="7">
        <v>4.0716356718912721</v>
      </c>
      <c r="Q101" s="7">
        <v>9.9655618127435446</v>
      </c>
      <c r="R101" s="7">
        <v>13.363882979378104</v>
      </c>
      <c r="S101" s="7">
        <v>7.1174234841018915</v>
      </c>
      <c r="T101" s="7">
        <v>2.8088574185967445</v>
      </c>
      <c r="U101" s="126">
        <f t="shared" si="5"/>
        <v>44.037581790005788</v>
      </c>
    </row>
    <row r="102" spans="1:21">
      <c r="A102" s="37">
        <v>98</v>
      </c>
      <c r="B102" s="17"/>
      <c r="C102" s="11"/>
      <c r="D102" s="38" t="s">
        <v>24</v>
      </c>
      <c r="E102" s="49" t="s">
        <v>125</v>
      </c>
      <c r="F102" s="51"/>
      <c r="G102" s="111">
        <f t="shared" si="3"/>
        <v>4.4511394614819437</v>
      </c>
      <c r="H102" s="26">
        <v>0</v>
      </c>
      <c r="I102" s="7">
        <v>0</v>
      </c>
      <c r="J102" s="7">
        <v>5.3003703476861119E-2</v>
      </c>
      <c r="K102" s="7">
        <v>0.7082440871745348</v>
      </c>
      <c r="L102" s="7">
        <v>1.1967528900131583</v>
      </c>
      <c r="M102" s="7">
        <v>0.41390989487990737</v>
      </c>
      <c r="N102" s="126">
        <f t="shared" si="4"/>
        <v>2.3719105755444616</v>
      </c>
      <c r="O102" s="26">
        <v>0</v>
      </c>
      <c r="P102" s="7">
        <v>0</v>
      </c>
      <c r="Q102" s="7">
        <v>9.6066759899258614E-2</v>
      </c>
      <c r="R102" s="7">
        <v>0.72162919584661722</v>
      </c>
      <c r="S102" s="7">
        <v>0.88433211855590343</v>
      </c>
      <c r="T102" s="7">
        <v>0.37720081163570285</v>
      </c>
      <c r="U102" s="126">
        <f t="shared" si="5"/>
        <v>2.0792288859374821</v>
      </c>
    </row>
    <row r="103" spans="1:21">
      <c r="A103" s="37">
        <v>99</v>
      </c>
      <c r="B103" s="12"/>
      <c r="C103" s="12"/>
      <c r="D103" s="38" t="s">
        <v>26</v>
      </c>
      <c r="E103" s="49" t="s">
        <v>126</v>
      </c>
      <c r="F103" s="43"/>
      <c r="G103" s="111">
        <f t="shared" si="3"/>
        <v>0</v>
      </c>
      <c r="H103" s="26">
        <v>0</v>
      </c>
      <c r="I103" s="7">
        <v>0</v>
      </c>
      <c r="J103" s="7">
        <v>0</v>
      </c>
      <c r="K103" s="7">
        <v>0</v>
      </c>
      <c r="L103" s="7">
        <v>0</v>
      </c>
      <c r="M103" s="7">
        <v>0</v>
      </c>
      <c r="N103" s="126">
        <f t="shared" si="4"/>
        <v>0</v>
      </c>
      <c r="O103" s="26">
        <v>0</v>
      </c>
      <c r="P103" s="7">
        <v>0</v>
      </c>
      <c r="Q103" s="7">
        <v>0</v>
      </c>
      <c r="R103" s="7">
        <v>0</v>
      </c>
      <c r="S103" s="7">
        <v>0</v>
      </c>
      <c r="T103" s="7">
        <v>0</v>
      </c>
      <c r="U103" s="126">
        <f t="shared" si="5"/>
        <v>0</v>
      </c>
    </row>
    <row r="104" spans="1:21">
      <c r="A104" s="37">
        <v>100</v>
      </c>
      <c r="B104" s="12"/>
      <c r="C104" s="12"/>
      <c r="D104" s="38" t="s">
        <v>32</v>
      </c>
      <c r="E104" s="15" t="s">
        <v>127</v>
      </c>
      <c r="F104" s="43"/>
      <c r="G104" s="111">
        <f t="shared" si="3"/>
        <v>0</v>
      </c>
      <c r="H104" s="26">
        <v>0</v>
      </c>
      <c r="I104" s="7">
        <v>0</v>
      </c>
      <c r="J104" s="7">
        <v>0</v>
      </c>
      <c r="K104" s="7">
        <v>0</v>
      </c>
      <c r="L104" s="7">
        <v>0</v>
      </c>
      <c r="M104" s="7">
        <v>0</v>
      </c>
      <c r="N104" s="126">
        <f t="shared" si="4"/>
        <v>0</v>
      </c>
      <c r="O104" s="26">
        <v>0</v>
      </c>
      <c r="P104" s="7">
        <v>0</v>
      </c>
      <c r="Q104" s="7">
        <v>0</v>
      </c>
      <c r="R104" s="7">
        <v>0</v>
      </c>
      <c r="S104" s="7">
        <v>0</v>
      </c>
      <c r="T104" s="7">
        <v>0</v>
      </c>
      <c r="U104" s="126">
        <f t="shared" si="5"/>
        <v>0</v>
      </c>
    </row>
    <row r="105" spans="1:21">
      <c r="A105" s="37">
        <v>101</v>
      </c>
      <c r="B105" s="12"/>
      <c r="C105" s="12"/>
      <c r="D105" s="38" t="s">
        <v>34</v>
      </c>
      <c r="E105" s="15" t="s">
        <v>128</v>
      </c>
      <c r="F105" s="43"/>
      <c r="G105" s="111">
        <f t="shared" si="3"/>
        <v>95.52780755009735</v>
      </c>
      <c r="H105" s="26">
        <v>6.2431123231071979</v>
      </c>
      <c r="I105" s="7">
        <v>4.2131595853716135</v>
      </c>
      <c r="J105" s="7">
        <v>8.4567265659570694</v>
      </c>
      <c r="K105" s="7">
        <v>9.1419294066727161</v>
      </c>
      <c r="L105" s="7">
        <v>17.453491449356079</v>
      </c>
      <c r="M105" s="7">
        <v>11.744497269392014</v>
      </c>
      <c r="N105" s="126">
        <f t="shared" si="4"/>
        <v>57.25291659985669</v>
      </c>
      <c r="O105" s="26">
        <v>3.031325560354162</v>
      </c>
      <c r="P105" s="7">
        <v>2.3754413770511746</v>
      </c>
      <c r="Q105" s="7">
        <v>3.4833720633760095</v>
      </c>
      <c r="R105" s="7">
        <v>6.4439170844852924</v>
      </c>
      <c r="S105" s="7">
        <v>9.2256637513637543</v>
      </c>
      <c r="T105" s="7">
        <v>13.715171113610268</v>
      </c>
      <c r="U105" s="126">
        <f t="shared" si="5"/>
        <v>38.27489095024066</v>
      </c>
    </row>
    <row r="106" spans="1:21">
      <c r="A106" s="93">
        <v>102</v>
      </c>
      <c r="B106" s="94"/>
      <c r="C106" s="95" t="s">
        <v>129</v>
      </c>
      <c r="D106" s="96" t="s">
        <v>130</v>
      </c>
      <c r="E106" s="97"/>
      <c r="F106" s="98"/>
      <c r="G106" s="99">
        <f t="shared" si="3"/>
        <v>1.9665365219116211</v>
      </c>
      <c r="H106" s="100">
        <v>0</v>
      </c>
      <c r="I106" s="101">
        <v>0</v>
      </c>
      <c r="J106" s="101">
        <v>0</v>
      </c>
      <c r="K106" s="101">
        <v>0</v>
      </c>
      <c r="L106" s="101">
        <v>0</v>
      </c>
      <c r="M106" s="101">
        <v>0</v>
      </c>
      <c r="N106" s="127">
        <f t="shared" si="4"/>
        <v>0</v>
      </c>
      <c r="O106" s="100">
        <v>0</v>
      </c>
      <c r="P106" s="101">
        <v>0</v>
      </c>
      <c r="Q106" s="101">
        <v>0</v>
      </c>
      <c r="R106" s="101">
        <v>0</v>
      </c>
      <c r="S106" s="101">
        <v>0</v>
      </c>
      <c r="T106" s="101">
        <v>1.9665365219116211</v>
      </c>
      <c r="U106" s="127">
        <f t="shared" si="5"/>
        <v>1.9665365219116211</v>
      </c>
    </row>
    <row r="107" spans="1:21">
      <c r="A107" s="93">
        <v>110</v>
      </c>
      <c r="B107" s="94"/>
      <c r="C107" s="95" t="s">
        <v>131</v>
      </c>
      <c r="D107" s="96" t="s">
        <v>132</v>
      </c>
      <c r="E107" s="97"/>
      <c r="F107" s="98"/>
      <c r="G107" s="99">
        <f t="shared" si="3"/>
        <v>38619.345851011574</v>
      </c>
      <c r="H107" s="100">
        <v>212.00218261033297</v>
      </c>
      <c r="I107" s="101">
        <v>77.711748391389847</v>
      </c>
      <c r="J107" s="101">
        <v>247.28935426473618</v>
      </c>
      <c r="K107" s="101">
        <v>2205.1183037757874</v>
      </c>
      <c r="L107" s="101">
        <v>8560.2872581481934</v>
      </c>
      <c r="M107" s="101">
        <v>8950.2393951416016</v>
      </c>
      <c r="N107" s="127">
        <f t="shared" si="4"/>
        <v>20252.648242332041</v>
      </c>
      <c r="O107" s="100">
        <v>235.13051964342594</v>
      </c>
      <c r="P107" s="101">
        <v>67.385536625981331</v>
      </c>
      <c r="Q107" s="101">
        <v>240.49986100196838</v>
      </c>
      <c r="R107" s="101">
        <v>1057.5389864444733</v>
      </c>
      <c r="S107" s="101">
        <v>4673.1351900100708</v>
      </c>
      <c r="T107" s="101">
        <v>12093.007514953613</v>
      </c>
      <c r="U107" s="127">
        <f t="shared" si="5"/>
        <v>18366.697608679533</v>
      </c>
    </row>
    <row r="108" spans="1:21">
      <c r="A108" s="37">
        <v>111</v>
      </c>
      <c r="B108" s="10"/>
      <c r="C108" s="16"/>
      <c r="D108" s="38" t="s">
        <v>8</v>
      </c>
      <c r="E108" s="49" t="s">
        <v>133</v>
      </c>
      <c r="F108" s="40"/>
      <c r="G108" s="111">
        <f t="shared" si="3"/>
        <v>1302.1714767182712</v>
      </c>
      <c r="H108" s="26">
        <v>17.300534643465653</v>
      </c>
      <c r="I108" s="7">
        <v>37.362825505435467</v>
      </c>
      <c r="J108" s="7">
        <v>46.456385888159275</v>
      </c>
      <c r="K108" s="7">
        <v>104.80015029013157</v>
      </c>
      <c r="L108" s="7">
        <v>218.68130931258202</v>
      </c>
      <c r="M108" s="7">
        <v>242.37892293930054</v>
      </c>
      <c r="N108" s="126">
        <f t="shared" si="4"/>
        <v>666.98012857907452</v>
      </c>
      <c r="O108" s="26">
        <v>19.300346571952105</v>
      </c>
      <c r="P108" s="7">
        <v>22.903620049357414</v>
      </c>
      <c r="Q108" s="7">
        <v>54.036971405148506</v>
      </c>
      <c r="R108" s="7">
        <v>119.2072281986475</v>
      </c>
      <c r="S108" s="7">
        <v>154.55440971255302</v>
      </c>
      <c r="T108" s="7">
        <v>265.18877220153809</v>
      </c>
      <c r="U108" s="126">
        <f t="shared" si="5"/>
        <v>635.19134813919663</v>
      </c>
    </row>
    <row r="109" spans="1:21">
      <c r="A109" s="37">
        <v>112</v>
      </c>
      <c r="B109" s="17"/>
      <c r="C109" s="11"/>
      <c r="D109" s="52" t="s">
        <v>10</v>
      </c>
      <c r="E109" s="49" t="s">
        <v>134</v>
      </c>
      <c r="F109" s="51"/>
      <c r="G109" s="111">
        <f t="shared" si="3"/>
        <v>2229.7504796658104</v>
      </c>
      <c r="H109" s="26">
        <v>7.8496321117199841E-2</v>
      </c>
      <c r="I109" s="7">
        <v>0.20367598766461015</v>
      </c>
      <c r="J109" s="7">
        <v>4.7905030865222216</v>
      </c>
      <c r="K109" s="7">
        <v>76.353290975093842</v>
      </c>
      <c r="L109" s="7">
        <v>436.66633725166321</v>
      </c>
      <c r="M109" s="7">
        <v>601.18315148353577</v>
      </c>
      <c r="N109" s="126">
        <f t="shared" si="4"/>
        <v>1119.2754551055968</v>
      </c>
      <c r="O109" s="26">
        <v>7.8234279741081991E-2</v>
      </c>
      <c r="P109" s="7">
        <v>9.2513303738087416E-2</v>
      </c>
      <c r="Q109" s="7">
        <v>8.1956017352640629</v>
      </c>
      <c r="R109" s="7">
        <v>46.434790194034576</v>
      </c>
      <c r="S109" s="7">
        <v>271.40402215719223</v>
      </c>
      <c r="T109" s="7">
        <v>784.26986289024353</v>
      </c>
      <c r="U109" s="126">
        <f t="shared" si="5"/>
        <v>1110.4750245602136</v>
      </c>
    </row>
    <row r="110" spans="1:21">
      <c r="A110" s="37">
        <v>113</v>
      </c>
      <c r="B110" s="17"/>
      <c r="C110" s="16"/>
      <c r="D110" s="38" t="s">
        <v>22</v>
      </c>
      <c r="E110" s="49" t="s">
        <v>135</v>
      </c>
      <c r="F110" s="40"/>
      <c r="G110" s="111">
        <f t="shared" si="3"/>
        <v>19726.386407080339</v>
      </c>
      <c r="H110" s="26">
        <v>27.210613017901778</v>
      </c>
      <c r="I110" s="7">
        <v>3.9079904332756996</v>
      </c>
      <c r="J110" s="7">
        <v>57.963078945875168</v>
      </c>
      <c r="K110" s="7">
        <v>1318.0062570571899</v>
      </c>
      <c r="L110" s="7">
        <v>5041.2066974639893</v>
      </c>
      <c r="M110" s="7">
        <v>4458.1228103637695</v>
      </c>
      <c r="N110" s="126">
        <f t="shared" si="4"/>
        <v>10906.417447282001</v>
      </c>
      <c r="O110" s="26">
        <v>8.2605865888763219</v>
      </c>
      <c r="P110" s="7">
        <v>3.4387285765260458</v>
      </c>
      <c r="Q110" s="7">
        <v>44.150115683674812</v>
      </c>
      <c r="R110" s="7">
        <v>385.11443203687668</v>
      </c>
      <c r="S110" s="7">
        <v>2232.92422914505</v>
      </c>
      <c r="T110" s="7">
        <v>6146.080867767334</v>
      </c>
      <c r="U110" s="126">
        <f t="shared" si="5"/>
        <v>8819.9689597983379</v>
      </c>
    </row>
    <row r="111" spans="1:21">
      <c r="A111" s="37">
        <v>114</v>
      </c>
      <c r="B111" s="17"/>
      <c r="C111" s="16"/>
      <c r="D111" s="38" t="s">
        <v>24</v>
      </c>
      <c r="E111" s="49" t="s">
        <v>136</v>
      </c>
      <c r="F111" s="40"/>
      <c r="G111" s="111">
        <f t="shared" si="3"/>
        <v>12487.561865694821</v>
      </c>
      <c r="H111" s="26">
        <v>95.219022132456303</v>
      </c>
      <c r="I111" s="7">
        <v>25.343829542398453</v>
      </c>
      <c r="J111" s="7">
        <v>98.119950473308563</v>
      </c>
      <c r="K111" s="7">
        <v>564.82008183002472</v>
      </c>
      <c r="L111" s="7">
        <v>2380.0900926589966</v>
      </c>
      <c r="M111" s="7">
        <v>2918.3055191040039</v>
      </c>
      <c r="N111" s="126">
        <f t="shared" si="4"/>
        <v>6081.8984957411885</v>
      </c>
      <c r="O111" s="26">
        <v>124.24463902413845</v>
      </c>
      <c r="P111" s="7">
        <v>29.679232940077782</v>
      </c>
      <c r="Q111" s="7">
        <v>98.676779597997665</v>
      </c>
      <c r="R111" s="7">
        <v>405.72965526580811</v>
      </c>
      <c r="S111" s="7">
        <v>1733.439603805542</v>
      </c>
      <c r="T111" s="7">
        <v>4013.8934593200684</v>
      </c>
      <c r="U111" s="126">
        <f t="shared" si="5"/>
        <v>6405.6633699536324</v>
      </c>
    </row>
    <row r="112" spans="1:21">
      <c r="A112" s="37">
        <v>115</v>
      </c>
      <c r="B112" s="14"/>
      <c r="C112" s="16"/>
      <c r="D112" s="38" t="s">
        <v>26</v>
      </c>
      <c r="E112" s="49" t="s">
        <v>137</v>
      </c>
      <c r="F112" s="40"/>
      <c r="G112" s="111">
        <f t="shared" si="3"/>
        <v>967.72582657402381</v>
      </c>
      <c r="H112" s="26">
        <v>27.022582228761166</v>
      </c>
      <c r="I112" s="7">
        <v>3.8091870676726103</v>
      </c>
      <c r="J112" s="7">
        <v>19.791196629405022</v>
      </c>
      <c r="K112" s="7">
        <v>64.242916733026505</v>
      </c>
      <c r="L112" s="7">
        <v>153.23853087425232</v>
      </c>
      <c r="M112" s="7">
        <v>186.52250790596008</v>
      </c>
      <c r="N112" s="126">
        <f t="shared" si="4"/>
        <v>454.62692143907771</v>
      </c>
      <c r="O112" s="26">
        <v>52.881045946851373</v>
      </c>
      <c r="P112" s="7">
        <v>5.9685879666358232</v>
      </c>
      <c r="Q112" s="7">
        <v>19.06537764519453</v>
      </c>
      <c r="R112" s="7">
        <v>53.483168259263039</v>
      </c>
      <c r="S112" s="7">
        <v>120.26555526256561</v>
      </c>
      <c r="T112" s="7">
        <v>261.43517005443573</v>
      </c>
      <c r="U112" s="126">
        <f t="shared" si="5"/>
        <v>513.09890513494611</v>
      </c>
    </row>
    <row r="113" spans="1:21">
      <c r="A113" s="37">
        <v>116</v>
      </c>
      <c r="B113" s="17"/>
      <c r="C113" s="12"/>
      <c r="D113" s="38" t="s">
        <v>32</v>
      </c>
      <c r="E113" s="14" t="s">
        <v>138</v>
      </c>
      <c r="F113" s="43"/>
      <c r="G113" s="111">
        <f t="shared" si="3"/>
        <v>1905.7501103184186</v>
      </c>
      <c r="H113" s="26">
        <v>45.170941571239382</v>
      </c>
      <c r="I113" s="7">
        <v>7.0842399571556598</v>
      </c>
      <c r="J113" s="7">
        <v>20.168242994695902</v>
      </c>
      <c r="K113" s="7">
        <v>76.895582385361195</v>
      </c>
      <c r="L113" s="7">
        <v>330.40402668714523</v>
      </c>
      <c r="M113" s="7">
        <v>543.72654128074646</v>
      </c>
      <c r="N113" s="126">
        <f t="shared" si="4"/>
        <v>1023.4495748763438</v>
      </c>
      <c r="O113" s="26">
        <v>30.365661478601396</v>
      </c>
      <c r="P113" s="7">
        <v>5.3028531193267554</v>
      </c>
      <c r="Q113" s="7">
        <v>16.375020490959287</v>
      </c>
      <c r="R113" s="7">
        <v>47.569714184850454</v>
      </c>
      <c r="S113" s="7">
        <v>160.54745987057686</v>
      </c>
      <c r="T113" s="7">
        <v>622.13982629776001</v>
      </c>
      <c r="U113" s="126">
        <f t="shared" si="5"/>
        <v>882.30053544207476</v>
      </c>
    </row>
    <row r="114" spans="1:21">
      <c r="A114" s="93">
        <v>117</v>
      </c>
      <c r="B114" s="94"/>
      <c r="C114" s="95" t="s">
        <v>4</v>
      </c>
      <c r="D114" s="96" t="s">
        <v>139</v>
      </c>
      <c r="E114" s="97"/>
      <c r="F114" s="98"/>
      <c r="G114" s="99">
        <f t="shared" si="3"/>
        <v>7911.457641042769</v>
      </c>
      <c r="H114" s="100">
        <v>51.566118141636252</v>
      </c>
      <c r="I114" s="101">
        <v>27.533592596650124</v>
      </c>
      <c r="J114" s="101">
        <v>70.605717241764069</v>
      </c>
      <c r="K114" s="101">
        <v>319.7130446434021</v>
      </c>
      <c r="L114" s="101">
        <v>1720.7671127319336</v>
      </c>
      <c r="M114" s="101">
        <v>2357.6372947692871</v>
      </c>
      <c r="N114" s="127">
        <f t="shared" si="4"/>
        <v>4547.8228801246732</v>
      </c>
      <c r="O114" s="100">
        <v>39.405392142012715</v>
      </c>
      <c r="P114" s="101">
        <v>11.408705502748489</v>
      </c>
      <c r="Q114" s="101">
        <v>30.410900413990021</v>
      </c>
      <c r="R114" s="101">
        <v>217.02710270881653</v>
      </c>
      <c r="S114" s="101">
        <v>1006.776998758316</v>
      </c>
      <c r="T114" s="101">
        <v>2058.6056613922119</v>
      </c>
      <c r="U114" s="127">
        <f t="shared" si="5"/>
        <v>3363.6347609180957</v>
      </c>
    </row>
    <row r="115" spans="1:21">
      <c r="A115" s="37">
        <v>118</v>
      </c>
      <c r="B115" s="17"/>
      <c r="C115" s="16"/>
      <c r="D115" s="38" t="s">
        <v>8</v>
      </c>
      <c r="E115" s="49" t="s">
        <v>140</v>
      </c>
      <c r="F115" s="40"/>
      <c r="G115" s="111">
        <f t="shared" si="3"/>
        <v>4107.6162565539125</v>
      </c>
      <c r="H115" s="26">
        <v>9.2064912654459476</v>
      </c>
      <c r="I115" s="7">
        <v>5.7615514919161797</v>
      </c>
      <c r="J115" s="7">
        <v>29.515082448720932</v>
      </c>
      <c r="K115" s="7">
        <v>121.39645940065384</v>
      </c>
      <c r="L115" s="7">
        <v>740.5235276222229</v>
      </c>
      <c r="M115" s="7">
        <v>1480.8378095626831</v>
      </c>
      <c r="N115" s="126">
        <f t="shared" si="4"/>
        <v>2387.2409217916429</v>
      </c>
      <c r="O115" s="26">
        <v>10.558890235843137</v>
      </c>
      <c r="P115" s="7">
        <v>1.5528682945296168</v>
      </c>
      <c r="Q115" s="7">
        <v>11.897701255977154</v>
      </c>
      <c r="R115" s="7">
        <v>85.551085919141769</v>
      </c>
      <c r="S115" s="7">
        <v>523.70157170295715</v>
      </c>
      <c r="T115" s="7">
        <v>1087.1132173538208</v>
      </c>
      <c r="U115" s="126">
        <f t="shared" si="5"/>
        <v>1720.3753347622696</v>
      </c>
    </row>
    <row r="116" spans="1:21">
      <c r="A116" s="37">
        <v>119</v>
      </c>
      <c r="B116" s="10"/>
      <c r="C116" s="16"/>
      <c r="D116" s="38" t="s">
        <v>10</v>
      </c>
      <c r="E116" s="49" t="s">
        <v>141</v>
      </c>
      <c r="F116" s="40"/>
      <c r="G116" s="111">
        <f t="shared" si="3"/>
        <v>2602.6266319348942</v>
      </c>
      <c r="H116" s="26">
        <v>14.755817879457027</v>
      </c>
      <c r="I116" s="7">
        <v>9.3023057691752911</v>
      </c>
      <c r="J116" s="7">
        <v>20.773402616381645</v>
      </c>
      <c r="K116" s="7">
        <v>99.675312161445618</v>
      </c>
      <c r="L116" s="7">
        <v>460.25277400016785</v>
      </c>
      <c r="M116" s="7">
        <v>602.60781764984131</v>
      </c>
      <c r="N116" s="126">
        <f t="shared" si="4"/>
        <v>1207.3674300764687</v>
      </c>
      <c r="O116" s="26">
        <v>9.9783333542291075</v>
      </c>
      <c r="P116" s="7">
        <v>4.6591273806989193</v>
      </c>
      <c r="Q116" s="7">
        <v>13.854424126446247</v>
      </c>
      <c r="R116" s="7">
        <v>113.24143546819687</v>
      </c>
      <c r="S116" s="7">
        <v>408.94930577278137</v>
      </c>
      <c r="T116" s="7">
        <v>844.576575756073</v>
      </c>
      <c r="U116" s="126">
        <f t="shared" si="5"/>
        <v>1395.2592018584255</v>
      </c>
    </row>
    <row r="117" spans="1:21">
      <c r="A117" s="37">
        <v>120</v>
      </c>
      <c r="B117" s="17"/>
      <c r="C117" s="11"/>
      <c r="D117" s="38" t="s">
        <v>22</v>
      </c>
      <c r="E117" s="9" t="s">
        <v>142</v>
      </c>
      <c r="F117" s="46"/>
      <c r="G117" s="111">
        <f t="shared" si="3"/>
        <v>1201.214879082283</v>
      </c>
      <c r="H117" s="26">
        <v>27.603808912914246</v>
      </c>
      <c r="I117" s="7">
        <v>12.469735402613878</v>
      </c>
      <c r="J117" s="7">
        <v>20.317233100533485</v>
      </c>
      <c r="K117" s="7">
        <v>98.64127990603447</v>
      </c>
      <c r="L117" s="7">
        <v>519.99084520339966</v>
      </c>
      <c r="M117" s="7">
        <v>274.19164347648621</v>
      </c>
      <c r="N117" s="126">
        <f t="shared" si="4"/>
        <v>953.21454600198194</v>
      </c>
      <c r="O117" s="26">
        <v>18.86816860572435</v>
      </c>
      <c r="P117" s="7">
        <v>5.196709793061018</v>
      </c>
      <c r="Q117" s="7">
        <v>4.6587753370404243</v>
      </c>
      <c r="R117" s="7">
        <v>18.234590984880924</v>
      </c>
      <c r="S117" s="7">
        <v>74.126142472028732</v>
      </c>
      <c r="T117" s="7">
        <v>126.91594588756561</v>
      </c>
      <c r="U117" s="126">
        <f t="shared" si="5"/>
        <v>248.00033308030106</v>
      </c>
    </row>
    <row r="118" spans="1:21">
      <c r="A118" s="93">
        <v>121</v>
      </c>
      <c r="B118" s="94"/>
      <c r="C118" s="95" t="s">
        <v>143</v>
      </c>
      <c r="D118" s="96" t="s">
        <v>144</v>
      </c>
      <c r="E118" s="97"/>
      <c r="F118" s="98"/>
      <c r="G118" s="99">
        <f t="shared" si="3"/>
        <v>4291.4839677968994</v>
      </c>
      <c r="H118" s="100">
        <v>48.667876251041889</v>
      </c>
      <c r="I118" s="101">
        <v>51.747748792171478</v>
      </c>
      <c r="J118" s="101">
        <v>85.109691172838211</v>
      </c>
      <c r="K118" s="101">
        <v>480.036381483078</v>
      </c>
      <c r="L118" s="101">
        <v>1149.306441783905</v>
      </c>
      <c r="M118" s="101">
        <v>896.75159215927124</v>
      </c>
      <c r="N118" s="127">
        <f t="shared" si="4"/>
        <v>2711.6197316423059</v>
      </c>
      <c r="O118" s="100">
        <v>41.23806379083544</v>
      </c>
      <c r="P118" s="101">
        <v>24.317173108458519</v>
      </c>
      <c r="Q118" s="101">
        <v>53.099984243512154</v>
      </c>
      <c r="R118" s="101">
        <v>168.55355370044708</v>
      </c>
      <c r="S118" s="101">
        <v>518.44659757614136</v>
      </c>
      <c r="T118" s="101">
        <v>774.20886373519897</v>
      </c>
      <c r="U118" s="127">
        <f t="shared" si="5"/>
        <v>1579.8642361545935</v>
      </c>
    </row>
    <row r="119" spans="1:21">
      <c r="A119" s="37">
        <v>122</v>
      </c>
      <c r="B119" s="17"/>
      <c r="C119" s="16"/>
      <c r="D119" s="38" t="s">
        <v>8</v>
      </c>
      <c r="E119" s="49" t="s">
        <v>145</v>
      </c>
      <c r="F119" s="40"/>
      <c r="G119" s="111">
        <f t="shared" si="3"/>
        <v>847.61960908590117</v>
      </c>
      <c r="H119" s="26">
        <v>3.010795348265674</v>
      </c>
      <c r="I119" s="7">
        <v>8.4706810470670462</v>
      </c>
      <c r="J119" s="7">
        <v>12.357731286436319</v>
      </c>
      <c r="K119" s="7">
        <v>45.25734743475914</v>
      </c>
      <c r="L119" s="7">
        <v>208.9257430434227</v>
      </c>
      <c r="M119" s="7">
        <v>243.87213230133057</v>
      </c>
      <c r="N119" s="126">
        <f t="shared" si="4"/>
        <v>521.89443046128144</v>
      </c>
      <c r="O119" s="26">
        <v>3.3627814018400386</v>
      </c>
      <c r="P119" s="7">
        <v>2.2909228410571814</v>
      </c>
      <c r="Q119" s="7">
        <v>5.3387962216511369</v>
      </c>
      <c r="R119" s="7">
        <v>23.349780365824699</v>
      </c>
      <c r="S119" s="7">
        <v>103.29171794652939</v>
      </c>
      <c r="T119" s="7">
        <v>188.09117984771729</v>
      </c>
      <c r="U119" s="126">
        <f t="shared" si="5"/>
        <v>325.72517862461973</v>
      </c>
    </row>
    <row r="120" spans="1:21">
      <c r="A120" s="37">
        <v>123</v>
      </c>
      <c r="B120" s="17"/>
      <c r="C120" s="16"/>
      <c r="D120" s="38" t="s">
        <v>10</v>
      </c>
      <c r="E120" s="49" t="s">
        <v>146</v>
      </c>
      <c r="F120" s="40"/>
      <c r="G120" s="111">
        <f t="shared" si="3"/>
        <v>2212.8316257678089</v>
      </c>
      <c r="H120" s="26">
        <v>5.4204850473324768</v>
      </c>
      <c r="I120" s="7">
        <v>32.337664589285851</v>
      </c>
      <c r="J120" s="7">
        <v>53.975239366292953</v>
      </c>
      <c r="K120" s="7">
        <v>351.09965008497238</v>
      </c>
      <c r="L120" s="7">
        <v>717.20362055301666</v>
      </c>
      <c r="M120" s="7">
        <v>337.99600505828857</v>
      </c>
      <c r="N120" s="126">
        <f t="shared" si="4"/>
        <v>1498.0326646991889</v>
      </c>
      <c r="O120" s="26">
        <v>4.3785483083920553</v>
      </c>
      <c r="P120" s="7">
        <v>8.7974811084568501</v>
      </c>
      <c r="Q120" s="7">
        <v>32.631864450871944</v>
      </c>
      <c r="R120" s="7">
        <v>103.31911912560463</v>
      </c>
      <c r="S120" s="7">
        <v>285.27835690975189</v>
      </c>
      <c r="T120" s="7">
        <v>280.3935911655426</v>
      </c>
      <c r="U120" s="126">
        <f t="shared" si="5"/>
        <v>714.79896106861997</v>
      </c>
    </row>
    <row r="121" spans="1:21">
      <c r="A121" s="37">
        <v>124</v>
      </c>
      <c r="B121" s="10"/>
      <c r="C121" s="16"/>
      <c r="D121" s="38" t="s">
        <v>22</v>
      </c>
      <c r="E121" s="49" t="s">
        <v>147</v>
      </c>
      <c r="F121" s="40"/>
      <c r="G121" s="111">
        <f t="shared" si="3"/>
        <v>151.57341601481312</v>
      </c>
      <c r="H121" s="26">
        <v>1.3138078301853966</v>
      </c>
      <c r="I121" s="7">
        <v>3.6508049257099628</v>
      </c>
      <c r="J121" s="7">
        <v>4.3423525299876928</v>
      </c>
      <c r="K121" s="7">
        <v>19.840304359793663</v>
      </c>
      <c r="L121" s="7">
        <v>18.178241103887558</v>
      </c>
      <c r="M121" s="7">
        <v>30.129208862781525</v>
      </c>
      <c r="N121" s="126">
        <f t="shared" si="4"/>
        <v>77.454719612345798</v>
      </c>
      <c r="O121" s="26">
        <v>2.1675094512174837</v>
      </c>
      <c r="P121" s="7">
        <v>8.3690438829362392</v>
      </c>
      <c r="Q121" s="7">
        <v>5.0275574512779713</v>
      </c>
      <c r="R121" s="7">
        <v>11.332781214267015</v>
      </c>
      <c r="S121" s="7">
        <v>17.641280613839626</v>
      </c>
      <c r="T121" s="7">
        <v>29.580523788928986</v>
      </c>
      <c r="U121" s="126">
        <f t="shared" si="5"/>
        <v>74.118696402467322</v>
      </c>
    </row>
    <row r="122" spans="1:21">
      <c r="A122" s="37">
        <v>125</v>
      </c>
      <c r="B122" s="17"/>
      <c r="C122" s="11"/>
      <c r="D122" s="50"/>
      <c r="E122" s="9" t="s">
        <v>148</v>
      </c>
      <c r="F122" s="46"/>
      <c r="G122" s="111">
        <f t="shared" si="3"/>
        <v>1079.4592805663124</v>
      </c>
      <c r="H122" s="26">
        <v>38.922789663076401</v>
      </c>
      <c r="I122" s="7">
        <v>7.2885981015861034</v>
      </c>
      <c r="J122" s="7">
        <v>14.434367507696152</v>
      </c>
      <c r="K122" s="7">
        <v>63.839095562696457</v>
      </c>
      <c r="L122" s="7">
        <v>204.99881899356842</v>
      </c>
      <c r="M122" s="7">
        <v>284.7542507648468</v>
      </c>
      <c r="N122" s="126">
        <f t="shared" si="4"/>
        <v>614.23792059347034</v>
      </c>
      <c r="O122" s="26">
        <v>31.329223361797631</v>
      </c>
      <c r="P122" s="7">
        <v>4.8597250506281853</v>
      </c>
      <c r="Q122" s="7">
        <v>10.101766660809517</v>
      </c>
      <c r="R122" s="7">
        <v>30.551867455244064</v>
      </c>
      <c r="S122" s="7">
        <v>112.23522585630417</v>
      </c>
      <c r="T122" s="7">
        <v>276.14355158805847</v>
      </c>
      <c r="U122" s="126">
        <f t="shared" si="5"/>
        <v>465.22135997284204</v>
      </c>
    </row>
    <row r="123" spans="1:21">
      <c r="A123" s="93">
        <v>126</v>
      </c>
      <c r="B123" s="94"/>
      <c r="C123" s="95" t="s">
        <v>149</v>
      </c>
      <c r="D123" s="96" t="s">
        <v>150</v>
      </c>
      <c r="E123" s="97"/>
      <c r="F123" s="98"/>
      <c r="G123" s="99">
        <f t="shared" si="3"/>
        <v>4074.6978133004159</v>
      </c>
      <c r="H123" s="100">
        <v>55.196386331692338</v>
      </c>
      <c r="I123" s="101">
        <v>22.741201616823673</v>
      </c>
      <c r="J123" s="101">
        <v>36.637690648436546</v>
      </c>
      <c r="K123" s="101">
        <v>200.77191376686096</v>
      </c>
      <c r="L123" s="101">
        <v>765.09505891799927</v>
      </c>
      <c r="M123" s="101">
        <v>1032.5986757278442</v>
      </c>
      <c r="N123" s="127">
        <f t="shared" si="4"/>
        <v>2113.040927009657</v>
      </c>
      <c r="O123" s="100">
        <v>33.13694953545928</v>
      </c>
      <c r="P123" s="101">
        <v>8.760829284787178</v>
      </c>
      <c r="Q123" s="101">
        <v>43.708467960357666</v>
      </c>
      <c r="R123" s="101">
        <v>168.53844153881073</v>
      </c>
      <c r="S123" s="101">
        <v>584.63428926467896</v>
      </c>
      <c r="T123" s="101">
        <v>1122.877908706665</v>
      </c>
      <c r="U123" s="127">
        <f t="shared" si="5"/>
        <v>1961.6568862907588</v>
      </c>
    </row>
    <row r="124" spans="1:21">
      <c r="A124" s="37">
        <v>127</v>
      </c>
      <c r="B124" s="12"/>
      <c r="C124" s="12"/>
      <c r="D124" s="38" t="s">
        <v>8</v>
      </c>
      <c r="E124" s="49" t="s">
        <v>151</v>
      </c>
      <c r="F124" s="40"/>
      <c r="G124" s="111">
        <f t="shared" si="3"/>
        <v>3740.3382142791525</v>
      </c>
      <c r="H124" s="26">
        <v>32.212800240144134</v>
      </c>
      <c r="I124" s="7">
        <v>20.003462538123131</v>
      </c>
      <c r="J124" s="7">
        <v>33.193588390946388</v>
      </c>
      <c r="K124" s="7">
        <v>190.07347595691681</v>
      </c>
      <c r="L124" s="7">
        <v>713.63638854026794</v>
      </c>
      <c r="M124" s="7">
        <v>919.30480766296387</v>
      </c>
      <c r="N124" s="126">
        <f t="shared" si="4"/>
        <v>1908.4245233293623</v>
      </c>
      <c r="O124" s="26">
        <v>22.153793307952583</v>
      </c>
      <c r="P124" s="7">
        <v>7.3740406855940819</v>
      </c>
      <c r="Q124" s="7">
        <v>38.352117508649826</v>
      </c>
      <c r="R124" s="7">
        <v>152.50219285488129</v>
      </c>
      <c r="S124" s="7">
        <v>552.2558012008667</v>
      </c>
      <c r="T124" s="7">
        <v>1059.2757453918457</v>
      </c>
      <c r="U124" s="126">
        <f t="shared" si="5"/>
        <v>1831.9136909497902</v>
      </c>
    </row>
    <row r="125" spans="1:21">
      <c r="A125" s="37">
        <v>128</v>
      </c>
      <c r="B125" s="17"/>
      <c r="C125" s="16"/>
      <c r="D125" s="52" t="s">
        <v>10</v>
      </c>
      <c r="E125" s="49" t="s">
        <v>152</v>
      </c>
      <c r="F125" s="40"/>
      <c r="G125" s="111">
        <f t="shared" si="3"/>
        <v>28.04954206943512</v>
      </c>
      <c r="H125" s="26">
        <v>0</v>
      </c>
      <c r="I125" s="7">
        <v>0</v>
      </c>
      <c r="J125" s="7">
        <v>0</v>
      </c>
      <c r="K125" s="7">
        <v>0</v>
      </c>
      <c r="L125" s="7">
        <v>1.728584885597229</v>
      </c>
      <c r="M125" s="7">
        <v>26.320957183837891</v>
      </c>
      <c r="N125" s="126">
        <f t="shared" si="4"/>
        <v>28.04954206943512</v>
      </c>
      <c r="O125" s="26">
        <v>0</v>
      </c>
      <c r="P125" s="7">
        <v>0</v>
      </c>
      <c r="Q125" s="7">
        <v>0</v>
      </c>
      <c r="R125" s="7">
        <v>0</v>
      </c>
      <c r="S125" s="7">
        <v>0</v>
      </c>
      <c r="T125" s="7">
        <v>0</v>
      </c>
      <c r="U125" s="126">
        <f t="shared" si="5"/>
        <v>0</v>
      </c>
    </row>
    <row r="126" spans="1:21">
      <c r="A126" s="37">
        <v>129</v>
      </c>
      <c r="B126" s="10"/>
      <c r="C126" s="16"/>
      <c r="D126" s="38" t="s">
        <v>22</v>
      </c>
      <c r="E126" s="15" t="s">
        <v>153</v>
      </c>
      <c r="F126" s="43"/>
      <c r="G126" s="111">
        <f t="shared" si="3"/>
        <v>9.1325920286180917</v>
      </c>
      <c r="H126" s="26">
        <v>0</v>
      </c>
      <c r="I126" s="7">
        <v>0.13862334506120533</v>
      </c>
      <c r="J126" s="7">
        <v>0.13020086486358196</v>
      </c>
      <c r="K126" s="7">
        <v>0.28710073698312044</v>
      </c>
      <c r="L126" s="7">
        <v>1.2609949056059122</v>
      </c>
      <c r="M126" s="7">
        <v>2.1632917709648609</v>
      </c>
      <c r="N126" s="126">
        <f t="shared" si="4"/>
        <v>3.9802116234786808</v>
      </c>
      <c r="O126" s="26">
        <v>0</v>
      </c>
      <c r="P126" s="7">
        <v>7.7191402524476871E-2</v>
      </c>
      <c r="Q126" s="7">
        <v>9.4675153901334852E-2</v>
      </c>
      <c r="R126" s="7">
        <v>0.86709252500440925</v>
      </c>
      <c r="S126" s="7">
        <v>1.9649704536423087</v>
      </c>
      <c r="T126" s="7">
        <v>2.1484508700668812</v>
      </c>
      <c r="U126" s="126">
        <f t="shared" si="5"/>
        <v>5.1523804051394109</v>
      </c>
    </row>
    <row r="127" spans="1:21">
      <c r="A127" s="37">
        <v>130</v>
      </c>
      <c r="B127" s="17"/>
      <c r="C127" s="11"/>
      <c r="D127" s="38" t="s">
        <v>24</v>
      </c>
      <c r="E127" s="9" t="s">
        <v>422</v>
      </c>
      <c r="F127" s="46"/>
      <c r="G127" s="111">
        <f t="shared" si="3"/>
        <v>293.56784766470082</v>
      </c>
      <c r="H127" s="26">
        <v>22.98358416929841</v>
      </c>
      <c r="I127" s="7">
        <v>2.5991172175854445</v>
      </c>
      <c r="J127" s="7">
        <v>3.3139007687568665</v>
      </c>
      <c r="K127" s="7">
        <v>10.411329664289951</v>
      </c>
      <c r="L127" s="7">
        <v>48.46909311413765</v>
      </c>
      <c r="M127" s="7">
        <v>84.809649050235748</v>
      </c>
      <c r="N127" s="126">
        <f t="shared" si="4"/>
        <v>172.58667398430407</v>
      </c>
      <c r="O127" s="26">
        <v>10.983157088048756</v>
      </c>
      <c r="P127" s="7">
        <v>1.3095971236471087</v>
      </c>
      <c r="Q127" s="7">
        <v>4.9036625064909458</v>
      </c>
      <c r="R127" s="7">
        <v>13.55786569789052</v>
      </c>
      <c r="S127" s="7">
        <v>29.503720924258232</v>
      </c>
      <c r="T127" s="7">
        <v>60.723170340061188</v>
      </c>
      <c r="U127" s="126">
        <f t="shared" si="5"/>
        <v>120.98117368039675</v>
      </c>
    </row>
    <row r="128" spans="1:21">
      <c r="A128" s="37">
        <v>131</v>
      </c>
      <c r="B128" s="12"/>
      <c r="C128" s="12"/>
      <c r="D128" s="38" t="s">
        <v>26</v>
      </c>
      <c r="E128" s="15" t="s">
        <v>154</v>
      </c>
      <c r="F128" s="43"/>
      <c r="G128" s="111">
        <f t="shared" si="3"/>
        <v>0</v>
      </c>
      <c r="H128" s="26">
        <v>0</v>
      </c>
      <c r="I128" s="7">
        <v>0</v>
      </c>
      <c r="J128" s="7">
        <v>0</v>
      </c>
      <c r="K128" s="7">
        <v>0</v>
      </c>
      <c r="L128" s="7">
        <v>0</v>
      </c>
      <c r="M128" s="7">
        <v>0</v>
      </c>
      <c r="N128" s="126">
        <f t="shared" si="4"/>
        <v>0</v>
      </c>
      <c r="O128" s="26">
        <v>0</v>
      </c>
      <c r="P128" s="7">
        <v>0</v>
      </c>
      <c r="Q128" s="7">
        <v>0</v>
      </c>
      <c r="R128" s="7">
        <v>0</v>
      </c>
      <c r="S128" s="7">
        <v>0</v>
      </c>
      <c r="T128" s="7">
        <v>0</v>
      </c>
      <c r="U128" s="126">
        <f t="shared" si="5"/>
        <v>0</v>
      </c>
    </row>
    <row r="129" spans="1:21">
      <c r="A129" s="37">
        <v>132</v>
      </c>
      <c r="B129" s="12"/>
      <c r="C129" s="12"/>
      <c r="D129" s="38" t="s">
        <v>32</v>
      </c>
      <c r="E129" s="15" t="s">
        <v>155</v>
      </c>
      <c r="F129" s="43"/>
      <c r="G129" s="111">
        <f t="shared" si="3"/>
        <v>3.6097003346076235</v>
      </c>
      <c r="H129" s="26">
        <v>0</v>
      </c>
      <c r="I129" s="7">
        <v>0</v>
      </c>
      <c r="J129" s="7">
        <v>0</v>
      </c>
      <c r="K129" s="7">
        <v>0</v>
      </c>
      <c r="L129" s="7">
        <v>0</v>
      </c>
      <c r="M129" s="7">
        <v>0</v>
      </c>
      <c r="N129" s="126">
        <f t="shared" si="4"/>
        <v>0</v>
      </c>
      <c r="O129" s="26">
        <v>0</v>
      </c>
      <c r="P129" s="7">
        <v>0</v>
      </c>
      <c r="Q129" s="7">
        <v>0.35801272850949317</v>
      </c>
      <c r="R129" s="7">
        <v>1.6113000786863267</v>
      </c>
      <c r="S129" s="7">
        <v>0.90979113592766225</v>
      </c>
      <c r="T129" s="7">
        <v>0.73059639148414135</v>
      </c>
      <c r="U129" s="126">
        <f t="shared" si="5"/>
        <v>3.6097003346076235</v>
      </c>
    </row>
    <row r="130" spans="1:21">
      <c r="A130" s="93">
        <v>133</v>
      </c>
      <c r="B130" s="94"/>
      <c r="C130" s="95" t="s">
        <v>156</v>
      </c>
      <c r="D130" s="96" t="s">
        <v>157</v>
      </c>
      <c r="E130" s="97"/>
      <c r="F130" s="98"/>
      <c r="G130" s="99">
        <f t="shared" si="3"/>
        <v>401.90888146066573</v>
      </c>
      <c r="H130" s="100">
        <v>4.5355932931415737</v>
      </c>
      <c r="I130" s="101">
        <v>1.5963511532172561</v>
      </c>
      <c r="J130" s="101">
        <v>4.9971508197486401</v>
      </c>
      <c r="K130" s="101">
        <v>20.270300388336182</v>
      </c>
      <c r="L130" s="101">
        <v>52.886593759059906</v>
      </c>
      <c r="M130" s="101">
        <v>89.117623209953308</v>
      </c>
      <c r="N130" s="127">
        <f t="shared" si="4"/>
        <v>173.40361262345687</v>
      </c>
      <c r="O130" s="100">
        <v>4.6380900469375774</v>
      </c>
      <c r="P130" s="101">
        <v>2.0909542813897133</v>
      </c>
      <c r="Q130" s="101">
        <v>4.5972916632890701</v>
      </c>
      <c r="R130" s="101">
        <v>12.217101484537125</v>
      </c>
      <c r="S130" s="101">
        <v>40.067286044359207</v>
      </c>
      <c r="T130" s="101">
        <v>164.89454531669617</v>
      </c>
      <c r="U130" s="127">
        <f t="shared" si="5"/>
        <v>228.50526883720886</v>
      </c>
    </row>
    <row r="131" spans="1:21">
      <c r="A131" s="93">
        <v>134</v>
      </c>
      <c r="B131" s="94"/>
      <c r="C131" s="95" t="s">
        <v>158</v>
      </c>
      <c r="D131" s="96" t="s">
        <v>159</v>
      </c>
      <c r="E131" s="97"/>
      <c r="F131" s="98"/>
      <c r="G131" s="99">
        <f t="shared" si="3"/>
        <v>135.14779300428927</v>
      </c>
      <c r="H131" s="100">
        <v>0</v>
      </c>
      <c r="I131" s="101">
        <v>3.473994879052043</v>
      </c>
      <c r="J131" s="101">
        <v>5.5190303660929203</v>
      </c>
      <c r="K131" s="101">
        <v>8.1086619049310684</v>
      </c>
      <c r="L131" s="101">
        <v>12.794775731861591</v>
      </c>
      <c r="M131" s="101">
        <v>22.821553938090801</v>
      </c>
      <c r="N131" s="127">
        <f t="shared" si="4"/>
        <v>52.718016820028424</v>
      </c>
      <c r="O131" s="100">
        <v>0</v>
      </c>
      <c r="P131" s="101">
        <v>5.1356857940554619</v>
      </c>
      <c r="Q131" s="101">
        <v>14.608406968414783</v>
      </c>
      <c r="R131" s="101">
        <v>10.25833048671484</v>
      </c>
      <c r="S131" s="101">
        <v>10.514114990830421</v>
      </c>
      <c r="T131" s="101">
        <v>41.913237944245338</v>
      </c>
      <c r="U131" s="127">
        <f>SUM(O131:T131)</f>
        <v>82.429776184260845</v>
      </c>
    </row>
    <row r="132" spans="1:21">
      <c r="A132" s="37">
        <v>135</v>
      </c>
      <c r="B132" s="17"/>
      <c r="C132" s="16"/>
      <c r="D132" s="38" t="s">
        <v>8</v>
      </c>
      <c r="E132" s="49" t="s">
        <v>160</v>
      </c>
      <c r="F132" s="40"/>
      <c r="G132" s="111">
        <f t="shared" si="3"/>
        <v>16.827643197291763</v>
      </c>
      <c r="H132" s="26">
        <v>0</v>
      </c>
      <c r="I132" s="7">
        <v>0.36045411985833198</v>
      </c>
      <c r="J132" s="7">
        <v>0.14033625501906499</v>
      </c>
      <c r="K132" s="7">
        <v>0.18674687528982759</v>
      </c>
      <c r="L132" s="7">
        <v>2.7338641099631786</v>
      </c>
      <c r="M132" s="7">
        <v>3.4904646668583155</v>
      </c>
      <c r="N132" s="126">
        <f t="shared" si="4"/>
        <v>6.9118660269887187</v>
      </c>
      <c r="O132" s="26">
        <v>0</v>
      </c>
      <c r="P132" s="7">
        <v>0.20485400446341373</v>
      </c>
      <c r="Q132" s="7">
        <v>0.20778929971856996</v>
      </c>
      <c r="R132" s="7">
        <v>0.71430175576824695</v>
      </c>
      <c r="S132" s="7">
        <v>2.7013822225853801</v>
      </c>
      <c r="T132" s="7">
        <v>6.0874498877674341</v>
      </c>
      <c r="U132" s="126">
        <f t="shared" ref="U132:U157" si="6">SUM(O132:T132)</f>
        <v>9.9157771703030448</v>
      </c>
    </row>
    <row r="133" spans="1:21">
      <c r="A133" s="37">
        <v>136</v>
      </c>
      <c r="B133" s="10"/>
      <c r="C133" s="16"/>
      <c r="D133" s="38" t="s">
        <v>10</v>
      </c>
      <c r="E133" s="49" t="s">
        <v>161</v>
      </c>
      <c r="F133" s="40"/>
      <c r="G133" s="111">
        <f t="shared" si="3"/>
        <v>4.951935350894928</v>
      </c>
      <c r="H133" s="26">
        <v>0</v>
      </c>
      <c r="I133" s="7">
        <v>0</v>
      </c>
      <c r="J133" s="7">
        <v>0</v>
      </c>
      <c r="K133" s="7">
        <v>0</v>
      </c>
      <c r="L133" s="7">
        <v>0</v>
      </c>
      <c r="M133" s="7">
        <v>0.8779258131980896</v>
      </c>
      <c r="N133" s="126">
        <f t="shared" si="4"/>
        <v>0.8779258131980896</v>
      </c>
      <c r="O133" s="26">
        <v>0</v>
      </c>
      <c r="P133" s="7">
        <v>0</v>
      </c>
      <c r="Q133" s="7">
        <v>0</v>
      </c>
      <c r="R133" s="7">
        <v>0</v>
      </c>
      <c r="S133" s="7">
        <v>0.50552856922149658</v>
      </c>
      <c r="T133" s="7">
        <v>3.5684809684753418</v>
      </c>
      <c r="U133" s="126">
        <f t="shared" si="6"/>
        <v>4.0740095376968384</v>
      </c>
    </row>
    <row r="134" spans="1:21">
      <c r="A134" s="37">
        <v>137</v>
      </c>
      <c r="B134" s="10"/>
      <c r="C134" s="11"/>
      <c r="D134" s="52" t="s">
        <v>22</v>
      </c>
      <c r="E134" s="49" t="s">
        <v>162</v>
      </c>
      <c r="F134" s="51"/>
      <c r="G134" s="111">
        <f t="shared" si="3"/>
        <v>5.4769017696380615</v>
      </c>
      <c r="H134" s="26">
        <v>0</v>
      </c>
      <c r="I134" s="7">
        <v>0</v>
      </c>
      <c r="J134" s="7">
        <v>0</v>
      </c>
      <c r="K134" s="7">
        <v>0</v>
      </c>
      <c r="L134" s="7">
        <v>1.943355917930603</v>
      </c>
      <c r="M134" s="7">
        <v>1.3159365653991699</v>
      </c>
      <c r="N134" s="126">
        <f t="shared" si="4"/>
        <v>3.2592924833297729</v>
      </c>
      <c r="O134" s="26">
        <v>0</v>
      </c>
      <c r="P134" s="7">
        <v>0</v>
      </c>
      <c r="Q134" s="7">
        <v>0</v>
      </c>
      <c r="R134" s="7">
        <v>0</v>
      </c>
      <c r="S134" s="7">
        <v>0.25107276439666748</v>
      </c>
      <c r="T134" s="7">
        <v>1.9665365219116211</v>
      </c>
      <c r="U134" s="126">
        <f t="shared" si="6"/>
        <v>2.2176092863082886</v>
      </c>
    </row>
    <row r="135" spans="1:21">
      <c r="A135" s="37">
        <v>138</v>
      </c>
      <c r="B135" s="10"/>
      <c r="C135" s="11"/>
      <c r="D135" s="52" t="s">
        <v>24</v>
      </c>
      <c r="E135" s="49" t="s">
        <v>163</v>
      </c>
      <c r="F135" s="51"/>
      <c r="G135" s="111">
        <f t="shared" si="3"/>
        <v>2.0749765038490295</v>
      </c>
      <c r="H135" s="26">
        <v>0</v>
      </c>
      <c r="I135" s="7">
        <v>0</v>
      </c>
      <c r="J135" s="7">
        <v>0</v>
      </c>
      <c r="K135" s="7">
        <v>0</v>
      </c>
      <c r="L135" s="7">
        <v>0.79472112655639648</v>
      </c>
      <c r="M135" s="7">
        <v>0.6442301869392395</v>
      </c>
      <c r="N135" s="126">
        <f t="shared" si="4"/>
        <v>1.438951313495636</v>
      </c>
      <c r="O135" s="26">
        <v>0</v>
      </c>
      <c r="P135" s="7">
        <v>0</v>
      </c>
      <c r="Q135" s="7">
        <v>0</v>
      </c>
      <c r="R135" s="7">
        <v>0</v>
      </c>
      <c r="S135" s="7">
        <v>0</v>
      </c>
      <c r="T135" s="7">
        <v>0.63602519035339355</v>
      </c>
      <c r="U135" s="126">
        <f t="shared" si="6"/>
        <v>0.63602519035339355</v>
      </c>
    </row>
    <row r="136" spans="1:21">
      <c r="A136" s="37">
        <v>139</v>
      </c>
      <c r="B136" s="17"/>
      <c r="C136" s="11"/>
      <c r="D136" s="50"/>
      <c r="E136" s="9" t="s">
        <v>164</v>
      </c>
      <c r="F136" s="46"/>
      <c r="G136" s="111">
        <f t="shared" si="3"/>
        <v>105.81633754260838</v>
      </c>
      <c r="H136" s="26">
        <v>0</v>
      </c>
      <c r="I136" s="7">
        <v>3.1135407835245132</v>
      </c>
      <c r="J136" s="7">
        <v>5.3786940686404705</v>
      </c>
      <c r="K136" s="7">
        <v>7.9219151213765144</v>
      </c>
      <c r="L136" s="7">
        <v>7.3228345904499292</v>
      </c>
      <c r="M136" s="7">
        <v>16.492996945977211</v>
      </c>
      <c r="N136" s="126">
        <f t="shared" si="4"/>
        <v>40.229981509968638</v>
      </c>
      <c r="O136" s="26">
        <v>0</v>
      </c>
      <c r="P136" s="7">
        <v>4.9308317638933659</v>
      </c>
      <c r="Q136" s="7">
        <v>14.400618053972721</v>
      </c>
      <c r="R136" s="7">
        <v>9.5440290719270706</v>
      </c>
      <c r="S136" s="7">
        <v>7.0561312064528465</v>
      </c>
      <c r="T136" s="7">
        <v>29.654745936393738</v>
      </c>
      <c r="U136" s="126">
        <f t="shared" si="6"/>
        <v>65.586356032639742</v>
      </c>
    </row>
    <row r="137" spans="1:21">
      <c r="A137" s="93">
        <v>140</v>
      </c>
      <c r="B137" s="94"/>
      <c r="C137" s="95" t="s">
        <v>165</v>
      </c>
      <c r="D137" s="96" t="s">
        <v>166</v>
      </c>
      <c r="E137" s="97"/>
      <c r="F137" s="98"/>
      <c r="G137" s="99">
        <f t="shared" si="3"/>
        <v>1467.2355907298625</v>
      </c>
      <c r="H137" s="100">
        <v>732.72894287109375</v>
      </c>
      <c r="I137" s="101">
        <v>45.922089293599129</v>
      </c>
      <c r="J137" s="101">
        <v>21.857429444789886</v>
      </c>
      <c r="K137" s="101">
        <v>18.417263649404049</v>
      </c>
      <c r="L137" s="101">
        <v>13.545704267919064</v>
      </c>
      <c r="M137" s="101">
        <v>1.36467444896698</v>
      </c>
      <c r="N137" s="127">
        <f t="shared" si="4"/>
        <v>833.83610397577286</v>
      </c>
      <c r="O137" s="100">
        <v>560.01622819900513</v>
      </c>
      <c r="P137" s="101">
        <v>33.673865549266338</v>
      </c>
      <c r="Q137" s="101">
        <v>12.183238890022039</v>
      </c>
      <c r="R137" s="101">
        <v>15.774068016558886</v>
      </c>
      <c r="S137" s="101">
        <v>9.7855495773255825</v>
      </c>
      <c r="T137" s="101">
        <v>1.9665365219116211</v>
      </c>
      <c r="U137" s="127">
        <f t="shared" si="6"/>
        <v>633.39948675408959</v>
      </c>
    </row>
    <row r="138" spans="1:21">
      <c r="A138" s="37">
        <v>141</v>
      </c>
      <c r="B138" s="17"/>
      <c r="C138" s="16"/>
      <c r="D138" s="38" t="s">
        <v>8</v>
      </c>
      <c r="E138" s="45" t="s">
        <v>167</v>
      </c>
      <c r="F138" s="53"/>
      <c r="G138" s="111">
        <f t="shared" ref="G138:G157" si="7">N138+U138</f>
        <v>181.17344935209258</v>
      </c>
      <c r="H138" s="26">
        <v>116.10575556755066</v>
      </c>
      <c r="I138" s="7">
        <v>2.0570291185285896</v>
      </c>
      <c r="J138" s="7">
        <v>0.12044696358498186</v>
      </c>
      <c r="K138" s="7">
        <v>0.12454453739337623</v>
      </c>
      <c r="L138" s="7">
        <v>9.3537806067615747E-2</v>
      </c>
      <c r="M138" s="7">
        <v>0</v>
      </c>
      <c r="N138" s="126">
        <f t="shared" ref="N138:N157" si="8">SUM(H138:M138)</f>
        <v>118.50131399312522</v>
      </c>
      <c r="O138" s="26">
        <v>62.160957902669907</v>
      </c>
      <c r="P138" s="7">
        <v>0.25697819120250642</v>
      </c>
      <c r="Q138" s="7">
        <v>0.10321383021073416</v>
      </c>
      <c r="R138" s="7">
        <v>9.2021324904635549E-2</v>
      </c>
      <c r="S138" s="7">
        <v>5.8964109979569912E-2</v>
      </c>
      <c r="T138" s="7">
        <v>0</v>
      </c>
      <c r="U138" s="126">
        <f t="shared" si="6"/>
        <v>62.672135358967353</v>
      </c>
    </row>
    <row r="139" spans="1:21">
      <c r="A139" s="37">
        <v>142</v>
      </c>
      <c r="B139" s="17"/>
      <c r="C139" s="16"/>
      <c r="D139" s="38" t="s">
        <v>10</v>
      </c>
      <c r="E139" s="45" t="s">
        <v>168</v>
      </c>
      <c r="F139" s="53"/>
      <c r="G139" s="111">
        <f t="shared" si="7"/>
        <v>1.5320091582834721</v>
      </c>
      <c r="H139" s="26">
        <v>0.99735676869750023</v>
      </c>
      <c r="I139" s="7">
        <v>0</v>
      </c>
      <c r="J139" s="7">
        <v>0</v>
      </c>
      <c r="K139" s="7">
        <v>0</v>
      </c>
      <c r="L139" s="7">
        <v>0</v>
      </c>
      <c r="M139" s="7">
        <v>0</v>
      </c>
      <c r="N139" s="126">
        <f t="shared" si="8"/>
        <v>0.99735676869750023</v>
      </c>
      <c r="O139" s="26">
        <v>0.53465238958597183</v>
      </c>
      <c r="P139" s="7">
        <v>0</v>
      </c>
      <c r="Q139" s="7">
        <v>0</v>
      </c>
      <c r="R139" s="7">
        <v>0</v>
      </c>
      <c r="S139" s="7">
        <v>0</v>
      </c>
      <c r="T139" s="7">
        <v>0</v>
      </c>
      <c r="U139" s="126">
        <f t="shared" si="6"/>
        <v>0.53465238958597183</v>
      </c>
    </row>
    <row r="140" spans="1:21">
      <c r="A140" s="37">
        <v>143</v>
      </c>
      <c r="B140" s="17"/>
      <c r="C140" s="16"/>
      <c r="D140" s="38" t="s">
        <v>22</v>
      </c>
      <c r="E140" s="45" t="s">
        <v>169</v>
      </c>
      <c r="F140" s="53"/>
      <c r="G140" s="111">
        <f t="shared" si="7"/>
        <v>68.930575186619535</v>
      </c>
      <c r="H140" s="26">
        <v>40.263949304819107</v>
      </c>
      <c r="I140" s="7">
        <v>1.4013095565605909</v>
      </c>
      <c r="J140" s="7">
        <v>1.4987629954703152</v>
      </c>
      <c r="K140" s="7">
        <v>2.2668677438050508</v>
      </c>
      <c r="L140" s="7">
        <v>1.8247205335646868</v>
      </c>
      <c r="M140" s="7">
        <v>0</v>
      </c>
      <c r="N140" s="126">
        <f t="shared" si="8"/>
        <v>47.255610134219751</v>
      </c>
      <c r="O140" s="26">
        <v>16.087180010974407</v>
      </c>
      <c r="P140" s="7">
        <v>2.2911861436441541</v>
      </c>
      <c r="Q140" s="7">
        <v>0.38456827215850353</v>
      </c>
      <c r="R140" s="7">
        <v>1.6199787454679608</v>
      </c>
      <c r="S140" s="7">
        <v>1.2920518801547587</v>
      </c>
      <c r="T140" s="7">
        <v>0</v>
      </c>
      <c r="U140" s="126">
        <f t="shared" si="6"/>
        <v>21.674965052399784</v>
      </c>
    </row>
    <row r="141" spans="1:21">
      <c r="A141" s="37">
        <v>144</v>
      </c>
      <c r="B141" s="17"/>
      <c r="C141" s="16"/>
      <c r="D141" s="38" t="s">
        <v>24</v>
      </c>
      <c r="E141" s="45" t="s">
        <v>170</v>
      </c>
      <c r="F141" s="53"/>
      <c r="G141" s="111">
        <f t="shared" si="7"/>
        <v>578.23693521693349</v>
      </c>
      <c r="H141" s="26">
        <v>278.87977766990662</v>
      </c>
      <c r="I141" s="7">
        <v>31.020274251699448</v>
      </c>
      <c r="J141" s="7">
        <v>14.84703616797924</v>
      </c>
      <c r="K141" s="7">
        <v>10.915638625621796</v>
      </c>
      <c r="L141" s="7">
        <v>6.930584292858839</v>
      </c>
      <c r="M141" s="7">
        <v>1.36467444896698</v>
      </c>
      <c r="N141" s="126">
        <f t="shared" si="8"/>
        <v>343.95798545703292</v>
      </c>
      <c r="O141" s="26">
        <v>196.75402736663818</v>
      </c>
      <c r="P141" s="7">
        <v>17.683137744665146</v>
      </c>
      <c r="Q141" s="7">
        <v>6.7966757565736771</v>
      </c>
      <c r="R141" s="7">
        <v>8.68090102635324</v>
      </c>
      <c r="S141" s="7">
        <v>2.3976713437587023</v>
      </c>
      <c r="T141" s="7">
        <v>1.9665365219116211</v>
      </c>
      <c r="U141" s="126">
        <f t="shared" si="6"/>
        <v>234.27894975990057</v>
      </c>
    </row>
    <row r="142" spans="1:21">
      <c r="A142" s="37">
        <v>145</v>
      </c>
      <c r="B142" s="17"/>
      <c r="C142" s="16"/>
      <c r="D142" s="38" t="s">
        <v>26</v>
      </c>
      <c r="E142" s="45" t="s">
        <v>171</v>
      </c>
      <c r="F142" s="53"/>
      <c r="G142" s="111">
        <f t="shared" si="7"/>
        <v>64.461625648691552</v>
      </c>
      <c r="H142" s="26">
        <v>24.923432119190693</v>
      </c>
      <c r="I142" s="7">
        <v>0.27513173839543015</v>
      </c>
      <c r="J142" s="7">
        <v>0.20125973201356828</v>
      </c>
      <c r="K142" s="7">
        <v>0.14558510563801974</v>
      </c>
      <c r="L142" s="7">
        <v>0.41271837987005711</v>
      </c>
      <c r="M142" s="7">
        <v>0</v>
      </c>
      <c r="N142" s="126">
        <f t="shared" si="8"/>
        <v>25.958127075107768</v>
      </c>
      <c r="O142" s="26">
        <v>36.608288668096066</v>
      </c>
      <c r="P142" s="7">
        <v>1.6193793858401477</v>
      </c>
      <c r="Q142" s="7">
        <v>0.26300116145284846</v>
      </c>
      <c r="R142" s="7">
        <v>6.633655350015033E-3</v>
      </c>
      <c r="S142" s="7">
        <v>6.1957028447068296E-3</v>
      </c>
      <c r="T142" s="7">
        <v>0</v>
      </c>
      <c r="U142" s="126">
        <f t="shared" si="6"/>
        <v>38.503498573583784</v>
      </c>
    </row>
    <row r="143" spans="1:21">
      <c r="A143" s="37">
        <v>146</v>
      </c>
      <c r="B143" s="17"/>
      <c r="C143" s="16"/>
      <c r="D143" s="38" t="s">
        <v>32</v>
      </c>
      <c r="E143" s="54" t="s">
        <v>172</v>
      </c>
      <c r="F143" s="53"/>
      <c r="G143" s="111">
        <f t="shared" si="7"/>
        <v>572.90098164044321</v>
      </c>
      <c r="H143" s="26">
        <v>271.55866992473602</v>
      </c>
      <c r="I143" s="7">
        <v>11.168345350772142</v>
      </c>
      <c r="J143" s="7">
        <v>5.1899241730570793</v>
      </c>
      <c r="K143" s="7">
        <v>4.9646275043487549</v>
      </c>
      <c r="L143" s="7">
        <v>4.284143790602684</v>
      </c>
      <c r="M143" s="7">
        <v>0</v>
      </c>
      <c r="N143" s="126">
        <f t="shared" si="8"/>
        <v>297.16571074351668</v>
      </c>
      <c r="O143" s="26">
        <v>247.87110686302185</v>
      </c>
      <c r="P143" s="7">
        <v>11.823183732107282</v>
      </c>
      <c r="Q143" s="7">
        <v>4.6357801649719477</v>
      </c>
      <c r="R143" s="7">
        <v>5.3745334651321173</v>
      </c>
      <c r="S143" s="7">
        <v>6.030666671693325</v>
      </c>
      <c r="T143" s="7">
        <v>0</v>
      </c>
      <c r="U143" s="126">
        <f t="shared" si="6"/>
        <v>275.73527089692652</v>
      </c>
    </row>
    <row r="144" spans="1:21">
      <c r="A144" s="93">
        <v>147</v>
      </c>
      <c r="B144" s="94"/>
      <c r="C144" s="103" t="s">
        <v>173</v>
      </c>
      <c r="D144" s="96" t="s">
        <v>174</v>
      </c>
      <c r="E144" s="97"/>
      <c r="F144" s="98"/>
      <c r="G144" s="99">
        <f t="shared" si="7"/>
        <v>0</v>
      </c>
      <c r="H144" s="100">
        <v>0</v>
      </c>
      <c r="I144" s="101">
        <v>0</v>
      </c>
      <c r="J144" s="101">
        <v>0</v>
      </c>
      <c r="K144" s="101">
        <v>0</v>
      </c>
      <c r="L144" s="101">
        <v>0</v>
      </c>
      <c r="M144" s="101">
        <v>0</v>
      </c>
      <c r="N144" s="127">
        <f t="shared" si="8"/>
        <v>0</v>
      </c>
      <c r="O144" s="100">
        <v>0</v>
      </c>
      <c r="P144" s="101">
        <v>0</v>
      </c>
      <c r="Q144" s="101">
        <v>0</v>
      </c>
      <c r="R144" s="101">
        <v>0</v>
      </c>
      <c r="S144" s="101">
        <v>0</v>
      </c>
      <c r="T144" s="101">
        <v>0</v>
      </c>
      <c r="U144" s="127">
        <f t="shared" si="6"/>
        <v>0</v>
      </c>
    </row>
    <row r="145" spans="1:21">
      <c r="A145" s="72">
        <v>151</v>
      </c>
      <c r="B145" s="80" t="s">
        <v>175</v>
      </c>
      <c r="C145" s="81" t="s">
        <v>176</v>
      </c>
      <c r="D145" s="82"/>
      <c r="E145" s="82"/>
      <c r="F145" s="83"/>
      <c r="G145" s="74">
        <f t="shared" si="7"/>
        <v>10198.115511566401</v>
      </c>
      <c r="H145" s="75">
        <v>662.40711587667465</v>
      </c>
      <c r="I145" s="76">
        <v>386.09806787967682</v>
      </c>
      <c r="J145" s="76">
        <v>1730.1182250976563</v>
      </c>
      <c r="K145" s="76">
        <v>2114.8896203041077</v>
      </c>
      <c r="L145" s="76">
        <v>1537.7496800422668</v>
      </c>
      <c r="M145" s="76">
        <v>672.93295001983643</v>
      </c>
      <c r="N145" s="124">
        <f t="shared" si="8"/>
        <v>7104.1956592202187</v>
      </c>
      <c r="O145" s="75">
        <v>392.06743258237839</v>
      </c>
      <c r="P145" s="76">
        <v>149.68597415089607</v>
      </c>
      <c r="Q145" s="76">
        <v>713.74082684516907</v>
      </c>
      <c r="R145" s="76">
        <v>724.81091153621674</v>
      </c>
      <c r="S145" s="76">
        <v>612.4699227809906</v>
      </c>
      <c r="T145" s="76">
        <v>501.14478445053101</v>
      </c>
      <c r="U145" s="124">
        <f t="shared" si="6"/>
        <v>3093.9198523461819</v>
      </c>
    </row>
    <row r="146" spans="1:21">
      <c r="A146" s="93">
        <v>152</v>
      </c>
      <c r="B146" s="95"/>
      <c r="C146" s="95" t="s">
        <v>6</v>
      </c>
      <c r="D146" s="96" t="s">
        <v>177</v>
      </c>
      <c r="E146" s="104"/>
      <c r="F146" s="105"/>
      <c r="G146" s="99">
        <f t="shared" si="7"/>
        <v>8155.0316945910454</v>
      </c>
      <c r="H146" s="100">
        <v>617.89910626411438</v>
      </c>
      <c r="I146" s="101">
        <v>348.06707310676575</v>
      </c>
      <c r="J146" s="101">
        <v>1201.0540180206299</v>
      </c>
      <c r="K146" s="101">
        <v>1564.7472071647644</v>
      </c>
      <c r="L146" s="101">
        <v>1284.6474266052246</v>
      </c>
      <c r="M146" s="101">
        <v>596.58240866661072</v>
      </c>
      <c r="N146" s="127">
        <f t="shared" si="8"/>
        <v>5612.9972398281097</v>
      </c>
      <c r="O146" s="100">
        <v>353.22778922319412</v>
      </c>
      <c r="P146" s="101">
        <v>129.65591067075729</v>
      </c>
      <c r="Q146" s="101">
        <v>531.79963958263397</v>
      </c>
      <c r="R146" s="101">
        <v>558.31037622690201</v>
      </c>
      <c r="S146" s="101">
        <v>513.72289490699768</v>
      </c>
      <c r="T146" s="101">
        <v>455.31784415245056</v>
      </c>
      <c r="U146" s="127">
        <f t="shared" si="6"/>
        <v>2542.0344547629356</v>
      </c>
    </row>
    <row r="147" spans="1:21">
      <c r="A147" s="37">
        <v>153</v>
      </c>
      <c r="B147" s="17"/>
      <c r="C147" s="16"/>
      <c r="D147" s="38" t="s">
        <v>8</v>
      </c>
      <c r="E147" s="49" t="s">
        <v>178</v>
      </c>
      <c r="F147" s="55"/>
      <c r="G147" s="111">
        <f t="shared" si="7"/>
        <v>4428.7125001680106</v>
      </c>
      <c r="H147" s="26">
        <v>92.721389047801495</v>
      </c>
      <c r="I147" s="7">
        <v>144.3397079706192</v>
      </c>
      <c r="J147" s="7">
        <v>834.64742144942284</v>
      </c>
      <c r="K147" s="7">
        <v>995.55551746487617</v>
      </c>
      <c r="L147" s="7">
        <v>744.15946809202433</v>
      </c>
      <c r="M147" s="7">
        <v>213.04089108109474</v>
      </c>
      <c r="N147" s="126">
        <f t="shared" si="8"/>
        <v>3024.4643951058388</v>
      </c>
      <c r="O147" s="26">
        <v>42.488572966307402</v>
      </c>
      <c r="P147" s="7">
        <v>57.542252263054252</v>
      </c>
      <c r="Q147" s="7">
        <v>403.9929594732821</v>
      </c>
      <c r="R147" s="7">
        <v>398.58537515252829</v>
      </c>
      <c r="S147" s="7">
        <v>363.72948362678289</v>
      </c>
      <c r="T147" s="7">
        <v>137.90946158021688</v>
      </c>
      <c r="U147" s="126">
        <f t="shared" si="6"/>
        <v>1404.2481050621718</v>
      </c>
    </row>
    <row r="148" spans="1:21">
      <c r="A148" s="37">
        <v>154</v>
      </c>
      <c r="B148" s="17"/>
      <c r="C148" s="16"/>
      <c r="D148" s="38" t="s">
        <v>10</v>
      </c>
      <c r="E148" s="49" t="s">
        <v>179</v>
      </c>
      <c r="F148" s="40"/>
      <c r="G148" s="111">
        <f t="shared" si="7"/>
        <v>202.98690074123442</v>
      </c>
      <c r="H148" s="26">
        <v>44.46169651299715</v>
      </c>
      <c r="I148" s="7">
        <v>19.098880685865879</v>
      </c>
      <c r="J148" s="7">
        <v>20.643808737397194</v>
      </c>
      <c r="K148" s="7">
        <v>20.423429220914841</v>
      </c>
      <c r="L148" s="7">
        <v>32.316510915756226</v>
      </c>
      <c r="M148" s="7">
        <v>20.516975492238998</v>
      </c>
      <c r="N148" s="126">
        <f t="shared" si="8"/>
        <v>157.46130156517029</v>
      </c>
      <c r="O148" s="26">
        <v>17.746820259839296</v>
      </c>
      <c r="P148" s="7">
        <v>2.5328157637268305</v>
      </c>
      <c r="Q148" s="7">
        <v>3.6632780935615301</v>
      </c>
      <c r="R148" s="7">
        <v>2.2165869139134884</v>
      </c>
      <c r="S148" s="7">
        <v>3.5860287193208933</v>
      </c>
      <c r="T148" s="7">
        <v>15.780069425702095</v>
      </c>
      <c r="U148" s="126">
        <f t="shared" si="6"/>
        <v>45.525599176064134</v>
      </c>
    </row>
    <row r="149" spans="1:21">
      <c r="A149" s="37">
        <v>155</v>
      </c>
      <c r="B149" s="17"/>
      <c r="C149" s="16"/>
      <c r="D149" s="38" t="s">
        <v>22</v>
      </c>
      <c r="E149" s="49" t="s">
        <v>180</v>
      </c>
      <c r="F149" s="40"/>
      <c r="G149" s="111">
        <f t="shared" si="7"/>
        <v>347.81787325255573</v>
      </c>
      <c r="H149" s="26">
        <v>24.335900960490108</v>
      </c>
      <c r="I149" s="7">
        <v>11.167045194655657</v>
      </c>
      <c r="J149" s="7">
        <v>16.865102589130402</v>
      </c>
      <c r="K149" s="7">
        <v>41.473149225115776</v>
      </c>
      <c r="L149" s="7">
        <v>65.494824081659317</v>
      </c>
      <c r="M149" s="7">
        <v>60.89014458656311</v>
      </c>
      <c r="N149" s="126">
        <f t="shared" si="8"/>
        <v>220.22616663761437</v>
      </c>
      <c r="O149" s="26">
        <v>16.133081821724772</v>
      </c>
      <c r="P149" s="7">
        <v>1.5265099909156561</v>
      </c>
      <c r="Q149" s="7">
        <v>3.7452431917190552</v>
      </c>
      <c r="R149" s="7">
        <v>6.070846326649189</v>
      </c>
      <c r="S149" s="7">
        <v>10.222104147076607</v>
      </c>
      <c r="T149" s="7">
        <v>89.893921136856079</v>
      </c>
      <c r="U149" s="126">
        <f t="shared" si="6"/>
        <v>127.59170661494136</v>
      </c>
    </row>
    <row r="150" spans="1:21">
      <c r="A150" s="37">
        <v>156</v>
      </c>
      <c r="B150" s="17"/>
      <c r="C150" s="16"/>
      <c r="D150" s="38" t="s">
        <v>24</v>
      </c>
      <c r="E150" s="49" t="s">
        <v>181</v>
      </c>
      <c r="F150" s="40"/>
      <c r="G150" s="111">
        <f t="shared" si="7"/>
        <v>256.10982142575085</v>
      </c>
      <c r="H150" s="26">
        <v>43.442358370870352</v>
      </c>
      <c r="I150" s="7">
        <v>17.845792286098003</v>
      </c>
      <c r="J150" s="7">
        <v>11.019431993365288</v>
      </c>
      <c r="K150" s="7">
        <v>22.472323387861252</v>
      </c>
      <c r="L150" s="7">
        <v>25.75384496152401</v>
      </c>
      <c r="M150" s="7">
        <v>18.277998313307762</v>
      </c>
      <c r="N150" s="126">
        <f t="shared" si="8"/>
        <v>138.81174931302667</v>
      </c>
      <c r="O150" s="26">
        <v>25.888316901400685</v>
      </c>
      <c r="P150" s="7">
        <v>7.7181379832327366</v>
      </c>
      <c r="Q150" s="7">
        <v>25.680273108184338</v>
      </c>
      <c r="R150" s="7">
        <v>18.139246098697186</v>
      </c>
      <c r="S150" s="7">
        <v>12.659911952912807</v>
      </c>
      <c r="T150" s="7">
        <v>27.212186068296432</v>
      </c>
      <c r="U150" s="126">
        <f t="shared" si="6"/>
        <v>117.29807211272418</v>
      </c>
    </row>
    <row r="151" spans="1:21">
      <c r="A151" s="37">
        <v>157</v>
      </c>
      <c r="B151" s="17"/>
      <c r="C151" s="16"/>
      <c r="D151" s="38" t="s">
        <v>26</v>
      </c>
      <c r="E151" s="49" t="s">
        <v>182</v>
      </c>
      <c r="F151" s="40"/>
      <c r="G151" s="111">
        <f t="shared" si="7"/>
        <v>908.89337469264865</v>
      </c>
      <c r="H151" s="26">
        <v>166.08807193301618</v>
      </c>
      <c r="I151" s="7">
        <v>78.682591050863266</v>
      </c>
      <c r="J151" s="7">
        <v>158.53441405296326</v>
      </c>
      <c r="K151" s="7">
        <v>171.07173407077789</v>
      </c>
      <c r="L151" s="7">
        <v>108.5339013338089</v>
      </c>
      <c r="M151" s="7">
        <v>36.053289689123631</v>
      </c>
      <c r="N151" s="126">
        <f t="shared" si="8"/>
        <v>718.96400213055313</v>
      </c>
      <c r="O151" s="26">
        <v>76.352122090756893</v>
      </c>
      <c r="P151" s="7">
        <v>20.336358640342951</v>
      </c>
      <c r="Q151" s="7">
        <v>26.443824170157313</v>
      </c>
      <c r="R151" s="7">
        <v>26.959806660190225</v>
      </c>
      <c r="S151" s="7">
        <v>23.462873853743076</v>
      </c>
      <c r="T151" s="7">
        <v>16.374387146905065</v>
      </c>
      <c r="U151" s="126">
        <f t="shared" si="6"/>
        <v>189.92937256209552</v>
      </c>
    </row>
    <row r="152" spans="1:21">
      <c r="A152" s="37">
        <v>158</v>
      </c>
      <c r="B152" s="12"/>
      <c r="C152" s="12"/>
      <c r="D152" s="52" t="s">
        <v>32</v>
      </c>
      <c r="E152" s="49" t="s">
        <v>183</v>
      </c>
      <c r="F152" s="43"/>
      <c r="G152" s="111">
        <f t="shared" si="7"/>
        <v>275.68482724955538</v>
      </c>
      <c r="H152" s="26">
        <v>16.429364625248127</v>
      </c>
      <c r="I152" s="7">
        <v>21.880201534135267</v>
      </c>
      <c r="J152" s="7">
        <v>36.445638893754221</v>
      </c>
      <c r="K152" s="7">
        <v>39.377675147494301</v>
      </c>
      <c r="L152" s="7">
        <v>32.619159631431103</v>
      </c>
      <c r="M152" s="7">
        <v>13.759543019055855</v>
      </c>
      <c r="N152" s="126">
        <f t="shared" si="8"/>
        <v>160.51158285111887</v>
      </c>
      <c r="O152" s="26">
        <v>17.836499030760024</v>
      </c>
      <c r="P152" s="7">
        <v>15.021292478777468</v>
      </c>
      <c r="Q152" s="7">
        <v>18.190487656975165</v>
      </c>
      <c r="R152" s="7">
        <v>23.950112324208021</v>
      </c>
      <c r="S152" s="7">
        <v>24.961505926330574</v>
      </c>
      <c r="T152" s="7">
        <v>15.213346981385257</v>
      </c>
      <c r="U152" s="126">
        <f t="shared" si="6"/>
        <v>115.17324439843651</v>
      </c>
    </row>
    <row r="153" spans="1:21">
      <c r="A153" s="37">
        <v>159</v>
      </c>
      <c r="B153" s="10"/>
      <c r="C153" s="11"/>
      <c r="D153" s="38" t="s">
        <v>34</v>
      </c>
      <c r="E153" s="49" t="s">
        <v>184</v>
      </c>
      <c r="F153" s="51"/>
      <c r="G153" s="111">
        <f t="shared" si="7"/>
        <v>1734.8264993727207</v>
      </c>
      <c r="H153" s="26">
        <v>230.42035362124443</v>
      </c>
      <c r="I153" s="7">
        <v>55.052839159965515</v>
      </c>
      <c r="J153" s="7">
        <v>122.89820390939713</v>
      </c>
      <c r="K153" s="7">
        <v>274.37341833114624</v>
      </c>
      <c r="L153" s="7">
        <v>275.76974511146545</v>
      </c>
      <c r="M153" s="7">
        <v>234.04354333877563</v>
      </c>
      <c r="N153" s="126">
        <f t="shared" si="8"/>
        <v>1192.5581034719944</v>
      </c>
      <c r="O153" s="26">
        <v>156.78237396478653</v>
      </c>
      <c r="P153" s="7">
        <v>24.978541865944862</v>
      </c>
      <c r="Q153" s="7">
        <v>50.083569392561913</v>
      </c>
      <c r="R153" s="7">
        <v>82.388435781002045</v>
      </c>
      <c r="S153" s="7">
        <v>75.100996255874634</v>
      </c>
      <c r="T153" s="7">
        <v>152.93447864055634</v>
      </c>
      <c r="U153" s="126">
        <f t="shared" si="6"/>
        <v>542.26839590072632</v>
      </c>
    </row>
    <row r="154" spans="1:21">
      <c r="A154" s="93">
        <v>160</v>
      </c>
      <c r="B154" s="94"/>
      <c r="C154" s="95" t="s">
        <v>61</v>
      </c>
      <c r="D154" s="96" t="s">
        <v>185</v>
      </c>
      <c r="E154" s="97"/>
      <c r="F154" s="98"/>
      <c r="G154" s="99">
        <f t="shared" si="7"/>
        <v>2043.0836826325394</v>
      </c>
      <c r="H154" s="100">
        <v>44.507960074115545</v>
      </c>
      <c r="I154" s="101">
        <v>38.031002685427666</v>
      </c>
      <c r="J154" s="101">
        <v>529.06421148777008</v>
      </c>
      <c r="K154" s="101">
        <v>550.14241456985474</v>
      </c>
      <c r="L154" s="101">
        <v>253.10220777988434</v>
      </c>
      <c r="M154" s="101">
        <v>76.350557625293732</v>
      </c>
      <c r="N154" s="127">
        <f t="shared" si="8"/>
        <v>1491.1983542223461</v>
      </c>
      <c r="O154" s="100">
        <v>38.839655114337802</v>
      </c>
      <c r="P154" s="101">
        <v>20.030067071318626</v>
      </c>
      <c r="Q154" s="101">
        <v>181.9411706328392</v>
      </c>
      <c r="R154" s="101">
        <v>166.50047338008881</v>
      </c>
      <c r="S154" s="101">
        <v>98.74703586101532</v>
      </c>
      <c r="T154" s="101">
        <v>45.826926350593567</v>
      </c>
      <c r="U154" s="127">
        <f t="shared" si="6"/>
        <v>551.88532841019332</v>
      </c>
    </row>
    <row r="155" spans="1:21">
      <c r="A155" s="37">
        <v>161</v>
      </c>
      <c r="B155" s="17"/>
      <c r="C155" s="16"/>
      <c r="D155" s="38" t="s">
        <v>8</v>
      </c>
      <c r="E155" s="49" t="s">
        <v>186</v>
      </c>
      <c r="F155" s="40"/>
      <c r="G155" s="111">
        <f t="shared" si="7"/>
        <v>1053.8458362929523</v>
      </c>
      <c r="H155" s="26">
        <v>0</v>
      </c>
      <c r="I155" s="7">
        <v>8.2319123446941376</v>
      </c>
      <c r="J155" s="7">
        <v>305.24192011356354</v>
      </c>
      <c r="K155" s="7">
        <v>261.21365773677826</v>
      </c>
      <c r="L155" s="7">
        <v>159.38099509477615</v>
      </c>
      <c r="M155" s="7">
        <v>60.974213540554047</v>
      </c>
      <c r="N155" s="126">
        <f t="shared" si="8"/>
        <v>795.04269883036613</v>
      </c>
      <c r="O155" s="26">
        <v>0</v>
      </c>
      <c r="P155" s="7">
        <v>3.7989980690181255</v>
      </c>
      <c r="Q155" s="7">
        <v>92.829684019088745</v>
      </c>
      <c r="R155" s="7">
        <v>63.882396906614304</v>
      </c>
      <c r="S155" s="7">
        <v>63.442769944667816</v>
      </c>
      <c r="T155" s="7">
        <v>34.849288523197174</v>
      </c>
      <c r="U155" s="126">
        <f t="shared" si="6"/>
        <v>258.80313746258616</v>
      </c>
    </row>
    <row r="156" spans="1:21">
      <c r="A156" s="37">
        <v>162</v>
      </c>
      <c r="B156" s="17"/>
      <c r="C156" s="16"/>
      <c r="D156" s="38" t="s">
        <v>10</v>
      </c>
      <c r="E156" s="49" t="s">
        <v>187</v>
      </c>
      <c r="F156" s="55"/>
      <c r="G156" s="111">
        <f t="shared" si="7"/>
        <v>989.23783948132768</v>
      </c>
      <c r="H156" s="26">
        <v>44.507960074115545</v>
      </c>
      <c r="I156" s="7">
        <v>29.799091801047325</v>
      </c>
      <c r="J156" s="7">
        <v>223.82227832078934</v>
      </c>
      <c r="K156" s="7">
        <v>288.92875725030899</v>
      </c>
      <c r="L156" s="7">
        <v>93.721204817295074</v>
      </c>
      <c r="M156" s="7">
        <v>15.376340471208096</v>
      </c>
      <c r="N156" s="126">
        <f t="shared" si="8"/>
        <v>696.15563273476437</v>
      </c>
      <c r="O156" s="26">
        <v>38.839655114337802</v>
      </c>
      <c r="P156" s="7">
        <v>16.231069453060627</v>
      </c>
      <c r="Q156" s="7">
        <v>89.111486881971359</v>
      </c>
      <c r="R156" s="7">
        <v>102.6180879175663</v>
      </c>
      <c r="S156" s="7">
        <v>35.304267570376396</v>
      </c>
      <c r="T156" s="7">
        <v>10.977639809250832</v>
      </c>
      <c r="U156" s="126">
        <f t="shared" si="6"/>
        <v>293.08220674656332</v>
      </c>
    </row>
    <row r="157" spans="1:21" ht="12.6" thickBot="1">
      <c r="A157" s="56">
        <v>163</v>
      </c>
      <c r="B157" s="57"/>
      <c r="C157" s="58"/>
      <c r="D157" s="59" t="s">
        <v>22</v>
      </c>
      <c r="E157" s="60" t="s">
        <v>188</v>
      </c>
      <c r="F157" s="61"/>
      <c r="G157" s="114">
        <f t="shared" si="7"/>
        <v>0</v>
      </c>
      <c r="H157" s="27">
        <v>0</v>
      </c>
      <c r="I157" s="28">
        <v>0</v>
      </c>
      <c r="J157" s="28">
        <v>0</v>
      </c>
      <c r="K157" s="28">
        <v>0</v>
      </c>
      <c r="L157" s="28">
        <v>0</v>
      </c>
      <c r="M157" s="28">
        <v>0</v>
      </c>
      <c r="N157" s="128">
        <f t="shared" si="8"/>
        <v>0</v>
      </c>
      <c r="O157" s="27">
        <v>0</v>
      </c>
      <c r="P157" s="28">
        <v>0</v>
      </c>
      <c r="Q157" s="28">
        <v>0</v>
      </c>
      <c r="R157" s="28">
        <v>0</v>
      </c>
      <c r="S157" s="28">
        <v>0</v>
      </c>
      <c r="T157" s="28">
        <v>0</v>
      </c>
      <c r="U157" s="128">
        <f t="shared" si="6"/>
        <v>0</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U157"/>
  <sheetViews>
    <sheetView workbookViewId="0">
      <pane xSplit="6" ySplit="9" topLeftCell="G10" activePane="bottomRight" state="frozen"/>
      <selection activeCell="C4" sqref="C4"/>
      <selection pane="topRight" activeCell="C4" sqref="C4"/>
      <selection pane="bottomLeft" activeCell="C4" sqref="C4"/>
      <selection pane="bottomRight" activeCell="C4" sqref="C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433</v>
      </c>
    </row>
    <row r="2" spans="1:21" ht="13.8">
      <c r="A2" s="1" t="s">
        <v>193</v>
      </c>
      <c r="C2" s="268" t="s">
        <v>415</v>
      </c>
      <c r="E2" s="268"/>
      <c r="F2" s="268"/>
      <c r="G2" s="6"/>
      <c r="H2" s="6"/>
    </row>
    <row r="3" spans="1:21" ht="13.8">
      <c r="A3" s="1" t="s">
        <v>194</v>
      </c>
      <c r="C3" s="328">
        <v>2045</v>
      </c>
      <c r="D3" s="328"/>
      <c r="E3" s="129"/>
    </row>
    <row r="4" spans="1:21" ht="12.6" thickBot="1">
      <c r="B4" s="6"/>
      <c r="C4" s="6"/>
    </row>
    <row r="5" spans="1:21" s="18" customFormat="1">
      <c r="A5" s="30"/>
      <c r="B5" s="31"/>
      <c r="C5" s="31"/>
      <c r="D5" s="31"/>
      <c r="E5" s="31"/>
      <c r="F5" s="32" t="s">
        <v>195</v>
      </c>
      <c r="G5" s="112" t="s">
        <v>190</v>
      </c>
      <c r="H5" s="329" t="s">
        <v>191</v>
      </c>
      <c r="I5" s="330"/>
      <c r="J5" s="330"/>
      <c r="K5" s="330"/>
      <c r="L5" s="330"/>
      <c r="M5" s="330"/>
      <c r="N5" s="331"/>
      <c r="O5" s="329" t="s">
        <v>192</v>
      </c>
      <c r="P5" s="330"/>
      <c r="Q5" s="330"/>
      <c r="R5" s="330"/>
      <c r="S5" s="330"/>
      <c r="T5" s="330"/>
      <c r="U5" s="331"/>
    </row>
    <row r="6" spans="1:21" s="18" customFormat="1" ht="12.6" thickBot="1">
      <c r="A6" s="33"/>
      <c r="B6" s="21"/>
      <c r="C6" s="21"/>
      <c r="D6" s="21"/>
      <c r="E6" s="21"/>
      <c r="F6" s="34" t="s">
        <v>196</v>
      </c>
      <c r="G6" s="113" t="s">
        <v>1</v>
      </c>
      <c r="H6" s="24" t="s">
        <v>424</v>
      </c>
      <c r="I6" s="20" t="s">
        <v>197</v>
      </c>
      <c r="J6" s="20" t="s">
        <v>198</v>
      </c>
      <c r="K6" s="20" t="s">
        <v>200</v>
      </c>
      <c r="L6" s="20" t="s">
        <v>201</v>
      </c>
      <c r="M6" s="20" t="s">
        <v>199</v>
      </c>
      <c r="N6" s="120" t="s">
        <v>1</v>
      </c>
      <c r="O6" s="24" t="s">
        <v>424</v>
      </c>
      <c r="P6" s="20" t="s">
        <v>197</v>
      </c>
      <c r="Q6" s="20" t="s">
        <v>198</v>
      </c>
      <c r="R6" s="20" t="s">
        <v>200</v>
      </c>
      <c r="S6" s="20" t="s">
        <v>201</v>
      </c>
      <c r="T6" s="20" t="s">
        <v>199</v>
      </c>
      <c r="U6" s="120" t="s">
        <v>1</v>
      </c>
    </row>
    <row r="7" spans="1:21" ht="12.9" thickTop="1" thickBot="1">
      <c r="A7" s="69" t="s">
        <v>0</v>
      </c>
      <c r="B7" s="70"/>
      <c r="C7" s="70"/>
      <c r="D7" s="70"/>
      <c r="E7" s="70"/>
      <c r="F7" s="71"/>
      <c r="G7" s="152">
        <f>N7+U7</f>
        <v>786163.36332035065</v>
      </c>
      <c r="H7" s="149">
        <v>26587.105554580688</v>
      </c>
      <c r="I7" s="150">
        <v>54197.226001739502</v>
      </c>
      <c r="J7" s="150">
        <v>83843.979759216309</v>
      </c>
      <c r="K7" s="150">
        <v>107660.7006149292</v>
      </c>
      <c r="L7" s="150">
        <v>85030.478538513184</v>
      </c>
      <c r="M7" s="150">
        <v>31290.678897857666</v>
      </c>
      <c r="N7" s="151">
        <f>SUM(H7:M7)</f>
        <v>388610.16936683655</v>
      </c>
      <c r="O7" s="149">
        <v>25355.913901329041</v>
      </c>
      <c r="P7" s="150">
        <v>51771.579555511475</v>
      </c>
      <c r="Q7" s="150">
        <v>80434.467945098877</v>
      </c>
      <c r="R7" s="150">
        <v>104864.59645080566</v>
      </c>
      <c r="S7" s="150">
        <v>91135.886047363281</v>
      </c>
      <c r="T7" s="150">
        <v>43990.750053405762</v>
      </c>
      <c r="U7" s="151">
        <f>SUM(O7:T7)</f>
        <v>397553.1939535141</v>
      </c>
    </row>
    <row r="8" spans="1:21" ht="12.9" thickTop="1" thickBot="1">
      <c r="A8" s="69"/>
      <c r="B8" s="70"/>
      <c r="C8" s="70"/>
      <c r="D8" s="70"/>
      <c r="E8" s="70"/>
      <c r="F8" s="71"/>
      <c r="G8" s="152"/>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73" si="0">N10+U10</f>
        <v>7101243.8815350533</v>
      </c>
      <c r="H10" s="67">
        <v>72444.588901519775</v>
      </c>
      <c r="I10" s="68">
        <v>18083.1765832901</v>
      </c>
      <c r="J10" s="68">
        <v>90700.715528488159</v>
      </c>
      <c r="K10" s="68">
        <v>267430.69711303711</v>
      </c>
      <c r="L10" s="68">
        <v>1080811.9479370117</v>
      </c>
      <c r="M10" s="68">
        <v>2043366.7236328125</v>
      </c>
      <c r="N10" s="123">
        <f t="shared" ref="N10:N73" si="1">SUM(H10:M10)</f>
        <v>3572837.8496961594</v>
      </c>
      <c r="O10" s="67">
        <v>56590.3340883255</v>
      </c>
      <c r="P10" s="68">
        <v>12476.339155673981</v>
      </c>
      <c r="Q10" s="68">
        <v>44943.474370956421</v>
      </c>
      <c r="R10" s="68">
        <v>164204.6955947876</v>
      </c>
      <c r="S10" s="68">
        <v>742440.01089477539</v>
      </c>
      <c r="T10" s="68">
        <v>2507751.177734375</v>
      </c>
      <c r="U10" s="123">
        <f t="shared" ref="U10:U73" si="2">SUM(O10:T10)</f>
        <v>3528406.0318388939</v>
      </c>
    </row>
    <row r="11" spans="1:21" s="19" customFormat="1" ht="15" customHeight="1">
      <c r="A11" s="72">
        <v>1</v>
      </c>
      <c r="B11" s="73" t="s">
        <v>4</v>
      </c>
      <c r="C11" s="332" t="s">
        <v>5</v>
      </c>
      <c r="D11" s="333"/>
      <c r="E11" s="333"/>
      <c r="F11" s="334"/>
      <c r="G11" s="74">
        <f t="shared" si="0"/>
        <v>809126.99108421803</v>
      </c>
      <c r="H11" s="75">
        <v>40644.922403335571</v>
      </c>
      <c r="I11" s="76">
        <v>3061.9714570343494</v>
      </c>
      <c r="J11" s="76">
        <v>12241.358478546143</v>
      </c>
      <c r="K11" s="76">
        <v>33713.115735054016</v>
      </c>
      <c r="L11" s="76">
        <v>73742.415519714355</v>
      </c>
      <c r="M11" s="76">
        <v>238403.65158081055</v>
      </c>
      <c r="N11" s="124">
        <f t="shared" si="1"/>
        <v>401807.43517449498</v>
      </c>
      <c r="O11" s="75">
        <v>32049.168660640717</v>
      </c>
      <c r="P11" s="76">
        <v>2721.3566814363003</v>
      </c>
      <c r="Q11" s="76">
        <v>11298.342671632767</v>
      </c>
      <c r="R11" s="76">
        <v>20604.352315187454</v>
      </c>
      <c r="S11" s="76">
        <v>40670.027559280396</v>
      </c>
      <c r="T11" s="76">
        <v>299976.30802154541</v>
      </c>
      <c r="U11" s="124">
        <f t="shared" si="2"/>
        <v>407319.55590972304</v>
      </c>
    </row>
    <row r="12" spans="1:21" s="18" customFormat="1">
      <c r="A12" s="85">
        <v>2</v>
      </c>
      <c r="B12" s="86"/>
      <c r="C12" s="86" t="s">
        <v>6</v>
      </c>
      <c r="D12" s="87" t="s">
        <v>7</v>
      </c>
      <c r="E12" s="88"/>
      <c r="F12" s="89"/>
      <c r="G12" s="90">
        <f t="shared" si="0"/>
        <v>317941.39099003654</v>
      </c>
      <c r="H12" s="91">
        <v>5452.9246339704841</v>
      </c>
      <c r="I12" s="92">
        <v>2174.9208977222443</v>
      </c>
      <c r="J12" s="92">
        <v>9684.6269415020943</v>
      </c>
      <c r="K12" s="92">
        <v>26842.729804039001</v>
      </c>
      <c r="L12" s="92">
        <v>41171.580945968628</v>
      </c>
      <c r="M12" s="92">
        <v>81775.260406494141</v>
      </c>
      <c r="N12" s="125">
        <f t="shared" si="1"/>
        <v>167102.04362969659</v>
      </c>
      <c r="O12" s="91">
        <v>4206.5711536230519</v>
      </c>
      <c r="P12" s="92">
        <v>2027.6340328007936</v>
      </c>
      <c r="Q12" s="92">
        <v>7230.6227933466434</v>
      </c>
      <c r="R12" s="92">
        <v>13052.38347196579</v>
      </c>
      <c r="S12" s="92">
        <v>20936.667749881744</v>
      </c>
      <c r="T12" s="92">
        <v>103385.46815872192</v>
      </c>
      <c r="U12" s="125">
        <f t="shared" si="2"/>
        <v>150839.34736033995</v>
      </c>
    </row>
    <row r="13" spans="1:21">
      <c r="A13" s="37">
        <v>3</v>
      </c>
      <c r="B13" s="17"/>
      <c r="C13" s="16"/>
      <c r="D13" s="38" t="s">
        <v>8</v>
      </c>
      <c r="E13" s="39" t="s">
        <v>9</v>
      </c>
      <c r="F13" s="40"/>
      <c r="G13" s="111">
        <f t="shared" si="0"/>
        <v>110792.1984784927</v>
      </c>
      <c r="H13" s="26">
        <v>150.12982909402672</v>
      </c>
      <c r="I13" s="7">
        <v>193.80287468619645</v>
      </c>
      <c r="J13" s="7">
        <v>2551.1801745891571</v>
      </c>
      <c r="K13" s="7">
        <v>7335.5852148532867</v>
      </c>
      <c r="L13" s="7">
        <v>24483.433428287506</v>
      </c>
      <c r="M13" s="7">
        <v>37160.875148773193</v>
      </c>
      <c r="N13" s="126">
        <f t="shared" si="1"/>
        <v>71875.006670283357</v>
      </c>
      <c r="O13" s="26">
        <v>93.256447636111261</v>
      </c>
      <c r="P13" s="7">
        <v>182.7419675514102</v>
      </c>
      <c r="Q13" s="7">
        <v>1744.5476343333721</v>
      </c>
      <c r="R13" s="7">
        <v>3093.6955555081367</v>
      </c>
      <c r="S13" s="7">
        <v>8643.672226190567</v>
      </c>
      <c r="T13" s="7">
        <v>25159.277976989746</v>
      </c>
      <c r="U13" s="126">
        <f t="shared" si="2"/>
        <v>38917.191808209347</v>
      </c>
    </row>
    <row r="14" spans="1:21">
      <c r="A14" s="37">
        <v>4</v>
      </c>
      <c r="B14" s="41"/>
      <c r="C14" s="16"/>
      <c r="D14" s="38" t="s">
        <v>10</v>
      </c>
      <c r="E14" s="39" t="s">
        <v>11</v>
      </c>
      <c r="F14" s="40"/>
      <c r="G14" s="111">
        <f t="shared" si="0"/>
        <v>1640.1572589209536</v>
      </c>
      <c r="H14" s="26">
        <v>338.44647709216224</v>
      </c>
      <c r="I14" s="7">
        <v>14.455180806806311</v>
      </c>
      <c r="J14" s="7">
        <v>28.666250712238252</v>
      </c>
      <c r="K14" s="7">
        <v>25.234349076170474</v>
      </c>
      <c r="L14" s="7">
        <v>38.875129036139697</v>
      </c>
      <c r="M14" s="7">
        <v>97.719734116457403</v>
      </c>
      <c r="N14" s="126">
        <f t="shared" si="1"/>
        <v>543.39712083997438</v>
      </c>
      <c r="O14" s="26">
        <v>397.33788095513592</v>
      </c>
      <c r="P14" s="7">
        <v>29.787342383991927</v>
      </c>
      <c r="Q14" s="7">
        <v>56.961595696397126</v>
      </c>
      <c r="R14" s="7">
        <v>93.41670573875308</v>
      </c>
      <c r="S14" s="7">
        <v>107.80432165414095</v>
      </c>
      <c r="T14" s="7">
        <v>411.45229165256023</v>
      </c>
      <c r="U14" s="126">
        <f t="shared" si="2"/>
        <v>1096.7601380809792</v>
      </c>
    </row>
    <row r="15" spans="1:21">
      <c r="A15" s="37">
        <v>5</v>
      </c>
      <c r="B15" s="41"/>
      <c r="C15" s="16"/>
      <c r="D15" s="8"/>
      <c r="E15" s="17" t="s">
        <v>12</v>
      </c>
      <c r="F15" s="42" t="s">
        <v>13</v>
      </c>
      <c r="G15" s="111">
        <f t="shared" si="0"/>
        <v>1105.526780897053</v>
      </c>
      <c r="H15" s="26">
        <v>338.44647709216224</v>
      </c>
      <c r="I15" s="7">
        <v>14.171715682372451</v>
      </c>
      <c r="J15" s="7">
        <v>24.218829378369264</v>
      </c>
      <c r="K15" s="7">
        <v>21.986701617948711</v>
      </c>
      <c r="L15" s="7">
        <v>36.523643939290196</v>
      </c>
      <c r="M15" s="7">
        <v>87.80578641127795</v>
      </c>
      <c r="N15" s="126">
        <f t="shared" si="1"/>
        <v>523.15315412142081</v>
      </c>
      <c r="O15" s="26">
        <v>397.33788095513592</v>
      </c>
      <c r="P15" s="7">
        <v>29.217897158581764</v>
      </c>
      <c r="Q15" s="7">
        <v>14.659902727231383</v>
      </c>
      <c r="R15" s="7">
        <v>11.780145893804729</v>
      </c>
      <c r="S15" s="7">
        <v>25.125890419818461</v>
      </c>
      <c r="T15" s="7">
        <v>104.25190962105989</v>
      </c>
      <c r="U15" s="126">
        <f t="shared" si="2"/>
        <v>582.37362677563215</v>
      </c>
    </row>
    <row r="16" spans="1:21">
      <c r="A16" s="37">
        <v>6</v>
      </c>
      <c r="B16" s="41"/>
      <c r="C16" s="16"/>
      <c r="D16" s="8"/>
      <c r="E16" s="17" t="s">
        <v>14</v>
      </c>
      <c r="F16" s="42" t="s">
        <v>15</v>
      </c>
      <c r="G16" s="111">
        <f t="shared" si="0"/>
        <v>106.9623412580404</v>
      </c>
      <c r="H16" s="26">
        <v>0</v>
      </c>
      <c r="I16" s="7">
        <v>0</v>
      </c>
      <c r="J16" s="7">
        <v>0</v>
      </c>
      <c r="K16" s="7">
        <v>0</v>
      </c>
      <c r="L16" s="7">
        <v>0</v>
      </c>
      <c r="M16" s="7">
        <v>0</v>
      </c>
      <c r="N16" s="126">
        <f t="shared" si="1"/>
        <v>0</v>
      </c>
      <c r="O16" s="26">
        <v>0</v>
      </c>
      <c r="P16" s="7">
        <v>0.15904509133542888</v>
      </c>
      <c r="Q16" s="7">
        <v>10.286856191931292</v>
      </c>
      <c r="R16" s="7">
        <v>15.848530792165548</v>
      </c>
      <c r="S16" s="7">
        <v>14.62376369535923</v>
      </c>
      <c r="T16" s="7">
        <v>66.044145487248898</v>
      </c>
      <c r="U16" s="126">
        <f t="shared" si="2"/>
        <v>106.9623412580404</v>
      </c>
    </row>
    <row r="17" spans="1:21">
      <c r="A17" s="37">
        <v>7</v>
      </c>
      <c r="B17" s="41"/>
      <c r="C17" s="16"/>
      <c r="D17" s="8"/>
      <c r="E17" s="17" t="s">
        <v>16</v>
      </c>
      <c r="F17" s="42" t="s">
        <v>17</v>
      </c>
      <c r="G17" s="111">
        <f t="shared" si="0"/>
        <v>307.86822455562287</v>
      </c>
      <c r="H17" s="26">
        <v>0</v>
      </c>
      <c r="I17" s="7">
        <v>0.18578433888251311</v>
      </c>
      <c r="J17" s="7">
        <v>3.3945671406982001</v>
      </c>
      <c r="K17" s="7">
        <v>1.9774192697368562</v>
      </c>
      <c r="L17" s="7">
        <v>1.2299107377766632</v>
      </c>
      <c r="M17" s="7">
        <v>6.0388198522850871</v>
      </c>
      <c r="N17" s="126">
        <f t="shared" si="1"/>
        <v>12.82650133937932</v>
      </c>
      <c r="O17" s="26">
        <v>0</v>
      </c>
      <c r="P17" s="7">
        <v>0.27919722098158672</v>
      </c>
      <c r="Q17" s="7">
        <v>19.968300889246166</v>
      </c>
      <c r="R17" s="7">
        <v>41.44056672975421</v>
      </c>
      <c r="S17" s="7">
        <v>46.762526271864772</v>
      </c>
      <c r="T17" s="7">
        <v>186.59113210439682</v>
      </c>
      <c r="U17" s="126">
        <f t="shared" si="2"/>
        <v>295.04172321624355</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119.7999095525156</v>
      </c>
      <c r="H19" s="26">
        <v>0</v>
      </c>
      <c r="I19" s="7">
        <v>9.768063307274133E-2</v>
      </c>
      <c r="J19" s="7">
        <v>1.0528545365377795</v>
      </c>
      <c r="K19" s="7">
        <v>1.2702276948839426</v>
      </c>
      <c r="L19" s="7">
        <v>1.1215738971659448</v>
      </c>
      <c r="M19" s="7">
        <v>3.8751294688554481</v>
      </c>
      <c r="N19" s="126">
        <f t="shared" si="1"/>
        <v>7.4174662305158563</v>
      </c>
      <c r="O19" s="26">
        <v>0</v>
      </c>
      <c r="P19" s="7">
        <v>0.1312035523733357</v>
      </c>
      <c r="Q19" s="7">
        <v>12.046537525486201</v>
      </c>
      <c r="R19" s="7">
        <v>24.347460831515491</v>
      </c>
      <c r="S19" s="7">
        <v>21.292141357436776</v>
      </c>
      <c r="T19" s="7">
        <v>54.565100055187941</v>
      </c>
      <c r="U19" s="126">
        <f t="shared" si="2"/>
        <v>112.38244332199974</v>
      </c>
    </row>
    <row r="20" spans="1:21">
      <c r="A20" s="37">
        <v>10</v>
      </c>
      <c r="B20" s="41"/>
      <c r="C20" s="16"/>
      <c r="D20" s="38" t="s">
        <v>22</v>
      </c>
      <c r="E20" s="39" t="s">
        <v>23</v>
      </c>
      <c r="F20" s="40"/>
      <c r="G20" s="111">
        <f t="shared" si="0"/>
        <v>30326.497504789382</v>
      </c>
      <c r="H20" s="26">
        <v>598.77291917800903</v>
      </c>
      <c r="I20" s="7">
        <v>123.99410843849182</v>
      </c>
      <c r="J20" s="7">
        <v>3711.4305330514908</v>
      </c>
      <c r="K20" s="7">
        <v>14020.208465099335</v>
      </c>
      <c r="L20" s="7">
        <v>1602.6691280007362</v>
      </c>
      <c r="M20" s="7">
        <v>34.487625289708376</v>
      </c>
      <c r="N20" s="126">
        <f t="shared" si="1"/>
        <v>20091.562779057771</v>
      </c>
      <c r="O20" s="26">
        <v>572.62722164392471</v>
      </c>
      <c r="P20" s="7">
        <v>115.08899959921837</v>
      </c>
      <c r="Q20" s="7">
        <v>2509.5293045043945</v>
      </c>
      <c r="R20" s="7">
        <v>6420.5262159854174</v>
      </c>
      <c r="S20" s="7">
        <v>583.39160579442978</v>
      </c>
      <c r="T20" s="7">
        <v>33.771378204226494</v>
      </c>
      <c r="U20" s="126">
        <f t="shared" si="2"/>
        <v>10234.934725731611</v>
      </c>
    </row>
    <row r="21" spans="1:21">
      <c r="A21" s="37">
        <v>11</v>
      </c>
      <c r="B21" s="41"/>
      <c r="C21" s="16"/>
      <c r="D21" s="38" t="s">
        <v>24</v>
      </c>
      <c r="E21" s="39" t="s">
        <v>25</v>
      </c>
      <c r="F21" s="40"/>
      <c r="G21" s="111">
        <f t="shared" si="0"/>
        <v>106186.23121012747</v>
      </c>
      <c r="H21" s="26">
        <v>1854.3924429959152</v>
      </c>
      <c r="I21" s="7">
        <v>319.03616070002317</v>
      </c>
      <c r="J21" s="7">
        <v>538.60473903082311</v>
      </c>
      <c r="K21" s="7">
        <v>1463.7019111886621</v>
      </c>
      <c r="L21" s="7">
        <v>6629.3381503224373</v>
      </c>
      <c r="M21" s="7">
        <v>30915.329199314117</v>
      </c>
      <c r="N21" s="126">
        <f t="shared" si="1"/>
        <v>41720.402603551978</v>
      </c>
      <c r="O21" s="26">
        <v>1146.615078548668</v>
      </c>
      <c r="P21" s="7">
        <v>244.31817511562258</v>
      </c>
      <c r="Q21" s="7">
        <v>529.73611266538501</v>
      </c>
      <c r="R21" s="7">
        <v>1026.7258357703686</v>
      </c>
      <c r="S21" s="7">
        <v>6790.1799905598164</v>
      </c>
      <c r="T21" s="7">
        <v>54728.253413915634</v>
      </c>
      <c r="U21" s="126">
        <f t="shared" si="2"/>
        <v>64465.828606575495</v>
      </c>
    </row>
    <row r="22" spans="1:21">
      <c r="A22" s="37">
        <v>12</v>
      </c>
      <c r="B22" s="41"/>
      <c r="C22" s="16"/>
      <c r="D22" s="38" t="s">
        <v>26</v>
      </c>
      <c r="E22" s="39" t="s">
        <v>27</v>
      </c>
      <c r="F22" s="40"/>
      <c r="G22" s="111">
        <f t="shared" si="0"/>
        <v>4285.9999490948167</v>
      </c>
      <c r="H22" s="26">
        <v>555.63558640782344</v>
      </c>
      <c r="I22" s="7">
        <v>105.53109319508076</v>
      </c>
      <c r="J22" s="7">
        <v>87.271550799021497</v>
      </c>
      <c r="K22" s="7">
        <v>276.62643503211439</v>
      </c>
      <c r="L22" s="7">
        <v>666.27130208909512</v>
      </c>
      <c r="M22" s="7">
        <v>706.72369216382504</v>
      </c>
      <c r="N22" s="126">
        <f t="shared" si="1"/>
        <v>2398.05965968696</v>
      </c>
      <c r="O22" s="26">
        <v>581.56735330389824</v>
      </c>
      <c r="P22" s="7">
        <v>121.21968295332044</v>
      </c>
      <c r="Q22" s="7">
        <v>69.259531882125884</v>
      </c>
      <c r="R22" s="7">
        <v>83.963114609476179</v>
      </c>
      <c r="S22" s="7">
        <v>267.16986190993339</v>
      </c>
      <c r="T22" s="7">
        <v>764.76074474910274</v>
      </c>
      <c r="U22" s="126">
        <f t="shared" si="2"/>
        <v>1887.9402894078569</v>
      </c>
    </row>
    <row r="23" spans="1:21">
      <c r="A23" s="37">
        <v>13</v>
      </c>
      <c r="B23" s="41"/>
      <c r="C23" s="16"/>
      <c r="D23" s="8"/>
      <c r="E23" s="17" t="s">
        <v>12</v>
      </c>
      <c r="F23" s="42" t="s">
        <v>28</v>
      </c>
      <c r="G23" s="111">
        <f t="shared" si="0"/>
        <v>92.264564392651664</v>
      </c>
      <c r="H23" s="26">
        <v>2.8673591092228889E-2</v>
      </c>
      <c r="I23" s="7">
        <v>20.686421330436133</v>
      </c>
      <c r="J23" s="7">
        <v>7.8663495632063132</v>
      </c>
      <c r="K23" s="7">
        <v>6.0379687419335824</v>
      </c>
      <c r="L23" s="7">
        <v>4.7394331370887812</v>
      </c>
      <c r="M23" s="7">
        <v>0</v>
      </c>
      <c r="N23" s="126">
        <f t="shared" si="1"/>
        <v>39.358846363757038</v>
      </c>
      <c r="O23" s="26">
        <v>4.6359315514564514E-2</v>
      </c>
      <c r="P23" s="7">
        <v>29.896344353677705</v>
      </c>
      <c r="Q23" s="7">
        <v>10.796436909702606</v>
      </c>
      <c r="R23" s="7">
        <v>6.6969251059927046</v>
      </c>
      <c r="S23" s="7">
        <v>3.9761878740973771</v>
      </c>
      <c r="T23" s="7">
        <v>1.493464469909668</v>
      </c>
      <c r="U23" s="126">
        <f t="shared" si="2"/>
        <v>52.905718028894626</v>
      </c>
    </row>
    <row r="24" spans="1:21">
      <c r="A24" s="37">
        <v>14</v>
      </c>
      <c r="B24" s="17"/>
      <c r="C24" s="16"/>
      <c r="D24" s="8"/>
      <c r="E24" s="17" t="s">
        <v>14</v>
      </c>
      <c r="F24" s="42" t="s">
        <v>29</v>
      </c>
      <c r="G24" s="111">
        <f t="shared" si="0"/>
        <v>20.741332874742056</v>
      </c>
      <c r="H24" s="26">
        <v>2.8422911407744778</v>
      </c>
      <c r="I24" s="7">
        <v>1.8164925307864905</v>
      </c>
      <c r="J24" s="7">
        <v>1.5127782225608826</v>
      </c>
      <c r="K24" s="7">
        <v>2.2714547803625464</v>
      </c>
      <c r="L24" s="7">
        <v>2.5657336742442567</v>
      </c>
      <c r="M24" s="7">
        <v>0</v>
      </c>
      <c r="N24" s="126">
        <f t="shared" si="1"/>
        <v>11.008750348728654</v>
      </c>
      <c r="O24" s="26">
        <v>2.2695307239639533</v>
      </c>
      <c r="P24" s="7">
        <v>2.6106914241827326</v>
      </c>
      <c r="Q24" s="7">
        <v>0.9494599010431557</v>
      </c>
      <c r="R24" s="7">
        <v>1.6627514457795769</v>
      </c>
      <c r="S24" s="7">
        <v>1.6422768334159628</v>
      </c>
      <c r="T24" s="7">
        <v>0.59787219762802124</v>
      </c>
      <c r="U24" s="126">
        <f t="shared" si="2"/>
        <v>9.7325825260134025</v>
      </c>
    </row>
    <row r="25" spans="1:21">
      <c r="A25" s="37">
        <v>15</v>
      </c>
      <c r="B25" s="17"/>
      <c r="C25" s="16"/>
      <c r="D25" s="8"/>
      <c r="E25" s="17" t="s">
        <v>16</v>
      </c>
      <c r="F25" s="42" t="s">
        <v>30</v>
      </c>
      <c r="G25" s="111">
        <f t="shared" si="0"/>
        <v>1236.590340265481</v>
      </c>
      <c r="H25" s="26">
        <v>513.64217802882195</v>
      </c>
      <c r="I25" s="7">
        <v>64.858400961060397</v>
      </c>
      <c r="J25" s="7">
        <v>18.286757835418939</v>
      </c>
      <c r="K25" s="7">
        <v>4.0768804248891684</v>
      </c>
      <c r="L25" s="7">
        <v>2.1963549189729292</v>
      </c>
      <c r="M25" s="7">
        <v>1.5721497535705566</v>
      </c>
      <c r="N25" s="126">
        <f t="shared" si="1"/>
        <v>604.63272192273394</v>
      </c>
      <c r="O25" s="26">
        <v>521.40821847319603</v>
      </c>
      <c r="P25" s="7">
        <v>76.646193749300437</v>
      </c>
      <c r="Q25" s="7">
        <v>26.175963672576472</v>
      </c>
      <c r="R25" s="7">
        <v>6.5158887768707245</v>
      </c>
      <c r="S25" s="7">
        <v>1.2113536708034189</v>
      </c>
      <c r="T25" s="7">
        <v>0</v>
      </c>
      <c r="U25" s="126">
        <f t="shared" si="2"/>
        <v>631.95761834274708</v>
      </c>
    </row>
    <row r="26" spans="1:21">
      <c r="A26" s="37">
        <v>16</v>
      </c>
      <c r="B26" s="17"/>
      <c r="C26" s="16"/>
      <c r="D26" s="8"/>
      <c r="E26" s="17" t="s">
        <v>18</v>
      </c>
      <c r="F26" s="42" t="s">
        <v>31</v>
      </c>
      <c r="G26" s="111">
        <f t="shared" si="0"/>
        <v>2936.4037621303105</v>
      </c>
      <c r="H26" s="26">
        <v>39.122441704090704</v>
      </c>
      <c r="I26" s="7">
        <v>18.169778707204387</v>
      </c>
      <c r="J26" s="7">
        <v>59.60566243599169</v>
      </c>
      <c r="K26" s="7">
        <v>264.24013897776604</v>
      </c>
      <c r="L26" s="7">
        <v>656.76982222497463</v>
      </c>
      <c r="M26" s="7">
        <v>705.151540979743</v>
      </c>
      <c r="N26" s="126">
        <f t="shared" si="1"/>
        <v>1743.0593850297705</v>
      </c>
      <c r="O26" s="26">
        <v>57.843249878685668</v>
      </c>
      <c r="P26" s="7">
        <v>12.066458159592003</v>
      </c>
      <c r="Q26" s="7">
        <v>31.3376741965767</v>
      </c>
      <c r="R26" s="7">
        <v>69.08754650130868</v>
      </c>
      <c r="S26" s="7">
        <v>260.34003509720787</v>
      </c>
      <c r="T26" s="7">
        <v>762.66941326716915</v>
      </c>
      <c r="U26" s="126">
        <f t="shared" si="2"/>
        <v>1193.34437710054</v>
      </c>
    </row>
    <row r="27" spans="1:21">
      <c r="A27" s="37">
        <v>17</v>
      </c>
      <c r="B27" s="17"/>
      <c r="C27" s="16"/>
      <c r="D27" s="38" t="s">
        <v>32</v>
      </c>
      <c r="E27" s="39" t="s">
        <v>33</v>
      </c>
      <c r="F27" s="40"/>
      <c r="G27" s="111">
        <f t="shared" si="0"/>
        <v>5683.8262029697507</v>
      </c>
      <c r="H27" s="26">
        <v>253.86343395485892</v>
      </c>
      <c r="I27" s="7">
        <v>133.38911522552371</v>
      </c>
      <c r="J27" s="7">
        <v>344.66729867458344</v>
      </c>
      <c r="K27" s="7">
        <v>534.33516710996628</v>
      </c>
      <c r="L27" s="7">
        <v>628.28082323074341</v>
      </c>
      <c r="M27" s="7">
        <v>1156.18781042099</v>
      </c>
      <c r="N27" s="126">
        <f t="shared" si="1"/>
        <v>3050.7236486166657</v>
      </c>
      <c r="O27" s="26">
        <v>201.60766207253619</v>
      </c>
      <c r="P27" s="7">
        <v>107.3135883435607</v>
      </c>
      <c r="Q27" s="7">
        <v>280.59067678079009</v>
      </c>
      <c r="R27" s="7">
        <v>282.26825400441885</v>
      </c>
      <c r="S27" s="7">
        <v>373.74364161491394</v>
      </c>
      <c r="T27" s="7">
        <v>1387.5787315368652</v>
      </c>
      <c r="U27" s="126">
        <f t="shared" si="2"/>
        <v>2633.102554353085</v>
      </c>
    </row>
    <row r="28" spans="1:21">
      <c r="A28" s="37">
        <v>18</v>
      </c>
      <c r="B28" s="12"/>
      <c r="C28" s="12"/>
      <c r="D28" s="38" t="s">
        <v>34</v>
      </c>
      <c r="E28" s="39" t="s">
        <v>35</v>
      </c>
      <c r="F28" s="43"/>
      <c r="G28" s="111">
        <f t="shared" si="0"/>
        <v>6550.4800708843541</v>
      </c>
      <c r="H28" s="26">
        <v>143.29537868293119</v>
      </c>
      <c r="I28" s="7">
        <v>86.354876399040222</v>
      </c>
      <c r="J28" s="7">
        <v>183.98694271966815</v>
      </c>
      <c r="K28" s="7">
        <v>407.30813911557198</v>
      </c>
      <c r="L28" s="7">
        <v>664.99661156535149</v>
      </c>
      <c r="M28" s="7">
        <v>1796.5984480679035</v>
      </c>
      <c r="N28" s="126">
        <f t="shared" si="1"/>
        <v>3282.5403965504665</v>
      </c>
      <c r="O28" s="26">
        <v>87.627777782487101</v>
      </c>
      <c r="P28" s="7">
        <v>70.432855736464262</v>
      </c>
      <c r="Q28" s="7">
        <v>147.32020868360996</v>
      </c>
      <c r="R28" s="7">
        <v>234.14987014979124</v>
      </c>
      <c r="S28" s="7">
        <v>391.88559302687645</v>
      </c>
      <c r="T28" s="7">
        <v>2336.5233689546585</v>
      </c>
      <c r="U28" s="126">
        <f t="shared" si="2"/>
        <v>3267.9396743338875</v>
      </c>
    </row>
    <row r="29" spans="1:21">
      <c r="A29" s="37">
        <v>19</v>
      </c>
      <c r="B29" s="17"/>
      <c r="C29" s="16"/>
      <c r="D29" s="38" t="s">
        <v>36</v>
      </c>
      <c r="E29" s="39" t="s">
        <v>37</v>
      </c>
      <c r="F29" s="40"/>
      <c r="G29" s="111">
        <f t="shared" si="0"/>
        <v>8572.8242613908551</v>
      </c>
      <c r="H29" s="26">
        <v>3.7073539666902917</v>
      </c>
      <c r="I29" s="7">
        <v>3.0003070004750043</v>
      </c>
      <c r="J29" s="7">
        <v>122.66993436962366</v>
      </c>
      <c r="K29" s="7">
        <v>734.48664011061192</v>
      </c>
      <c r="L29" s="7">
        <v>2476.5865480601788</v>
      </c>
      <c r="M29" s="7">
        <v>1624.9557415246964</v>
      </c>
      <c r="N29" s="126">
        <f t="shared" si="1"/>
        <v>4965.4065250322765</v>
      </c>
      <c r="O29" s="26">
        <v>3.2508021302514862</v>
      </c>
      <c r="P29" s="7">
        <v>3.3596839800593443</v>
      </c>
      <c r="Q29" s="7">
        <v>92.541974740102887</v>
      </c>
      <c r="R29" s="7">
        <v>369.38174141943455</v>
      </c>
      <c r="S29" s="7">
        <v>883.45712102949619</v>
      </c>
      <c r="T29" s="7">
        <v>2255.4264130592346</v>
      </c>
      <c r="U29" s="126">
        <f t="shared" si="2"/>
        <v>3607.4177363585791</v>
      </c>
    </row>
    <row r="30" spans="1:21">
      <c r="A30" s="37">
        <v>20</v>
      </c>
      <c r="B30" s="17"/>
      <c r="C30" s="16"/>
      <c r="D30" s="38" t="s">
        <v>38</v>
      </c>
      <c r="E30" s="39" t="s">
        <v>39</v>
      </c>
      <c r="F30" s="40"/>
      <c r="G30" s="111">
        <f t="shared" si="0"/>
        <v>227.15878718858585</v>
      </c>
      <c r="H30" s="26">
        <v>0</v>
      </c>
      <c r="I30" s="7">
        <v>0.57571784946776461</v>
      </c>
      <c r="J30" s="7">
        <v>1.8966930029855575</v>
      </c>
      <c r="K30" s="7">
        <v>8.1740098195150495</v>
      </c>
      <c r="L30" s="7">
        <v>66.63048299588263</v>
      </c>
      <c r="M30" s="7">
        <v>42.334485406056046</v>
      </c>
      <c r="N30" s="126">
        <f t="shared" si="1"/>
        <v>119.61138907390705</v>
      </c>
      <c r="O30" s="26">
        <v>0</v>
      </c>
      <c r="P30" s="7">
        <v>0.70979570166673511</v>
      </c>
      <c r="Q30" s="7">
        <v>2.18416964901553</v>
      </c>
      <c r="R30" s="7">
        <v>5.1852136346278712</v>
      </c>
      <c r="S30" s="7">
        <v>28.481560528278351</v>
      </c>
      <c r="T30" s="7">
        <v>70.986658601090312</v>
      </c>
      <c r="U30" s="126">
        <f t="shared" si="2"/>
        <v>107.5473981146788</v>
      </c>
    </row>
    <row r="31" spans="1:21">
      <c r="A31" s="37">
        <v>21</v>
      </c>
      <c r="B31" s="17"/>
      <c r="C31" s="16"/>
      <c r="D31" s="38" t="s">
        <v>40</v>
      </c>
      <c r="E31" s="39" t="s">
        <v>41</v>
      </c>
      <c r="F31" s="40"/>
      <c r="G31" s="111">
        <f t="shared" si="0"/>
        <v>9749.345429016601</v>
      </c>
      <c r="H31" s="26">
        <v>581.38856831877001</v>
      </c>
      <c r="I31" s="7">
        <v>279.67136524338275</v>
      </c>
      <c r="J31" s="7">
        <v>708.27250827662647</v>
      </c>
      <c r="K31" s="7">
        <v>757.56350097060204</v>
      </c>
      <c r="L31" s="7">
        <v>1425.9914222359657</v>
      </c>
      <c r="M31" s="7">
        <v>984.46463459730148</v>
      </c>
      <c r="N31" s="126">
        <f t="shared" si="1"/>
        <v>4737.3519996426485</v>
      </c>
      <c r="O31" s="26">
        <v>661.11649153463281</v>
      </c>
      <c r="P31" s="7">
        <v>248.59918998612557</v>
      </c>
      <c r="Q31" s="7">
        <v>388.02404481172562</v>
      </c>
      <c r="R31" s="7">
        <v>436.52455321559682</v>
      </c>
      <c r="S31" s="7">
        <v>1117.1455273702741</v>
      </c>
      <c r="T31" s="7">
        <v>2160.5836224555969</v>
      </c>
      <c r="U31" s="126">
        <f t="shared" si="2"/>
        <v>5011.9934293739516</v>
      </c>
    </row>
    <row r="32" spans="1:21">
      <c r="A32" s="37">
        <v>22</v>
      </c>
      <c r="B32" s="17"/>
      <c r="C32" s="16"/>
      <c r="D32" s="38"/>
      <c r="E32" s="17" t="s">
        <v>12</v>
      </c>
      <c r="F32" s="42" t="s">
        <v>42</v>
      </c>
      <c r="G32" s="111">
        <f t="shared" si="0"/>
        <v>1557.7455871710408</v>
      </c>
      <c r="H32" s="26">
        <v>22.166977064842285</v>
      </c>
      <c r="I32" s="7">
        <v>4.012538040522486</v>
      </c>
      <c r="J32" s="7">
        <v>65.774704694747925</v>
      </c>
      <c r="K32" s="7">
        <v>96.111185476183891</v>
      </c>
      <c r="L32" s="7">
        <v>165.24004125595093</v>
      </c>
      <c r="M32" s="7">
        <v>233.78398728370667</v>
      </c>
      <c r="N32" s="126">
        <f t="shared" si="1"/>
        <v>587.08943381595418</v>
      </c>
      <c r="O32" s="26">
        <v>178.21881315700193</v>
      </c>
      <c r="P32" s="7">
        <v>13.698519276455045</v>
      </c>
      <c r="Q32" s="7">
        <v>84.948844578117132</v>
      </c>
      <c r="R32" s="7">
        <v>99.453010201454163</v>
      </c>
      <c r="S32" s="7">
        <v>131.05041167140007</v>
      </c>
      <c r="T32" s="7">
        <v>463.2865544706583</v>
      </c>
      <c r="U32" s="126">
        <f t="shared" si="2"/>
        <v>970.65615335508664</v>
      </c>
    </row>
    <row r="33" spans="1:21">
      <c r="A33" s="37">
        <v>23</v>
      </c>
      <c r="B33" s="17"/>
      <c r="C33" s="16"/>
      <c r="D33" s="8"/>
      <c r="E33" s="17" t="s">
        <v>14</v>
      </c>
      <c r="F33" s="42" t="s">
        <v>43</v>
      </c>
      <c r="G33" s="111">
        <f t="shared" si="0"/>
        <v>0</v>
      </c>
      <c r="H33" s="26">
        <v>0</v>
      </c>
      <c r="I33" s="7">
        <v>0</v>
      </c>
      <c r="J33" s="7">
        <v>0</v>
      </c>
      <c r="K33" s="7">
        <v>0</v>
      </c>
      <c r="L33" s="7">
        <v>0</v>
      </c>
      <c r="M33" s="7">
        <v>0</v>
      </c>
      <c r="N33" s="126">
        <f t="shared" si="1"/>
        <v>0</v>
      </c>
      <c r="O33" s="26">
        <v>0</v>
      </c>
      <c r="P33" s="7">
        <v>0</v>
      </c>
      <c r="Q33" s="7">
        <v>0</v>
      </c>
      <c r="R33" s="7">
        <v>0</v>
      </c>
      <c r="S33" s="7">
        <v>0</v>
      </c>
      <c r="T33" s="7">
        <v>0</v>
      </c>
      <c r="U33" s="126">
        <f t="shared" si="2"/>
        <v>0</v>
      </c>
    </row>
    <row r="34" spans="1:21">
      <c r="A34" s="37">
        <v>24</v>
      </c>
      <c r="B34" s="17"/>
      <c r="C34" s="16"/>
      <c r="D34" s="8"/>
      <c r="E34" s="17" t="s">
        <v>16</v>
      </c>
      <c r="F34" s="42" t="s">
        <v>44</v>
      </c>
      <c r="G34" s="111">
        <f t="shared" si="0"/>
        <v>3.3095306977629662</v>
      </c>
      <c r="H34" s="26">
        <v>0</v>
      </c>
      <c r="I34" s="7">
        <v>0</v>
      </c>
      <c r="J34" s="7">
        <v>0.12119849771261215</v>
      </c>
      <c r="K34" s="7">
        <v>0</v>
      </c>
      <c r="L34" s="7">
        <v>0</v>
      </c>
      <c r="M34" s="7">
        <v>1.220502495765686</v>
      </c>
      <c r="N34" s="126">
        <f t="shared" si="1"/>
        <v>1.3417009934782982</v>
      </c>
      <c r="O34" s="26">
        <v>0</v>
      </c>
      <c r="P34" s="7">
        <v>0</v>
      </c>
      <c r="Q34" s="7">
        <v>0</v>
      </c>
      <c r="R34" s="7">
        <v>0</v>
      </c>
      <c r="S34" s="7">
        <v>0</v>
      </c>
      <c r="T34" s="7">
        <v>1.967829704284668</v>
      </c>
      <c r="U34" s="126">
        <f t="shared" si="2"/>
        <v>1.967829704284668</v>
      </c>
    </row>
    <row r="35" spans="1:21">
      <c r="A35" s="37">
        <v>25</v>
      </c>
      <c r="B35" s="17"/>
      <c r="C35" s="16"/>
      <c r="D35" s="8"/>
      <c r="E35" s="17" t="s">
        <v>18</v>
      </c>
      <c r="F35" s="42" t="s">
        <v>45</v>
      </c>
      <c r="G35" s="111">
        <f t="shared" si="0"/>
        <v>206.6375733660534</v>
      </c>
      <c r="H35" s="26">
        <v>0</v>
      </c>
      <c r="I35" s="7">
        <v>0.40032944548875093</v>
      </c>
      <c r="J35" s="7">
        <v>5.9636039286851883</v>
      </c>
      <c r="K35" s="7">
        <v>19.583311498165131</v>
      </c>
      <c r="L35" s="7">
        <v>48.396343164145947</v>
      </c>
      <c r="M35" s="7">
        <v>50.838528655469418</v>
      </c>
      <c r="N35" s="126">
        <f t="shared" si="1"/>
        <v>125.18211669195443</v>
      </c>
      <c r="O35" s="26">
        <v>0</v>
      </c>
      <c r="P35" s="7">
        <v>0.58083873987197876</v>
      </c>
      <c r="Q35" s="7">
        <v>1.5545009970664978</v>
      </c>
      <c r="R35" s="7">
        <v>8.6702162027359009</v>
      </c>
      <c r="S35" s="7">
        <v>26.8076012134552</v>
      </c>
      <c r="T35" s="7">
        <v>43.842299520969391</v>
      </c>
      <c r="U35" s="126">
        <f t="shared" si="2"/>
        <v>81.455456674098969</v>
      </c>
    </row>
    <row r="36" spans="1:21">
      <c r="A36" s="37">
        <v>26</v>
      </c>
      <c r="B36" s="17"/>
      <c r="C36" s="16"/>
      <c r="D36" s="8"/>
      <c r="E36" s="17" t="s">
        <v>20</v>
      </c>
      <c r="F36" s="42" t="s">
        <v>46</v>
      </c>
      <c r="G36" s="111">
        <f t="shared" si="0"/>
        <v>0.44517974276095629</v>
      </c>
      <c r="H36" s="26">
        <v>2.3455298505723476E-3</v>
      </c>
      <c r="I36" s="7">
        <v>5.5785459699109197E-4</v>
      </c>
      <c r="J36" s="7">
        <v>2.7996129356324673E-3</v>
      </c>
      <c r="K36" s="7">
        <v>1.3940945267677307E-2</v>
      </c>
      <c r="L36" s="7">
        <v>4.8359077423810959E-2</v>
      </c>
      <c r="M36" s="7">
        <v>0.15110522508621216</v>
      </c>
      <c r="N36" s="126">
        <f t="shared" si="1"/>
        <v>0.21910824516089633</v>
      </c>
      <c r="O36" s="26">
        <v>2.1557637955993414E-3</v>
      </c>
      <c r="P36" s="7">
        <v>4.047287511639297E-4</v>
      </c>
      <c r="Q36" s="7">
        <v>3.071588696911931E-3</v>
      </c>
      <c r="R36" s="7">
        <v>1.2919408269226551E-2</v>
      </c>
      <c r="S36" s="7">
        <v>5.788758397102356E-2</v>
      </c>
      <c r="T36" s="7">
        <v>0.14963242411613464</v>
      </c>
      <c r="U36" s="126">
        <f t="shared" si="2"/>
        <v>0.22607149760005996</v>
      </c>
    </row>
    <row r="37" spans="1:21">
      <c r="A37" s="37">
        <v>27</v>
      </c>
      <c r="B37" s="17"/>
      <c r="C37" s="16"/>
      <c r="D37" s="8"/>
      <c r="E37" s="17" t="s">
        <v>47</v>
      </c>
      <c r="F37" s="42" t="s">
        <v>393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v>
      </c>
      <c r="H38" s="26">
        <v>0</v>
      </c>
      <c r="I38" s="7">
        <v>0</v>
      </c>
      <c r="J38" s="7">
        <v>0</v>
      </c>
      <c r="K38" s="7">
        <v>0</v>
      </c>
      <c r="L38" s="7">
        <v>0</v>
      </c>
      <c r="M38" s="7">
        <v>0</v>
      </c>
      <c r="N38" s="126">
        <f t="shared" si="1"/>
        <v>0</v>
      </c>
      <c r="O38" s="26">
        <v>0</v>
      </c>
      <c r="P38" s="7">
        <v>0</v>
      </c>
      <c r="Q38" s="7">
        <v>0</v>
      </c>
      <c r="R38" s="7">
        <v>0</v>
      </c>
      <c r="S38" s="7">
        <v>0</v>
      </c>
      <c r="T38" s="7">
        <v>0</v>
      </c>
      <c r="U38" s="126">
        <f t="shared" si="2"/>
        <v>0</v>
      </c>
    </row>
    <row r="39" spans="1:21">
      <c r="A39" s="37">
        <v>29</v>
      </c>
      <c r="B39" s="17"/>
      <c r="C39" s="16"/>
      <c r="D39" s="38"/>
      <c r="E39" s="17" t="s">
        <v>394</v>
      </c>
      <c r="F39" s="42" t="s">
        <v>50</v>
      </c>
      <c r="G39" s="111">
        <f t="shared" si="0"/>
        <v>1734.5059289196361</v>
      </c>
      <c r="H39" s="26">
        <v>0</v>
      </c>
      <c r="I39" s="7">
        <v>0</v>
      </c>
      <c r="J39" s="7">
        <v>0.92899785634654108</v>
      </c>
      <c r="K39" s="7">
        <v>57.575337363872677</v>
      </c>
      <c r="L39" s="7">
        <v>268.43702538684011</v>
      </c>
      <c r="M39" s="7">
        <v>355.49502345174551</v>
      </c>
      <c r="N39" s="126">
        <f t="shared" si="1"/>
        <v>682.43638405880483</v>
      </c>
      <c r="O39" s="26">
        <v>0</v>
      </c>
      <c r="P39" s="7">
        <v>0</v>
      </c>
      <c r="Q39" s="7">
        <v>2.2911265312868636</v>
      </c>
      <c r="R39" s="7">
        <v>53.812347781844437</v>
      </c>
      <c r="S39" s="7">
        <v>369.31819693744183</v>
      </c>
      <c r="T39" s="7">
        <v>626.6478736102581</v>
      </c>
      <c r="U39" s="126">
        <f t="shared" si="2"/>
        <v>1052.0695448608312</v>
      </c>
    </row>
    <row r="40" spans="1:21">
      <c r="A40" s="37">
        <v>30</v>
      </c>
      <c r="B40" s="17"/>
      <c r="C40" s="16"/>
      <c r="D40" s="12"/>
      <c r="E40" s="17" t="s">
        <v>395</v>
      </c>
      <c r="F40" s="42" t="s">
        <v>51</v>
      </c>
      <c r="G40" s="111">
        <f t="shared" si="0"/>
        <v>4928.9999583558847</v>
      </c>
      <c r="H40" s="26">
        <v>541.75055786161192</v>
      </c>
      <c r="I40" s="7">
        <v>220.89211535919458</v>
      </c>
      <c r="J40" s="7">
        <v>522.04837379604578</v>
      </c>
      <c r="K40" s="7">
        <v>387.41198521107435</v>
      </c>
      <c r="L40" s="7">
        <v>745.06019631028175</v>
      </c>
      <c r="M40" s="7">
        <v>213.34199994802475</v>
      </c>
      <c r="N40" s="126">
        <f t="shared" si="1"/>
        <v>2630.5052284862331</v>
      </c>
      <c r="O40" s="26">
        <v>473.66828624240787</v>
      </c>
      <c r="P40" s="7">
        <v>211.67684263049159</v>
      </c>
      <c r="Q40" s="7">
        <v>260.9270226538647</v>
      </c>
      <c r="R40" s="7">
        <v>195.52073928492609</v>
      </c>
      <c r="S40" s="7">
        <v>439.47328204312362</v>
      </c>
      <c r="T40" s="7">
        <v>717.22855701483786</v>
      </c>
      <c r="U40" s="126">
        <f t="shared" si="2"/>
        <v>2298.4947298696516</v>
      </c>
    </row>
    <row r="41" spans="1:21">
      <c r="A41" s="37">
        <v>31</v>
      </c>
      <c r="B41" s="17"/>
      <c r="C41" s="16"/>
      <c r="D41" s="12"/>
      <c r="E41" s="17" t="s">
        <v>396</v>
      </c>
      <c r="F41" s="42" t="s">
        <v>52</v>
      </c>
      <c r="G41" s="111">
        <f t="shared" si="0"/>
        <v>0.57242530584335327</v>
      </c>
      <c r="H41" s="26">
        <v>0</v>
      </c>
      <c r="I41" s="7">
        <v>0</v>
      </c>
      <c r="J41" s="7">
        <v>0</v>
      </c>
      <c r="K41" s="7">
        <v>0</v>
      </c>
      <c r="L41" s="7">
        <v>0</v>
      </c>
      <c r="M41" s="7">
        <v>0.57242530584335327</v>
      </c>
      <c r="N41" s="126">
        <f t="shared" si="1"/>
        <v>0.57242530584335327</v>
      </c>
      <c r="O41" s="26">
        <v>0</v>
      </c>
      <c r="P41" s="7">
        <v>0</v>
      </c>
      <c r="Q41" s="7">
        <v>0</v>
      </c>
      <c r="R41" s="7">
        <v>0</v>
      </c>
      <c r="S41" s="7">
        <v>0</v>
      </c>
      <c r="T41" s="7">
        <v>0</v>
      </c>
      <c r="U41" s="126">
        <f t="shared" si="2"/>
        <v>0</v>
      </c>
    </row>
    <row r="42" spans="1:21">
      <c r="A42" s="37">
        <v>32</v>
      </c>
      <c r="B42" s="17"/>
      <c r="C42" s="16"/>
      <c r="D42" s="38"/>
      <c r="E42" s="17" t="s">
        <v>397</v>
      </c>
      <c r="F42" s="42" t="s">
        <v>53</v>
      </c>
      <c r="G42" s="111">
        <f t="shared" si="0"/>
        <v>1317.1294778829906</v>
      </c>
      <c r="H42" s="26">
        <v>17.468707339139655</v>
      </c>
      <c r="I42" s="7">
        <v>54.365828216075897</v>
      </c>
      <c r="J42" s="7">
        <v>113.43284703791142</v>
      </c>
      <c r="K42" s="7">
        <v>196.86777579784393</v>
      </c>
      <c r="L42" s="7">
        <v>198.80948710441589</v>
      </c>
      <c r="M42" s="7">
        <v>129.06107175350189</v>
      </c>
      <c r="N42" s="126">
        <f t="shared" si="1"/>
        <v>710.00571724888869</v>
      </c>
      <c r="O42" s="26">
        <v>9.2272495562210679</v>
      </c>
      <c r="P42" s="7">
        <v>22.642586842179298</v>
      </c>
      <c r="Q42" s="7">
        <v>38.299481198191643</v>
      </c>
      <c r="R42" s="7">
        <v>79.055310606956482</v>
      </c>
      <c r="S42" s="7">
        <v>150.43817955255508</v>
      </c>
      <c r="T42" s="7">
        <v>307.46095287799835</v>
      </c>
      <c r="U42" s="126">
        <f t="shared" si="2"/>
        <v>607.12376063410193</v>
      </c>
    </row>
    <row r="43" spans="1:21">
      <c r="A43" s="37">
        <v>33</v>
      </c>
      <c r="B43" s="17"/>
      <c r="C43" s="16"/>
      <c r="D43" s="38" t="s">
        <v>54</v>
      </c>
      <c r="E43" s="39" t="s">
        <v>55</v>
      </c>
      <c r="F43" s="42"/>
      <c r="G43" s="111">
        <f t="shared" si="0"/>
        <v>143.82947127903839</v>
      </c>
      <c r="H43" s="26">
        <v>16.432341030430507</v>
      </c>
      <c r="I43" s="7">
        <v>5.686011338053504</v>
      </c>
      <c r="J43" s="7">
        <v>3.1241313321443158</v>
      </c>
      <c r="K43" s="7">
        <v>4.2445352895883843</v>
      </c>
      <c r="L43" s="7">
        <v>10.444859898125287</v>
      </c>
      <c r="M43" s="7">
        <v>19.277111068251543</v>
      </c>
      <c r="N43" s="126">
        <f t="shared" si="1"/>
        <v>59.208989956593541</v>
      </c>
      <c r="O43" s="26">
        <v>19.69568202359909</v>
      </c>
      <c r="P43" s="7">
        <v>7.133298629836645</v>
      </c>
      <c r="Q43" s="7">
        <v>3.2443447705954895</v>
      </c>
      <c r="R43" s="7">
        <v>5.5309399632969871</v>
      </c>
      <c r="S43" s="7">
        <v>12.280415893066674</v>
      </c>
      <c r="T43" s="7">
        <v>36.735800042049959</v>
      </c>
      <c r="U43" s="126">
        <f t="shared" si="2"/>
        <v>84.620481322444846</v>
      </c>
    </row>
    <row r="44" spans="1:21">
      <c r="A44" s="37">
        <v>34</v>
      </c>
      <c r="B44" s="17"/>
      <c r="C44" s="16"/>
      <c r="D44" s="8"/>
      <c r="E44" s="17" t="s">
        <v>12</v>
      </c>
      <c r="F44" s="42" t="s">
        <v>56</v>
      </c>
      <c r="G44" s="111">
        <f t="shared" si="0"/>
        <v>143.19112916673561</v>
      </c>
      <c r="H44" s="26">
        <v>16.432341030430507</v>
      </c>
      <c r="I44" s="7">
        <v>5.686011338053504</v>
      </c>
      <c r="J44" s="7">
        <v>3.1241313321443158</v>
      </c>
      <c r="K44" s="7">
        <v>4.2445352895883843</v>
      </c>
      <c r="L44" s="7">
        <v>10.206713309918996</v>
      </c>
      <c r="M44" s="7">
        <v>19.277111068251543</v>
      </c>
      <c r="N44" s="126">
        <f t="shared" si="1"/>
        <v>58.97084336838725</v>
      </c>
      <c r="O44" s="26">
        <v>19.69568202359909</v>
      </c>
      <c r="P44" s="7">
        <v>7.133298629836645</v>
      </c>
      <c r="Q44" s="7">
        <v>3.0974254307002411</v>
      </c>
      <c r="R44" s="7">
        <v>5.2776637790957466</v>
      </c>
      <c r="S44" s="7">
        <v>12.280415893066674</v>
      </c>
      <c r="T44" s="7">
        <v>36.735800042049959</v>
      </c>
      <c r="U44" s="126">
        <f t="shared" si="2"/>
        <v>84.220285798348357</v>
      </c>
    </row>
    <row r="45" spans="1:21">
      <c r="A45" s="37">
        <v>35</v>
      </c>
      <c r="B45" s="17"/>
      <c r="C45" s="16"/>
      <c r="D45" s="8"/>
      <c r="E45" s="17" t="s">
        <v>14</v>
      </c>
      <c r="F45" s="42" t="s">
        <v>57</v>
      </c>
      <c r="G45" s="111">
        <f t="shared" si="0"/>
        <v>0.40019550919532776</v>
      </c>
      <c r="H45" s="26">
        <v>0</v>
      </c>
      <c r="I45" s="7">
        <v>0</v>
      </c>
      <c r="J45" s="7">
        <v>0</v>
      </c>
      <c r="K45" s="7">
        <v>0</v>
      </c>
      <c r="L45" s="7">
        <v>0</v>
      </c>
      <c r="M45" s="7">
        <v>0</v>
      </c>
      <c r="N45" s="126">
        <f t="shared" si="1"/>
        <v>0</v>
      </c>
      <c r="O45" s="26">
        <v>0</v>
      </c>
      <c r="P45" s="7">
        <v>0</v>
      </c>
      <c r="Q45" s="7">
        <v>0.14691933989524841</v>
      </c>
      <c r="R45" s="7">
        <v>0.25327616930007935</v>
      </c>
      <c r="S45" s="7">
        <v>0</v>
      </c>
      <c r="T45" s="7">
        <v>0</v>
      </c>
      <c r="U45" s="126">
        <f t="shared" si="2"/>
        <v>0.40019550919532776</v>
      </c>
    </row>
    <row r="46" spans="1:21">
      <c r="A46" s="37">
        <v>36</v>
      </c>
      <c r="B46" s="10"/>
      <c r="C46" s="16"/>
      <c r="D46" s="8"/>
      <c r="E46" s="17" t="s">
        <v>16</v>
      </c>
      <c r="F46" s="42" t="s">
        <v>58</v>
      </c>
      <c r="G46" s="111">
        <f t="shared" si="0"/>
        <v>0.2381465882062912</v>
      </c>
      <c r="H46" s="26">
        <v>0</v>
      </c>
      <c r="I46" s="7">
        <v>0</v>
      </c>
      <c r="J46" s="7">
        <v>0</v>
      </c>
      <c r="K46" s="7">
        <v>0</v>
      </c>
      <c r="L46" s="7">
        <v>0.2381465882062912</v>
      </c>
      <c r="M46" s="7">
        <v>0</v>
      </c>
      <c r="N46" s="126">
        <f t="shared" si="1"/>
        <v>0.2381465882062912</v>
      </c>
      <c r="O46" s="26">
        <v>0</v>
      </c>
      <c r="P46" s="7">
        <v>0</v>
      </c>
      <c r="Q46" s="7">
        <v>0</v>
      </c>
      <c r="R46" s="7">
        <v>0</v>
      </c>
      <c r="S46" s="7">
        <v>0</v>
      </c>
      <c r="T46" s="7">
        <v>0</v>
      </c>
      <c r="U46" s="126">
        <f t="shared" si="2"/>
        <v>0</v>
      </c>
    </row>
    <row r="47" spans="1:21">
      <c r="A47" s="37">
        <v>37</v>
      </c>
      <c r="B47" s="10"/>
      <c r="C47" s="11"/>
      <c r="D47" s="38" t="s">
        <v>59</v>
      </c>
      <c r="E47" s="9" t="s">
        <v>60</v>
      </c>
      <c r="F47" s="44"/>
      <c r="G47" s="111">
        <f t="shared" si="0"/>
        <v>33782.840038537048</v>
      </c>
      <c r="H47" s="26">
        <v>956.86042492464185</v>
      </c>
      <c r="I47" s="7">
        <v>909.4240892007947</v>
      </c>
      <c r="J47" s="7">
        <v>1402.8559470959008</v>
      </c>
      <c r="K47" s="7">
        <v>1275.2614399492741</v>
      </c>
      <c r="L47" s="7">
        <v>2478.0616887807846</v>
      </c>
      <c r="M47" s="7">
        <v>7236.3051903247833</v>
      </c>
      <c r="N47" s="126">
        <f t="shared" si="1"/>
        <v>14258.768780276179</v>
      </c>
      <c r="O47" s="26">
        <v>441.86869541648775</v>
      </c>
      <c r="P47" s="7">
        <v>896.92947152815759</v>
      </c>
      <c r="Q47" s="7">
        <v>1406.6830430626869</v>
      </c>
      <c r="R47" s="7">
        <v>1001.0153412222862</v>
      </c>
      <c r="S47" s="7">
        <v>1737.4553530216217</v>
      </c>
      <c r="T47" s="7">
        <v>14040.119354009628</v>
      </c>
      <c r="U47" s="126">
        <f t="shared" si="2"/>
        <v>19524.071258260868</v>
      </c>
    </row>
    <row r="48" spans="1:21">
      <c r="A48" s="93">
        <v>38</v>
      </c>
      <c r="B48" s="94"/>
      <c r="C48" s="95" t="s">
        <v>61</v>
      </c>
      <c r="D48" s="96" t="s">
        <v>62</v>
      </c>
      <c r="E48" s="97"/>
      <c r="F48" s="98"/>
      <c r="G48" s="99">
        <f t="shared" si="0"/>
        <v>384633.57657835633</v>
      </c>
      <c r="H48" s="100">
        <v>6531.1069687195122</v>
      </c>
      <c r="I48" s="101">
        <v>808.75051497668028</v>
      </c>
      <c r="J48" s="101">
        <v>2361.2153939902782</v>
      </c>
      <c r="K48" s="101">
        <v>6434.6356415748596</v>
      </c>
      <c r="L48" s="101">
        <v>31098.258473396301</v>
      </c>
      <c r="M48" s="101">
        <v>141520.48463439941</v>
      </c>
      <c r="N48" s="127">
        <f t="shared" si="1"/>
        <v>188754.45162705705</v>
      </c>
      <c r="O48" s="100">
        <v>5540.4462185762823</v>
      </c>
      <c r="P48" s="101">
        <v>619.1856954395771</v>
      </c>
      <c r="Q48" s="101">
        <v>1443.3639683127403</v>
      </c>
      <c r="R48" s="101">
        <v>3429.7407804727554</v>
      </c>
      <c r="S48" s="101">
        <v>17760.028310775757</v>
      </c>
      <c r="T48" s="101">
        <v>167086.35997772217</v>
      </c>
      <c r="U48" s="127">
        <f t="shared" si="2"/>
        <v>195879.12495129928</v>
      </c>
    </row>
    <row r="49" spans="1:21">
      <c r="A49" s="37">
        <v>39</v>
      </c>
      <c r="B49" s="17"/>
      <c r="C49" s="16"/>
      <c r="D49" s="38" t="s">
        <v>8</v>
      </c>
      <c r="E49" s="45" t="s">
        <v>63</v>
      </c>
      <c r="F49" s="40"/>
      <c r="G49" s="111">
        <f t="shared" si="0"/>
        <v>384173.07544986531</v>
      </c>
      <c r="H49" s="26">
        <v>6517.6768094040453</v>
      </c>
      <c r="I49" s="7">
        <v>803.9138310700655</v>
      </c>
      <c r="J49" s="7">
        <v>2349.3717433810234</v>
      </c>
      <c r="K49" s="7">
        <v>6408.6351746320724</v>
      </c>
      <c r="L49" s="7">
        <v>31028.18630027771</v>
      </c>
      <c r="M49" s="7">
        <v>141431.48845672607</v>
      </c>
      <c r="N49" s="126">
        <f t="shared" si="1"/>
        <v>188539.27231549099</v>
      </c>
      <c r="O49" s="26">
        <v>5534.0697472020984</v>
      </c>
      <c r="P49" s="7">
        <v>615.48476865887642</v>
      </c>
      <c r="Q49" s="7">
        <v>1436.220600694418</v>
      </c>
      <c r="R49" s="7">
        <v>3412.462573826313</v>
      </c>
      <c r="S49" s="7">
        <v>17701.171492576599</v>
      </c>
      <c r="T49" s="7">
        <v>166934.39395141602</v>
      </c>
      <c r="U49" s="126">
        <f t="shared" si="2"/>
        <v>195633.80313437432</v>
      </c>
    </row>
    <row r="50" spans="1:21">
      <c r="A50" s="37">
        <v>40</v>
      </c>
      <c r="B50" s="17"/>
      <c r="C50" s="16"/>
      <c r="D50" s="38" t="s">
        <v>10</v>
      </c>
      <c r="E50" s="45" t="s">
        <v>64</v>
      </c>
      <c r="F50" s="40"/>
      <c r="G50" s="111">
        <f t="shared" si="0"/>
        <v>175.17103266378763</v>
      </c>
      <c r="H50" s="26">
        <v>5.9831210379870754</v>
      </c>
      <c r="I50" s="7">
        <v>1.7472444069935591</v>
      </c>
      <c r="J50" s="7">
        <v>5.4300195540126879</v>
      </c>
      <c r="K50" s="7">
        <v>14.547941595548764</v>
      </c>
      <c r="L50" s="7">
        <v>26.354441777337343</v>
      </c>
      <c r="M50" s="7">
        <v>36.398600140586495</v>
      </c>
      <c r="N50" s="126">
        <f t="shared" si="1"/>
        <v>90.461368512465924</v>
      </c>
      <c r="O50" s="26">
        <v>4.7532211437082879</v>
      </c>
      <c r="P50" s="7">
        <v>0.94722128486318979</v>
      </c>
      <c r="Q50" s="7">
        <v>3.6774237834906671</v>
      </c>
      <c r="R50" s="7">
        <v>8.5840666685253382</v>
      </c>
      <c r="S50" s="7">
        <v>16.311555803287774</v>
      </c>
      <c r="T50" s="7">
        <v>50.436175467446446</v>
      </c>
      <c r="U50" s="126">
        <f t="shared" si="2"/>
        <v>84.709664151321704</v>
      </c>
    </row>
    <row r="51" spans="1:21">
      <c r="A51" s="37">
        <v>41</v>
      </c>
      <c r="B51" s="17"/>
      <c r="C51" s="16"/>
      <c r="D51" s="38" t="s">
        <v>22</v>
      </c>
      <c r="E51" s="45" t="s">
        <v>65</v>
      </c>
      <c r="F51" s="40"/>
      <c r="G51" s="111">
        <f t="shared" si="0"/>
        <v>285.32774728204492</v>
      </c>
      <c r="H51" s="26">
        <v>7.4470659694910637</v>
      </c>
      <c r="I51" s="7">
        <v>3.0894673837847222</v>
      </c>
      <c r="J51" s="7">
        <v>6.4135161207232159</v>
      </c>
      <c r="K51" s="7">
        <v>11.452601911092643</v>
      </c>
      <c r="L51" s="7">
        <v>43.717515978147276</v>
      </c>
      <c r="M51" s="7">
        <v>52.598380923271179</v>
      </c>
      <c r="N51" s="126">
        <f t="shared" si="1"/>
        <v>124.7185482865101</v>
      </c>
      <c r="O51" s="26">
        <v>1.6231542066780094</v>
      </c>
      <c r="P51" s="7">
        <v>2.7536745043980773</v>
      </c>
      <c r="Q51" s="7">
        <v>3.465949807796278</v>
      </c>
      <c r="R51" s="7">
        <v>8.6940765221952461</v>
      </c>
      <c r="S51" s="7">
        <v>42.545270521775819</v>
      </c>
      <c r="T51" s="7">
        <v>101.5270734326914</v>
      </c>
      <c r="U51" s="126">
        <f t="shared" si="2"/>
        <v>160.60919899553483</v>
      </c>
    </row>
    <row r="52" spans="1:21">
      <c r="A52" s="93">
        <v>42</v>
      </c>
      <c r="B52" s="94"/>
      <c r="C52" s="95" t="s">
        <v>66</v>
      </c>
      <c r="D52" s="96" t="s">
        <v>67</v>
      </c>
      <c r="E52" s="97"/>
      <c r="F52" s="98"/>
      <c r="G52" s="99">
        <f t="shared" si="0"/>
        <v>6203.6201394498348</v>
      </c>
      <c r="H52" s="100">
        <v>0</v>
      </c>
      <c r="I52" s="101">
        <v>0</v>
      </c>
      <c r="J52" s="101">
        <v>0</v>
      </c>
      <c r="K52" s="101">
        <v>0</v>
      </c>
      <c r="L52" s="101">
        <v>0</v>
      </c>
      <c r="M52" s="101">
        <v>0</v>
      </c>
      <c r="N52" s="127">
        <f t="shared" si="1"/>
        <v>0</v>
      </c>
      <c r="O52" s="100">
        <v>0</v>
      </c>
      <c r="P52" s="101">
        <v>0</v>
      </c>
      <c r="Q52" s="101">
        <v>2459.725535005331</v>
      </c>
      <c r="R52" s="101">
        <v>3743.8946044445038</v>
      </c>
      <c r="S52" s="101">
        <v>0</v>
      </c>
      <c r="T52" s="101">
        <v>0</v>
      </c>
      <c r="U52" s="127">
        <f t="shared" si="2"/>
        <v>6203.6201394498348</v>
      </c>
    </row>
    <row r="53" spans="1:21">
      <c r="A53" s="93">
        <v>49</v>
      </c>
      <c r="B53" s="94"/>
      <c r="C53" s="95" t="s">
        <v>68</v>
      </c>
      <c r="D53" s="96" t="s">
        <v>69</v>
      </c>
      <c r="E53" s="97"/>
      <c r="F53" s="98"/>
      <c r="G53" s="99">
        <f t="shared" si="0"/>
        <v>50190.657024815679</v>
      </c>
      <c r="H53" s="100">
        <v>28161.224936485291</v>
      </c>
      <c r="I53" s="101">
        <v>0</v>
      </c>
      <c r="J53" s="101">
        <v>0</v>
      </c>
      <c r="K53" s="101">
        <v>0</v>
      </c>
      <c r="L53" s="101">
        <v>0.16011174023151398</v>
      </c>
      <c r="M53" s="101">
        <v>0</v>
      </c>
      <c r="N53" s="127">
        <f t="shared" si="1"/>
        <v>28161.385048225522</v>
      </c>
      <c r="O53" s="100">
        <v>22029.122576236725</v>
      </c>
      <c r="P53" s="101">
        <v>0</v>
      </c>
      <c r="Q53" s="101">
        <v>0.14940035343170166</v>
      </c>
      <c r="R53" s="101">
        <v>0</v>
      </c>
      <c r="S53" s="101">
        <v>0</v>
      </c>
      <c r="T53" s="101">
        <v>0</v>
      </c>
      <c r="U53" s="127">
        <f t="shared" si="2"/>
        <v>22029.271976590157</v>
      </c>
    </row>
    <row r="54" spans="1:21">
      <c r="A54" s="37">
        <v>50</v>
      </c>
      <c r="B54" s="17"/>
      <c r="C54" s="16"/>
      <c r="D54" s="38" t="s">
        <v>8</v>
      </c>
      <c r="E54" s="47" t="s">
        <v>70</v>
      </c>
      <c r="F54" s="40"/>
      <c r="G54" s="111">
        <f t="shared" si="0"/>
        <v>24539.415920376778</v>
      </c>
      <c r="H54" s="26">
        <v>13611.783191204071</v>
      </c>
      <c r="I54" s="7">
        <v>0</v>
      </c>
      <c r="J54" s="7">
        <v>0</v>
      </c>
      <c r="K54" s="7">
        <v>0</v>
      </c>
      <c r="L54" s="7">
        <v>0</v>
      </c>
      <c r="M54" s="7">
        <v>0</v>
      </c>
      <c r="N54" s="126">
        <f t="shared" si="1"/>
        <v>13611.783191204071</v>
      </c>
      <c r="O54" s="26">
        <v>10927.483328819275</v>
      </c>
      <c r="P54" s="7">
        <v>0</v>
      </c>
      <c r="Q54" s="7">
        <v>0.14940035343170166</v>
      </c>
      <c r="R54" s="7">
        <v>0</v>
      </c>
      <c r="S54" s="7">
        <v>0</v>
      </c>
      <c r="T54" s="7">
        <v>0</v>
      </c>
      <c r="U54" s="126">
        <f t="shared" si="2"/>
        <v>10927.632729172707</v>
      </c>
    </row>
    <row r="55" spans="1:21">
      <c r="A55" s="37">
        <v>51</v>
      </c>
      <c r="B55" s="10"/>
      <c r="C55" s="16"/>
      <c r="D55" s="38" t="s">
        <v>10</v>
      </c>
      <c r="E55" s="47" t="s">
        <v>71</v>
      </c>
      <c r="F55" s="40"/>
      <c r="G55" s="111">
        <f t="shared" si="0"/>
        <v>15131.638624221087</v>
      </c>
      <c r="H55" s="26">
        <v>8446.4421491026878</v>
      </c>
      <c r="I55" s="7">
        <v>0</v>
      </c>
      <c r="J55" s="7">
        <v>0</v>
      </c>
      <c r="K55" s="7">
        <v>0</v>
      </c>
      <c r="L55" s="7">
        <v>0</v>
      </c>
      <c r="M55" s="7">
        <v>0</v>
      </c>
      <c r="N55" s="126">
        <f t="shared" si="1"/>
        <v>8446.4421491026878</v>
      </c>
      <c r="O55" s="26">
        <v>6685.1964751183987</v>
      </c>
      <c r="P55" s="7">
        <v>0</v>
      </c>
      <c r="Q55" s="7">
        <v>0</v>
      </c>
      <c r="R55" s="7">
        <v>0</v>
      </c>
      <c r="S55" s="7">
        <v>0</v>
      </c>
      <c r="T55" s="7">
        <v>0</v>
      </c>
      <c r="U55" s="126">
        <f t="shared" si="2"/>
        <v>6685.1964751183987</v>
      </c>
    </row>
    <row r="56" spans="1:21">
      <c r="A56" s="37">
        <v>52</v>
      </c>
      <c r="B56" s="17"/>
      <c r="C56" s="11"/>
      <c r="D56" s="38" t="s">
        <v>22</v>
      </c>
      <c r="E56" s="47" t="s">
        <v>72</v>
      </c>
      <c r="F56" s="43"/>
      <c r="G56" s="111">
        <f t="shared" si="0"/>
        <v>7957.5799950957298</v>
      </c>
      <c r="H56" s="26">
        <v>4722.4836883544922</v>
      </c>
      <c r="I56" s="7">
        <v>0</v>
      </c>
      <c r="J56" s="7">
        <v>0</v>
      </c>
      <c r="K56" s="7">
        <v>0</v>
      </c>
      <c r="L56" s="7">
        <v>0</v>
      </c>
      <c r="M56" s="7">
        <v>0</v>
      </c>
      <c r="N56" s="126">
        <f t="shared" si="1"/>
        <v>4722.4836883544922</v>
      </c>
      <c r="O56" s="26">
        <v>3235.0963067412376</v>
      </c>
      <c r="P56" s="7">
        <v>0</v>
      </c>
      <c r="Q56" s="7">
        <v>0</v>
      </c>
      <c r="R56" s="7">
        <v>0</v>
      </c>
      <c r="S56" s="7">
        <v>0</v>
      </c>
      <c r="T56" s="7">
        <v>0</v>
      </c>
      <c r="U56" s="126">
        <f t="shared" si="2"/>
        <v>3235.0963067412376</v>
      </c>
    </row>
    <row r="57" spans="1:21">
      <c r="A57" s="37">
        <v>53</v>
      </c>
      <c r="B57" s="12"/>
      <c r="C57" s="12"/>
      <c r="D57" s="38" t="s">
        <v>24</v>
      </c>
      <c r="E57" s="13" t="s">
        <v>73</v>
      </c>
      <c r="F57" s="43"/>
      <c r="G57" s="111">
        <f t="shared" si="0"/>
        <v>2562.0217306017876</v>
      </c>
      <c r="H57" s="26">
        <v>1380.5155813395977</v>
      </c>
      <c r="I57" s="7">
        <v>0</v>
      </c>
      <c r="J57" s="7">
        <v>0</v>
      </c>
      <c r="K57" s="7">
        <v>0</v>
      </c>
      <c r="L57" s="7">
        <v>0.16011174023151398</v>
      </c>
      <c r="M57" s="7">
        <v>0</v>
      </c>
      <c r="N57" s="126">
        <f t="shared" si="1"/>
        <v>1380.6756930798292</v>
      </c>
      <c r="O57" s="26">
        <v>1181.3460375219584</v>
      </c>
      <c r="P57" s="7">
        <v>0</v>
      </c>
      <c r="Q57" s="7">
        <v>0</v>
      </c>
      <c r="R57" s="7">
        <v>0</v>
      </c>
      <c r="S57" s="7">
        <v>0</v>
      </c>
      <c r="T57" s="7">
        <v>0</v>
      </c>
      <c r="U57" s="126">
        <f t="shared" si="2"/>
        <v>1181.3460375219584</v>
      </c>
    </row>
    <row r="58" spans="1:21">
      <c r="A58" s="93">
        <v>54</v>
      </c>
      <c r="B58" s="94"/>
      <c r="C58" s="95" t="s">
        <v>74</v>
      </c>
      <c r="D58" s="96" t="s">
        <v>75</v>
      </c>
      <c r="E58" s="97"/>
      <c r="F58" s="98"/>
      <c r="G58" s="99">
        <f t="shared" si="0"/>
        <v>50157.746908298635</v>
      </c>
      <c r="H58" s="100">
        <v>499.66624002569006</v>
      </c>
      <c r="I58" s="101">
        <v>78.300087800947949</v>
      </c>
      <c r="J58" s="101">
        <v>195.5164870582521</v>
      </c>
      <c r="K58" s="101">
        <v>435.74988843500614</v>
      </c>
      <c r="L58" s="101">
        <v>1472.4178576469421</v>
      </c>
      <c r="M58" s="101">
        <v>15107.905058503151</v>
      </c>
      <c r="N58" s="127">
        <f t="shared" si="1"/>
        <v>17789.555619469989</v>
      </c>
      <c r="O58" s="100">
        <v>273.02934896506918</v>
      </c>
      <c r="P58" s="101">
        <v>74.536974270362407</v>
      </c>
      <c r="Q58" s="101">
        <v>164.48104106634855</v>
      </c>
      <c r="R58" s="101">
        <v>378.33385261148214</v>
      </c>
      <c r="S58" s="101">
        <v>1973.3311345279217</v>
      </c>
      <c r="T58" s="101">
        <v>29504.478937387466</v>
      </c>
      <c r="U58" s="127">
        <f t="shared" si="2"/>
        <v>32368.19128882865</v>
      </c>
    </row>
    <row r="59" spans="1:21">
      <c r="A59" s="37">
        <v>55</v>
      </c>
      <c r="B59" s="17"/>
      <c r="C59" s="16"/>
      <c r="D59" s="38" t="s">
        <v>8</v>
      </c>
      <c r="E59" s="45" t="s">
        <v>76</v>
      </c>
      <c r="F59" s="40"/>
      <c r="G59" s="111">
        <f t="shared" si="0"/>
        <v>41388.29287679265</v>
      </c>
      <c r="H59" s="26">
        <v>383.3682057886403</v>
      </c>
      <c r="I59" s="7">
        <v>44.976897786575137</v>
      </c>
      <c r="J59" s="7">
        <v>103.07123018824495</v>
      </c>
      <c r="K59" s="7">
        <v>196.77019962482154</v>
      </c>
      <c r="L59" s="7">
        <v>846.19282227382064</v>
      </c>
      <c r="M59" s="7">
        <v>12821.683172941208</v>
      </c>
      <c r="N59" s="126">
        <f t="shared" si="1"/>
        <v>14396.06252860331</v>
      </c>
      <c r="O59" s="26">
        <v>200.98228821935999</v>
      </c>
      <c r="P59" s="7">
        <v>51.697317519807257</v>
      </c>
      <c r="Q59" s="7">
        <v>69.655734863132238</v>
      </c>
      <c r="R59" s="7">
        <v>168.01798847224563</v>
      </c>
      <c r="S59" s="7">
        <v>1382.4035296216607</v>
      </c>
      <c r="T59" s="7">
        <v>25119.473489493132</v>
      </c>
      <c r="U59" s="126">
        <f t="shared" si="2"/>
        <v>26992.230348189336</v>
      </c>
    </row>
    <row r="60" spans="1:21">
      <c r="A60" s="37">
        <v>56</v>
      </c>
      <c r="B60" s="17"/>
      <c r="C60" s="16"/>
      <c r="D60" s="38" t="s">
        <v>10</v>
      </c>
      <c r="E60" s="45" t="s">
        <v>77</v>
      </c>
      <c r="F60" s="40"/>
      <c r="G60" s="111">
        <f t="shared" si="0"/>
        <v>134.99521477228294</v>
      </c>
      <c r="H60" s="26">
        <v>2.7860442178457561</v>
      </c>
      <c r="I60" s="7">
        <v>0.47258242784300819</v>
      </c>
      <c r="J60" s="7">
        <v>1.1479511091893073</v>
      </c>
      <c r="K60" s="7">
        <v>2.4330159169621766</v>
      </c>
      <c r="L60" s="7">
        <v>6.4942174283787608</v>
      </c>
      <c r="M60" s="7">
        <v>26.157967288047075</v>
      </c>
      <c r="N60" s="126">
        <f t="shared" si="1"/>
        <v>39.491778388266084</v>
      </c>
      <c r="O60" s="26">
        <v>2.7750885084315371</v>
      </c>
      <c r="P60" s="7">
        <v>0.62650771951302886</v>
      </c>
      <c r="Q60" s="7">
        <v>1.4908009087084793</v>
      </c>
      <c r="R60" s="7">
        <v>3.025085661560297</v>
      </c>
      <c r="S60" s="7">
        <v>12.775009542703629</v>
      </c>
      <c r="T60" s="7">
        <v>74.81094404309988</v>
      </c>
      <c r="U60" s="126">
        <f t="shared" si="2"/>
        <v>95.503436384016851</v>
      </c>
    </row>
    <row r="61" spans="1:21">
      <c r="A61" s="37">
        <v>57</v>
      </c>
      <c r="B61" s="17"/>
      <c r="C61" s="16"/>
      <c r="D61" s="38" t="s">
        <v>22</v>
      </c>
      <c r="E61" s="45" t="s">
        <v>78</v>
      </c>
      <c r="F61" s="40"/>
      <c r="G61" s="111">
        <f t="shared" si="0"/>
        <v>1.0850737988948822</v>
      </c>
      <c r="H61" s="26">
        <v>0</v>
      </c>
      <c r="I61" s="7">
        <v>0</v>
      </c>
      <c r="J61" s="7">
        <v>0</v>
      </c>
      <c r="K61" s="7">
        <v>0</v>
      </c>
      <c r="L61" s="7">
        <v>0.25344648957252502</v>
      </c>
      <c r="M61" s="7">
        <v>0.60518699884414673</v>
      </c>
      <c r="N61" s="126">
        <f t="shared" si="1"/>
        <v>0.85863348841667175</v>
      </c>
      <c r="O61" s="26">
        <v>0</v>
      </c>
      <c r="P61" s="7">
        <v>0</v>
      </c>
      <c r="Q61" s="7">
        <v>0</v>
      </c>
      <c r="R61" s="7">
        <v>0</v>
      </c>
      <c r="S61" s="7">
        <v>0.22644031047821045</v>
      </c>
      <c r="T61" s="7">
        <v>0</v>
      </c>
      <c r="U61" s="126">
        <f t="shared" si="2"/>
        <v>0.22644031047821045</v>
      </c>
    </row>
    <row r="62" spans="1:21">
      <c r="A62" s="37">
        <v>58</v>
      </c>
      <c r="B62" s="14"/>
      <c r="C62" s="16"/>
      <c r="D62" s="38" t="s">
        <v>24</v>
      </c>
      <c r="E62" s="45" t="s">
        <v>79</v>
      </c>
      <c r="F62" s="40"/>
      <c r="G62" s="111">
        <f t="shared" si="0"/>
        <v>3702.00712163158</v>
      </c>
      <c r="H62" s="26">
        <v>9.3595887519261609</v>
      </c>
      <c r="I62" s="7">
        <v>23.349231690808665</v>
      </c>
      <c r="J62" s="7">
        <v>74.294925294234417</v>
      </c>
      <c r="K62" s="7">
        <v>178.48021832015365</v>
      </c>
      <c r="L62" s="7">
        <v>406.17569729080424</v>
      </c>
      <c r="M62" s="7">
        <v>991.79402181692421</v>
      </c>
      <c r="N62" s="126">
        <f t="shared" si="1"/>
        <v>1683.4536831648513</v>
      </c>
      <c r="O62" s="26">
        <v>1.9916085252068747</v>
      </c>
      <c r="P62" s="7">
        <v>13.109785749984439</v>
      </c>
      <c r="Q62" s="7">
        <v>75.379624254768714</v>
      </c>
      <c r="R62" s="7">
        <v>153.61166212428361</v>
      </c>
      <c r="S62" s="7">
        <v>362.32341363048181</v>
      </c>
      <c r="T62" s="7">
        <v>1412.1373441820033</v>
      </c>
      <c r="U62" s="126">
        <f t="shared" si="2"/>
        <v>2018.5534384667287</v>
      </c>
    </row>
    <row r="63" spans="1:21">
      <c r="A63" s="37">
        <v>59</v>
      </c>
      <c r="B63" s="12"/>
      <c r="C63" s="14"/>
      <c r="D63" s="38" t="s">
        <v>26</v>
      </c>
      <c r="E63" s="14" t="s">
        <v>80</v>
      </c>
      <c r="F63" s="48"/>
      <c r="G63" s="111">
        <f t="shared" si="0"/>
        <v>4931.3672018514699</v>
      </c>
      <c r="H63" s="26">
        <v>104.15240274878659</v>
      </c>
      <c r="I63" s="7">
        <v>9.5013762624002993</v>
      </c>
      <c r="J63" s="7">
        <v>17.002381103578955</v>
      </c>
      <c r="K63" s="7">
        <v>58.066459586843848</v>
      </c>
      <c r="L63" s="7">
        <v>213.3016355484724</v>
      </c>
      <c r="M63" s="7">
        <v>1267.66448366642</v>
      </c>
      <c r="N63" s="126">
        <f t="shared" si="1"/>
        <v>1669.6887389165022</v>
      </c>
      <c r="O63" s="26">
        <v>67.280363909256494</v>
      </c>
      <c r="P63" s="7">
        <v>9.1033641453832388</v>
      </c>
      <c r="Q63" s="7">
        <v>17.954878456890583</v>
      </c>
      <c r="R63" s="7">
        <v>53.679119117558002</v>
      </c>
      <c r="S63" s="7">
        <v>215.60273149609566</v>
      </c>
      <c r="T63" s="7">
        <v>2898.0580058097839</v>
      </c>
      <c r="U63" s="126">
        <f t="shared" si="2"/>
        <v>3261.6784629349677</v>
      </c>
    </row>
    <row r="64" spans="1:21">
      <c r="A64" s="72">
        <v>60</v>
      </c>
      <c r="B64" s="73" t="s">
        <v>81</v>
      </c>
      <c r="C64" s="77" t="s">
        <v>82</v>
      </c>
      <c r="D64" s="78"/>
      <c r="E64" s="78"/>
      <c r="F64" s="79"/>
      <c r="G64" s="74">
        <f t="shared" si="0"/>
        <v>5918006.0548927784</v>
      </c>
      <c r="H64" s="75">
        <v>22414.193795681</v>
      </c>
      <c r="I64" s="76">
        <v>7884.9417698383331</v>
      </c>
      <c r="J64" s="76">
        <v>33686.10231590271</v>
      </c>
      <c r="K64" s="76">
        <v>179462.51690673828</v>
      </c>
      <c r="L64" s="76">
        <v>947078.28875732422</v>
      </c>
      <c r="M64" s="76">
        <v>1743970.3310546875</v>
      </c>
      <c r="N64" s="124">
        <f t="shared" si="1"/>
        <v>2934496.374600172</v>
      </c>
      <c r="O64" s="75">
        <v>17906.432114601135</v>
      </c>
      <c r="P64" s="76">
        <v>5766.9002156257629</v>
      </c>
      <c r="Q64" s="76">
        <v>21100.94204044342</v>
      </c>
      <c r="R64" s="76">
        <v>126513.37470245361</v>
      </c>
      <c r="S64" s="76">
        <v>675492.05746459961</v>
      </c>
      <c r="T64" s="76">
        <v>2136729.9737548828</v>
      </c>
      <c r="U64" s="124">
        <f t="shared" si="2"/>
        <v>2983509.6802926064</v>
      </c>
    </row>
    <row r="65" spans="1:21">
      <c r="A65" s="93">
        <v>61</v>
      </c>
      <c r="B65" s="94"/>
      <c r="C65" s="95" t="s">
        <v>6</v>
      </c>
      <c r="D65" s="96" t="s">
        <v>83</v>
      </c>
      <c r="E65" s="97"/>
      <c r="F65" s="98"/>
      <c r="G65" s="99">
        <f t="shared" si="0"/>
        <v>1134582.6690649167</v>
      </c>
      <c r="H65" s="100">
        <v>1556.8502650633454</v>
      </c>
      <c r="I65" s="101">
        <v>2481.506395816803</v>
      </c>
      <c r="J65" s="101">
        <v>5694.176504611969</v>
      </c>
      <c r="K65" s="101">
        <v>36910.477186203003</v>
      </c>
      <c r="L65" s="101">
        <v>225859.23698425293</v>
      </c>
      <c r="M65" s="101">
        <v>337465.46224975586</v>
      </c>
      <c r="N65" s="127">
        <f t="shared" si="1"/>
        <v>609967.70958570391</v>
      </c>
      <c r="O65" s="100">
        <v>1085.8122148513794</v>
      </c>
      <c r="P65" s="101">
        <v>1676.4344977140427</v>
      </c>
      <c r="Q65" s="101">
        <v>4634.4323711395264</v>
      </c>
      <c r="R65" s="101">
        <v>45935.181716918945</v>
      </c>
      <c r="S65" s="101">
        <v>206917.88746643066</v>
      </c>
      <c r="T65" s="101">
        <v>264365.2112121582</v>
      </c>
      <c r="U65" s="127">
        <f t="shared" si="2"/>
        <v>524614.95947921276</v>
      </c>
    </row>
    <row r="66" spans="1:21">
      <c r="A66" s="37">
        <v>62</v>
      </c>
      <c r="B66" s="17"/>
      <c r="C66" s="16"/>
      <c r="D66" s="38" t="s">
        <v>8</v>
      </c>
      <c r="E66" s="49" t="s">
        <v>84</v>
      </c>
      <c r="F66" s="40"/>
      <c r="G66" s="111">
        <f t="shared" si="0"/>
        <v>57296.21428495273</v>
      </c>
      <c r="H66" s="26">
        <v>15.562836587429047</v>
      </c>
      <c r="I66" s="7">
        <v>25.694772874005139</v>
      </c>
      <c r="J66" s="7">
        <v>311.84967368841171</v>
      </c>
      <c r="K66" s="7">
        <v>3583.3743257522583</v>
      </c>
      <c r="L66" s="7">
        <v>16570.868392944336</v>
      </c>
      <c r="M66" s="7">
        <v>18482.204484939575</v>
      </c>
      <c r="N66" s="126">
        <f t="shared" si="1"/>
        <v>38989.554486786015</v>
      </c>
      <c r="O66" s="26">
        <v>27.144172519445419</v>
      </c>
      <c r="P66" s="7">
        <v>35.362063101492822</v>
      </c>
      <c r="Q66" s="7">
        <v>202.1227490901947</v>
      </c>
      <c r="R66" s="7">
        <v>1774.6329915523529</v>
      </c>
      <c r="S66" s="7">
        <v>7260.4774680137634</v>
      </c>
      <c r="T66" s="7">
        <v>9006.9203538894653</v>
      </c>
      <c r="U66" s="126">
        <f t="shared" si="2"/>
        <v>18306.659798166715</v>
      </c>
    </row>
    <row r="67" spans="1:21">
      <c r="A67" s="37">
        <v>63</v>
      </c>
      <c r="B67" s="17"/>
      <c r="C67" s="16"/>
      <c r="D67" s="38" t="s">
        <v>10</v>
      </c>
      <c r="E67" s="49" t="s">
        <v>85</v>
      </c>
      <c r="F67" s="40"/>
      <c r="G67" s="111">
        <f t="shared" si="0"/>
        <v>20233.172141597606</v>
      </c>
      <c r="H67" s="26">
        <v>2.0303528904914856</v>
      </c>
      <c r="I67" s="7">
        <v>0.66603541374206543</v>
      </c>
      <c r="J67" s="7">
        <v>27.670417161658406</v>
      </c>
      <c r="K67" s="7">
        <v>994.97273433208466</v>
      </c>
      <c r="L67" s="7">
        <v>6181.121434211731</v>
      </c>
      <c r="M67" s="7">
        <v>7570.6337654590607</v>
      </c>
      <c r="N67" s="126">
        <f t="shared" si="1"/>
        <v>14777.094739468768</v>
      </c>
      <c r="O67" s="26">
        <v>3.61806720495224</v>
      </c>
      <c r="P67" s="7">
        <v>1.385836124420166</v>
      </c>
      <c r="Q67" s="7">
        <v>21.385954692028463</v>
      </c>
      <c r="R67" s="7">
        <v>334.90695178508759</v>
      </c>
      <c r="S67" s="7">
        <v>1915.0020240545273</v>
      </c>
      <c r="T67" s="7">
        <v>3179.7785682678223</v>
      </c>
      <c r="U67" s="126">
        <f t="shared" si="2"/>
        <v>5456.077402128838</v>
      </c>
    </row>
    <row r="68" spans="1:21">
      <c r="A68" s="37">
        <v>64</v>
      </c>
      <c r="B68" s="17"/>
      <c r="C68" s="16"/>
      <c r="D68" s="38" t="s">
        <v>22</v>
      </c>
      <c r="E68" s="49" t="s">
        <v>86</v>
      </c>
      <c r="F68" s="40"/>
      <c r="G68" s="111">
        <f t="shared" si="0"/>
        <v>62591.802006825805</v>
      </c>
      <c r="H68" s="26">
        <v>8.5156172513961792</v>
      </c>
      <c r="I68" s="7">
        <v>4.2947354316711426</v>
      </c>
      <c r="J68" s="7">
        <v>98.141589269042015</v>
      </c>
      <c r="K68" s="7">
        <v>1663.5233141183853</v>
      </c>
      <c r="L68" s="7">
        <v>14005.459752559662</v>
      </c>
      <c r="M68" s="7">
        <v>22200.547443389893</v>
      </c>
      <c r="N68" s="126">
        <f t="shared" si="1"/>
        <v>37980.482452020049</v>
      </c>
      <c r="O68" s="26">
        <v>6.1869975328445435</v>
      </c>
      <c r="P68" s="7">
        <v>3.5247068405151367</v>
      </c>
      <c r="Q68" s="7">
        <v>57.888315320014954</v>
      </c>
      <c r="R68" s="7">
        <v>1077.2116768360138</v>
      </c>
      <c r="S68" s="7">
        <v>8174.602653503418</v>
      </c>
      <c r="T68" s="7">
        <v>15291.905204772949</v>
      </c>
      <c r="U68" s="126">
        <f t="shared" si="2"/>
        <v>24611.319554805756</v>
      </c>
    </row>
    <row r="69" spans="1:21">
      <c r="A69" s="37">
        <v>65</v>
      </c>
      <c r="B69" s="17"/>
      <c r="C69" s="16"/>
      <c r="D69" s="38" t="s">
        <v>24</v>
      </c>
      <c r="E69" s="49" t="s">
        <v>87</v>
      </c>
      <c r="F69" s="40"/>
      <c r="G69" s="111">
        <f t="shared" si="0"/>
        <v>106703.5489937067</v>
      </c>
      <c r="H69" s="26">
        <v>64.832921504974365</v>
      </c>
      <c r="I69" s="7">
        <v>49.247250318527222</v>
      </c>
      <c r="J69" s="7">
        <v>290.03206253051758</v>
      </c>
      <c r="K69" s="7">
        <v>3258.4958829879761</v>
      </c>
      <c r="L69" s="7">
        <v>21229.284406661987</v>
      </c>
      <c r="M69" s="7">
        <v>33320.406181335449</v>
      </c>
      <c r="N69" s="126">
        <f t="shared" si="1"/>
        <v>58212.298705339432</v>
      </c>
      <c r="O69" s="26">
        <v>22.473479866981506</v>
      </c>
      <c r="P69" s="7">
        <v>19.998001217842102</v>
      </c>
      <c r="Q69" s="7">
        <v>181.36700427532196</v>
      </c>
      <c r="R69" s="7">
        <v>2491.598094701767</v>
      </c>
      <c r="S69" s="7">
        <v>15241.710505485535</v>
      </c>
      <c r="T69" s="7">
        <v>30534.103202819824</v>
      </c>
      <c r="U69" s="126">
        <f t="shared" si="2"/>
        <v>48491.250288367271</v>
      </c>
    </row>
    <row r="70" spans="1:21">
      <c r="A70" s="37">
        <v>66</v>
      </c>
      <c r="B70" s="17"/>
      <c r="C70" s="16"/>
      <c r="D70" s="38" t="s">
        <v>26</v>
      </c>
      <c r="E70" s="49" t="s">
        <v>88</v>
      </c>
      <c r="F70" s="40"/>
      <c r="G70" s="111">
        <f t="shared" si="0"/>
        <v>170879.22473335266</v>
      </c>
      <c r="H70" s="26">
        <v>0</v>
      </c>
      <c r="I70" s="7">
        <v>148.01805210858583</v>
      </c>
      <c r="J70" s="7">
        <v>537.89409333467484</v>
      </c>
      <c r="K70" s="7">
        <v>10008.435112953186</v>
      </c>
      <c r="L70" s="7">
        <v>50992.79856967926</v>
      </c>
      <c r="M70" s="7">
        <v>55679.459270477295</v>
      </c>
      <c r="N70" s="126">
        <f t="shared" si="1"/>
        <v>117366.605098553</v>
      </c>
      <c r="O70" s="26">
        <v>0</v>
      </c>
      <c r="P70" s="7">
        <v>89.382586382329464</v>
      </c>
      <c r="Q70" s="7">
        <v>277.71346941590309</v>
      </c>
      <c r="R70" s="7">
        <v>2970.9917801618576</v>
      </c>
      <c r="S70" s="7">
        <v>19253.912088871002</v>
      </c>
      <c r="T70" s="7">
        <v>30920.619709968567</v>
      </c>
      <c r="U70" s="126">
        <f t="shared" si="2"/>
        <v>53512.619634799659</v>
      </c>
    </row>
    <row r="71" spans="1:21">
      <c r="A71" s="37">
        <v>67</v>
      </c>
      <c r="B71" s="17"/>
      <c r="C71" s="16"/>
      <c r="D71" s="38" t="s">
        <v>32</v>
      </c>
      <c r="E71" s="49" t="s">
        <v>89</v>
      </c>
      <c r="F71" s="40"/>
      <c r="G71" s="111">
        <f t="shared" si="0"/>
        <v>29786.293091971427</v>
      </c>
      <c r="H71" s="26">
        <v>2.3682445287704468</v>
      </c>
      <c r="I71" s="7">
        <v>1.6929705739021301</v>
      </c>
      <c r="J71" s="7">
        <v>29.528413852676749</v>
      </c>
      <c r="K71" s="7">
        <v>691.3964604139328</v>
      </c>
      <c r="L71" s="7">
        <v>5536.3275728225708</v>
      </c>
      <c r="M71" s="7">
        <v>8302.9210753440857</v>
      </c>
      <c r="N71" s="126">
        <f t="shared" si="1"/>
        <v>14564.234737535939</v>
      </c>
      <c r="O71" s="26">
        <v>4.6888929605484009</v>
      </c>
      <c r="P71" s="7">
        <v>2.0021101236343384</v>
      </c>
      <c r="Q71" s="7">
        <v>23.92656928114593</v>
      </c>
      <c r="R71" s="7">
        <v>536.80762100219727</v>
      </c>
      <c r="S71" s="7">
        <v>4759.9592795372009</v>
      </c>
      <c r="T71" s="7">
        <v>9894.6738815307617</v>
      </c>
      <c r="U71" s="126">
        <f t="shared" si="2"/>
        <v>15222.058354435489</v>
      </c>
    </row>
    <row r="72" spans="1:21">
      <c r="A72" s="37">
        <v>68</v>
      </c>
      <c r="B72" s="17"/>
      <c r="C72" s="16"/>
      <c r="D72" s="38" t="s">
        <v>34</v>
      </c>
      <c r="E72" s="49" t="s">
        <v>90</v>
      </c>
      <c r="F72" s="40"/>
      <c r="G72" s="111">
        <f t="shared" si="0"/>
        <v>188044.18857145309</v>
      </c>
      <c r="H72" s="26">
        <v>33.146683216094971</v>
      </c>
      <c r="I72" s="7">
        <v>20.590410768985748</v>
      </c>
      <c r="J72" s="7">
        <v>359.33357806503773</v>
      </c>
      <c r="K72" s="7">
        <v>5699.9581627845764</v>
      </c>
      <c r="L72" s="7">
        <v>47889.333008766174</v>
      </c>
      <c r="M72" s="7">
        <v>63812.679672241211</v>
      </c>
      <c r="N72" s="126">
        <f t="shared" si="1"/>
        <v>117815.04151584208</v>
      </c>
      <c r="O72" s="26">
        <v>31.145828261971474</v>
      </c>
      <c r="P72" s="7">
        <v>18.925185024738312</v>
      </c>
      <c r="Q72" s="7">
        <v>184.82819095253944</v>
      </c>
      <c r="R72" s="7">
        <v>3612.7608289718628</v>
      </c>
      <c r="S72" s="7">
        <v>27921.482486724854</v>
      </c>
      <c r="T72" s="7">
        <v>38460.004535675049</v>
      </c>
      <c r="U72" s="126">
        <f t="shared" si="2"/>
        <v>70229.147055611014</v>
      </c>
    </row>
    <row r="73" spans="1:21">
      <c r="A73" s="37">
        <v>69</v>
      </c>
      <c r="B73" s="17"/>
      <c r="C73" s="16"/>
      <c r="D73" s="38" t="s">
        <v>36</v>
      </c>
      <c r="E73" s="49" t="s">
        <v>91</v>
      </c>
      <c r="F73" s="40"/>
      <c r="G73" s="111">
        <f t="shared" si="0"/>
        <v>12481.372140437365</v>
      </c>
      <c r="H73" s="26">
        <v>4.6093735694885254</v>
      </c>
      <c r="I73" s="7">
        <v>7.9938544034957886</v>
      </c>
      <c r="J73" s="7">
        <v>61.488467082381248</v>
      </c>
      <c r="K73" s="7">
        <v>335.27311423420906</v>
      </c>
      <c r="L73" s="7">
        <v>2525.6068015098572</v>
      </c>
      <c r="M73" s="7">
        <v>5677.482931137085</v>
      </c>
      <c r="N73" s="126">
        <f t="shared" si="1"/>
        <v>8612.4545419365168</v>
      </c>
      <c r="O73" s="26">
        <v>7.5554280281066895</v>
      </c>
      <c r="P73" s="7">
        <v>8.2806731462478638</v>
      </c>
      <c r="Q73" s="7">
        <v>34.374461755156517</v>
      </c>
      <c r="R73" s="7">
        <v>241.05083647370338</v>
      </c>
      <c r="S73" s="7">
        <v>965.21406447887421</v>
      </c>
      <c r="T73" s="7">
        <v>2612.4421346187592</v>
      </c>
      <c r="U73" s="126">
        <f t="shared" si="2"/>
        <v>3868.9175985008478</v>
      </c>
    </row>
    <row r="74" spans="1:21">
      <c r="A74" s="37">
        <v>70</v>
      </c>
      <c r="B74" s="17"/>
      <c r="C74" s="16"/>
      <c r="D74" s="38" t="s">
        <v>38</v>
      </c>
      <c r="E74" s="49" t="s">
        <v>92</v>
      </c>
      <c r="F74" s="40"/>
      <c r="G74" s="111">
        <f t="shared" ref="G74:G137" si="3">N74+U74</f>
        <v>91321.05332755344</v>
      </c>
      <c r="H74" s="26">
        <v>0</v>
      </c>
      <c r="I74" s="7">
        <v>0.33105891942977905</v>
      </c>
      <c r="J74" s="7">
        <v>5.0913576115854084</v>
      </c>
      <c r="K74" s="7">
        <v>46.419389694929123</v>
      </c>
      <c r="L74" s="7">
        <v>117.87856855988503</v>
      </c>
      <c r="M74" s="7">
        <v>146.26866883039474</v>
      </c>
      <c r="N74" s="126">
        <f t="shared" ref="N74:N137" si="4">SUM(H74:M74)</f>
        <v>315.98904361622408</v>
      </c>
      <c r="O74" s="26">
        <v>8.3365144729614258</v>
      </c>
      <c r="P74" s="7">
        <v>4.4463810920715332</v>
      </c>
      <c r="Q74" s="7">
        <v>326.81519231200218</v>
      </c>
      <c r="R74" s="7">
        <v>15004.289239883423</v>
      </c>
      <c r="S74" s="7">
        <v>44367.931301116943</v>
      </c>
      <c r="T74" s="7">
        <v>31293.245655059814</v>
      </c>
      <c r="U74" s="126">
        <f t="shared" ref="U74:U130" si="5">SUM(O74:T74)</f>
        <v>91005.064283937216</v>
      </c>
    </row>
    <row r="75" spans="1:21">
      <c r="A75" s="37">
        <v>71</v>
      </c>
      <c r="B75" s="17"/>
      <c r="C75" s="16"/>
      <c r="D75" s="38" t="s">
        <v>40</v>
      </c>
      <c r="E75" s="49" t="s">
        <v>93</v>
      </c>
      <c r="F75" s="40"/>
      <c r="G75" s="111">
        <f t="shared" si="3"/>
        <v>41077.197151362896</v>
      </c>
      <c r="H75" s="26">
        <v>0</v>
      </c>
      <c r="I75" s="7">
        <v>0</v>
      </c>
      <c r="J75" s="7">
        <v>0</v>
      </c>
      <c r="K75" s="7">
        <v>0</v>
      </c>
      <c r="L75" s="7">
        <v>0</v>
      </c>
      <c r="M75" s="7">
        <v>0</v>
      </c>
      <c r="N75" s="126">
        <f t="shared" si="4"/>
        <v>0</v>
      </c>
      <c r="O75" s="26">
        <v>3.0826544761657715</v>
      </c>
      <c r="P75" s="7">
        <v>1.7986272573471069</v>
      </c>
      <c r="Q75" s="7">
        <v>185.26365357637405</v>
      </c>
      <c r="R75" s="7">
        <v>5112.2267770767212</v>
      </c>
      <c r="S75" s="7">
        <v>19193.579387664795</v>
      </c>
      <c r="T75" s="7">
        <v>16581.246051311493</v>
      </c>
      <c r="U75" s="126">
        <f t="shared" si="5"/>
        <v>41077.197151362896</v>
      </c>
    </row>
    <row r="76" spans="1:21">
      <c r="A76" s="37">
        <v>72</v>
      </c>
      <c r="B76" s="17"/>
      <c r="C76" s="16"/>
      <c r="D76" s="38" t="s">
        <v>54</v>
      </c>
      <c r="E76" s="49" t="s">
        <v>94</v>
      </c>
      <c r="F76" s="40"/>
      <c r="G76" s="111">
        <f t="shared" si="3"/>
        <v>10066.670871343464</v>
      </c>
      <c r="H76" s="26">
        <v>0</v>
      </c>
      <c r="I76" s="7">
        <v>0</v>
      </c>
      <c r="J76" s="7">
        <v>0</v>
      </c>
      <c r="K76" s="7">
        <v>0</v>
      </c>
      <c r="L76" s="7">
        <v>0</v>
      </c>
      <c r="M76" s="7">
        <v>0</v>
      </c>
      <c r="N76" s="126">
        <f t="shared" si="4"/>
        <v>0</v>
      </c>
      <c r="O76" s="26">
        <v>0</v>
      </c>
      <c r="P76" s="7">
        <v>7.9263359308242798E-2</v>
      </c>
      <c r="Q76" s="7">
        <v>24.242493327707052</v>
      </c>
      <c r="R76" s="7">
        <v>645.3226490020752</v>
      </c>
      <c r="S76" s="7">
        <v>4696.2249221801758</v>
      </c>
      <c r="T76" s="7">
        <v>4700.8015434741974</v>
      </c>
      <c r="U76" s="126">
        <f t="shared" si="5"/>
        <v>10066.670871343464</v>
      </c>
    </row>
    <row r="77" spans="1:21">
      <c r="A77" s="37">
        <v>73</v>
      </c>
      <c r="B77" s="17"/>
      <c r="C77" s="16"/>
      <c r="D77" s="38" t="s">
        <v>59</v>
      </c>
      <c r="E77" s="49" t="s">
        <v>95</v>
      </c>
      <c r="F77" s="40"/>
      <c r="G77" s="111">
        <f t="shared" si="3"/>
        <v>25610.868997484446</v>
      </c>
      <c r="H77" s="26">
        <v>0</v>
      </c>
      <c r="I77" s="7">
        <v>0</v>
      </c>
      <c r="J77" s="7">
        <v>0</v>
      </c>
      <c r="K77" s="7">
        <v>0</v>
      </c>
      <c r="L77" s="7">
        <v>0</v>
      </c>
      <c r="M77" s="7">
        <v>0</v>
      </c>
      <c r="N77" s="126">
        <f t="shared" si="4"/>
        <v>0</v>
      </c>
      <c r="O77" s="26">
        <v>51.486893504858017</v>
      </c>
      <c r="P77" s="7">
        <v>40.284707486629486</v>
      </c>
      <c r="Q77" s="7">
        <v>285.39409697055817</v>
      </c>
      <c r="R77" s="7">
        <v>3011.0623769760132</v>
      </c>
      <c r="S77" s="7">
        <v>12374.397285461426</v>
      </c>
      <c r="T77" s="7">
        <v>9848.2436370849609</v>
      </c>
      <c r="U77" s="126">
        <f t="shared" si="5"/>
        <v>25610.868997484446</v>
      </c>
    </row>
    <row r="78" spans="1:21">
      <c r="A78" s="37">
        <v>74</v>
      </c>
      <c r="B78" s="17"/>
      <c r="C78" s="16"/>
      <c r="D78" s="38" t="s">
        <v>96</v>
      </c>
      <c r="E78" s="49" t="s">
        <v>97</v>
      </c>
      <c r="F78" s="40"/>
      <c r="G78" s="111">
        <f t="shared" si="3"/>
        <v>54091.927242001519</v>
      </c>
      <c r="H78" s="26">
        <v>2.3913042545318604</v>
      </c>
      <c r="I78" s="7">
        <v>0.5387345552444458</v>
      </c>
      <c r="J78" s="7">
        <v>20.415950318798423</v>
      </c>
      <c r="K78" s="7">
        <v>152.36210137605667</v>
      </c>
      <c r="L78" s="7">
        <v>6483.5911378860474</v>
      </c>
      <c r="M78" s="7">
        <v>47432.62801361084</v>
      </c>
      <c r="N78" s="126">
        <f t="shared" si="4"/>
        <v>54091.927242001519</v>
      </c>
      <c r="O78" s="26">
        <v>0</v>
      </c>
      <c r="P78" s="7">
        <v>0</v>
      </c>
      <c r="Q78" s="7">
        <v>0</v>
      </c>
      <c r="R78" s="7">
        <v>0</v>
      </c>
      <c r="S78" s="7">
        <v>0</v>
      </c>
      <c r="T78" s="7">
        <v>0</v>
      </c>
      <c r="U78" s="126">
        <f t="shared" si="5"/>
        <v>0</v>
      </c>
    </row>
    <row r="79" spans="1:21">
      <c r="A79" s="37">
        <v>75</v>
      </c>
      <c r="B79" s="17"/>
      <c r="C79" s="16"/>
      <c r="D79" s="38" t="s">
        <v>98</v>
      </c>
      <c r="E79" s="49" t="s">
        <v>99</v>
      </c>
      <c r="F79" s="40"/>
      <c r="G79" s="111">
        <f t="shared" si="3"/>
        <v>18815.440234725364</v>
      </c>
      <c r="H79" s="26">
        <v>7.9734891951084137</v>
      </c>
      <c r="I79" s="7">
        <v>5.7108908295631409</v>
      </c>
      <c r="J79" s="7">
        <v>13.107035346329212</v>
      </c>
      <c r="K79" s="7">
        <v>245.79133728146553</v>
      </c>
      <c r="L79" s="7">
        <v>3340.3403444290161</v>
      </c>
      <c r="M79" s="7">
        <v>10855.018985748291</v>
      </c>
      <c r="N79" s="126">
        <f t="shared" si="4"/>
        <v>14467.942082829773</v>
      </c>
      <c r="O79" s="26">
        <v>1.5562034249305725</v>
      </c>
      <c r="P79" s="7">
        <v>2.1161907911300659</v>
      </c>
      <c r="Q79" s="7">
        <v>7.2390590282157063</v>
      </c>
      <c r="R79" s="7">
        <v>92.945330202579498</v>
      </c>
      <c r="S79" s="7">
        <v>1018.0486336350441</v>
      </c>
      <c r="T79" s="7">
        <v>3225.5927348136902</v>
      </c>
      <c r="U79" s="126">
        <f t="shared" si="5"/>
        <v>4347.4981518955901</v>
      </c>
    </row>
    <row r="80" spans="1:21">
      <c r="A80" s="37">
        <v>76</v>
      </c>
      <c r="B80" s="17"/>
      <c r="C80" s="16"/>
      <c r="D80" s="38" t="s">
        <v>100</v>
      </c>
      <c r="E80" s="49" t="s">
        <v>101</v>
      </c>
      <c r="F80" s="40"/>
      <c r="G80" s="111">
        <f t="shared" si="3"/>
        <v>49986.961848669685</v>
      </c>
      <c r="H80" s="26">
        <v>122.44931430323049</v>
      </c>
      <c r="I80" s="7">
        <v>181.26177071034908</v>
      </c>
      <c r="J80" s="7">
        <v>480.50655156373978</v>
      </c>
      <c r="K80" s="7">
        <v>1718.7315791845322</v>
      </c>
      <c r="L80" s="7">
        <v>10330.410147666931</v>
      </c>
      <c r="M80" s="7">
        <v>14715.001779556274</v>
      </c>
      <c r="N80" s="126">
        <f t="shared" si="4"/>
        <v>27548.361142985057</v>
      </c>
      <c r="O80" s="26">
        <v>72.543864475097507</v>
      </c>
      <c r="P80" s="7">
        <v>88.126879051327705</v>
      </c>
      <c r="Q80" s="7">
        <v>350.0788152217865</v>
      </c>
      <c r="R80" s="7">
        <v>1259.760466337204</v>
      </c>
      <c r="S80" s="7">
        <v>8130.5062346458435</v>
      </c>
      <c r="T80" s="7">
        <v>12537.584445953369</v>
      </c>
      <c r="U80" s="126">
        <f t="shared" si="5"/>
        <v>22438.600705684628</v>
      </c>
    </row>
    <row r="81" spans="1:21">
      <c r="A81" s="37">
        <v>77</v>
      </c>
      <c r="B81" s="10"/>
      <c r="C81" s="16"/>
      <c r="D81" s="38" t="s">
        <v>102</v>
      </c>
      <c r="E81" s="49" t="s">
        <v>103</v>
      </c>
      <c r="F81" s="40"/>
      <c r="G81" s="111">
        <f t="shared" si="3"/>
        <v>35040.020185893402</v>
      </c>
      <c r="H81" s="26">
        <v>439.48429270833731</v>
      </c>
      <c r="I81" s="7">
        <v>978.72157987952232</v>
      </c>
      <c r="J81" s="7">
        <v>1521.4452550411224</v>
      </c>
      <c r="K81" s="7">
        <v>1993.4959235191345</v>
      </c>
      <c r="L81" s="7">
        <v>6024.6329239606857</v>
      </c>
      <c r="M81" s="7">
        <v>7555.3300120830536</v>
      </c>
      <c r="N81" s="126">
        <f t="shared" si="4"/>
        <v>18513.109987191856</v>
      </c>
      <c r="O81" s="26">
        <v>357.47351713292301</v>
      </c>
      <c r="P81" s="7">
        <v>661.39510127902031</v>
      </c>
      <c r="Q81" s="7">
        <v>1155.6449401676655</v>
      </c>
      <c r="R81" s="7">
        <v>2305.5068590044975</v>
      </c>
      <c r="S81" s="7">
        <v>5383.1935220956802</v>
      </c>
      <c r="T81" s="7">
        <v>6663.696259021759</v>
      </c>
      <c r="U81" s="126">
        <f t="shared" si="5"/>
        <v>16526.910198701546</v>
      </c>
    </row>
    <row r="82" spans="1:21">
      <c r="A82" s="37">
        <v>78</v>
      </c>
      <c r="B82" s="12"/>
      <c r="C82" s="11"/>
      <c r="D82" s="50"/>
      <c r="E82" s="9" t="s">
        <v>104</v>
      </c>
      <c r="F82" s="46"/>
      <c r="G82" s="111">
        <f t="shared" si="3"/>
        <v>160556.70503076166</v>
      </c>
      <c r="H82" s="26">
        <v>853.48586282134056</v>
      </c>
      <c r="I82" s="7">
        <v>1056.7443292140961</v>
      </c>
      <c r="J82" s="7">
        <v>1937.6720249652863</v>
      </c>
      <c r="K82" s="7">
        <v>6518.2474031448364</v>
      </c>
      <c r="L82" s="7">
        <v>34631.5856590271</v>
      </c>
      <c r="M82" s="7">
        <v>41714.874389648438</v>
      </c>
      <c r="N82" s="126">
        <f t="shared" si="4"/>
        <v>86712.609668821096</v>
      </c>
      <c r="O82" s="26">
        <v>488.51970701664686</v>
      </c>
      <c r="P82" s="7">
        <v>699.32620388269424</v>
      </c>
      <c r="Q82" s="7">
        <v>1316.1474636793137</v>
      </c>
      <c r="R82" s="7">
        <v>5464.1069664955139</v>
      </c>
      <c r="S82" s="7">
        <v>26261.641982078552</v>
      </c>
      <c r="T82" s="7">
        <v>39614.353038787842</v>
      </c>
      <c r="U82" s="126">
        <f t="shared" si="5"/>
        <v>73844.095361940563</v>
      </c>
    </row>
    <row r="83" spans="1:21">
      <c r="A83" s="93">
        <v>79</v>
      </c>
      <c r="B83" s="94"/>
      <c r="C83" s="95" t="s">
        <v>61</v>
      </c>
      <c r="D83" s="96" t="s">
        <v>105</v>
      </c>
      <c r="E83" s="97"/>
      <c r="F83" s="98"/>
      <c r="G83" s="99">
        <f t="shared" si="3"/>
        <v>19737.422965719365</v>
      </c>
      <c r="H83" s="100">
        <v>62.38431080058217</v>
      </c>
      <c r="I83" s="101">
        <v>115.73747938871384</v>
      </c>
      <c r="J83" s="101">
        <v>329.29309802502394</v>
      </c>
      <c r="K83" s="101">
        <v>790.63851994276047</v>
      </c>
      <c r="L83" s="101">
        <v>3197.8035863637924</v>
      </c>
      <c r="M83" s="101">
        <v>5265.9930522441864</v>
      </c>
      <c r="N83" s="127">
        <f t="shared" si="4"/>
        <v>9761.8500467650592</v>
      </c>
      <c r="O83" s="100">
        <v>68.598229292780161</v>
      </c>
      <c r="P83" s="101">
        <v>66.937480181455612</v>
      </c>
      <c r="Q83" s="101">
        <v>171.78750708606094</v>
      </c>
      <c r="R83" s="101">
        <v>772.71166175603867</v>
      </c>
      <c r="S83" s="101">
        <v>2840.9949134588242</v>
      </c>
      <c r="T83" s="101">
        <v>6054.5431271791458</v>
      </c>
      <c r="U83" s="127">
        <f t="shared" si="5"/>
        <v>9975.5729189543054</v>
      </c>
    </row>
    <row r="84" spans="1:21">
      <c r="A84" s="93">
        <v>80</v>
      </c>
      <c r="B84" s="94"/>
      <c r="C84" s="95" t="s">
        <v>66</v>
      </c>
      <c r="D84" s="96" t="s">
        <v>106</v>
      </c>
      <c r="E84" s="97"/>
      <c r="F84" s="98"/>
      <c r="G84" s="99">
        <f t="shared" si="3"/>
        <v>525117.3005382925</v>
      </c>
      <c r="H84" s="100">
        <v>99.761476057115942</v>
      </c>
      <c r="I84" s="101">
        <v>142.63228160887957</v>
      </c>
      <c r="J84" s="101">
        <v>894.80470195412636</v>
      </c>
      <c r="K84" s="101">
        <v>13295.563239097595</v>
      </c>
      <c r="L84" s="101">
        <v>86905.28630065918</v>
      </c>
      <c r="M84" s="101">
        <v>92681.65895652771</v>
      </c>
      <c r="N84" s="127">
        <f t="shared" si="4"/>
        <v>194019.70695590461</v>
      </c>
      <c r="O84" s="100">
        <v>15.400065831723623</v>
      </c>
      <c r="P84" s="101">
        <v>54.712197069078684</v>
      </c>
      <c r="Q84" s="101">
        <v>673.19443088769913</v>
      </c>
      <c r="R84" s="101">
        <v>17759.900879383087</v>
      </c>
      <c r="S84" s="101">
        <v>121728.76488494873</v>
      </c>
      <c r="T84" s="101">
        <v>190865.62112426758</v>
      </c>
      <c r="U84" s="127">
        <f t="shared" si="5"/>
        <v>331097.5935823879</v>
      </c>
    </row>
    <row r="85" spans="1:21">
      <c r="A85" s="93">
        <v>81</v>
      </c>
      <c r="B85" s="94"/>
      <c r="C85" s="95" t="s">
        <v>68</v>
      </c>
      <c r="D85" s="96" t="s">
        <v>107</v>
      </c>
      <c r="E85" s="97"/>
      <c r="F85" s="98"/>
      <c r="G85" s="99">
        <f t="shared" si="3"/>
        <v>36754.870665341616</v>
      </c>
      <c r="H85" s="100">
        <v>434.63762889802456</v>
      </c>
      <c r="I85" s="101">
        <v>292.41920748353004</v>
      </c>
      <c r="J85" s="101">
        <v>724.52234917879105</v>
      </c>
      <c r="K85" s="101">
        <v>1344.0381925702095</v>
      </c>
      <c r="L85" s="101">
        <v>3350.1947033405304</v>
      </c>
      <c r="M85" s="101">
        <v>7506.7281575202942</v>
      </c>
      <c r="N85" s="127">
        <f t="shared" si="4"/>
        <v>13652.54023899138</v>
      </c>
      <c r="O85" s="100">
        <v>621.19763933122158</v>
      </c>
      <c r="P85" s="101">
        <v>467.69015723466873</v>
      </c>
      <c r="Q85" s="101">
        <v>1113.2487111985683</v>
      </c>
      <c r="R85" s="101">
        <v>1636.2501310110092</v>
      </c>
      <c r="S85" s="101">
        <v>4029.867748260498</v>
      </c>
      <c r="T85" s="101">
        <v>15234.07603931427</v>
      </c>
      <c r="U85" s="127">
        <f t="shared" si="5"/>
        <v>23102.330426350236</v>
      </c>
    </row>
    <row r="86" spans="1:21">
      <c r="A86" s="93">
        <v>82</v>
      </c>
      <c r="B86" s="94"/>
      <c r="C86" s="95" t="s">
        <v>74</v>
      </c>
      <c r="D86" s="96" t="s">
        <v>108</v>
      </c>
      <c r="E86" s="97"/>
      <c r="F86" s="98"/>
      <c r="G86" s="99">
        <f t="shared" si="3"/>
        <v>14487.280933485668</v>
      </c>
      <c r="H86" s="100">
        <v>0.13288326007750584</v>
      </c>
      <c r="I86" s="101">
        <v>2.6075524359184783</v>
      </c>
      <c r="J86" s="101">
        <v>1412.8849355652928</v>
      </c>
      <c r="K86" s="101">
        <v>3607.0780184864998</v>
      </c>
      <c r="L86" s="101">
        <v>3665.2244433164597</v>
      </c>
      <c r="M86" s="101">
        <v>2140.2904496192932</v>
      </c>
      <c r="N86" s="127">
        <f t="shared" si="4"/>
        <v>10828.218282683541</v>
      </c>
      <c r="O86" s="100">
        <v>0.36408280549221672</v>
      </c>
      <c r="P86" s="101">
        <v>91.382442924095812</v>
      </c>
      <c r="Q86" s="101">
        <v>460.06782745569944</v>
      </c>
      <c r="R86" s="101">
        <v>832.13573022186756</v>
      </c>
      <c r="S86" s="101">
        <v>976.99667096138</v>
      </c>
      <c r="T86" s="101">
        <v>1298.1158964335918</v>
      </c>
      <c r="U86" s="127">
        <f t="shared" si="5"/>
        <v>3659.0626508021269</v>
      </c>
    </row>
    <row r="87" spans="1:21">
      <c r="A87" s="37">
        <v>83</v>
      </c>
      <c r="B87" s="17"/>
      <c r="C87" s="16"/>
      <c r="D87" s="38" t="s">
        <v>8</v>
      </c>
      <c r="E87" s="49" t="s">
        <v>109</v>
      </c>
      <c r="F87" s="40"/>
      <c r="G87" s="111">
        <f t="shared" si="3"/>
        <v>0</v>
      </c>
      <c r="H87" s="26">
        <v>0</v>
      </c>
      <c r="I87" s="7">
        <v>0</v>
      </c>
      <c r="J87" s="7">
        <v>0</v>
      </c>
      <c r="K87" s="7">
        <v>0</v>
      </c>
      <c r="L87" s="7">
        <v>0</v>
      </c>
      <c r="M87" s="7">
        <v>0</v>
      </c>
      <c r="N87" s="126">
        <f t="shared" si="4"/>
        <v>0</v>
      </c>
      <c r="O87" s="26">
        <v>0</v>
      </c>
      <c r="P87" s="7">
        <v>0</v>
      </c>
      <c r="Q87" s="7">
        <v>0</v>
      </c>
      <c r="R87" s="7">
        <v>0</v>
      </c>
      <c r="S87" s="7">
        <v>0</v>
      </c>
      <c r="T87" s="7">
        <v>0</v>
      </c>
      <c r="U87" s="126">
        <f t="shared" si="5"/>
        <v>0</v>
      </c>
    </row>
    <row r="88" spans="1:21">
      <c r="A88" s="37">
        <v>84</v>
      </c>
      <c r="B88" s="17"/>
      <c r="C88" s="16"/>
      <c r="D88" s="38" t="s">
        <v>10</v>
      </c>
      <c r="E88" s="49" t="s">
        <v>110</v>
      </c>
      <c r="F88" s="40"/>
      <c r="G88" s="111">
        <f t="shared" si="3"/>
        <v>2.5339211821556091</v>
      </c>
      <c r="H88" s="26">
        <v>0</v>
      </c>
      <c r="I88" s="7">
        <v>0</v>
      </c>
      <c r="J88" s="7">
        <v>0.6058192253112793</v>
      </c>
      <c r="K88" s="7">
        <v>0.28468367457389832</v>
      </c>
      <c r="L88" s="7">
        <v>0.4937012791633606</v>
      </c>
      <c r="M88" s="7">
        <v>0</v>
      </c>
      <c r="N88" s="126">
        <f t="shared" si="4"/>
        <v>1.3842041790485382</v>
      </c>
      <c r="O88" s="26">
        <v>0</v>
      </c>
      <c r="P88" s="7">
        <v>0</v>
      </c>
      <c r="Q88" s="7">
        <v>0.28251245617866516</v>
      </c>
      <c r="R88" s="7">
        <v>0</v>
      </c>
      <c r="S88" s="7">
        <v>0</v>
      </c>
      <c r="T88" s="7">
        <v>0.86720454692840576</v>
      </c>
      <c r="U88" s="126">
        <f t="shared" si="5"/>
        <v>1.1497170031070709</v>
      </c>
    </row>
    <row r="89" spans="1:21">
      <c r="A89" s="37">
        <v>85</v>
      </c>
      <c r="B89" s="17"/>
      <c r="C89" s="16"/>
      <c r="D89" s="38" t="s">
        <v>22</v>
      </c>
      <c r="E89" s="49" t="s">
        <v>111</v>
      </c>
      <c r="F89" s="40"/>
      <c r="G89" s="111">
        <f t="shared" si="3"/>
        <v>120.49408155679703</v>
      </c>
      <c r="H89" s="26">
        <v>0</v>
      </c>
      <c r="I89" s="7">
        <v>0.7439766526222229</v>
      </c>
      <c r="J89" s="7">
        <v>8.8395633697509766</v>
      </c>
      <c r="K89" s="7">
        <v>21.868156433105469</v>
      </c>
      <c r="L89" s="7">
        <v>14.662549018859863</v>
      </c>
      <c r="M89" s="7">
        <v>16.959344863891602</v>
      </c>
      <c r="N89" s="126">
        <f t="shared" si="4"/>
        <v>63.073590338230133</v>
      </c>
      <c r="O89" s="26">
        <v>0</v>
      </c>
      <c r="P89" s="7">
        <v>0.77936363220214844</v>
      </c>
      <c r="Q89" s="7">
        <v>4.6018009185791016</v>
      </c>
      <c r="R89" s="7">
        <v>10.385703086853027</v>
      </c>
      <c r="S89" s="7">
        <v>14.020744323730469</v>
      </c>
      <c r="T89" s="7">
        <v>27.632879257202148</v>
      </c>
      <c r="U89" s="126">
        <f t="shared" si="5"/>
        <v>57.420491218566895</v>
      </c>
    </row>
    <row r="90" spans="1:21">
      <c r="A90" s="37">
        <v>86</v>
      </c>
      <c r="B90" s="17"/>
      <c r="C90" s="16"/>
      <c r="D90" s="38" t="s">
        <v>24</v>
      </c>
      <c r="E90" s="49" t="s">
        <v>112</v>
      </c>
      <c r="F90" s="40"/>
      <c r="G90" s="111">
        <f t="shared" si="3"/>
        <v>9098.0558855328709</v>
      </c>
      <c r="H90" s="26">
        <v>0</v>
      </c>
      <c r="I90" s="7">
        <v>0</v>
      </c>
      <c r="J90" s="7">
        <v>615.25989839062095</v>
      </c>
      <c r="K90" s="7">
        <v>2385.0652469694614</v>
      </c>
      <c r="L90" s="7">
        <v>3265.4598858654499</v>
      </c>
      <c r="M90" s="7">
        <v>1338.8394014239311</v>
      </c>
      <c r="N90" s="126">
        <f t="shared" si="4"/>
        <v>7604.6244326494634</v>
      </c>
      <c r="O90" s="26">
        <v>0</v>
      </c>
      <c r="P90" s="7">
        <v>0</v>
      </c>
      <c r="Q90" s="7">
        <v>120.87771119363606</v>
      </c>
      <c r="R90" s="7">
        <v>358.95232915505767</v>
      </c>
      <c r="S90" s="7">
        <v>571.74062900990248</v>
      </c>
      <c r="T90" s="7">
        <v>441.86078352481127</v>
      </c>
      <c r="U90" s="126">
        <f t="shared" si="5"/>
        <v>1493.4314528834075</v>
      </c>
    </row>
    <row r="91" spans="1:21">
      <c r="A91" s="37">
        <v>87</v>
      </c>
      <c r="B91" s="17"/>
      <c r="C91" s="16"/>
      <c r="D91" s="38" t="s">
        <v>26</v>
      </c>
      <c r="E91" s="49" t="s">
        <v>113</v>
      </c>
      <c r="F91" s="40"/>
      <c r="G91" s="111">
        <f t="shared" si="3"/>
        <v>4979.0310315282186</v>
      </c>
      <c r="H91" s="26">
        <v>0.13288326007750584</v>
      </c>
      <c r="I91" s="7">
        <v>0</v>
      </c>
      <c r="J91" s="7">
        <v>784.40054099261761</v>
      </c>
      <c r="K91" s="7">
        <v>1188.5439544320107</v>
      </c>
      <c r="L91" s="7">
        <v>383.58819276094437</v>
      </c>
      <c r="M91" s="7">
        <v>784.49174845218658</v>
      </c>
      <c r="N91" s="126">
        <f t="shared" si="4"/>
        <v>3141.1573198978367</v>
      </c>
      <c r="O91" s="26">
        <v>0.36408280549221672</v>
      </c>
      <c r="P91" s="7">
        <v>0</v>
      </c>
      <c r="Q91" s="7">
        <v>241.30401600897312</v>
      </c>
      <c r="R91" s="7">
        <v>377.70731565356255</v>
      </c>
      <c r="S91" s="7">
        <v>390.74326222389936</v>
      </c>
      <c r="T91" s="7">
        <v>827.75503493845463</v>
      </c>
      <c r="U91" s="126">
        <f t="shared" si="5"/>
        <v>1837.8737116303819</v>
      </c>
    </row>
    <row r="92" spans="1:21">
      <c r="A92" s="37">
        <v>88</v>
      </c>
      <c r="B92" s="17"/>
      <c r="C92" s="16"/>
      <c r="D92" s="38" t="s">
        <v>32</v>
      </c>
      <c r="E92" s="49" t="s">
        <v>114</v>
      </c>
      <c r="F92" s="40"/>
      <c r="G92" s="111">
        <f t="shared" si="3"/>
        <v>0</v>
      </c>
      <c r="H92" s="26">
        <v>0</v>
      </c>
      <c r="I92" s="7">
        <v>0</v>
      </c>
      <c r="J92" s="7">
        <v>0</v>
      </c>
      <c r="K92" s="7">
        <v>0</v>
      </c>
      <c r="L92" s="7">
        <v>0</v>
      </c>
      <c r="M92" s="7">
        <v>0</v>
      </c>
      <c r="N92" s="126">
        <f t="shared" si="4"/>
        <v>0</v>
      </c>
      <c r="O92" s="26">
        <v>0</v>
      </c>
      <c r="P92" s="7">
        <v>0</v>
      </c>
      <c r="Q92" s="7">
        <v>0</v>
      </c>
      <c r="R92" s="7">
        <v>0</v>
      </c>
      <c r="S92" s="7">
        <v>0</v>
      </c>
      <c r="T92" s="7">
        <v>0</v>
      </c>
      <c r="U92" s="126">
        <f t="shared" si="5"/>
        <v>0</v>
      </c>
    </row>
    <row r="93" spans="1:21">
      <c r="A93" s="37">
        <v>89</v>
      </c>
      <c r="B93" s="17"/>
      <c r="C93" s="16"/>
      <c r="D93" s="38" t="s">
        <v>34</v>
      </c>
      <c r="E93" s="49" t="s">
        <v>115</v>
      </c>
      <c r="F93" s="40"/>
      <c r="G93" s="111">
        <f t="shared" si="3"/>
        <v>283.94628750007905</v>
      </c>
      <c r="H93" s="26">
        <v>0</v>
      </c>
      <c r="I93" s="7">
        <v>1.4036398201424163</v>
      </c>
      <c r="J93" s="7">
        <v>3.5099302548915148</v>
      </c>
      <c r="K93" s="7">
        <v>10.947557624429464</v>
      </c>
      <c r="L93" s="7">
        <v>0</v>
      </c>
      <c r="M93" s="7">
        <v>0</v>
      </c>
      <c r="N93" s="126">
        <f t="shared" si="4"/>
        <v>15.861127699463395</v>
      </c>
      <c r="O93" s="26">
        <v>0</v>
      </c>
      <c r="P93" s="7">
        <v>90.603077384545031</v>
      </c>
      <c r="Q93" s="7">
        <v>93.001787923276424</v>
      </c>
      <c r="R93" s="7">
        <v>84.480294492794201</v>
      </c>
      <c r="S93" s="7">
        <v>0</v>
      </c>
      <c r="T93" s="7">
        <v>0</v>
      </c>
      <c r="U93" s="126">
        <f t="shared" si="5"/>
        <v>268.08515980061566</v>
      </c>
    </row>
    <row r="94" spans="1:21">
      <c r="A94" s="37">
        <v>90</v>
      </c>
      <c r="B94" s="17"/>
      <c r="C94" s="16"/>
      <c r="D94" s="38" t="s">
        <v>36</v>
      </c>
      <c r="E94" s="49" t="s">
        <v>116</v>
      </c>
      <c r="F94" s="40"/>
      <c r="G94" s="111">
        <f t="shared" si="3"/>
        <v>0</v>
      </c>
      <c r="H94" s="26">
        <v>0</v>
      </c>
      <c r="I94" s="7">
        <v>0</v>
      </c>
      <c r="J94" s="7">
        <v>0</v>
      </c>
      <c r="K94" s="7">
        <v>0</v>
      </c>
      <c r="L94" s="7">
        <v>0</v>
      </c>
      <c r="M94" s="7">
        <v>0</v>
      </c>
      <c r="N94" s="126">
        <f t="shared" si="4"/>
        <v>0</v>
      </c>
      <c r="O94" s="26">
        <v>0</v>
      </c>
      <c r="P94" s="7">
        <v>0</v>
      </c>
      <c r="Q94" s="7">
        <v>0</v>
      </c>
      <c r="R94" s="7">
        <v>0</v>
      </c>
      <c r="S94" s="7">
        <v>0</v>
      </c>
      <c r="T94" s="7">
        <v>0</v>
      </c>
      <c r="U94" s="126">
        <f t="shared" si="5"/>
        <v>0</v>
      </c>
    </row>
    <row r="95" spans="1:21">
      <c r="A95" s="37">
        <v>91</v>
      </c>
      <c r="B95" s="17"/>
      <c r="C95" s="16"/>
      <c r="D95" s="38" t="s">
        <v>38</v>
      </c>
      <c r="E95" s="49" t="s">
        <v>117</v>
      </c>
      <c r="F95" s="40"/>
      <c r="G95" s="111">
        <f t="shared" si="3"/>
        <v>0</v>
      </c>
      <c r="H95" s="26">
        <v>0</v>
      </c>
      <c r="I95" s="7">
        <v>0</v>
      </c>
      <c r="J95" s="7">
        <v>0</v>
      </c>
      <c r="K95" s="7">
        <v>0</v>
      </c>
      <c r="L95" s="7">
        <v>0</v>
      </c>
      <c r="M95" s="7">
        <v>0</v>
      </c>
      <c r="N95" s="126">
        <f t="shared" si="4"/>
        <v>0</v>
      </c>
      <c r="O95" s="26">
        <v>0</v>
      </c>
      <c r="P95" s="7">
        <v>0</v>
      </c>
      <c r="Q95" s="7">
        <v>0</v>
      </c>
      <c r="R95" s="7">
        <v>0</v>
      </c>
      <c r="S95" s="7">
        <v>0</v>
      </c>
      <c r="T95" s="7">
        <v>0</v>
      </c>
      <c r="U95" s="126">
        <f t="shared" si="5"/>
        <v>0</v>
      </c>
    </row>
    <row r="96" spans="1:21">
      <c r="A96" s="37">
        <v>92</v>
      </c>
      <c r="B96" s="17"/>
      <c r="C96" s="16"/>
      <c r="D96" s="38" t="s">
        <v>40</v>
      </c>
      <c r="E96" s="49" t="s">
        <v>118</v>
      </c>
      <c r="F96" s="40"/>
      <c r="G96" s="111">
        <f t="shared" si="3"/>
        <v>3.2198976576328278</v>
      </c>
      <c r="H96" s="26">
        <v>0</v>
      </c>
      <c r="I96" s="7">
        <v>0.45993605256080627</v>
      </c>
      <c r="J96" s="7">
        <v>0.26916339993476868</v>
      </c>
      <c r="K96" s="7">
        <v>0.36849543452262878</v>
      </c>
      <c r="L96" s="7">
        <v>1.0201625823974609</v>
      </c>
      <c r="M96" s="7">
        <v>0</v>
      </c>
      <c r="N96" s="126">
        <f t="shared" si="4"/>
        <v>2.1177574694156647</v>
      </c>
      <c r="O96" s="26">
        <v>0</v>
      </c>
      <c r="P96" s="7">
        <v>0</v>
      </c>
      <c r="Q96" s="7">
        <v>0</v>
      </c>
      <c r="R96" s="7">
        <v>0.61009740829467773</v>
      </c>
      <c r="S96" s="7">
        <v>0.49204277992248535</v>
      </c>
      <c r="T96" s="7">
        <v>0</v>
      </c>
      <c r="U96" s="126">
        <f t="shared" si="5"/>
        <v>1.1021401882171631</v>
      </c>
    </row>
    <row r="97" spans="1:21">
      <c r="A97" s="37">
        <v>93</v>
      </c>
      <c r="B97" s="17"/>
      <c r="C97" s="16"/>
      <c r="D97" s="38" t="s">
        <v>54</v>
      </c>
      <c r="E97" s="49" t="s">
        <v>119</v>
      </c>
      <c r="F97" s="40"/>
      <c r="G97" s="111">
        <f t="shared" si="3"/>
        <v>0</v>
      </c>
      <c r="H97" s="26">
        <v>0</v>
      </c>
      <c r="I97" s="7">
        <v>0</v>
      </c>
      <c r="J97" s="7">
        <v>0</v>
      </c>
      <c r="K97" s="7">
        <v>0</v>
      </c>
      <c r="L97" s="7">
        <v>0</v>
      </c>
      <c r="M97" s="7">
        <v>0</v>
      </c>
      <c r="N97" s="126">
        <f t="shared" si="4"/>
        <v>0</v>
      </c>
      <c r="O97" s="26">
        <v>0</v>
      </c>
      <c r="P97" s="7">
        <v>0</v>
      </c>
      <c r="Q97" s="7">
        <v>0</v>
      </c>
      <c r="R97" s="7">
        <v>0</v>
      </c>
      <c r="S97" s="7">
        <v>0</v>
      </c>
      <c r="T97" s="7">
        <v>0</v>
      </c>
      <c r="U97" s="126">
        <f t="shared" si="5"/>
        <v>0</v>
      </c>
    </row>
    <row r="98" spans="1:21">
      <c r="A98" s="93">
        <v>94</v>
      </c>
      <c r="B98" s="102"/>
      <c r="C98" s="95" t="s">
        <v>120</v>
      </c>
      <c r="D98" s="96" t="s">
        <v>121</v>
      </c>
      <c r="E98" s="97"/>
      <c r="F98" s="98"/>
      <c r="G98" s="99">
        <f t="shared" si="3"/>
        <v>472867.00779705751</v>
      </c>
      <c r="H98" s="100">
        <v>281.4034930379421</v>
      </c>
      <c r="I98" s="101">
        <v>782.67692583799362</v>
      </c>
      <c r="J98" s="101">
        <v>1875.3741723299026</v>
      </c>
      <c r="K98" s="101">
        <v>2540.9578015804291</v>
      </c>
      <c r="L98" s="101">
        <v>15886.636473655701</v>
      </c>
      <c r="M98" s="101">
        <v>148389.94287109375</v>
      </c>
      <c r="N98" s="127">
        <f t="shared" si="4"/>
        <v>169756.99173753572</v>
      </c>
      <c r="O98" s="100">
        <v>250.60964844026603</v>
      </c>
      <c r="P98" s="101">
        <v>355.84170332551003</v>
      </c>
      <c r="Q98" s="101">
        <v>915.20571386814117</v>
      </c>
      <c r="R98" s="101">
        <v>1555.3659995794296</v>
      </c>
      <c r="S98" s="101">
        <v>15831.09760093689</v>
      </c>
      <c r="T98" s="101">
        <v>284201.89539337158</v>
      </c>
      <c r="U98" s="127">
        <f t="shared" si="5"/>
        <v>303110.01605952182</v>
      </c>
    </row>
    <row r="99" spans="1:21">
      <c r="A99" s="37">
        <v>95</v>
      </c>
      <c r="B99" s="10"/>
      <c r="C99" s="11"/>
      <c r="D99" s="38" t="s">
        <v>8</v>
      </c>
      <c r="E99" s="49" t="s">
        <v>122</v>
      </c>
      <c r="F99" s="51"/>
      <c r="G99" s="111">
        <f t="shared" si="3"/>
        <v>422898.74200239778</v>
      </c>
      <c r="H99" s="26">
        <v>0</v>
      </c>
      <c r="I99" s="7">
        <v>0.75380030274391174</v>
      </c>
      <c r="J99" s="7">
        <v>9.7682085037231445</v>
      </c>
      <c r="K99" s="7">
        <v>158.71176481246948</v>
      </c>
      <c r="L99" s="7">
        <v>11057.297115802765</v>
      </c>
      <c r="M99" s="7">
        <v>131212.11060714722</v>
      </c>
      <c r="N99" s="126">
        <f t="shared" si="4"/>
        <v>142438.64149656892</v>
      </c>
      <c r="O99" s="26">
        <v>0</v>
      </c>
      <c r="P99" s="7">
        <v>0.32721781730651855</v>
      </c>
      <c r="Q99" s="7">
        <v>1.9022858142852783</v>
      </c>
      <c r="R99" s="7">
        <v>112.15887546539307</v>
      </c>
      <c r="S99" s="7">
        <v>12407.257613182068</v>
      </c>
      <c r="T99" s="7">
        <v>267938.4545135498</v>
      </c>
      <c r="U99" s="126">
        <f t="shared" si="5"/>
        <v>280460.10050582886</v>
      </c>
    </row>
    <row r="100" spans="1:21">
      <c r="A100" s="37">
        <v>96</v>
      </c>
      <c r="B100" s="10"/>
      <c r="C100" s="11"/>
      <c r="D100" s="38" t="s">
        <v>10</v>
      </c>
      <c r="E100" s="49" t="s">
        <v>123</v>
      </c>
      <c r="F100" s="51"/>
      <c r="G100" s="111">
        <f t="shared" si="3"/>
        <v>32096.906738789054</v>
      </c>
      <c r="H100" s="26">
        <v>0</v>
      </c>
      <c r="I100" s="7">
        <v>0</v>
      </c>
      <c r="J100" s="7">
        <v>3.8640629602596164</v>
      </c>
      <c r="K100" s="7">
        <v>120.06641538441181</v>
      </c>
      <c r="L100" s="7">
        <v>1795.4773293733597</v>
      </c>
      <c r="M100" s="7">
        <v>15112.910570144653</v>
      </c>
      <c r="N100" s="126">
        <f t="shared" si="4"/>
        <v>17032.318377862684</v>
      </c>
      <c r="O100" s="26">
        <v>0</v>
      </c>
      <c r="P100" s="7">
        <v>0.90562665462493896</v>
      </c>
      <c r="Q100" s="7">
        <v>3.5071198029909283</v>
      </c>
      <c r="R100" s="7">
        <v>82.546057395637035</v>
      </c>
      <c r="S100" s="7">
        <v>1175.5509709715843</v>
      </c>
      <c r="T100" s="7">
        <v>13802.078586101532</v>
      </c>
      <c r="U100" s="126">
        <f t="shared" si="5"/>
        <v>15064.588360926369</v>
      </c>
    </row>
    <row r="101" spans="1:21">
      <c r="A101" s="37">
        <v>97</v>
      </c>
      <c r="B101" s="10"/>
      <c r="C101" s="11"/>
      <c r="D101" s="38" t="s">
        <v>22</v>
      </c>
      <c r="E101" s="49" t="s">
        <v>124</v>
      </c>
      <c r="F101" s="51"/>
      <c r="G101" s="111">
        <f t="shared" si="3"/>
        <v>10258.984008451487</v>
      </c>
      <c r="H101" s="26">
        <v>166.97611434257124</v>
      </c>
      <c r="I101" s="7">
        <v>376.46318173408508</v>
      </c>
      <c r="J101" s="7">
        <v>1320.4186680912971</v>
      </c>
      <c r="K101" s="7">
        <v>1562.5383176803589</v>
      </c>
      <c r="L101" s="7">
        <v>1612.6989333629608</v>
      </c>
      <c r="M101" s="7">
        <v>1143.2610784769058</v>
      </c>
      <c r="N101" s="126">
        <f t="shared" si="4"/>
        <v>6182.356293688179</v>
      </c>
      <c r="O101" s="26">
        <v>130.75753600421012</v>
      </c>
      <c r="P101" s="7">
        <v>186.91181093454361</v>
      </c>
      <c r="Q101" s="7">
        <v>724.69668906927109</v>
      </c>
      <c r="R101" s="7">
        <v>848.19756919145584</v>
      </c>
      <c r="S101" s="7">
        <v>1046.2963426113129</v>
      </c>
      <c r="T101" s="7">
        <v>1139.7677669525146</v>
      </c>
      <c r="U101" s="126">
        <f t="shared" si="5"/>
        <v>4076.6277147633082</v>
      </c>
    </row>
    <row r="102" spans="1:21">
      <c r="A102" s="37">
        <v>98</v>
      </c>
      <c r="B102" s="17"/>
      <c r="C102" s="11"/>
      <c r="D102" s="38" t="s">
        <v>24</v>
      </c>
      <c r="E102" s="49" t="s">
        <v>125</v>
      </c>
      <c r="F102" s="51"/>
      <c r="G102" s="111">
        <f t="shared" si="3"/>
        <v>651.54095006501302</v>
      </c>
      <c r="H102" s="26">
        <v>0</v>
      </c>
      <c r="I102" s="7">
        <v>0.45377692580223083</v>
      </c>
      <c r="J102" s="7">
        <v>6.4676662893034518</v>
      </c>
      <c r="K102" s="7">
        <v>65.204609625041485</v>
      </c>
      <c r="L102" s="7">
        <v>125.08740025013685</v>
      </c>
      <c r="M102" s="7">
        <v>62.519576080143452</v>
      </c>
      <c r="N102" s="126">
        <f t="shared" si="4"/>
        <v>259.73302917042747</v>
      </c>
      <c r="O102" s="26">
        <v>0</v>
      </c>
      <c r="P102" s="7">
        <v>0</v>
      </c>
      <c r="Q102" s="7">
        <v>20.816992714069784</v>
      </c>
      <c r="R102" s="7">
        <v>121.79535730183125</v>
      </c>
      <c r="S102" s="7">
        <v>145.5410448089242</v>
      </c>
      <c r="T102" s="7">
        <v>103.65452606976032</v>
      </c>
      <c r="U102" s="126">
        <f t="shared" si="5"/>
        <v>391.80792089458555</v>
      </c>
    </row>
    <row r="103" spans="1:21">
      <c r="A103" s="37">
        <v>99</v>
      </c>
      <c r="B103" s="12"/>
      <c r="C103" s="12"/>
      <c r="D103" s="38" t="s">
        <v>26</v>
      </c>
      <c r="E103" s="49" t="s">
        <v>126</v>
      </c>
      <c r="F103" s="43"/>
      <c r="G103" s="111">
        <f t="shared" si="3"/>
        <v>3.8048271536827087</v>
      </c>
      <c r="H103" s="26">
        <v>0</v>
      </c>
      <c r="I103" s="7">
        <v>0</v>
      </c>
      <c r="J103" s="7">
        <v>0</v>
      </c>
      <c r="K103" s="7">
        <v>0.68979239463806152</v>
      </c>
      <c r="L103" s="7">
        <v>0</v>
      </c>
      <c r="M103" s="7">
        <v>0.60758471488952637</v>
      </c>
      <c r="N103" s="126">
        <f t="shared" si="4"/>
        <v>1.2973771095275879</v>
      </c>
      <c r="O103" s="26">
        <v>0</v>
      </c>
      <c r="P103" s="7">
        <v>0.45391073822975159</v>
      </c>
      <c r="Q103" s="7">
        <v>0.26493158936500549</v>
      </c>
      <c r="R103" s="7">
        <v>0</v>
      </c>
      <c r="S103" s="7">
        <v>0.50368785858154297</v>
      </c>
      <c r="T103" s="7">
        <v>1.2849198579788208</v>
      </c>
      <c r="U103" s="126">
        <f t="shared" si="5"/>
        <v>2.5074500441551208</v>
      </c>
    </row>
    <row r="104" spans="1:21">
      <c r="A104" s="37">
        <v>100</v>
      </c>
      <c r="B104" s="12"/>
      <c r="C104" s="12"/>
      <c r="D104" s="38" t="s">
        <v>32</v>
      </c>
      <c r="E104" s="15" t="s">
        <v>127</v>
      </c>
      <c r="F104" s="43"/>
      <c r="G104" s="111">
        <f t="shared" si="3"/>
        <v>0</v>
      </c>
      <c r="H104" s="26">
        <v>0</v>
      </c>
      <c r="I104" s="7">
        <v>0</v>
      </c>
      <c r="J104" s="7">
        <v>0</v>
      </c>
      <c r="K104" s="7">
        <v>0</v>
      </c>
      <c r="L104" s="7">
        <v>0</v>
      </c>
      <c r="M104" s="7">
        <v>0</v>
      </c>
      <c r="N104" s="126">
        <f t="shared" si="4"/>
        <v>0</v>
      </c>
      <c r="O104" s="26">
        <v>0</v>
      </c>
      <c r="P104" s="7">
        <v>0</v>
      </c>
      <c r="Q104" s="7">
        <v>0</v>
      </c>
      <c r="R104" s="7">
        <v>0</v>
      </c>
      <c r="S104" s="7">
        <v>0</v>
      </c>
      <c r="T104" s="7">
        <v>0</v>
      </c>
      <c r="U104" s="126">
        <f t="shared" si="5"/>
        <v>0</v>
      </c>
    </row>
    <row r="105" spans="1:21">
      <c r="A105" s="37">
        <v>101</v>
      </c>
      <c r="B105" s="12"/>
      <c r="C105" s="12"/>
      <c r="D105" s="38" t="s">
        <v>34</v>
      </c>
      <c r="E105" s="15" t="s">
        <v>128</v>
      </c>
      <c r="F105" s="43"/>
      <c r="G105" s="111">
        <f t="shared" si="3"/>
        <v>6957.0230788860863</v>
      </c>
      <c r="H105" s="26">
        <v>114.42737239218695</v>
      </c>
      <c r="I105" s="7">
        <v>405.00618410855532</v>
      </c>
      <c r="J105" s="7">
        <v>534.85553351044655</v>
      </c>
      <c r="K105" s="7">
        <v>633.74692142009735</v>
      </c>
      <c r="L105" s="7">
        <v>1296.0757982134819</v>
      </c>
      <c r="M105" s="7">
        <v>858.52932500839233</v>
      </c>
      <c r="N105" s="126">
        <f t="shared" si="4"/>
        <v>3842.6411346531604</v>
      </c>
      <c r="O105" s="26">
        <v>119.85211455945682</v>
      </c>
      <c r="P105" s="7">
        <v>167.24313112348318</v>
      </c>
      <c r="Q105" s="7">
        <v>164.01767638325691</v>
      </c>
      <c r="R105" s="7">
        <v>390.66812336444855</v>
      </c>
      <c r="S105" s="7">
        <v>1055.9478090405464</v>
      </c>
      <c r="T105" s="7">
        <v>1216.653089761734</v>
      </c>
      <c r="U105" s="126">
        <f t="shared" si="5"/>
        <v>3114.3819442329259</v>
      </c>
    </row>
    <row r="106" spans="1:21">
      <c r="A106" s="93">
        <v>102</v>
      </c>
      <c r="B106" s="94"/>
      <c r="C106" s="95" t="s">
        <v>129</v>
      </c>
      <c r="D106" s="96" t="s">
        <v>130</v>
      </c>
      <c r="E106" s="97"/>
      <c r="F106" s="98"/>
      <c r="G106" s="99">
        <f t="shared" si="3"/>
        <v>74.096414297819138</v>
      </c>
      <c r="H106" s="100">
        <v>0</v>
      </c>
      <c r="I106" s="101">
        <v>1.2293243408203125</v>
      </c>
      <c r="J106" s="101">
        <v>7.4816598892211914</v>
      </c>
      <c r="K106" s="101">
        <v>2.3260841369628906</v>
      </c>
      <c r="L106" s="101">
        <v>5.1635106205940247</v>
      </c>
      <c r="M106" s="101">
        <v>21.574700355529785</v>
      </c>
      <c r="N106" s="127">
        <f t="shared" si="4"/>
        <v>37.775279343128204</v>
      </c>
      <c r="O106" s="100">
        <v>0</v>
      </c>
      <c r="P106" s="101">
        <v>2.4372413158416748</v>
      </c>
      <c r="Q106" s="101">
        <v>1.01474928855896</v>
      </c>
      <c r="R106" s="101">
        <v>0.75963646173477173</v>
      </c>
      <c r="S106" s="101">
        <v>1.8442076444625854</v>
      </c>
      <c r="T106" s="101">
        <v>30.265300244092941</v>
      </c>
      <c r="U106" s="127">
        <f t="shared" si="5"/>
        <v>36.321134954690933</v>
      </c>
    </row>
    <row r="107" spans="1:21">
      <c r="A107" s="93">
        <v>110</v>
      </c>
      <c r="B107" s="94"/>
      <c r="C107" s="95" t="s">
        <v>131</v>
      </c>
      <c r="D107" s="96" t="s">
        <v>132</v>
      </c>
      <c r="E107" s="97"/>
      <c r="F107" s="98"/>
      <c r="G107" s="99">
        <f t="shared" si="3"/>
        <v>2439317.1809826866</v>
      </c>
      <c r="H107" s="100">
        <v>1277.2897956520319</v>
      </c>
      <c r="I107" s="101">
        <v>768.18187695741653</v>
      </c>
      <c r="J107" s="101">
        <v>10762.849877357483</v>
      </c>
      <c r="K107" s="101">
        <v>72173.556987762451</v>
      </c>
      <c r="L107" s="101">
        <v>410730.16680908203</v>
      </c>
      <c r="M107" s="101">
        <v>747268.62048339844</v>
      </c>
      <c r="N107" s="127">
        <f t="shared" si="4"/>
        <v>1242980.6658302099</v>
      </c>
      <c r="O107" s="100">
        <v>684.84996106475592</v>
      </c>
      <c r="P107" s="101">
        <v>596.4984827041626</v>
      </c>
      <c r="Q107" s="101">
        <v>5381.9362552165985</v>
      </c>
      <c r="R107" s="101">
        <v>32484.394653320313</v>
      </c>
      <c r="S107" s="101">
        <v>210904.32133483887</v>
      </c>
      <c r="T107" s="101">
        <v>946284.51446533203</v>
      </c>
      <c r="U107" s="127">
        <f t="shared" si="5"/>
        <v>1196336.5151524767</v>
      </c>
    </row>
    <row r="108" spans="1:21">
      <c r="A108" s="37">
        <v>111</v>
      </c>
      <c r="B108" s="10"/>
      <c r="C108" s="16"/>
      <c r="D108" s="38" t="s">
        <v>8</v>
      </c>
      <c r="E108" s="49" t="s">
        <v>133</v>
      </c>
      <c r="F108" s="40"/>
      <c r="G108" s="111">
        <f t="shared" si="3"/>
        <v>20872.980711554104</v>
      </c>
      <c r="H108" s="26">
        <v>46.57392254575052</v>
      </c>
      <c r="I108" s="7">
        <v>216.90723047219217</v>
      </c>
      <c r="J108" s="7">
        <v>909.0698032528162</v>
      </c>
      <c r="K108" s="7">
        <v>936.65124633908272</v>
      </c>
      <c r="L108" s="7">
        <v>2441.6246575117111</v>
      </c>
      <c r="M108" s="7">
        <v>3809.871533870697</v>
      </c>
      <c r="N108" s="126">
        <f t="shared" si="4"/>
        <v>8360.6983939922502</v>
      </c>
      <c r="O108" s="26">
        <v>17.747684968460817</v>
      </c>
      <c r="P108" s="7">
        <v>196.29735352098942</v>
      </c>
      <c r="Q108" s="7">
        <v>838.56207869946957</v>
      </c>
      <c r="R108" s="7">
        <v>1694.1008707582951</v>
      </c>
      <c r="S108" s="7">
        <v>3088.6779510974884</v>
      </c>
      <c r="T108" s="7">
        <v>6676.8963785171509</v>
      </c>
      <c r="U108" s="126">
        <f t="shared" si="5"/>
        <v>12512.282317561854</v>
      </c>
    </row>
    <row r="109" spans="1:21">
      <c r="A109" s="37">
        <v>112</v>
      </c>
      <c r="B109" s="17"/>
      <c r="C109" s="11"/>
      <c r="D109" s="52" t="s">
        <v>10</v>
      </c>
      <c r="E109" s="49" t="s">
        <v>134</v>
      </c>
      <c r="F109" s="51"/>
      <c r="G109" s="111">
        <f t="shared" si="3"/>
        <v>127343.33064000239</v>
      </c>
      <c r="H109" s="26">
        <v>3.6567782496118753</v>
      </c>
      <c r="I109" s="7">
        <v>5.7991002041380852</v>
      </c>
      <c r="J109" s="7">
        <v>227.26394625753164</v>
      </c>
      <c r="K109" s="7">
        <v>2428.9186770319939</v>
      </c>
      <c r="L109" s="7">
        <v>16509.858600616455</v>
      </c>
      <c r="M109" s="7">
        <v>32092.868259429932</v>
      </c>
      <c r="N109" s="126">
        <f t="shared" si="4"/>
        <v>51268.365361789663</v>
      </c>
      <c r="O109" s="26">
        <v>4.6503146544962419</v>
      </c>
      <c r="P109" s="7">
        <v>4.4697118601761758</v>
      </c>
      <c r="Q109" s="7">
        <v>148.54876141622663</v>
      </c>
      <c r="R109" s="7">
        <v>1490.4674688279629</v>
      </c>
      <c r="S109" s="7">
        <v>13470.550945281982</v>
      </c>
      <c r="T109" s="7">
        <v>60956.278076171875</v>
      </c>
      <c r="U109" s="126">
        <f t="shared" si="5"/>
        <v>76074.965278212723</v>
      </c>
    </row>
    <row r="110" spans="1:21">
      <c r="A110" s="37">
        <v>113</v>
      </c>
      <c r="B110" s="17"/>
      <c r="C110" s="16"/>
      <c r="D110" s="38" t="s">
        <v>22</v>
      </c>
      <c r="E110" s="49" t="s">
        <v>135</v>
      </c>
      <c r="F110" s="40"/>
      <c r="G110" s="111">
        <f t="shared" si="3"/>
        <v>1106161.8681623293</v>
      </c>
      <c r="H110" s="26">
        <v>30.85382541891704</v>
      </c>
      <c r="I110" s="7">
        <v>75.683747619390488</v>
      </c>
      <c r="J110" s="7">
        <v>4485.2862387895584</v>
      </c>
      <c r="K110" s="7">
        <v>34088.507019042969</v>
      </c>
      <c r="L110" s="7">
        <v>176196.76054382324</v>
      </c>
      <c r="M110" s="7">
        <v>330230.68646240234</v>
      </c>
      <c r="N110" s="126">
        <f t="shared" si="4"/>
        <v>545107.77783709648</v>
      </c>
      <c r="O110" s="26">
        <v>50.760621543323396</v>
      </c>
      <c r="P110" s="7">
        <v>52.512830049730837</v>
      </c>
      <c r="Q110" s="7">
        <v>1741.2607403695583</v>
      </c>
      <c r="R110" s="7">
        <v>14671.254657745361</v>
      </c>
      <c r="S110" s="7">
        <v>105323.06270599365</v>
      </c>
      <c r="T110" s="7">
        <v>439215.23876953125</v>
      </c>
      <c r="U110" s="126">
        <f t="shared" si="5"/>
        <v>561054.09032523283</v>
      </c>
    </row>
    <row r="111" spans="1:21">
      <c r="A111" s="37">
        <v>114</v>
      </c>
      <c r="B111" s="17"/>
      <c r="C111" s="16"/>
      <c r="D111" s="38" t="s">
        <v>24</v>
      </c>
      <c r="E111" s="49" t="s">
        <v>136</v>
      </c>
      <c r="F111" s="40"/>
      <c r="G111" s="111">
        <f t="shared" si="3"/>
        <v>1015534.2393757235</v>
      </c>
      <c r="H111" s="26">
        <v>481.45406235009432</v>
      </c>
      <c r="I111" s="7">
        <v>230.69932539016008</v>
      </c>
      <c r="J111" s="7">
        <v>3019.4202170670033</v>
      </c>
      <c r="K111" s="7">
        <v>29514.071869850159</v>
      </c>
      <c r="L111" s="7">
        <v>196769.17575454712</v>
      </c>
      <c r="M111" s="7">
        <v>329778.89680480957</v>
      </c>
      <c r="N111" s="126">
        <f t="shared" si="4"/>
        <v>559793.71803401411</v>
      </c>
      <c r="O111" s="26">
        <v>222.18852525763214</v>
      </c>
      <c r="P111" s="7">
        <v>150.31777474284172</v>
      </c>
      <c r="Q111" s="7">
        <v>1298.6437534093857</v>
      </c>
      <c r="R111" s="7">
        <v>11192.056793212891</v>
      </c>
      <c r="S111" s="7">
        <v>76343.336559295654</v>
      </c>
      <c r="T111" s="7">
        <v>366533.97793579102</v>
      </c>
      <c r="U111" s="126">
        <f t="shared" si="5"/>
        <v>455740.52134170942</v>
      </c>
    </row>
    <row r="112" spans="1:21">
      <c r="A112" s="37">
        <v>115</v>
      </c>
      <c r="B112" s="14"/>
      <c r="C112" s="16"/>
      <c r="D112" s="38" t="s">
        <v>26</v>
      </c>
      <c r="E112" s="49" t="s">
        <v>137</v>
      </c>
      <c r="F112" s="40"/>
      <c r="G112" s="111">
        <f t="shared" si="3"/>
        <v>48576.535052467138</v>
      </c>
      <c r="H112" s="26">
        <v>435.70419137179852</v>
      </c>
      <c r="I112" s="7">
        <v>149.72893536090851</v>
      </c>
      <c r="J112" s="7">
        <v>1249.6572345495224</v>
      </c>
      <c r="K112" s="7">
        <v>2847.0726010799408</v>
      </c>
      <c r="L112" s="7">
        <v>6778.0653276443481</v>
      </c>
      <c r="M112" s="7">
        <v>12550.602862358093</v>
      </c>
      <c r="N112" s="126">
        <f t="shared" si="4"/>
        <v>24010.831152364612</v>
      </c>
      <c r="O112" s="26">
        <v>254.44915694370866</v>
      </c>
      <c r="P112" s="7">
        <v>117.9772777557373</v>
      </c>
      <c r="Q112" s="7">
        <v>802.36000615358353</v>
      </c>
      <c r="R112" s="7">
        <v>1775.8605535030365</v>
      </c>
      <c r="S112" s="7">
        <v>4346.3074741363525</v>
      </c>
      <c r="T112" s="7">
        <v>17268.749431610107</v>
      </c>
      <c r="U112" s="126">
        <f t="shared" si="5"/>
        <v>24565.703900102526</v>
      </c>
    </row>
    <row r="113" spans="1:21">
      <c r="A113" s="37">
        <v>116</v>
      </c>
      <c r="B113" s="17"/>
      <c r="C113" s="12"/>
      <c r="D113" s="38" t="s">
        <v>32</v>
      </c>
      <c r="E113" s="14" t="s">
        <v>138</v>
      </c>
      <c r="F113" s="43"/>
      <c r="G113" s="111">
        <f t="shared" si="3"/>
        <v>120828.23329909146</v>
      </c>
      <c r="H113" s="26">
        <v>279.04699104651809</v>
      </c>
      <c r="I113" s="7">
        <v>89.363540448248386</v>
      </c>
      <c r="J113" s="7">
        <v>872.15270963311195</v>
      </c>
      <c r="K113" s="7">
        <v>2358.3344488143921</v>
      </c>
      <c r="L113" s="7">
        <v>12034.679904937744</v>
      </c>
      <c r="M113" s="7">
        <v>38805.694591522217</v>
      </c>
      <c r="N113" s="126">
        <f t="shared" si="4"/>
        <v>54439.272186402231</v>
      </c>
      <c r="O113" s="26">
        <v>135.05366821214557</v>
      </c>
      <c r="P113" s="7">
        <v>74.923533499240875</v>
      </c>
      <c r="Q113" s="7">
        <v>552.56094938516617</v>
      </c>
      <c r="R113" s="7">
        <v>1660.6555913686752</v>
      </c>
      <c r="S113" s="7">
        <v>8332.3809108734131</v>
      </c>
      <c r="T113" s="7">
        <v>55633.386459350586</v>
      </c>
      <c r="U113" s="126">
        <f t="shared" si="5"/>
        <v>66388.961112689227</v>
      </c>
    </row>
    <row r="114" spans="1:21">
      <c r="A114" s="93">
        <v>117</v>
      </c>
      <c r="B114" s="94"/>
      <c r="C114" s="95" t="s">
        <v>4</v>
      </c>
      <c r="D114" s="96" t="s">
        <v>139</v>
      </c>
      <c r="E114" s="97"/>
      <c r="F114" s="98"/>
      <c r="G114" s="99">
        <f t="shared" si="3"/>
        <v>482460.29037150787</v>
      </c>
      <c r="H114" s="100">
        <v>429.66396663181513</v>
      </c>
      <c r="I114" s="101">
        <v>546.4863389134407</v>
      </c>
      <c r="J114" s="101">
        <v>2488.4008710980415</v>
      </c>
      <c r="K114" s="101">
        <v>6482.726172208786</v>
      </c>
      <c r="L114" s="101">
        <v>62991.730569839478</v>
      </c>
      <c r="M114" s="101">
        <v>199872.20544433594</v>
      </c>
      <c r="N114" s="127">
        <f t="shared" si="4"/>
        <v>272811.21336302749</v>
      </c>
      <c r="O114" s="100">
        <v>526.41734200171777</v>
      </c>
      <c r="P114" s="101">
        <v>419.32373982667923</v>
      </c>
      <c r="Q114" s="101">
        <v>1356.5249656438828</v>
      </c>
      <c r="R114" s="101">
        <v>6058.6731512546539</v>
      </c>
      <c r="S114" s="101">
        <v>35294.40209197998</v>
      </c>
      <c r="T114" s="101">
        <v>165993.73571777344</v>
      </c>
      <c r="U114" s="127">
        <f t="shared" si="5"/>
        <v>209649.07700848035</v>
      </c>
    </row>
    <row r="115" spans="1:21">
      <c r="A115" s="37">
        <v>118</v>
      </c>
      <c r="B115" s="17"/>
      <c r="C115" s="16"/>
      <c r="D115" s="38" t="s">
        <v>8</v>
      </c>
      <c r="E115" s="49" t="s">
        <v>140</v>
      </c>
      <c r="F115" s="40"/>
      <c r="G115" s="111">
        <f t="shared" si="3"/>
        <v>327206.12327171979</v>
      </c>
      <c r="H115" s="26">
        <v>28.132818909900379</v>
      </c>
      <c r="I115" s="7">
        <v>74.90464255027473</v>
      </c>
      <c r="J115" s="7">
        <v>829.014822922647</v>
      </c>
      <c r="K115" s="7">
        <v>2654.6322708129883</v>
      </c>
      <c r="L115" s="7">
        <v>37866.298124313354</v>
      </c>
      <c r="M115" s="7">
        <v>149359.71156311035</v>
      </c>
      <c r="N115" s="126">
        <f t="shared" si="4"/>
        <v>190812.6942426195</v>
      </c>
      <c r="O115" s="26">
        <v>38.560726449504727</v>
      </c>
      <c r="P115" s="7">
        <v>50.679444372653961</v>
      </c>
      <c r="Q115" s="7">
        <v>362.8403483107686</v>
      </c>
      <c r="R115" s="7">
        <v>1890.5399567484856</v>
      </c>
      <c r="S115" s="7">
        <v>18062.038335323334</v>
      </c>
      <c r="T115" s="7">
        <v>115988.77021789551</v>
      </c>
      <c r="U115" s="126">
        <f t="shared" si="5"/>
        <v>136393.42902910025</v>
      </c>
    </row>
    <row r="116" spans="1:21">
      <c r="A116" s="37">
        <v>119</v>
      </c>
      <c r="B116" s="10"/>
      <c r="C116" s="16"/>
      <c r="D116" s="38" t="s">
        <v>10</v>
      </c>
      <c r="E116" s="49" t="s">
        <v>141</v>
      </c>
      <c r="F116" s="40"/>
      <c r="G116" s="111">
        <f t="shared" si="3"/>
        <v>131683.58955139059</v>
      </c>
      <c r="H116" s="26">
        <v>357.20882169947799</v>
      </c>
      <c r="I116" s="7">
        <v>325.78061597794294</v>
      </c>
      <c r="J116" s="7">
        <v>1273.1489927172661</v>
      </c>
      <c r="K116" s="7">
        <v>3040.9790940284729</v>
      </c>
      <c r="L116" s="7">
        <v>22144.410477161407</v>
      </c>
      <c r="M116" s="7">
        <v>44733.885667800903</v>
      </c>
      <c r="N116" s="126">
        <f t="shared" si="4"/>
        <v>71875.413669385467</v>
      </c>
      <c r="O116" s="26">
        <v>439.13892319144361</v>
      </c>
      <c r="P116" s="7">
        <v>255.6114319562912</v>
      </c>
      <c r="Q116" s="7">
        <v>793.61205863952637</v>
      </c>
      <c r="R116" s="7">
        <v>3517.3216149806976</v>
      </c>
      <c r="S116" s="7">
        <v>14763.021665096283</v>
      </c>
      <c r="T116" s="7">
        <v>40039.470188140869</v>
      </c>
      <c r="U116" s="126">
        <f t="shared" si="5"/>
        <v>59808.175882005111</v>
      </c>
    </row>
    <row r="117" spans="1:21">
      <c r="A117" s="37">
        <v>120</v>
      </c>
      <c r="B117" s="17"/>
      <c r="C117" s="11"/>
      <c r="D117" s="38" t="s">
        <v>22</v>
      </c>
      <c r="E117" s="9" t="s">
        <v>142</v>
      </c>
      <c r="F117" s="46"/>
      <c r="G117" s="111">
        <f t="shared" si="3"/>
        <v>23570.576516471607</v>
      </c>
      <c r="H117" s="26">
        <v>44.322320849872995</v>
      </c>
      <c r="I117" s="7">
        <v>145.80107736960053</v>
      </c>
      <c r="J117" s="7">
        <v>386.23706351220608</v>
      </c>
      <c r="K117" s="7">
        <v>787.11462101340294</v>
      </c>
      <c r="L117" s="7">
        <v>2981.0214742422104</v>
      </c>
      <c r="M117" s="7">
        <v>5778.6079216003418</v>
      </c>
      <c r="N117" s="126">
        <f t="shared" si="4"/>
        <v>10123.104478587635</v>
      </c>
      <c r="O117" s="26">
        <v>48.717697637650417</v>
      </c>
      <c r="P117" s="7">
        <v>113.03286299109459</v>
      </c>
      <c r="Q117" s="7">
        <v>200.0725889056921</v>
      </c>
      <c r="R117" s="7">
        <v>650.81158328056335</v>
      </c>
      <c r="S117" s="7">
        <v>2469.3410234451294</v>
      </c>
      <c r="T117" s="7">
        <v>9965.4962816238403</v>
      </c>
      <c r="U117" s="126">
        <f t="shared" si="5"/>
        <v>13447.47203788397</v>
      </c>
    </row>
    <row r="118" spans="1:21">
      <c r="A118" s="93">
        <v>121</v>
      </c>
      <c r="B118" s="94"/>
      <c r="C118" s="95" t="s">
        <v>143</v>
      </c>
      <c r="D118" s="96" t="s">
        <v>144</v>
      </c>
      <c r="E118" s="97"/>
      <c r="F118" s="98"/>
      <c r="G118" s="99">
        <f t="shared" si="3"/>
        <v>422099.64877186157</v>
      </c>
      <c r="H118" s="100">
        <v>1681.2116155792028</v>
      </c>
      <c r="I118" s="101">
        <v>709.61190187558532</v>
      </c>
      <c r="J118" s="101">
        <v>4556.0898351371288</v>
      </c>
      <c r="K118" s="101">
        <v>28671.341476917267</v>
      </c>
      <c r="L118" s="101">
        <v>87402.880918502808</v>
      </c>
      <c r="M118" s="101">
        <v>113049.48400878906</v>
      </c>
      <c r="N118" s="127">
        <f t="shared" si="4"/>
        <v>236070.61975680105</v>
      </c>
      <c r="O118" s="100">
        <v>1222.3836059086025</v>
      </c>
      <c r="P118" s="101">
        <v>494.69401742517948</v>
      </c>
      <c r="Q118" s="101">
        <v>2151.0793285667896</v>
      </c>
      <c r="R118" s="101">
        <v>9309.9667954444885</v>
      </c>
      <c r="S118" s="101">
        <v>41603.20392036438</v>
      </c>
      <c r="T118" s="101">
        <v>131247.70134735107</v>
      </c>
      <c r="U118" s="127">
        <f t="shared" si="5"/>
        <v>186029.02901506051</v>
      </c>
    </row>
    <row r="119" spans="1:21">
      <c r="A119" s="37">
        <v>122</v>
      </c>
      <c r="B119" s="17"/>
      <c r="C119" s="16"/>
      <c r="D119" s="38" t="s">
        <v>8</v>
      </c>
      <c r="E119" s="49" t="s">
        <v>145</v>
      </c>
      <c r="F119" s="40"/>
      <c r="G119" s="111">
        <f t="shared" si="3"/>
        <v>78840.736813030599</v>
      </c>
      <c r="H119" s="26">
        <v>19.057443495547432</v>
      </c>
      <c r="I119" s="7">
        <v>36.957736700307578</v>
      </c>
      <c r="J119" s="7">
        <v>506.65714492276311</v>
      </c>
      <c r="K119" s="7">
        <v>2264.7820371389389</v>
      </c>
      <c r="L119" s="7">
        <v>12780.276872158051</v>
      </c>
      <c r="M119" s="7">
        <v>26533.337887763977</v>
      </c>
      <c r="N119" s="126">
        <f t="shared" si="4"/>
        <v>42141.069122179586</v>
      </c>
      <c r="O119" s="26">
        <v>13.471765090926624</v>
      </c>
      <c r="P119" s="7">
        <v>28.731533735059202</v>
      </c>
      <c r="Q119" s="7">
        <v>240.06491907313466</v>
      </c>
      <c r="R119" s="7">
        <v>1045.5866363048553</v>
      </c>
      <c r="S119" s="7">
        <v>6898.6649074554443</v>
      </c>
      <c r="T119" s="7">
        <v>28473.147929191589</v>
      </c>
      <c r="U119" s="126">
        <f t="shared" si="5"/>
        <v>36699.667690851013</v>
      </c>
    </row>
    <row r="120" spans="1:21">
      <c r="A120" s="37">
        <v>123</v>
      </c>
      <c r="B120" s="17"/>
      <c r="C120" s="16"/>
      <c r="D120" s="38" t="s">
        <v>10</v>
      </c>
      <c r="E120" s="49" t="s">
        <v>146</v>
      </c>
      <c r="F120" s="40"/>
      <c r="G120" s="111">
        <f t="shared" si="3"/>
        <v>189174.2282232132</v>
      </c>
      <c r="H120" s="26">
        <v>182.4472477870429</v>
      </c>
      <c r="I120" s="7">
        <v>165.30174139188603</v>
      </c>
      <c r="J120" s="7">
        <v>2143.5822679623961</v>
      </c>
      <c r="K120" s="7">
        <v>20309.234941482544</v>
      </c>
      <c r="L120" s="7">
        <v>53788.593797683716</v>
      </c>
      <c r="M120" s="7">
        <v>45068.070350646973</v>
      </c>
      <c r="N120" s="126">
        <f t="shared" si="4"/>
        <v>121657.23034695456</v>
      </c>
      <c r="O120" s="26">
        <v>105.50069343492487</v>
      </c>
      <c r="P120" s="7">
        <v>202.97597000002861</v>
      </c>
      <c r="Q120" s="7">
        <v>1050.672246105969</v>
      </c>
      <c r="R120" s="7">
        <v>5303.9405957460403</v>
      </c>
      <c r="S120" s="7">
        <v>20331.818813323975</v>
      </c>
      <c r="T120" s="7">
        <v>40522.089557647705</v>
      </c>
      <c r="U120" s="126">
        <f t="shared" si="5"/>
        <v>67516.99787625864</v>
      </c>
    </row>
    <row r="121" spans="1:21">
      <c r="A121" s="37">
        <v>124</v>
      </c>
      <c r="B121" s="10"/>
      <c r="C121" s="16"/>
      <c r="D121" s="38" t="s">
        <v>22</v>
      </c>
      <c r="E121" s="49" t="s">
        <v>147</v>
      </c>
      <c r="F121" s="40"/>
      <c r="G121" s="111">
        <f t="shared" si="3"/>
        <v>7645.4984942320953</v>
      </c>
      <c r="H121" s="26">
        <v>50.83237631016118</v>
      </c>
      <c r="I121" s="7">
        <v>132.06823054328561</v>
      </c>
      <c r="J121" s="7">
        <v>333.89761776477098</v>
      </c>
      <c r="K121" s="7">
        <v>355.76219376921654</v>
      </c>
      <c r="L121" s="7">
        <v>1012.873240172863</v>
      </c>
      <c r="M121" s="7">
        <v>1597.0355554819107</v>
      </c>
      <c r="N121" s="126">
        <f t="shared" si="4"/>
        <v>3482.469214042208</v>
      </c>
      <c r="O121" s="26">
        <v>34.730931547000637</v>
      </c>
      <c r="P121" s="7">
        <v>77.602400172501802</v>
      </c>
      <c r="Q121" s="7">
        <v>192.21588130667806</v>
      </c>
      <c r="R121" s="7">
        <v>369.95230504870415</v>
      </c>
      <c r="S121" s="7">
        <v>942.48689812421799</v>
      </c>
      <c r="T121" s="7">
        <v>2546.0408639907837</v>
      </c>
      <c r="U121" s="126">
        <f t="shared" si="5"/>
        <v>4163.0292801898868</v>
      </c>
    </row>
    <row r="122" spans="1:21">
      <c r="A122" s="37">
        <v>125</v>
      </c>
      <c r="B122" s="17"/>
      <c r="C122" s="11"/>
      <c r="D122" s="50"/>
      <c r="E122" s="9" t="s">
        <v>148</v>
      </c>
      <c r="F122" s="46"/>
      <c r="G122" s="111">
        <f t="shared" si="3"/>
        <v>146439.19023697078</v>
      </c>
      <c r="H122" s="26">
        <v>1428.874557023868</v>
      </c>
      <c r="I122" s="7">
        <v>375.28419641591609</v>
      </c>
      <c r="J122" s="7">
        <v>1571.9527596831322</v>
      </c>
      <c r="K122" s="7">
        <v>5741.5627970695496</v>
      </c>
      <c r="L122" s="7">
        <v>19821.13907289505</v>
      </c>
      <c r="M122" s="7">
        <v>39851.042421340942</v>
      </c>
      <c r="N122" s="126">
        <f t="shared" si="4"/>
        <v>68789.855804428458</v>
      </c>
      <c r="O122" s="26">
        <v>1068.680179964751</v>
      </c>
      <c r="P122" s="7">
        <v>185.38411772623658</v>
      </c>
      <c r="Q122" s="7">
        <v>668.12636075913906</v>
      </c>
      <c r="R122" s="7">
        <v>2590.4872265458107</v>
      </c>
      <c r="S122" s="7">
        <v>13430.232963562012</v>
      </c>
      <c r="T122" s="7">
        <v>59706.423583984375</v>
      </c>
      <c r="U122" s="126">
        <f t="shared" si="5"/>
        <v>77649.334432542324</v>
      </c>
    </row>
    <row r="123" spans="1:21">
      <c r="A123" s="93">
        <v>126</v>
      </c>
      <c r="B123" s="94"/>
      <c r="C123" s="95" t="s">
        <v>149</v>
      </c>
      <c r="D123" s="96" t="s">
        <v>150</v>
      </c>
      <c r="E123" s="97"/>
      <c r="F123" s="98"/>
      <c r="G123" s="99">
        <f t="shared" si="3"/>
        <v>296561.24221758172</v>
      </c>
      <c r="H123" s="100">
        <v>443.01318836584687</v>
      </c>
      <c r="I123" s="101">
        <v>629.95477348566055</v>
      </c>
      <c r="J123" s="101">
        <v>3299.2852774858475</v>
      </c>
      <c r="K123" s="101">
        <v>11753.32798242569</v>
      </c>
      <c r="L123" s="101">
        <v>43119.547069549561</v>
      </c>
      <c r="M123" s="101">
        <v>81521.844818115234</v>
      </c>
      <c r="N123" s="127">
        <f t="shared" si="4"/>
        <v>140766.97310942784</v>
      </c>
      <c r="O123" s="100">
        <v>244.44169007986784</v>
      </c>
      <c r="P123" s="101">
        <v>366.54632811248302</v>
      </c>
      <c r="Q123" s="101">
        <v>2361.8991004824638</v>
      </c>
      <c r="R123" s="101">
        <v>8171.1027660369873</v>
      </c>
      <c r="S123" s="101">
        <v>31808.409342765808</v>
      </c>
      <c r="T123" s="101">
        <v>112841.86988067627</v>
      </c>
      <c r="U123" s="127">
        <f t="shared" si="5"/>
        <v>155794.26910815388</v>
      </c>
    </row>
    <row r="124" spans="1:21">
      <c r="A124" s="37">
        <v>127</v>
      </c>
      <c r="B124" s="12"/>
      <c r="C124" s="12"/>
      <c r="D124" s="38" t="s">
        <v>8</v>
      </c>
      <c r="E124" s="49" t="s">
        <v>151</v>
      </c>
      <c r="F124" s="40"/>
      <c r="G124" s="111">
        <f t="shared" si="3"/>
        <v>228358.70516754297</v>
      </c>
      <c r="H124" s="26">
        <v>318.35266958171269</v>
      </c>
      <c r="I124" s="7">
        <v>568.56289308518171</v>
      </c>
      <c r="J124" s="7">
        <v>2951.2130075842142</v>
      </c>
      <c r="K124" s="7">
        <v>10044.469654083252</v>
      </c>
      <c r="L124" s="7">
        <v>35349.747253417969</v>
      </c>
      <c r="M124" s="7">
        <v>61895.076019287109</v>
      </c>
      <c r="N124" s="126">
        <f t="shared" si="4"/>
        <v>111127.42149703944</v>
      </c>
      <c r="O124" s="26">
        <v>165.40696576600021</v>
      </c>
      <c r="P124" s="7">
        <v>312.351079672575</v>
      </c>
      <c r="Q124" s="7">
        <v>1826.8343325406313</v>
      </c>
      <c r="R124" s="7">
        <v>6337.0057036876678</v>
      </c>
      <c r="S124" s="7">
        <v>25401.156311035156</v>
      </c>
      <c r="T124" s="7">
        <v>83188.529277801514</v>
      </c>
      <c r="U124" s="126">
        <f t="shared" si="5"/>
        <v>117231.28367050354</v>
      </c>
    </row>
    <row r="125" spans="1:21">
      <c r="A125" s="37">
        <v>128</v>
      </c>
      <c r="B125" s="17"/>
      <c r="C125" s="16"/>
      <c r="D125" s="52" t="s">
        <v>10</v>
      </c>
      <c r="E125" s="49" t="s">
        <v>152</v>
      </c>
      <c r="F125" s="40"/>
      <c r="G125" s="111">
        <f t="shared" si="3"/>
        <v>979.64455300569534</v>
      </c>
      <c r="H125" s="26">
        <v>0</v>
      </c>
      <c r="I125" s="7">
        <v>0</v>
      </c>
      <c r="J125" s="7">
        <v>0.26864033937454224</v>
      </c>
      <c r="K125" s="7">
        <v>6.3482332229614258</v>
      </c>
      <c r="L125" s="7">
        <v>211.38302612304688</v>
      </c>
      <c r="M125" s="7">
        <v>761.6446533203125</v>
      </c>
      <c r="N125" s="126">
        <f t="shared" si="4"/>
        <v>979.64455300569534</v>
      </c>
      <c r="O125" s="26">
        <v>0</v>
      </c>
      <c r="P125" s="7">
        <v>0</v>
      </c>
      <c r="Q125" s="7">
        <v>0</v>
      </c>
      <c r="R125" s="7">
        <v>0</v>
      </c>
      <c r="S125" s="7">
        <v>0</v>
      </c>
      <c r="T125" s="7">
        <v>0</v>
      </c>
      <c r="U125" s="126">
        <f t="shared" si="5"/>
        <v>0</v>
      </c>
    </row>
    <row r="126" spans="1:21">
      <c r="A126" s="37">
        <v>129</v>
      </c>
      <c r="B126" s="10"/>
      <c r="C126" s="16"/>
      <c r="D126" s="38" t="s">
        <v>22</v>
      </c>
      <c r="E126" s="15" t="s">
        <v>153</v>
      </c>
      <c r="F126" s="43"/>
      <c r="G126" s="111">
        <f t="shared" si="3"/>
        <v>3976.5372056034394</v>
      </c>
      <c r="H126" s="26">
        <v>0</v>
      </c>
      <c r="I126" s="7">
        <v>3.1814534272998571</v>
      </c>
      <c r="J126" s="7">
        <v>17.7051637833938</v>
      </c>
      <c r="K126" s="7">
        <v>133.83104264363647</v>
      </c>
      <c r="L126" s="7">
        <v>617.18930973112583</v>
      </c>
      <c r="M126" s="7">
        <v>1426.4297151565552</v>
      </c>
      <c r="N126" s="126">
        <f t="shared" si="4"/>
        <v>2198.3366847420111</v>
      </c>
      <c r="O126" s="26">
        <v>0</v>
      </c>
      <c r="P126" s="7">
        <v>3.3962904727086425</v>
      </c>
      <c r="Q126" s="7">
        <v>10.35653001209721</v>
      </c>
      <c r="R126" s="7">
        <v>44.019504783675075</v>
      </c>
      <c r="S126" s="7">
        <v>233.98640307132155</v>
      </c>
      <c r="T126" s="7">
        <v>1486.4417925216258</v>
      </c>
      <c r="U126" s="126">
        <f t="shared" si="5"/>
        <v>1778.2005208614282</v>
      </c>
    </row>
    <row r="127" spans="1:21">
      <c r="A127" s="37">
        <v>130</v>
      </c>
      <c r="B127" s="17"/>
      <c r="C127" s="11"/>
      <c r="D127" s="38" t="s">
        <v>24</v>
      </c>
      <c r="E127" s="9" t="s">
        <v>422</v>
      </c>
      <c r="F127" s="46"/>
      <c r="G127" s="111">
        <f t="shared" si="3"/>
        <v>61022.814981099218</v>
      </c>
      <c r="H127" s="26">
        <v>124.66051896288991</v>
      </c>
      <c r="I127" s="7">
        <v>58.21040465310216</v>
      </c>
      <c r="J127" s="7">
        <v>330.09861558675766</v>
      </c>
      <c r="K127" s="7">
        <v>1568.6788994669914</v>
      </c>
      <c r="L127" s="7">
        <v>6941.2274839878082</v>
      </c>
      <c r="M127" s="7">
        <v>17438.694233894348</v>
      </c>
      <c r="N127" s="126">
        <f t="shared" si="4"/>
        <v>26461.570156551898</v>
      </c>
      <c r="O127" s="26">
        <v>79.034720558673143</v>
      </c>
      <c r="P127" s="7">
        <v>50.798943474888802</v>
      </c>
      <c r="Q127" s="7">
        <v>323.45928440988064</v>
      </c>
      <c r="R127" s="7">
        <v>1190.7133919596672</v>
      </c>
      <c r="S127" s="7">
        <v>5477.5528466701508</v>
      </c>
      <c r="T127" s="7">
        <v>27439.68563747406</v>
      </c>
      <c r="U127" s="126">
        <f t="shared" si="5"/>
        <v>34561.244824547321</v>
      </c>
    </row>
    <row r="128" spans="1:21">
      <c r="A128" s="37">
        <v>131</v>
      </c>
      <c r="B128" s="12"/>
      <c r="C128" s="12"/>
      <c r="D128" s="38" t="s">
        <v>26</v>
      </c>
      <c r="E128" s="15" t="s">
        <v>154</v>
      </c>
      <c r="F128" s="43"/>
      <c r="G128" s="111">
        <f t="shared" si="3"/>
        <v>0</v>
      </c>
      <c r="H128" s="26">
        <v>0</v>
      </c>
      <c r="I128" s="7">
        <v>0</v>
      </c>
      <c r="J128" s="7">
        <v>0</v>
      </c>
      <c r="K128" s="7">
        <v>0</v>
      </c>
      <c r="L128" s="7">
        <v>0</v>
      </c>
      <c r="M128" s="7">
        <v>0</v>
      </c>
      <c r="N128" s="126">
        <f t="shared" si="4"/>
        <v>0</v>
      </c>
      <c r="O128" s="26">
        <v>0</v>
      </c>
      <c r="P128" s="7">
        <v>0</v>
      </c>
      <c r="Q128" s="7">
        <v>0</v>
      </c>
      <c r="R128" s="7">
        <v>0</v>
      </c>
      <c r="S128" s="7">
        <v>0</v>
      </c>
      <c r="T128" s="7">
        <v>0</v>
      </c>
      <c r="U128" s="126">
        <f t="shared" si="5"/>
        <v>0</v>
      </c>
    </row>
    <row r="129" spans="1:21">
      <c r="A129" s="37">
        <v>132</v>
      </c>
      <c r="B129" s="12"/>
      <c r="C129" s="12"/>
      <c r="D129" s="38" t="s">
        <v>32</v>
      </c>
      <c r="E129" s="15" t="s">
        <v>155</v>
      </c>
      <c r="F129" s="43"/>
      <c r="G129" s="111">
        <f t="shared" si="3"/>
        <v>2223.542113395175</v>
      </c>
      <c r="H129" s="26">
        <v>0</v>
      </c>
      <c r="I129" s="7">
        <v>0</v>
      </c>
      <c r="J129" s="7">
        <v>0</v>
      </c>
      <c r="K129" s="7">
        <v>0</v>
      </c>
      <c r="L129" s="7">
        <v>0</v>
      </c>
      <c r="M129" s="7">
        <v>0</v>
      </c>
      <c r="N129" s="126">
        <f t="shared" si="4"/>
        <v>0</v>
      </c>
      <c r="O129" s="26">
        <v>0</v>
      </c>
      <c r="P129" s="7">
        <v>0</v>
      </c>
      <c r="Q129" s="7">
        <v>201.24890676676296</v>
      </c>
      <c r="R129" s="7">
        <v>599.36417407914996</v>
      </c>
      <c r="S129" s="7">
        <v>695.71468830108643</v>
      </c>
      <c r="T129" s="7">
        <v>727.21434424817562</v>
      </c>
      <c r="U129" s="126">
        <f t="shared" si="5"/>
        <v>2223.542113395175</v>
      </c>
    </row>
    <row r="130" spans="1:21">
      <c r="A130" s="93">
        <v>133</v>
      </c>
      <c r="B130" s="94"/>
      <c r="C130" s="95" t="s">
        <v>156</v>
      </c>
      <c r="D130" s="96" t="s">
        <v>157</v>
      </c>
      <c r="E130" s="97"/>
      <c r="F130" s="98"/>
      <c r="G130" s="99">
        <f t="shared" si="3"/>
        <v>28114.250133363184</v>
      </c>
      <c r="H130" s="100">
        <v>174.79278767911455</v>
      </c>
      <c r="I130" s="101">
        <v>39.377899526618421</v>
      </c>
      <c r="J130" s="101">
        <v>225.65934770181775</v>
      </c>
      <c r="K130" s="101">
        <v>828.85143058001995</v>
      </c>
      <c r="L130" s="101">
        <v>2635.3351466655731</v>
      </c>
      <c r="M130" s="101">
        <v>6809.4312419891357</v>
      </c>
      <c r="N130" s="127">
        <f t="shared" si="4"/>
        <v>10713.44785414228</v>
      </c>
      <c r="O130" s="100">
        <v>175.65698381700713</v>
      </c>
      <c r="P130" s="101">
        <v>19.512354299426079</v>
      </c>
      <c r="Q130" s="101">
        <v>116.83959879726171</v>
      </c>
      <c r="R130" s="101">
        <v>533.04625369608402</v>
      </c>
      <c r="S130" s="101">
        <v>2031.6960851550102</v>
      </c>
      <c r="T130" s="101">
        <v>14524.051003456116</v>
      </c>
      <c r="U130" s="127">
        <f t="shared" si="5"/>
        <v>17400.802279220905</v>
      </c>
    </row>
    <row r="131" spans="1:21">
      <c r="A131" s="93">
        <v>134</v>
      </c>
      <c r="B131" s="94"/>
      <c r="C131" s="95" t="s">
        <v>158</v>
      </c>
      <c r="D131" s="96" t="s">
        <v>159</v>
      </c>
      <c r="E131" s="97"/>
      <c r="F131" s="98"/>
      <c r="G131" s="99">
        <f t="shared" si="3"/>
        <v>9669.2851425297558</v>
      </c>
      <c r="H131" s="100">
        <v>0</v>
      </c>
      <c r="I131" s="101">
        <v>55.588961813598871</v>
      </c>
      <c r="J131" s="101">
        <v>177.92413287237287</v>
      </c>
      <c r="K131" s="101">
        <v>453.49054439365864</v>
      </c>
      <c r="L131" s="101">
        <v>824.75383552908897</v>
      </c>
      <c r="M131" s="101">
        <v>1904.731903553009</v>
      </c>
      <c r="N131" s="127">
        <f t="shared" si="4"/>
        <v>3416.4893781617284</v>
      </c>
      <c r="O131" s="100">
        <v>0</v>
      </c>
      <c r="P131" s="101">
        <v>108.97392117604613</v>
      </c>
      <c r="Q131" s="101">
        <v>616.80804185569286</v>
      </c>
      <c r="R131" s="101">
        <v>772.55676978826523</v>
      </c>
      <c r="S131" s="101">
        <v>1052.220732986927</v>
      </c>
      <c r="T131" s="101">
        <v>3702.2362985610962</v>
      </c>
      <c r="U131" s="127">
        <f>SUM(O131:T131)</f>
        <v>6252.7957643680274</v>
      </c>
    </row>
    <row r="132" spans="1:21">
      <c r="A132" s="37">
        <v>135</v>
      </c>
      <c r="B132" s="17"/>
      <c r="C132" s="16"/>
      <c r="D132" s="38" t="s">
        <v>8</v>
      </c>
      <c r="E132" s="49" t="s">
        <v>160</v>
      </c>
      <c r="F132" s="40"/>
      <c r="G132" s="111">
        <f t="shared" si="3"/>
        <v>1647.8537690619705</v>
      </c>
      <c r="H132" s="26">
        <v>0</v>
      </c>
      <c r="I132" s="7">
        <v>4.43263609346468</v>
      </c>
      <c r="J132" s="7">
        <v>5.7964037288911641</v>
      </c>
      <c r="K132" s="7">
        <v>23.525698689743876</v>
      </c>
      <c r="L132" s="7">
        <v>165.89899834990501</v>
      </c>
      <c r="M132" s="7">
        <v>339.05264092981815</v>
      </c>
      <c r="N132" s="126">
        <f t="shared" si="4"/>
        <v>538.70637779182289</v>
      </c>
      <c r="O132" s="26">
        <v>0</v>
      </c>
      <c r="P132" s="7">
        <v>3.0564772645011544</v>
      </c>
      <c r="Q132" s="7">
        <v>6.6079451034311205</v>
      </c>
      <c r="R132" s="7">
        <v>24.292648067697883</v>
      </c>
      <c r="S132" s="7">
        <v>240.72141633927822</v>
      </c>
      <c r="T132" s="7">
        <v>834.46890449523926</v>
      </c>
      <c r="U132" s="126">
        <f t="shared" ref="U132:U157" si="6">SUM(O132:T132)</f>
        <v>1109.1473912701476</v>
      </c>
    </row>
    <row r="133" spans="1:21">
      <c r="A133" s="37">
        <v>136</v>
      </c>
      <c r="B133" s="10"/>
      <c r="C133" s="16"/>
      <c r="D133" s="38" t="s">
        <v>10</v>
      </c>
      <c r="E133" s="49" t="s">
        <v>161</v>
      </c>
      <c r="F133" s="40"/>
      <c r="G133" s="111">
        <f t="shared" si="3"/>
        <v>432.8991671204567</v>
      </c>
      <c r="H133" s="26">
        <v>0</v>
      </c>
      <c r="I133" s="7">
        <v>0</v>
      </c>
      <c r="J133" s="7">
        <v>1.491832971572876</v>
      </c>
      <c r="K133" s="7">
        <v>5.2163071632385254</v>
      </c>
      <c r="L133" s="7">
        <v>24.399787902832031</v>
      </c>
      <c r="M133" s="7">
        <v>167.00173950195313</v>
      </c>
      <c r="N133" s="126">
        <f t="shared" si="4"/>
        <v>198.10966753959656</v>
      </c>
      <c r="O133" s="26">
        <v>0</v>
      </c>
      <c r="P133" s="7">
        <v>0</v>
      </c>
      <c r="Q133" s="7">
        <v>0.74276024103164673</v>
      </c>
      <c r="R133" s="7">
        <v>1.2827956676483154</v>
      </c>
      <c r="S133" s="7">
        <v>9.9671144485473633</v>
      </c>
      <c r="T133" s="7">
        <v>222.79682922363281</v>
      </c>
      <c r="U133" s="126">
        <f t="shared" si="6"/>
        <v>234.78949958086014</v>
      </c>
    </row>
    <row r="134" spans="1:21">
      <c r="A134" s="37">
        <v>137</v>
      </c>
      <c r="B134" s="10"/>
      <c r="C134" s="11"/>
      <c r="D134" s="52" t="s">
        <v>22</v>
      </c>
      <c r="E134" s="49" t="s">
        <v>162</v>
      </c>
      <c r="F134" s="51"/>
      <c r="G134" s="111">
        <f t="shared" si="3"/>
        <v>145.4480157494545</v>
      </c>
      <c r="H134" s="26">
        <v>0</v>
      </c>
      <c r="I134" s="7">
        <v>0</v>
      </c>
      <c r="J134" s="7">
        <v>0.31510600447654724</v>
      </c>
      <c r="K134" s="7">
        <v>12.941212624311447</v>
      </c>
      <c r="L134" s="7">
        <v>53.088962554931641</v>
      </c>
      <c r="M134" s="7">
        <v>49.822078704833984</v>
      </c>
      <c r="N134" s="126">
        <f t="shared" si="4"/>
        <v>116.16735988855362</v>
      </c>
      <c r="O134" s="26">
        <v>0</v>
      </c>
      <c r="P134" s="7">
        <v>0</v>
      </c>
      <c r="Q134" s="7">
        <v>0.22314712405204773</v>
      </c>
      <c r="R134" s="7">
        <v>0.42642763257026672</v>
      </c>
      <c r="S134" s="7">
        <v>3.5754780769348145</v>
      </c>
      <c r="T134" s="7">
        <v>25.05560302734375</v>
      </c>
      <c r="U134" s="126">
        <f t="shared" si="6"/>
        <v>29.280655860900879</v>
      </c>
    </row>
    <row r="135" spans="1:21">
      <c r="A135" s="37">
        <v>138</v>
      </c>
      <c r="B135" s="10"/>
      <c r="C135" s="11"/>
      <c r="D135" s="52" t="s">
        <v>24</v>
      </c>
      <c r="E135" s="49" t="s">
        <v>163</v>
      </c>
      <c r="F135" s="51"/>
      <c r="G135" s="111">
        <f t="shared" si="3"/>
        <v>26.112038105726242</v>
      </c>
      <c r="H135" s="26">
        <v>0</v>
      </c>
      <c r="I135" s="7">
        <v>0</v>
      </c>
      <c r="J135" s="7">
        <v>0.30510169267654419</v>
      </c>
      <c r="K135" s="7">
        <v>0.96652531623840332</v>
      </c>
      <c r="L135" s="7">
        <v>3.8376755714416504</v>
      </c>
      <c r="M135" s="7">
        <v>4.986615777015686</v>
      </c>
      <c r="N135" s="126">
        <f t="shared" si="4"/>
        <v>10.095918357372284</v>
      </c>
      <c r="O135" s="26">
        <v>0</v>
      </c>
      <c r="P135" s="7">
        <v>0</v>
      </c>
      <c r="Q135" s="7">
        <v>0.49822044372558594</v>
      </c>
      <c r="R135" s="7">
        <v>0</v>
      </c>
      <c r="S135" s="7">
        <v>1.42621710896492</v>
      </c>
      <c r="T135" s="7">
        <v>14.091682195663452</v>
      </c>
      <c r="U135" s="126">
        <f t="shared" si="6"/>
        <v>16.016119748353958</v>
      </c>
    </row>
    <row r="136" spans="1:21">
      <c r="A136" s="37">
        <v>139</v>
      </c>
      <c r="B136" s="17"/>
      <c r="C136" s="11"/>
      <c r="D136" s="50"/>
      <c r="E136" s="9" t="s">
        <v>164</v>
      </c>
      <c r="F136" s="46"/>
      <c r="G136" s="111">
        <f t="shared" si="3"/>
        <v>7416.9722726680338</v>
      </c>
      <c r="H136" s="26">
        <v>0</v>
      </c>
      <c r="I136" s="7">
        <v>51.156325712800026</v>
      </c>
      <c r="J136" s="7">
        <v>170.01568522304296</v>
      </c>
      <c r="K136" s="7">
        <v>410.84080517292023</v>
      </c>
      <c r="L136" s="7">
        <v>577.52842539548874</v>
      </c>
      <c r="M136" s="7">
        <v>1343.868844807148</v>
      </c>
      <c r="N136" s="126">
        <f t="shared" si="4"/>
        <v>2553.4100863113999</v>
      </c>
      <c r="O136" s="26">
        <v>0</v>
      </c>
      <c r="P136" s="7">
        <v>105.91744657978415</v>
      </c>
      <c r="Q136" s="7">
        <v>608.7359770834446</v>
      </c>
      <c r="R136" s="7">
        <v>746.55489939451218</v>
      </c>
      <c r="S136" s="7">
        <v>796.53050804138184</v>
      </c>
      <c r="T136" s="7">
        <v>2605.8233552575111</v>
      </c>
      <c r="U136" s="126">
        <f t="shared" si="6"/>
        <v>4863.5621863566339</v>
      </c>
    </row>
    <row r="137" spans="1:21">
      <c r="A137" s="93">
        <v>140</v>
      </c>
      <c r="B137" s="94"/>
      <c r="C137" s="95" t="s">
        <v>165</v>
      </c>
      <c r="D137" s="96" t="s">
        <v>166</v>
      </c>
      <c r="E137" s="97"/>
      <c r="F137" s="98"/>
      <c r="G137" s="99">
        <f t="shared" si="3"/>
        <v>36146.583426445723</v>
      </c>
      <c r="H137" s="100">
        <v>15973.05185842514</v>
      </c>
      <c r="I137" s="101">
        <v>1316.0599642395973</v>
      </c>
      <c r="J137" s="101">
        <v>1236.8042611479759</v>
      </c>
      <c r="K137" s="101">
        <v>605.85367810726166</v>
      </c>
      <c r="L137" s="101">
        <v>503.98816472291946</v>
      </c>
      <c r="M137" s="101">
        <v>69.869497299194336</v>
      </c>
      <c r="N137" s="127">
        <f t="shared" si="4"/>
        <v>19705.627423942089</v>
      </c>
      <c r="O137" s="100">
        <v>13010.700559139252</v>
      </c>
      <c r="P137" s="101">
        <v>1045.0486968159676</v>
      </c>
      <c r="Q137" s="101">
        <v>1146.3700067400932</v>
      </c>
      <c r="R137" s="101">
        <v>691.33017188310623</v>
      </c>
      <c r="S137" s="101">
        <v>466.93838450312614</v>
      </c>
      <c r="T137" s="101">
        <v>80.568183422088623</v>
      </c>
      <c r="U137" s="127">
        <f t="shared" si="6"/>
        <v>16440.956002503633</v>
      </c>
    </row>
    <row r="138" spans="1:21">
      <c r="A138" s="37">
        <v>141</v>
      </c>
      <c r="B138" s="17"/>
      <c r="C138" s="16"/>
      <c r="D138" s="38" t="s">
        <v>8</v>
      </c>
      <c r="E138" s="45" t="s">
        <v>167</v>
      </c>
      <c r="F138" s="53"/>
      <c r="G138" s="111">
        <f t="shared" ref="G138:G157" si="7">N138+U138</f>
        <v>2428.4345008661039</v>
      </c>
      <c r="H138" s="26">
        <v>1293.7199638932943</v>
      </c>
      <c r="I138" s="7">
        <v>9.1900035482831299</v>
      </c>
      <c r="J138" s="7">
        <v>6.4298243904486299</v>
      </c>
      <c r="K138" s="7">
        <v>6.5579136135056615</v>
      </c>
      <c r="L138" s="7">
        <v>4.8568308763206005</v>
      </c>
      <c r="M138" s="7">
        <v>2.212813138961792</v>
      </c>
      <c r="N138" s="126">
        <f t="shared" ref="N138:N157" si="8">SUM(H138:M138)</f>
        <v>1322.9673494608141</v>
      </c>
      <c r="O138" s="26">
        <v>1070.3892209231853</v>
      </c>
      <c r="P138" s="7">
        <v>11.284301370382309</v>
      </c>
      <c r="Q138" s="7">
        <v>10.50050497148186</v>
      </c>
      <c r="R138" s="7">
        <v>6.3168476084247231</v>
      </c>
      <c r="S138" s="7">
        <v>6.0945941954851151</v>
      </c>
      <c r="T138" s="7">
        <v>0.88168233633041382</v>
      </c>
      <c r="U138" s="126">
        <f t="shared" si="6"/>
        <v>1105.4671514052898</v>
      </c>
    </row>
    <row r="139" spans="1:21">
      <c r="A139" s="37">
        <v>142</v>
      </c>
      <c r="B139" s="17"/>
      <c r="C139" s="16"/>
      <c r="D139" s="38" t="s">
        <v>10</v>
      </c>
      <c r="E139" s="45" t="s">
        <v>168</v>
      </c>
      <c r="F139" s="53"/>
      <c r="G139" s="111">
        <f t="shared" si="7"/>
        <v>79.699812120757997</v>
      </c>
      <c r="H139" s="26">
        <v>46.267233370803297</v>
      </c>
      <c r="I139" s="7">
        <v>0.43611648678779602</v>
      </c>
      <c r="J139" s="7">
        <v>0.56455874443054199</v>
      </c>
      <c r="K139" s="7">
        <v>0.30012091994285583</v>
      </c>
      <c r="L139" s="7">
        <v>0</v>
      </c>
      <c r="M139" s="7">
        <v>0</v>
      </c>
      <c r="N139" s="126">
        <f t="shared" si="8"/>
        <v>47.56802952196449</v>
      </c>
      <c r="O139" s="26">
        <v>31.282464690506458</v>
      </c>
      <c r="P139" s="7">
        <v>0</v>
      </c>
      <c r="Q139" s="7">
        <v>0</v>
      </c>
      <c r="R139" s="7">
        <v>0</v>
      </c>
      <c r="S139" s="7">
        <v>0</v>
      </c>
      <c r="T139" s="7">
        <v>0.84931790828704834</v>
      </c>
      <c r="U139" s="126">
        <f t="shared" si="6"/>
        <v>32.131782598793507</v>
      </c>
    </row>
    <row r="140" spans="1:21">
      <c r="A140" s="37">
        <v>143</v>
      </c>
      <c r="B140" s="17"/>
      <c r="C140" s="16"/>
      <c r="D140" s="38" t="s">
        <v>22</v>
      </c>
      <c r="E140" s="45" t="s">
        <v>169</v>
      </c>
      <c r="F140" s="53"/>
      <c r="G140" s="111">
        <f t="shared" si="7"/>
        <v>749.13972235098481</v>
      </c>
      <c r="H140" s="26">
        <v>246.23551970720291</v>
      </c>
      <c r="I140" s="7">
        <v>28.378795478492975</v>
      </c>
      <c r="J140" s="7">
        <v>45.835836000740528</v>
      </c>
      <c r="K140" s="7">
        <v>48.204483553767204</v>
      </c>
      <c r="L140" s="7">
        <v>35.867542367428541</v>
      </c>
      <c r="M140" s="7">
        <v>0.88365417718887329</v>
      </c>
      <c r="N140" s="126">
        <f t="shared" si="8"/>
        <v>405.40583128482103</v>
      </c>
      <c r="O140" s="26">
        <v>167.97878070175648</v>
      </c>
      <c r="P140" s="7">
        <v>26.449059389531612</v>
      </c>
      <c r="Q140" s="7">
        <v>47.927130922675133</v>
      </c>
      <c r="R140" s="7">
        <v>59.52264728397131</v>
      </c>
      <c r="S140" s="7">
        <v>40.974590431898832</v>
      </c>
      <c r="T140" s="7">
        <v>0.88168233633041382</v>
      </c>
      <c r="U140" s="126">
        <f t="shared" si="6"/>
        <v>343.73389106616378</v>
      </c>
    </row>
    <row r="141" spans="1:21">
      <c r="A141" s="37">
        <v>144</v>
      </c>
      <c r="B141" s="17"/>
      <c r="C141" s="16"/>
      <c r="D141" s="38" t="s">
        <v>24</v>
      </c>
      <c r="E141" s="45" t="s">
        <v>170</v>
      </c>
      <c r="F141" s="53"/>
      <c r="G141" s="111">
        <f t="shared" si="7"/>
        <v>19337.013143971562</v>
      </c>
      <c r="H141" s="26">
        <v>7946.9184818267822</v>
      </c>
      <c r="I141" s="7">
        <v>937.73952159285545</v>
      </c>
      <c r="J141" s="7">
        <v>1002.25276273489</v>
      </c>
      <c r="K141" s="7">
        <v>438.36504191160202</v>
      </c>
      <c r="L141" s="7">
        <v>142.9308290630579</v>
      </c>
      <c r="M141" s="7">
        <v>30.343296051025391</v>
      </c>
      <c r="N141" s="126">
        <f t="shared" si="8"/>
        <v>10498.549933180213</v>
      </c>
      <c r="O141" s="26">
        <v>6436.8867204189301</v>
      </c>
      <c r="P141" s="7">
        <v>761.82408261299133</v>
      </c>
      <c r="Q141" s="7">
        <v>917.01668480038643</v>
      </c>
      <c r="R141" s="7">
        <v>521.28304871916771</v>
      </c>
      <c r="S141" s="7">
        <v>166.0081327855587</v>
      </c>
      <c r="T141" s="7">
        <v>35.444541454315186</v>
      </c>
      <c r="U141" s="126">
        <f t="shared" si="6"/>
        <v>8838.4632107913494</v>
      </c>
    </row>
    <row r="142" spans="1:21">
      <c r="A142" s="37">
        <v>145</v>
      </c>
      <c r="B142" s="17"/>
      <c r="C142" s="16"/>
      <c r="D142" s="38" t="s">
        <v>26</v>
      </c>
      <c r="E142" s="45" t="s">
        <v>171</v>
      </c>
      <c r="F142" s="53"/>
      <c r="G142" s="111">
        <f t="shared" si="7"/>
        <v>1233.7610227292171</v>
      </c>
      <c r="H142" s="26">
        <v>520.85736173391342</v>
      </c>
      <c r="I142" s="7">
        <v>6.3625756648834795</v>
      </c>
      <c r="J142" s="7">
        <v>8.4552102275192738</v>
      </c>
      <c r="K142" s="7">
        <v>4.2937346779508516</v>
      </c>
      <c r="L142" s="7">
        <v>22.134832485346124</v>
      </c>
      <c r="M142" s="7">
        <v>18.214868545532227</v>
      </c>
      <c r="N142" s="126">
        <f t="shared" si="8"/>
        <v>580.31858333514538</v>
      </c>
      <c r="O142" s="26">
        <v>612.04078608751297</v>
      </c>
      <c r="P142" s="7">
        <v>7.7732585454359651</v>
      </c>
      <c r="Q142" s="7">
        <v>6.1829319894313812</v>
      </c>
      <c r="R142" s="7">
        <v>2.8643809994100593</v>
      </c>
      <c r="S142" s="7">
        <v>3.3256000523106195</v>
      </c>
      <c r="T142" s="7">
        <v>21.255481719970703</v>
      </c>
      <c r="U142" s="126">
        <f t="shared" si="6"/>
        <v>653.4424393940717</v>
      </c>
    </row>
    <row r="143" spans="1:21">
      <c r="A143" s="37">
        <v>146</v>
      </c>
      <c r="B143" s="17"/>
      <c r="C143" s="16"/>
      <c r="D143" s="38" t="s">
        <v>32</v>
      </c>
      <c r="E143" s="54" t="s">
        <v>172</v>
      </c>
      <c r="F143" s="53"/>
      <c r="G143" s="111">
        <f t="shared" si="7"/>
        <v>12318.53534026444</v>
      </c>
      <c r="H143" s="26">
        <v>5919.0534237623215</v>
      </c>
      <c r="I143" s="7">
        <v>333.95292600989342</v>
      </c>
      <c r="J143" s="7">
        <v>173.26607661694288</v>
      </c>
      <c r="K143" s="7">
        <v>108.13237418979406</v>
      </c>
      <c r="L143" s="7">
        <v>298.1981292963028</v>
      </c>
      <c r="M143" s="7">
        <v>18.214868545532227</v>
      </c>
      <c r="N143" s="126">
        <f t="shared" si="8"/>
        <v>6850.8177984207869</v>
      </c>
      <c r="O143" s="26">
        <v>4692.1226446628571</v>
      </c>
      <c r="P143" s="7">
        <v>237.71799644827843</v>
      </c>
      <c r="Q143" s="7">
        <v>164.74272264540195</v>
      </c>
      <c r="R143" s="7">
        <v>101.34322920441628</v>
      </c>
      <c r="S143" s="7">
        <v>250.53546716272831</v>
      </c>
      <c r="T143" s="7">
        <v>21.255481719970703</v>
      </c>
      <c r="U143" s="126">
        <f t="shared" si="6"/>
        <v>5467.7175418436527</v>
      </c>
    </row>
    <row r="144" spans="1:21">
      <c r="A144" s="93">
        <v>147</v>
      </c>
      <c r="B144" s="94"/>
      <c r="C144" s="103" t="s">
        <v>173</v>
      </c>
      <c r="D144" s="96" t="s">
        <v>174</v>
      </c>
      <c r="E144" s="97"/>
      <c r="F144" s="98"/>
      <c r="G144" s="99">
        <f t="shared" si="7"/>
        <v>16.924910694360733</v>
      </c>
      <c r="H144" s="100">
        <v>0</v>
      </c>
      <c r="I144" s="101">
        <v>0.87105345726013184</v>
      </c>
      <c r="J144" s="101">
        <v>0.55164116621017456</v>
      </c>
      <c r="K144" s="101">
        <v>2.291600227355957</v>
      </c>
      <c r="L144" s="101">
        <v>0.34072092175483704</v>
      </c>
      <c r="M144" s="101">
        <v>2.4970042705535889</v>
      </c>
      <c r="N144" s="127">
        <f t="shared" si="8"/>
        <v>6.5520200431346893</v>
      </c>
      <c r="O144" s="100">
        <v>0</v>
      </c>
      <c r="P144" s="101">
        <v>0.86698043346405029</v>
      </c>
      <c r="Q144" s="101">
        <v>0.53342479467391968</v>
      </c>
      <c r="R144" s="101">
        <v>0</v>
      </c>
      <c r="S144" s="101">
        <v>3.4355738162994385</v>
      </c>
      <c r="T144" s="101">
        <v>5.5369116067886353</v>
      </c>
      <c r="U144" s="127">
        <f t="shared" si="6"/>
        <v>10.372890651226044</v>
      </c>
    </row>
    <row r="145" spans="1:21">
      <c r="A145" s="72">
        <v>151</v>
      </c>
      <c r="B145" s="80" t="s">
        <v>175</v>
      </c>
      <c r="C145" s="81" t="s">
        <v>176</v>
      </c>
      <c r="D145" s="82"/>
      <c r="E145" s="82"/>
      <c r="F145" s="83"/>
      <c r="G145" s="74">
        <f t="shared" si="7"/>
        <v>374110.8192313686</v>
      </c>
      <c r="H145" s="75">
        <v>9385.4732810780406</v>
      </c>
      <c r="I145" s="76">
        <v>7136.2637367248535</v>
      </c>
      <c r="J145" s="76">
        <v>44773.254368782043</v>
      </c>
      <c r="K145" s="76">
        <v>54255.066595077515</v>
      </c>
      <c r="L145" s="76">
        <v>59991.248750686646</v>
      </c>
      <c r="M145" s="76">
        <v>60992.72522354126</v>
      </c>
      <c r="N145" s="124">
        <f t="shared" si="8"/>
        <v>236534.03195589036</v>
      </c>
      <c r="O145" s="75">
        <v>6634.7323507517576</v>
      </c>
      <c r="P145" s="76">
        <v>3988.0821650028229</v>
      </c>
      <c r="Q145" s="76">
        <v>12544.188747406006</v>
      </c>
      <c r="R145" s="76">
        <v>17086.966742038727</v>
      </c>
      <c r="S145" s="76">
        <v>26277.900426864624</v>
      </c>
      <c r="T145" s="76">
        <v>71044.916843414307</v>
      </c>
      <c r="U145" s="124">
        <f t="shared" si="6"/>
        <v>137576.78727547824</v>
      </c>
    </row>
    <row r="146" spans="1:21">
      <c r="A146" s="93">
        <v>152</v>
      </c>
      <c r="B146" s="95"/>
      <c r="C146" s="95" t="s">
        <v>6</v>
      </c>
      <c r="D146" s="96" t="s">
        <v>177</v>
      </c>
      <c r="E146" s="104"/>
      <c r="F146" s="105"/>
      <c r="G146" s="99">
        <f t="shared" si="7"/>
        <v>268875.91804728657</v>
      </c>
      <c r="H146" s="100">
        <v>7964.1998765096068</v>
      </c>
      <c r="I146" s="101">
        <v>5136.1067920923233</v>
      </c>
      <c r="J146" s="101">
        <v>26518.337453842163</v>
      </c>
      <c r="K146" s="101">
        <v>31150.787902832031</v>
      </c>
      <c r="L146" s="101">
        <v>42990.284725189209</v>
      </c>
      <c r="M146" s="101">
        <v>51865.441455841064</v>
      </c>
      <c r="N146" s="127">
        <f t="shared" si="8"/>
        <v>165625.1582063064</v>
      </c>
      <c r="O146" s="100">
        <v>5705.5496268421412</v>
      </c>
      <c r="P146" s="101">
        <v>2449.6239485740662</v>
      </c>
      <c r="Q146" s="101">
        <v>6126.7258615493774</v>
      </c>
      <c r="R146" s="101">
        <v>8153.0783710479736</v>
      </c>
      <c r="S146" s="101">
        <v>17392.8354845047</v>
      </c>
      <c r="T146" s="101">
        <v>63422.946548461914</v>
      </c>
      <c r="U146" s="127">
        <f t="shared" si="6"/>
        <v>103250.75984098017</v>
      </c>
    </row>
    <row r="147" spans="1:21">
      <c r="A147" s="37">
        <v>153</v>
      </c>
      <c r="B147" s="17"/>
      <c r="C147" s="16"/>
      <c r="D147" s="38" t="s">
        <v>8</v>
      </c>
      <c r="E147" s="49" t="s">
        <v>178</v>
      </c>
      <c r="F147" s="55"/>
      <c r="G147" s="111">
        <f t="shared" si="7"/>
        <v>70051.094413264203</v>
      </c>
      <c r="H147" s="26">
        <v>924.98267190234037</v>
      </c>
      <c r="I147" s="7">
        <v>1004.7775599062443</v>
      </c>
      <c r="J147" s="7">
        <v>13410.307500362396</v>
      </c>
      <c r="K147" s="7">
        <v>12138.506824016571</v>
      </c>
      <c r="L147" s="7">
        <v>12829.313401222229</v>
      </c>
      <c r="M147" s="7">
        <v>9747.7818956375122</v>
      </c>
      <c r="N147" s="126">
        <f t="shared" si="8"/>
        <v>50055.669853047293</v>
      </c>
      <c r="O147" s="26">
        <v>587.14886030340858</v>
      </c>
      <c r="P147" s="7">
        <v>554.56540429592133</v>
      </c>
      <c r="Q147" s="7">
        <v>3211.0665277838707</v>
      </c>
      <c r="R147" s="7">
        <v>3645.2313275337219</v>
      </c>
      <c r="S147" s="7">
        <v>5102.5903453826904</v>
      </c>
      <c r="T147" s="7">
        <v>6894.8220949172974</v>
      </c>
      <c r="U147" s="126">
        <f t="shared" si="6"/>
        <v>19995.42456021691</v>
      </c>
    </row>
    <row r="148" spans="1:21">
      <c r="A148" s="37">
        <v>154</v>
      </c>
      <c r="B148" s="17"/>
      <c r="C148" s="16"/>
      <c r="D148" s="38" t="s">
        <v>10</v>
      </c>
      <c r="E148" s="49" t="s">
        <v>179</v>
      </c>
      <c r="F148" s="40"/>
      <c r="G148" s="111">
        <f t="shared" si="7"/>
        <v>3478.9272309273274</v>
      </c>
      <c r="H148" s="26">
        <v>68.036078724952858</v>
      </c>
      <c r="I148" s="7">
        <v>33.899325935170054</v>
      </c>
      <c r="J148" s="7">
        <v>358.70933458209038</v>
      </c>
      <c r="K148" s="7">
        <v>601.41790494322777</v>
      </c>
      <c r="L148" s="7">
        <v>793.05721291899681</v>
      </c>
      <c r="M148" s="7">
        <v>348.95268142223358</v>
      </c>
      <c r="N148" s="126">
        <f t="shared" si="8"/>
        <v>2204.0725385266715</v>
      </c>
      <c r="O148" s="26">
        <v>74.438808997384513</v>
      </c>
      <c r="P148" s="7">
        <v>29.314708177000284</v>
      </c>
      <c r="Q148" s="7">
        <v>210.45769324153662</v>
      </c>
      <c r="R148" s="7">
        <v>227.53499515354633</v>
      </c>
      <c r="S148" s="7">
        <v>248.54639089107513</v>
      </c>
      <c r="T148" s="7">
        <v>484.56209594011307</v>
      </c>
      <c r="U148" s="126">
        <f t="shared" si="6"/>
        <v>1274.8546924006559</v>
      </c>
    </row>
    <row r="149" spans="1:21">
      <c r="A149" s="37">
        <v>155</v>
      </c>
      <c r="B149" s="17"/>
      <c r="C149" s="16"/>
      <c r="D149" s="38" t="s">
        <v>22</v>
      </c>
      <c r="E149" s="49" t="s">
        <v>180</v>
      </c>
      <c r="F149" s="40"/>
      <c r="G149" s="111">
        <f t="shared" si="7"/>
        <v>94725.653655644244</v>
      </c>
      <c r="H149" s="26">
        <v>732.76470751175657</v>
      </c>
      <c r="I149" s="7">
        <v>380.95901706814766</v>
      </c>
      <c r="J149" s="7">
        <v>1963.7895959615707</v>
      </c>
      <c r="K149" s="7">
        <v>5292.9340748786926</v>
      </c>
      <c r="L149" s="7">
        <v>13196.404297351837</v>
      </c>
      <c r="M149" s="7">
        <v>25492.290487289429</v>
      </c>
      <c r="N149" s="126">
        <f t="shared" si="8"/>
        <v>47059.142180061433</v>
      </c>
      <c r="O149" s="26">
        <v>477.09781732151168</v>
      </c>
      <c r="P149" s="7">
        <v>160.23272067308426</v>
      </c>
      <c r="Q149" s="7">
        <v>398.93389976024628</v>
      </c>
      <c r="R149" s="7">
        <v>878.80908340215683</v>
      </c>
      <c r="S149" s="7">
        <v>5940.9789242744446</v>
      </c>
      <c r="T149" s="7">
        <v>39810.459030151367</v>
      </c>
      <c r="U149" s="126">
        <f t="shared" si="6"/>
        <v>47666.511475582811</v>
      </c>
    </row>
    <row r="150" spans="1:21">
      <c r="A150" s="37">
        <v>156</v>
      </c>
      <c r="B150" s="17"/>
      <c r="C150" s="16"/>
      <c r="D150" s="38" t="s">
        <v>24</v>
      </c>
      <c r="E150" s="49" t="s">
        <v>181</v>
      </c>
      <c r="F150" s="40"/>
      <c r="G150" s="111">
        <f t="shared" si="7"/>
        <v>7399.48217808552</v>
      </c>
      <c r="H150" s="26">
        <v>345.47456607007916</v>
      </c>
      <c r="I150" s="7">
        <v>76.267833799123764</v>
      </c>
      <c r="J150" s="7">
        <v>574.91971138119698</v>
      </c>
      <c r="K150" s="7">
        <v>528.7176308631897</v>
      </c>
      <c r="L150" s="7">
        <v>1019.9583306312561</v>
      </c>
      <c r="M150" s="7">
        <v>1445.4040942192078</v>
      </c>
      <c r="N150" s="126">
        <f t="shared" si="8"/>
        <v>3990.7421669640535</v>
      </c>
      <c r="O150" s="26">
        <v>362.16928259594715</v>
      </c>
      <c r="P150" s="7">
        <v>93.01942740380764</v>
      </c>
      <c r="Q150" s="7">
        <v>218.33637031912804</v>
      </c>
      <c r="R150" s="7">
        <v>394.28419557213783</v>
      </c>
      <c r="S150" s="7">
        <v>623.0897022485733</v>
      </c>
      <c r="T150" s="7">
        <v>1717.8410329818726</v>
      </c>
      <c r="U150" s="126">
        <f t="shared" si="6"/>
        <v>3408.7400111214665</v>
      </c>
    </row>
    <row r="151" spans="1:21">
      <c r="A151" s="37">
        <v>157</v>
      </c>
      <c r="B151" s="17"/>
      <c r="C151" s="16"/>
      <c r="D151" s="38" t="s">
        <v>26</v>
      </c>
      <c r="E151" s="49" t="s">
        <v>182</v>
      </c>
      <c r="F151" s="40"/>
      <c r="G151" s="111">
        <f t="shared" si="7"/>
        <v>30843.561272907915</v>
      </c>
      <c r="H151" s="26">
        <v>2381.5496328339214</v>
      </c>
      <c r="I151" s="7">
        <v>2440.7884086072445</v>
      </c>
      <c r="J151" s="7">
        <v>4172.9902498722076</v>
      </c>
      <c r="K151" s="7">
        <v>4326.4942800998688</v>
      </c>
      <c r="L151" s="7">
        <v>4310.8666496276855</v>
      </c>
      <c r="M151" s="7">
        <v>3649.0751624107361</v>
      </c>
      <c r="N151" s="126">
        <f t="shared" si="8"/>
        <v>21281.764383451664</v>
      </c>
      <c r="O151" s="26">
        <v>1388.254970209935</v>
      </c>
      <c r="P151" s="7">
        <v>972.48206782341003</v>
      </c>
      <c r="Q151" s="7">
        <v>793.45451605319977</v>
      </c>
      <c r="R151" s="7">
        <v>764.27016307413578</v>
      </c>
      <c r="S151" s="7">
        <v>1702.9342490434647</v>
      </c>
      <c r="T151" s="7">
        <v>3940.4009232521057</v>
      </c>
      <c r="U151" s="126">
        <f t="shared" si="6"/>
        <v>9561.7968894562509</v>
      </c>
    </row>
    <row r="152" spans="1:21">
      <c r="A152" s="37">
        <v>158</v>
      </c>
      <c r="B152" s="12"/>
      <c r="C152" s="12"/>
      <c r="D152" s="52" t="s">
        <v>32</v>
      </c>
      <c r="E152" s="49" t="s">
        <v>183</v>
      </c>
      <c r="F152" s="43"/>
      <c r="G152" s="111">
        <f t="shared" si="7"/>
        <v>3014.1644747238606</v>
      </c>
      <c r="H152" s="26">
        <v>173.37971284240484</v>
      </c>
      <c r="I152" s="7">
        <v>237.57542262226343</v>
      </c>
      <c r="J152" s="7">
        <v>398.239576138556</v>
      </c>
      <c r="K152" s="7">
        <v>431.99237965792418</v>
      </c>
      <c r="L152" s="7">
        <v>364.08530906587839</v>
      </c>
      <c r="M152" s="7">
        <v>152.50432563573122</v>
      </c>
      <c r="N152" s="126">
        <f t="shared" si="8"/>
        <v>1757.7767259627581</v>
      </c>
      <c r="O152" s="26">
        <v>188.23123421892524</v>
      </c>
      <c r="P152" s="7">
        <v>166.46629845164716</v>
      </c>
      <c r="Q152" s="7">
        <v>199.97865131497383</v>
      </c>
      <c r="R152" s="7">
        <v>262.18573769927025</v>
      </c>
      <c r="S152" s="7">
        <v>274.65645635873079</v>
      </c>
      <c r="T152" s="7">
        <v>164.86937071755528</v>
      </c>
      <c r="U152" s="126">
        <f t="shared" si="6"/>
        <v>1256.3877487611026</v>
      </c>
    </row>
    <row r="153" spans="1:21">
      <c r="A153" s="37">
        <v>159</v>
      </c>
      <c r="B153" s="10"/>
      <c r="C153" s="11"/>
      <c r="D153" s="38" t="s">
        <v>34</v>
      </c>
      <c r="E153" s="49" t="s">
        <v>184</v>
      </c>
      <c r="F153" s="51"/>
      <c r="G153" s="111">
        <f t="shared" si="7"/>
        <v>59363.035959753557</v>
      </c>
      <c r="H153" s="26">
        <v>3338.0126478944439</v>
      </c>
      <c r="I153" s="7">
        <v>961.83927899599075</v>
      </c>
      <c r="J153" s="7">
        <v>5639.3818213939667</v>
      </c>
      <c r="K153" s="7">
        <v>7830.7251119613647</v>
      </c>
      <c r="L153" s="7">
        <v>10476.600125789642</v>
      </c>
      <c r="M153" s="7">
        <v>11029.432606697083</v>
      </c>
      <c r="N153" s="126">
        <f t="shared" si="8"/>
        <v>39275.991592732491</v>
      </c>
      <c r="O153" s="26">
        <v>2628.2086792049231</v>
      </c>
      <c r="P153" s="7">
        <v>473.54332619905472</v>
      </c>
      <c r="Q153" s="7">
        <v>1094.4981640577316</v>
      </c>
      <c r="R153" s="7">
        <v>1980.7629382610321</v>
      </c>
      <c r="S153" s="7">
        <v>3500.0395333766937</v>
      </c>
      <c r="T153" s="7">
        <v>10409.991725921631</v>
      </c>
      <c r="U153" s="126">
        <f t="shared" si="6"/>
        <v>20087.044367021066</v>
      </c>
    </row>
    <row r="154" spans="1:21">
      <c r="A154" s="93">
        <v>160</v>
      </c>
      <c r="B154" s="94"/>
      <c r="C154" s="95" t="s">
        <v>61</v>
      </c>
      <c r="D154" s="96" t="s">
        <v>185</v>
      </c>
      <c r="E154" s="97"/>
      <c r="F154" s="98"/>
      <c r="G154" s="99">
        <f t="shared" si="7"/>
        <v>105234.89906738391</v>
      </c>
      <c r="H154" s="100">
        <v>1421.2731117739459</v>
      </c>
      <c r="I154" s="101">
        <v>2000.1568583548069</v>
      </c>
      <c r="J154" s="101">
        <v>18254.916593074799</v>
      </c>
      <c r="K154" s="101">
        <v>23104.278478622437</v>
      </c>
      <c r="L154" s="101">
        <v>17000.963355064392</v>
      </c>
      <c r="M154" s="101">
        <v>9127.2823758125305</v>
      </c>
      <c r="N154" s="127">
        <f t="shared" si="8"/>
        <v>70908.87077270291</v>
      </c>
      <c r="O154" s="100">
        <v>929.18286838977656</v>
      </c>
      <c r="P154" s="101">
        <v>1538.4581422507763</v>
      </c>
      <c r="Q154" s="101">
        <v>6417.4626626968384</v>
      </c>
      <c r="R154" s="101">
        <v>8933.888195514679</v>
      </c>
      <c r="S154" s="101">
        <v>8885.0648250579834</v>
      </c>
      <c r="T154" s="101">
        <v>7621.9716007709503</v>
      </c>
      <c r="U154" s="127">
        <f t="shared" si="6"/>
        <v>34326.028294681004</v>
      </c>
    </row>
    <row r="155" spans="1:21">
      <c r="A155" s="37">
        <v>161</v>
      </c>
      <c r="B155" s="17"/>
      <c r="C155" s="16"/>
      <c r="D155" s="38" t="s">
        <v>8</v>
      </c>
      <c r="E155" s="49" t="s">
        <v>186</v>
      </c>
      <c r="F155" s="40"/>
      <c r="G155" s="111">
        <f t="shared" si="7"/>
        <v>49024.054604418576</v>
      </c>
      <c r="H155" s="26">
        <v>0</v>
      </c>
      <c r="I155" s="7">
        <v>106.81186218187213</v>
      </c>
      <c r="J155" s="7">
        <v>6767.5133323669434</v>
      </c>
      <c r="K155" s="7">
        <v>9755.2700176239014</v>
      </c>
      <c r="L155" s="7">
        <v>9498.7100667953491</v>
      </c>
      <c r="M155" s="7">
        <v>6864.5687158107758</v>
      </c>
      <c r="N155" s="126">
        <f t="shared" si="8"/>
        <v>32992.873994778842</v>
      </c>
      <c r="O155" s="26">
        <v>0</v>
      </c>
      <c r="P155" s="7">
        <v>82.620629366487265</v>
      </c>
      <c r="Q155" s="7">
        <v>2516.5015372037888</v>
      </c>
      <c r="R155" s="7">
        <v>3526.0857434272766</v>
      </c>
      <c r="S155" s="7">
        <v>4554.7874245643616</v>
      </c>
      <c r="T155" s="7">
        <v>5351.1852750778198</v>
      </c>
      <c r="U155" s="126">
        <f t="shared" si="6"/>
        <v>16031.180609639734</v>
      </c>
    </row>
    <row r="156" spans="1:21">
      <c r="A156" s="37">
        <v>162</v>
      </c>
      <c r="B156" s="17"/>
      <c r="C156" s="16"/>
      <c r="D156" s="38" t="s">
        <v>10</v>
      </c>
      <c r="E156" s="49" t="s">
        <v>187</v>
      </c>
      <c r="F156" s="55"/>
      <c r="G156" s="111">
        <f t="shared" si="7"/>
        <v>35918.014642652779</v>
      </c>
      <c r="H156" s="26">
        <v>897.8117870821734</v>
      </c>
      <c r="I156" s="7">
        <v>635.79664006829262</v>
      </c>
      <c r="J156" s="7">
        <v>8441.1826277375221</v>
      </c>
      <c r="K156" s="7">
        <v>9597.0410010814667</v>
      </c>
      <c r="L156" s="7">
        <v>5294.6649161577225</v>
      </c>
      <c r="M156" s="7">
        <v>1691.5945717096329</v>
      </c>
      <c r="N156" s="126">
        <f t="shared" si="8"/>
        <v>26558.09154383681</v>
      </c>
      <c r="O156" s="26">
        <v>411.66225805728754</v>
      </c>
      <c r="P156" s="7">
        <v>258.35560782253742</v>
      </c>
      <c r="Q156" s="7">
        <v>1982.7210837900639</v>
      </c>
      <c r="R156" s="7">
        <v>2825.5833840370178</v>
      </c>
      <c r="S156" s="7">
        <v>2351.1750971078873</v>
      </c>
      <c r="T156" s="7">
        <v>1530.4256680011749</v>
      </c>
      <c r="U156" s="126">
        <f t="shared" si="6"/>
        <v>9359.9230988159688</v>
      </c>
    </row>
    <row r="157" spans="1:21" ht="12.6" thickBot="1">
      <c r="A157" s="56">
        <v>163</v>
      </c>
      <c r="B157" s="57"/>
      <c r="C157" s="58"/>
      <c r="D157" s="59" t="s">
        <v>22</v>
      </c>
      <c r="E157" s="60" t="s">
        <v>188</v>
      </c>
      <c r="F157" s="61"/>
      <c r="G157" s="114">
        <f t="shared" si="7"/>
        <v>20292.829768717289</v>
      </c>
      <c r="H157" s="27">
        <v>523.46135204657912</v>
      </c>
      <c r="I157" s="28">
        <v>1257.5484016016126</v>
      </c>
      <c r="J157" s="28">
        <v>3046.2204580903053</v>
      </c>
      <c r="K157" s="28">
        <v>3751.967397749424</v>
      </c>
      <c r="L157" s="28">
        <v>2207.58846783638</v>
      </c>
      <c r="M157" s="28">
        <v>571.11917190253735</v>
      </c>
      <c r="N157" s="128">
        <f t="shared" si="8"/>
        <v>11357.905249226838</v>
      </c>
      <c r="O157" s="27">
        <v>517.52058119513094</v>
      </c>
      <c r="P157" s="28">
        <v>1197.4819441400468</v>
      </c>
      <c r="Q157" s="28">
        <v>1918.2400718405843</v>
      </c>
      <c r="R157" s="28">
        <v>2582.2190108895302</v>
      </c>
      <c r="S157" s="28">
        <v>1979.1023763902485</v>
      </c>
      <c r="T157" s="28">
        <v>740.36053503490984</v>
      </c>
      <c r="U157" s="128">
        <f t="shared" si="6"/>
        <v>8934.9245194904506</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U157"/>
  <sheetViews>
    <sheetView workbookViewId="0">
      <pane xSplit="6" ySplit="9" topLeftCell="G10" activePane="bottomRight" state="frozen"/>
      <selection activeCell="C4" sqref="C4"/>
      <selection pane="topRight" activeCell="C4" sqref="C4"/>
      <selection pane="bottomLeft" activeCell="C4" sqref="C4"/>
      <selection pane="bottomRight" activeCell="C4" sqref="C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433</v>
      </c>
    </row>
    <row r="2" spans="1:21" ht="13.8">
      <c r="A2" s="1" t="s">
        <v>193</v>
      </c>
      <c r="C2" s="268" t="s">
        <v>418</v>
      </c>
      <c r="E2" s="268"/>
      <c r="F2" s="268"/>
      <c r="G2" s="6"/>
      <c r="H2" s="6"/>
    </row>
    <row r="3" spans="1:21" ht="13.8">
      <c r="A3" s="1" t="s">
        <v>194</v>
      </c>
      <c r="C3" s="328">
        <v>2045</v>
      </c>
      <c r="D3" s="328"/>
      <c r="E3" s="129"/>
    </row>
    <row r="4" spans="1:21" ht="12.6" thickBot="1">
      <c r="B4" s="6"/>
      <c r="C4" s="6"/>
    </row>
    <row r="5" spans="1:21" s="18" customFormat="1">
      <c r="A5" s="30"/>
      <c r="B5" s="31"/>
      <c r="C5" s="31"/>
      <c r="D5" s="31"/>
      <c r="E5" s="31"/>
      <c r="F5" s="32" t="s">
        <v>195</v>
      </c>
      <c r="G5" s="112" t="s">
        <v>190</v>
      </c>
      <c r="H5" s="329" t="s">
        <v>191</v>
      </c>
      <c r="I5" s="330"/>
      <c r="J5" s="330"/>
      <c r="K5" s="330"/>
      <c r="L5" s="330"/>
      <c r="M5" s="330"/>
      <c r="N5" s="331"/>
      <c r="O5" s="329" t="s">
        <v>192</v>
      </c>
      <c r="P5" s="330"/>
      <c r="Q5" s="330"/>
      <c r="R5" s="330"/>
      <c r="S5" s="330"/>
      <c r="T5" s="330"/>
      <c r="U5" s="331"/>
    </row>
    <row r="6" spans="1:21" s="18" customFormat="1" ht="12.6" thickBot="1">
      <c r="A6" s="33"/>
      <c r="B6" s="21"/>
      <c r="C6" s="21"/>
      <c r="D6" s="21"/>
      <c r="E6" s="21"/>
      <c r="F6" s="34" t="s">
        <v>196</v>
      </c>
      <c r="G6" s="113" t="s">
        <v>1</v>
      </c>
      <c r="H6" s="24" t="s">
        <v>424</v>
      </c>
      <c r="I6" s="20" t="s">
        <v>197</v>
      </c>
      <c r="J6" s="20" t="s">
        <v>198</v>
      </c>
      <c r="K6" s="20" t="s">
        <v>200</v>
      </c>
      <c r="L6" s="20" t="s">
        <v>201</v>
      </c>
      <c r="M6" s="20" t="s">
        <v>199</v>
      </c>
      <c r="N6" s="120" t="s">
        <v>1</v>
      </c>
      <c r="O6" s="24" t="s">
        <v>424</v>
      </c>
      <c r="P6" s="20" t="s">
        <v>197</v>
      </c>
      <c r="Q6" s="20" t="s">
        <v>198</v>
      </c>
      <c r="R6" s="20" t="s">
        <v>200</v>
      </c>
      <c r="S6" s="20" t="s">
        <v>201</v>
      </c>
      <c r="T6" s="20" t="s">
        <v>199</v>
      </c>
      <c r="U6" s="120" t="s">
        <v>1</v>
      </c>
    </row>
    <row r="7" spans="1:21" ht="12.9" thickTop="1" thickBot="1">
      <c r="A7" s="69" t="s">
        <v>0</v>
      </c>
      <c r="B7" s="70"/>
      <c r="C7" s="70"/>
      <c r="D7" s="70"/>
      <c r="E7" s="70"/>
      <c r="F7" s="71"/>
      <c r="G7" s="152">
        <f>N7+U7</f>
        <v>2339299.0399580002</v>
      </c>
      <c r="H7" s="149">
        <v>80410.461150169373</v>
      </c>
      <c r="I7" s="150">
        <v>167334.39241790771</v>
      </c>
      <c r="J7" s="150">
        <v>264518.34007263184</v>
      </c>
      <c r="K7" s="150">
        <v>346471.7116317749</v>
      </c>
      <c r="L7" s="150">
        <v>254401.80027008057</v>
      </c>
      <c r="M7" s="150">
        <v>80450.181245803833</v>
      </c>
      <c r="N7" s="151">
        <f>SUM(H7:M7)</f>
        <v>1193586.8867883682</v>
      </c>
      <c r="O7" s="149">
        <v>74893.280296325684</v>
      </c>
      <c r="P7" s="150">
        <v>154966.80969047546</v>
      </c>
      <c r="Q7" s="150">
        <v>242869.36650466919</v>
      </c>
      <c r="R7" s="150">
        <v>321309.04397583008</v>
      </c>
      <c r="S7" s="150">
        <v>258286.50164794922</v>
      </c>
      <c r="T7" s="150">
        <v>93387.151054382324</v>
      </c>
      <c r="U7" s="151">
        <f>SUM(O7:T7)</f>
        <v>1145712.153169632</v>
      </c>
    </row>
    <row r="8" spans="1:21" ht="12.9" thickTop="1" thickBot="1">
      <c r="A8" s="69"/>
      <c r="B8" s="70"/>
      <c r="C8" s="70"/>
      <c r="D8" s="70"/>
      <c r="E8" s="70"/>
      <c r="F8" s="71"/>
      <c r="G8" s="152"/>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73" si="0">N10+U10</f>
        <v>18476029.61359334</v>
      </c>
      <c r="H10" s="67">
        <v>343196.3773355484</v>
      </c>
      <c r="I10" s="68">
        <v>68312.778252124786</v>
      </c>
      <c r="J10" s="68">
        <v>257656.82796764374</v>
      </c>
      <c r="K10" s="68">
        <v>833105.99223327637</v>
      </c>
      <c r="L10" s="68">
        <v>2850917.2134399414</v>
      </c>
      <c r="M10" s="68">
        <v>4946459.1931152344</v>
      </c>
      <c r="N10" s="123">
        <f t="shared" ref="N10:N73" si="1">SUM(H10:M10)</f>
        <v>9299648.3823437691</v>
      </c>
      <c r="O10" s="67">
        <v>354501.95869922638</v>
      </c>
      <c r="P10" s="68">
        <v>57516.859018087387</v>
      </c>
      <c r="Q10" s="68">
        <v>182869.66591453552</v>
      </c>
      <c r="R10" s="68">
        <v>492104.53901481628</v>
      </c>
      <c r="S10" s="68">
        <v>2300061.2297210693</v>
      </c>
      <c r="T10" s="68">
        <v>5789326.9788818359</v>
      </c>
      <c r="U10" s="123">
        <f t="shared" ref="U10:U73" si="2">SUM(O10:T10)</f>
        <v>9176381.2312495708</v>
      </c>
    </row>
    <row r="11" spans="1:21" s="19" customFormat="1" ht="15" customHeight="1">
      <c r="A11" s="72">
        <v>1</v>
      </c>
      <c r="B11" s="73" t="s">
        <v>4</v>
      </c>
      <c r="C11" s="332" t="s">
        <v>5</v>
      </c>
      <c r="D11" s="333"/>
      <c r="E11" s="333"/>
      <c r="F11" s="334"/>
      <c r="G11" s="74">
        <f t="shared" si="0"/>
        <v>2581788.3525875807</v>
      </c>
      <c r="H11" s="75">
        <v>238216.82060956955</v>
      </c>
      <c r="I11" s="76">
        <v>10207.966974914074</v>
      </c>
      <c r="J11" s="76">
        <v>16534.733888566494</v>
      </c>
      <c r="K11" s="76">
        <v>65142.179016113281</v>
      </c>
      <c r="L11" s="76">
        <v>208905.73638916016</v>
      </c>
      <c r="M11" s="76">
        <v>675147.09471130371</v>
      </c>
      <c r="N11" s="124">
        <f t="shared" si="1"/>
        <v>1214154.5315896273</v>
      </c>
      <c r="O11" s="75">
        <v>239177.48490142822</v>
      </c>
      <c r="P11" s="76">
        <v>11871.162454128265</v>
      </c>
      <c r="Q11" s="76">
        <v>29409.413777351379</v>
      </c>
      <c r="R11" s="76">
        <v>50531.587346315384</v>
      </c>
      <c r="S11" s="76">
        <v>197678.00493144989</v>
      </c>
      <c r="T11" s="76">
        <v>838966.16758728027</v>
      </c>
      <c r="U11" s="124">
        <f t="shared" si="2"/>
        <v>1367633.8209979534</v>
      </c>
    </row>
    <row r="12" spans="1:21" s="18" customFormat="1">
      <c r="A12" s="85">
        <v>2</v>
      </c>
      <c r="B12" s="86"/>
      <c r="C12" s="86" t="s">
        <v>6</v>
      </c>
      <c r="D12" s="87" t="s">
        <v>7</v>
      </c>
      <c r="E12" s="88"/>
      <c r="F12" s="89"/>
      <c r="G12" s="90">
        <f t="shared" si="0"/>
        <v>1056745.5696574226</v>
      </c>
      <c r="H12" s="91">
        <v>22388.98404122889</v>
      </c>
      <c r="I12" s="92">
        <v>7433.2743664979935</v>
      </c>
      <c r="J12" s="92">
        <v>14003.037150144577</v>
      </c>
      <c r="K12" s="92">
        <v>56732.976497650146</v>
      </c>
      <c r="L12" s="92">
        <v>137361.70440673828</v>
      </c>
      <c r="M12" s="92">
        <v>291108.794090271</v>
      </c>
      <c r="N12" s="125">
        <f t="shared" si="1"/>
        <v>529028.77055253088</v>
      </c>
      <c r="O12" s="91">
        <v>27467.53519897908</v>
      </c>
      <c r="P12" s="92">
        <v>8440.4651781618595</v>
      </c>
      <c r="Q12" s="92">
        <v>15361.209133923054</v>
      </c>
      <c r="R12" s="92">
        <v>29490.037637650967</v>
      </c>
      <c r="S12" s="92">
        <v>108900.0070438385</v>
      </c>
      <c r="T12" s="92">
        <v>338057.54491233826</v>
      </c>
      <c r="U12" s="125">
        <f t="shared" si="2"/>
        <v>527716.79910489172</v>
      </c>
    </row>
    <row r="13" spans="1:21">
      <c r="A13" s="37">
        <v>3</v>
      </c>
      <c r="B13" s="17"/>
      <c r="C13" s="16"/>
      <c r="D13" s="38" t="s">
        <v>8</v>
      </c>
      <c r="E13" s="39" t="s">
        <v>9</v>
      </c>
      <c r="F13" s="40"/>
      <c r="G13" s="111">
        <f t="shared" si="0"/>
        <v>281397.59702873661</v>
      </c>
      <c r="H13" s="26">
        <v>440.42432119359728</v>
      </c>
      <c r="I13" s="7">
        <v>391.57971811294556</v>
      </c>
      <c r="J13" s="7">
        <v>4571.4206467270851</v>
      </c>
      <c r="K13" s="7">
        <v>29935.851263523102</v>
      </c>
      <c r="L13" s="7">
        <v>64356.17317199707</v>
      </c>
      <c r="M13" s="7">
        <v>83775.208375930786</v>
      </c>
      <c r="N13" s="126">
        <f t="shared" si="1"/>
        <v>183470.65749748459</v>
      </c>
      <c r="O13" s="26">
        <v>641.9954000862781</v>
      </c>
      <c r="P13" s="7">
        <v>812.97949033975601</v>
      </c>
      <c r="Q13" s="7">
        <v>4764.8309394419193</v>
      </c>
      <c r="R13" s="7">
        <v>12757.258887112141</v>
      </c>
      <c r="S13" s="7">
        <v>28440.647919893265</v>
      </c>
      <c r="T13" s="7">
        <v>50509.226894378662</v>
      </c>
      <c r="U13" s="126">
        <f t="shared" si="2"/>
        <v>97926.939531252021</v>
      </c>
    </row>
    <row r="14" spans="1:21">
      <c r="A14" s="37">
        <v>4</v>
      </c>
      <c r="B14" s="41"/>
      <c r="C14" s="16"/>
      <c r="D14" s="38" t="s">
        <v>10</v>
      </c>
      <c r="E14" s="39" t="s">
        <v>11</v>
      </c>
      <c r="F14" s="40"/>
      <c r="G14" s="111">
        <f t="shared" si="0"/>
        <v>5798.2340641528863</v>
      </c>
      <c r="H14" s="26">
        <v>1442.810072029024</v>
      </c>
      <c r="I14" s="7">
        <v>97.884733405779116</v>
      </c>
      <c r="J14" s="7">
        <v>11.6719497772865</v>
      </c>
      <c r="K14" s="7">
        <v>19.406970725860447</v>
      </c>
      <c r="L14" s="7">
        <v>29.844659946858883</v>
      </c>
      <c r="M14" s="7">
        <v>114.6151299700141</v>
      </c>
      <c r="N14" s="126">
        <f t="shared" si="1"/>
        <v>1716.2335158548231</v>
      </c>
      <c r="O14" s="26">
        <v>1812.1407485115342</v>
      </c>
      <c r="P14" s="7">
        <v>206.8409342552186</v>
      </c>
      <c r="Q14" s="7">
        <v>151.57916577439755</v>
      </c>
      <c r="R14" s="7">
        <v>335.41905557271093</v>
      </c>
      <c r="S14" s="7">
        <v>814.10908346995711</v>
      </c>
      <c r="T14" s="7">
        <v>761.91156071424484</v>
      </c>
      <c r="U14" s="126">
        <f t="shared" si="2"/>
        <v>4082.0005482980632</v>
      </c>
    </row>
    <row r="15" spans="1:21">
      <c r="A15" s="37">
        <v>5</v>
      </c>
      <c r="B15" s="41"/>
      <c r="C15" s="16"/>
      <c r="D15" s="8"/>
      <c r="E15" s="17" t="s">
        <v>12</v>
      </c>
      <c r="F15" s="42" t="s">
        <v>13</v>
      </c>
      <c r="G15" s="111">
        <f t="shared" si="0"/>
        <v>4189.1620168158988</v>
      </c>
      <c r="H15" s="26">
        <v>1442.810072029024</v>
      </c>
      <c r="I15" s="7">
        <v>97.524370274855755</v>
      </c>
      <c r="J15" s="7">
        <v>9.7867556130513549</v>
      </c>
      <c r="K15" s="7">
        <v>16.958743943832815</v>
      </c>
      <c r="L15" s="7">
        <v>27.818789072334766</v>
      </c>
      <c r="M15" s="7">
        <v>104.14158242568374</v>
      </c>
      <c r="N15" s="126">
        <f t="shared" si="1"/>
        <v>1699.0403133587824</v>
      </c>
      <c r="O15" s="26">
        <v>1812.1407485115342</v>
      </c>
      <c r="P15" s="7">
        <v>205.82061268857797</v>
      </c>
      <c r="Q15" s="7">
        <v>37.018524247338064</v>
      </c>
      <c r="R15" s="7">
        <v>43.581952193635516</v>
      </c>
      <c r="S15" s="7">
        <v>191.48825976299122</v>
      </c>
      <c r="T15" s="7">
        <v>200.07160605303943</v>
      </c>
      <c r="U15" s="126">
        <f t="shared" si="2"/>
        <v>2490.1217034571164</v>
      </c>
    </row>
    <row r="16" spans="1:21">
      <c r="A16" s="37">
        <v>6</v>
      </c>
      <c r="B16" s="41"/>
      <c r="C16" s="16"/>
      <c r="D16" s="8"/>
      <c r="E16" s="17" t="s">
        <v>14</v>
      </c>
      <c r="F16" s="42" t="s">
        <v>15</v>
      </c>
      <c r="G16" s="111">
        <f t="shared" si="0"/>
        <v>303.35692588739767</v>
      </c>
      <c r="H16" s="26">
        <v>0</v>
      </c>
      <c r="I16" s="7">
        <v>0</v>
      </c>
      <c r="J16" s="7">
        <v>0</v>
      </c>
      <c r="K16" s="7">
        <v>0</v>
      </c>
      <c r="L16" s="7">
        <v>0</v>
      </c>
      <c r="M16" s="7">
        <v>0</v>
      </c>
      <c r="N16" s="126">
        <f t="shared" si="1"/>
        <v>0</v>
      </c>
      <c r="O16" s="26">
        <v>0</v>
      </c>
      <c r="P16" s="7">
        <v>0.28497510193119524</v>
      </c>
      <c r="Q16" s="7">
        <v>26.917369103524834</v>
      </c>
      <c r="R16" s="7">
        <v>53.948211766430177</v>
      </c>
      <c r="S16" s="7">
        <v>109.04421435156837</v>
      </c>
      <c r="T16" s="7">
        <v>113.16215556394309</v>
      </c>
      <c r="U16" s="126">
        <f t="shared" si="2"/>
        <v>303.35692588739767</v>
      </c>
    </row>
    <row r="17" spans="1:21">
      <c r="A17" s="37">
        <v>7</v>
      </c>
      <c r="B17" s="41"/>
      <c r="C17" s="16"/>
      <c r="D17" s="8"/>
      <c r="E17" s="17" t="s">
        <v>16</v>
      </c>
      <c r="F17" s="42" t="s">
        <v>17</v>
      </c>
      <c r="G17" s="111">
        <f t="shared" si="0"/>
        <v>923.09994898721925</v>
      </c>
      <c r="H17" s="26">
        <v>0</v>
      </c>
      <c r="I17" s="7">
        <v>0.2361825039552059</v>
      </c>
      <c r="J17" s="7">
        <v>1.4492417478904827</v>
      </c>
      <c r="K17" s="7">
        <v>1.499736386584118</v>
      </c>
      <c r="L17" s="7">
        <v>1.0578128794441</v>
      </c>
      <c r="M17" s="7">
        <v>6.4891426526010036</v>
      </c>
      <c r="N17" s="126">
        <f t="shared" si="1"/>
        <v>10.73211617047491</v>
      </c>
      <c r="O17" s="26">
        <v>0</v>
      </c>
      <c r="P17" s="7">
        <v>0.50026235853147227</v>
      </c>
      <c r="Q17" s="7">
        <v>56.48835593345575</v>
      </c>
      <c r="R17" s="7">
        <v>153.36644725454971</v>
      </c>
      <c r="S17" s="7">
        <v>355.33800414204597</v>
      </c>
      <c r="T17" s="7">
        <v>346.67476312816143</v>
      </c>
      <c r="U17" s="126">
        <f t="shared" si="2"/>
        <v>912.36783281674434</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382.6151537833357</v>
      </c>
      <c r="H19" s="26">
        <v>0</v>
      </c>
      <c r="I19" s="7">
        <v>0.12417864303279202</v>
      </c>
      <c r="J19" s="7">
        <v>0.43595214275410399</v>
      </c>
      <c r="K19" s="7">
        <v>0.94849065045127645</v>
      </c>
      <c r="L19" s="7">
        <v>0.9680580505519174</v>
      </c>
      <c r="M19" s="7">
        <v>3.9843985470943153</v>
      </c>
      <c r="N19" s="126">
        <f t="shared" si="1"/>
        <v>6.4610780338844052</v>
      </c>
      <c r="O19" s="26">
        <v>0</v>
      </c>
      <c r="P19" s="7">
        <v>0.23508910019882023</v>
      </c>
      <c r="Q19" s="7">
        <v>31.1549147577025</v>
      </c>
      <c r="R19" s="7">
        <v>84.522450415417552</v>
      </c>
      <c r="S19" s="7">
        <v>158.23859704798087</v>
      </c>
      <c r="T19" s="7">
        <v>102.00302442815155</v>
      </c>
      <c r="U19" s="126">
        <f t="shared" si="2"/>
        <v>376.15407574945129</v>
      </c>
    </row>
    <row r="20" spans="1:21">
      <c r="A20" s="37">
        <v>10</v>
      </c>
      <c r="B20" s="41"/>
      <c r="C20" s="16"/>
      <c r="D20" s="38" t="s">
        <v>22</v>
      </c>
      <c r="E20" s="39" t="s">
        <v>23</v>
      </c>
      <c r="F20" s="40"/>
      <c r="G20" s="111">
        <f t="shared" si="0"/>
        <v>17027.85401109606</v>
      </c>
      <c r="H20" s="26">
        <v>455.35570678859949</v>
      </c>
      <c r="I20" s="7">
        <v>460.81808316707611</v>
      </c>
      <c r="J20" s="7">
        <v>1080.1645429842174</v>
      </c>
      <c r="K20" s="7">
        <v>6931.2262668609619</v>
      </c>
      <c r="L20" s="7">
        <v>3047.9666495323181</v>
      </c>
      <c r="M20" s="7">
        <v>170.34356556460261</v>
      </c>
      <c r="N20" s="126">
        <f t="shared" si="1"/>
        <v>12145.874814897776</v>
      </c>
      <c r="O20" s="26">
        <v>465.19876874238253</v>
      </c>
      <c r="P20" s="7">
        <v>461.10114216804504</v>
      </c>
      <c r="Q20" s="7">
        <v>706.18987643718719</v>
      </c>
      <c r="R20" s="7">
        <v>2428.9425384998322</v>
      </c>
      <c r="S20" s="7">
        <v>766.86221963167191</v>
      </c>
      <c r="T20" s="7">
        <v>53.684650719165802</v>
      </c>
      <c r="U20" s="126">
        <f t="shared" si="2"/>
        <v>4881.9791961982846</v>
      </c>
    </row>
    <row r="21" spans="1:21">
      <c r="A21" s="37">
        <v>11</v>
      </c>
      <c r="B21" s="41"/>
      <c r="C21" s="16"/>
      <c r="D21" s="38" t="s">
        <v>24</v>
      </c>
      <c r="E21" s="39" t="s">
        <v>25</v>
      </c>
      <c r="F21" s="40"/>
      <c r="G21" s="111">
        <f t="shared" si="0"/>
        <v>487675.84262584057</v>
      </c>
      <c r="H21" s="26">
        <v>11712.289486594498</v>
      </c>
      <c r="I21" s="7">
        <v>1533.2247237190604</v>
      </c>
      <c r="J21" s="7">
        <v>1851.2895051436499</v>
      </c>
      <c r="K21" s="7">
        <v>6631.4856058508158</v>
      </c>
      <c r="L21" s="7">
        <v>38698.91028830409</v>
      </c>
      <c r="M21" s="7">
        <v>142309.12789463997</v>
      </c>
      <c r="N21" s="126">
        <f t="shared" si="1"/>
        <v>202736.32750425208</v>
      </c>
      <c r="O21" s="26">
        <v>15466.734710443765</v>
      </c>
      <c r="P21" s="7">
        <v>1728.6848074514419</v>
      </c>
      <c r="Q21" s="7">
        <v>2843.6828435305506</v>
      </c>
      <c r="R21" s="7">
        <v>4733.5995370987803</v>
      </c>
      <c r="S21" s="7">
        <v>48497.044882357121</v>
      </c>
      <c r="T21" s="7">
        <v>211669.76834070683</v>
      </c>
      <c r="U21" s="126">
        <f t="shared" si="2"/>
        <v>284939.51512158848</v>
      </c>
    </row>
    <row r="22" spans="1:21">
      <c r="A22" s="37">
        <v>12</v>
      </c>
      <c r="B22" s="41"/>
      <c r="C22" s="16"/>
      <c r="D22" s="38" t="s">
        <v>26</v>
      </c>
      <c r="E22" s="39" t="s">
        <v>27</v>
      </c>
      <c r="F22" s="40"/>
      <c r="G22" s="111">
        <f t="shared" si="0"/>
        <v>13188.045496291947</v>
      </c>
      <c r="H22" s="26">
        <v>2947.564636381343</v>
      </c>
      <c r="I22" s="7">
        <v>213.15035046869889</v>
      </c>
      <c r="J22" s="7">
        <v>124.07944507524371</v>
      </c>
      <c r="K22" s="7">
        <v>370.14654396870174</v>
      </c>
      <c r="L22" s="7">
        <v>1065.5093367849477</v>
      </c>
      <c r="M22" s="7">
        <v>2242.3552662120201</v>
      </c>
      <c r="N22" s="126">
        <f t="shared" si="1"/>
        <v>6962.8055788909551</v>
      </c>
      <c r="O22" s="26">
        <v>2991.8563043801114</v>
      </c>
      <c r="P22" s="7">
        <v>336.2475520898588</v>
      </c>
      <c r="Q22" s="7">
        <v>212.47134062717669</v>
      </c>
      <c r="R22" s="7">
        <v>213.63361768296454</v>
      </c>
      <c r="S22" s="7">
        <v>987.94839325477369</v>
      </c>
      <c r="T22" s="7">
        <v>1483.0827093661064</v>
      </c>
      <c r="U22" s="126">
        <f t="shared" si="2"/>
        <v>6225.2399174009915</v>
      </c>
    </row>
    <row r="23" spans="1:21">
      <c r="A23" s="37">
        <v>13</v>
      </c>
      <c r="B23" s="41"/>
      <c r="C23" s="16"/>
      <c r="D23" s="8"/>
      <c r="E23" s="17" t="s">
        <v>12</v>
      </c>
      <c r="F23" s="42" t="s">
        <v>28</v>
      </c>
      <c r="G23" s="111">
        <f t="shared" si="0"/>
        <v>340.76345980694168</v>
      </c>
      <c r="H23" s="26">
        <v>0</v>
      </c>
      <c r="I23" s="7">
        <v>102.13965355115943</v>
      </c>
      <c r="J23" s="7">
        <v>11.678383634542115</v>
      </c>
      <c r="K23" s="7">
        <v>13.771133539732546</v>
      </c>
      <c r="L23" s="7">
        <v>30.792566502059344</v>
      </c>
      <c r="M23" s="7">
        <v>0</v>
      </c>
      <c r="N23" s="126">
        <f t="shared" si="1"/>
        <v>158.38173722749343</v>
      </c>
      <c r="O23" s="26">
        <v>0</v>
      </c>
      <c r="P23" s="7">
        <v>143.95171877741814</v>
      </c>
      <c r="Q23" s="7">
        <v>26.830953080905601</v>
      </c>
      <c r="R23" s="7">
        <v>7.1456440548063256</v>
      </c>
      <c r="S23" s="7">
        <v>4.4534066663181875</v>
      </c>
      <c r="T23" s="7">
        <v>0</v>
      </c>
      <c r="U23" s="126">
        <f t="shared" si="2"/>
        <v>182.38172257944825</v>
      </c>
    </row>
    <row r="24" spans="1:21">
      <c r="A24" s="37">
        <v>14</v>
      </c>
      <c r="B24" s="17"/>
      <c r="C24" s="16"/>
      <c r="D24" s="8"/>
      <c r="E24" s="17" t="s">
        <v>14</v>
      </c>
      <c r="F24" s="42" t="s">
        <v>29</v>
      </c>
      <c r="G24" s="111">
        <f t="shared" si="0"/>
        <v>37.917087236512089</v>
      </c>
      <c r="H24" s="26">
        <v>6.8471809733346163</v>
      </c>
      <c r="I24" s="7">
        <v>2.5332550188395544</v>
      </c>
      <c r="J24" s="7">
        <v>1.0667107717163162</v>
      </c>
      <c r="K24" s="7">
        <v>3.6323920206632465</v>
      </c>
      <c r="L24" s="7">
        <v>9.1912890377570875</v>
      </c>
      <c r="M24" s="7">
        <v>0</v>
      </c>
      <c r="N24" s="126">
        <f t="shared" si="1"/>
        <v>23.270827822310821</v>
      </c>
      <c r="O24" s="26">
        <v>8.2569012618569104</v>
      </c>
      <c r="P24" s="7">
        <v>2.4544906487863045</v>
      </c>
      <c r="Q24" s="7">
        <v>1.5038029096940591</v>
      </c>
      <c r="R24" s="7">
        <v>1.2051592043681012</v>
      </c>
      <c r="S24" s="7">
        <v>1.2259053894958925</v>
      </c>
      <c r="T24" s="7">
        <v>0</v>
      </c>
      <c r="U24" s="126">
        <f t="shared" si="2"/>
        <v>14.646259414201268</v>
      </c>
    </row>
    <row r="25" spans="1:21">
      <c r="A25" s="37">
        <v>15</v>
      </c>
      <c r="B25" s="17"/>
      <c r="C25" s="16"/>
      <c r="D25" s="8"/>
      <c r="E25" s="17" t="s">
        <v>16</v>
      </c>
      <c r="F25" s="42" t="s">
        <v>30</v>
      </c>
      <c r="G25" s="111">
        <f t="shared" si="0"/>
        <v>6698.012270286883</v>
      </c>
      <c r="H25" s="26">
        <v>1822.6385451555252</v>
      </c>
      <c r="I25" s="7">
        <v>67.293108687677886</v>
      </c>
      <c r="J25" s="7">
        <v>28.893393489510345</v>
      </c>
      <c r="K25" s="7">
        <v>24.794670352253888</v>
      </c>
      <c r="L25" s="7">
        <v>453.4120669328986</v>
      </c>
      <c r="M25" s="7">
        <v>1601.7247314453125</v>
      </c>
      <c r="N25" s="126">
        <f t="shared" si="1"/>
        <v>3998.7565160631784</v>
      </c>
      <c r="O25" s="26">
        <v>2109.0290984213352</v>
      </c>
      <c r="P25" s="7">
        <v>121.23243341990747</v>
      </c>
      <c r="Q25" s="7">
        <v>84.356251425924711</v>
      </c>
      <c r="R25" s="7">
        <v>51.932191347201297</v>
      </c>
      <c r="S25" s="7">
        <v>273.57659870113275</v>
      </c>
      <c r="T25" s="7">
        <v>59.129180908203125</v>
      </c>
      <c r="U25" s="126">
        <f t="shared" si="2"/>
        <v>2699.2557542237046</v>
      </c>
    </row>
    <row r="26" spans="1:21">
      <c r="A26" s="37">
        <v>16</v>
      </c>
      <c r="B26" s="17"/>
      <c r="C26" s="16"/>
      <c r="D26" s="8"/>
      <c r="E26" s="17" t="s">
        <v>18</v>
      </c>
      <c r="F26" s="42" t="s">
        <v>31</v>
      </c>
      <c r="G26" s="111">
        <f t="shared" si="0"/>
        <v>6111.3528668059735</v>
      </c>
      <c r="H26" s="26">
        <v>1118.0789679847658</v>
      </c>
      <c r="I26" s="7">
        <v>41.184335969388485</v>
      </c>
      <c r="J26" s="7">
        <v>82.440952977864072</v>
      </c>
      <c r="K26" s="7">
        <v>327.94834556919523</v>
      </c>
      <c r="L26" s="7">
        <v>572.11342802271247</v>
      </c>
      <c r="M26" s="7">
        <v>640.63062631944194</v>
      </c>
      <c r="N26" s="126">
        <f t="shared" si="1"/>
        <v>2782.396656843368</v>
      </c>
      <c r="O26" s="26">
        <v>874.57030330318958</v>
      </c>
      <c r="P26" s="7">
        <v>68.608918646699749</v>
      </c>
      <c r="Q26" s="7">
        <v>99.780343085178174</v>
      </c>
      <c r="R26" s="7">
        <v>153.35062475258019</v>
      </c>
      <c r="S26" s="7">
        <v>708.69246119947638</v>
      </c>
      <c r="T26" s="7">
        <v>1423.9535589754814</v>
      </c>
      <c r="U26" s="126">
        <f t="shared" si="2"/>
        <v>3328.9562099626055</v>
      </c>
    </row>
    <row r="27" spans="1:21">
      <c r="A27" s="37">
        <v>17</v>
      </c>
      <c r="B27" s="17"/>
      <c r="C27" s="16"/>
      <c r="D27" s="38" t="s">
        <v>32</v>
      </c>
      <c r="E27" s="39" t="s">
        <v>33</v>
      </c>
      <c r="F27" s="40"/>
      <c r="G27" s="111">
        <f t="shared" si="0"/>
        <v>26083.705265778117</v>
      </c>
      <c r="H27" s="26">
        <v>1318.6940049771219</v>
      </c>
      <c r="I27" s="7">
        <v>862.08622717671096</v>
      </c>
      <c r="J27" s="7">
        <v>1090.2318542972207</v>
      </c>
      <c r="K27" s="7">
        <v>1593.480771381408</v>
      </c>
      <c r="L27" s="7">
        <v>3245.4542546719313</v>
      </c>
      <c r="M27" s="7">
        <v>3269.4705680608749</v>
      </c>
      <c r="N27" s="126">
        <f t="shared" si="1"/>
        <v>11379.417680565268</v>
      </c>
      <c r="O27" s="26">
        <v>1619.07336222101</v>
      </c>
      <c r="P27" s="7">
        <v>779.62763091921806</v>
      </c>
      <c r="Q27" s="7">
        <v>1072.8845526445657</v>
      </c>
      <c r="R27" s="7">
        <v>1157.2188988700509</v>
      </c>
      <c r="S27" s="7">
        <v>3722.6816209554672</v>
      </c>
      <c r="T27" s="7">
        <v>6352.8015196025372</v>
      </c>
      <c r="U27" s="126">
        <f t="shared" si="2"/>
        <v>14704.287585212849</v>
      </c>
    </row>
    <row r="28" spans="1:21">
      <c r="A28" s="37">
        <v>18</v>
      </c>
      <c r="B28" s="12"/>
      <c r="C28" s="12"/>
      <c r="D28" s="38" t="s">
        <v>34</v>
      </c>
      <c r="E28" s="39" t="s">
        <v>35</v>
      </c>
      <c r="F28" s="43"/>
      <c r="G28" s="111">
        <f t="shared" si="0"/>
        <v>30139.540228500962</v>
      </c>
      <c r="H28" s="26">
        <v>562.8668646030128</v>
      </c>
      <c r="I28" s="7">
        <v>546.81815000623465</v>
      </c>
      <c r="J28" s="7">
        <v>606.92798950523138</v>
      </c>
      <c r="K28" s="7">
        <v>918.6851971372962</v>
      </c>
      <c r="L28" s="7">
        <v>2630.2574786543846</v>
      </c>
      <c r="M28" s="7">
        <v>4355.2369142770767</v>
      </c>
      <c r="N28" s="126">
        <f t="shared" si="1"/>
        <v>9620.7925941832364</v>
      </c>
      <c r="O28" s="26">
        <v>744.95680558308959</v>
      </c>
      <c r="P28" s="7">
        <v>675.90226164646447</v>
      </c>
      <c r="Q28" s="7">
        <v>832.55506110750139</v>
      </c>
      <c r="R28" s="7">
        <v>960.0604690387845</v>
      </c>
      <c r="S28" s="7">
        <v>4439.1774527877569</v>
      </c>
      <c r="T28" s="7">
        <v>12866.095584154129</v>
      </c>
      <c r="U28" s="126">
        <f t="shared" si="2"/>
        <v>20518.747634317726</v>
      </c>
    </row>
    <row r="29" spans="1:21">
      <c r="A29" s="37">
        <v>19</v>
      </c>
      <c r="B29" s="17"/>
      <c r="C29" s="16"/>
      <c r="D29" s="38" t="s">
        <v>36</v>
      </c>
      <c r="E29" s="39" t="s">
        <v>37</v>
      </c>
      <c r="F29" s="40"/>
      <c r="G29" s="111">
        <f t="shared" si="0"/>
        <v>56088.370916491353</v>
      </c>
      <c r="H29" s="26">
        <v>97.075665236610803</v>
      </c>
      <c r="I29" s="7">
        <v>43.619353608344682</v>
      </c>
      <c r="J29" s="7">
        <v>940.07885324582458</v>
      </c>
      <c r="K29" s="7">
        <v>5065.7385409325361</v>
      </c>
      <c r="L29" s="7">
        <v>9723.3305471539497</v>
      </c>
      <c r="M29" s="7">
        <v>12179.117431104183</v>
      </c>
      <c r="N29" s="126">
        <f t="shared" si="1"/>
        <v>28048.960391281449</v>
      </c>
      <c r="O29" s="26">
        <v>121.24638059717108</v>
      </c>
      <c r="P29" s="7">
        <v>70.334826151723973</v>
      </c>
      <c r="Q29" s="7">
        <v>1169.7827966855839</v>
      </c>
      <c r="R29" s="7">
        <v>3344.4296802058816</v>
      </c>
      <c r="S29" s="7">
        <v>8771.7845343500376</v>
      </c>
      <c r="T29" s="7">
        <v>14561.832307219505</v>
      </c>
      <c r="U29" s="126">
        <f t="shared" si="2"/>
        <v>28039.410525209903</v>
      </c>
    </row>
    <row r="30" spans="1:21">
      <c r="A30" s="37">
        <v>20</v>
      </c>
      <c r="B30" s="17"/>
      <c r="C30" s="16"/>
      <c r="D30" s="38" t="s">
        <v>38</v>
      </c>
      <c r="E30" s="39" t="s">
        <v>39</v>
      </c>
      <c r="F30" s="40"/>
      <c r="G30" s="111">
        <f t="shared" si="0"/>
        <v>1528.6436481742276</v>
      </c>
      <c r="H30" s="26">
        <v>0</v>
      </c>
      <c r="I30" s="7">
        <v>6.6406697356869699</v>
      </c>
      <c r="J30" s="7">
        <v>13.71387525688624</v>
      </c>
      <c r="K30" s="7">
        <v>43.032160221016966</v>
      </c>
      <c r="L30" s="7">
        <v>210.73237730562687</v>
      </c>
      <c r="M30" s="7">
        <v>384.79134662076831</v>
      </c>
      <c r="N30" s="126">
        <f t="shared" si="1"/>
        <v>658.91042913998535</v>
      </c>
      <c r="O30" s="26">
        <v>0</v>
      </c>
      <c r="P30" s="7">
        <v>10.630847260064911</v>
      </c>
      <c r="Q30" s="7">
        <v>20.070925599051407</v>
      </c>
      <c r="R30" s="7">
        <v>32.40194856695598</v>
      </c>
      <c r="S30" s="7">
        <v>264.52787039801478</v>
      </c>
      <c r="T30" s="7">
        <v>542.10162721015513</v>
      </c>
      <c r="U30" s="126">
        <f t="shared" si="2"/>
        <v>869.73321903424221</v>
      </c>
    </row>
    <row r="31" spans="1:21">
      <c r="A31" s="37">
        <v>21</v>
      </c>
      <c r="B31" s="17"/>
      <c r="C31" s="16"/>
      <c r="D31" s="38" t="s">
        <v>40</v>
      </c>
      <c r="E31" s="39" t="s">
        <v>41</v>
      </c>
      <c r="F31" s="40"/>
      <c r="G31" s="111">
        <f t="shared" si="0"/>
        <v>51040.90370836854</v>
      </c>
      <c r="H31" s="26">
        <v>782.09740412980318</v>
      </c>
      <c r="I31" s="7">
        <v>1067.1676977500319</v>
      </c>
      <c r="J31" s="7">
        <v>1534.3909189850092</v>
      </c>
      <c r="K31" s="7">
        <v>2841.2165762335062</v>
      </c>
      <c r="L31" s="7">
        <v>6641.6195661425591</v>
      </c>
      <c r="M31" s="7">
        <v>11852.572253346443</v>
      </c>
      <c r="N31" s="126">
        <f t="shared" si="1"/>
        <v>24719.064416587353</v>
      </c>
      <c r="O31" s="26">
        <v>1202.8029644265771</v>
      </c>
      <c r="P31" s="7">
        <v>1155.2934251353145</v>
      </c>
      <c r="Q31" s="7">
        <v>1306.2524007409811</v>
      </c>
      <c r="R31" s="7">
        <v>1869.6532600075006</v>
      </c>
      <c r="S31" s="7">
        <v>6319.9530546665192</v>
      </c>
      <c r="T31" s="7">
        <v>14467.884186804295</v>
      </c>
      <c r="U31" s="126">
        <f t="shared" si="2"/>
        <v>26321.839291781187</v>
      </c>
    </row>
    <row r="32" spans="1:21">
      <c r="A32" s="37">
        <v>22</v>
      </c>
      <c r="B32" s="17"/>
      <c r="C32" s="16"/>
      <c r="D32" s="38"/>
      <c r="E32" s="17" t="s">
        <v>12</v>
      </c>
      <c r="F32" s="42" t="s">
        <v>42</v>
      </c>
      <c r="G32" s="111">
        <f t="shared" si="0"/>
        <v>9023.8033189447597</v>
      </c>
      <c r="H32" s="26">
        <v>415.83491885010153</v>
      </c>
      <c r="I32" s="7">
        <v>482.20307692140341</v>
      </c>
      <c r="J32" s="7">
        <v>278.29619177803397</v>
      </c>
      <c r="K32" s="7">
        <v>611.58122089132667</v>
      </c>
      <c r="L32" s="7">
        <v>1057.4795371443033</v>
      </c>
      <c r="M32" s="7">
        <v>1027.8710542619228</v>
      </c>
      <c r="N32" s="126">
        <f t="shared" si="1"/>
        <v>3873.2659998470917</v>
      </c>
      <c r="O32" s="26">
        <v>821.76654864475131</v>
      </c>
      <c r="P32" s="7">
        <v>678.02928761392832</v>
      </c>
      <c r="Q32" s="7">
        <v>360.56454373151064</v>
      </c>
      <c r="R32" s="7">
        <v>452.54451750963926</v>
      </c>
      <c r="S32" s="7">
        <v>1178.2505799233913</v>
      </c>
      <c r="T32" s="7">
        <v>1659.3818416744471</v>
      </c>
      <c r="U32" s="126">
        <f t="shared" si="2"/>
        <v>5150.5373190976679</v>
      </c>
    </row>
    <row r="33" spans="1:21">
      <c r="A33" s="37">
        <v>23</v>
      </c>
      <c r="B33" s="17"/>
      <c r="C33" s="16"/>
      <c r="D33" s="8"/>
      <c r="E33" s="17" t="s">
        <v>14</v>
      </c>
      <c r="F33" s="42" t="s">
        <v>43</v>
      </c>
      <c r="G33" s="111">
        <f t="shared" si="0"/>
        <v>0</v>
      </c>
      <c r="H33" s="26">
        <v>0</v>
      </c>
      <c r="I33" s="7">
        <v>0</v>
      </c>
      <c r="J33" s="7">
        <v>0</v>
      </c>
      <c r="K33" s="7">
        <v>0</v>
      </c>
      <c r="L33" s="7">
        <v>0</v>
      </c>
      <c r="M33" s="7">
        <v>0</v>
      </c>
      <c r="N33" s="126">
        <f t="shared" si="1"/>
        <v>0</v>
      </c>
      <c r="O33" s="26">
        <v>0</v>
      </c>
      <c r="P33" s="7">
        <v>0</v>
      </c>
      <c r="Q33" s="7">
        <v>0</v>
      </c>
      <c r="R33" s="7">
        <v>0</v>
      </c>
      <c r="S33" s="7">
        <v>0</v>
      </c>
      <c r="T33" s="7">
        <v>0</v>
      </c>
      <c r="U33" s="126">
        <f t="shared" si="2"/>
        <v>0</v>
      </c>
    </row>
    <row r="34" spans="1:21">
      <c r="A34" s="37">
        <v>24</v>
      </c>
      <c r="B34" s="17"/>
      <c r="C34" s="16"/>
      <c r="D34" s="8"/>
      <c r="E34" s="17" t="s">
        <v>16</v>
      </c>
      <c r="F34" s="42" t="s">
        <v>44</v>
      </c>
      <c r="G34" s="111">
        <f t="shared" si="0"/>
        <v>0</v>
      </c>
      <c r="H34" s="26">
        <v>0</v>
      </c>
      <c r="I34" s="7">
        <v>0</v>
      </c>
      <c r="J34" s="7">
        <v>0</v>
      </c>
      <c r="K34" s="7">
        <v>0</v>
      </c>
      <c r="L34" s="7">
        <v>0</v>
      </c>
      <c r="M34" s="7">
        <v>0</v>
      </c>
      <c r="N34" s="126">
        <f t="shared" si="1"/>
        <v>0</v>
      </c>
      <c r="O34" s="26">
        <v>0</v>
      </c>
      <c r="P34" s="7">
        <v>0</v>
      </c>
      <c r="Q34" s="7">
        <v>0</v>
      </c>
      <c r="R34" s="7">
        <v>0</v>
      </c>
      <c r="S34" s="7">
        <v>0</v>
      </c>
      <c r="T34" s="7">
        <v>0</v>
      </c>
      <c r="U34" s="126">
        <f t="shared" si="2"/>
        <v>0</v>
      </c>
    </row>
    <row r="35" spans="1:21">
      <c r="A35" s="37">
        <v>25</v>
      </c>
      <c r="B35" s="17"/>
      <c r="C35" s="16"/>
      <c r="D35" s="8"/>
      <c r="E35" s="17" t="s">
        <v>18</v>
      </c>
      <c r="F35" s="42" t="s">
        <v>45</v>
      </c>
      <c r="G35" s="111">
        <f t="shared" si="0"/>
        <v>0</v>
      </c>
      <c r="H35" s="26">
        <v>0</v>
      </c>
      <c r="I35" s="7">
        <v>0</v>
      </c>
      <c r="J35" s="7">
        <v>0</v>
      </c>
      <c r="K35" s="7">
        <v>0</v>
      </c>
      <c r="L35" s="7">
        <v>0</v>
      </c>
      <c r="M35" s="7">
        <v>0</v>
      </c>
      <c r="N35" s="126">
        <f t="shared" si="1"/>
        <v>0</v>
      </c>
      <c r="O35" s="26">
        <v>0</v>
      </c>
      <c r="P35" s="7">
        <v>0</v>
      </c>
      <c r="Q35" s="7">
        <v>0</v>
      </c>
      <c r="R35" s="7">
        <v>0</v>
      </c>
      <c r="S35" s="7">
        <v>0</v>
      </c>
      <c r="T35" s="7">
        <v>0</v>
      </c>
      <c r="U35" s="126">
        <f t="shared" si="2"/>
        <v>0</v>
      </c>
    </row>
    <row r="36" spans="1:21">
      <c r="A36" s="37">
        <v>26</v>
      </c>
      <c r="B36" s="17"/>
      <c r="C36" s="16"/>
      <c r="D36" s="8"/>
      <c r="E36" s="17" t="s">
        <v>20</v>
      </c>
      <c r="F36" s="42" t="s">
        <v>46</v>
      </c>
      <c r="G36" s="111">
        <f t="shared" si="0"/>
        <v>3182.8006755953829</v>
      </c>
      <c r="H36" s="26">
        <v>70.941368441039231</v>
      </c>
      <c r="I36" s="7">
        <v>73.482723124674521</v>
      </c>
      <c r="J36" s="7">
        <v>124.96660866471939</v>
      </c>
      <c r="K36" s="7">
        <v>240.82566940877587</v>
      </c>
      <c r="L36" s="7">
        <v>432.57586023770273</v>
      </c>
      <c r="M36" s="7">
        <v>605.22763063013554</v>
      </c>
      <c r="N36" s="126">
        <f t="shared" si="1"/>
        <v>1548.0198605070473</v>
      </c>
      <c r="O36" s="26">
        <v>105.45092838761047</v>
      </c>
      <c r="P36" s="7">
        <v>73.9779034757521</v>
      </c>
      <c r="Q36" s="7">
        <v>158.17511124769226</v>
      </c>
      <c r="R36" s="7">
        <v>213.5810351553373</v>
      </c>
      <c r="S36" s="7">
        <v>433.72460285201669</v>
      </c>
      <c r="T36" s="7">
        <v>649.87123396992683</v>
      </c>
      <c r="U36" s="126">
        <f t="shared" si="2"/>
        <v>1634.7808150883357</v>
      </c>
    </row>
    <row r="37" spans="1:21">
      <c r="A37" s="37">
        <v>27</v>
      </c>
      <c r="B37" s="17"/>
      <c r="C37" s="16"/>
      <c r="D37" s="8"/>
      <c r="E37" s="17" t="s">
        <v>47</v>
      </c>
      <c r="F37" s="42" t="s">
        <v>393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v>
      </c>
      <c r="H38" s="26">
        <v>0</v>
      </c>
      <c r="I38" s="7">
        <v>0</v>
      </c>
      <c r="J38" s="7">
        <v>0</v>
      </c>
      <c r="K38" s="7">
        <v>0</v>
      </c>
      <c r="L38" s="7">
        <v>0</v>
      </c>
      <c r="M38" s="7">
        <v>0</v>
      </c>
      <c r="N38" s="126">
        <f t="shared" si="1"/>
        <v>0</v>
      </c>
      <c r="O38" s="26">
        <v>0</v>
      </c>
      <c r="P38" s="7">
        <v>0</v>
      </c>
      <c r="Q38" s="7">
        <v>0</v>
      </c>
      <c r="R38" s="7">
        <v>0</v>
      </c>
      <c r="S38" s="7">
        <v>0</v>
      </c>
      <c r="T38" s="7">
        <v>0</v>
      </c>
      <c r="U38" s="126">
        <f t="shared" si="2"/>
        <v>0</v>
      </c>
    </row>
    <row r="39" spans="1:21">
      <c r="A39" s="37">
        <v>29</v>
      </c>
      <c r="B39" s="17"/>
      <c r="C39" s="16"/>
      <c r="D39" s="38"/>
      <c r="E39" s="17" t="s">
        <v>394</v>
      </c>
      <c r="F39" s="42" t="s">
        <v>50</v>
      </c>
      <c r="G39" s="111">
        <f t="shared" si="0"/>
        <v>7525.5255729410273</v>
      </c>
      <c r="H39" s="26">
        <v>0</v>
      </c>
      <c r="I39" s="7">
        <v>0</v>
      </c>
      <c r="J39" s="7">
        <v>50.135852344188606</v>
      </c>
      <c r="K39" s="7">
        <v>222.2406665738672</v>
      </c>
      <c r="L39" s="7">
        <v>1082.1604866236448</v>
      </c>
      <c r="M39" s="7">
        <v>3227.8549787849188</v>
      </c>
      <c r="N39" s="126">
        <f t="shared" si="1"/>
        <v>4582.3919843266194</v>
      </c>
      <c r="O39" s="26">
        <v>0</v>
      </c>
      <c r="P39" s="7">
        <v>0</v>
      </c>
      <c r="Q39" s="7">
        <v>37.45060344459489</v>
      </c>
      <c r="R39" s="7">
        <v>196.90925268642604</v>
      </c>
      <c r="S39" s="7">
        <v>861.99573716521263</v>
      </c>
      <c r="T39" s="7">
        <v>1846.7779953181744</v>
      </c>
      <c r="U39" s="126">
        <f t="shared" si="2"/>
        <v>2943.1335886144079</v>
      </c>
    </row>
    <row r="40" spans="1:21">
      <c r="A40" s="37">
        <v>30</v>
      </c>
      <c r="B40" s="17"/>
      <c r="C40" s="16"/>
      <c r="D40" s="12"/>
      <c r="E40" s="17" t="s">
        <v>395</v>
      </c>
      <c r="F40" s="42" t="s">
        <v>51</v>
      </c>
      <c r="G40" s="111">
        <f t="shared" si="0"/>
        <v>28446.285201210761</v>
      </c>
      <c r="H40" s="26">
        <v>211.69888352788985</v>
      </c>
      <c r="I40" s="7">
        <v>269.90386391850188</v>
      </c>
      <c r="J40" s="7">
        <v>773.34820696339011</v>
      </c>
      <c r="K40" s="7">
        <v>1442.1446319269016</v>
      </c>
      <c r="L40" s="7">
        <v>3409.4219904057682</v>
      </c>
      <c r="M40" s="7">
        <v>6714.8334109652787</v>
      </c>
      <c r="N40" s="126">
        <f t="shared" si="1"/>
        <v>12821.35098770773</v>
      </c>
      <c r="O40" s="26">
        <v>220.34596782922745</v>
      </c>
      <c r="P40" s="7">
        <v>276.65550771914423</v>
      </c>
      <c r="Q40" s="7">
        <v>605.94250539317727</v>
      </c>
      <c r="R40" s="7">
        <v>839.99928804929368</v>
      </c>
      <c r="S40" s="7">
        <v>3491.217306625098</v>
      </c>
      <c r="T40" s="7">
        <v>10190.77363788709</v>
      </c>
      <c r="U40" s="126">
        <f t="shared" si="2"/>
        <v>15624.934213503031</v>
      </c>
    </row>
    <row r="41" spans="1:21">
      <c r="A41" s="37">
        <v>31</v>
      </c>
      <c r="B41" s="17"/>
      <c r="C41" s="16"/>
      <c r="D41" s="12"/>
      <c r="E41" s="17" t="s">
        <v>396</v>
      </c>
      <c r="F41" s="42" t="s">
        <v>52</v>
      </c>
      <c r="G41" s="111">
        <f t="shared" si="0"/>
        <v>0</v>
      </c>
      <c r="H41" s="26">
        <v>0</v>
      </c>
      <c r="I41" s="7">
        <v>0</v>
      </c>
      <c r="J41" s="7">
        <v>0</v>
      </c>
      <c r="K41" s="7">
        <v>0</v>
      </c>
      <c r="L41" s="7">
        <v>0</v>
      </c>
      <c r="M41" s="7">
        <v>0</v>
      </c>
      <c r="N41" s="126">
        <f t="shared" si="1"/>
        <v>0</v>
      </c>
      <c r="O41" s="26">
        <v>0</v>
      </c>
      <c r="P41" s="7">
        <v>0</v>
      </c>
      <c r="Q41" s="7">
        <v>0</v>
      </c>
      <c r="R41" s="7">
        <v>0</v>
      </c>
      <c r="S41" s="7">
        <v>0</v>
      </c>
      <c r="T41" s="7">
        <v>0</v>
      </c>
      <c r="U41" s="126">
        <f t="shared" si="2"/>
        <v>0</v>
      </c>
    </row>
    <row r="42" spans="1:21">
      <c r="A42" s="37">
        <v>32</v>
      </c>
      <c r="B42" s="17"/>
      <c r="C42" s="16"/>
      <c r="D42" s="38"/>
      <c r="E42" s="17" t="s">
        <v>397</v>
      </c>
      <c r="F42" s="42" t="s">
        <v>53</v>
      </c>
      <c r="G42" s="111">
        <f t="shared" si="0"/>
        <v>2862.4893110124394</v>
      </c>
      <c r="H42" s="26">
        <v>83.622264944482595</v>
      </c>
      <c r="I42" s="7">
        <v>241.57803349196911</v>
      </c>
      <c r="J42" s="7">
        <v>307.64397667348385</v>
      </c>
      <c r="K42" s="7">
        <v>324.42440713942051</v>
      </c>
      <c r="L42" s="7">
        <v>659.98163987696171</v>
      </c>
      <c r="M42" s="7">
        <v>276.78568142652512</v>
      </c>
      <c r="N42" s="126">
        <f t="shared" si="1"/>
        <v>1894.0360035528429</v>
      </c>
      <c r="O42" s="26">
        <v>55.239536116365343</v>
      </c>
      <c r="P42" s="7">
        <v>126.63072378188372</v>
      </c>
      <c r="Q42" s="7">
        <v>144.11964645981789</v>
      </c>
      <c r="R42" s="7">
        <v>166.6191067174077</v>
      </c>
      <c r="S42" s="7">
        <v>354.76473946869373</v>
      </c>
      <c r="T42" s="7">
        <v>121.07955491542816</v>
      </c>
      <c r="U42" s="126">
        <f t="shared" si="2"/>
        <v>968.45330745959654</v>
      </c>
    </row>
    <row r="43" spans="1:21">
      <c r="A43" s="37">
        <v>33</v>
      </c>
      <c r="B43" s="17"/>
      <c r="C43" s="16"/>
      <c r="D43" s="38" t="s">
        <v>54</v>
      </c>
      <c r="E43" s="39" t="s">
        <v>55</v>
      </c>
      <c r="F43" s="42"/>
      <c r="G43" s="111">
        <f t="shared" si="0"/>
        <v>505.32331772101907</v>
      </c>
      <c r="H43" s="26">
        <v>15.047808323379286</v>
      </c>
      <c r="I43" s="7">
        <v>3.6877341224499105</v>
      </c>
      <c r="J43" s="7">
        <v>1.6901851621610149</v>
      </c>
      <c r="K43" s="7">
        <v>10.039263030436814</v>
      </c>
      <c r="L43" s="7">
        <v>47.300625665971893</v>
      </c>
      <c r="M43" s="7">
        <v>201.89704968064325</v>
      </c>
      <c r="N43" s="126">
        <f t="shared" si="1"/>
        <v>279.66266598504217</v>
      </c>
      <c r="O43" s="26">
        <v>34.581426249174001</v>
      </c>
      <c r="P43" s="7">
        <v>5.3924959709802351</v>
      </c>
      <c r="Q43" s="7">
        <v>2.9235556248704597</v>
      </c>
      <c r="R43" s="7">
        <v>4.9487234698326574</v>
      </c>
      <c r="S43" s="7">
        <v>51.87778061742938</v>
      </c>
      <c r="T43" s="7">
        <v>125.93666980369017</v>
      </c>
      <c r="U43" s="126">
        <f t="shared" si="2"/>
        <v>225.6606517359769</v>
      </c>
    </row>
    <row r="44" spans="1:21">
      <c r="A44" s="37">
        <v>34</v>
      </c>
      <c r="B44" s="17"/>
      <c r="C44" s="16"/>
      <c r="D44" s="8"/>
      <c r="E44" s="17" t="s">
        <v>12</v>
      </c>
      <c r="F44" s="42" t="s">
        <v>56</v>
      </c>
      <c r="G44" s="111">
        <f t="shared" si="0"/>
        <v>505.32331772101907</v>
      </c>
      <c r="H44" s="26">
        <v>15.047808323379286</v>
      </c>
      <c r="I44" s="7">
        <v>3.6877341224499105</v>
      </c>
      <c r="J44" s="7">
        <v>1.6901851621610149</v>
      </c>
      <c r="K44" s="7">
        <v>10.039263030436814</v>
      </c>
      <c r="L44" s="7">
        <v>47.300625665971893</v>
      </c>
      <c r="M44" s="7">
        <v>201.89704968064325</v>
      </c>
      <c r="N44" s="126">
        <f t="shared" si="1"/>
        <v>279.66266598504217</v>
      </c>
      <c r="O44" s="26">
        <v>34.581426249174001</v>
      </c>
      <c r="P44" s="7">
        <v>5.3924959709802351</v>
      </c>
      <c r="Q44" s="7">
        <v>2.9235556248704597</v>
      </c>
      <c r="R44" s="7">
        <v>4.9487234698326574</v>
      </c>
      <c r="S44" s="7">
        <v>51.87778061742938</v>
      </c>
      <c r="T44" s="7">
        <v>125.93666980369017</v>
      </c>
      <c r="U44" s="126">
        <f t="shared" si="2"/>
        <v>225.6606517359769</v>
      </c>
    </row>
    <row r="45" spans="1:21">
      <c r="A45" s="37">
        <v>35</v>
      </c>
      <c r="B45" s="17"/>
      <c r="C45" s="16"/>
      <c r="D45" s="8"/>
      <c r="E45" s="17" t="s">
        <v>14</v>
      </c>
      <c r="F45" s="42" t="s">
        <v>57</v>
      </c>
      <c r="G45" s="111">
        <f t="shared" si="0"/>
        <v>0</v>
      </c>
      <c r="H45" s="26">
        <v>0</v>
      </c>
      <c r="I45" s="7">
        <v>0</v>
      </c>
      <c r="J45" s="7">
        <v>0</v>
      </c>
      <c r="K45" s="7">
        <v>0</v>
      </c>
      <c r="L45" s="7">
        <v>0</v>
      </c>
      <c r="M45" s="7">
        <v>0</v>
      </c>
      <c r="N45" s="126">
        <f t="shared" si="1"/>
        <v>0</v>
      </c>
      <c r="O45" s="26">
        <v>0</v>
      </c>
      <c r="P45" s="7">
        <v>0</v>
      </c>
      <c r="Q45" s="7">
        <v>0</v>
      </c>
      <c r="R45" s="7">
        <v>0</v>
      </c>
      <c r="S45" s="7">
        <v>0</v>
      </c>
      <c r="T45" s="7">
        <v>0</v>
      </c>
      <c r="U45" s="126">
        <f t="shared" si="2"/>
        <v>0</v>
      </c>
    </row>
    <row r="46" spans="1:21">
      <c r="A46" s="37">
        <v>36</v>
      </c>
      <c r="B46" s="10"/>
      <c r="C46" s="16"/>
      <c r="D46" s="8"/>
      <c r="E46" s="17" t="s">
        <v>16</v>
      </c>
      <c r="F46" s="42" t="s">
        <v>58</v>
      </c>
      <c r="G46" s="111">
        <f t="shared" si="0"/>
        <v>0</v>
      </c>
      <c r="H46" s="26">
        <v>0</v>
      </c>
      <c r="I46" s="7">
        <v>0</v>
      </c>
      <c r="J46" s="7">
        <v>0</v>
      </c>
      <c r="K46" s="7">
        <v>0</v>
      </c>
      <c r="L46" s="7">
        <v>0</v>
      </c>
      <c r="M46" s="7">
        <v>0</v>
      </c>
      <c r="N46" s="126">
        <f t="shared" si="1"/>
        <v>0</v>
      </c>
      <c r="O46" s="26">
        <v>0</v>
      </c>
      <c r="P46" s="7">
        <v>0</v>
      </c>
      <c r="Q46" s="7">
        <v>0</v>
      </c>
      <c r="R46" s="7">
        <v>0</v>
      </c>
      <c r="S46" s="7">
        <v>0</v>
      </c>
      <c r="T46" s="7">
        <v>0</v>
      </c>
      <c r="U46" s="126">
        <f t="shared" si="2"/>
        <v>0</v>
      </c>
    </row>
    <row r="47" spans="1:21">
      <c r="A47" s="37">
        <v>37</v>
      </c>
      <c r="B47" s="10"/>
      <c r="C47" s="11"/>
      <c r="D47" s="38" t="s">
        <v>59</v>
      </c>
      <c r="E47" s="9" t="s">
        <v>60</v>
      </c>
      <c r="F47" s="44"/>
      <c r="G47" s="111">
        <f t="shared" si="0"/>
        <v>86271.513547100127</v>
      </c>
      <c r="H47" s="26">
        <v>2614.7582346312702</v>
      </c>
      <c r="I47" s="7">
        <v>2206.5969110876322</v>
      </c>
      <c r="J47" s="7">
        <v>2177.3776219598949</v>
      </c>
      <c r="K47" s="7">
        <v>2372.668242033571</v>
      </c>
      <c r="L47" s="7">
        <v>7664.6092501282692</v>
      </c>
      <c r="M47" s="7">
        <v>30254.06795758009</v>
      </c>
      <c r="N47" s="126">
        <f t="shared" si="1"/>
        <v>47290.078217420727</v>
      </c>
      <c r="O47" s="26">
        <v>2366.9483849834651</v>
      </c>
      <c r="P47" s="7">
        <v>2197.4299558401108</v>
      </c>
      <c r="Q47" s="7">
        <v>2277.9859220087528</v>
      </c>
      <c r="R47" s="7">
        <v>1652.4705338682979</v>
      </c>
      <c r="S47" s="7">
        <v>5823.3912415802479</v>
      </c>
      <c r="T47" s="7">
        <v>24663.209291398525</v>
      </c>
      <c r="U47" s="126">
        <f t="shared" si="2"/>
        <v>38981.4353296794</v>
      </c>
    </row>
    <row r="48" spans="1:21">
      <c r="A48" s="93">
        <v>38</v>
      </c>
      <c r="B48" s="94"/>
      <c r="C48" s="95" t="s">
        <v>61</v>
      </c>
      <c r="D48" s="96" t="s">
        <v>62</v>
      </c>
      <c r="E48" s="97"/>
      <c r="F48" s="98"/>
      <c r="G48" s="99">
        <f t="shared" si="0"/>
        <v>995699.95674528182</v>
      </c>
      <c r="H48" s="100">
        <v>29135.643094152212</v>
      </c>
      <c r="I48" s="101">
        <v>2274.3835399374366</v>
      </c>
      <c r="J48" s="101">
        <v>1992.7489169836044</v>
      </c>
      <c r="K48" s="101">
        <v>6085.1407923102379</v>
      </c>
      <c r="L48" s="101">
        <v>53227.387682914734</v>
      </c>
      <c r="M48" s="101">
        <v>352006.0913848877</v>
      </c>
      <c r="N48" s="127">
        <f t="shared" si="1"/>
        <v>444721.39541118592</v>
      </c>
      <c r="O48" s="100">
        <v>32221.040897548199</v>
      </c>
      <c r="P48" s="101">
        <v>2479.0807042121887</v>
      </c>
      <c r="Q48" s="101">
        <v>2045.8611662313342</v>
      </c>
      <c r="R48" s="101">
        <v>4164.8652961552143</v>
      </c>
      <c r="S48" s="101">
        <v>60124.072055578232</v>
      </c>
      <c r="T48" s="101">
        <v>449943.64121437073</v>
      </c>
      <c r="U48" s="127">
        <f t="shared" si="2"/>
        <v>550978.5613340959</v>
      </c>
    </row>
    <row r="49" spans="1:21">
      <c r="A49" s="37">
        <v>39</v>
      </c>
      <c r="B49" s="17"/>
      <c r="C49" s="16"/>
      <c r="D49" s="38" t="s">
        <v>8</v>
      </c>
      <c r="E49" s="45" t="s">
        <v>63</v>
      </c>
      <c r="F49" s="40"/>
      <c r="G49" s="111">
        <f t="shared" si="0"/>
        <v>994771.14631787688</v>
      </c>
      <c r="H49" s="26">
        <v>29106.225149840117</v>
      </c>
      <c r="I49" s="7">
        <v>2266.8565827161074</v>
      </c>
      <c r="J49" s="7">
        <v>1977.9863104820251</v>
      </c>
      <c r="K49" s="7">
        <v>6044.8947417289019</v>
      </c>
      <c r="L49" s="7">
        <v>53119.186067819595</v>
      </c>
      <c r="M49" s="7">
        <v>351794.05226707458</v>
      </c>
      <c r="N49" s="126">
        <f t="shared" si="1"/>
        <v>444309.20111966133</v>
      </c>
      <c r="O49" s="26">
        <v>32174.734275221825</v>
      </c>
      <c r="P49" s="7">
        <v>2465.3584239184856</v>
      </c>
      <c r="Q49" s="7">
        <v>2028.9719145223498</v>
      </c>
      <c r="R49" s="7">
        <v>4139.5363778620958</v>
      </c>
      <c r="S49" s="7">
        <v>60005.340342402458</v>
      </c>
      <c r="T49" s="7">
        <v>449648.00386428833</v>
      </c>
      <c r="U49" s="126">
        <f t="shared" si="2"/>
        <v>550461.94519821554</v>
      </c>
    </row>
    <row r="50" spans="1:21">
      <c r="A50" s="37">
        <v>40</v>
      </c>
      <c r="B50" s="17"/>
      <c r="C50" s="16"/>
      <c r="D50" s="38" t="s">
        <v>10</v>
      </c>
      <c r="E50" s="45" t="s">
        <v>64</v>
      </c>
      <c r="F50" s="40"/>
      <c r="G50" s="111">
        <f t="shared" si="0"/>
        <v>543.43432452707202</v>
      </c>
      <c r="H50" s="26">
        <v>25.818133438122459</v>
      </c>
      <c r="I50" s="7">
        <v>2.875221830974624</v>
      </c>
      <c r="J50" s="7">
        <v>10.136177790904185</v>
      </c>
      <c r="K50" s="7">
        <v>24.267978991905693</v>
      </c>
      <c r="L50" s="7">
        <v>72.330604563001543</v>
      </c>
      <c r="M50" s="7">
        <v>134.80601328145713</v>
      </c>
      <c r="N50" s="126">
        <f t="shared" si="1"/>
        <v>270.23412989636563</v>
      </c>
      <c r="O50" s="26">
        <v>30.265875861485256</v>
      </c>
      <c r="P50" s="7">
        <v>2.7740984512274736</v>
      </c>
      <c r="Q50" s="7">
        <v>9.0237520509836031</v>
      </c>
      <c r="R50" s="7">
        <v>16.266832241031807</v>
      </c>
      <c r="S50" s="7">
        <v>60.963201628765091</v>
      </c>
      <c r="T50" s="7">
        <v>153.90643439721316</v>
      </c>
      <c r="U50" s="126">
        <f t="shared" si="2"/>
        <v>273.20019463070639</v>
      </c>
    </row>
    <row r="51" spans="1:21">
      <c r="A51" s="37">
        <v>41</v>
      </c>
      <c r="B51" s="17"/>
      <c r="C51" s="16"/>
      <c r="D51" s="38" t="s">
        <v>22</v>
      </c>
      <c r="E51" s="45" t="s">
        <v>65</v>
      </c>
      <c r="F51" s="40"/>
      <c r="G51" s="111">
        <f t="shared" si="0"/>
        <v>385.35626235838936</v>
      </c>
      <c r="H51" s="26">
        <v>3.6002634666547237</v>
      </c>
      <c r="I51" s="7">
        <v>4.6517092649883125</v>
      </c>
      <c r="J51" s="7">
        <v>4.6264267280348577</v>
      </c>
      <c r="K51" s="7">
        <v>15.978118016690132</v>
      </c>
      <c r="L51" s="7">
        <v>35.873221892863512</v>
      </c>
      <c r="M51" s="7">
        <v>77.238960505928844</v>
      </c>
      <c r="N51" s="126">
        <f t="shared" si="1"/>
        <v>141.96869987516038</v>
      </c>
      <c r="O51" s="26">
        <v>16.041513071817462</v>
      </c>
      <c r="P51" s="7">
        <v>10.948248069238616</v>
      </c>
      <c r="Q51" s="7">
        <v>7.8655533876590198</v>
      </c>
      <c r="R51" s="7">
        <v>9.0620630137855187</v>
      </c>
      <c r="S51" s="7">
        <v>57.767309346818365</v>
      </c>
      <c r="T51" s="7">
        <v>141.70287559390999</v>
      </c>
      <c r="U51" s="126">
        <f t="shared" si="2"/>
        <v>243.38756248322898</v>
      </c>
    </row>
    <row r="52" spans="1:21">
      <c r="A52" s="93">
        <v>42</v>
      </c>
      <c r="B52" s="94"/>
      <c r="C52" s="95" t="s">
        <v>66</v>
      </c>
      <c r="D52" s="96" t="s">
        <v>67</v>
      </c>
      <c r="E52" s="97"/>
      <c r="F52" s="98"/>
      <c r="G52" s="99">
        <f t="shared" si="0"/>
        <v>20293.909601390362</v>
      </c>
      <c r="H52" s="100">
        <v>0</v>
      </c>
      <c r="I52" s="101">
        <v>0</v>
      </c>
      <c r="J52" s="101">
        <v>0</v>
      </c>
      <c r="K52" s="101">
        <v>0</v>
      </c>
      <c r="L52" s="101">
        <v>0</v>
      </c>
      <c r="M52" s="101">
        <v>0</v>
      </c>
      <c r="N52" s="127">
        <f t="shared" si="1"/>
        <v>0</v>
      </c>
      <c r="O52" s="100">
        <v>0</v>
      </c>
      <c r="P52" s="101">
        <v>0</v>
      </c>
      <c r="Q52" s="101">
        <v>9698.9581661820412</v>
      </c>
      <c r="R52" s="101">
        <v>10594.951435208321</v>
      </c>
      <c r="S52" s="101">
        <v>0</v>
      </c>
      <c r="T52" s="101">
        <v>0</v>
      </c>
      <c r="U52" s="127">
        <f t="shared" si="2"/>
        <v>20293.909601390362</v>
      </c>
    </row>
    <row r="53" spans="1:21">
      <c r="A53" s="93">
        <v>49</v>
      </c>
      <c r="B53" s="94"/>
      <c r="C53" s="95" t="s">
        <v>68</v>
      </c>
      <c r="D53" s="96" t="s">
        <v>69</v>
      </c>
      <c r="E53" s="97"/>
      <c r="F53" s="98"/>
      <c r="G53" s="99">
        <f t="shared" si="0"/>
        <v>361240.8251812458</v>
      </c>
      <c r="H53" s="100">
        <v>184727.24770712852</v>
      </c>
      <c r="I53" s="101">
        <v>14.091700553894043</v>
      </c>
      <c r="J53" s="101">
        <v>0</v>
      </c>
      <c r="K53" s="101">
        <v>0</v>
      </c>
      <c r="L53" s="101">
        <v>0</v>
      </c>
      <c r="M53" s="101">
        <v>0</v>
      </c>
      <c r="N53" s="127">
        <f t="shared" si="1"/>
        <v>184741.33940768242</v>
      </c>
      <c r="O53" s="100">
        <v>176499.48577356339</v>
      </c>
      <c r="P53" s="101">
        <v>0</v>
      </c>
      <c r="Q53" s="101">
        <v>0</v>
      </c>
      <c r="R53" s="101">
        <v>0</v>
      </c>
      <c r="S53" s="101">
        <v>0</v>
      </c>
      <c r="T53" s="101">
        <v>0</v>
      </c>
      <c r="U53" s="127">
        <f t="shared" si="2"/>
        <v>176499.48577356339</v>
      </c>
    </row>
    <row r="54" spans="1:21">
      <c r="A54" s="37">
        <v>50</v>
      </c>
      <c r="B54" s="17"/>
      <c r="C54" s="16"/>
      <c r="D54" s="38" t="s">
        <v>8</v>
      </c>
      <c r="E54" s="47" t="s">
        <v>70</v>
      </c>
      <c r="F54" s="40"/>
      <c r="G54" s="111">
        <f t="shared" si="0"/>
        <v>199979.09610545635</v>
      </c>
      <c r="H54" s="26">
        <v>105566.04348111153</v>
      </c>
      <c r="I54" s="7">
        <v>0</v>
      </c>
      <c r="J54" s="7">
        <v>0</v>
      </c>
      <c r="K54" s="7">
        <v>0</v>
      </c>
      <c r="L54" s="7">
        <v>0</v>
      </c>
      <c r="M54" s="7">
        <v>0</v>
      </c>
      <c r="N54" s="126">
        <f t="shared" si="1"/>
        <v>105566.04348111153</v>
      </c>
      <c r="O54" s="26">
        <v>94413.052624344826</v>
      </c>
      <c r="P54" s="7">
        <v>0</v>
      </c>
      <c r="Q54" s="7">
        <v>0</v>
      </c>
      <c r="R54" s="7">
        <v>0</v>
      </c>
      <c r="S54" s="7">
        <v>0</v>
      </c>
      <c r="T54" s="7">
        <v>0</v>
      </c>
      <c r="U54" s="126">
        <f t="shared" si="2"/>
        <v>94413.052624344826</v>
      </c>
    </row>
    <row r="55" spans="1:21">
      <c r="A55" s="37">
        <v>51</v>
      </c>
      <c r="B55" s="10"/>
      <c r="C55" s="16"/>
      <c r="D55" s="38" t="s">
        <v>10</v>
      </c>
      <c r="E55" s="47" t="s">
        <v>71</v>
      </c>
      <c r="F55" s="40"/>
      <c r="G55" s="111">
        <f t="shared" si="0"/>
        <v>82752.158661484718</v>
      </c>
      <c r="H55" s="26">
        <v>44796.851287007332</v>
      </c>
      <c r="I55" s="7">
        <v>0</v>
      </c>
      <c r="J55" s="7">
        <v>0</v>
      </c>
      <c r="K55" s="7">
        <v>0</v>
      </c>
      <c r="L55" s="7">
        <v>0</v>
      </c>
      <c r="M55" s="7">
        <v>0</v>
      </c>
      <c r="N55" s="126">
        <f t="shared" si="1"/>
        <v>44796.851287007332</v>
      </c>
      <c r="O55" s="26">
        <v>37955.307374477386</v>
      </c>
      <c r="P55" s="7">
        <v>0</v>
      </c>
      <c r="Q55" s="7">
        <v>0</v>
      </c>
      <c r="R55" s="7">
        <v>0</v>
      </c>
      <c r="S55" s="7">
        <v>0</v>
      </c>
      <c r="T55" s="7">
        <v>0</v>
      </c>
      <c r="U55" s="126">
        <f t="shared" si="2"/>
        <v>37955.307374477386</v>
      </c>
    </row>
    <row r="56" spans="1:21">
      <c r="A56" s="37">
        <v>52</v>
      </c>
      <c r="B56" s="17"/>
      <c r="C56" s="11"/>
      <c r="D56" s="38" t="s">
        <v>22</v>
      </c>
      <c r="E56" s="47" t="s">
        <v>72</v>
      </c>
      <c r="F56" s="43"/>
      <c r="G56" s="111">
        <f t="shared" si="0"/>
        <v>64725.787533417344</v>
      </c>
      <c r="H56" s="26">
        <v>27415.863241553307</v>
      </c>
      <c r="I56" s="7">
        <v>0</v>
      </c>
      <c r="J56" s="7">
        <v>0</v>
      </c>
      <c r="K56" s="7">
        <v>0</v>
      </c>
      <c r="L56" s="7">
        <v>0</v>
      </c>
      <c r="M56" s="7">
        <v>0</v>
      </c>
      <c r="N56" s="126">
        <f t="shared" si="1"/>
        <v>27415.863241553307</v>
      </c>
      <c r="O56" s="26">
        <v>37309.924291864038</v>
      </c>
      <c r="P56" s="7">
        <v>0</v>
      </c>
      <c r="Q56" s="7">
        <v>0</v>
      </c>
      <c r="R56" s="7">
        <v>0</v>
      </c>
      <c r="S56" s="7">
        <v>0</v>
      </c>
      <c r="T56" s="7">
        <v>0</v>
      </c>
      <c r="U56" s="126">
        <f t="shared" si="2"/>
        <v>37309.924291864038</v>
      </c>
    </row>
    <row r="57" spans="1:21">
      <c r="A57" s="37">
        <v>53</v>
      </c>
      <c r="B57" s="12"/>
      <c r="C57" s="12"/>
      <c r="D57" s="38" t="s">
        <v>24</v>
      </c>
      <c r="E57" s="13" t="s">
        <v>73</v>
      </c>
      <c r="F57" s="43"/>
      <c r="G57" s="111">
        <f t="shared" si="0"/>
        <v>13783.781273514032</v>
      </c>
      <c r="H57" s="26">
        <v>6948.4889437556267</v>
      </c>
      <c r="I57" s="7">
        <v>14.091700553894043</v>
      </c>
      <c r="J57" s="7">
        <v>0</v>
      </c>
      <c r="K57" s="7">
        <v>0</v>
      </c>
      <c r="L57" s="7">
        <v>0</v>
      </c>
      <c r="M57" s="7">
        <v>0</v>
      </c>
      <c r="N57" s="126">
        <f t="shared" si="1"/>
        <v>6962.5806443095207</v>
      </c>
      <c r="O57" s="26">
        <v>6821.2006292045116</v>
      </c>
      <c r="P57" s="7">
        <v>0</v>
      </c>
      <c r="Q57" s="7">
        <v>0</v>
      </c>
      <c r="R57" s="7">
        <v>0</v>
      </c>
      <c r="S57" s="7">
        <v>0</v>
      </c>
      <c r="T57" s="7">
        <v>0</v>
      </c>
      <c r="U57" s="126">
        <f t="shared" si="2"/>
        <v>6821.2006292045116</v>
      </c>
    </row>
    <row r="58" spans="1:21">
      <c r="A58" s="93">
        <v>54</v>
      </c>
      <c r="B58" s="94"/>
      <c r="C58" s="95" t="s">
        <v>74</v>
      </c>
      <c r="D58" s="96" t="s">
        <v>75</v>
      </c>
      <c r="E58" s="97"/>
      <c r="F58" s="98"/>
      <c r="G58" s="99">
        <f t="shared" si="0"/>
        <v>147808.10958331637</v>
      </c>
      <c r="H58" s="100">
        <v>1964.9447714034468</v>
      </c>
      <c r="I58" s="101">
        <v>486.21737147308886</v>
      </c>
      <c r="J58" s="101">
        <v>538.94721268117428</v>
      </c>
      <c r="K58" s="101">
        <v>2324.0637510921806</v>
      </c>
      <c r="L58" s="101">
        <v>18316.641245663166</v>
      </c>
      <c r="M58" s="101">
        <v>32032.195073604584</v>
      </c>
      <c r="N58" s="127">
        <f t="shared" si="1"/>
        <v>55663.00942591764</v>
      </c>
      <c r="O58" s="100">
        <v>2989.4174968842417</v>
      </c>
      <c r="P58" s="101">
        <v>951.61635853350163</v>
      </c>
      <c r="Q58" s="101">
        <v>2303.3855901416391</v>
      </c>
      <c r="R58" s="101">
        <v>6281.7325060106814</v>
      </c>
      <c r="S58" s="101">
        <v>28653.926845908165</v>
      </c>
      <c r="T58" s="101">
        <v>50965.021359920502</v>
      </c>
      <c r="U58" s="127">
        <f t="shared" si="2"/>
        <v>92145.100157398731</v>
      </c>
    </row>
    <row r="59" spans="1:21">
      <c r="A59" s="37">
        <v>55</v>
      </c>
      <c r="B59" s="17"/>
      <c r="C59" s="16"/>
      <c r="D59" s="38" t="s">
        <v>8</v>
      </c>
      <c r="E59" s="45" t="s">
        <v>76</v>
      </c>
      <c r="F59" s="40"/>
      <c r="G59" s="111">
        <f t="shared" si="0"/>
        <v>30287.773221980315</v>
      </c>
      <c r="H59" s="26">
        <v>1159.8625686522573</v>
      </c>
      <c r="I59" s="7">
        <v>81.959340306464583</v>
      </c>
      <c r="J59" s="7">
        <v>48.182261450216174</v>
      </c>
      <c r="K59" s="7">
        <v>157.54838867299259</v>
      </c>
      <c r="L59" s="7">
        <v>1920.8983238041401</v>
      </c>
      <c r="M59" s="7">
        <v>7183.8793641924858</v>
      </c>
      <c r="N59" s="126">
        <f t="shared" si="1"/>
        <v>10552.330247078557</v>
      </c>
      <c r="O59" s="26">
        <v>1979.4196417639032</v>
      </c>
      <c r="P59" s="7">
        <v>208.93037290498614</v>
      </c>
      <c r="Q59" s="7">
        <v>276.25617354921997</v>
      </c>
      <c r="R59" s="7">
        <v>523.92253517732024</v>
      </c>
      <c r="S59" s="7">
        <v>5599.199146926403</v>
      </c>
      <c r="T59" s="7">
        <v>11147.715104579926</v>
      </c>
      <c r="U59" s="126">
        <f t="shared" si="2"/>
        <v>19735.442974901758</v>
      </c>
    </row>
    <row r="60" spans="1:21">
      <c r="A60" s="37">
        <v>56</v>
      </c>
      <c r="B60" s="17"/>
      <c r="C60" s="16"/>
      <c r="D60" s="38" t="s">
        <v>10</v>
      </c>
      <c r="E60" s="45" t="s">
        <v>77</v>
      </c>
      <c r="F60" s="40"/>
      <c r="G60" s="111">
        <f t="shared" si="0"/>
        <v>824.01095491863089</v>
      </c>
      <c r="H60" s="26">
        <v>11.385732352631749</v>
      </c>
      <c r="I60" s="7">
        <v>2.5665639510552865</v>
      </c>
      <c r="J60" s="7">
        <v>4.5119531922537135</v>
      </c>
      <c r="K60" s="7">
        <v>12.547566687542712</v>
      </c>
      <c r="L60" s="7">
        <v>83.241268900688738</v>
      </c>
      <c r="M60" s="7">
        <v>141.92723129782826</v>
      </c>
      <c r="N60" s="126">
        <f t="shared" si="1"/>
        <v>256.18031638200046</v>
      </c>
      <c r="O60" s="26">
        <v>19.604019916529069</v>
      </c>
      <c r="P60" s="7">
        <v>7.1764754846080905</v>
      </c>
      <c r="Q60" s="7">
        <v>14.160704721740331</v>
      </c>
      <c r="R60" s="7">
        <v>32.791382834519027</v>
      </c>
      <c r="S60" s="7">
        <v>165.26006219210103</v>
      </c>
      <c r="T60" s="7">
        <v>328.83799338713288</v>
      </c>
      <c r="U60" s="126">
        <f t="shared" si="2"/>
        <v>567.83063853663043</v>
      </c>
    </row>
    <row r="61" spans="1:21">
      <c r="A61" s="37">
        <v>57</v>
      </c>
      <c r="B61" s="17"/>
      <c r="C61" s="16"/>
      <c r="D61" s="38" t="s">
        <v>22</v>
      </c>
      <c r="E61" s="45" t="s">
        <v>78</v>
      </c>
      <c r="F61" s="40"/>
      <c r="G61" s="111">
        <f t="shared" si="0"/>
        <v>0</v>
      </c>
      <c r="H61" s="26">
        <v>0</v>
      </c>
      <c r="I61" s="7">
        <v>0</v>
      </c>
      <c r="J61" s="7">
        <v>0</v>
      </c>
      <c r="K61" s="7">
        <v>0</v>
      </c>
      <c r="L61" s="7">
        <v>0</v>
      </c>
      <c r="M61" s="7">
        <v>0</v>
      </c>
      <c r="N61" s="126">
        <f t="shared" si="1"/>
        <v>0</v>
      </c>
      <c r="O61" s="26">
        <v>0</v>
      </c>
      <c r="P61" s="7">
        <v>0</v>
      </c>
      <c r="Q61" s="7">
        <v>0</v>
      </c>
      <c r="R61" s="7">
        <v>0</v>
      </c>
      <c r="S61" s="7">
        <v>0</v>
      </c>
      <c r="T61" s="7">
        <v>0</v>
      </c>
      <c r="U61" s="126">
        <f t="shared" si="2"/>
        <v>0</v>
      </c>
    </row>
    <row r="62" spans="1:21">
      <c r="A62" s="37">
        <v>58</v>
      </c>
      <c r="B62" s="14"/>
      <c r="C62" s="16"/>
      <c r="D62" s="38" t="s">
        <v>24</v>
      </c>
      <c r="E62" s="45" t="s">
        <v>79</v>
      </c>
      <c r="F62" s="40"/>
      <c r="G62" s="111">
        <f t="shared" si="0"/>
        <v>1533.5237813211279</v>
      </c>
      <c r="H62" s="26">
        <v>2.9861515329102986</v>
      </c>
      <c r="I62" s="7">
        <v>4.5050862559583038</v>
      </c>
      <c r="J62" s="7">
        <v>7.6354820355772972</v>
      </c>
      <c r="K62" s="7">
        <v>23.613788026385009</v>
      </c>
      <c r="L62" s="7">
        <v>123.11678062565625</v>
      </c>
      <c r="M62" s="7">
        <v>470.70994795113802</v>
      </c>
      <c r="N62" s="126">
        <f t="shared" si="1"/>
        <v>632.56723642762518</v>
      </c>
      <c r="O62" s="26">
        <v>4.1679269359447062</v>
      </c>
      <c r="P62" s="7">
        <v>12.39733847003663</v>
      </c>
      <c r="Q62" s="7">
        <v>26.42989982618019</v>
      </c>
      <c r="R62" s="7">
        <v>38.844892875873484</v>
      </c>
      <c r="S62" s="7">
        <v>54.404891746118665</v>
      </c>
      <c r="T62" s="7">
        <v>764.71159503934905</v>
      </c>
      <c r="U62" s="126">
        <f t="shared" si="2"/>
        <v>900.95654489350272</v>
      </c>
    </row>
    <row r="63" spans="1:21">
      <c r="A63" s="37">
        <v>59</v>
      </c>
      <c r="B63" s="12"/>
      <c r="C63" s="14"/>
      <c r="D63" s="38" t="s">
        <v>26</v>
      </c>
      <c r="E63" s="14" t="s">
        <v>80</v>
      </c>
      <c r="F63" s="48"/>
      <c r="G63" s="111">
        <f t="shared" si="0"/>
        <v>115162.80275745038</v>
      </c>
      <c r="H63" s="26">
        <v>790.7103554434143</v>
      </c>
      <c r="I63" s="7">
        <v>397.18637483846396</v>
      </c>
      <c r="J63" s="7">
        <v>478.61751419771463</v>
      </c>
      <c r="K63" s="7">
        <v>2130.3540664566681</v>
      </c>
      <c r="L63" s="7">
        <v>16189.385394901037</v>
      </c>
      <c r="M63" s="7">
        <v>24235.676460266113</v>
      </c>
      <c r="N63" s="126">
        <f t="shared" si="1"/>
        <v>44221.930166103411</v>
      </c>
      <c r="O63" s="26">
        <v>986.22588042309508</v>
      </c>
      <c r="P63" s="7">
        <v>723.11216576956213</v>
      </c>
      <c r="Q63" s="7">
        <v>1986.5387123553082</v>
      </c>
      <c r="R63" s="7">
        <v>5686.1738831978291</v>
      </c>
      <c r="S63" s="7">
        <v>22835.063732981682</v>
      </c>
      <c r="T63" s="7">
        <v>38723.758216619492</v>
      </c>
      <c r="U63" s="126">
        <f t="shared" si="2"/>
        <v>70940.872591346968</v>
      </c>
    </row>
    <row r="64" spans="1:21">
      <c r="A64" s="72">
        <v>60</v>
      </c>
      <c r="B64" s="73" t="s">
        <v>81</v>
      </c>
      <c r="C64" s="77" t="s">
        <v>82</v>
      </c>
      <c r="D64" s="78"/>
      <c r="E64" s="78"/>
      <c r="F64" s="79"/>
      <c r="G64" s="74">
        <f t="shared" si="0"/>
        <v>14265687.960445166</v>
      </c>
      <c r="H64" s="75">
        <v>76335.772681713104</v>
      </c>
      <c r="I64" s="76">
        <v>22054.483160972595</v>
      </c>
      <c r="J64" s="76">
        <v>79379.923787117004</v>
      </c>
      <c r="K64" s="76">
        <v>532946.65150260925</v>
      </c>
      <c r="L64" s="76">
        <v>2417493.621307373</v>
      </c>
      <c r="M64" s="76">
        <v>4005432.2899169922</v>
      </c>
      <c r="N64" s="124">
        <f t="shared" si="1"/>
        <v>7133642.7423567772</v>
      </c>
      <c r="O64" s="75">
        <v>83322.502099514008</v>
      </c>
      <c r="P64" s="76">
        <v>20900.862786531448</v>
      </c>
      <c r="Q64" s="76">
        <v>68080.701690196991</v>
      </c>
      <c r="R64" s="76">
        <v>356641.75782012939</v>
      </c>
      <c r="S64" s="76">
        <v>1947007.829788208</v>
      </c>
      <c r="T64" s="76">
        <v>4656091.5639038086</v>
      </c>
      <c r="U64" s="124">
        <f t="shared" si="2"/>
        <v>7132045.2180883884</v>
      </c>
    </row>
    <row r="65" spans="1:21">
      <c r="A65" s="93">
        <v>61</v>
      </c>
      <c r="B65" s="94"/>
      <c r="C65" s="95" t="s">
        <v>6</v>
      </c>
      <c r="D65" s="96" t="s">
        <v>83</v>
      </c>
      <c r="E65" s="97"/>
      <c r="F65" s="98"/>
      <c r="G65" s="99">
        <f t="shared" si="0"/>
        <v>2284196.5715039223</v>
      </c>
      <c r="H65" s="100">
        <v>6748.1278498768806</v>
      </c>
      <c r="I65" s="101">
        <v>5065.7552784085274</v>
      </c>
      <c r="J65" s="101">
        <v>18944.762609362602</v>
      </c>
      <c r="K65" s="101">
        <v>117668.168800354</v>
      </c>
      <c r="L65" s="101">
        <v>492209.53713989258</v>
      </c>
      <c r="M65" s="101">
        <v>501294.25073242188</v>
      </c>
      <c r="N65" s="127">
        <f t="shared" si="1"/>
        <v>1141930.6024103165</v>
      </c>
      <c r="O65" s="100">
        <v>4759.5294441729784</v>
      </c>
      <c r="P65" s="101">
        <v>3456.7822862565517</v>
      </c>
      <c r="Q65" s="101">
        <v>16786.69860291481</v>
      </c>
      <c r="R65" s="101">
        <v>181052.500248909</v>
      </c>
      <c r="S65" s="101">
        <v>533961.24130249023</v>
      </c>
      <c r="T65" s="101">
        <v>402249.2172088623</v>
      </c>
      <c r="U65" s="127">
        <f t="shared" si="2"/>
        <v>1142265.9690936059</v>
      </c>
    </row>
    <row r="66" spans="1:21">
      <c r="A66" s="37">
        <v>62</v>
      </c>
      <c r="B66" s="17"/>
      <c r="C66" s="16"/>
      <c r="D66" s="38" t="s">
        <v>8</v>
      </c>
      <c r="E66" s="49" t="s">
        <v>84</v>
      </c>
      <c r="F66" s="40"/>
      <c r="G66" s="111">
        <f t="shared" si="0"/>
        <v>247726.33700892597</v>
      </c>
      <c r="H66" s="26">
        <v>92.158456921577454</v>
      </c>
      <c r="I66" s="7">
        <v>93.268930877093226</v>
      </c>
      <c r="J66" s="7">
        <v>2151.4920702651143</v>
      </c>
      <c r="K66" s="7">
        <v>24660.347554445267</v>
      </c>
      <c r="L66" s="7">
        <v>85490.353308677673</v>
      </c>
      <c r="M66" s="7">
        <v>62713.334735870361</v>
      </c>
      <c r="N66" s="126">
        <f t="shared" si="1"/>
        <v>175200.95505705709</v>
      </c>
      <c r="O66" s="26">
        <v>36.671365022659302</v>
      </c>
      <c r="P66" s="7">
        <v>75.044482846162282</v>
      </c>
      <c r="Q66" s="7">
        <v>739.6526816599071</v>
      </c>
      <c r="R66" s="7">
        <v>9298.2842837274075</v>
      </c>
      <c r="S66" s="7">
        <v>35837.826812028885</v>
      </c>
      <c r="T66" s="7">
        <v>26537.902326583862</v>
      </c>
      <c r="U66" s="126">
        <f t="shared" si="2"/>
        <v>72525.381951868883</v>
      </c>
    </row>
    <row r="67" spans="1:21">
      <c r="A67" s="37">
        <v>63</v>
      </c>
      <c r="B67" s="17"/>
      <c r="C67" s="16"/>
      <c r="D67" s="38" t="s">
        <v>10</v>
      </c>
      <c r="E67" s="49" t="s">
        <v>85</v>
      </c>
      <c r="F67" s="40"/>
      <c r="G67" s="111">
        <f t="shared" si="0"/>
        <v>143468.86426281556</v>
      </c>
      <c r="H67" s="26">
        <v>5.105461597442627</v>
      </c>
      <c r="I67" s="7">
        <v>2.8319637775421143</v>
      </c>
      <c r="J67" s="7">
        <v>447.71570413932204</v>
      </c>
      <c r="K67" s="7">
        <v>8054.2752169370651</v>
      </c>
      <c r="L67" s="7">
        <v>41668.433650970459</v>
      </c>
      <c r="M67" s="7">
        <v>38238.106092453003</v>
      </c>
      <c r="N67" s="126">
        <f t="shared" si="1"/>
        <v>88416.468089874834</v>
      </c>
      <c r="O67" s="26">
        <v>0.82697528600692749</v>
      </c>
      <c r="P67" s="7">
        <v>0.49679243564605713</v>
      </c>
      <c r="Q67" s="7">
        <v>403.46601420640945</v>
      </c>
      <c r="R67" s="7">
        <v>5911.0108587145805</v>
      </c>
      <c r="S67" s="7">
        <v>23404.034274935722</v>
      </c>
      <c r="T67" s="7">
        <v>25332.561257362366</v>
      </c>
      <c r="U67" s="126">
        <f t="shared" si="2"/>
        <v>55052.396172940731</v>
      </c>
    </row>
    <row r="68" spans="1:21">
      <c r="A68" s="37">
        <v>64</v>
      </c>
      <c r="B68" s="17"/>
      <c r="C68" s="16"/>
      <c r="D68" s="38" t="s">
        <v>22</v>
      </c>
      <c r="E68" s="49" t="s">
        <v>86</v>
      </c>
      <c r="F68" s="40"/>
      <c r="G68" s="111">
        <f t="shared" si="0"/>
        <v>163393.45236363076</v>
      </c>
      <c r="H68" s="26">
        <v>88.176914215087891</v>
      </c>
      <c r="I68" s="7">
        <v>23.402261972427368</v>
      </c>
      <c r="J68" s="7">
        <v>712.24700551480055</v>
      </c>
      <c r="K68" s="7">
        <v>11134.658733010292</v>
      </c>
      <c r="L68" s="7">
        <v>49478.37971496582</v>
      </c>
      <c r="M68" s="7">
        <v>47394.824300765991</v>
      </c>
      <c r="N68" s="126">
        <f t="shared" si="1"/>
        <v>108831.68893044442</v>
      </c>
      <c r="O68" s="26">
        <v>50.134828448295593</v>
      </c>
      <c r="P68" s="7">
        <v>46.09030157327652</v>
      </c>
      <c r="Q68" s="7">
        <v>546.23478711955249</v>
      </c>
      <c r="R68" s="7">
        <v>6715.1713682562113</v>
      </c>
      <c r="S68" s="7">
        <v>22762.117579936981</v>
      </c>
      <c r="T68" s="7">
        <v>24442.01456785202</v>
      </c>
      <c r="U68" s="126">
        <f t="shared" si="2"/>
        <v>54561.763433186337</v>
      </c>
    </row>
    <row r="69" spans="1:21">
      <c r="A69" s="37">
        <v>65</v>
      </c>
      <c r="B69" s="17"/>
      <c r="C69" s="16"/>
      <c r="D69" s="38" t="s">
        <v>24</v>
      </c>
      <c r="E69" s="49" t="s">
        <v>87</v>
      </c>
      <c r="F69" s="40"/>
      <c r="G69" s="111">
        <f t="shared" si="0"/>
        <v>147171.2834909223</v>
      </c>
      <c r="H69" s="26">
        <v>84.097216367721558</v>
      </c>
      <c r="I69" s="7">
        <v>24.850618600845337</v>
      </c>
      <c r="J69" s="7">
        <v>1361.7250875756145</v>
      </c>
      <c r="K69" s="7">
        <v>10253.04004317522</v>
      </c>
      <c r="L69" s="7">
        <v>32128.902859687805</v>
      </c>
      <c r="M69" s="7">
        <v>37811.831986427307</v>
      </c>
      <c r="N69" s="126">
        <f t="shared" si="1"/>
        <v>81664.447811834514</v>
      </c>
      <c r="O69" s="26">
        <v>269.71612334251404</v>
      </c>
      <c r="P69" s="7">
        <v>61.051921844482422</v>
      </c>
      <c r="Q69" s="7">
        <v>1081.3446789123118</v>
      </c>
      <c r="R69" s="7">
        <v>7906.7149982452393</v>
      </c>
      <c r="S69" s="7">
        <v>24526.537842035294</v>
      </c>
      <c r="T69" s="7">
        <v>31661.470114707947</v>
      </c>
      <c r="U69" s="126">
        <f t="shared" si="2"/>
        <v>65506.835679087788</v>
      </c>
    </row>
    <row r="70" spans="1:21">
      <c r="A70" s="37">
        <v>66</v>
      </c>
      <c r="B70" s="17"/>
      <c r="C70" s="16"/>
      <c r="D70" s="38" t="s">
        <v>26</v>
      </c>
      <c r="E70" s="49" t="s">
        <v>88</v>
      </c>
      <c r="F70" s="40"/>
      <c r="G70" s="111">
        <f t="shared" si="0"/>
        <v>88019.213499122299</v>
      </c>
      <c r="H70" s="26">
        <v>0</v>
      </c>
      <c r="I70" s="7">
        <v>115.99282858241349</v>
      </c>
      <c r="J70" s="7">
        <v>484.03830810636282</v>
      </c>
      <c r="K70" s="7">
        <v>5052.6878651082516</v>
      </c>
      <c r="L70" s="7">
        <v>25182.137169837952</v>
      </c>
      <c r="M70" s="7">
        <v>23804.188703536987</v>
      </c>
      <c r="N70" s="126">
        <f t="shared" si="1"/>
        <v>54639.044875171967</v>
      </c>
      <c r="O70" s="26">
        <v>0</v>
      </c>
      <c r="P70" s="7">
        <v>77.60646741092205</v>
      </c>
      <c r="Q70" s="7">
        <v>375.79549007490277</v>
      </c>
      <c r="R70" s="7">
        <v>3674.1853018328547</v>
      </c>
      <c r="S70" s="7">
        <v>15119.232303619385</v>
      </c>
      <c r="T70" s="7">
        <v>14133.349061012268</v>
      </c>
      <c r="U70" s="126">
        <f t="shared" si="2"/>
        <v>33380.168623950332</v>
      </c>
    </row>
    <row r="71" spans="1:21">
      <c r="A71" s="37">
        <v>67</v>
      </c>
      <c r="B71" s="17"/>
      <c r="C71" s="16"/>
      <c r="D71" s="38" t="s">
        <v>32</v>
      </c>
      <c r="E71" s="49" t="s">
        <v>89</v>
      </c>
      <c r="F71" s="40"/>
      <c r="G71" s="111">
        <f t="shared" si="0"/>
        <v>43877.718091099523</v>
      </c>
      <c r="H71" s="26">
        <v>0</v>
      </c>
      <c r="I71" s="7">
        <v>0</v>
      </c>
      <c r="J71" s="7">
        <v>101.15232088789344</v>
      </c>
      <c r="K71" s="7">
        <v>1660.7959086745977</v>
      </c>
      <c r="L71" s="7">
        <v>9404.6891844272614</v>
      </c>
      <c r="M71" s="7">
        <v>9670.6178016662598</v>
      </c>
      <c r="N71" s="126">
        <f t="shared" si="1"/>
        <v>20837.255215656012</v>
      </c>
      <c r="O71" s="26">
        <v>34.962429046630859</v>
      </c>
      <c r="P71" s="7">
        <v>45.897453308105469</v>
      </c>
      <c r="Q71" s="7">
        <v>83.753104376606643</v>
      </c>
      <c r="R71" s="7">
        <v>2000.5156336128712</v>
      </c>
      <c r="S71" s="7">
        <v>7604.649994969368</v>
      </c>
      <c r="T71" s="7">
        <v>13270.684260129929</v>
      </c>
      <c r="U71" s="126">
        <f t="shared" si="2"/>
        <v>23040.462875443511</v>
      </c>
    </row>
    <row r="72" spans="1:21">
      <c r="A72" s="37">
        <v>68</v>
      </c>
      <c r="B72" s="17"/>
      <c r="C72" s="16"/>
      <c r="D72" s="38" t="s">
        <v>34</v>
      </c>
      <c r="E72" s="49" t="s">
        <v>90</v>
      </c>
      <c r="F72" s="40"/>
      <c r="G72" s="111">
        <f t="shared" si="0"/>
        <v>241209.00243863463</v>
      </c>
      <c r="H72" s="26">
        <v>102.46185684204102</v>
      </c>
      <c r="I72" s="7">
        <v>41.180238485336304</v>
      </c>
      <c r="J72" s="7">
        <v>454.39939187467098</v>
      </c>
      <c r="K72" s="7">
        <v>12864.183997392654</v>
      </c>
      <c r="L72" s="7">
        <v>77019.202177047729</v>
      </c>
      <c r="M72" s="7">
        <v>70512.351447105408</v>
      </c>
      <c r="N72" s="126">
        <f t="shared" si="1"/>
        <v>160993.77910874784</v>
      </c>
      <c r="O72" s="26">
        <v>79.664497494697571</v>
      </c>
      <c r="P72" s="7">
        <v>29.565322279930115</v>
      </c>
      <c r="Q72" s="7">
        <v>616.36424551904202</v>
      </c>
      <c r="R72" s="7">
        <v>9432.1171066761017</v>
      </c>
      <c r="S72" s="7">
        <v>36434.375287532806</v>
      </c>
      <c r="T72" s="7">
        <v>33623.136870384216</v>
      </c>
      <c r="U72" s="126">
        <f t="shared" si="2"/>
        <v>80215.223329886794</v>
      </c>
    </row>
    <row r="73" spans="1:21">
      <c r="A73" s="37">
        <v>69</v>
      </c>
      <c r="B73" s="17"/>
      <c r="C73" s="16"/>
      <c r="D73" s="38" t="s">
        <v>36</v>
      </c>
      <c r="E73" s="49" t="s">
        <v>91</v>
      </c>
      <c r="F73" s="40"/>
      <c r="G73" s="111">
        <f t="shared" si="0"/>
        <v>13711.91637098603</v>
      </c>
      <c r="H73" s="26">
        <v>21.576641321182251</v>
      </c>
      <c r="I73" s="7">
        <v>4.8051440715789795</v>
      </c>
      <c r="J73" s="7">
        <v>65.214826390147209</v>
      </c>
      <c r="K73" s="7">
        <v>544.58959449827671</v>
      </c>
      <c r="L73" s="7">
        <v>3419.3320878744125</v>
      </c>
      <c r="M73" s="7">
        <v>5776.5095691680908</v>
      </c>
      <c r="N73" s="126">
        <f t="shared" si="1"/>
        <v>9832.0278633236885</v>
      </c>
      <c r="O73" s="26">
        <v>8.7261877059936523</v>
      </c>
      <c r="P73" s="7">
        <v>4.7631473541259766</v>
      </c>
      <c r="Q73" s="7">
        <v>91.75046962313354</v>
      </c>
      <c r="R73" s="7">
        <v>544.97874256968498</v>
      </c>
      <c r="S73" s="7">
        <v>1163.6208737194538</v>
      </c>
      <c r="T73" s="7">
        <v>2066.049086689949</v>
      </c>
      <c r="U73" s="126">
        <f t="shared" si="2"/>
        <v>3879.888507662341</v>
      </c>
    </row>
    <row r="74" spans="1:21">
      <c r="A74" s="37">
        <v>70</v>
      </c>
      <c r="B74" s="17"/>
      <c r="C74" s="16"/>
      <c r="D74" s="38" t="s">
        <v>38</v>
      </c>
      <c r="E74" s="49" t="s">
        <v>92</v>
      </c>
      <c r="F74" s="40"/>
      <c r="G74" s="111">
        <f t="shared" ref="G74:G137" si="3">N74+U74</f>
        <v>272130.14629874378</v>
      </c>
      <c r="H74" s="26">
        <v>0</v>
      </c>
      <c r="I74" s="7">
        <v>0</v>
      </c>
      <c r="J74" s="7">
        <v>4.850284818559885</v>
      </c>
      <c r="K74" s="7">
        <v>34.410589259117842</v>
      </c>
      <c r="L74" s="7">
        <v>117.42513391375542</v>
      </c>
      <c r="M74" s="7">
        <v>240.95817387104034</v>
      </c>
      <c r="N74" s="126">
        <f t="shared" ref="N74:N137" si="4">SUM(H74:M74)</f>
        <v>397.64418186247349</v>
      </c>
      <c r="O74" s="26">
        <v>47.500210702419281</v>
      </c>
      <c r="P74" s="7">
        <v>52.339890509843826</v>
      </c>
      <c r="Q74" s="7">
        <v>3261.4561343118548</v>
      </c>
      <c r="R74" s="7">
        <v>66822.309766530991</v>
      </c>
      <c r="S74" s="7">
        <v>140306.06404066086</v>
      </c>
      <c r="T74" s="7">
        <v>61242.832074165344</v>
      </c>
      <c r="U74" s="126">
        <f t="shared" ref="U74:U130" si="5">SUM(O74:T74)</f>
        <v>271732.50211688131</v>
      </c>
    </row>
    <row r="75" spans="1:21">
      <c r="A75" s="37">
        <v>71</v>
      </c>
      <c r="B75" s="17"/>
      <c r="C75" s="16"/>
      <c r="D75" s="38" t="s">
        <v>40</v>
      </c>
      <c r="E75" s="49" t="s">
        <v>93</v>
      </c>
      <c r="F75" s="40"/>
      <c r="G75" s="111">
        <f t="shared" si="3"/>
        <v>139139.49810839444</v>
      </c>
      <c r="H75" s="26">
        <v>0</v>
      </c>
      <c r="I75" s="7">
        <v>0</v>
      </c>
      <c r="J75" s="7">
        <v>0</v>
      </c>
      <c r="K75" s="7">
        <v>0</v>
      </c>
      <c r="L75" s="7">
        <v>0</v>
      </c>
      <c r="M75" s="7">
        <v>0</v>
      </c>
      <c r="N75" s="126">
        <f t="shared" si="4"/>
        <v>0</v>
      </c>
      <c r="O75" s="26">
        <v>0</v>
      </c>
      <c r="P75" s="7">
        <v>0</v>
      </c>
      <c r="Q75" s="7">
        <v>860.29108769446611</v>
      </c>
      <c r="R75" s="7">
        <v>26313.572794377804</v>
      </c>
      <c r="S75" s="7">
        <v>71698.972163200378</v>
      </c>
      <c r="T75" s="7">
        <v>40266.662063121796</v>
      </c>
      <c r="U75" s="126">
        <f t="shared" si="5"/>
        <v>139139.49810839444</v>
      </c>
    </row>
    <row r="76" spans="1:21">
      <c r="A76" s="37">
        <v>72</v>
      </c>
      <c r="B76" s="17"/>
      <c r="C76" s="16"/>
      <c r="D76" s="38" t="s">
        <v>54</v>
      </c>
      <c r="E76" s="49" t="s">
        <v>94</v>
      </c>
      <c r="F76" s="40"/>
      <c r="G76" s="111">
        <f t="shared" si="3"/>
        <v>15251.091601739172</v>
      </c>
      <c r="H76" s="26">
        <v>0</v>
      </c>
      <c r="I76" s="7">
        <v>0</v>
      </c>
      <c r="J76" s="7">
        <v>0</v>
      </c>
      <c r="K76" s="7">
        <v>0</v>
      </c>
      <c r="L76" s="7">
        <v>0</v>
      </c>
      <c r="M76" s="7">
        <v>0</v>
      </c>
      <c r="N76" s="126">
        <f t="shared" si="4"/>
        <v>0</v>
      </c>
      <c r="O76" s="26">
        <v>0</v>
      </c>
      <c r="P76" s="7">
        <v>0</v>
      </c>
      <c r="Q76" s="7">
        <v>33.664845003280789</v>
      </c>
      <c r="R76" s="7">
        <v>1146.8839075528085</v>
      </c>
      <c r="S76" s="7">
        <v>7552.2300387620926</v>
      </c>
      <c r="T76" s="7">
        <v>6518.31281042099</v>
      </c>
      <c r="U76" s="126">
        <f t="shared" si="5"/>
        <v>15251.091601739172</v>
      </c>
    </row>
    <row r="77" spans="1:21">
      <c r="A77" s="37">
        <v>73</v>
      </c>
      <c r="B77" s="17"/>
      <c r="C77" s="16"/>
      <c r="D77" s="38" t="s">
        <v>59</v>
      </c>
      <c r="E77" s="49" t="s">
        <v>95</v>
      </c>
      <c r="F77" s="40"/>
      <c r="G77" s="111">
        <f t="shared" si="3"/>
        <v>59312.862912062556</v>
      </c>
      <c r="H77" s="26">
        <v>0</v>
      </c>
      <c r="I77" s="7">
        <v>0</v>
      </c>
      <c r="J77" s="7">
        <v>0</v>
      </c>
      <c r="K77" s="7">
        <v>0</v>
      </c>
      <c r="L77" s="7">
        <v>0</v>
      </c>
      <c r="M77" s="7">
        <v>0</v>
      </c>
      <c r="N77" s="126">
        <f t="shared" si="4"/>
        <v>0</v>
      </c>
      <c r="O77" s="26">
        <v>210.30244421958923</v>
      </c>
      <c r="P77" s="7">
        <v>110.50749588012695</v>
      </c>
      <c r="Q77" s="7">
        <v>960.74868023768067</v>
      </c>
      <c r="R77" s="7">
        <v>9808.6441452503204</v>
      </c>
      <c r="S77" s="7">
        <v>31366.003884315491</v>
      </c>
      <c r="T77" s="7">
        <v>16856.656262159348</v>
      </c>
      <c r="U77" s="126">
        <f t="shared" si="5"/>
        <v>59312.862912062556</v>
      </c>
    </row>
    <row r="78" spans="1:21">
      <c r="A78" s="37">
        <v>74</v>
      </c>
      <c r="B78" s="17"/>
      <c r="C78" s="16"/>
      <c r="D78" s="38" t="s">
        <v>96</v>
      </c>
      <c r="E78" s="49" t="s">
        <v>97</v>
      </c>
      <c r="F78" s="40"/>
      <c r="G78" s="111">
        <f t="shared" si="3"/>
        <v>56992.859453698155</v>
      </c>
      <c r="H78" s="26">
        <v>0</v>
      </c>
      <c r="I78" s="7">
        <v>0</v>
      </c>
      <c r="J78" s="7">
        <v>14.530814257916063</v>
      </c>
      <c r="K78" s="7">
        <v>230.76548045128584</v>
      </c>
      <c r="L78" s="7">
        <v>11095.405766487122</v>
      </c>
      <c r="M78" s="7">
        <v>45652.157392501831</v>
      </c>
      <c r="N78" s="126">
        <f t="shared" si="4"/>
        <v>56992.859453698155</v>
      </c>
      <c r="O78" s="26">
        <v>0</v>
      </c>
      <c r="P78" s="7">
        <v>0</v>
      </c>
      <c r="Q78" s="7">
        <v>0</v>
      </c>
      <c r="R78" s="7">
        <v>0</v>
      </c>
      <c r="S78" s="7">
        <v>0</v>
      </c>
      <c r="T78" s="7">
        <v>0</v>
      </c>
      <c r="U78" s="126">
        <f t="shared" si="5"/>
        <v>0</v>
      </c>
    </row>
    <row r="79" spans="1:21">
      <c r="A79" s="37">
        <v>75</v>
      </c>
      <c r="B79" s="17"/>
      <c r="C79" s="16"/>
      <c r="D79" s="38" t="s">
        <v>98</v>
      </c>
      <c r="E79" s="49" t="s">
        <v>99</v>
      </c>
      <c r="F79" s="40"/>
      <c r="G79" s="111">
        <f t="shared" si="3"/>
        <v>43684.475384633057</v>
      </c>
      <c r="H79" s="26">
        <v>0.83324205875396729</v>
      </c>
      <c r="I79" s="7">
        <v>0.7210196852684021</v>
      </c>
      <c r="J79" s="7">
        <v>110.79180206730962</v>
      </c>
      <c r="K79" s="7">
        <v>1442.2796151861548</v>
      </c>
      <c r="L79" s="7">
        <v>11510.719475507736</v>
      </c>
      <c r="M79" s="7">
        <v>21557.599850654602</v>
      </c>
      <c r="N79" s="126">
        <f t="shared" si="4"/>
        <v>34622.945005159825</v>
      </c>
      <c r="O79" s="26">
        <v>28.312629461288452</v>
      </c>
      <c r="P79" s="7">
        <v>16.362698078155518</v>
      </c>
      <c r="Q79" s="7">
        <v>17.980237795971334</v>
      </c>
      <c r="R79" s="7">
        <v>438.7126686424017</v>
      </c>
      <c r="S79" s="7">
        <v>3395.7135421037674</v>
      </c>
      <c r="T79" s="7">
        <v>5164.4486033916473</v>
      </c>
      <c r="U79" s="126">
        <f t="shared" si="5"/>
        <v>9061.5303794732317</v>
      </c>
    </row>
    <row r="80" spans="1:21">
      <c r="A80" s="37">
        <v>76</v>
      </c>
      <c r="B80" s="17"/>
      <c r="C80" s="16"/>
      <c r="D80" s="38" t="s">
        <v>100</v>
      </c>
      <c r="E80" s="49" t="s">
        <v>101</v>
      </c>
      <c r="F80" s="40"/>
      <c r="G80" s="111">
        <f t="shared" si="3"/>
        <v>91312.539399081841</v>
      </c>
      <c r="H80" s="26">
        <v>909.83999519050121</v>
      </c>
      <c r="I80" s="7">
        <v>783.86584406346083</v>
      </c>
      <c r="J80" s="7">
        <v>2348.2762116193771</v>
      </c>
      <c r="K80" s="7">
        <v>7441.8404390513897</v>
      </c>
      <c r="L80" s="7">
        <v>23878.157151222229</v>
      </c>
      <c r="M80" s="7">
        <v>20369.876962661743</v>
      </c>
      <c r="N80" s="126">
        <f t="shared" si="4"/>
        <v>55731.856603808701</v>
      </c>
      <c r="O80" s="26">
        <v>524.3007602263242</v>
      </c>
      <c r="P80" s="7">
        <v>319.73084332793951</v>
      </c>
      <c r="Q80" s="7">
        <v>1162.6936251297593</v>
      </c>
      <c r="R80" s="7">
        <v>3737.9619608819485</v>
      </c>
      <c r="S80" s="7">
        <v>16518.091161489487</v>
      </c>
      <c r="T80" s="7">
        <v>13317.904444217682</v>
      </c>
      <c r="U80" s="126">
        <f t="shared" si="5"/>
        <v>35580.68279527314</v>
      </c>
    </row>
    <row r="81" spans="1:21">
      <c r="A81" s="37">
        <v>77</v>
      </c>
      <c r="B81" s="10"/>
      <c r="C81" s="16"/>
      <c r="D81" s="38" t="s">
        <v>102</v>
      </c>
      <c r="E81" s="49" t="s">
        <v>103</v>
      </c>
      <c r="F81" s="40"/>
      <c r="G81" s="111">
        <f t="shared" si="3"/>
        <v>62430.440204925835</v>
      </c>
      <c r="H81" s="26">
        <v>2181.9002103209496</v>
      </c>
      <c r="I81" s="7">
        <v>2126.5007722973824</v>
      </c>
      <c r="J81" s="7">
        <v>4232.7264730632305</v>
      </c>
      <c r="K81" s="7">
        <v>5570.4013675451279</v>
      </c>
      <c r="L81" s="7">
        <v>11324.461786031723</v>
      </c>
      <c r="M81" s="7">
        <v>12013.730209827423</v>
      </c>
      <c r="N81" s="126">
        <f t="shared" si="4"/>
        <v>37449.720819085836</v>
      </c>
      <c r="O81" s="26">
        <v>1138.2900710776448</v>
      </c>
      <c r="P81" s="7">
        <v>1009.823203086853</v>
      </c>
      <c r="Q81" s="7">
        <v>2029.5318105518818</v>
      </c>
      <c r="R81" s="7">
        <v>4369.4638814926147</v>
      </c>
      <c r="S81" s="7">
        <v>8511.1738628149033</v>
      </c>
      <c r="T81" s="7">
        <v>7922.4365568161011</v>
      </c>
      <c r="U81" s="126">
        <f t="shared" si="5"/>
        <v>24980.719385839999</v>
      </c>
    </row>
    <row r="82" spans="1:21">
      <c r="A82" s="37">
        <v>78</v>
      </c>
      <c r="B82" s="12"/>
      <c r="C82" s="11"/>
      <c r="D82" s="50"/>
      <c r="E82" s="9" t="s">
        <v>104</v>
      </c>
      <c r="F82" s="46"/>
      <c r="G82" s="111">
        <f t="shared" si="3"/>
        <v>455364.88271627948</v>
      </c>
      <c r="H82" s="26">
        <v>3261.9777976237237</v>
      </c>
      <c r="I82" s="7">
        <v>1848.3355320543051</v>
      </c>
      <c r="J82" s="7">
        <v>6455.602438211441</v>
      </c>
      <c r="K82" s="7">
        <v>28723.894016027451</v>
      </c>
      <c r="L82" s="7">
        <v>110491.94990539551</v>
      </c>
      <c r="M82" s="7">
        <v>105538.1604385376</v>
      </c>
      <c r="N82" s="126">
        <f t="shared" si="4"/>
        <v>256319.92012785003</v>
      </c>
      <c r="O82" s="26">
        <v>2330.121019795537</v>
      </c>
      <c r="P82" s="7">
        <v>1607.5022796243429</v>
      </c>
      <c r="Q82" s="7">
        <v>4521.9708672165871</v>
      </c>
      <c r="R82" s="7">
        <v>22931.977485895157</v>
      </c>
      <c r="S82" s="7">
        <v>87760.606412887573</v>
      </c>
      <c r="T82" s="7">
        <v>79892.784523010254</v>
      </c>
      <c r="U82" s="126">
        <f t="shared" si="5"/>
        <v>199044.96258842945</v>
      </c>
    </row>
    <row r="83" spans="1:21">
      <c r="A83" s="93">
        <v>79</v>
      </c>
      <c r="B83" s="94"/>
      <c r="C83" s="95" t="s">
        <v>61</v>
      </c>
      <c r="D83" s="96" t="s">
        <v>105</v>
      </c>
      <c r="E83" s="97"/>
      <c r="F83" s="98"/>
      <c r="G83" s="99">
        <f t="shared" si="3"/>
        <v>35240.238027674379</v>
      </c>
      <c r="H83" s="100">
        <v>505.84387897583656</v>
      </c>
      <c r="I83" s="101">
        <v>384.43876495957375</v>
      </c>
      <c r="J83" s="101">
        <v>1343.4062962383032</v>
      </c>
      <c r="K83" s="101">
        <v>1783.8595561981201</v>
      </c>
      <c r="L83" s="101">
        <v>4791.8436859250069</v>
      </c>
      <c r="M83" s="101">
        <v>8142.7881059646606</v>
      </c>
      <c r="N83" s="127">
        <f t="shared" si="4"/>
        <v>16952.180288261501</v>
      </c>
      <c r="O83" s="100">
        <v>886.27254137257114</v>
      </c>
      <c r="P83" s="101">
        <v>292.97836729884148</v>
      </c>
      <c r="Q83" s="101">
        <v>606.05968117713928</v>
      </c>
      <c r="R83" s="101">
        <v>2531.1118874326348</v>
      </c>
      <c r="S83" s="101">
        <v>4837.5114704370499</v>
      </c>
      <c r="T83" s="101">
        <v>9134.1237916946411</v>
      </c>
      <c r="U83" s="127">
        <f t="shared" si="5"/>
        <v>18288.057739412878</v>
      </c>
    </row>
    <row r="84" spans="1:21">
      <c r="A84" s="93">
        <v>80</v>
      </c>
      <c r="B84" s="94"/>
      <c r="C84" s="95" t="s">
        <v>66</v>
      </c>
      <c r="D84" s="96" t="s">
        <v>106</v>
      </c>
      <c r="E84" s="97"/>
      <c r="F84" s="98"/>
      <c r="G84" s="99">
        <f t="shared" si="3"/>
        <v>960533.45721785899</v>
      </c>
      <c r="H84" s="100">
        <v>124.66341300774366</v>
      </c>
      <c r="I84" s="101">
        <v>186.73234000056982</v>
      </c>
      <c r="J84" s="101">
        <v>1511.3609132170677</v>
      </c>
      <c r="K84" s="101">
        <v>12318.507463097572</v>
      </c>
      <c r="L84" s="101">
        <v>104312.64460372925</v>
      </c>
      <c r="M84" s="101">
        <v>252854.7912902832</v>
      </c>
      <c r="N84" s="127">
        <f t="shared" si="4"/>
        <v>371308.7000233354</v>
      </c>
      <c r="O84" s="100">
        <v>233.53129474713933</v>
      </c>
      <c r="P84" s="101">
        <v>472.14052870683372</v>
      </c>
      <c r="Q84" s="101">
        <v>1549.9521638080478</v>
      </c>
      <c r="R84" s="101">
        <v>12857.895309388638</v>
      </c>
      <c r="S84" s="101">
        <v>157349.53227043152</v>
      </c>
      <c r="T84" s="101">
        <v>416761.70562744141</v>
      </c>
      <c r="U84" s="127">
        <f t="shared" si="5"/>
        <v>589224.75719452358</v>
      </c>
    </row>
    <row r="85" spans="1:21">
      <c r="A85" s="93">
        <v>81</v>
      </c>
      <c r="B85" s="94"/>
      <c r="C85" s="95" t="s">
        <v>68</v>
      </c>
      <c r="D85" s="96" t="s">
        <v>107</v>
      </c>
      <c r="E85" s="97"/>
      <c r="F85" s="98"/>
      <c r="G85" s="99">
        <f t="shared" si="3"/>
        <v>62392.675574049354</v>
      </c>
      <c r="H85" s="100">
        <v>3076.88874989748</v>
      </c>
      <c r="I85" s="101">
        <v>965.33881443738937</v>
      </c>
      <c r="J85" s="101">
        <v>844.40142691135406</v>
      </c>
      <c r="K85" s="101">
        <v>1275.1553301811218</v>
      </c>
      <c r="L85" s="101">
        <v>6452.601137638092</v>
      </c>
      <c r="M85" s="101">
        <v>16003.624701499939</v>
      </c>
      <c r="N85" s="127">
        <f t="shared" si="4"/>
        <v>28618.010160565376</v>
      </c>
      <c r="O85" s="100">
        <v>3139.7774994671345</v>
      </c>
      <c r="P85" s="101">
        <v>666.32126699388027</v>
      </c>
      <c r="Q85" s="101">
        <v>1210.2764475047588</v>
      </c>
      <c r="R85" s="101">
        <v>1957.5729670524597</v>
      </c>
      <c r="S85" s="101">
        <v>5760.2595231533051</v>
      </c>
      <c r="T85" s="101">
        <v>21040.457709312439</v>
      </c>
      <c r="U85" s="127">
        <f t="shared" si="5"/>
        <v>33774.665413483977</v>
      </c>
    </row>
    <row r="86" spans="1:21">
      <c r="A86" s="93">
        <v>82</v>
      </c>
      <c r="B86" s="94"/>
      <c r="C86" s="95" t="s">
        <v>74</v>
      </c>
      <c r="D86" s="96" t="s">
        <v>108</v>
      </c>
      <c r="E86" s="97"/>
      <c r="F86" s="98"/>
      <c r="G86" s="99">
        <f t="shared" si="3"/>
        <v>47956.237906117196</v>
      </c>
      <c r="H86" s="100">
        <v>0.52107605513810995</v>
      </c>
      <c r="I86" s="101">
        <v>8.9446827126739663</v>
      </c>
      <c r="J86" s="101">
        <v>3468.2266241759062</v>
      </c>
      <c r="K86" s="101">
        <v>11375.947124958038</v>
      </c>
      <c r="L86" s="101">
        <v>12908.972861111164</v>
      </c>
      <c r="M86" s="101">
        <v>8470.0264053344727</v>
      </c>
      <c r="N86" s="127">
        <f t="shared" si="4"/>
        <v>36232.63877434739</v>
      </c>
      <c r="O86" s="100">
        <v>0.8748146859688859</v>
      </c>
      <c r="P86" s="101">
        <v>8.9652489225845784</v>
      </c>
      <c r="Q86" s="101">
        <v>2219.6653928011656</v>
      </c>
      <c r="R86" s="101">
        <v>1972.0966627001762</v>
      </c>
      <c r="S86" s="101">
        <v>3432.8970148414373</v>
      </c>
      <c r="T86" s="101">
        <v>4089.09999781847</v>
      </c>
      <c r="U86" s="127">
        <f t="shared" si="5"/>
        <v>11723.599131769803</v>
      </c>
    </row>
    <row r="87" spans="1:21">
      <c r="A87" s="37">
        <v>83</v>
      </c>
      <c r="B87" s="17"/>
      <c r="C87" s="16"/>
      <c r="D87" s="38" t="s">
        <v>8</v>
      </c>
      <c r="E87" s="49" t="s">
        <v>109</v>
      </c>
      <c r="F87" s="40"/>
      <c r="G87" s="111">
        <f t="shared" si="3"/>
        <v>0</v>
      </c>
      <c r="H87" s="26">
        <v>0</v>
      </c>
      <c r="I87" s="7">
        <v>0</v>
      </c>
      <c r="J87" s="7">
        <v>0</v>
      </c>
      <c r="K87" s="7">
        <v>0</v>
      </c>
      <c r="L87" s="7">
        <v>0</v>
      </c>
      <c r="M87" s="7">
        <v>0</v>
      </c>
      <c r="N87" s="126">
        <f t="shared" si="4"/>
        <v>0</v>
      </c>
      <c r="O87" s="26">
        <v>0</v>
      </c>
      <c r="P87" s="7">
        <v>0</v>
      </c>
      <c r="Q87" s="7">
        <v>0</v>
      </c>
      <c r="R87" s="7">
        <v>0</v>
      </c>
      <c r="S87" s="7">
        <v>0</v>
      </c>
      <c r="T87" s="7">
        <v>0</v>
      </c>
      <c r="U87" s="126">
        <f t="shared" si="5"/>
        <v>0</v>
      </c>
    </row>
    <row r="88" spans="1:21">
      <c r="A88" s="37">
        <v>84</v>
      </c>
      <c r="B88" s="17"/>
      <c r="C88" s="16"/>
      <c r="D88" s="38" t="s">
        <v>10</v>
      </c>
      <c r="E88" s="49" t="s">
        <v>110</v>
      </c>
      <c r="F88" s="40"/>
      <c r="G88" s="111">
        <f t="shared" si="3"/>
        <v>0</v>
      </c>
      <c r="H88" s="26">
        <v>0</v>
      </c>
      <c r="I88" s="7">
        <v>0</v>
      </c>
      <c r="J88" s="7">
        <v>0</v>
      </c>
      <c r="K88" s="7">
        <v>0</v>
      </c>
      <c r="L88" s="7">
        <v>0</v>
      </c>
      <c r="M88" s="7">
        <v>0</v>
      </c>
      <c r="N88" s="126">
        <f t="shared" si="4"/>
        <v>0</v>
      </c>
      <c r="O88" s="26">
        <v>0</v>
      </c>
      <c r="P88" s="7">
        <v>0</v>
      </c>
      <c r="Q88" s="7">
        <v>0</v>
      </c>
      <c r="R88" s="7">
        <v>0</v>
      </c>
      <c r="S88" s="7">
        <v>0</v>
      </c>
      <c r="T88" s="7">
        <v>0</v>
      </c>
      <c r="U88" s="126">
        <f t="shared" si="5"/>
        <v>0</v>
      </c>
    </row>
    <row r="89" spans="1:21">
      <c r="A89" s="37">
        <v>85</v>
      </c>
      <c r="B89" s="17"/>
      <c r="C89" s="16"/>
      <c r="D89" s="38" t="s">
        <v>22</v>
      </c>
      <c r="E89" s="49" t="s">
        <v>111</v>
      </c>
      <c r="F89" s="40"/>
      <c r="G89" s="111">
        <f t="shared" si="3"/>
        <v>0</v>
      </c>
      <c r="H89" s="26">
        <v>0</v>
      </c>
      <c r="I89" s="7">
        <v>0</v>
      </c>
      <c r="J89" s="7">
        <v>0</v>
      </c>
      <c r="K89" s="7">
        <v>0</v>
      </c>
      <c r="L89" s="7">
        <v>0</v>
      </c>
      <c r="M89" s="7">
        <v>0</v>
      </c>
      <c r="N89" s="126">
        <f t="shared" si="4"/>
        <v>0</v>
      </c>
      <c r="O89" s="26">
        <v>0</v>
      </c>
      <c r="P89" s="7">
        <v>0</v>
      </c>
      <c r="Q89" s="7">
        <v>0</v>
      </c>
      <c r="R89" s="7">
        <v>0</v>
      </c>
      <c r="S89" s="7">
        <v>0</v>
      </c>
      <c r="T89" s="7">
        <v>0</v>
      </c>
      <c r="U89" s="126">
        <f t="shared" si="5"/>
        <v>0</v>
      </c>
    </row>
    <row r="90" spans="1:21">
      <c r="A90" s="37">
        <v>86</v>
      </c>
      <c r="B90" s="17"/>
      <c r="C90" s="16"/>
      <c r="D90" s="38" t="s">
        <v>24</v>
      </c>
      <c r="E90" s="49" t="s">
        <v>112</v>
      </c>
      <c r="F90" s="40"/>
      <c r="G90" s="111">
        <f t="shared" si="3"/>
        <v>23931.448910369538</v>
      </c>
      <c r="H90" s="26">
        <v>0</v>
      </c>
      <c r="I90" s="7">
        <v>0</v>
      </c>
      <c r="J90" s="7">
        <v>972.56603240594268</v>
      </c>
      <c r="K90" s="7">
        <v>6925.2894279882312</v>
      </c>
      <c r="L90" s="7">
        <v>8340.2847807407379</v>
      </c>
      <c r="M90" s="7">
        <v>4871.5236998200417</v>
      </c>
      <c r="N90" s="126">
        <f t="shared" si="4"/>
        <v>21109.663940954953</v>
      </c>
      <c r="O90" s="26">
        <v>0</v>
      </c>
      <c r="P90" s="7">
        <v>0</v>
      </c>
      <c r="Q90" s="7">
        <v>94.306514973752201</v>
      </c>
      <c r="R90" s="7">
        <v>369.97628051042557</v>
      </c>
      <c r="S90" s="7">
        <v>1037.523303553462</v>
      </c>
      <c r="T90" s="7">
        <v>1319.9788703769445</v>
      </c>
      <c r="U90" s="126">
        <f t="shared" si="5"/>
        <v>2821.7849694145843</v>
      </c>
    </row>
    <row r="91" spans="1:21">
      <c r="A91" s="37">
        <v>87</v>
      </c>
      <c r="B91" s="17"/>
      <c r="C91" s="16"/>
      <c r="D91" s="38" t="s">
        <v>26</v>
      </c>
      <c r="E91" s="49" t="s">
        <v>113</v>
      </c>
      <c r="F91" s="40"/>
      <c r="G91" s="111">
        <f t="shared" si="3"/>
        <v>23726.648069946525</v>
      </c>
      <c r="H91" s="26">
        <v>0.52107605513810995</v>
      </c>
      <c r="I91" s="7">
        <v>0</v>
      </c>
      <c r="J91" s="7">
        <v>2477.3329609781504</v>
      </c>
      <c r="K91" s="7">
        <v>4398.1729253530502</v>
      </c>
      <c r="L91" s="7">
        <v>4568.6880418658257</v>
      </c>
      <c r="M91" s="7">
        <v>3598.5029439926147</v>
      </c>
      <c r="N91" s="126">
        <f t="shared" si="4"/>
        <v>15043.217948244779</v>
      </c>
      <c r="O91" s="26">
        <v>0.8748146859688859</v>
      </c>
      <c r="P91" s="7">
        <v>0</v>
      </c>
      <c r="Q91" s="7">
        <v>1999.1324847638607</v>
      </c>
      <c r="R91" s="7">
        <v>1518.9282040148973</v>
      </c>
      <c r="S91" s="7">
        <v>2395.3735731840134</v>
      </c>
      <c r="T91" s="7">
        <v>2769.1210450530052</v>
      </c>
      <c r="U91" s="126">
        <f t="shared" si="5"/>
        <v>8683.4301217017455</v>
      </c>
    </row>
    <row r="92" spans="1:21">
      <c r="A92" s="37">
        <v>88</v>
      </c>
      <c r="B92" s="17"/>
      <c r="C92" s="16"/>
      <c r="D92" s="38" t="s">
        <v>32</v>
      </c>
      <c r="E92" s="49" t="s">
        <v>114</v>
      </c>
      <c r="F92" s="40"/>
      <c r="G92" s="111">
        <f t="shared" si="3"/>
        <v>0</v>
      </c>
      <c r="H92" s="26">
        <v>0</v>
      </c>
      <c r="I92" s="7">
        <v>0</v>
      </c>
      <c r="J92" s="7">
        <v>0</v>
      </c>
      <c r="K92" s="7">
        <v>0</v>
      </c>
      <c r="L92" s="7">
        <v>0</v>
      </c>
      <c r="M92" s="7">
        <v>0</v>
      </c>
      <c r="N92" s="126">
        <f t="shared" si="4"/>
        <v>0</v>
      </c>
      <c r="O92" s="26">
        <v>0</v>
      </c>
      <c r="P92" s="7">
        <v>0</v>
      </c>
      <c r="Q92" s="7">
        <v>0</v>
      </c>
      <c r="R92" s="7">
        <v>0</v>
      </c>
      <c r="S92" s="7">
        <v>0</v>
      </c>
      <c r="T92" s="7">
        <v>0</v>
      </c>
      <c r="U92" s="126">
        <f t="shared" si="5"/>
        <v>0</v>
      </c>
    </row>
    <row r="93" spans="1:21">
      <c r="A93" s="37">
        <v>89</v>
      </c>
      <c r="B93" s="17"/>
      <c r="C93" s="16"/>
      <c r="D93" s="38" t="s">
        <v>34</v>
      </c>
      <c r="E93" s="49" t="s">
        <v>115</v>
      </c>
      <c r="F93" s="40"/>
      <c r="G93" s="111">
        <f t="shared" si="3"/>
        <v>298.14080325020041</v>
      </c>
      <c r="H93" s="26">
        <v>0</v>
      </c>
      <c r="I93" s="7">
        <v>8.9446827126739663</v>
      </c>
      <c r="J93" s="7">
        <v>18.327686626638751</v>
      </c>
      <c r="K93" s="7">
        <v>52.484619210241362</v>
      </c>
      <c r="L93" s="7">
        <v>0</v>
      </c>
      <c r="M93" s="7">
        <v>0</v>
      </c>
      <c r="N93" s="126">
        <f t="shared" si="4"/>
        <v>79.75698854955408</v>
      </c>
      <c r="O93" s="26">
        <v>0</v>
      </c>
      <c r="P93" s="7">
        <v>8.9652489225845784</v>
      </c>
      <c r="Q93" s="7">
        <v>126.22638061456382</v>
      </c>
      <c r="R93" s="7">
        <v>83.192185163497925</v>
      </c>
      <c r="S93" s="7">
        <v>0</v>
      </c>
      <c r="T93" s="7">
        <v>0</v>
      </c>
      <c r="U93" s="126">
        <f t="shared" si="5"/>
        <v>218.38381470064633</v>
      </c>
    </row>
    <row r="94" spans="1:21">
      <c r="A94" s="37">
        <v>90</v>
      </c>
      <c r="B94" s="17"/>
      <c r="C94" s="16"/>
      <c r="D94" s="38" t="s">
        <v>36</v>
      </c>
      <c r="E94" s="49" t="s">
        <v>116</v>
      </c>
      <c r="F94" s="40"/>
      <c r="G94" s="111">
        <f t="shared" si="3"/>
        <v>0</v>
      </c>
      <c r="H94" s="26">
        <v>0</v>
      </c>
      <c r="I94" s="7">
        <v>0</v>
      </c>
      <c r="J94" s="7">
        <v>0</v>
      </c>
      <c r="K94" s="7">
        <v>0</v>
      </c>
      <c r="L94" s="7">
        <v>0</v>
      </c>
      <c r="M94" s="7">
        <v>0</v>
      </c>
      <c r="N94" s="126">
        <f t="shared" si="4"/>
        <v>0</v>
      </c>
      <c r="O94" s="26">
        <v>0</v>
      </c>
      <c r="P94" s="7">
        <v>0</v>
      </c>
      <c r="Q94" s="7">
        <v>0</v>
      </c>
      <c r="R94" s="7">
        <v>0</v>
      </c>
      <c r="S94" s="7">
        <v>0</v>
      </c>
      <c r="T94" s="7">
        <v>0</v>
      </c>
      <c r="U94" s="126">
        <f t="shared" si="5"/>
        <v>0</v>
      </c>
    </row>
    <row r="95" spans="1:21">
      <c r="A95" s="37">
        <v>91</v>
      </c>
      <c r="B95" s="17"/>
      <c r="C95" s="16"/>
      <c r="D95" s="38" t="s">
        <v>38</v>
      </c>
      <c r="E95" s="49" t="s">
        <v>117</v>
      </c>
      <c r="F95" s="40"/>
      <c r="G95" s="111">
        <f t="shared" si="3"/>
        <v>0</v>
      </c>
      <c r="H95" s="26">
        <v>0</v>
      </c>
      <c r="I95" s="7">
        <v>0</v>
      </c>
      <c r="J95" s="7">
        <v>0</v>
      </c>
      <c r="K95" s="7">
        <v>0</v>
      </c>
      <c r="L95" s="7">
        <v>0</v>
      </c>
      <c r="M95" s="7">
        <v>0</v>
      </c>
      <c r="N95" s="126">
        <f t="shared" si="4"/>
        <v>0</v>
      </c>
      <c r="O95" s="26">
        <v>0</v>
      </c>
      <c r="P95" s="7">
        <v>0</v>
      </c>
      <c r="Q95" s="7">
        <v>0</v>
      </c>
      <c r="R95" s="7">
        <v>0</v>
      </c>
      <c r="S95" s="7">
        <v>0</v>
      </c>
      <c r="T95" s="7">
        <v>0</v>
      </c>
      <c r="U95" s="126">
        <f t="shared" si="5"/>
        <v>0</v>
      </c>
    </row>
    <row r="96" spans="1:21">
      <c r="A96" s="37">
        <v>92</v>
      </c>
      <c r="B96" s="17"/>
      <c r="C96" s="16"/>
      <c r="D96" s="38" t="s">
        <v>40</v>
      </c>
      <c r="E96" s="49" t="s">
        <v>118</v>
      </c>
      <c r="F96" s="40"/>
      <c r="G96" s="111">
        <f t="shared" si="3"/>
        <v>0</v>
      </c>
      <c r="H96" s="26">
        <v>0</v>
      </c>
      <c r="I96" s="7">
        <v>0</v>
      </c>
      <c r="J96" s="7">
        <v>0</v>
      </c>
      <c r="K96" s="7">
        <v>0</v>
      </c>
      <c r="L96" s="7">
        <v>0</v>
      </c>
      <c r="M96" s="7">
        <v>0</v>
      </c>
      <c r="N96" s="126">
        <f t="shared" si="4"/>
        <v>0</v>
      </c>
      <c r="O96" s="26">
        <v>0</v>
      </c>
      <c r="P96" s="7">
        <v>0</v>
      </c>
      <c r="Q96" s="7">
        <v>0</v>
      </c>
      <c r="R96" s="7">
        <v>0</v>
      </c>
      <c r="S96" s="7">
        <v>0</v>
      </c>
      <c r="T96" s="7">
        <v>0</v>
      </c>
      <c r="U96" s="126">
        <f t="shared" si="5"/>
        <v>0</v>
      </c>
    </row>
    <row r="97" spans="1:21">
      <c r="A97" s="37">
        <v>93</v>
      </c>
      <c r="B97" s="17"/>
      <c r="C97" s="16"/>
      <c r="D97" s="38" t="s">
        <v>54</v>
      </c>
      <c r="E97" s="49" t="s">
        <v>119</v>
      </c>
      <c r="F97" s="40"/>
      <c r="G97" s="111">
        <f t="shared" si="3"/>
        <v>0</v>
      </c>
      <c r="H97" s="26">
        <v>0</v>
      </c>
      <c r="I97" s="7">
        <v>0</v>
      </c>
      <c r="J97" s="7">
        <v>0</v>
      </c>
      <c r="K97" s="7">
        <v>0</v>
      </c>
      <c r="L97" s="7">
        <v>0</v>
      </c>
      <c r="M97" s="7">
        <v>0</v>
      </c>
      <c r="N97" s="126">
        <f t="shared" si="4"/>
        <v>0</v>
      </c>
      <c r="O97" s="26">
        <v>0</v>
      </c>
      <c r="P97" s="7">
        <v>0</v>
      </c>
      <c r="Q97" s="7">
        <v>0</v>
      </c>
      <c r="R97" s="7">
        <v>0</v>
      </c>
      <c r="S97" s="7">
        <v>0</v>
      </c>
      <c r="T97" s="7">
        <v>0</v>
      </c>
      <c r="U97" s="126">
        <f t="shared" si="5"/>
        <v>0</v>
      </c>
    </row>
    <row r="98" spans="1:21">
      <c r="A98" s="93">
        <v>94</v>
      </c>
      <c r="B98" s="102"/>
      <c r="C98" s="95" t="s">
        <v>120</v>
      </c>
      <c r="D98" s="96" t="s">
        <v>121</v>
      </c>
      <c r="E98" s="97"/>
      <c r="F98" s="98"/>
      <c r="G98" s="99">
        <f t="shared" si="3"/>
        <v>648713.10935644433</v>
      </c>
      <c r="H98" s="100">
        <v>2069.106384627521</v>
      </c>
      <c r="I98" s="101">
        <v>4045.6350954771042</v>
      </c>
      <c r="J98" s="101">
        <v>6104.4099625945091</v>
      </c>
      <c r="K98" s="101">
        <v>9631.8190226554871</v>
      </c>
      <c r="L98" s="101">
        <v>27353.714621543884</v>
      </c>
      <c r="M98" s="101">
        <v>215882.55349731445</v>
      </c>
      <c r="N98" s="127">
        <f t="shared" si="4"/>
        <v>265087.23858421296</v>
      </c>
      <c r="O98" s="100">
        <v>3271.6282566227019</v>
      </c>
      <c r="P98" s="101">
        <v>3721.3842096179724</v>
      </c>
      <c r="Q98" s="101">
        <v>6584.762547776103</v>
      </c>
      <c r="R98" s="101">
        <v>8213.5854489952326</v>
      </c>
      <c r="S98" s="101">
        <v>34497.994516372681</v>
      </c>
      <c r="T98" s="101">
        <v>327336.51579284668</v>
      </c>
      <c r="U98" s="127">
        <f t="shared" si="5"/>
        <v>383625.87077223137</v>
      </c>
    </row>
    <row r="99" spans="1:21">
      <c r="A99" s="37">
        <v>95</v>
      </c>
      <c r="B99" s="10"/>
      <c r="C99" s="11"/>
      <c r="D99" s="38" t="s">
        <v>8</v>
      </c>
      <c r="E99" s="49" t="s">
        <v>122</v>
      </c>
      <c r="F99" s="51"/>
      <c r="G99" s="111">
        <f t="shared" si="3"/>
        <v>534069.83923837915</v>
      </c>
      <c r="H99" s="26">
        <v>0</v>
      </c>
      <c r="I99" s="7">
        <v>0</v>
      </c>
      <c r="J99" s="7">
        <v>0</v>
      </c>
      <c r="K99" s="7">
        <v>267.73027275130153</v>
      </c>
      <c r="L99" s="7">
        <v>14313.426191806793</v>
      </c>
      <c r="M99" s="7">
        <v>194998.0484085083</v>
      </c>
      <c r="N99" s="126">
        <f t="shared" si="4"/>
        <v>209579.2048730664</v>
      </c>
      <c r="O99" s="26">
        <v>0</v>
      </c>
      <c r="P99" s="7">
        <v>0</v>
      </c>
      <c r="Q99" s="7">
        <v>0</v>
      </c>
      <c r="R99" s="7">
        <v>416.26681732386351</v>
      </c>
      <c r="S99" s="7">
        <v>19577.704355239868</v>
      </c>
      <c r="T99" s="7">
        <v>304496.66319274902</v>
      </c>
      <c r="U99" s="126">
        <f t="shared" si="5"/>
        <v>324490.63436531276</v>
      </c>
    </row>
    <row r="100" spans="1:21">
      <c r="A100" s="37">
        <v>96</v>
      </c>
      <c r="B100" s="10"/>
      <c r="C100" s="11"/>
      <c r="D100" s="38" t="s">
        <v>10</v>
      </c>
      <c r="E100" s="49" t="s">
        <v>123</v>
      </c>
      <c r="F100" s="51"/>
      <c r="G100" s="111">
        <f t="shared" si="3"/>
        <v>31172.39807786583</v>
      </c>
      <c r="H100" s="26">
        <v>0</v>
      </c>
      <c r="I100" s="7">
        <v>0</v>
      </c>
      <c r="J100" s="7">
        <v>10.12499893468339</v>
      </c>
      <c r="K100" s="7">
        <v>448.68543228134513</v>
      </c>
      <c r="L100" s="7">
        <v>3013.0209205746651</v>
      </c>
      <c r="M100" s="7">
        <v>12768.687876701355</v>
      </c>
      <c r="N100" s="126">
        <f t="shared" si="4"/>
        <v>16240.519228492049</v>
      </c>
      <c r="O100" s="26">
        <v>0</v>
      </c>
      <c r="P100" s="7">
        <v>0</v>
      </c>
      <c r="Q100" s="7">
        <v>11.354763848357834</v>
      </c>
      <c r="R100" s="7">
        <v>404.39155221357942</v>
      </c>
      <c r="S100" s="7">
        <v>2928.0759961605072</v>
      </c>
      <c r="T100" s="7">
        <v>11588.056537151337</v>
      </c>
      <c r="U100" s="126">
        <f t="shared" si="5"/>
        <v>14931.878849373781</v>
      </c>
    </row>
    <row r="101" spans="1:21">
      <c r="A101" s="37">
        <v>97</v>
      </c>
      <c r="B101" s="10"/>
      <c r="C101" s="11"/>
      <c r="D101" s="38" t="s">
        <v>22</v>
      </c>
      <c r="E101" s="49" t="s">
        <v>124</v>
      </c>
      <c r="F101" s="51"/>
      <c r="G101" s="111">
        <f t="shared" si="3"/>
        <v>47217.316917736083</v>
      </c>
      <c r="H101" s="26">
        <v>1383.8621630519629</v>
      </c>
      <c r="I101" s="7">
        <v>1946.6747268438339</v>
      </c>
      <c r="J101" s="7">
        <v>2963.1951479017735</v>
      </c>
      <c r="K101" s="7">
        <v>3718.4811360836029</v>
      </c>
      <c r="L101" s="7">
        <v>4418.7202215194702</v>
      </c>
      <c r="M101" s="7">
        <v>6695.5590782165527</v>
      </c>
      <c r="N101" s="126">
        <f t="shared" si="4"/>
        <v>21126.492473617196</v>
      </c>
      <c r="O101" s="26">
        <v>2484.3148589022458</v>
      </c>
      <c r="P101" s="7">
        <v>2119.3879044651985</v>
      </c>
      <c r="Q101" s="7">
        <v>3174.9802798777819</v>
      </c>
      <c r="R101" s="7">
        <v>2291.5022767484188</v>
      </c>
      <c r="S101" s="7">
        <v>6275.6263164281845</v>
      </c>
      <c r="T101" s="7">
        <v>9745.0128076970577</v>
      </c>
      <c r="U101" s="126">
        <f t="shared" si="5"/>
        <v>26090.824444118887</v>
      </c>
    </row>
    <row r="102" spans="1:21">
      <c r="A102" s="37">
        <v>98</v>
      </c>
      <c r="B102" s="17"/>
      <c r="C102" s="11"/>
      <c r="D102" s="38" t="s">
        <v>24</v>
      </c>
      <c r="E102" s="49" t="s">
        <v>125</v>
      </c>
      <c r="F102" s="51"/>
      <c r="G102" s="111">
        <f t="shared" si="3"/>
        <v>6812.066454321146</v>
      </c>
      <c r="H102" s="26">
        <v>0</v>
      </c>
      <c r="I102" s="7">
        <v>0</v>
      </c>
      <c r="J102" s="7">
        <v>130.88268266711384</v>
      </c>
      <c r="K102" s="7">
        <v>1260.8747720438987</v>
      </c>
      <c r="L102" s="7">
        <v>1070.840259667486</v>
      </c>
      <c r="M102" s="7">
        <v>216.31160801649094</v>
      </c>
      <c r="N102" s="126">
        <f t="shared" si="4"/>
        <v>2678.9093223949894</v>
      </c>
      <c r="O102" s="26">
        <v>0</v>
      </c>
      <c r="P102" s="7">
        <v>0</v>
      </c>
      <c r="Q102" s="7">
        <v>435.63874159287661</v>
      </c>
      <c r="R102" s="7">
        <v>1924.2511074710637</v>
      </c>
      <c r="S102" s="7">
        <v>1485.0881009660661</v>
      </c>
      <c r="T102" s="7">
        <v>288.17918189615011</v>
      </c>
      <c r="U102" s="126">
        <f t="shared" si="5"/>
        <v>4133.1571319261566</v>
      </c>
    </row>
    <row r="103" spans="1:21">
      <c r="A103" s="37">
        <v>99</v>
      </c>
      <c r="B103" s="12"/>
      <c r="C103" s="12"/>
      <c r="D103" s="38" t="s">
        <v>26</v>
      </c>
      <c r="E103" s="49" t="s">
        <v>126</v>
      </c>
      <c r="F103" s="43"/>
      <c r="G103" s="111">
        <f t="shared" si="3"/>
        <v>0</v>
      </c>
      <c r="H103" s="26">
        <v>0</v>
      </c>
      <c r="I103" s="7">
        <v>0</v>
      </c>
      <c r="J103" s="7">
        <v>0</v>
      </c>
      <c r="K103" s="7">
        <v>0</v>
      </c>
      <c r="L103" s="7">
        <v>0</v>
      </c>
      <c r="M103" s="7">
        <v>0</v>
      </c>
      <c r="N103" s="126">
        <f t="shared" si="4"/>
        <v>0</v>
      </c>
      <c r="O103" s="26">
        <v>0</v>
      </c>
      <c r="P103" s="7">
        <v>0</v>
      </c>
      <c r="Q103" s="7">
        <v>0</v>
      </c>
      <c r="R103" s="7">
        <v>0</v>
      </c>
      <c r="S103" s="7">
        <v>0</v>
      </c>
      <c r="T103" s="7">
        <v>0</v>
      </c>
      <c r="U103" s="126">
        <f t="shared" si="5"/>
        <v>0</v>
      </c>
    </row>
    <row r="104" spans="1:21">
      <c r="A104" s="37">
        <v>100</v>
      </c>
      <c r="B104" s="12"/>
      <c r="C104" s="12"/>
      <c r="D104" s="38" t="s">
        <v>32</v>
      </c>
      <c r="E104" s="15" t="s">
        <v>127</v>
      </c>
      <c r="F104" s="43"/>
      <c r="G104" s="111">
        <f t="shared" si="3"/>
        <v>0</v>
      </c>
      <c r="H104" s="26">
        <v>0</v>
      </c>
      <c r="I104" s="7">
        <v>0</v>
      </c>
      <c r="J104" s="7">
        <v>0</v>
      </c>
      <c r="K104" s="7">
        <v>0</v>
      </c>
      <c r="L104" s="7">
        <v>0</v>
      </c>
      <c r="M104" s="7">
        <v>0</v>
      </c>
      <c r="N104" s="126">
        <f t="shared" si="4"/>
        <v>0</v>
      </c>
      <c r="O104" s="26">
        <v>0</v>
      </c>
      <c r="P104" s="7">
        <v>0</v>
      </c>
      <c r="Q104" s="7">
        <v>0</v>
      </c>
      <c r="R104" s="7">
        <v>0</v>
      </c>
      <c r="S104" s="7">
        <v>0</v>
      </c>
      <c r="T104" s="7">
        <v>0</v>
      </c>
      <c r="U104" s="126">
        <f t="shared" si="5"/>
        <v>0</v>
      </c>
    </row>
    <row r="105" spans="1:21">
      <c r="A105" s="37">
        <v>101</v>
      </c>
      <c r="B105" s="12"/>
      <c r="C105" s="12"/>
      <c r="D105" s="38" t="s">
        <v>34</v>
      </c>
      <c r="E105" s="15" t="s">
        <v>128</v>
      </c>
      <c r="F105" s="43"/>
      <c r="G105" s="111">
        <f t="shared" si="3"/>
        <v>29441.49381727539</v>
      </c>
      <c r="H105" s="26">
        <v>685.24419344030321</v>
      </c>
      <c r="I105" s="7">
        <v>2098.9605152308941</v>
      </c>
      <c r="J105" s="7">
        <v>3000.2070531621575</v>
      </c>
      <c r="K105" s="7">
        <v>3936.0472291111946</v>
      </c>
      <c r="L105" s="7">
        <v>4537.7077028751373</v>
      </c>
      <c r="M105" s="7">
        <v>1203.9521900415421</v>
      </c>
      <c r="N105" s="126">
        <f t="shared" si="4"/>
        <v>15462.118883861229</v>
      </c>
      <c r="O105" s="26">
        <v>787.31334169209003</v>
      </c>
      <c r="P105" s="7">
        <v>1601.9963042363524</v>
      </c>
      <c r="Q105" s="7">
        <v>2962.7888077870011</v>
      </c>
      <c r="R105" s="7">
        <v>3177.1739589646459</v>
      </c>
      <c r="S105" s="7">
        <v>4231.5002163946629</v>
      </c>
      <c r="T105" s="7">
        <v>1218.6023043394089</v>
      </c>
      <c r="U105" s="126">
        <f t="shared" si="5"/>
        <v>13979.374933414161</v>
      </c>
    </row>
    <row r="106" spans="1:21">
      <c r="A106" s="93">
        <v>102</v>
      </c>
      <c r="B106" s="94"/>
      <c r="C106" s="95" t="s">
        <v>129</v>
      </c>
      <c r="D106" s="96" t="s">
        <v>130</v>
      </c>
      <c r="E106" s="97"/>
      <c r="F106" s="98"/>
      <c r="G106" s="99">
        <f t="shared" si="3"/>
        <v>0</v>
      </c>
      <c r="H106" s="100">
        <v>0</v>
      </c>
      <c r="I106" s="101">
        <v>0</v>
      </c>
      <c r="J106" s="101">
        <v>0</v>
      </c>
      <c r="K106" s="101">
        <v>0</v>
      </c>
      <c r="L106" s="101">
        <v>0</v>
      </c>
      <c r="M106" s="101">
        <v>0</v>
      </c>
      <c r="N106" s="127">
        <f t="shared" si="4"/>
        <v>0</v>
      </c>
      <c r="O106" s="100">
        <v>0</v>
      </c>
      <c r="P106" s="101">
        <v>0</v>
      </c>
      <c r="Q106" s="101">
        <v>0</v>
      </c>
      <c r="R106" s="101">
        <v>0</v>
      </c>
      <c r="S106" s="101">
        <v>0</v>
      </c>
      <c r="T106" s="101">
        <v>0</v>
      </c>
      <c r="U106" s="127">
        <f t="shared" si="5"/>
        <v>0</v>
      </c>
    </row>
    <row r="107" spans="1:21">
      <c r="A107" s="93">
        <v>110</v>
      </c>
      <c r="B107" s="94"/>
      <c r="C107" s="95" t="s">
        <v>131</v>
      </c>
      <c r="D107" s="96" t="s">
        <v>132</v>
      </c>
      <c r="E107" s="97"/>
      <c r="F107" s="98"/>
      <c r="G107" s="99">
        <f t="shared" si="3"/>
        <v>6148722.9240546748</v>
      </c>
      <c r="H107" s="100">
        <v>2218.0954046398401</v>
      </c>
      <c r="I107" s="101">
        <v>1681.6395165920258</v>
      </c>
      <c r="J107" s="101">
        <v>21603.921874165535</v>
      </c>
      <c r="K107" s="101">
        <v>233540.0744638443</v>
      </c>
      <c r="L107" s="101">
        <v>1190021.8318481445</v>
      </c>
      <c r="M107" s="101">
        <v>1798191.7490844727</v>
      </c>
      <c r="N107" s="127">
        <f t="shared" si="4"/>
        <v>3247257.3121918589</v>
      </c>
      <c r="O107" s="100">
        <v>1603.041799582541</v>
      </c>
      <c r="P107" s="101">
        <v>1761.6489270925522</v>
      </c>
      <c r="Q107" s="101">
        <v>14842.035690069199</v>
      </c>
      <c r="R107" s="101">
        <v>86260.428018093109</v>
      </c>
      <c r="S107" s="101">
        <v>720481.32391357422</v>
      </c>
      <c r="T107" s="101">
        <v>2076517.1335144043</v>
      </c>
      <c r="U107" s="127">
        <f t="shared" si="5"/>
        <v>2901465.6118628159</v>
      </c>
    </row>
    <row r="108" spans="1:21">
      <c r="A108" s="37">
        <v>111</v>
      </c>
      <c r="B108" s="10"/>
      <c r="C108" s="16"/>
      <c r="D108" s="38" t="s">
        <v>8</v>
      </c>
      <c r="E108" s="49" t="s">
        <v>133</v>
      </c>
      <c r="F108" s="40"/>
      <c r="G108" s="111">
        <f t="shared" si="3"/>
        <v>160454.95830901456</v>
      </c>
      <c r="H108" s="26">
        <v>413.55462723097298</v>
      </c>
      <c r="I108" s="7">
        <v>840.94747027754784</v>
      </c>
      <c r="J108" s="7">
        <v>3292.5484498590231</v>
      </c>
      <c r="K108" s="7">
        <v>9690.6213612109423</v>
      </c>
      <c r="L108" s="7">
        <v>23072.73660826683</v>
      </c>
      <c r="M108" s="7">
        <v>27207.688380241394</v>
      </c>
      <c r="N108" s="126">
        <f t="shared" si="4"/>
        <v>64518.096897086711</v>
      </c>
      <c r="O108" s="26">
        <v>322.23017512133811</v>
      </c>
      <c r="P108" s="7">
        <v>848.18027028441429</v>
      </c>
      <c r="Q108" s="7">
        <v>3110.9135455489159</v>
      </c>
      <c r="R108" s="7">
        <v>7864.5789742320776</v>
      </c>
      <c r="S108" s="7">
        <v>27887.772508144379</v>
      </c>
      <c r="T108" s="7">
        <v>55903.185938596725</v>
      </c>
      <c r="U108" s="126">
        <f t="shared" si="5"/>
        <v>95936.86141192785</v>
      </c>
    </row>
    <row r="109" spans="1:21">
      <c r="A109" s="37">
        <v>112</v>
      </c>
      <c r="B109" s="17"/>
      <c r="C109" s="11"/>
      <c r="D109" s="52" t="s">
        <v>10</v>
      </c>
      <c r="E109" s="49" t="s">
        <v>134</v>
      </c>
      <c r="F109" s="51"/>
      <c r="G109" s="111">
        <f t="shared" si="3"/>
        <v>302187.37478183839</v>
      </c>
      <c r="H109" s="26">
        <v>165.81637369495002</v>
      </c>
      <c r="I109" s="7">
        <v>72.39769487734884</v>
      </c>
      <c r="J109" s="7">
        <v>1061.0902870073915</v>
      </c>
      <c r="K109" s="7">
        <v>8321.8801213800907</v>
      </c>
      <c r="L109" s="7">
        <v>40532.069902420044</v>
      </c>
      <c r="M109" s="7">
        <v>84476.715065956116</v>
      </c>
      <c r="N109" s="126">
        <f t="shared" si="4"/>
        <v>134629.96944533594</v>
      </c>
      <c r="O109" s="26">
        <v>85.192540905380156</v>
      </c>
      <c r="P109" s="7">
        <v>50.3102240790613</v>
      </c>
      <c r="Q109" s="7">
        <v>728.60274944081903</v>
      </c>
      <c r="R109" s="7">
        <v>3853.8937566131353</v>
      </c>
      <c r="S109" s="7">
        <v>37662.232733249664</v>
      </c>
      <c r="T109" s="7">
        <v>125177.17333221436</v>
      </c>
      <c r="U109" s="126">
        <f t="shared" si="5"/>
        <v>167557.40533650242</v>
      </c>
    </row>
    <row r="110" spans="1:21">
      <c r="A110" s="37">
        <v>113</v>
      </c>
      <c r="B110" s="17"/>
      <c r="C110" s="16"/>
      <c r="D110" s="38" t="s">
        <v>22</v>
      </c>
      <c r="E110" s="49" t="s">
        <v>135</v>
      </c>
      <c r="F110" s="40"/>
      <c r="G110" s="111">
        <f t="shared" si="3"/>
        <v>3658704.0930869053</v>
      </c>
      <c r="H110" s="26">
        <v>586.1561985113658</v>
      </c>
      <c r="I110" s="7">
        <v>128.86451809667051</v>
      </c>
      <c r="J110" s="7">
        <v>11105.746349692345</v>
      </c>
      <c r="K110" s="7">
        <v>164352.11341190338</v>
      </c>
      <c r="L110" s="7">
        <v>778360.13139343262</v>
      </c>
      <c r="M110" s="7">
        <v>1089986.1159667969</v>
      </c>
      <c r="N110" s="126">
        <f t="shared" si="4"/>
        <v>2044519.1278384333</v>
      </c>
      <c r="O110" s="26">
        <v>295.2698766766116</v>
      </c>
      <c r="P110" s="7">
        <v>167.95271249487996</v>
      </c>
      <c r="Q110" s="7">
        <v>6301.0043015182018</v>
      </c>
      <c r="R110" s="7">
        <v>48456.909107446671</v>
      </c>
      <c r="S110" s="7">
        <v>405969.91900253296</v>
      </c>
      <c r="T110" s="7">
        <v>1152993.9102478027</v>
      </c>
      <c r="U110" s="126">
        <f t="shared" si="5"/>
        <v>1614184.9652484721</v>
      </c>
    </row>
    <row r="111" spans="1:21">
      <c r="A111" s="37">
        <v>114</v>
      </c>
      <c r="B111" s="17"/>
      <c r="C111" s="16"/>
      <c r="D111" s="38" t="s">
        <v>24</v>
      </c>
      <c r="E111" s="49" t="s">
        <v>136</v>
      </c>
      <c r="F111" s="40"/>
      <c r="G111" s="111">
        <f t="shared" si="3"/>
        <v>1838546.5223469157</v>
      </c>
      <c r="H111" s="26">
        <v>429.25206492096186</v>
      </c>
      <c r="I111" s="7">
        <v>460.09886753559113</v>
      </c>
      <c r="J111" s="7">
        <v>4295.7511255145073</v>
      </c>
      <c r="K111" s="7">
        <v>45328.164568781853</v>
      </c>
      <c r="L111" s="7">
        <v>325176.02251052856</v>
      </c>
      <c r="M111" s="7">
        <v>530627.83533477783</v>
      </c>
      <c r="N111" s="126">
        <f t="shared" si="4"/>
        <v>906317.12447205931</v>
      </c>
      <c r="O111" s="26">
        <v>357.58491277880967</v>
      </c>
      <c r="P111" s="7">
        <v>483.53874532878399</v>
      </c>
      <c r="Q111" s="7">
        <v>3339.1192177906632</v>
      </c>
      <c r="R111" s="7">
        <v>23191.916796863079</v>
      </c>
      <c r="S111" s="7">
        <v>234750.14465045929</v>
      </c>
      <c r="T111" s="7">
        <v>670107.09355163574</v>
      </c>
      <c r="U111" s="126">
        <f t="shared" si="5"/>
        <v>932229.39787485637</v>
      </c>
    </row>
    <row r="112" spans="1:21">
      <c r="A112" s="37">
        <v>115</v>
      </c>
      <c r="B112" s="14"/>
      <c r="C112" s="16"/>
      <c r="D112" s="38" t="s">
        <v>26</v>
      </c>
      <c r="E112" s="49" t="s">
        <v>137</v>
      </c>
      <c r="F112" s="40"/>
      <c r="G112" s="111">
        <f t="shared" si="3"/>
        <v>44557.864092724398</v>
      </c>
      <c r="H112" s="26">
        <v>534.2989373318851</v>
      </c>
      <c r="I112" s="7">
        <v>135.22886299341917</v>
      </c>
      <c r="J112" s="7">
        <v>1436.9703611731529</v>
      </c>
      <c r="K112" s="7">
        <v>3159.2657272070646</v>
      </c>
      <c r="L112" s="7">
        <v>6813.2651586532593</v>
      </c>
      <c r="M112" s="7">
        <v>11286.950155258179</v>
      </c>
      <c r="N112" s="126">
        <f t="shared" si="4"/>
        <v>23365.97920261696</v>
      </c>
      <c r="O112" s="26">
        <v>457.87877104245126</v>
      </c>
      <c r="P112" s="7">
        <v>166.98903959989548</v>
      </c>
      <c r="Q112" s="7">
        <v>1042.0117881670594</v>
      </c>
      <c r="R112" s="7">
        <v>1722.9499977976084</v>
      </c>
      <c r="S112" s="7">
        <v>4454.375882089138</v>
      </c>
      <c r="T112" s="7">
        <v>13347.679411411285</v>
      </c>
      <c r="U112" s="126">
        <f t="shared" si="5"/>
        <v>21191.884890107438</v>
      </c>
    </row>
    <row r="113" spans="1:21">
      <c r="A113" s="37">
        <v>116</v>
      </c>
      <c r="B113" s="17"/>
      <c r="C113" s="12"/>
      <c r="D113" s="38" t="s">
        <v>32</v>
      </c>
      <c r="E113" s="14" t="s">
        <v>138</v>
      </c>
      <c r="F113" s="43"/>
      <c r="G113" s="111">
        <f t="shared" si="3"/>
        <v>144272.0831691171</v>
      </c>
      <c r="H113" s="26">
        <v>89.017191127873957</v>
      </c>
      <c r="I113" s="7">
        <v>44.102095380425453</v>
      </c>
      <c r="J113" s="7">
        <v>411.81512811779976</v>
      </c>
      <c r="K113" s="7">
        <v>2688.0351785421371</v>
      </c>
      <c r="L113" s="7">
        <v>16067.578968524933</v>
      </c>
      <c r="M113" s="7">
        <v>54606.498802185059</v>
      </c>
      <c r="N113" s="126">
        <f t="shared" si="4"/>
        <v>73907.047363878228</v>
      </c>
      <c r="O113" s="26">
        <v>84.885552941821516</v>
      </c>
      <c r="P113" s="7">
        <v>44.67797229392454</v>
      </c>
      <c r="Q113" s="7">
        <v>320.38389284163713</v>
      </c>
      <c r="R113" s="7">
        <v>1170.1800388395786</v>
      </c>
      <c r="S113" s="7">
        <v>9756.8866140842438</v>
      </c>
      <c r="T113" s="7">
        <v>58988.021734237671</v>
      </c>
      <c r="U113" s="126">
        <f t="shared" si="5"/>
        <v>70365.035805238876</v>
      </c>
    </row>
    <row r="114" spans="1:21">
      <c r="A114" s="93">
        <v>117</v>
      </c>
      <c r="B114" s="94"/>
      <c r="C114" s="95" t="s">
        <v>4</v>
      </c>
      <c r="D114" s="96" t="s">
        <v>139</v>
      </c>
      <c r="E114" s="97"/>
      <c r="F114" s="98"/>
      <c r="G114" s="99">
        <f t="shared" si="3"/>
        <v>2239586.707456775</v>
      </c>
      <c r="H114" s="100">
        <v>2123.4364394024014</v>
      </c>
      <c r="I114" s="101">
        <v>960.55754572153091</v>
      </c>
      <c r="J114" s="101">
        <v>2595.4043778330088</v>
      </c>
      <c r="K114" s="101">
        <v>20344.603050708771</v>
      </c>
      <c r="L114" s="101">
        <v>257565.13251686096</v>
      </c>
      <c r="M114" s="101">
        <v>737258.2706451416</v>
      </c>
      <c r="N114" s="127">
        <f t="shared" si="4"/>
        <v>1020847.4045756683</v>
      </c>
      <c r="O114" s="100">
        <v>1215.2458699196577</v>
      </c>
      <c r="P114" s="101">
        <v>553.49077355861664</v>
      </c>
      <c r="Q114" s="101">
        <v>2302.2094498276711</v>
      </c>
      <c r="R114" s="101">
        <v>15669.272149205208</v>
      </c>
      <c r="S114" s="101">
        <v>260719.03127861023</v>
      </c>
      <c r="T114" s="101">
        <v>938280.05335998535</v>
      </c>
      <c r="U114" s="127">
        <f t="shared" si="5"/>
        <v>1218739.3028811067</v>
      </c>
    </row>
    <row r="115" spans="1:21">
      <c r="A115" s="37">
        <v>118</v>
      </c>
      <c r="B115" s="17"/>
      <c r="C115" s="16"/>
      <c r="D115" s="38" t="s">
        <v>8</v>
      </c>
      <c r="E115" s="49" t="s">
        <v>140</v>
      </c>
      <c r="F115" s="40"/>
      <c r="G115" s="111">
        <f t="shared" si="3"/>
        <v>1817781.2922124246</v>
      </c>
      <c r="H115" s="26">
        <v>467.85562729625963</v>
      </c>
      <c r="I115" s="7">
        <v>165.97464317083359</v>
      </c>
      <c r="J115" s="7">
        <v>1024.0347283482552</v>
      </c>
      <c r="K115" s="7">
        <v>11276.931121557951</v>
      </c>
      <c r="L115" s="7">
        <v>194423.03306484222</v>
      </c>
      <c r="M115" s="7">
        <v>627073.66828155518</v>
      </c>
      <c r="N115" s="126">
        <f t="shared" si="4"/>
        <v>834431.4974667707</v>
      </c>
      <c r="O115" s="26">
        <v>309.98634981364012</v>
      </c>
      <c r="P115" s="7">
        <v>111.92694870382547</v>
      </c>
      <c r="Q115" s="7">
        <v>980.95078641176224</v>
      </c>
      <c r="R115" s="7">
        <v>8448.1320281028748</v>
      </c>
      <c r="S115" s="7">
        <v>198787.52708721161</v>
      </c>
      <c r="T115" s="7">
        <v>774711.27154541016</v>
      </c>
      <c r="U115" s="126">
        <f t="shared" si="5"/>
        <v>983349.79474565387</v>
      </c>
    </row>
    <row r="116" spans="1:21">
      <c r="A116" s="37">
        <v>119</v>
      </c>
      <c r="B116" s="10"/>
      <c r="C116" s="16"/>
      <c r="D116" s="38" t="s">
        <v>10</v>
      </c>
      <c r="E116" s="49" t="s">
        <v>141</v>
      </c>
      <c r="F116" s="40"/>
      <c r="G116" s="111">
        <f t="shared" si="3"/>
        <v>342789.34331491007</v>
      </c>
      <c r="H116" s="26">
        <v>1203.3082240277436</v>
      </c>
      <c r="I116" s="7">
        <v>631.22298936545849</v>
      </c>
      <c r="J116" s="7">
        <v>1306.4016553834081</v>
      </c>
      <c r="K116" s="7">
        <v>7149.815346211195</v>
      </c>
      <c r="L116" s="7">
        <v>48995.609500646591</v>
      </c>
      <c r="M116" s="7">
        <v>84734.324521541595</v>
      </c>
      <c r="N116" s="126">
        <f t="shared" si="4"/>
        <v>144020.68223717599</v>
      </c>
      <c r="O116" s="26">
        <v>682.45138644054532</v>
      </c>
      <c r="P116" s="7">
        <v>355.58838347345591</v>
      </c>
      <c r="Q116" s="7">
        <v>1172.3316539078951</v>
      </c>
      <c r="R116" s="7">
        <v>6321.7775004059076</v>
      </c>
      <c r="S116" s="7">
        <v>52717.171390891075</v>
      </c>
      <c r="T116" s="7">
        <v>137519.3407626152</v>
      </c>
      <c r="U116" s="126">
        <f t="shared" si="5"/>
        <v>198768.66107773408</v>
      </c>
    </row>
    <row r="117" spans="1:21">
      <c r="A117" s="37">
        <v>120</v>
      </c>
      <c r="B117" s="17"/>
      <c r="C117" s="11"/>
      <c r="D117" s="38" t="s">
        <v>22</v>
      </c>
      <c r="E117" s="9" t="s">
        <v>142</v>
      </c>
      <c r="F117" s="46"/>
      <c r="G117" s="111">
        <f t="shared" si="3"/>
        <v>79016.085385628976</v>
      </c>
      <c r="H117" s="26">
        <v>452.27259093988687</v>
      </c>
      <c r="I117" s="7">
        <v>163.35993348807096</v>
      </c>
      <c r="J117" s="7">
        <v>264.96797277033329</v>
      </c>
      <c r="K117" s="7">
        <v>1917.856601536274</v>
      </c>
      <c r="L117" s="7">
        <v>14146.499701499939</v>
      </c>
      <c r="M117" s="7">
        <v>25450.261838912964</v>
      </c>
      <c r="N117" s="126">
        <f t="shared" si="4"/>
        <v>42395.218639147468</v>
      </c>
      <c r="O117" s="26">
        <v>222.80814722552896</v>
      </c>
      <c r="P117" s="7">
        <v>85.975440800189972</v>
      </c>
      <c r="Q117" s="7">
        <v>148.92708008736372</v>
      </c>
      <c r="R117" s="7">
        <v>899.36258080601692</v>
      </c>
      <c r="S117" s="7">
        <v>9214.3364872932434</v>
      </c>
      <c r="T117" s="7">
        <v>26049.457010269165</v>
      </c>
      <c r="U117" s="126">
        <f t="shared" si="5"/>
        <v>36620.866746481508</v>
      </c>
    </row>
    <row r="118" spans="1:21">
      <c r="A118" s="93">
        <v>121</v>
      </c>
      <c r="B118" s="94"/>
      <c r="C118" s="95" t="s">
        <v>143</v>
      </c>
      <c r="D118" s="96" t="s">
        <v>144</v>
      </c>
      <c r="E118" s="97"/>
      <c r="F118" s="98"/>
      <c r="G118" s="99">
        <f t="shared" si="3"/>
        <v>890848.48445463367</v>
      </c>
      <c r="H118" s="100">
        <v>5113.7804447263479</v>
      </c>
      <c r="I118" s="101">
        <v>4010.7606726437807</v>
      </c>
      <c r="J118" s="101">
        <v>13707.556946069002</v>
      </c>
      <c r="K118" s="101">
        <v>85734.231984972954</v>
      </c>
      <c r="L118" s="101">
        <v>181295.53113174438</v>
      </c>
      <c r="M118" s="101">
        <v>218716.77514457703</v>
      </c>
      <c r="N118" s="127">
        <f t="shared" si="4"/>
        <v>508578.6363247335</v>
      </c>
      <c r="O118" s="100">
        <v>4597.7641721125692</v>
      </c>
      <c r="P118" s="101">
        <v>5415.0326443500817</v>
      </c>
      <c r="Q118" s="101">
        <v>13535.665647514164</v>
      </c>
      <c r="R118" s="101">
        <v>26279.132866412401</v>
      </c>
      <c r="S118" s="101">
        <v>118344.6829791069</v>
      </c>
      <c r="T118" s="101">
        <v>214097.56982040405</v>
      </c>
      <c r="U118" s="127">
        <f t="shared" si="5"/>
        <v>382269.84812990017</v>
      </c>
    </row>
    <row r="119" spans="1:21">
      <c r="A119" s="37">
        <v>122</v>
      </c>
      <c r="B119" s="17"/>
      <c r="C119" s="16"/>
      <c r="D119" s="38" t="s">
        <v>8</v>
      </c>
      <c r="E119" s="49" t="s">
        <v>145</v>
      </c>
      <c r="F119" s="40"/>
      <c r="G119" s="111">
        <f t="shared" si="3"/>
        <v>112088.48942901447</v>
      </c>
      <c r="H119" s="26">
        <v>150.91590517594341</v>
      </c>
      <c r="I119" s="7">
        <v>147.13679872773355</v>
      </c>
      <c r="J119" s="7">
        <v>732.80032136663795</v>
      </c>
      <c r="K119" s="7">
        <v>4356.4676828552037</v>
      </c>
      <c r="L119" s="7">
        <v>16287.82175129652</v>
      </c>
      <c r="M119" s="7">
        <v>31936.250077009201</v>
      </c>
      <c r="N119" s="126">
        <f t="shared" si="4"/>
        <v>53611.392536431238</v>
      </c>
      <c r="O119" s="26">
        <v>128.6149234593031</v>
      </c>
      <c r="P119" s="7">
        <v>175.82852271501906</v>
      </c>
      <c r="Q119" s="7">
        <v>687.43918078858405</v>
      </c>
      <c r="R119" s="7">
        <v>2888.190344190225</v>
      </c>
      <c r="S119" s="7">
        <v>15795.154460608959</v>
      </c>
      <c r="T119" s="7">
        <v>38801.869460821152</v>
      </c>
      <c r="U119" s="126">
        <f t="shared" si="5"/>
        <v>58477.096892583242</v>
      </c>
    </row>
    <row r="120" spans="1:21">
      <c r="A120" s="37">
        <v>123</v>
      </c>
      <c r="B120" s="17"/>
      <c r="C120" s="16"/>
      <c r="D120" s="38" t="s">
        <v>10</v>
      </c>
      <c r="E120" s="49" t="s">
        <v>146</v>
      </c>
      <c r="F120" s="40"/>
      <c r="G120" s="111">
        <f t="shared" si="3"/>
        <v>433818.16881421162</v>
      </c>
      <c r="H120" s="26">
        <v>1952.2562530380674</v>
      </c>
      <c r="I120" s="7">
        <v>2180.3995946347713</v>
      </c>
      <c r="J120" s="7">
        <v>8854.95440107584</v>
      </c>
      <c r="K120" s="7">
        <v>67463.72648692131</v>
      </c>
      <c r="L120" s="7">
        <v>119628.82616424561</v>
      </c>
      <c r="M120" s="7">
        <v>100925.94645690918</v>
      </c>
      <c r="N120" s="126">
        <f t="shared" si="4"/>
        <v>301006.10935682477</v>
      </c>
      <c r="O120" s="26">
        <v>2212.1321830330417</v>
      </c>
      <c r="P120" s="7">
        <v>3455.6274259090424</v>
      </c>
      <c r="Q120" s="7">
        <v>6805.8780367150903</v>
      </c>
      <c r="R120" s="7">
        <v>13443.560996204615</v>
      </c>
      <c r="S120" s="7">
        <v>48779.887341022491</v>
      </c>
      <c r="T120" s="7">
        <v>58114.973474502563</v>
      </c>
      <c r="U120" s="126">
        <f t="shared" si="5"/>
        <v>132812.05945738684</v>
      </c>
    </row>
    <row r="121" spans="1:21">
      <c r="A121" s="37">
        <v>124</v>
      </c>
      <c r="B121" s="10"/>
      <c r="C121" s="16"/>
      <c r="D121" s="38" t="s">
        <v>22</v>
      </c>
      <c r="E121" s="49" t="s">
        <v>147</v>
      </c>
      <c r="F121" s="40"/>
      <c r="G121" s="111">
        <f t="shared" si="3"/>
        <v>31618.547772039936</v>
      </c>
      <c r="H121" s="26">
        <v>137.47037868642656</v>
      </c>
      <c r="I121" s="7">
        <v>536.16289467271417</v>
      </c>
      <c r="J121" s="7">
        <v>1034.1215782770887</v>
      </c>
      <c r="K121" s="7">
        <v>1514.4558614250273</v>
      </c>
      <c r="L121" s="7">
        <v>3304.581892952323</v>
      </c>
      <c r="M121" s="7">
        <v>5767.7741742134094</v>
      </c>
      <c r="N121" s="126">
        <f t="shared" si="4"/>
        <v>12294.566780226989</v>
      </c>
      <c r="O121" s="26">
        <v>252.28696898889029</v>
      </c>
      <c r="P121" s="7">
        <v>606.53815241809934</v>
      </c>
      <c r="Q121" s="7">
        <v>2166.252896994818</v>
      </c>
      <c r="R121" s="7">
        <v>1670.3388950093649</v>
      </c>
      <c r="S121" s="7">
        <v>6000.8240891210735</v>
      </c>
      <c r="T121" s="7">
        <v>8627.7399892807007</v>
      </c>
      <c r="U121" s="126">
        <f t="shared" si="5"/>
        <v>19323.980991812947</v>
      </c>
    </row>
    <row r="122" spans="1:21">
      <c r="A122" s="37">
        <v>125</v>
      </c>
      <c r="B122" s="17"/>
      <c r="C122" s="11"/>
      <c r="D122" s="50"/>
      <c r="E122" s="9" t="s">
        <v>148</v>
      </c>
      <c r="F122" s="46"/>
      <c r="G122" s="111">
        <f t="shared" si="3"/>
        <v>313323.2706532795</v>
      </c>
      <c r="H122" s="26">
        <v>2873.1379440370947</v>
      </c>
      <c r="I122" s="7">
        <v>1147.0614571161568</v>
      </c>
      <c r="J122" s="7">
        <v>3085.6807487681508</v>
      </c>
      <c r="K122" s="7">
        <v>12399.581765592098</v>
      </c>
      <c r="L122" s="7">
        <v>42074.29753279686</v>
      </c>
      <c r="M122" s="7">
        <v>80086.796960830688</v>
      </c>
      <c r="N122" s="126">
        <f t="shared" si="4"/>
        <v>141666.55640914105</v>
      </c>
      <c r="O122" s="26">
        <v>2004.7299611903727</v>
      </c>
      <c r="P122" s="7">
        <v>1177.0384920611978</v>
      </c>
      <c r="Q122" s="7">
        <v>3876.095150269568</v>
      </c>
      <c r="R122" s="7">
        <v>8277.0414113625884</v>
      </c>
      <c r="S122" s="7">
        <v>47768.821569800377</v>
      </c>
      <c r="T122" s="7">
        <v>108552.98765945435</v>
      </c>
      <c r="U122" s="126">
        <f t="shared" si="5"/>
        <v>171656.71424413845</v>
      </c>
    </row>
    <row r="123" spans="1:21">
      <c r="A123" s="93">
        <v>126</v>
      </c>
      <c r="B123" s="94"/>
      <c r="C123" s="95" t="s">
        <v>149</v>
      </c>
      <c r="D123" s="96" t="s">
        <v>150</v>
      </c>
      <c r="E123" s="97"/>
      <c r="F123" s="98"/>
      <c r="G123" s="99">
        <f t="shared" si="3"/>
        <v>690194.04371080175</v>
      </c>
      <c r="H123" s="100">
        <v>2952.2954248413444</v>
      </c>
      <c r="I123" s="101">
        <v>1726.9799308925867</v>
      </c>
      <c r="J123" s="101">
        <v>7205.9529516994953</v>
      </c>
      <c r="K123" s="101">
        <v>37030.781285881996</v>
      </c>
      <c r="L123" s="101">
        <v>126625.72037506104</v>
      </c>
      <c r="M123" s="101">
        <v>219131.99437713623</v>
      </c>
      <c r="N123" s="127">
        <f t="shared" si="4"/>
        <v>394673.72434551269</v>
      </c>
      <c r="O123" s="100">
        <v>2184.5702703557909</v>
      </c>
      <c r="P123" s="101">
        <v>1358.5110630691051</v>
      </c>
      <c r="Q123" s="101">
        <v>5898.5196884870529</v>
      </c>
      <c r="R123" s="101">
        <v>16780.913486123085</v>
      </c>
      <c r="S123" s="101">
        <v>90467.571222305298</v>
      </c>
      <c r="T123" s="101">
        <v>178830.23363494873</v>
      </c>
      <c r="U123" s="127">
        <f t="shared" si="5"/>
        <v>295520.31936528906</v>
      </c>
    </row>
    <row r="124" spans="1:21">
      <c r="A124" s="37">
        <v>127</v>
      </c>
      <c r="B124" s="12"/>
      <c r="C124" s="12"/>
      <c r="D124" s="38" t="s">
        <v>8</v>
      </c>
      <c r="E124" s="49" t="s">
        <v>151</v>
      </c>
      <c r="F124" s="40"/>
      <c r="G124" s="111">
        <f t="shared" si="3"/>
        <v>591386.90866096318</v>
      </c>
      <c r="H124" s="26">
        <v>1638.6253755241632</v>
      </c>
      <c r="I124" s="7">
        <v>1282.2303953170776</v>
      </c>
      <c r="J124" s="7">
        <v>6343.4236888289452</v>
      </c>
      <c r="K124" s="7">
        <v>33975.893289685249</v>
      </c>
      <c r="L124" s="7">
        <v>115213.38086128235</v>
      </c>
      <c r="M124" s="7">
        <v>180954.74882125854</v>
      </c>
      <c r="N124" s="126">
        <f t="shared" si="4"/>
        <v>339408.30243189633</v>
      </c>
      <c r="O124" s="26">
        <v>1049.5335622727871</v>
      </c>
      <c r="P124" s="7">
        <v>1248.4679273664951</v>
      </c>
      <c r="Q124" s="7">
        <v>3930.1893397569656</v>
      </c>
      <c r="R124" s="7">
        <v>14079.912353634834</v>
      </c>
      <c r="S124" s="7">
        <v>79859.324029922485</v>
      </c>
      <c r="T124" s="7">
        <v>151811.17901611328</v>
      </c>
      <c r="U124" s="126">
        <f t="shared" si="5"/>
        <v>251978.60622906685</v>
      </c>
    </row>
    <row r="125" spans="1:21">
      <c r="A125" s="37">
        <v>128</v>
      </c>
      <c r="B125" s="17"/>
      <c r="C125" s="16"/>
      <c r="D125" s="52" t="s">
        <v>10</v>
      </c>
      <c r="E125" s="49" t="s">
        <v>152</v>
      </c>
      <c r="F125" s="40"/>
      <c r="G125" s="111">
        <f t="shared" si="3"/>
        <v>0</v>
      </c>
      <c r="H125" s="26">
        <v>0</v>
      </c>
      <c r="I125" s="7">
        <v>0</v>
      </c>
      <c r="J125" s="7">
        <v>0</v>
      </c>
      <c r="K125" s="7">
        <v>0</v>
      </c>
      <c r="L125" s="7">
        <v>0</v>
      </c>
      <c r="M125" s="7">
        <v>0</v>
      </c>
      <c r="N125" s="126">
        <f t="shared" si="4"/>
        <v>0</v>
      </c>
      <c r="O125" s="26">
        <v>0</v>
      </c>
      <c r="P125" s="7">
        <v>0</v>
      </c>
      <c r="Q125" s="7">
        <v>0</v>
      </c>
      <c r="R125" s="7">
        <v>0</v>
      </c>
      <c r="S125" s="7">
        <v>0</v>
      </c>
      <c r="T125" s="7">
        <v>0</v>
      </c>
      <c r="U125" s="126">
        <f t="shared" si="5"/>
        <v>0</v>
      </c>
    </row>
    <row r="126" spans="1:21">
      <c r="A126" s="37">
        <v>129</v>
      </c>
      <c r="B126" s="10"/>
      <c r="C126" s="16"/>
      <c r="D126" s="38" t="s">
        <v>22</v>
      </c>
      <c r="E126" s="15" t="s">
        <v>153</v>
      </c>
      <c r="F126" s="43"/>
      <c r="G126" s="111">
        <f t="shared" si="3"/>
        <v>7555.0057769638952</v>
      </c>
      <c r="H126" s="26">
        <v>0</v>
      </c>
      <c r="I126" s="7">
        <v>74.45641973009333</v>
      </c>
      <c r="J126" s="7">
        <v>82.414319855859503</v>
      </c>
      <c r="K126" s="7">
        <v>325.24894231557846</v>
      </c>
      <c r="L126" s="7">
        <v>1013.8531625941396</v>
      </c>
      <c r="M126" s="7">
        <v>3146.5119391083717</v>
      </c>
      <c r="N126" s="126">
        <f t="shared" si="4"/>
        <v>4642.4847836040426</v>
      </c>
      <c r="O126" s="26">
        <v>0</v>
      </c>
      <c r="P126" s="7">
        <v>22.247128455899656</v>
      </c>
      <c r="Q126" s="7">
        <v>183.30613997299224</v>
      </c>
      <c r="R126" s="7">
        <v>239.22760448278859</v>
      </c>
      <c r="S126" s="7">
        <v>829.56980953365564</v>
      </c>
      <c r="T126" s="7">
        <v>1638.1703109145164</v>
      </c>
      <c r="U126" s="126">
        <f t="shared" si="5"/>
        <v>2912.5209933598526</v>
      </c>
    </row>
    <row r="127" spans="1:21">
      <c r="A127" s="37">
        <v>130</v>
      </c>
      <c r="B127" s="17"/>
      <c r="C127" s="11"/>
      <c r="D127" s="38" t="s">
        <v>24</v>
      </c>
      <c r="E127" s="9" t="s">
        <v>422</v>
      </c>
      <c r="F127" s="46"/>
      <c r="G127" s="111">
        <f t="shared" si="3"/>
        <v>87914.663302061148</v>
      </c>
      <c r="H127" s="26">
        <v>1313.6700274106115</v>
      </c>
      <c r="I127" s="7">
        <v>370.293113139458</v>
      </c>
      <c r="J127" s="7">
        <v>780.11510269343853</v>
      </c>
      <c r="K127" s="7">
        <v>2729.6393780708313</v>
      </c>
      <c r="L127" s="7">
        <v>10398.485300421715</v>
      </c>
      <c r="M127" s="7">
        <v>35030.740438461304</v>
      </c>
      <c r="N127" s="126">
        <f t="shared" si="4"/>
        <v>50622.943360197358</v>
      </c>
      <c r="O127" s="26">
        <v>1135.0366787286475</v>
      </c>
      <c r="P127" s="7">
        <v>87.795996499247849</v>
      </c>
      <c r="Q127" s="7">
        <v>1684.1328456103802</v>
      </c>
      <c r="R127" s="7">
        <v>2190.0790115296841</v>
      </c>
      <c r="S127" s="7">
        <v>9260.5097796320915</v>
      </c>
      <c r="T127" s="7">
        <v>22934.165629863739</v>
      </c>
      <c r="U127" s="126">
        <f t="shared" si="5"/>
        <v>37291.71994186379</v>
      </c>
    </row>
    <row r="128" spans="1:21">
      <c r="A128" s="37">
        <v>131</v>
      </c>
      <c r="B128" s="12"/>
      <c r="C128" s="12"/>
      <c r="D128" s="38" t="s">
        <v>26</v>
      </c>
      <c r="E128" s="15" t="s">
        <v>154</v>
      </c>
      <c r="F128" s="43"/>
      <c r="G128" s="111">
        <f t="shared" si="3"/>
        <v>0</v>
      </c>
      <c r="H128" s="26">
        <v>0</v>
      </c>
      <c r="I128" s="7">
        <v>0</v>
      </c>
      <c r="J128" s="7">
        <v>0</v>
      </c>
      <c r="K128" s="7">
        <v>0</v>
      </c>
      <c r="L128" s="7">
        <v>0</v>
      </c>
      <c r="M128" s="7">
        <v>0</v>
      </c>
      <c r="N128" s="126">
        <f t="shared" si="4"/>
        <v>0</v>
      </c>
      <c r="O128" s="26">
        <v>0</v>
      </c>
      <c r="P128" s="7">
        <v>0</v>
      </c>
      <c r="Q128" s="7">
        <v>0</v>
      </c>
      <c r="R128" s="7">
        <v>0</v>
      </c>
      <c r="S128" s="7">
        <v>0</v>
      </c>
      <c r="T128" s="7">
        <v>0</v>
      </c>
      <c r="U128" s="126">
        <f t="shared" si="5"/>
        <v>0</v>
      </c>
    </row>
    <row r="129" spans="1:21">
      <c r="A129" s="37">
        <v>132</v>
      </c>
      <c r="B129" s="12"/>
      <c r="C129" s="12"/>
      <c r="D129" s="38" t="s">
        <v>32</v>
      </c>
      <c r="E129" s="15" t="s">
        <v>155</v>
      </c>
      <c r="F129" s="43"/>
      <c r="G129" s="111">
        <f t="shared" si="3"/>
        <v>3337.4742362048128</v>
      </c>
      <c r="H129" s="26">
        <v>0</v>
      </c>
      <c r="I129" s="7">
        <v>0</v>
      </c>
      <c r="J129" s="7">
        <v>0</v>
      </c>
      <c r="K129" s="7">
        <v>0</v>
      </c>
      <c r="L129" s="7">
        <v>0</v>
      </c>
      <c r="M129" s="7">
        <v>0</v>
      </c>
      <c r="N129" s="126">
        <f t="shared" si="4"/>
        <v>0</v>
      </c>
      <c r="O129" s="26">
        <v>0</v>
      </c>
      <c r="P129" s="7">
        <v>0</v>
      </c>
      <c r="Q129" s="7">
        <v>100.89134998043301</v>
      </c>
      <c r="R129" s="7">
        <v>271.69538401835598</v>
      </c>
      <c r="S129" s="7">
        <v>518.16904035909101</v>
      </c>
      <c r="T129" s="7">
        <v>2446.7184618469328</v>
      </c>
      <c r="U129" s="126">
        <f t="shared" si="5"/>
        <v>3337.4742362048128</v>
      </c>
    </row>
    <row r="130" spans="1:21">
      <c r="A130" s="93">
        <v>133</v>
      </c>
      <c r="B130" s="94"/>
      <c r="C130" s="95" t="s">
        <v>156</v>
      </c>
      <c r="D130" s="96" t="s">
        <v>157</v>
      </c>
      <c r="E130" s="97"/>
      <c r="F130" s="98"/>
      <c r="G130" s="99">
        <f t="shared" si="3"/>
        <v>35156.929962130263</v>
      </c>
      <c r="H130" s="100">
        <v>988.75399975851178</v>
      </c>
      <c r="I130" s="101">
        <v>76.361350543797016</v>
      </c>
      <c r="J130" s="101">
        <v>262.61269096285105</v>
      </c>
      <c r="K130" s="101">
        <v>724.64693558216095</v>
      </c>
      <c r="L130" s="101">
        <v>3306.5373888015747</v>
      </c>
      <c r="M130" s="101">
        <v>9010.66082239151</v>
      </c>
      <c r="N130" s="127">
        <f t="shared" si="4"/>
        <v>14369.573188040406</v>
      </c>
      <c r="O130" s="100">
        <v>2632.8385803848505</v>
      </c>
      <c r="P130" s="101">
        <v>244.77852545119822</v>
      </c>
      <c r="Q130" s="101">
        <v>365.0173471160233</v>
      </c>
      <c r="R130" s="101">
        <v>552.52353654801846</v>
      </c>
      <c r="S130" s="101">
        <v>3603.8729908466339</v>
      </c>
      <c r="T130" s="101">
        <v>13388.325793743134</v>
      </c>
      <c r="U130" s="127">
        <f t="shared" si="5"/>
        <v>20787.356774089858</v>
      </c>
    </row>
    <row r="131" spans="1:21">
      <c r="A131" s="93">
        <v>134</v>
      </c>
      <c r="B131" s="94"/>
      <c r="C131" s="95" t="s">
        <v>158</v>
      </c>
      <c r="D131" s="96" t="s">
        <v>159</v>
      </c>
      <c r="E131" s="97"/>
      <c r="F131" s="98"/>
      <c r="G131" s="99">
        <f t="shared" si="3"/>
        <v>99523.6338038994</v>
      </c>
      <c r="H131" s="100">
        <v>0</v>
      </c>
      <c r="I131" s="101">
        <v>103.28593487851322</v>
      </c>
      <c r="J131" s="101">
        <v>174.4808859275654</v>
      </c>
      <c r="K131" s="101">
        <v>829.95225074142218</v>
      </c>
      <c r="L131" s="101">
        <v>9596.6245940923691</v>
      </c>
      <c r="M131" s="101">
        <v>20025.115657389164</v>
      </c>
      <c r="N131" s="127">
        <f t="shared" si="4"/>
        <v>30729.459323029034</v>
      </c>
      <c r="O131" s="100">
        <v>0</v>
      </c>
      <c r="P131" s="101">
        <v>94.756913863122463</v>
      </c>
      <c r="Q131" s="101">
        <v>476.3932373970747</v>
      </c>
      <c r="R131" s="101">
        <v>1263.766886420548</v>
      </c>
      <c r="S131" s="101">
        <v>12752.540596485138</v>
      </c>
      <c r="T131" s="101">
        <v>54206.716846704483</v>
      </c>
      <c r="U131" s="127">
        <f>SUM(O131:T131)</f>
        <v>68794.174480870366</v>
      </c>
    </row>
    <row r="132" spans="1:21">
      <c r="A132" s="37">
        <v>135</v>
      </c>
      <c r="B132" s="17"/>
      <c r="C132" s="16"/>
      <c r="D132" s="38" t="s">
        <v>8</v>
      </c>
      <c r="E132" s="49" t="s">
        <v>160</v>
      </c>
      <c r="F132" s="40"/>
      <c r="G132" s="111">
        <f t="shared" si="3"/>
        <v>52791.537858317839</v>
      </c>
      <c r="H132" s="26">
        <v>0</v>
      </c>
      <c r="I132" s="7">
        <v>21.294414250529371</v>
      </c>
      <c r="J132" s="7">
        <v>18.242964929668233</v>
      </c>
      <c r="K132" s="7">
        <v>95.759563605650328</v>
      </c>
      <c r="L132" s="7">
        <v>4179.1434392929077</v>
      </c>
      <c r="M132" s="7">
        <v>9211.3148422464728</v>
      </c>
      <c r="N132" s="126">
        <f t="shared" si="4"/>
        <v>13525.755224325228</v>
      </c>
      <c r="O132" s="26">
        <v>0</v>
      </c>
      <c r="P132" s="7">
        <v>15.828471972374246</v>
      </c>
      <c r="Q132" s="7">
        <v>25.555786157725379</v>
      </c>
      <c r="R132" s="7">
        <v>245.31986204651184</v>
      </c>
      <c r="S132" s="7">
        <v>7090.0335927456617</v>
      </c>
      <c r="T132" s="7">
        <v>31889.044921070337</v>
      </c>
      <c r="U132" s="126">
        <f t="shared" ref="U132:U157" si="6">SUM(O132:T132)</f>
        <v>39265.78263399261</v>
      </c>
    </row>
    <row r="133" spans="1:21">
      <c r="A133" s="37">
        <v>136</v>
      </c>
      <c r="B133" s="10"/>
      <c r="C133" s="16"/>
      <c r="D133" s="38" t="s">
        <v>10</v>
      </c>
      <c r="E133" s="49" t="s">
        <v>161</v>
      </c>
      <c r="F133" s="40"/>
      <c r="G133" s="111">
        <f t="shared" si="3"/>
        <v>0</v>
      </c>
      <c r="H133" s="26">
        <v>0</v>
      </c>
      <c r="I133" s="7">
        <v>0</v>
      </c>
      <c r="J133" s="7">
        <v>0</v>
      </c>
      <c r="K133" s="7">
        <v>0</v>
      </c>
      <c r="L133" s="7">
        <v>0</v>
      </c>
      <c r="M133" s="7">
        <v>0</v>
      </c>
      <c r="N133" s="126">
        <f t="shared" si="4"/>
        <v>0</v>
      </c>
      <c r="O133" s="26">
        <v>0</v>
      </c>
      <c r="P133" s="7">
        <v>0</v>
      </c>
      <c r="Q133" s="7">
        <v>0</v>
      </c>
      <c r="R133" s="7">
        <v>0</v>
      </c>
      <c r="S133" s="7">
        <v>0</v>
      </c>
      <c r="T133" s="7">
        <v>0</v>
      </c>
      <c r="U133" s="126">
        <f t="shared" si="6"/>
        <v>0</v>
      </c>
    </row>
    <row r="134" spans="1:21">
      <c r="A134" s="37">
        <v>137</v>
      </c>
      <c r="B134" s="10"/>
      <c r="C134" s="11"/>
      <c r="D134" s="52" t="s">
        <v>22</v>
      </c>
      <c r="E134" s="49" t="s">
        <v>162</v>
      </c>
      <c r="F134" s="51"/>
      <c r="G134" s="111">
        <f t="shared" si="3"/>
        <v>0</v>
      </c>
      <c r="H134" s="26">
        <v>0</v>
      </c>
      <c r="I134" s="7">
        <v>0</v>
      </c>
      <c r="J134" s="7">
        <v>0</v>
      </c>
      <c r="K134" s="7">
        <v>0</v>
      </c>
      <c r="L134" s="7">
        <v>0</v>
      </c>
      <c r="M134" s="7">
        <v>0</v>
      </c>
      <c r="N134" s="126">
        <f t="shared" si="4"/>
        <v>0</v>
      </c>
      <c r="O134" s="26">
        <v>0</v>
      </c>
      <c r="P134" s="7">
        <v>0</v>
      </c>
      <c r="Q134" s="7">
        <v>0</v>
      </c>
      <c r="R134" s="7">
        <v>0</v>
      </c>
      <c r="S134" s="7">
        <v>0</v>
      </c>
      <c r="T134" s="7">
        <v>0</v>
      </c>
      <c r="U134" s="126">
        <f t="shared" si="6"/>
        <v>0</v>
      </c>
    </row>
    <row r="135" spans="1:21">
      <c r="A135" s="37">
        <v>138</v>
      </c>
      <c r="B135" s="10"/>
      <c r="C135" s="11"/>
      <c r="D135" s="52" t="s">
        <v>24</v>
      </c>
      <c r="E135" s="49" t="s">
        <v>163</v>
      </c>
      <c r="F135" s="51"/>
      <c r="G135" s="111">
        <f t="shared" si="3"/>
        <v>0</v>
      </c>
      <c r="H135" s="26">
        <v>0</v>
      </c>
      <c r="I135" s="7">
        <v>0</v>
      </c>
      <c r="J135" s="7">
        <v>0</v>
      </c>
      <c r="K135" s="7">
        <v>0</v>
      </c>
      <c r="L135" s="7">
        <v>0</v>
      </c>
      <c r="M135" s="7">
        <v>0</v>
      </c>
      <c r="N135" s="126">
        <f t="shared" si="4"/>
        <v>0</v>
      </c>
      <c r="O135" s="26">
        <v>0</v>
      </c>
      <c r="P135" s="7">
        <v>0</v>
      </c>
      <c r="Q135" s="7">
        <v>0</v>
      </c>
      <c r="R135" s="7">
        <v>0</v>
      </c>
      <c r="S135" s="7">
        <v>0</v>
      </c>
      <c r="T135" s="7">
        <v>0</v>
      </c>
      <c r="U135" s="126">
        <f t="shared" si="6"/>
        <v>0</v>
      </c>
    </row>
    <row r="136" spans="1:21">
      <c r="A136" s="37">
        <v>139</v>
      </c>
      <c r="B136" s="17"/>
      <c r="C136" s="11"/>
      <c r="D136" s="50"/>
      <c r="E136" s="9" t="s">
        <v>164</v>
      </c>
      <c r="F136" s="46"/>
      <c r="G136" s="111">
        <f t="shared" si="3"/>
        <v>46732.093772338238</v>
      </c>
      <c r="H136" s="26">
        <v>0</v>
      </c>
      <c r="I136" s="7">
        <v>81.991520046722144</v>
      </c>
      <c r="J136" s="7">
        <v>156.2379243504256</v>
      </c>
      <c r="K136" s="7">
        <v>734.19268579781055</v>
      </c>
      <c r="L136" s="7">
        <v>5417.4809204339981</v>
      </c>
      <c r="M136" s="7">
        <v>10813.800845205784</v>
      </c>
      <c r="N136" s="126">
        <f t="shared" si="4"/>
        <v>17203.70389583474</v>
      </c>
      <c r="O136" s="26">
        <v>0</v>
      </c>
      <c r="P136" s="7">
        <v>78.928444717079401</v>
      </c>
      <c r="Q136" s="7">
        <v>450.83744758367538</v>
      </c>
      <c r="R136" s="7">
        <v>1018.4470096379519</v>
      </c>
      <c r="S136" s="7">
        <v>5662.5069991648197</v>
      </c>
      <c r="T136" s="7">
        <v>22317.669975399971</v>
      </c>
      <c r="U136" s="126">
        <f t="shared" si="6"/>
        <v>29528.389876503497</v>
      </c>
    </row>
    <row r="137" spans="1:21">
      <c r="A137" s="93">
        <v>140</v>
      </c>
      <c r="B137" s="94"/>
      <c r="C137" s="95" t="s">
        <v>165</v>
      </c>
      <c r="D137" s="96" t="s">
        <v>166</v>
      </c>
      <c r="E137" s="97"/>
      <c r="F137" s="98"/>
      <c r="G137" s="99">
        <f t="shared" si="3"/>
        <v>122622.96306614578</v>
      </c>
      <c r="H137" s="100">
        <v>50414.258618354797</v>
      </c>
      <c r="I137" s="101">
        <v>2838.0527408123016</v>
      </c>
      <c r="J137" s="101">
        <v>1613.4242870807648</v>
      </c>
      <c r="K137" s="101">
        <v>688.89669813215733</v>
      </c>
      <c r="L137" s="101">
        <v>1052.9583479166031</v>
      </c>
      <c r="M137" s="101">
        <v>449.72152709960938</v>
      </c>
      <c r="N137" s="127">
        <f t="shared" si="4"/>
        <v>57057.312219396234</v>
      </c>
      <c r="O137" s="100">
        <v>58797.425950527191</v>
      </c>
      <c r="P137" s="101">
        <v>2854.0715999305248</v>
      </c>
      <c r="Q137" s="101">
        <v>1703.4462205916643</v>
      </c>
      <c r="R137" s="101">
        <v>1250.961052402854</v>
      </c>
      <c r="S137" s="101">
        <v>799.33974277973175</v>
      </c>
      <c r="T137" s="101">
        <v>160.40628051757813</v>
      </c>
      <c r="U137" s="127">
        <f t="shared" si="6"/>
        <v>65565.650846749544</v>
      </c>
    </row>
    <row r="138" spans="1:21">
      <c r="A138" s="37">
        <v>141</v>
      </c>
      <c r="B138" s="17"/>
      <c r="C138" s="16"/>
      <c r="D138" s="38" t="s">
        <v>8</v>
      </c>
      <c r="E138" s="45" t="s">
        <v>167</v>
      </c>
      <c r="F138" s="53"/>
      <c r="G138" s="111">
        <f t="shared" ref="G138:G157" si="7">N138+U138</f>
        <v>2187.7549127242528</v>
      </c>
      <c r="H138" s="26">
        <v>841.34013597667217</v>
      </c>
      <c r="I138" s="7">
        <v>28.032914651092142</v>
      </c>
      <c r="J138" s="7">
        <v>18.731220545712858</v>
      </c>
      <c r="K138" s="7">
        <v>11.422625693958253</v>
      </c>
      <c r="L138" s="7">
        <v>15.368090738542378</v>
      </c>
      <c r="M138" s="7">
        <v>5.1857366561889648</v>
      </c>
      <c r="N138" s="126">
        <f t="shared" ref="N138:N157" si="8">SUM(H138:M138)</f>
        <v>920.08072426216677</v>
      </c>
      <c r="O138" s="26">
        <v>1145.1264180168509</v>
      </c>
      <c r="P138" s="7">
        <v>43.763066358165815</v>
      </c>
      <c r="Q138" s="7">
        <v>36.789735868806019</v>
      </c>
      <c r="R138" s="7">
        <v>21.293187057832256</v>
      </c>
      <c r="S138" s="7">
        <v>17.132945901947096</v>
      </c>
      <c r="T138" s="7">
        <v>3.5688352584838867</v>
      </c>
      <c r="U138" s="126">
        <f t="shared" si="6"/>
        <v>1267.674188462086</v>
      </c>
    </row>
    <row r="139" spans="1:21">
      <c r="A139" s="37">
        <v>142</v>
      </c>
      <c r="B139" s="17"/>
      <c r="C139" s="16"/>
      <c r="D139" s="38" t="s">
        <v>10</v>
      </c>
      <c r="E139" s="45" t="s">
        <v>168</v>
      </c>
      <c r="F139" s="53"/>
      <c r="G139" s="111">
        <f t="shared" si="7"/>
        <v>465.36206185046467</v>
      </c>
      <c r="H139" s="26">
        <v>195.30922544034547</v>
      </c>
      <c r="I139" s="7">
        <v>0</v>
      </c>
      <c r="J139" s="7">
        <v>0</v>
      </c>
      <c r="K139" s="7">
        <v>0</v>
      </c>
      <c r="L139" s="7">
        <v>0</v>
      </c>
      <c r="M139" s="7">
        <v>0</v>
      </c>
      <c r="N139" s="126">
        <f t="shared" si="8"/>
        <v>195.30922544034547</v>
      </c>
      <c r="O139" s="26">
        <v>270.0528364101192</v>
      </c>
      <c r="P139" s="7">
        <v>0</v>
      </c>
      <c r="Q139" s="7">
        <v>0</v>
      </c>
      <c r="R139" s="7">
        <v>0</v>
      </c>
      <c r="S139" s="7">
        <v>0</v>
      </c>
      <c r="T139" s="7">
        <v>0</v>
      </c>
      <c r="U139" s="126">
        <f t="shared" si="6"/>
        <v>270.0528364101192</v>
      </c>
    </row>
    <row r="140" spans="1:21">
      <c r="A140" s="37">
        <v>143</v>
      </c>
      <c r="B140" s="17"/>
      <c r="C140" s="16"/>
      <c r="D140" s="38" t="s">
        <v>22</v>
      </c>
      <c r="E140" s="45" t="s">
        <v>169</v>
      </c>
      <c r="F140" s="53"/>
      <c r="G140" s="111">
        <f t="shared" si="7"/>
        <v>2000.2448027003556</v>
      </c>
      <c r="H140" s="26">
        <v>620.33589115738869</v>
      </c>
      <c r="I140" s="7">
        <v>39.709050010889769</v>
      </c>
      <c r="J140" s="7">
        <v>41.062319003045559</v>
      </c>
      <c r="K140" s="7">
        <v>47.772573627531528</v>
      </c>
      <c r="L140" s="7">
        <v>115.24264471232891</v>
      </c>
      <c r="M140" s="7">
        <v>26.844882965087891</v>
      </c>
      <c r="N140" s="126">
        <f t="shared" si="8"/>
        <v>890.96736147627234</v>
      </c>
      <c r="O140" s="26">
        <v>809.64231260120869</v>
      </c>
      <c r="P140" s="7">
        <v>39.861723154783249</v>
      </c>
      <c r="Q140" s="7">
        <v>49.528424348682165</v>
      </c>
      <c r="R140" s="7">
        <v>85.107513284310699</v>
      </c>
      <c r="S140" s="7">
        <v>114.17492625489831</v>
      </c>
      <c r="T140" s="7">
        <v>10.962541580200195</v>
      </c>
      <c r="U140" s="126">
        <f t="shared" si="6"/>
        <v>1109.2774412240833</v>
      </c>
    </row>
    <row r="141" spans="1:21">
      <c r="A141" s="37">
        <v>144</v>
      </c>
      <c r="B141" s="17"/>
      <c r="C141" s="16"/>
      <c r="D141" s="38" t="s">
        <v>24</v>
      </c>
      <c r="E141" s="45" t="s">
        <v>170</v>
      </c>
      <c r="F141" s="53"/>
      <c r="G141" s="111">
        <f t="shared" si="7"/>
        <v>54088.442997269332</v>
      </c>
      <c r="H141" s="26">
        <v>20464.449808478355</v>
      </c>
      <c r="I141" s="7">
        <v>2130.8443582355976</v>
      </c>
      <c r="J141" s="7">
        <v>1231.3629280924797</v>
      </c>
      <c r="K141" s="7">
        <v>490.90649454295635</v>
      </c>
      <c r="L141" s="7">
        <v>313.97261723875999</v>
      </c>
      <c r="M141" s="7">
        <v>122.34745788574219</v>
      </c>
      <c r="N141" s="126">
        <f t="shared" si="8"/>
        <v>24753.883664473891</v>
      </c>
      <c r="O141" s="26">
        <v>24955.681326985359</v>
      </c>
      <c r="P141" s="7">
        <v>2047.3799632489681</v>
      </c>
      <c r="Q141" s="7">
        <v>1163.5401238799095</v>
      </c>
      <c r="R141" s="7">
        <v>884.2519124597311</v>
      </c>
      <c r="S141" s="7">
        <v>235.53861349076033</v>
      </c>
      <c r="T141" s="7">
        <v>48.167392730712891</v>
      </c>
      <c r="U141" s="126">
        <f t="shared" si="6"/>
        <v>29334.559332795441</v>
      </c>
    </row>
    <row r="142" spans="1:21">
      <c r="A142" s="37">
        <v>145</v>
      </c>
      <c r="B142" s="17"/>
      <c r="C142" s="16"/>
      <c r="D142" s="38" t="s">
        <v>26</v>
      </c>
      <c r="E142" s="45" t="s">
        <v>171</v>
      </c>
      <c r="F142" s="53"/>
      <c r="G142" s="111">
        <f t="shared" si="7"/>
        <v>2770.9318325133645</v>
      </c>
      <c r="H142" s="26">
        <v>944.53809639811516</v>
      </c>
      <c r="I142" s="7">
        <v>15.982761521823704</v>
      </c>
      <c r="J142" s="7">
        <v>12.184047380462289</v>
      </c>
      <c r="K142" s="7">
        <v>3.6205295408144593</v>
      </c>
      <c r="L142" s="7">
        <v>7.2805912625044584</v>
      </c>
      <c r="M142" s="7">
        <v>1.8765125274658203</v>
      </c>
      <c r="N142" s="126">
        <f t="shared" si="8"/>
        <v>985.48253863118589</v>
      </c>
      <c r="O142" s="26">
        <v>1731.4450969099998</v>
      </c>
      <c r="P142" s="7">
        <v>24.579079028218985</v>
      </c>
      <c r="Q142" s="7">
        <v>16.647912005893886</v>
      </c>
      <c r="R142" s="7">
        <v>5.3422079785377719</v>
      </c>
      <c r="S142" s="7">
        <v>6.9128327206708491</v>
      </c>
      <c r="T142" s="7">
        <v>0.52216523885726929</v>
      </c>
      <c r="U142" s="126">
        <f t="shared" si="6"/>
        <v>1785.4492938821786</v>
      </c>
    </row>
    <row r="143" spans="1:21">
      <c r="A143" s="37">
        <v>146</v>
      </c>
      <c r="B143" s="17"/>
      <c r="C143" s="16"/>
      <c r="D143" s="38" t="s">
        <v>32</v>
      </c>
      <c r="E143" s="54" t="s">
        <v>172</v>
      </c>
      <c r="F143" s="53"/>
      <c r="G143" s="111">
        <f t="shared" si="7"/>
        <v>61110.228281883523</v>
      </c>
      <c r="H143" s="26">
        <v>27348.285268962383</v>
      </c>
      <c r="I143" s="7">
        <v>623.48361916095018</v>
      </c>
      <c r="J143" s="7">
        <v>310.08380184322596</v>
      </c>
      <c r="K143" s="7">
        <v>135.17447506077588</v>
      </c>
      <c r="L143" s="7">
        <v>601.09443044662476</v>
      </c>
      <c r="M143" s="7">
        <v>293.46694946289063</v>
      </c>
      <c r="N143" s="126">
        <f t="shared" si="8"/>
        <v>29311.588544936851</v>
      </c>
      <c r="O143" s="26">
        <v>29885.479901194572</v>
      </c>
      <c r="P143" s="7">
        <v>698.48775777220726</v>
      </c>
      <c r="Q143" s="7">
        <v>436.9400308355689</v>
      </c>
      <c r="R143" s="7">
        <v>254.96627331152558</v>
      </c>
      <c r="S143" s="7">
        <v>425.58042532205582</v>
      </c>
      <c r="T143" s="7">
        <v>97.185348510742188</v>
      </c>
      <c r="U143" s="126">
        <f t="shared" si="6"/>
        <v>31798.639736946672</v>
      </c>
    </row>
    <row r="144" spans="1:21">
      <c r="A144" s="93">
        <v>147</v>
      </c>
      <c r="B144" s="94"/>
      <c r="C144" s="103" t="s">
        <v>173</v>
      </c>
      <c r="D144" s="96" t="s">
        <v>174</v>
      </c>
      <c r="E144" s="97"/>
      <c r="F144" s="98"/>
      <c r="G144" s="99">
        <f t="shared" si="7"/>
        <v>0</v>
      </c>
      <c r="H144" s="100">
        <v>0</v>
      </c>
      <c r="I144" s="101">
        <v>0</v>
      </c>
      <c r="J144" s="101">
        <v>0</v>
      </c>
      <c r="K144" s="101">
        <v>0</v>
      </c>
      <c r="L144" s="101">
        <v>0</v>
      </c>
      <c r="M144" s="101">
        <v>0</v>
      </c>
      <c r="N144" s="127">
        <f t="shared" si="8"/>
        <v>0</v>
      </c>
      <c r="O144" s="100">
        <v>0</v>
      </c>
      <c r="P144" s="101">
        <v>0</v>
      </c>
      <c r="Q144" s="101">
        <v>0</v>
      </c>
      <c r="R144" s="101">
        <v>0</v>
      </c>
      <c r="S144" s="101">
        <v>0</v>
      </c>
      <c r="T144" s="101">
        <v>0</v>
      </c>
      <c r="U144" s="127">
        <f t="shared" si="6"/>
        <v>0</v>
      </c>
    </row>
    <row r="145" spans="1:21">
      <c r="A145" s="72">
        <v>151</v>
      </c>
      <c r="B145" s="80" t="s">
        <v>175</v>
      </c>
      <c r="C145" s="81" t="s">
        <v>176</v>
      </c>
      <c r="D145" s="82"/>
      <c r="E145" s="82"/>
      <c r="F145" s="83"/>
      <c r="G145" s="74">
        <f t="shared" si="7"/>
        <v>1628553.2633458376</v>
      </c>
      <c r="H145" s="75">
        <v>28643.778303086758</v>
      </c>
      <c r="I145" s="76">
        <v>36050.330566167831</v>
      </c>
      <c r="J145" s="76">
        <v>161742.16272544861</v>
      </c>
      <c r="K145" s="76">
        <v>235017.13122367859</v>
      </c>
      <c r="L145" s="76">
        <v>224517.81624412537</v>
      </c>
      <c r="M145" s="76">
        <v>265879.82876968384</v>
      </c>
      <c r="N145" s="124">
        <f t="shared" si="8"/>
        <v>951851.04783219099</v>
      </c>
      <c r="O145" s="75">
        <v>32001.980759203434</v>
      </c>
      <c r="P145" s="76">
        <v>24744.834536194801</v>
      </c>
      <c r="Q145" s="76">
        <v>85379.543498039246</v>
      </c>
      <c r="R145" s="76">
        <v>84931.186269521713</v>
      </c>
      <c r="S145" s="76">
        <v>155375.45539712906</v>
      </c>
      <c r="T145" s="76">
        <v>294269.21505355835</v>
      </c>
      <c r="U145" s="124">
        <f t="shared" si="6"/>
        <v>676702.2155136466</v>
      </c>
    </row>
    <row r="146" spans="1:21">
      <c r="A146" s="93">
        <v>152</v>
      </c>
      <c r="B146" s="95"/>
      <c r="C146" s="95" t="s">
        <v>6</v>
      </c>
      <c r="D146" s="96" t="s">
        <v>177</v>
      </c>
      <c r="E146" s="104"/>
      <c r="F146" s="105"/>
      <c r="G146" s="99">
        <f t="shared" si="7"/>
        <v>1213033.6658815742</v>
      </c>
      <c r="H146" s="100">
        <v>26514.52238035202</v>
      </c>
      <c r="I146" s="101">
        <v>29413.825035572052</v>
      </c>
      <c r="J146" s="101">
        <v>91289.260049819946</v>
      </c>
      <c r="K146" s="101">
        <v>133804.60479402542</v>
      </c>
      <c r="L146" s="101">
        <v>165270.4783039093</v>
      </c>
      <c r="M146" s="101">
        <v>241356.66650772095</v>
      </c>
      <c r="N146" s="127">
        <f t="shared" si="8"/>
        <v>687649.35707139969</v>
      </c>
      <c r="O146" s="100">
        <v>29736.854544758797</v>
      </c>
      <c r="P146" s="101">
        <v>18815.460566759109</v>
      </c>
      <c r="Q146" s="101">
        <v>33207.754629969597</v>
      </c>
      <c r="R146" s="101">
        <v>42282.988542497158</v>
      </c>
      <c r="S146" s="101">
        <v>122701.8379380703</v>
      </c>
      <c r="T146" s="101">
        <v>278639.41258811951</v>
      </c>
      <c r="U146" s="127">
        <f t="shared" si="6"/>
        <v>525384.30881017447</v>
      </c>
    </row>
    <row r="147" spans="1:21">
      <c r="A147" s="37">
        <v>153</v>
      </c>
      <c r="B147" s="17"/>
      <c r="C147" s="16"/>
      <c r="D147" s="38" t="s">
        <v>8</v>
      </c>
      <c r="E147" s="49" t="s">
        <v>178</v>
      </c>
      <c r="F147" s="55"/>
      <c r="G147" s="111">
        <f t="shared" si="7"/>
        <v>301327.76192820072</v>
      </c>
      <c r="H147" s="26">
        <v>4463.6688400395215</v>
      </c>
      <c r="I147" s="7">
        <v>7901.9918029233813</v>
      </c>
      <c r="J147" s="7">
        <v>59294.99217659235</v>
      </c>
      <c r="K147" s="7">
        <v>72281.375685691833</v>
      </c>
      <c r="L147" s="7">
        <v>59374.992650747299</v>
      </c>
      <c r="M147" s="7">
        <v>30949.826017618179</v>
      </c>
      <c r="N147" s="126">
        <f t="shared" si="8"/>
        <v>234266.84717361256</v>
      </c>
      <c r="O147" s="26">
        <v>4590.5093461759388</v>
      </c>
      <c r="P147" s="7">
        <v>3753.1331947743893</v>
      </c>
      <c r="Q147" s="7">
        <v>9859.8933294117451</v>
      </c>
      <c r="R147" s="7">
        <v>12973.7761746943</v>
      </c>
      <c r="S147" s="7">
        <v>22209.196382522583</v>
      </c>
      <c r="T147" s="7">
        <v>13674.406327009201</v>
      </c>
      <c r="U147" s="126">
        <f t="shared" si="6"/>
        <v>67060.914754588157</v>
      </c>
    </row>
    <row r="148" spans="1:21">
      <c r="A148" s="37">
        <v>154</v>
      </c>
      <c r="B148" s="17"/>
      <c r="C148" s="16"/>
      <c r="D148" s="38" t="s">
        <v>10</v>
      </c>
      <c r="E148" s="49" t="s">
        <v>179</v>
      </c>
      <c r="F148" s="40"/>
      <c r="G148" s="111">
        <f t="shared" si="7"/>
        <v>40757.662412060425</v>
      </c>
      <c r="H148" s="26">
        <v>864.606591390213</v>
      </c>
      <c r="I148" s="7">
        <v>1268.258661383763</v>
      </c>
      <c r="J148" s="7">
        <v>2125.0341387316585</v>
      </c>
      <c r="K148" s="7">
        <v>3835.9303310802206</v>
      </c>
      <c r="L148" s="7">
        <v>5260.9373900070786</v>
      </c>
      <c r="M148" s="7">
        <v>8362.8282668292522</v>
      </c>
      <c r="N148" s="126">
        <f t="shared" si="8"/>
        <v>21717.595379422186</v>
      </c>
      <c r="O148" s="26">
        <v>3204.4226750971284</v>
      </c>
      <c r="P148" s="7">
        <v>464.66635878290981</v>
      </c>
      <c r="Q148" s="7">
        <v>1428.4394245259464</v>
      </c>
      <c r="R148" s="7">
        <v>2109.8096624785103</v>
      </c>
      <c r="S148" s="7">
        <v>5772.7588420920074</v>
      </c>
      <c r="T148" s="7">
        <v>6059.9700696617365</v>
      </c>
      <c r="U148" s="126">
        <f t="shared" si="6"/>
        <v>19040.067032638239</v>
      </c>
    </row>
    <row r="149" spans="1:21">
      <c r="A149" s="37">
        <v>155</v>
      </c>
      <c r="B149" s="17"/>
      <c r="C149" s="16"/>
      <c r="D149" s="38" t="s">
        <v>22</v>
      </c>
      <c r="E149" s="49" t="s">
        <v>180</v>
      </c>
      <c r="F149" s="40"/>
      <c r="G149" s="111">
        <f t="shared" si="7"/>
        <v>453246.66148600727</v>
      </c>
      <c r="H149" s="26">
        <v>5206.13458263129</v>
      </c>
      <c r="I149" s="7">
        <v>3177.6355715692043</v>
      </c>
      <c r="J149" s="7">
        <v>4553.3881120085716</v>
      </c>
      <c r="K149" s="7">
        <v>16870.91820538044</v>
      </c>
      <c r="L149" s="7">
        <v>46222.123981952667</v>
      </c>
      <c r="M149" s="7">
        <v>139094.57105064392</v>
      </c>
      <c r="N149" s="126">
        <f t="shared" si="8"/>
        <v>215124.77150418609</v>
      </c>
      <c r="O149" s="26">
        <v>3811.4494278803468</v>
      </c>
      <c r="P149" s="7">
        <v>1113.1153905466199</v>
      </c>
      <c r="Q149" s="7">
        <v>2336.3354019969702</v>
      </c>
      <c r="R149" s="7">
        <v>3649.8689148277044</v>
      </c>
      <c r="S149" s="7">
        <v>44932.588427364826</v>
      </c>
      <c r="T149" s="7">
        <v>182278.53241920471</v>
      </c>
      <c r="U149" s="126">
        <f t="shared" si="6"/>
        <v>238121.88998182118</v>
      </c>
    </row>
    <row r="150" spans="1:21">
      <c r="A150" s="37">
        <v>156</v>
      </c>
      <c r="B150" s="17"/>
      <c r="C150" s="16"/>
      <c r="D150" s="38" t="s">
        <v>24</v>
      </c>
      <c r="E150" s="49" t="s">
        <v>181</v>
      </c>
      <c r="F150" s="40"/>
      <c r="G150" s="111">
        <f t="shared" si="7"/>
        <v>56285.232966827229</v>
      </c>
      <c r="H150" s="26">
        <v>1198.6700247824192</v>
      </c>
      <c r="I150" s="7">
        <v>466.13529892265797</v>
      </c>
      <c r="J150" s="7">
        <v>1499.8121772557497</v>
      </c>
      <c r="K150" s="7">
        <v>3371.8272120505571</v>
      </c>
      <c r="L150" s="7">
        <v>2829.3482583761215</v>
      </c>
      <c r="M150" s="7">
        <v>3967.0239450931549</v>
      </c>
      <c r="N150" s="126">
        <f t="shared" si="8"/>
        <v>13332.81691648066</v>
      </c>
      <c r="O150" s="26">
        <v>1971.0058787409216</v>
      </c>
      <c r="P150" s="7">
        <v>1326.8151025027037</v>
      </c>
      <c r="Q150" s="7">
        <v>7485.7506045401096</v>
      </c>
      <c r="R150" s="7">
        <v>8140.1105004474521</v>
      </c>
      <c r="S150" s="7">
        <v>9899.9490304291248</v>
      </c>
      <c r="T150" s="7">
        <v>14128.784933686256</v>
      </c>
      <c r="U150" s="126">
        <f t="shared" si="6"/>
        <v>42952.416050346568</v>
      </c>
    </row>
    <row r="151" spans="1:21">
      <c r="A151" s="37">
        <v>157</v>
      </c>
      <c r="B151" s="17"/>
      <c r="C151" s="16"/>
      <c r="D151" s="38" t="s">
        <v>26</v>
      </c>
      <c r="E151" s="49" t="s">
        <v>182</v>
      </c>
      <c r="F151" s="40"/>
      <c r="G151" s="111">
        <f t="shared" si="7"/>
        <v>84877.02176014334</v>
      </c>
      <c r="H151" s="26">
        <v>5881.6043704748154</v>
      </c>
      <c r="I151" s="7">
        <v>8260.3852301836014</v>
      </c>
      <c r="J151" s="7">
        <v>7714.3244072794914</v>
      </c>
      <c r="K151" s="7">
        <v>9325.3100460767746</v>
      </c>
      <c r="L151" s="7">
        <v>10697.986281394958</v>
      </c>
      <c r="M151" s="7">
        <v>9561.89790391922</v>
      </c>
      <c r="N151" s="126">
        <f t="shared" si="8"/>
        <v>51441.508239328861</v>
      </c>
      <c r="O151" s="26">
        <v>7110.2985261157155</v>
      </c>
      <c r="P151" s="7">
        <v>4560.1725812554359</v>
      </c>
      <c r="Q151" s="7">
        <v>2612.857477337122</v>
      </c>
      <c r="R151" s="7">
        <v>2556.7661508917809</v>
      </c>
      <c r="S151" s="7">
        <v>5706.6134203672409</v>
      </c>
      <c r="T151" s="7">
        <v>10888.805364847183</v>
      </c>
      <c r="U151" s="126">
        <f t="shared" si="6"/>
        <v>33435.513520814478</v>
      </c>
    </row>
    <row r="152" spans="1:21">
      <c r="A152" s="37">
        <v>158</v>
      </c>
      <c r="B152" s="12"/>
      <c r="C152" s="12"/>
      <c r="D152" s="52" t="s">
        <v>32</v>
      </c>
      <c r="E152" s="49" t="s">
        <v>183</v>
      </c>
      <c r="F152" s="43"/>
      <c r="G152" s="111">
        <f t="shared" si="7"/>
        <v>18467.986248508096</v>
      </c>
      <c r="H152" s="26">
        <v>928.87689232826233</v>
      </c>
      <c r="I152" s="7">
        <v>1774.5299634337425</v>
      </c>
      <c r="J152" s="7">
        <v>2454.8739085793495</v>
      </c>
      <c r="K152" s="7">
        <v>2395.9002190232277</v>
      </c>
      <c r="L152" s="7">
        <v>2431.0522042512894</v>
      </c>
      <c r="M152" s="7">
        <v>949.33713884651661</v>
      </c>
      <c r="N152" s="126">
        <f t="shared" si="8"/>
        <v>10934.570326462388</v>
      </c>
      <c r="O152" s="26">
        <v>985.56647135317326</v>
      </c>
      <c r="P152" s="7">
        <v>1540.6805832087994</v>
      </c>
      <c r="Q152" s="7">
        <v>1336.5222912877798</v>
      </c>
      <c r="R152" s="7">
        <v>1333.3622568249702</v>
      </c>
      <c r="S152" s="7">
        <v>1555.7112309634686</v>
      </c>
      <c r="T152" s="7">
        <v>781.57308840751648</v>
      </c>
      <c r="U152" s="126">
        <f t="shared" si="6"/>
        <v>7533.4159220457077</v>
      </c>
    </row>
    <row r="153" spans="1:21">
      <c r="A153" s="37">
        <v>159</v>
      </c>
      <c r="B153" s="10"/>
      <c r="C153" s="11"/>
      <c r="D153" s="38" t="s">
        <v>34</v>
      </c>
      <c r="E153" s="49" t="s">
        <v>184</v>
      </c>
      <c r="F153" s="51"/>
      <c r="G153" s="111">
        <f t="shared" si="7"/>
        <v>258071.33358944952</v>
      </c>
      <c r="H153" s="26">
        <v>7970.9610926508904</v>
      </c>
      <c r="I153" s="7">
        <v>6564.8888236284256</v>
      </c>
      <c r="J153" s="7">
        <v>13646.833213031292</v>
      </c>
      <c r="K153" s="7">
        <v>25723.343768179417</v>
      </c>
      <c r="L153" s="7">
        <v>38454.033932685852</v>
      </c>
      <c r="M153" s="7">
        <v>48471.177722454071</v>
      </c>
      <c r="N153" s="126">
        <f t="shared" si="8"/>
        <v>140831.23855262995</v>
      </c>
      <c r="O153" s="26">
        <v>8063.6021863818169</v>
      </c>
      <c r="P153" s="7">
        <v>6056.8768455386162</v>
      </c>
      <c r="Q153" s="7">
        <v>8147.9551336318254</v>
      </c>
      <c r="R153" s="7">
        <v>11519.295688509941</v>
      </c>
      <c r="S153" s="7">
        <v>32625.019254088402</v>
      </c>
      <c r="T153" s="7">
        <v>50827.345928668976</v>
      </c>
      <c r="U153" s="126">
        <f t="shared" si="6"/>
        <v>117240.09503681958</v>
      </c>
    </row>
    <row r="154" spans="1:21">
      <c r="A154" s="93">
        <v>160</v>
      </c>
      <c r="B154" s="94"/>
      <c r="C154" s="95" t="s">
        <v>61</v>
      </c>
      <c r="D154" s="96" t="s">
        <v>185</v>
      </c>
      <c r="E154" s="97"/>
      <c r="F154" s="98"/>
      <c r="G154" s="99">
        <f t="shared" si="7"/>
        <v>415519.63216953725</v>
      </c>
      <c r="H154" s="100">
        <v>2129.2555083483458</v>
      </c>
      <c r="I154" s="101">
        <v>6636.504374474287</v>
      </c>
      <c r="J154" s="101">
        <v>70452.906644105911</v>
      </c>
      <c r="K154" s="101">
        <v>101212.53412389755</v>
      </c>
      <c r="L154" s="101">
        <v>59247.346609115601</v>
      </c>
      <c r="M154" s="101">
        <v>24523.165776729584</v>
      </c>
      <c r="N154" s="127">
        <f t="shared" si="8"/>
        <v>264201.71303667128</v>
      </c>
      <c r="O154" s="100">
        <v>2265.1260937526822</v>
      </c>
      <c r="P154" s="101">
        <v>5929.3742546141148</v>
      </c>
      <c r="Q154" s="101">
        <v>52171.792849779129</v>
      </c>
      <c r="R154" s="101">
        <v>42648.195789217949</v>
      </c>
      <c r="S154" s="101">
        <v>32673.619475841522</v>
      </c>
      <c r="T154" s="101">
        <v>15629.810669660568</v>
      </c>
      <c r="U154" s="127">
        <f t="shared" si="6"/>
        <v>151317.91913286597</v>
      </c>
    </row>
    <row r="155" spans="1:21">
      <c r="A155" s="37">
        <v>161</v>
      </c>
      <c r="B155" s="17"/>
      <c r="C155" s="16"/>
      <c r="D155" s="38" t="s">
        <v>8</v>
      </c>
      <c r="E155" s="49" t="s">
        <v>186</v>
      </c>
      <c r="F155" s="40"/>
      <c r="G155" s="111">
        <f t="shared" si="7"/>
        <v>284822.87268995866</v>
      </c>
      <c r="H155" s="26">
        <v>0</v>
      </c>
      <c r="I155" s="7">
        <v>1592.4506200440228</v>
      </c>
      <c r="J155" s="7">
        <v>38853.189809203148</v>
      </c>
      <c r="K155" s="7">
        <v>66013.687413334846</v>
      </c>
      <c r="L155" s="7">
        <v>43909.259713411331</v>
      </c>
      <c r="M155" s="7">
        <v>20277.612101078033</v>
      </c>
      <c r="N155" s="126">
        <f t="shared" si="8"/>
        <v>170646.19965707138</v>
      </c>
      <c r="O155" s="26">
        <v>0</v>
      </c>
      <c r="P155" s="7">
        <v>2104.2446199730039</v>
      </c>
      <c r="Q155" s="7">
        <v>41481.380747795105</v>
      </c>
      <c r="R155" s="7">
        <v>32142.084239006042</v>
      </c>
      <c r="S155" s="7">
        <v>26043.834844708443</v>
      </c>
      <c r="T155" s="7">
        <v>12405.128581404686</v>
      </c>
      <c r="U155" s="126">
        <f t="shared" si="6"/>
        <v>114176.67303288728</v>
      </c>
    </row>
    <row r="156" spans="1:21">
      <c r="A156" s="37">
        <v>162</v>
      </c>
      <c r="B156" s="17"/>
      <c r="C156" s="16"/>
      <c r="D156" s="38" t="s">
        <v>10</v>
      </c>
      <c r="E156" s="49" t="s">
        <v>187</v>
      </c>
      <c r="F156" s="55"/>
      <c r="G156" s="111">
        <f t="shared" si="7"/>
        <v>77141.198287561536</v>
      </c>
      <c r="H156" s="26">
        <v>1805.5102671831846</v>
      </c>
      <c r="I156" s="7">
        <v>2140.1307521611452</v>
      </c>
      <c r="J156" s="7">
        <v>16006.073127746582</v>
      </c>
      <c r="K156" s="7">
        <v>19701.691177845001</v>
      </c>
      <c r="L156" s="7">
        <v>9937.6650284528732</v>
      </c>
      <c r="M156" s="7">
        <v>3333.5549463778734</v>
      </c>
      <c r="N156" s="126">
        <f t="shared" si="8"/>
        <v>52924.62529976666</v>
      </c>
      <c r="O156" s="26">
        <v>1942.5802201107144</v>
      </c>
      <c r="P156" s="7">
        <v>1552.342799924314</v>
      </c>
      <c r="Q156" s="7">
        <v>6627.5311034321785</v>
      </c>
      <c r="R156" s="7">
        <v>6593.5758171677589</v>
      </c>
      <c r="S156" s="7">
        <v>4692.9866992235184</v>
      </c>
      <c r="T156" s="7">
        <v>2807.5563479363918</v>
      </c>
      <c r="U156" s="126">
        <f t="shared" si="6"/>
        <v>24216.572987794876</v>
      </c>
    </row>
    <row r="157" spans="1:21" ht="12.6" thickBot="1">
      <c r="A157" s="56">
        <v>163</v>
      </c>
      <c r="B157" s="57"/>
      <c r="C157" s="58"/>
      <c r="D157" s="59" t="s">
        <v>22</v>
      </c>
      <c r="E157" s="60" t="s">
        <v>188</v>
      </c>
      <c r="F157" s="61"/>
      <c r="G157" s="114">
        <f t="shared" si="7"/>
        <v>53555.555040627718</v>
      </c>
      <c r="H157" s="27">
        <v>323.74518647789955</v>
      </c>
      <c r="I157" s="28">
        <v>2903.9228076934814</v>
      </c>
      <c r="J157" s="28">
        <v>15593.640230178833</v>
      </c>
      <c r="K157" s="28">
        <v>15497.154487609863</v>
      </c>
      <c r="L157" s="28">
        <v>5400.421010017395</v>
      </c>
      <c r="M157" s="28">
        <v>911.99863004684448</v>
      </c>
      <c r="N157" s="128">
        <f t="shared" si="8"/>
        <v>40630.882352024317</v>
      </c>
      <c r="O157" s="27">
        <v>322.54582870006561</v>
      </c>
      <c r="P157" s="28">
        <v>2272.7869565486908</v>
      </c>
      <c r="Q157" s="28">
        <v>4062.8808765411377</v>
      </c>
      <c r="R157" s="28">
        <v>3912.5359072685242</v>
      </c>
      <c r="S157" s="28">
        <v>1936.7966566085815</v>
      </c>
      <c r="T157" s="28">
        <v>417.12646293640137</v>
      </c>
      <c r="U157" s="128">
        <f t="shared" si="6"/>
        <v>12924.672688603401</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U157"/>
  <sheetViews>
    <sheetView workbookViewId="0">
      <pane xSplit="6" ySplit="9" topLeftCell="G10" activePane="bottomRight" state="frozen"/>
      <selection activeCell="C4" sqref="C4"/>
      <selection pane="topRight" activeCell="C4" sqref="C4"/>
      <selection pane="bottomLeft" activeCell="C4" sqref="C4"/>
      <selection pane="bottomRight" activeCell="C4" sqref="C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433</v>
      </c>
    </row>
    <row r="2" spans="1:21" ht="13.8">
      <c r="A2" s="1" t="s">
        <v>193</v>
      </c>
      <c r="C2" s="268" t="s">
        <v>416</v>
      </c>
      <c r="E2" s="268"/>
      <c r="F2" s="268"/>
      <c r="G2" s="6"/>
      <c r="H2" s="6"/>
    </row>
    <row r="3" spans="1:21" ht="13.8">
      <c r="A3" s="1" t="s">
        <v>194</v>
      </c>
      <c r="C3" s="328">
        <v>2045</v>
      </c>
      <c r="D3" s="328"/>
      <c r="E3" s="129"/>
    </row>
    <row r="4" spans="1:21" ht="12.6" thickBot="1">
      <c r="B4" s="6"/>
      <c r="C4" s="6"/>
    </row>
    <row r="5" spans="1:21" s="18" customFormat="1">
      <c r="A5" s="30"/>
      <c r="B5" s="31"/>
      <c r="C5" s="31"/>
      <c r="D5" s="31"/>
      <c r="E5" s="31"/>
      <c r="F5" s="32" t="s">
        <v>195</v>
      </c>
      <c r="G5" s="112" t="s">
        <v>190</v>
      </c>
      <c r="H5" s="329" t="s">
        <v>191</v>
      </c>
      <c r="I5" s="330"/>
      <c r="J5" s="330"/>
      <c r="K5" s="330"/>
      <c r="L5" s="330"/>
      <c r="M5" s="330"/>
      <c r="N5" s="331"/>
      <c r="O5" s="329" t="s">
        <v>192</v>
      </c>
      <c r="P5" s="330"/>
      <c r="Q5" s="330"/>
      <c r="R5" s="330"/>
      <c r="S5" s="330"/>
      <c r="T5" s="330"/>
      <c r="U5" s="331"/>
    </row>
    <row r="6" spans="1:21" s="18" customFormat="1" ht="12.6" thickBot="1">
      <c r="A6" s="33"/>
      <c r="B6" s="21"/>
      <c r="C6" s="21"/>
      <c r="D6" s="21"/>
      <c r="E6" s="21"/>
      <c r="F6" s="34" t="s">
        <v>196</v>
      </c>
      <c r="G6" s="113" t="s">
        <v>1</v>
      </c>
      <c r="H6" s="24" t="s">
        <v>424</v>
      </c>
      <c r="I6" s="20" t="s">
        <v>197</v>
      </c>
      <c r="J6" s="20" t="s">
        <v>198</v>
      </c>
      <c r="K6" s="20" t="s">
        <v>200</v>
      </c>
      <c r="L6" s="20" t="s">
        <v>201</v>
      </c>
      <c r="M6" s="20" t="s">
        <v>199</v>
      </c>
      <c r="N6" s="120" t="s">
        <v>1</v>
      </c>
      <c r="O6" s="24" t="s">
        <v>424</v>
      </c>
      <c r="P6" s="20" t="s">
        <v>197</v>
      </c>
      <c r="Q6" s="20" t="s">
        <v>198</v>
      </c>
      <c r="R6" s="20" t="s">
        <v>200</v>
      </c>
      <c r="S6" s="20" t="s">
        <v>201</v>
      </c>
      <c r="T6" s="20" t="s">
        <v>199</v>
      </c>
      <c r="U6" s="120" t="s">
        <v>1</v>
      </c>
    </row>
    <row r="7" spans="1:21" ht="12.9" thickTop="1" thickBot="1">
      <c r="A7" s="69" t="s">
        <v>0</v>
      </c>
      <c r="B7" s="70"/>
      <c r="C7" s="70"/>
      <c r="D7" s="70"/>
      <c r="E7" s="70"/>
      <c r="F7" s="71"/>
      <c r="G7" s="152">
        <f>N7+U7</f>
        <v>1967858.8018276691</v>
      </c>
      <c r="H7" s="149">
        <v>123669.18990254402</v>
      </c>
      <c r="I7" s="150">
        <v>223700.82756376266</v>
      </c>
      <c r="J7" s="150">
        <v>271611.34687423706</v>
      </c>
      <c r="K7" s="150">
        <v>235420.27552604675</v>
      </c>
      <c r="L7" s="150">
        <v>107288.97322750092</v>
      </c>
      <c r="M7" s="150">
        <v>22074.041040897369</v>
      </c>
      <c r="N7" s="151">
        <f>SUM(H7:M7)</f>
        <v>983764.65413498878</v>
      </c>
      <c r="O7" s="149">
        <v>120042.35564422607</v>
      </c>
      <c r="P7" s="150">
        <v>218141.83008432388</v>
      </c>
      <c r="Q7" s="150">
        <v>266907.22260379791</v>
      </c>
      <c r="R7" s="150">
        <v>235819.5550403595</v>
      </c>
      <c r="S7" s="150">
        <v>114551.96666717529</v>
      </c>
      <c r="T7" s="150">
        <v>28631.217652797699</v>
      </c>
      <c r="U7" s="151">
        <f>SUM(O7:T7)</f>
        <v>984094.14769268036</v>
      </c>
    </row>
    <row r="8" spans="1:21" ht="12.9" thickTop="1" thickBot="1">
      <c r="A8" s="69"/>
      <c r="B8" s="70"/>
      <c r="C8" s="70"/>
      <c r="D8" s="70"/>
      <c r="E8" s="70"/>
      <c r="F8" s="71"/>
      <c r="G8" s="152"/>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73" si="0">N10+U10</f>
        <v>12769116.334222913</v>
      </c>
      <c r="H10" s="67">
        <v>814484.44979333878</v>
      </c>
      <c r="I10" s="68">
        <v>258931.27115547657</v>
      </c>
      <c r="J10" s="68">
        <v>767988.38082408905</v>
      </c>
      <c r="K10" s="68">
        <v>1165251.6228485107</v>
      </c>
      <c r="L10" s="68">
        <v>1744059.8239593506</v>
      </c>
      <c r="M10" s="68">
        <v>1928557.0319213867</v>
      </c>
      <c r="N10" s="123">
        <f t="shared" ref="N10:N73" si="1">SUM(H10:M10)</f>
        <v>6679272.5805021524</v>
      </c>
      <c r="O10" s="67">
        <v>718509.36547613144</v>
      </c>
      <c r="P10" s="68">
        <v>237577.88643813133</v>
      </c>
      <c r="Q10" s="68">
        <v>497984.73720860481</v>
      </c>
      <c r="R10" s="68">
        <v>828939.16159343719</v>
      </c>
      <c r="S10" s="68">
        <v>1484158.5789260864</v>
      </c>
      <c r="T10" s="68">
        <v>2322674.0240783691</v>
      </c>
      <c r="U10" s="123">
        <f t="shared" ref="U10:U73" si="2">SUM(O10:T10)</f>
        <v>6089843.7537207603</v>
      </c>
    </row>
    <row r="11" spans="1:21" s="19" customFormat="1" ht="15" customHeight="1">
      <c r="A11" s="72">
        <v>1</v>
      </c>
      <c r="B11" s="73" t="s">
        <v>4</v>
      </c>
      <c r="C11" s="332" t="s">
        <v>5</v>
      </c>
      <c r="D11" s="333"/>
      <c r="E11" s="333"/>
      <c r="F11" s="334"/>
      <c r="G11" s="74">
        <f t="shared" si="0"/>
        <v>3789054.7920522839</v>
      </c>
      <c r="H11" s="75">
        <v>488377.98546051979</v>
      </c>
      <c r="I11" s="76">
        <v>82459.02386572957</v>
      </c>
      <c r="J11" s="76">
        <v>187631.00133371353</v>
      </c>
      <c r="K11" s="76">
        <v>392423.24335885048</v>
      </c>
      <c r="L11" s="76">
        <v>410439.31594276428</v>
      </c>
      <c r="M11" s="76">
        <v>450954.8180770874</v>
      </c>
      <c r="N11" s="124">
        <f t="shared" si="1"/>
        <v>2012285.3880386651</v>
      </c>
      <c r="O11" s="75">
        <v>418236.67887675762</v>
      </c>
      <c r="P11" s="76">
        <v>85395.82333509624</v>
      </c>
      <c r="Q11" s="76">
        <v>210570.08072370291</v>
      </c>
      <c r="R11" s="76">
        <v>308554.20302557945</v>
      </c>
      <c r="S11" s="76">
        <v>286957.81991863251</v>
      </c>
      <c r="T11" s="76">
        <v>467054.7981338501</v>
      </c>
      <c r="U11" s="124">
        <f t="shared" si="2"/>
        <v>1776769.4040136188</v>
      </c>
    </row>
    <row r="12" spans="1:21" s="18" customFormat="1">
      <c r="A12" s="85">
        <v>2</v>
      </c>
      <c r="B12" s="86"/>
      <c r="C12" s="86" t="s">
        <v>6</v>
      </c>
      <c r="D12" s="87" t="s">
        <v>7</v>
      </c>
      <c r="E12" s="88"/>
      <c r="F12" s="89"/>
      <c r="G12" s="90">
        <f t="shared" si="0"/>
        <v>2133388.4500159808</v>
      </c>
      <c r="H12" s="91">
        <v>110577.54956007004</v>
      </c>
      <c r="I12" s="92">
        <v>63445.481733292341</v>
      </c>
      <c r="J12" s="92">
        <v>152499.52210441232</v>
      </c>
      <c r="K12" s="92">
        <v>334363.35872489214</v>
      </c>
      <c r="L12" s="92">
        <v>286997.33248448372</v>
      </c>
      <c r="M12" s="92">
        <v>239887.76929426193</v>
      </c>
      <c r="N12" s="125">
        <f t="shared" si="1"/>
        <v>1187771.0139014125</v>
      </c>
      <c r="O12" s="91">
        <v>108648.43277321011</v>
      </c>
      <c r="P12" s="92">
        <v>64930.086374457926</v>
      </c>
      <c r="Q12" s="92">
        <v>119586.32735483348</v>
      </c>
      <c r="R12" s="92">
        <v>203883.43002271652</v>
      </c>
      <c r="S12" s="92">
        <v>195838.56196886301</v>
      </c>
      <c r="T12" s="92">
        <v>252730.59762048721</v>
      </c>
      <c r="U12" s="125">
        <f t="shared" si="2"/>
        <v>945617.43611456826</v>
      </c>
    </row>
    <row r="13" spans="1:21">
      <c r="A13" s="37">
        <v>3</v>
      </c>
      <c r="B13" s="17"/>
      <c r="C13" s="16"/>
      <c r="D13" s="38" t="s">
        <v>8</v>
      </c>
      <c r="E13" s="39" t="s">
        <v>9</v>
      </c>
      <c r="F13" s="40"/>
      <c r="G13" s="111">
        <f t="shared" si="0"/>
        <v>601878.07105175476</v>
      </c>
      <c r="H13" s="26">
        <v>6508.2061866626609</v>
      </c>
      <c r="I13" s="7">
        <v>3270.4946588421803</v>
      </c>
      <c r="J13" s="7">
        <v>49250.981985394428</v>
      </c>
      <c r="K13" s="7">
        <v>106014.65208444616</v>
      </c>
      <c r="L13" s="7">
        <v>117738.46312214364</v>
      </c>
      <c r="M13" s="7">
        <v>86907.034933994291</v>
      </c>
      <c r="N13" s="126">
        <f t="shared" si="1"/>
        <v>369689.83297148335</v>
      </c>
      <c r="O13" s="26">
        <v>6843.0942764111096</v>
      </c>
      <c r="P13" s="7">
        <v>4019.7098128906837</v>
      </c>
      <c r="Q13" s="7">
        <v>29711.889850933283</v>
      </c>
      <c r="R13" s="7">
        <v>52584.887074201179</v>
      </c>
      <c r="S13" s="7">
        <v>68202.070483759599</v>
      </c>
      <c r="T13" s="7">
        <v>70826.586582075572</v>
      </c>
      <c r="U13" s="126">
        <f t="shared" si="2"/>
        <v>232188.23808027143</v>
      </c>
    </row>
    <row r="14" spans="1:21">
      <c r="A14" s="37">
        <v>4</v>
      </c>
      <c r="B14" s="41"/>
      <c r="C14" s="16"/>
      <c r="D14" s="38" t="s">
        <v>10</v>
      </c>
      <c r="E14" s="39" t="s">
        <v>11</v>
      </c>
      <c r="F14" s="40"/>
      <c r="G14" s="111">
        <f t="shared" si="0"/>
        <v>19107.285893054024</v>
      </c>
      <c r="H14" s="26">
        <v>4930.5128018186952</v>
      </c>
      <c r="I14" s="7">
        <v>1465.2891932123603</v>
      </c>
      <c r="J14" s="7">
        <v>97.009436380467378</v>
      </c>
      <c r="K14" s="7">
        <v>274.51486126962118</v>
      </c>
      <c r="L14" s="7">
        <v>305.77532304404303</v>
      </c>
      <c r="M14" s="7">
        <v>103.59570953476941</v>
      </c>
      <c r="N14" s="126">
        <f t="shared" si="1"/>
        <v>7176.6973252599564</v>
      </c>
      <c r="O14" s="26">
        <v>6014.8334124381654</v>
      </c>
      <c r="P14" s="7">
        <v>2799.9338404100854</v>
      </c>
      <c r="Q14" s="7">
        <v>1385.4120331611484</v>
      </c>
      <c r="R14" s="7">
        <v>877.46844608150423</v>
      </c>
      <c r="S14" s="7">
        <v>385.68456295691431</v>
      </c>
      <c r="T14" s="7">
        <v>467.25627274625003</v>
      </c>
      <c r="U14" s="126">
        <f t="shared" si="2"/>
        <v>11930.588567794068</v>
      </c>
    </row>
    <row r="15" spans="1:21">
      <c r="A15" s="37">
        <v>5</v>
      </c>
      <c r="B15" s="41"/>
      <c r="C15" s="16"/>
      <c r="D15" s="8"/>
      <c r="E15" s="17" t="s">
        <v>12</v>
      </c>
      <c r="F15" s="42" t="s">
        <v>13</v>
      </c>
      <c r="G15" s="111">
        <f t="shared" si="0"/>
        <v>16570.645169757685</v>
      </c>
      <c r="H15" s="26">
        <v>4930.5128018186952</v>
      </c>
      <c r="I15" s="7">
        <v>1463.315723259584</v>
      </c>
      <c r="J15" s="7">
        <v>82.33715710270917</v>
      </c>
      <c r="K15" s="7">
        <v>241.48905383422971</v>
      </c>
      <c r="L15" s="7">
        <v>285.73362012440339</v>
      </c>
      <c r="M15" s="7">
        <v>91.658310512197204</v>
      </c>
      <c r="N15" s="126">
        <f t="shared" si="1"/>
        <v>7095.0466666518187</v>
      </c>
      <c r="O15" s="26">
        <v>6014.8334124381654</v>
      </c>
      <c r="P15" s="7">
        <v>2783.4005348138162</v>
      </c>
      <c r="Q15" s="7">
        <v>340.52027407079004</v>
      </c>
      <c r="R15" s="7">
        <v>130.82532689743675</v>
      </c>
      <c r="S15" s="7">
        <v>87.151820911560208</v>
      </c>
      <c r="T15" s="7">
        <v>118.86713397409767</v>
      </c>
      <c r="U15" s="126">
        <f t="shared" si="2"/>
        <v>9475.5985031058663</v>
      </c>
    </row>
    <row r="16" spans="1:21">
      <c r="A16" s="37">
        <v>6</v>
      </c>
      <c r="B16" s="41"/>
      <c r="C16" s="16"/>
      <c r="D16" s="8"/>
      <c r="E16" s="17" t="s">
        <v>14</v>
      </c>
      <c r="F16" s="42" t="s">
        <v>15</v>
      </c>
      <c r="G16" s="111">
        <f t="shared" si="0"/>
        <v>497.60024323651305</v>
      </c>
      <c r="H16" s="26">
        <v>0</v>
      </c>
      <c r="I16" s="7">
        <v>0</v>
      </c>
      <c r="J16" s="7">
        <v>0</v>
      </c>
      <c r="K16" s="7">
        <v>0</v>
      </c>
      <c r="L16" s="7">
        <v>0</v>
      </c>
      <c r="M16" s="7">
        <v>0</v>
      </c>
      <c r="N16" s="126">
        <f t="shared" si="1"/>
        <v>0</v>
      </c>
      <c r="O16" s="26">
        <v>0</v>
      </c>
      <c r="P16" s="7">
        <v>4.6177170599039528</v>
      </c>
      <c r="Q16" s="7">
        <v>240.61659490806051</v>
      </c>
      <c r="R16" s="7">
        <v>125.96551947272383</v>
      </c>
      <c r="S16" s="7">
        <v>56.63353735441342</v>
      </c>
      <c r="T16" s="7">
        <v>69.766874441411346</v>
      </c>
      <c r="U16" s="126">
        <f t="shared" si="2"/>
        <v>497.60024323651305</v>
      </c>
    </row>
    <row r="17" spans="1:21">
      <c r="A17" s="37">
        <v>7</v>
      </c>
      <c r="B17" s="41"/>
      <c r="C17" s="16"/>
      <c r="D17" s="8"/>
      <c r="E17" s="17" t="s">
        <v>16</v>
      </c>
      <c r="F17" s="42" t="s">
        <v>17</v>
      </c>
      <c r="G17" s="111">
        <f t="shared" si="0"/>
        <v>1352.1945867851691</v>
      </c>
      <c r="H17" s="26">
        <v>0</v>
      </c>
      <c r="I17" s="7">
        <v>1.293442075101666</v>
      </c>
      <c r="J17" s="7">
        <v>10.800677428182098</v>
      </c>
      <c r="K17" s="7">
        <v>21.538264906834229</v>
      </c>
      <c r="L17" s="7">
        <v>9.5750007842907507</v>
      </c>
      <c r="M17" s="7">
        <v>6.564968899001542</v>
      </c>
      <c r="N17" s="126">
        <f t="shared" si="1"/>
        <v>49.772354093410286</v>
      </c>
      <c r="O17" s="26">
        <v>0</v>
      </c>
      <c r="P17" s="7">
        <v>8.1062187341522076</v>
      </c>
      <c r="Q17" s="7">
        <v>515.56319891591556</v>
      </c>
      <c r="R17" s="7">
        <v>399.51775647792965</v>
      </c>
      <c r="S17" s="7">
        <v>161.92514922469854</v>
      </c>
      <c r="T17" s="7">
        <v>217.30990933906287</v>
      </c>
      <c r="U17" s="126">
        <f t="shared" si="2"/>
        <v>1302.4222326917588</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686.84592909429102</v>
      </c>
      <c r="H19" s="26">
        <v>0</v>
      </c>
      <c r="I19" s="7">
        <v>0.68005871476725588</v>
      </c>
      <c r="J19" s="7">
        <v>3.8716021342588647</v>
      </c>
      <c r="K19" s="7">
        <v>11.487545213247358</v>
      </c>
      <c r="L19" s="7">
        <v>10.466703221962234</v>
      </c>
      <c r="M19" s="7">
        <v>5.3724318118656811</v>
      </c>
      <c r="N19" s="126">
        <f t="shared" si="1"/>
        <v>31.878341096101394</v>
      </c>
      <c r="O19" s="26">
        <v>0</v>
      </c>
      <c r="P19" s="7">
        <v>3.8093681828413537</v>
      </c>
      <c r="Q19" s="7">
        <v>288.71196738479193</v>
      </c>
      <c r="R19" s="7">
        <v>221.1598387202248</v>
      </c>
      <c r="S19" s="7">
        <v>79.97405740339309</v>
      </c>
      <c r="T19" s="7">
        <v>61.312356306938455</v>
      </c>
      <c r="U19" s="126">
        <f t="shared" si="2"/>
        <v>654.96758799818963</v>
      </c>
    </row>
    <row r="20" spans="1:21">
      <c r="A20" s="37">
        <v>10</v>
      </c>
      <c r="B20" s="41"/>
      <c r="C20" s="16"/>
      <c r="D20" s="38" t="s">
        <v>22</v>
      </c>
      <c r="E20" s="39" t="s">
        <v>23</v>
      </c>
      <c r="F20" s="40"/>
      <c r="G20" s="111">
        <f t="shared" si="0"/>
        <v>415487.87502000481</v>
      </c>
      <c r="H20" s="26">
        <v>8536.7655000835657</v>
      </c>
      <c r="I20" s="7">
        <v>7715.8701236248016</v>
      </c>
      <c r="J20" s="7">
        <v>24822.733623504639</v>
      </c>
      <c r="K20" s="7">
        <v>141827.82446594536</v>
      </c>
      <c r="L20" s="7">
        <v>62324.642058923841</v>
      </c>
      <c r="M20" s="7">
        <v>7652.1257405430079</v>
      </c>
      <c r="N20" s="126">
        <f t="shared" si="1"/>
        <v>252879.96151262522</v>
      </c>
      <c r="O20" s="26">
        <v>8267.4099135324359</v>
      </c>
      <c r="P20" s="7">
        <v>7000.8274336755276</v>
      </c>
      <c r="Q20" s="7">
        <v>23717.819675117731</v>
      </c>
      <c r="R20" s="7">
        <v>86420.638384580612</v>
      </c>
      <c r="S20" s="7">
        <v>32209.979403883219</v>
      </c>
      <c r="T20" s="7">
        <v>4991.238696590066</v>
      </c>
      <c r="U20" s="126">
        <f t="shared" si="2"/>
        <v>162607.91350737959</v>
      </c>
    </row>
    <row r="21" spans="1:21">
      <c r="A21" s="37">
        <v>11</v>
      </c>
      <c r="B21" s="41"/>
      <c r="C21" s="16"/>
      <c r="D21" s="38" t="s">
        <v>24</v>
      </c>
      <c r="E21" s="39" t="s">
        <v>25</v>
      </c>
      <c r="F21" s="40"/>
      <c r="G21" s="111">
        <f t="shared" si="0"/>
        <v>556516.63692851667</v>
      </c>
      <c r="H21" s="26">
        <v>24629.468157813884</v>
      </c>
      <c r="I21" s="7">
        <v>11391.400973980781</v>
      </c>
      <c r="J21" s="7">
        <v>27155.375913537107</v>
      </c>
      <c r="K21" s="7">
        <v>40376.686733651906</v>
      </c>
      <c r="L21" s="7">
        <v>62846.076898217201</v>
      </c>
      <c r="M21" s="7">
        <v>108605.22972202301</v>
      </c>
      <c r="N21" s="126">
        <f t="shared" si="1"/>
        <v>275004.23839922389</v>
      </c>
      <c r="O21" s="26">
        <v>22297.76534791477</v>
      </c>
      <c r="P21" s="7">
        <v>11250.068364301464</v>
      </c>
      <c r="Q21" s="7">
        <v>24987.370787839405</v>
      </c>
      <c r="R21" s="7">
        <v>30665.173041324131</v>
      </c>
      <c r="S21" s="7">
        <v>58178.764053508639</v>
      </c>
      <c r="T21" s="7">
        <v>134133.25693440437</v>
      </c>
      <c r="U21" s="126">
        <f t="shared" si="2"/>
        <v>281512.39852929278</v>
      </c>
    </row>
    <row r="22" spans="1:21">
      <c r="A22" s="37">
        <v>12</v>
      </c>
      <c r="B22" s="41"/>
      <c r="C22" s="16"/>
      <c r="D22" s="38" t="s">
        <v>26</v>
      </c>
      <c r="E22" s="39" t="s">
        <v>27</v>
      </c>
      <c r="F22" s="40"/>
      <c r="G22" s="111">
        <f t="shared" si="0"/>
        <v>29523.678377524087</v>
      </c>
      <c r="H22" s="26">
        <v>6186.9874814569412</v>
      </c>
      <c r="I22" s="7">
        <v>2647.1240597538417</v>
      </c>
      <c r="J22" s="7">
        <v>2196.2611824707128</v>
      </c>
      <c r="K22" s="7">
        <v>2161.7391896490008</v>
      </c>
      <c r="L22" s="7">
        <v>1654.6293120123446</v>
      </c>
      <c r="M22" s="7">
        <v>522.84025516547263</v>
      </c>
      <c r="N22" s="126">
        <f t="shared" si="1"/>
        <v>15369.581480508314</v>
      </c>
      <c r="O22" s="26">
        <v>6016.915472723038</v>
      </c>
      <c r="P22" s="7">
        <v>3452.2161104771658</v>
      </c>
      <c r="Q22" s="7">
        <v>1408.9805766789359</v>
      </c>
      <c r="R22" s="7">
        <v>1176.8261363815982</v>
      </c>
      <c r="S22" s="7">
        <v>976.33285871241242</v>
      </c>
      <c r="T22" s="7">
        <v>1122.8257420426235</v>
      </c>
      <c r="U22" s="126">
        <f t="shared" si="2"/>
        <v>14154.096897015774</v>
      </c>
    </row>
    <row r="23" spans="1:21">
      <c r="A23" s="37">
        <v>13</v>
      </c>
      <c r="B23" s="41"/>
      <c r="C23" s="16"/>
      <c r="D23" s="8"/>
      <c r="E23" s="17" t="s">
        <v>12</v>
      </c>
      <c r="F23" s="42" t="s">
        <v>28</v>
      </c>
      <c r="G23" s="111">
        <f t="shared" si="0"/>
        <v>2818.6308893158116</v>
      </c>
      <c r="H23" s="26">
        <v>0</v>
      </c>
      <c r="I23" s="7">
        <v>847.26993182048682</v>
      </c>
      <c r="J23" s="7">
        <v>198.41713749291966</v>
      </c>
      <c r="K23" s="7">
        <v>84.884215489591043</v>
      </c>
      <c r="L23" s="7">
        <v>30.672704610207802</v>
      </c>
      <c r="M23" s="7">
        <v>0</v>
      </c>
      <c r="N23" s="126">
        <f t="shared" si="1"/>
        <v>1161.2439894132053</v>
      </c>
      <c r="O23" s="26">
        <v>0</v>
      </c>
      <c r="P23" s="7">
        <v>1309.0449466358477</v>
      </c>
      <c r="Q23" s="7">
        <v>240.37507749060569</v>
      </c>
      <c r="R23" s="7">
        <v>80.612161197227579</v>
      </c>
      <c r="S23" s="7">
        <v>27.354714578925268</v>
      </c>
      <c r="T23" s="7">
        <v>0</v>
      </c>
      <c r="U23" s="126">
        <f t="shared" si="2"/>
        <v>1657.3868999026063</v>
      </c>
    </row>
    <row r="24" spans="1:21">
      <c r="A24" s="37">
        <v>14</v>
      </c>
      <c r="B24" s="17"/>
      <c r="C24" s="16"/>
      <c r="D24" s="8"/>
      <c r="E24" s="17" t="s">
        <v>14</v>
      </c>
      <c r="F24" s="42" t="s">
        <v>29</v>
      </c>
      <c r="G24" s="111">
        <f t="shared" si="0"/>
        <v>379.17647264817424</v>
      </c>
      <c r="H24" s="26">
        <v>85.399093817504763</v>
      </c>
      <c r="I24" s="7">
        <v>37.650940243329387</v>
      </c>
      <c r="J24" s="7">
        <v>28.990688715046417</v>
      </c>
      <c r="K24" s="7">
        <v>29.329888145002769</v>
      </c>
      <c r="L24" s="7">
        <v>13.869411900755949</v>
      </c>
      <c r="M24" s="7">
        <v>0</v>
      </c>
      <c r="N24" s="126">
        <f t="shared" si="1"/>
        <v>195.24002282163929</v>
      </c>
      <c r="O24" s="26">
        <v>91.062068506889773</v>
      </c>
      <c r="P24" s="7">
        <v>37.645932515808454</v>
      </c>
      <c r="Q24" s="7">
        <v>20.698396887479248</v>
      </c>
      <c r="R24" s="7">
        <v>22.281424301079824</v>
      </c>
      <c r="S24" s="7">
        <v>12.248627615277655</v>
      </c>
      <c r="T24" s="7">
        <v>0</v>
      </c>
      <c r="U24" s="126">
        <f t="shared" si="2"/>
        <v>183.93644982653495</v>
      </c>
    </row>
    <row r="25" spans="1:21">
      <c r="A25" s="37">
        <v>15</v>
      </c>
      <c r="B25" s="17"/>
      <c r="C25" s="16"/>
      <c r="D25" s="8"/>
      <c r="E25" s="17" t="s">
        <v>16</v>
      </c>
      <c r="F25" s="42" t="s">
        <v>30</v>
      </c>
      <c r="G25" s="111">
        <f t="shared" si="0"/>
        <v>13400.335206785767</v>
      </c>
      <c r="H25" s="26">
        <v>4254.227676674258</v>
      </c>
      <c r="I25" s="7">
        <v>1419.28447841249</v>
      </c>
      <c r="J25" s="7">
        <v>358.5747205409989</v>
      </c>
      <c r="K25" s="7">
        <v>60.311426128499988</v>
      </c>
      <c r="L25" s="7">
        <v>13.281766014500135</v>
      </c>
      <c r="M25" s="7">
        <v>0</v>
      </c>
      <c r="N25" s="126">
        <f t="shared" si="1"/>
        <v>6105.680067770747</v>
      </c>
      <c r="O25" s="26">
        <v>4816.3644002885558</v>
      </c>
      <c r="P25" s="7">
        <v>1861.3631057380262</v>
      </c>
      <c r="Q25" s="7">
        <v>521.12187793121484</v>
      </c>
      <c r="R25" s="7">
        <v>86.425034502559356</v>
      </c>
      <c r="S25" s="7">
        <v>9.3807205546640944</v>
      </c>
      <c r="T25" s="7">
        <v>0</v>
      </c>
      <c r="U25" s="126">
        <f t="shared" si="2"/>
        <v>7294.6551390150198</v>
      </c>
    </row>
    <row r="26" spans="1:21">
      <c r="A26" s="37">
        <v>16</v>
      </c>
      <c r="B26" s="17"/>
      <c r="C26" s="16"/>
      <c r="D26" s="8"/>
      <c r="E26" s="17" t="s">
        <v>18</v>
      </c>
      <c r="F26" s="42" t="s">
        <v>31</v>
      </c>
      <c r="G26" s="111">
        <f t="shared" si="0"/>
        <v>12925.535761255946</v>
      </c>
      <c r="H26" s="26">
        <v>1847.3607067447156</v>
      </c>
      <c r="I26" s="7">
        <v>342.91871437855298</v>
      </c>
      <c r="J26" s="7">
        <v>1610.2786628229078</v>
      </c>
      <c r="K26" s="7">
        <v>1987.2136858948506</v>
      </c>
      <c r="L26" s="7">
        <v>1596.8054507672787</v>
      </c>
      <c r="M26" s="7">
        <v>522.84025516547263</v>
      </c>
      <c r="N26" s="126">
        <f t="shared" si="1"/>
        <v>7907.4174757737783</v>
      </c>
      <c r="O26" s="26">
        <v>1109.488894820679</v>
      </c>
      <c r="P26" s="7">
        <v>244.16209580807481</v>
      </c>
      <c r="Q26" s="7">
        <v>626.78521404066123</v>
      </c>
      <c r="R26" s="7">
        <v>987.5075327414088</v>
      </c>
      <c r="S26" s="7">
        <v>927.34880602871999</v>
      </c>
      <c r="T26" s="7">
        <v>1122.8257420426235</v>
      </c>
      <c r="U26" s="126">
        <f t="shared" si="2"/>
        <v>5018.1182854821673</v>
      </c>
    </row>
    <row r="27" spans="1:21">
      <c r="A27" s="37">
        <v>17</v>
      </c>
      <c r="B27" s="17"/>
      <c r="C27" s="16"/>
      <c r="D27" s="38" t="s">
        <v>32</v>
      </c>
      <c r="E27" s="39" t="s">
        <v>33</v>
      </c>
      <c r="F27" s="40"/>
      <c r="G27" s="111">
        <f t="shared" si="0"/>
        <v>142020.78175937384</v>
      </c>
      <c r="H27" s="26">
        <v>5027.0547789903358</v>
      </c>
      <c r="I27" s="7">
        <v>8655.3972243964672</v>
      </c>
      <c r="J27" s="7">
        <v>19284.60858849436</v>
      </c>
      <c r="K27" s="7">
        <v>16601.193924754858</v>
      </c>
      <c r="L27" s="7">
        <v>16172.005867421627</v>
      </c>
      <c r="M27" s="7">
        <v>13664.248629570007</v>
      </c>
      <c r="N27" s="126">
        <f t="shared" si="1"/>
        <v>79404.509013627656</v>
      </c>
      <c r="O27" s="26">
        <v>5267.8836942305788</v>
      </c>
      <c r="P27" s="7">
        <v>7289.2604872621596</v>
      </c>
      <c r="Q27" s="7">
        <v>13096.650668978691</v>
      </c>
      <c r="R27" s="7">
        <v>10170.840215101838</v>
      </c>
      <c r="S27" s="7">
        <v>10095.215905845165</v>
      </c>
      <c r="T27" s="7">
        <v>16696.421774327755</v>
      </c>
      <c r="U27" s="126">
        <f t="shared" si="2"/>
        <v>62616.272745746188</v>
      </c>
    </row>
    <row r="28" spans="1:21">
      <c r="A28" s="37">
        <v>18</v>
      </c>
      <c r="B28" s="12"/>
      <c r="C28" s="12"/>
      <c r="D28" s="38" t="s">
        <v>34</v>
      </c>
      <c r="E28" s="39" t="s">
        <v>35</v>
      </c>
      <c r="F28" s="43"/>
      <c r="G28" s="111">
        <f t="shared" si="0"/>
        <v>5853.0124809750123</v>
      </c>
      <c r="H28" s="26">
        <v>309.39264144189656</v>
      </c>
      <c r="I28" s="7">
        <v>469.8511259118095</v>
      </c>
      <c r="J28" s="7">
        <v>933.6229289341718</v>
      </c>
      <c r="K28" s="7">
        <v>628.55518409609795</v>
      </c>
      <c r="L28" s="7">
        <v>526.32000315189362</v>
      </c>
      <c r="M28" s="7">
        <v>437.44287490099669</v>
      </c>
      <c r="N28" s="126">
        <f t="shared" si="1"/>
        <v>3305.1847584368661</v>
      </c>
      <c r="O28" s="26">
        <v>325.80223396245856</v>
      </c>
      <c r="P28" s="7">
        <v>339.88968058605678</v>
      </c>
      <c r="Q28" s="7">
        <v>576.44139823922887</v>
      </c>
      <c r="R28" s="7">
        <v>307.07850072532892</v>
      </c>
      <c r="S28" s="7">
        <v>575.83827938139439</v>
      </c>
      <c r="T28" s="7">
        <v>422.77762964367867</v>
      </c>
      <c r="U28" s="126">
        <f t="shared" si="2"/>
        <v>2547.8277225381462</v>
      </c>
    </row>
    <row r="29" spans="1:21">
      <c r="A29" s="37">
        <v>19</v>
      </c>
      <c r="B29" s="17"/>
      <c r="C29" s="16"/>
      <c r="D29" s="38" t="s">
        <v>36</v>
      </c>
      <c r="E29" s="39" t="s">
        <v>37</v>
      </c>
      <c r="F29" s="40"/>
      <c r="G29" s="111">
        <f t="shared" si="0"/>
        <v>26784.334179709753</v>
      </c>
      <c r="H29" s="26">
        <v>124.61170731781749</v>
      </c>
      <c r="I29" s="7">
        <v>125.363391294959</v>
      </c>
      <c r="J29" s="7">
        <v>2687.8243050808087</v>
      </c>
      <c r="K29" s="7">
        <v>4313.1268571838737</v>
      </c>
      <c r="L29" s="7">
        <v>3554.9543785452843</v>
      </c>
      <c r="M29" s="7">
        <v>2797.1239876151085</v>
      </c>
      <c r="N29" s="126">
        <f t="shared" si="1"/>
        <v>13603.004627037852</v>
      </c>
      <c r="O29" s="26">
        <v>82.025848705119643</v>
      </c>
      <c r="P29" s="7">
        <v>81.755200699204579</v>
      </c>
      <c r="Q29" s="7">
        <v>2646.6757799787447</v>
      </c>
      <c r="R29" s="7">
        <v>4160.265316516161</v>
      </c>
      <c r="S29" s="7">
        <v>3937.9445297047496</v>
      </c>
      <c r="T29" s="7">
        <v>2272.6628770679235</v>
      </c>
      <c r="U29" s="126">
        <f t="shared" si="2"/>
        <v>13181.329552671903</v>
      </c>
    </row>
    <row r="30" spans="1:21">
      <c r="A30" s="37">
        <v>20</v>
      </c>
      <c r="B30" s="17"/>
      <c r="C30" s="16"/>
      <c r="D30" s="38" t="s">
        <v>38</v>
      </c>
      <c r="E30" s="39" t="s">
        <v>39</v>
      </c>
      <c r="F30" s="40"/>
      <c r="G30" s="111">
        <f t="shared" si="0"/>
        <v>783.57823589490363</v>
      </c>
      <c r="H30" s="26">
        <v>0</v>
      </c>
      <c r="I30" s="7">
        <v>24.457488119373011</v>
      </c>
      <c r="J30" s="7">
        <v>41.973763676331146</v>
      </c>
      <c r="K30" s="7">
        <v>68.262541118310764</v>
      </c>
      <c r="L30" s="7">
        <v>141.99673044960946</v>
      </c>
      <c r="M30" s="7">
        <v>92.640153582207859</v>
      </c>
      <c r="N30" s="126">
        <f t="shared" si="1"/>
        <v>369.33067694583224</v>
      </c>
      <c r="O30" s="26">
        <v>0</v>
      </c>
      <c r="P30" s="7">
        <v>18.845999443918117</v>
      </c>
      <c r="Q30" s="7">
        <v>50.064213018958981</v>
      </c>
      <c r="R30" s="7">
        <v>74.883909452153603</v>
      </c>
      <c r="S30" s="7">
        <v>193.96791993500665</v>
      </c>
      <c r="T30" s="7">
        <v>76.485517099034041</v>
      </c>
      <c r="U30" s="126">
        <f t="shared" si="2"/>
        <v>414.24755894907139</v>
      </c>
    </row>
    <row r="31" spans="1:21">
      <c r="A31" s="37">
        <v>21</v>
      </c>
      <c r="B31" s="17"/>
      <c r="C31" s="16"/>
      <c r="D31" s="38" t="s">
        <v>40</v>
      </c>
      <c r="E31" s="39" t="s">
        <v>41</v>
      </c>
      <c r="F31" s="40"/>
      <c r="G31" s="111">
        <f t="shared" si="0"/>
        <v>248928.89419067244</v>
      </c>
      <c r="H31" s="26">
        <v>47796.912703200316</v>
      </c>
      <c r="I31" s="7">
        <v>19564.586736809462</v>
      </c>
      <c r="J31" s="7">
        <v>14137.713081877679</v>
      </c>
      <c r="K31" s="7">
        <v>14222.285887027159</v>
      </c>
      <c r="L31" s="7">
        <v>15664.6139870435</v>
      </c>
      <c r="M31" s="7">
        <v>12799.937283843756</v>
      </c>
      <c r="N31" s="126">
        <f t="shared" si="1"/>
        <v>124186.04967980187</v>
      </c>
      <c r="O31" s="26">
        <v>49097.87598997535</v>
      </c>
      <c r="P31" s="7">
        <v>20541.217453881203</v>
      </c>
      <c r="Q31" s="7">
        <v>12328.933095694607</v>
      </c>
      <c r="R31" s="7">
        <v>11546.453330379445</v>
      </c>
      <c r="S31" s="7">
        <v>15892.248177152127</v>
      </c>
      <c r="T31" s="7">
        <v>15336.116463787854</v>
      </c>
      <c r="U31" s="126">
        <f t="shared" si="2"/>
        <v>124742.84451087058</v>
      </c>
    </row>
    <row r="32" spans="1:21">
      <c r="A32" s="37">
        <v>22</v>
      </c>
      <c r="B32" s="17"/>
      <c r="C32" s="16"/>
      <c r="D32" s="38"/>
      <c r="E32" s="17" t="s">
        <v>12</v>
      </c>
      <c r="F32" s="42" t="s">
        <v>42</v>
      </c>
      <c r="G32" s="111">
        <f t="shared" si="0"/>
        <v>215513.37071956307</v>
      </c>
      <c r="H32" s="26">
        <v>47517.151899362725</v>
      </c>
      <c r="I32" s="7">
        <v>18517.549229075899</v>
      </c>
      <c r="J32" s="7">
        <v>11639.84905885905</v>
      </c>
      <c r="K32" s="7">
        <v>10742.389366552234</v>
      </c>
      <c r="L32" s="7">
        <v>10664.933805141598</v>
      </c>
      <c r="M32" s="7">
        <v>8715.1936786398292</v>
      </c>
      <c r="N32" s="126">
        <f t="shared" si="1"/>
        <v>107797.06703763134</v>
      </c>
      <c r="O32" s="26">
        <v>48772.92550694877</v>
      </c>
      <c r="P32" s="7">
        <v>19518.319142468274</v>
      </c>
      <c r="Q32" s="7">
        <v>10334.768893107772</v>
      </c>
      <c r="R32" s="7">
        <v>8158.6360699944198</v>
      </c>
      <c r="S32" s="7">
        <v>10771.251983858645</v>
      </c>
      <c r="T32" s="7">
        <v>10160.402085553855</v>
      </c>
      <c r="U32" s="126">
        <f t="shared" si="2"/>
        <v>107716.30368193173</v>
      </c>
    </row>
    <row r="33" spans="1:21">
      <c r="A33" s="37">
        <v>23</v>
      </c>
      <c r="B33" s="17"/>
      <c r="C33" s="16"/>
      <c r="D33" s="8"/>
      <c r="E33" s="17" t="s">
        <v>14</v>
      </c>
      <c r="F33" s="42" t="s">
        <v>43</v>
      </c>
      <c r="G33" s="111">
        <f t="shared" si="0"/>
        <v>1946.8227107711136</v>
      </c>
      <c r="H33" s="26">
        <v>4.7588668065145612</v>
      </c>
      <c r="I33" s="7">
        <v>146.67714854329824</v>
      </c>
      <c r="J33" s="7">
        <v>346.10823947191238</v>
      </c>
      <c r="K33" s="7">
        <v>270.9020938873291</v>
      </c>
      <c r="L33" s="7">
        <v>131.29828208684921</v>
      </c>
      <c r="M33" s="7">
        <v>61.860207661986351</v>
      </c>
      <c r="N33" s="126">
        <f t="shared" si="1"/>
        <v>961.60483845788985</v>
      </c>
      <c r="O33" s="26">
        <v>6.085911980830133</v>
      </c>
      <c r="P33" s="7">
        <v>162.1893367767334</v>
      </c>
      <c r="Q33" s="7">
        <v>355.59721767902374</v>
      </c>
      <c r="R33" s="7">
        <v>279.81929498910904</v>
      </c>
      <c r="S33" s="7">
        <v>119.93926176428795</v>
      </c>
      <c r="T33" s="7">
        <v>61.586849123239517</v>
      </c>
      <c r="U33" s="126">
        <f t="shared" si="2"/>
        <v>985.21787231322378</v>
      </c>
    </row>
    <row r="34" spans="1:21">
      <c r="A34" s="37">
        <v>24</v>
      </c>
      <c r="B34" s="17"/>
      <c r="C34" s="16"/>
      <c r="D34" s="8"/>
      <c r="E34" s="17" t="s">
        <v>16</v>
      </c>
      <c r="F34" s="42" t="s">
        <v>44</v>
      </c>
      <c r="G34" s="111">
        <f t="shared" si="0"/>
        <v>0</v>
      </c>
      <c r="H34" s="26">
        <v>0</v>
      </c>
      <c r="I34" s="7">
        <v>0</v>
      </c>
      <c r="J34" s="7">
        <v>0</v>
      </c>
      <c r="K34" s="7">
        <v>0</v>
      </c>
      <c r="L34" s="7">
        <v>0</v>
      </c>
      <c r="M34" s="7">
        <v>0</v>
      </c>
      <c r="N34" s="126">
        <f t="shared" si="1"/>
        <v>0</v>
      </c>
      <c r="O34" s="26">
        <v>0</v>
      </c>
      <c r="P34" s="7">
        <v>0</v>
      </c>
      <c r="Q34" s="7">
        <v>0</v>
      </c>
      <c r="R34" s="7">
        <v>0</v>
      </c>
      <c r="S34" s="7">
        <v>0</v>
      </c>
      <c r="T34" s="7">
        <v>0</v>
      </c>
      <c r="U34" s="126">
        <f t="shared" si="2"/>
        <v>0</v>
      </c>
    </row>
    <row r="35" spans="1:21">
      <c r="A35" s="37">
        <v>25</v>
      </c>
      <c r="B35" s="17"/>
      <c r="C35" s="16"/>
      <c r="D35" s="8"/>
      <c r="E35" s="17" t="s">
        <v>18</v>
      </c>
      <c r="F35" s="42" t="s">
        <v>45</v>
      </c>
      <c r="G35" s="111">
        <f t="shared" si="0"/>
        <v>17377.919998839498</v>
      </c>
      <c r="H35" s="26">
        <v>24.618208766914904</v>
      </c>
      <c r="I35" s="7">
        <v>247.59324763342738</v>
      </c>
      <c r="J35" s="7">
        <v>1074.8454301208258</v>
      </c>
      <c r="K35" s="7">
        <v>1972.6736769080162</v>
      </c>
      <c r="L35" s="7">
        <v>3131.2447180598974</v>
      </c>
      <c r="M35" s="7">
        <v>2392.6155304014683</v>
      </c>
      <c r="N35" s="126">
        <f t="shared" si="1"/>
        <v>8843.59081189055</v>
      </c>
      <c r="O35" s="26">
        <v>25.724203939549625</v>
      </c>
      <c r="P35" s="7">
        <v>275.31326429918408</v>
      </c>
      <c r="Q35" s="7">
        <v>693.55270507186651</v>
      </c>
      <c r="R35" s="7">
        <v>1507.0639395825565</v>
      </c>
      <c r="S35" s="7">
        <v>3058.5243504196405</v>
      </c>
      <c r="T35" s="7">
        <v>2974.1507236361504</v>
      </c>
      <c r="U35" s="126">
        <f t="shared" si="2"/>
        <v>8534.3291869489476</v>
      </c>
    </row>
    <row r="36" spans="1:21">
      <c r="A36" s="37">
        <v>26</v>
      </c>
      <c r="B36" s="17"/>
      <c r="C36" s="16"/>
      <c r="D36" s="8"/>
      <c r="E36" s="17" t="s">
        <v>20</v>
      </c>
      <c r="F36" s="42" t="s">
        <v>46</v>
      </c>
      <c r="G36" s="111">
        <f t="shared" si="0"/>
        <v>5071.7208306136163</v>
      </c>
      <c r="H36" s="26">
        <v>53.203259279223857</v>
      </c>
      <c r="I36" s="7">
        <v>52.97132244000386</v>
      </c>
      <c r="J36" s="7">
        <v>406.7486566377338</v>
      </c>
      <c r="K36" s="7">
        <v>474.36329240794294</v>
      </c>
      <c r="L36" s="7">
        <v>756.36762187536806</v>
      </c>
      <c r="M36" s="7">
        <v>1065.4992952831089</v>
      </c>
      <c r="N36" s="126">
        <f t="shared" si="1"/>
        <v>2809.1534479233815</v>
      </c>
      <c r="O36" s="26">
        <v>59.486006396618905</v>
      </c>
      <c r="P36" s="7">
        <v>48.129191552696284</v>
      </c>
      <c r="Q36" s="7">
        <v>268.00415251753293</v>
      </c>
      <c r="R36" s="7">
        <v>417.84332537581213</v>
      </c>
      <c r="S36" s="7">
        <v>545.66253450047225</v>
      </c>
      <c r="T36" s="7">
        <v>923.44217234710231</v>
      </c>
      <c r="U36" s="126">
        <f t="shared" si="2"/>
        <v>2262.5673826902348</v>
      </c>
    </row>
    <row r="37" spans="1:21">
      <c r="A37" s="37">
        <v>27</v>
      </c>
      <c r="B37" s="17"/>
      <c r="C37" s="16"/>
      <c r="D37" s="8"/>
      <c r="E37" s="17" t="s">
        <v>47</v>
      </c>
      <c r="F37" s="42" t="s">
        <v>393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v>
      </c>
      <c r="H38" s="26">
        <v>0</v>
      </c>
      <c r="I38" s="7">
        <v>0</v>
      </c>
      <c r="J38" s="7">
        <v>0</v>
      </c>
      <c r="K38" s="7">
        <v>0</v>
      </c>
      <c r="L38" s="7">
        <v>0</v>
      </c>
      <c r="M38" s="7">
        <v>0</v>
      </c>
      <c r="N38" s="126">
        <f t="shared" si="1"/>
        <v>0</v>
      </c>
      <c r="O38" s="26">
        <v>0</v>
      </c>
      <c r="P38" s="7">
        <v>0</v>
      </c>
      <c r="Q38" s="7">
        <v>0</v>
      </c>
      <c r="R38" s="7">
        <v>0</v>
      </c>
      <c r="S38" s="7">
        <v>0</v>
      </c>
      <c r="T38" s="7">
        <v>0</v>
      </c>
      <c r="U38" s="126">
        <f t="shared" si="2"/>
        <v>0</v>
      </c>
    </row>
    <row r="39" spans="1:21">
      <c r="A39" s="37">
        <v>29</v>
      </c>
      <c r="B39" s="17"/>
      <c r="C39" s="16"/>
      <c r="D39" s="38"/>
      <c r="E39" s="17" t="s">
        <v>394</v>
      </c>
      <c r="F39" s="42" t="s">
        <v>50</v>
      </c>
      <c r="G39" s="111">
        <f t="shared" si="0"/>
        <v>3044.7381889426906</v>
      </c>
      <c r="H39" s="26">
        <v>0</v>
      </c>
      <c r="I39" s="7">
        <v>0</v>
      </c>
      <c r="J39" s="7">
        <v>2.5205640757922083</v>
      </c>
      <c r="K39" s="7">
        <v>156.25424341624603</v>
      </c>
      <c r="L39" s="7">
        <v>604.22744715958834</v>
      </c>
      <c r="M39" s="7">
        <v>470.95022589713335</v>
      </c>
      <c r="N39" s="126">
        <f t="shared" si="1"/>
        <v>1233.9524805487599</v>
      </c>
      <c r="O39" s="26">
        <v>0</v>
      </c>
      <c r="P39" s="7">
        <v>0</v>
      </c>
      <c r="Q39" s="7">
        <v>6.1476022601418663</v>
      </c>
      <c r="R39" s="7">
        <v>152.67936431989074</v>
      </c>
      <c r="S39" s="7">
        <v>799.16305232793093</v>
      </c>
      <c r="T39" s="7">
        <v>852.79568948596716</v>
      </c>
      <c r="U39" s="126">
        <f t="shared" si="2"/>
        <v>1810.7857083939307</v>
      </c>
    </row>
    <row r="40" spans="1:21">
      <c r="A40" s="37">
        <v>30</v>
      </c>
      <c r="B40" s="17"/>
      <c r="C40" s="16"/>
      <c r="D40" s="12"/>
      <c r="E40" s="17" t="s">
        <v>395</v>
      </c>
      <c r="F40" s="42" t="s">
        <v>51</v>
      </c>
      <c r="G40" s="111">
        <f t="shared" si="0"/>
        <v>227.18294628696867</v>
      </c>
      <c r="H40" s="26">
        <v>20.996226905113645</v>
      </c>
      <c r="I40" s="7">
        <v>8.6369986246718327</v>
      </c>
      <c r="J40" s="7">
        <v>9.5479871364368591</v>
      </c>
      <c r="K40" s="7">
        <v>9.9716526549309492</v>
      </c>
      <c r="L40" s="7">
        <v>9.4266583076678216</v>
      </c>
      <c r="M40" s="7">
        <v>10.830933779012412</v>
      </c>
      <c r="N40" s="126">
        <f t="shared" si="1"/>
        <v>69.410457407833519</v>
      </c>
      <c r="O40" s="26">
        <v>41.500290812050252</v>
      </c>
      <c r="P40" s="7">
        <v>17.775419235671507</v>
      </c>
      <c r="Q40" s="7">
        <v>19.191759843753971</v>
      </c>
      <c r="R40" s="7">
        <v>17.982918602159771</v>
      </c>
      <c r="S40" s="7">
        <v>24.979539063409902</v>
      </c>
      <c r="T40" s="7">
        <v>36.34256132208975</v>
      </c>
      <c r="U40" s="126">
        <f t="shared" si="2"/>
        <v>157.77248887913515</v>
      </c>
    </row>
    <row r="41" spans="1:21">
      <c r="A41" s="37">
        <v>31</v>
      </c>
      <c r="B41" s="17"/>
      <c r="C41" s="16"/>
      <c r="D41" s="12"/>
      <c r="E41" s="17" t="s">
        <v>396</v>
      </c>
      <c r="F41" s="42" t="s">
        <v>52</v>
      </c>
      <c r="G41" s="111">
        <f t="shared" si="0"/>
        <v>0</v>
      </c>
      <c r="H41" s="26">
        <v>0</v>
      </c>
      <c r="I41" s="7">
        <v>0</v>
      </c>
      <c r="J41" s="7">
        <v>0</v>
      </c>
      <c r="K41" s="7">
        <v>0</v>
      </c>
      <c r="L41" s="7">
        <v>0</v>
      </c>
      <c r="M41" s="7">
        <v>0</v>
      </c>
      <c r="N41" s="126">
        <f t="shared" si="1"/>
        <v>0</v>
      </c>
      <c r="O41" s="26">
        <v>0</v>
      </c>
      <c r="P41" s="7">
        <v>0</v>
      </c>
      <c r="Q41" s="7">
        <v>0</v>
      </c>
      <c r="R41" s="7">
        <v>0</v>
      </c>
      <c r="S41" s="7">
        <v>0</v>
      </c>
      <c r="T41" s="7">
        <v>0</v>
      </c>
      <c r="U41" s="126">
        <f t="shared" si="2"/>
        <v>0</v>
      </c>
    </row>
    <row r="42" spans="1:21">
      <c r="A42" s="37">
        <v>32</v>
      </c>
      <c r="B42" s="17"/>
      <c r="C42" s="16"/>
      <c r="D42" s="38"/>
      <c r="E42" s="17" t="s">
        <v>397</v>
      </c>
      <c r="F42" s="42" t="s">
        <v>53</v>
      </c>
      <c r="G42" s="111">
        <f t="shared" si="0"/>
        <v>5747.1386612253264</v>
      </c>
      <c r="H42" s="26">
        <v>176.18479863880202</v>
      </c>
      <c r="I42" s="7">
        <v>591.15861880034208</v>
      </c>
      <c r="J42" s="7">
        <v>658.0931404531002</v>
      </c>
      <c r="K42" s="7">
        <v>595.73154225945473</v>
      </c>
      <c r="L42" s="7">
        <v>367.11548990383744</v>
      </c>
      <c r="M42" s="7">
        <v>82.987328581511974</v>
      </c>
      <c r="N42" s="126">
        <f t="shared" si="1"/>
        <v>2471.2709186370485</v>
      </c>
      <c r="O42" s="26">
        <v>192.15384565247223</v>
      </c>
      <c r="P42" s="7">
        <v>519.49097535200417</v>
      </c>
      <c r="Q42" s="7">
        <v>651.67079314216971</v>
      </c>
      <c r="R42" s="7">
        <v>1012.4284207038581</v>
      </c>
      <c r="S42" s="7">
        <v>572.72737855836749</v>
      </c>
      <c r="T42" s="7">
        <v>327.39632917940617</v>
      </c>
      <c r="U42" s="126">
        <f t="shared" si="2"/>
        <v>3275.8677425882779</v>
      </c>
    </row>
    <row r="43" spans="1:21">
      <c r="A43" s="37">
        <v>33</v>
      </c>
      <c r="B43" s="17"/>
      <c r="C43" s="16"/>
      <c r="D43" s="38" t="s">
        <v>54</v>
      </c>
      <c r="E43" s="39" t="s">
        <v>55</v>
      </c>
      <c r="F43" s="42"/>
      <c r="G43" s="111">
        <f t="shared" si="0"/>
        <v>1370.6896887873991</v>
      </c>
      <c r="H43" s="26">
        <v>295.42152143004751</v>
      </c>
      <c r="I43" s="7">
        <v>161.30976107412425</v>
      </c>
      <c r="J43" s="7">
        <v>32.266416307280451</v>
      </c>
      <c r="K43" s="7">
        <v>27.85470843807343</v>
      </c>
      <c r="L43" s="7">
        <v>26.585379729222041</v>
      </c>
      <c r="M43" s="7">
        <v>30.661411544162547</v>
      </c>
      <c r="N43" s="126">
        <f t="shared" si="1"/>
        <v>574.09919852291023</v>
      </c>
      <c r="O43" s="26">
        <v>425.45960452962208</v>
      </c>
      <c r="P43" s="7">
        <v>223.37664270399182</v>
      </c>
      <c r="Q43" s="7">
        <v>33.176820029078954</v>
      </c>
      <c r="R43" s="7">
        <v>29.502221446233307</v>
      </c>
      <c r="S43" s="7">
        <v>33.806761717714835</v>
      </c>
      <c r="T43" s="7">
        <v>51.268439837847836</v>
      </c>
      <c r="U43" s="126">
        <f t="shared" si="2"/>
        <v>796.59049026448884</v>
      </c>
    </row>
    <row r="44" spans="1:21">
      <c r="A44" s="37">
        <v>34</v>
      </c>
      <c r="B44" s="17"/>
      <c r="C44" s="16"/>
      <c r="D44" s="8"/>
      <c r="E44" s="17" t="s">
        <v>12</v>
      </c>
      <c r="F44" s="42" t="s">
        <v>56</v>
      </c>
      <c r="G44" s="111">
        <f t="shared" si="0"/>
        <v>1370.6896887873991</v>
      </c>
      <c r="H44" s="26">
        <v>295.42152143004751</v>
      </c>
      <c r="I44" s="7">
        <v>161.30976107412425</v>
      </c>
      <c r="J44" s="7">
        <v>32.266416307280451</v>
      </c>
      <c r="K44" s="7">
        <v>27.85470843807343</v>
      </c>
      <c r="L44" s="7">
        <v>26.585379729222041</v>
      </c>
      <c r="M44" s="7">
        <v>30.661411544162547</v>
      </c>
      <c r="N44" s="126">
        <f t="shared" si="1"/>
        <v>574.09919852291023</v>
      </c>
      <c r="O44" s="26">
        <v>425.45960452962208</v>
      </c>
      <c r="P44" s="7">
        <v>223.37664270399182</v>
      </c>
      <c r="Q44" s="7">
        <v>33.176820029078954</v>
      </c>
      <c r="R44" s="7">
        <v>29.502221446233307</v>
      </c>
      <c r="S44" s="7">
        <v>33.806761717714835</v>
      </c>
      <c r="T44" s="7">
        <v>51.268439837847836</v>
      </c>
      <c r="U44" s="126">
        <f t="shared" si="2"/>
        <v>796.59049026448884</v>
      </c>
    </row>
    <row r="45" spans="1:21">
      <c r="A45" s="37">
        <v>35</v>
      </c>
      <c r="B45" s="17"/>
      <c r="C45" s="16"/>
      <c r="D45" s="8"/>
      <c r="E45" s="17" t="s">
        <v>14</v>
      </c>
      <c r="F45" s="42" t="s">
        <v>57</v>
      </c>
      <c r="G45" s="111">
        <f t="shared" si="0"/>
        <v>0</v>
      </c>
      <c r="H45" s="26">
        <v>0</v>
      </c>
      <c r="I45" s="7">
        <v>0</v>
      </c>
      <c r="J45" s="7">
        <v>0</v>
      </c>
      <c r="K45" s="7">
        <v>0</v>
      </c>
      <c r="L45" s="7">
        <v>0</v>
      </c>
      <c r="M45" s="7">
        <v>0</v>
      </c>
      <c r="N45" s="126">
        <f t="shared" si="1"/>
        <v>0</v>
      </c>
      <c r="O45" s="26">
        <v>0</v>
      </c>
      <c r="P45" s="7">
        <v>0</v>
      </c>
      <c r="Q45" s="7">
        <v>0</v>
      </c>
      <c r="R45" s="7">
        <v>0</v>
      </c>
      <c r="S45" s="7">
        <v>0</v>
      </c>
      <c r="T45" s="7">
        <v>0</v>
      </c>
      <c r="U45" s="126">
        <f t="shared" si="2"/>
        <v>0</v>
      </c>
    </row>
    <row r="46" spans="1:21">
      <c r="A46" s="37">
        <v>36</v>
      </c>
      <c r="B46" s="10"/>
      <c r="C46" s="16"/>
      <c r="D46" s="8"/>
      <c r="E46" s="17" t="s">
        <v>16</v>
      </c>
      <c r="F46" s="42" t="s">
        <v>58</v>
      </c>
      <c r="G46" s="111">
        <f t="shared" si="0"/>
        <v>0</v>
      </c>
      <c r="H46" s="26">
        <v>0</v>
      </c>
      <c r="I46" s="7">
        <v>0</v>
      </c>
      <c r="J46" s="7">
        <v>0</v>
      </c>
      <c r="K46" s="7">
        <v>0</v>
      </c>
      <c r="L46" s="7">
        <v>0</v>
      </c>
      <c r="M46" s="7">
        <v>0</v>
      </c>
      <c r="N46" s="126">
        <f t="shared" si="1"/>
        <v>0</v>
      </c>
      <c r="O46" s="26">
        <v>0</v>
      </c>
      <c r="P46" s="7">
        <v>0</v>
      </c>
      <c r="Q46" s="7">
        <v>0</v>
      </c>
      <c r="R46" s="7">
        <v>0</v>
      </c>
      <c r="S46" s="7">
        <v>0</v>
      </c>
      <c r="T46" s="7">
        <v>0</v>
      </c>
      <c r="U46" s="126">
        <f t="shared" si="2"/>
        <v>0</v>
      </c>
    </row>
    <row r="47" spans="1:21">
      <c r="A47" s="37">
        <v>37</v>
      </c>
      <c r="B47" s="10"/>
      <c r="C47" s="11"/>
      <c r="D47" s="38" t="s">
        <v>59</v>
      </c>
      <c r="E47" s="9" t="s">
        <v>60</v>
      </c>
      <c r="F47" s="44"/>
      <c r="G47" s="111">
        <f t="shared" si="0"/>
        <v>85133.617713908199</v>
      </c>
      <c r="H47" s="26">
        <v>6232.2150784684345</v>
      </c>
      <c r="I47" s="7">
        <v>7954.3369231019169</v>
      </c>
      <c r="J47" s="7">
        <v>11859.150888010859</v>
      </c>
      <c r="K47" s="7">
        <v>7846.6687541753054</v>
      </c>
      <c r="L47" s="7">
        <v>6041.2733147144318</v>
      </c>
      <c r="M47" s="7">
        <v>6274.8909673690796</v>
      </c>
      <c r="N47" s="126">
        <f t="shared" si="1"/>
        <v>46208.535925840028</v>
      </c>
      <c r="O47" s="26">
        <v>4009.3667219127528</v>
      </c>
      <c r="P47" s="7">
        <v>7912.9845654666424</v>
      </c>
      <c r="Q47" s="7">
        <v>9642.9119798149914</v>
      </c>
      <c r="R47" s="7">
        <v>5869.4129229485989</v>
      </c>
      <c r="S47" s="7">
        <v>5156.7066910862923</v>
      </c>
      <c r="T47" s="7">
        <v>6333.6989068388939</v>
      </c>
      <c r="U47" s="126">
        <f t="shared" si="2"/>
        <v>38925.081788068172</v>
      </c>
    </row>
    <row r="48" spans="1:21">
      <c r="A48" s="93">
        <v>38</v>
      </c>
      <c r="B48" s="94"/>
      <c r="C48" s="95" t="s">
        <v>61</v>
      </c>
      <c r="D48" s="96" t="s">
        <v>62</v>
      </c>
      <c r="E48" s="97"/>
      <c r="F48" s="98"/>
      <c r="G48" s="99">
        <f t="shared" si="0"/>
        <v>866467.87085786462</v>
      </c>
      <c r="H48" s="100">
        <v>76081.982073105872</v>
      </c>
      <c r="I48" s="101">
        <v>14458.554141283035</v>
      </c>
      <c r="J48" s="101">
        <v>28615.932966887951</v>
      </c>
      <c r="K48" s="101">
        <v>49122.104239821434</v>
      </c>
      <c r="L48" s="101">
        <v>110339.30339050293</v>
      </c>
      <c r="M48" s="101">
        <v>182108.66883659363</v>
      </c>
      <c r="N48" s="127">
        <f t="shared" si="1"/>
        <v>460726.54564819485</v>
      </c>
      <c r="O48" s="100">
        <v>69703.73076339066</v>
      </c>
      <c r="P48" s="101">
        <v>16520.221910446882</v>
      </c>
      <c r="Q48" s="101">
        <v>22395.397275425494</v>
      </c>
      <c r="R48" s="101">
        <v>31714.389138132334</v>
      </c>
      <c r="S48" s="101">
        <v>80385.815889120102</v>
      </c>
      <c r="T48" s="101">
        <v>185021.7702331543</v>
      </c>
      <c r="U48" s="127">
        <f t="shared" si="2"/>
        <v>405741.32520966977</v>
      </c>
    </row>
    <row r="49" spans="1:21">
      <c r="A49" s="37">
        <v>39</v>
      </c>
      <c r="B49" s="17"/>
      <c r="C49" s="16"/>
      <c r="D49" s="38" t="s">
        <v>8</v>
      </c>
      <c r="E49" s="45" t="s">
        <v>63</v>
      </c>
      <c r="F49" s="40"/>
      <c r="G49" s="111">
        <f t="shared" si="0"/>
        <v>865308.26685069501</v>
      </c>
      <c r="H49" s="26">
        <v>75885.130680002272</v>
      </c>
      <c r="I49" s="7">
        <v>14393.602316595614</v>
      </c>
      <c r="J49" s="7">
        <v>28545.136483997107</v>
      </c>
      <c r="K49" s="7">
        <v>49027.357298254967</v>
      </c>
      <c r="L49" s="7">
        <v>110250.37281417847</v>
      </c>
      <c r="M49" s="7">
        <v>181968.47805213928</v>
      </c>
      <c r="N49" s="126">
        <f t="shared" si="1"/>
        <v>460070.07764516771</v>
      </c>
      <c r="O49" s="26">
        <v>69531.562933988869</v>
      </c>
      <c r="P49" s="7">
        <v>16492.792125798762</v>
      </c>
      <c r="Q49" s="7">
        <v>22338.207618847489</v>
      </c>
      <c r="R49" s="7">
        <v>31650.19449287653</v>
      </c>
      <c r="S49" s="7">
        <v>80310.696365833282</v>
      </c>
      <c r="T49" s="7">
        <v>184914.73566818237</v>
      </c>
      <c r="U49" s="126">
        <f t="shared" si="2"/>
        <v>405238.18920552731</v>
      </c>
    </row>
    <row r="50" spans="1:21">
      <c r="A50" s="37">
        <v>40</v>
      </c>
      <c r="B50" s="17"/>
      <c r="C50" s="16"/>
      <c r="D50" s="38" t="s">
        <v>10</v>
      </c>
      <c r="E50" s="45" t="s">
        <v>64</v>
      </c>
      <c r="F50" s="40"/>
      <c r="G50" s="111">
        <f t="shared" si="0"/>
        <v>847.08438497153838</v>
      </c>
      <c r="H50" s="26">
        <v>162.1701750004413</v>
      </c>
      <c r="I50" s="7">
        <v>17.433803863261346</v>
      </c>
      <c r="J50" s="7">
        <v>66.882707833763561</v>
      </c>
      <c r="K50" s="7">
        <v>76.131994368333835</v>
      </c>
      <c r="L50" s="7">
        <v>70.940247566439211</v>
      </c>
      <c r="M50" s="7">
        <v>57.933551194146276</v>
      </c>
      <c r="N50" s="126">
        <f t="shared" si="1"/>
        <v>451.49247982638553</v>
      </c>
      <c r="O50" s="26">
        <v>154.7704393202639</v>
      </c>
      <c r="P50" s="7">
        <v>16.534640082643818</v>
      </c>
      <c r="Q50" s="7">
        <v>43.349258374008059</v>
      </c>
      <c r="R50" s="7">
        <v>51.832613525300985</v>
      </c>
      <c r="S50" s="7">
        <v>57.940106113208458</v>
      </c>
      <c r="T50" s="7">
        <v>71.164847729727626</v>
      </c>
      <c r="U50" s="126">
        <f t="shared" si="2"/>
        <v>395.59190514515285</v>
      </c>
    </row>
    <row r="51" spans="1:21">
      <c r="A51" s="37">
        <v>41</v>
      </c>
      <c r="B51" s="17"/>
      <c r="C51" s="16"/>
      <c r="D51" s="38" t="s">
        <v>22</v>
      </c>
      <c r="E51" s="45" t="s">
        <v>65</v>
      </c>
      <c r="F51" s="40"/>
      <c r="G51" s="111">
        <f t="shared" si="0"/>
        <v>312.52082269178572</v>
      </c>
      <c r="H51" s="26">
        <v>34.681379759545507</v>
      </c>
      <c r="I51" s="7">
        <v>47.518233950084323</v>
      </c>
      <c r="J51" s="7">
        <v>3.9142624905907724</v>
      </c>
      <c r="K51" s="7">
        <v>18.614571066689678</v>
      </c>
      <c r="L51" s="7">
        <v>17.993270449747797</v>
      </c>
      <c r="M51" s="7">
        <v>82.256743039237335</v>
      </c>
      <c r="N51" s="126">
        <f t="shared" si="1"/>
        <v>204.97846075589541</v>
      </c>
      <c r="O51" s="26">
        <v>17.397293962135791</v>
      </c>
      <c r="P51" s="7">
        <v>10.895544322987917</v>
      </c>
      <c r="Q51" s="7">
        <v>13.840432173370573</v>
      </c>
      <c r="R51" s="7">
        <v>12.362607090793063</v>
      </c>
      <c r="S51" s="7">
        <v>17.179655135838402</v>
      </c>
      <c r="T51" s="7">
        <v>35.866829250764567</v>
      </c>
      <c r="U51" s="126">
        <f t="shared" si="2"/>
        <v>107.54236193589031</v>
      </c>
    </row>
    <row r="52" spans="1:21">
      <c r="A52" s="93">
        <v>42</v>
      </c>
      <c r="B52" s="94"/>
      <c r="C52" s="95" t="s">
        <v>66</v>
      </c>
      <c r="D52" s="96" t="s">
        <v>67</v>
      </c>
      <c r="E52" s="97"/>
      <c r="F52" s="98"/>
      <c r="G52" s="99">
        <f t="shared" si="0"/>
        <v>130283.27595716715</v>
      </c>
      <c r="H52" s="100">
        <v>0</v>
      </c>
      <c r="I52" s="101">
        <v>0</v>
      </c>
      <c r="J52" s="101">
        <v>0</v>
      </c>
      <c r="K52" s="101">
        <v>0</v>
      </c>
      <c r="L52" s="101">
        <v>0</v>
      </c>
      <c r="M52" s="101">
        <v>0</v>
      </c>
      <c r="N52" s="127">
        <f t="shared" si="1"/>
        <v>0</v>
      </c>
      <c r="O52" s="100">
        <v>0</v>
      </c>
      <c r="P52" s="101">
        <v>0</v>
      </c>
      <c r="Q52" s="101">
        <v>63625.890148684382</v>
      </c>
      <c r="R52" s="101">
        <v>66657.385808482766</v>
      </c>
      <c r="S52" s="101">
        <v>0</v>
      </c>
      <c r="T52" s="101">
        <v>0</v>
      </c>
      <c r="U52" s="127">
        <f t="shared" si="2"/>
        <v>130283.27595716715</v>
      </c>
    </row>
    <row r="53" spans="1:21">
      <c r="A53" s="93">
        <v>49</v>
      </c>
      <c r="B53" s="94"/>
      <c r="C53" s="95" t="s">
        <v>68</v>
      </c>
      <c r="D53" s="96" t="s">
        <v>69</v>
      </c>
      <c r="E53" s="97"/>
      <c r="F53" s="98"/>
      <c r="G53" s="99">
        <f t="shared" si="0"/>
        <v>505769.63215816021</v>
      </c>
      <c r="H53" s="100">
        <v>283878.57345819473</v>
      </c>
      <c r="I53" s="101">
        <v>0</v>
      </c>
      <c r="J53" s="101">
        <v>0</v>
      </c>
      <c r="K53" s="101">
        <v>0</v>
      </c>
      <c r="L53" s="101">
        <v>0</v>
      </c>
      <c r="M53" s="101">
        <v>0</v>
      </c>
      <c r="N53" s="127">
        <f t="shared" si="1"/>
        <v>283878.57345819473</v>
      </c>
      <c r="O53" s="100">
        <v>221891.05869996548</v>
      </c>
      <c r="P53" s="101">
        <v>0</v>
      </c>
      <c r="Q53" s="101">
        <v>0</v>
      </c>
      <c r="R53" s="101">
        <v>0</v>
      </c>
      <c r="S53" s="101">
        <v>0</v>
      </c>
      <c r="T53" s="101">
        <v>0</v>
      </c>
      <c r="U53" s="127">
        <f t="shared" si="2"/>
        <v>221891.05869996548</v>
      </c>
    </row>
    <row r="54" spans="1:21">
      <c r="A54" s="37">
        <v>50</v>
      </c>
      <c r="B54" s="17"/>
      <c r="C54" s="16"/>
      <c r="D54" s="38" t="s">
        <v>8</v>
      </c>
      <c r="E54" s="47" t="s">
        <v>70</v>
      </c>
      <c r="F54" s="40"/>
      <c r="G54" s="111">
        <f t="shared" si="0"/>
        <v>202787.64627885818</v>
      </c>
      <c r="H54" s="26">
        <v>111863.36182439327</v>
      </c>
      <c r="I54" s="7">
        <v>0</v>
      </c>
      <c r="J54" s="7">
        <v>0</v>
      </c>
      <c r="K54" s="7">
        <v>0</v>
      </c>
      <c r="L54" s="7">
        <v>0</v>
      </c>
      <c r="M54" s="7">
        <v>0</v>
      </c>
      <c r="N54" s="126">
        <f t="shared" si="1"/>
        <v>111863.36182439327</v>
      </c>
      <c r="O54" s="26">
        <v>90924.284454464912</v>
      </c>
      <c r="P54" s="7">
        <v>0</v>
      </c>
      <c r="Q54" s="7">
        <v>0</v>
      </c>
      <c r="R54" s="7">
        <v>0</v>
      </c>
      <c r="S54" s="7">
        <v>0</v>
      </c>
      <c r="T54" s="7">
        <v>0</v>
      </c>
      <c r="U54" s="126">
        <f t="shared" si="2"/>
        <v>90924.284454464912</v>
      </c>
    </row>
    <row r="55" spans="1:21">
      <c r="A55" s="37">
        <v>51</v>
      </c>
      <c r="B55" s="10"/>
      <c r="C55" s="16"/>
      <c r="D55" s="38" t="s">
        <v>10</v>
      </c>
      <c r="E55" s="47" t="s">
        <v>71</v>
      </c>
      <c r="F55" s="40"/>
      <c r="G55" s="111">
        <f t="shared" si="0"/>
        <v>189458.95786589384</v>
      </c>
      <c r="H55" s="26">
        <v>108407.73594358563</v>
      </c>
      <c r="I55" s="7">
        <v>0</v>
      </c>
      <c r="J55" s="7">
        <v>0</v>
      </c>
      <c r="K55" s="7">
        <v>0</v>
      </c>
      <c r="L55" s="7">
        <v>0</v>
      </c>
      <c r="M55" s="7">
        <v>0</v>
      </c>
      <c r="N55" s="126">
        <f t="shared" si="1"/>
        <v>108407.73594358563</v>
      </c>
      <c r="O55" s="26">
        <v>81051.221922308207</v>
      </c>
      <c r="P55" s="7">
        <v>0</v>
      </c>
      <c r="Q55" s="7">
        <v>0</v>
      </c>
      <c r="R55" s="7">
        <v>0</v>
      </c>
      <c r="S55" s="7">
        <v>0</v>
      </c>
      <c r="T55" s="7">
        <v>0</v>
      </c>
      <c r="U55" s="126">
        <f t="shared" si="2"/>
        <v>81051.221922308207</v>
      </c>
    </row>
    <row r="56" spans="1:21">
      <c r="A56" s="37">
        <v>52</v>
      </c>
      <c r="B56" s="17"/>
      <c r="C56" s="11"/>
      <c r="D56" s="38" t="s">
        <v>22</v>
      </c>
      <c r="E56" s="47" t="s">
        <v>72</v>
      </c>
      <c r="F56" s="43"/>
      <c r="G56" s="111">
        <f t="shared" si="0"/>
        <v>101557.80509348214</v>
      </c>
      <c r="H56" s="26">
        <v>57328.379828602076</v>
      </c>
      <c r="I56" s="7">
        <v>0</v>
      </c>
      <c r="J56" s="7">
        <v>0</v>
      </c>
      <c r="K56" s="7">
        <v>0</v>
      </c>
      <c r="L56" s="7">
        <v>0</v>
      </c>
      <c r="M56" s="7">
        <v>0</v>
      </c>
      <c r="N56" s="126">
        <f t="shared" si="1"/>
        <v>57328.379828602076</v>
      </c>
      <c r="O56" s="26">
        <v>44229.425264880061</v>
      </c>
      <c r="P56" s="7">
        <v>0</v>
      </c>
      <c r="Q56" s="7">
        <v>0</v>
      </c>
      <c r="R56" s="7">
        <v>0</v>
      </c>
      <c r="S56" s="7">
        <v>0</v>
      </c>
      <c r="T56" s="7">
        <v>0</v>
      </c>
      <c r="U56" s="126">
        <f t="shared" si="2"/>
        <v>44229.425264880061</v>
      </c>
    </row>
    <row r="57" spans="1:21">
      <c r="A57" s="37">
        <v>53</v>
      </c>
      <c r="B57" s="12"/>
      <c r="C57" s="12"/>
      <c r="D57" s="38" t="s">
        <v>24</v>
      </c>
      <c r="E57" s="13" t="s">
        <v>73</v>
      </c>
      <c r="F57" s="43"/>
      <c r="G57" s="111">
        <f t="shared" si="0"/>
        <v>11965.218483649194</v>
      </c>
      <c r="H57" s="26">
        <v>6279.0919945240021</v>
      </c>
      <c r="I57" s="7">
        <v>0</v>
      </c>
      <c r="J57" s="7">
        <v>0</v>
      </c>
      <c r="K57" s="7">
        <v>0</v>
      </c>
      <c r="L57" s="7">
        <v>0</v>
      </c>
      <c r="M57" s="7">
        <v>0</v>
      </c>
      <c r="N57" s="126">
        <f t="shared" si="1"/>
        <v>6279.0919945240021</v>
      </c>
      <c r="O57" s="26">
        <v>5686.1264891251922</v>
      </c>
      <c r="P57" s="7">
        <v>0</v>
      </c>
      <c r="Q57" s="7">
        <v>0</v>
      </c>
      <c r="R57" s="7">
        <v>0</v>
      </c>
      <c r="S57" s="7">
        <v>0</v>
      </c>
      <c r="T57" s="7">
        <v>0</v>
      </c>
      <c r="U57" s="126">
        <f t="shared" si="2"/>
        <v>5686.1264891251922</v>
      </c>
    </row>
    <row r="58" spans="1:21">
      <c r="A58" s="93">
        <v>54</v>
      </c>
      <c r="B58" s="94"/>
      <c r="C58" s="95" t="s">
        <v>74</v>
      </c>
      <c r="D58" s="96" t="s">
        <v>75</v>
      </c>
      <c r="E58" s="97"/>
      <c r="F58" s="98"/>
      <c r="G58" s="99">
        <f t="shared" si="0"/>
        <v>153145.57849555253</v>
      </c>
      <c r="H58" s="100">
        <v>17839.893204890192</v>
      </c>
      <c r="I58" s="101">
        <v>4554.9892061825376</v>
      </c>
      <c r="J58" s="101">
        <v>6515.5457637412474</v>
      </c>
      <c r="K58" s="101">
        <v>8937.7792467046529</v>
      </c>
      <c r="L58" s="101">
        <v>13102.677638173103</v>
      </c>
      <c r="M58" s="101">
        <v>28958.381735801697</v>
      </c>
      <c r="N58" s="127">
        <f t="shared" si="1"/>
        <v>79909.26679549343</v>
      </c>
      <c r="O58" s="100">
        <v>17993.459120758343</v>
      </c>
      <c r="P58" s="101">
        <v>3945.5154079431668</v>
      </c>
      <c r="Q58" s="101">
        <v>4962.467721614521</v>
      </c>
      <c r="R58" s="101">
        <v>6298.9925341242924</v>
      </c>
      <c r="S58" s="101">
        <v>10733.439936801791</v>
      </c>
      <c r="T58" s="101">
        <v>29302.436978816986</v>
      </c>
      <c r="U58" s="127">
        <f t="shared" si="2"/>
        <v>73236.311700059101</v>
      </c>
    </row>
    <row r="59" spans="1:21">
      <c r="A59" s="37">
        <v>55</v>
      </c>
      <c r="B59" s="17"/>
      <c r="C59" s="16"/>
      <c r="D59" s="38" t="s">
        <v>8</v>
      </c>
      <c r="E59" s="45" t="s">
        <v>76</v>
      </c>
      <c r="F59" s="40"/>
      <c r="G59" s="111">
        <f t="shared" si="0"/>
        <v>111844.70713543435</v>
      </c>
      <c r="H59" s="26">
        <v>16702.262030465063</v>
      </c>
      <c r="I59" s="7">
        <v>4161.3209146439331</v>
      </c>
      <c r="J59" s="7">
        <v>3913.0390722122975</v>
      </c>
      <c r="K59" s="7">
        <v>4605.3714595660567</v>
      </c>
      <c r="L59" s="7">
        <v>8569.0513754338026</v>
      </c>
      <c r="M59" s="7">
        <v>22606.235834956169</v>
      </c>
      <c r="N59" s="126">
        <f t="shared" si="1"/>
        <v>60557.280687277322</v>
      </c>
      <c r="O59" s="26">
        <v>15371.02988951825</v>
      </c>
      <c r="P59" s="7">
        <v>3350.9833069097949</v>
      </c>
      <c r="Q59" s="7">
        <v>2907.7920533649158</v>
      </c>
      <c r="R59" s="7">
        <v>2812.7758165285923</v>
      </c>
      <c r="S59" s="7">
        <v>5545.579143056646</v>
      </c>
      <c r="T59" s="7">
        <v>21299.26623877883</v>
      </c>
      <c r="U59" s="126">
        <f t="shared" si="2"/>
        <v>51287.426448157028</v>
      </c>
    </row>
    <row r="60" spans="1:21">
      <c r="A60" s="37">
        <v>56</v>
      </c>
      <c r="B60" s="17"/>
      <c r="C60" s="16"/>
      <c r="D60" s="38" t="s">
        <v>10</v>
      </c>
      <c r="E60" s="45" t="s">
        <v>77</v>
      </c>
      <c r="F60" s="40"/>
      <c r="G60" s="111">
        <f t="shared" si="0"/>
        <v>916.5400618315216</v>
      </c>
      <c r="H60" s="26">
        <v>32.316433900166885</v>
      </c>
      <c r="I60" s="7">
        <v>16.645060102066054</v>
      </c>
      <c r="J60" s="7">
        <v>107.50439882288629</v>
      </c>
      <c r="K60" s="7">
        <v>93.068366281630006</v>
      </c>
      <c r="L60" s="7">
        <v>81.347057060804218</v>
      </c>
      <c r="M60" s="7">
        <v>98.895604439079762</v>
      </c>
      <c r="N60" s="126">
        <f t="shared" si="1"/>
        <v>429.77692060663321</v>
      </c>
      <c r="O60" s="26">
        <v>50.368422639905475</v>
      </c>
      <c r="P60" s="7">
        <v>20.163297936232993</v>
      </c>
      <c r="Q60" s="7">
        <v>67.615737113985233</v>
      </c>
      <c r="R60" s="7">
        <v>78.397891172557138</v>
      </c>
      <c r="S60" s="7">
        <v>99.719037436181679</v>
      </c>
      <c r="T60" s="7">
        <v>170.49875492602587</v>
      </c>
      <c r="U60" s="126">
        <f t="shared" si="2"/>
        <v>486.76314122488839</v>
      </c>
    </row>
    <row r="61" spans="1:21">
      <c r="A61" s="37">
        <v>57</v>
      </c>
      <c r="B61" s="17"/>
      <c r="C61" s="16"/>
      <c r="D61" s="38" t="s">
        <v>22</v>
      </c>
      <c r="E61" s="45" t="s">
        <v>78</v>
      </c>
      <c r="F61" s="40"/>
      <c r="G61" s="111">
        <f t="shared" si="0"/>
        <v>0</v>
      </c>
      <c r="H61" s="26">
        <v>0</v>
      </c>
      <c r="I61" s="7">
        <v>0</v>
      </c>
      <c r="J61" s="7">
        <v>0</v>
      </c>
      <c r="K61" s="7">
        <v>0</v>
      </c>
      <c r="L61" s="7">
        <v>0</v>
      </c>
      <c r="M61" s="7">
        <v>0</v>
      </c>
      <c r="N61" s="126">
        <f t="shared" si="1"/>
        <v>0</v>
      </c>
      <c r="O61" s="26">
        <v>0</v>
      </c>
      <c r="P61" s="7">
        <v>0</v>
      </c>
      <c r="Q61" s="7">
        <v>0</v>
      </c>
      <c r="R61" s="7">
        <v>0</v>
      </c>
      <c r="S61" s="7">
        <v>0</v>
      </c>
      <c r="T61" s="7">
        <v>0</v>
      </c>
      <c r="U61" s="126">
        <f t="shared" si="2"/>
        <v>0</v>
      </c>
    </row>
    <row r="62" spans="1:21">
      <c r="A62" s="37">
        <v>58</v>
      </c>
      <c r="B62" s="14"/>
      <c r="C62" s="16"/>
      <c r="D62" s="38" t="s">
        <v>24</v>
      </c>
      <c r="E62" s="45" t="s">
        <v>79</v>
      </c>
      <c r="F62" s="40"/>
      <c r="G62" s="111">
        <f t="shared" si="0"/>
        <v>829.86156012851279</v>
      </c>
      <c r="H62" s="26">
        <v>2.2648663340987696</v>
      </c>
      <c r="I62" s="7">
        <v>12.556514083698858</v>
      </c>
      <c r="J62" s="7">
        <v>170.21488001098623</v>
      </c>
      <c r="K62" s="7">
        <v>86.231259953812696</v>
      </c>
      <c r="L62" s="7">
        <v>27.987942611100152</v>
      </c>
      <c r="M62" s="7">
        <v>23.39399591635447</v>
      </c>
      <c r="N62" s="126">
        <f t="shared" si="1"/>
        <v>322.64945891005118</v>
      </c>
      <c r="O62" s="26">
        <v>16.671471199424559</v>
      </c>
      <c r="P62" s="7">
        <v>24.313378623861354</v>
      </c>
      <c r="Q62" s="7">
        <v>131.24820363178151</v>
      </c>
      <c r="R62" s="7">
        <v>106.35640370915644</v>
      </c>
      <c r="S62" s="7">
        <v>90.735649311449379</v>
      </c>
      <c r="T62" s="7">
        <v>137.88699474278837</v>
      </c>
      <c r="U62" s="126">
        <f t="shared" si="2"/>
        <v>507.21210121846161</v>
      </c>
    </row>
    <row r="63" spans="1:21">
      <c r="A63" s="37">
        <v>59</v>
      </c>
      <c r="B63" s="12"/>
      <c r="C63" s="14"/>
      <c r="D63" s="38" t="s">
        <v>26</v>
      </c>
      <c r="E63" s="14" t="s">
        <v>80</v>
      </c>
      <c r="F63" s="48"/>
      <c r="G63" s="111">
        <f t="shared" si="0"/>
        <v>39554.469317655545</v>
      </c>
      <c r="H63" s="26">
        <v>1103.049793223734</v>
      </c>
      <c r="I63" s="7">
        <v>364.46667746372987</v>
      </c>
      <c r="J63" s="7">
        <v>2324.7874481693143</v>
      </c>
      <c r="K63" s="7">
        <v>4153.1082635778002</v>
      </c>
      <c r="L63" s="7">
        <v>4424.2911810390651</v>
      </c>
      <c r="M63" s="7">
        <v>6229.8561727851629</v>
      </c>
      <c r="N63" s="126">
        <f t="shared" si="1"/>
        <v>18599.559536258806</v>
      </c>
      <c r="O63" s="26">
        <v>2555.3890548129566</v>
      </c>
      <c r="P63" s="7">
        <v>550.05549868685193</v>
      </c>
      <c r="Q63" s="7">
        <v>1855.8117430616403</v>
      </c>
      <c r="R63" s="7">
        <v>3301.4624421140179</v>
      </c>
      <c r="S63" s="7">
        <v>4997.406119376421</v>
      </c>
      <c r="T63" s="7">
        <v>7694.7849233448505</v>
      </c>
      <c r="U63" s="126">
        <f t="shared" si="2"/>
        <v>20954.909781396738</v>
      </c>
    </row>
    <row r="64" spans="1:21">
      <c r="A64" s="72">
        <v>60</v>
      </c>
      <c r="B64" s="73" t="s">
        <v>81</v>
      </c>
      <c r="C64" s="77" t="s">
        <v>82</v>
      </c>
      <c r="D64" s="78"/>
      <c r="E64" s="78"/>
      <c r="F64" s="79"/>
      <c r="G64" s="74">
        <f t="shared" si="0"/>
        <v>6984611.5288902521</v>
      </c>
      <c r="H64" s="75">
        <v>179620.50670909882</v>
      </c>
      <c r="I64" s="76">
        <v>55497.726028442383</v>
      </c>
      <c r="J64" s="76">
        <v>197994.43302226067</v>
      </c>
      <c r="K64" s="76">
        <v>473524.05295753479</v>
      </c>
      <c r="L64" s="76">
        <v>1117743.4411621094</v>
      </c>
      <c r="M64" s="76">
        <v>1331348.7525634766</v>
      </c>
      <c r="N64" s="124">
        <f t="shared" si="1"/>
        <v>3355728.9124429226</v>
      </c>
      <c r="O64" s="75">
        <v>180691.17800021172</v>
      </c>
      <c r="P64" s="76">
        <v>68270.57686817646</v>
      </c>
      <c r="Q64" s="76">
        <v>156864.09196376801</v>
      </c>
      <c r="R64" s="76">
        <v>418515.62875366211</v>
      </c>
      <c r="S64" s="76">
        <v>1078782.9184188843</v>
      </c>
      <c r="T64" s="76">
        <v>1725758.222442627</v>
      </c>
      <c r="U64" s="124">
        <f t="shared" si="2"/>
        <v>3628882.6164473295</v>
      </c>
    </row>
    <row r="65" spans="1:21">
      <c r="A65" s="93">
        <v>61</v>
      </c>
      <c r="B65" s="94"/>
      <c r="C65" s="95" t="s">
        <v>6</v>
      </c>
      <c r="D65" s="96" t="s">
        <v>83</v>
      </c>
      <c r="E65" s="97"/>
      <c r="F65" s="98"/>
      <c r="G65" s="99">
        <f t="shared" si="0"/>
        <v>1517157.1409426257</v>
      </c>
      <c r="H65" s="100">
        <v>9126.9476677775383</v>
      </c>
      <c r="I65" s="101">
        <v>8215.2642526328564</v>
      </c>
      <c r="J65" s="101">
        <v>36284.452886641026</v>
      </c>
      <c r="K65" s="101">
        <v>121544.0712890625</v>
      </c>
      <c r="L65" s="101">
        <v>280303.15000152588</v>
      </c>
      <c r="M65" s="101">
        <v>299665.43825531006</v>
      </c>
      <c r="N65" s="127">
        <f t="shared" si="1"/>
        <v>755139.32435294986</v>
      </c>
      <c r="O65" s="100">
        <v>7259.806438818574</v>
      </c>
      <c r="P65" s="101">
        <v>7298.6051470711827</v>
      </c>
      <c r="Q65" s="101">
        <v>30199.726538419724</v>
      </c>
      <c r="R65" s="101">
        <v>188312.98425149918</v>
      </c>
      <c r="S65" s="101">
        <v>341358.03964996338</v>
      </c>
      <c r="T65" s="101">
        <v>187588.65456390381</v>
      </c>
      <c r="U65" s="127">
        <f t="shared" si="2"/>
        <v>762017.81658967584</v>
      </c>
    </row>
    <row r="66" spans="1:21">
      <c r="A66" s="37">
        <v>62</v>
      </c>
      <c r="B66" s="17"/>
      <c r="C66" s="16"/>
      <c r="D66" s="38" t="s">
        <v>8</v>
      </c>
      <c r="E66" s="49" t="s">
        <v>84</v>
      </c>
      <c r="F66" s="40"/>
      <c r="G66" s="111">
        <f t="shared" si="0"/>
        <v>51572.265823592548</v>
      </c>
      <c r="H66" s="26">
        <v>108.37442529201508</v>
      </c>
      <c r="I66" s="7">
        <v>153.91902936284896</v>
      </c>
      <c r="J66" s="7">
        <v>1233.83957920596</v>
      </c>
      <c r="K66" s="7">
        <v>6733.3471987694502</v>
      </c>
      <c r="L66" s="7">
        <v>17379.261815607548</v>
      </c>
      <c r="M66" s="7">
        <v>8048.139953494072</v>
      </c>
      <c r="N66" s="126">
        <f t="shared" si="1"/>
        <v>33656.882001731894</v>
      </c>
      <c r="O66" s="26">
        <v>56.484827518463135</v>
      </c>
      <c r="P66" s="7">
        <v>118.73092938470654</v>
      </c>
      <c r="Q66" s="7">
        <v>777.17319143377244</v>
      </c>
      <c r="R66" s="7">
        <v>3491.1800298094749</v>
      </c>
      <c r="S66" s="7">
        <v>8657.3019098639488</v>
      </c>
      <c r="T66" s="7">
        <v>4814.5129338502884</v>
      </c>
      <c r="U66" s="126">
        <f t="shared" si="2"/>
        <v>17915.383821860654</v>
      </c>
    </row>
    <row r="67" spans="1:21">
      <c r="A67" s="37">
        <v>63</v>
      </c>
      <c r="B67" s="17"/>
      <c r="C67" s="16"/>
      <c r="D67" s="38" t="s">
        <v>10</v>
      </c>
      <c r="E67" s="49" t="s">
        <v>85</v>
      </c>
      <c r="F67" s="40"/>
      <c r="G67" s="111">
        <f t="shared" si="0"/>
        <v>81551.991576702334</v>
      </c>
      <c r="H67" s="26">
        <v>5.9634309411048889</v>
      </c>
      <c r="I67" s="7">
        <v>3.9657756090164185</v>
      </c>
      <c r="J67" s="7">
        <v>294.66437523439527</v>
      </c>
      <c r="K67" s="7">
        <v>5744.7038775086403</v>
      </c>
      <c r="L67" s="7">
        <v>27694.800745010376</v>
      </c>
      <c r="M67" s="7">
        <v>18611.185676336288</v>
      </c>
      <c r="N67" s="126">
        <f t="shared" si="1"/>
        <v>52355.283880639821</v>
      </c>
      <c r="O67" s="26">
        <v>2.6638226509094238</v>
      </c>
      <c r="P67" s="7">
        <v>0.69853562116622925</v>
      </c>
      <c r="Q67" s="7">
        <v>238.95263697672635</v>
      </c>
      <c r="R67" s="7">
        <v>2545.3414517864585</v>
      </c>
      <c r="S67" s="7">
        <v>13030.747405171394</v>
      </c>
      <c r="T67" s="7">
        <v>13378.303843855858</v>
      </c>
      <c r="U67" s="126">
        <f t="shared" si="2"/>
        <v>29196.707696062513</v>
      </c>
    </row>
    <row r="68" spans="1:21">
      <c r="A68" s="37">
        <v>64</v>
      </c>
      <c r="B68" s="17"/>
      <c r="C68" s="16"/>
      <c r="D68" s="38" t="s">
        <v>22</v>
      </c>
      <c r="E68" s="49" t="s">
        <v>86</v>
      </c>
      <c r="F68" s="40"/>
      <c r="G68" s="111">
        <f t="shared" si="0"/>
        <v>52791.432261595502</v>
      </c>
      <c r="H68" s="26">
        <v>156.38055643439293</v>
      </c>
      <c r="I68" s="7">
        <v>157.727279484272</v>
      </c>
      <c r="J68" s="7">
        <v>538.61265826411545</v>
      </c>
      <c r="K68" s="7">
        <v>5783.8934200555086</v>
      </c>
      <c r="L68" s="7">
        <v>14454.588832259178</v>
      </c>
      <c r="M68" s="7">
        <v>8876.4068529605865</v>
      </c>
      <c r="N68" s="126">
        <f t="shared" si="1"/>
        <v>29967.609599458054</v>
      </c>
      <c r="O68" s="26">
        <v>82.29237312078476</v>
      </c>
      <c r="P68" s="7">
        <v>75.38163685798645</v>
      </c>
      <c r="Q68" s="7">
        <v>329.41023267060518</v>
      </c>
      <c r="R68" s="7">
        <v>3501.0911675840616</v>
      </c>
      <c r="S68" s="7">
        <v>10371.968948066235</v>
      </c>
      <c r="T68" s="7">
        <v>8463.6783038377762</v>
      </c>
      <c r="U68" s="126">
        <f t="shared" si="2"/>
        <v>22823.822662137449</v>
      </c>
    </row>
    <row r="69" spans="1:21">
      <c r="A69" s="37">
        <v>65</v>
      </c>
      <c r="B69" s="17"/>
      <c r="C69" s="16"/>
      <c r="D69" s="38" t="s">
        <v>24</v>
      </c>
      <c r="E69" s="49" t="s">
        <v>87</v>
      </c>
      <c r="F69" s="40"/>
      <c r="G69" s="111">
        <f t="shared" si="0"/>
        <v>71828.123067006469</v>
      </c>
      <c r="H69" s="26">
        <v>81.158006727695465</v>
      </c>
      <c r="I69" s="7">
        <v>94.900919914245605</v>
      </c>
      <c r="J69" s="7">
        <v>1342.9558038562536</v>
      </c>
      <c r="K69" s="7">
        <v>7667.9748212099075</v>
      </c>
      <c r="L69" s="7">
        <v>19338.76337146759</v>
      </c>
      <c r="M69" s="7">
        <v>12002.339137077332</v>
      </c>
      <c r="N69" s="126">
        <f t="shared" si="1"/>
        <v>40528.092060253024</v>
      </c>
      <c r="O69" s="26">
        <v>142.24882757663727</v>
      </c>
      <c r="P69" s="7">
        <v>118.37580251693726</v>
      </c>
      <c r="Q69" s="7">
        <v>888.803502202034</v>
      </c>
      <c r="R69" s="7">
        <v>6518.2791016697884</v>
      </c>
      <c r="S69" s="7">
        <v>14553.853701591492</v>
      </c>
      <c r="T69" s="7">
        <v>9078.4700711965561</v>
      </c>
      <c r="U69" s="126">
        <f t="shared" si="2"/>
        <v>31300.031006753445</v>
      </c>
    </row>
    <row r="70" spans="1:21">
      <c r="A70" s="37">
        <v>66</v>
      </c>
      <c r="B70" s="17"/>
      <c r="C70" s="16"/>
      <c r="D70" s="38" t="s">
        <v>26</v>
      </c>
      <c r="E70" s="49" t="s">
        <v>88</v>
      </c>
      <c r="F70" s="40"/>
      <c r="G70" s="111">
        <f t="shared" si="0"/>
        <v>114853.1459933049</v>
      </c>
      <c r="H70" s="26">
        <v>0</v>
      </c>
      <c r="I70" s="7">
        <v>499.65138113615103</v>
      </c>
      <c r="J70" s="7">
        <v>6457.6175901815295</v>
      </c>
      <c r="K70" s="7">
        <v>23162.55872413516</v>
      </c>
      <c r="L70" s="7">
        <v>32261.774517178535</v>
      </c>
      <c r="M70" s="7">
        <v>14756.54927277565</v>
      </c>
      <c r="N70" s="126">
        <f t="shared" si="1"/>
        <v>77138.151485407026</v>
      </c>
      <c r="O70" s="26">
        <v>0</v>
      </c>
      <c r="P70" s="7">
        <v>270.06383218173869</v>
      </c>
      <c r="Q70" s="7">
        <v>1716.9625608036295</v>
      </c>
      <c r="R70" s="7">
        <v>9866.8827053904533</v>
      </c>
      <c r="S70" s="7">
        <v>16440.680459141731</v>
      </c>
      <c r="T70" s="7">
        <v>9420.4049503803253</v>
      </c>
      <c r="U70" s="126">
        <f t="shared" si="2"/>
        <v>37714.994507897878</v>
      </c>
    </row>
    <row r="71" spans="1:21">
      <c r="A71" s="37">
        <v>67</v>
      </c>
      <c r="B71" s="17"/>
      <c r="C71" s="16"/>
      <c r="D71" s="38" t="s">
        <v>32</v>
      </c>
      <c r="E71" s="49" t="s">
        <v>89</v>
      </c>
      <c r="F71" s="40"/>
      <c r="G71" s="111">
        <f t="shared" si="0"/>
        <v>27302.543511809316</v>
      </c>
      <c r="H71" s="26">
        <v>1.2987821102142334</v>
      </c>
      <c r="I71" s="7">
        <v>1.3932943344116211</v>
      </c>
      <c r="J71" s="7">
        <v>121.78222978673875</v>
      </c>
      <c r="K71" s="7">
        <v>1879.7057163715363</v>
      </c>
      <c r="L71" s="7">
        <v>8883.5335723161697</v>
      </c>
      <c r="M71" s="7">
        <v>4487.9332551956177</v>
      </c>
      <c r="N71" s="126">
        <f t="shared" si="1"/>
        <v>15375.646850114688</v>
      </c>
      <c r="O71" s="26">
        <v>0</v>
      </c>
      <c r="P71" s="7">
        <v>0</v>
      </c>
      <c r="Q71" s="7">
        <v>145.21472842572257</v>
      </c>
      <c r="R71" s="7">
        <v>1530.0622039884329</v>
      </c>
      <c r="S71" s="7">
        <v>5866.6125212907791</v>
      </c>
      <c r="T71" s="7">
        <v>4385.0072079896927</v>
      </c>
      <c r="U71" s="126">
        <f t="shared" si="2"/>
        <v>11926.896661694627</v>
      </c>
    </row>
    <row r="72" spans="1:21">
      <c r="A72" s="37">
        <v>68</v>
      </c>
      <c r="B72" s="17"/>
      <c r="C72" s="16"/>
      <c r="D72" s="38" t="s">
        <v>34</v>
      </c>
      <c r="E72" s="49" t="s">
        <v>90</v>
      </c>
      <c r="F72" s="40"/>
      <c r="G72" s="111">
        <f t="shared" si="0"/>
        <v>42087.029946111143</v>
      </c>
      <c r="H72" s="26">
        <v>45.502062797546387</v>
      </c>
      <c r="I72" s="7">
        <v>39.984513998031616</v>
      </c>
      <c r="J72" s="7">
        <v>151.56485532969236</v>
      </c>
      <c r="K72" s="7">
        <v>2871.431739628315</v>
      </c>
      <c r="L72" s="7">
        <v>13480.178358078003</v>
      </c>
      <c r="M72" s="7">
        <v>7998.7589550018311</v>
      </c>
      <c r="N72" s="126">
        <f t="shared" si="1"/>
        <v>24587.420484833419</v>
      </c>
      <c r="O72" s="26">
        <v>2.7078766822814941</v>
      </c>
      <c r="P72" s="7">
        <v>0.69886112213134766</v>
      </c>
      <c r="Q72" s="7">
        <v>226.47932334244251</v>
      </c>
      <c r="R72" s="7">
        <v>2010.8823132663965</v>
      </c>
      <c r="S72" s="7">
        <v>8814.1637754440308</v>
      </c>
      <c r="T72" s="7">
        <v>6444.6773114204407</v>
      </c>
      <c r="U72" s="126">
        <f t="shared" si="2"/>
        <v>17499.609461277723</v>
      </c>
    </row>
    <row r="73" spans="1:21">
      <c r="A73" s="37">
        <v>69</v>
      </c>
      <c r="B73" s="17"/>
      <c r="C73" s="16"/>
      <c r="D73" s="38" t="s">
        <v>36</v>
      </c>
      <c r="E73" s="49" t="s">
        <v>91</v>
      </c>
      <c r="F73" s="40"/>
      <c r="G73" s="111">
        <f t="shared" si="0"/>
        <v>17034.435979494825</v>
      </c>
      <c r="H73" s="26">
        <v>13.962369203567505</v>
      </c>
      <c r="I73" s="7">
        <v>13.066431045532227</v>
      </c>
      <c r="J73" s="7">
        <v>168.60461909510195</v>
      </c>
      <c r="K73" s="7">
        <v>1008.6639604121447</v>
      </c>
      <c r="L73" s="7">
        <v>4879.3161545991898</v>
      </c>
      <c r="M73" s="7">
        <v>4208.5673813819885</v>
      </c>
      <c r="N73" s="126">
        <f t="shared" si="1"/>
        <v>10292.180915737525</v>
      </c>
      <c r="O73" s="26">
        <v>23.057413697242737</v>
      </c>
      <c r="P73" s="7">
        <v>20.241347670555115</v>
      </c>
      <c r="Q73" s="7">
        <v>94.767240792512894</v>
      </c>
      <c r="R73" s="7">
        <v>535.08400708436966</v>
      </c>
      <c r="S73" s="7">
        <v>3401.7448152154684</v>
      </c>
      <c r="T73" s="7">
        <v>2667.3602392971516</v>
      </c>
      <c r="U73" s="126">
        <f t="shared" si="2"/>
        <v>6742.2550637573004</v>
      </c>
    </row>
    <row r="74" spans="1:21">
      <c r="A74" s="37">
        <v>70</v>
      </c>
      <c r="B74" s="17"/>
      <c r="C74" s="16"/>
      <c r="D74" s="38" t="s">
        <v>38</v>
      </c>
      <c r="E74" s="49" t="s">
        <v>92</v>
      </c>
      <c r="F74" s="40"/>
      <c r="G74" s="111">
        <f t="shared" ref="G74:G137" si="3">N74+U74</f>
        <v>181860.62638421357</v>
      </c>
      <c r="H74" s="26">
        <v>0</v>
      </c>
      <c r="I74" s="7">
        <v>0</v>
      </c>
      <c r="J74" s="7">
        <v>27.055745111312717</v>
      </c>
      <c r="K74" s="7">
        <v>77.422896353993565</v>
      </c>
      <c r="L74" s="7">
        <v>150.23594537191093</v>
      </c>
      <c r="M74" s="7">
        <v>148.92022641189396</v>
      </c>
      <c r="N74" s="126">
        <f t="shared" ref="N74:N137" si="4">SUM(H74:M74)</f>
        <v>403.63481324911118</v>
      </c>
      <c r="O74" s="26">
        <v>18.634390592575073</v>
      </c>
      <c r="P74" s="7">
        <v>22.636150121688843</v>
      </c>
      <c r="Q74" s="7">
        <v>4525.941924110055</v>
      </c>
      <c r="R74" s="7">
        <v>66050.982059955597</v>
      </c>
      <c r="S74" s="7">
        <v>82263.599922180176</v>
      </c>
      <c r="T74" s="7">
        <v>28575.197124004364</v>
      </c>
      <c r="U74" s="126">
        <f t="shared" ref="U74:U130" si="5">SUM(O74:T74)</f>
        <v>181456.99157096446</v>
      </c>
    </row>
    <row r="75" spans="1:21">
      <c r="A75" s="37">
        <v>71</v>
      </c>
      <c r="B75" s="17"/>
      <c r="C75" s="16"/>
      <c r="D75" s="38" t="s">
        <v>40</v>
      </c>
      <c r="E75" s="49" t="s">
        <v>93</v>
      </c>
      <c r="F75" s="40"/>
      <c r="G75" s="111">
        <f t="shared" si="3"/>
        <v>157019.34742528945</v>
      </c>
      <c r="H75" s="26">
        <v>0</v>
      </c>
      <c r="I75" s="7">
        <v>0</v>
      </c>
      <c r="J75" s="7">
        <v>0</v>
      </c>
      <c r="K75" s="7">
        <v>0</v>
      </c>
      <c r="L75" s="7">
        <v>0</v>
      </c>
      <c r="M75" s="7">
        <v>0</v>
      </c>
      <c r="N75" s="126">
        <f t="shared" si="4"/>
        <v>0</v>
      </c>
      <c r="O75" s="26">
        <v>129.86747002601624</v>
      </c>
      <c r="P75" s="7">
        <v>101.00187587738037</v>
      </c>
      <c r="Q75" s="7">
        <v>2398.1675940230489</v>
      </c>
      <c r="R75" s="7">
        <v>37075.145373821259</v>
      </c>
      <c r="S75" s="7">
        <v>79009.805155277252</v>
      </c>
      <c r="T75" s="7">
        <v>38305.359956264496</v>
      </c>
      <c r="U75" s="126">
        <f t="shared" si="5"/>
        <v>157019.34742528945</v>
      </c>
    </row>
    <row r="76" spans="1:21">
      <c r="A76" s="37">
        <v>72</v>
      </c>
      <c r="B76" s="17"/>
      <c r="C76" s="16"/>
      <c r="D76" s="38" t="s">
        <v>54</v>
      </c>
      <c r="E76" s="49" t="s">
        <v>94</v>
      </c>
      <c r="F76" s="40"/>
      <c r="G76" s="111">
        <f t="shared" si="3"/>
        <v>10301.520856814692</v>
      </c>
      <c r="H76" s="26">
        <v>0</v>
      </c>
      <c r="I76" s="7">
        <v>0</v>
      </c>
      <c r="J76" s="7">
        <v>0</v>
      </c>
      <c r="K76" s="7">
        <v>0</v>
      </c>
      <c r="L76" s="7">
        <v>0</v>
      </c>
      <c r="M76" s="7">
        <v>0</v>
      </c>
      <c r="N76" s="126">
        <f t="shared" si="4"/>
        <v>0</v>
      </c>
      <c r="O76" s="26">
        <v>0</v>
      </c>
      <c r="P76" s="7">
        <v>0</v>
      </c>
      <c r="Q76" s="7">
        <v>71.437326068291441</v>
      </c>
      <c r="R76" s="7">
        <v>746.4147135540843</v>
      </c>
      <c r="S76" s="7">
        <v>4511.476034194231</v>
      </c>
      <c r="T76" s="7">
        <v>4972.192782998085</v>
      </c>
      <c r="U76" s="126">
        <f t="shared" si="5"/>
        <v>10301.520856814692</v>
      </c>
    </row>
    <row r="77" spans="1:21">
      <c r="A77" s="37">
        <v>73</v>
      </c>
      <c r="B77" s="17"/>
      <c r="C77" s="16"/>
      <c r="D77" s="38" t="s">
        <v>59</v>
      </c>
      <c r="E77" s="49" t="s">
        <v>95</v>
      </c>
      <c r="F77" s="40"/>
      <c r="G77" s="111">
        <f t="shared" si="3"/>
        <v>30886.498368877918</v>
      </c>
      <c r="H77" s="26">
        <v>0</v>
      </c>
      <c r="I77" s="7">
        <v>0</v>
      </c>
      <c r="J77" s="7">
        <v>0</v>
      </c>
      <c r="K77" s="7">
        <v>0</v>
      </c>
      <c r="L77" s="7">
        <v>0</v>
      </c>
      <c r="M77" s="7">
        <v>0</v>
      </c>
      <c r="N77" s="126">
        <f t="shared" si="4"/>
        <v>0</v>
      </c>
      <c r="O77" s="26">
        <v>122.488709628582</v>
      </c>
      <c r="P77" s="7">
        <v>121.40975379943848</v>
      </c>
      <c r="Q77" s="7">
        <v>1140.7484498359263</v>
      </c>
      <c r="R77" s="7">
        <v>7468.8399330824614</v>
      </c>
      <c r="S77" s="7">
        <v>14496.054733753204</v>
      </c>
      <c r="T77" s="7">
        <v>7536.9567887783051</v>
      </c>
      <c r="U77" s="126">
        <f t="shared" si="5"/>
        <v>30886.498368877918</v>
      </c>
    </row>
    <row r="78" spans="1:21">
      <c r="A78" s="37">
        <v>74</v>
      </c>
      <c r="B78" s="17"/>
      <c r="C78" s="16"/>
      <c r="D78" s="38" t="s">
        <v>96</v>
      </c>
      <c r="E78" s="49" t="s">
        <v>97</v>
      </c>
      <c r="F78" s="40"/>
      <c r="G78" s="111">
        <f t="shared" si="3"/>
        <v>179271.96278821677</v>
      </c>
      <c r="H78" s="26">
        <v>0</v>
      </c>
      <c r="I78" s="7">
        <v>0</v>
      </c>
      <c r="J78" s="7">
        <v>659.22577778249979</v>
      </c>
      <c r="K78" s="7">
        <v>1132.0811752825975</v>
      </c>
      <c r="L78" s="7">
        <v>29975.702776908875</v>
      </c>
      <c r="M78" s="7">
        <v>147504.9530582428</v>
      </c>
      <c r="N78" s="126">
        <f t="shared" si="4"/>
        <v>179271.96278821677</v>
      </c>
      <c r="O78" s="26">
        <v>0</v>
      </c>
      <c r="P78" s="7">
        <v>0</v>
      </c>
      <c r="Q78" s="7">
        <v>0</v>
      </c>
      <c r="R78" s="7">
        <v>0</v>
      </c>
      <c r="S78" s="7">
        <v>0</v>
      </c>
      <c r="T78" s="7">
        <v>0</v>
      </c>
      <c r="U78" s="126">
        <f t="shared" si="5"/>
        <v>0</v>
      </c>
    </row>
    <row r="79" spans="1:21">
      <c r="A79" s="37">
        <v>75</v>
      </c>
      <c r="B79" s="17"/>
      <c r="C79" s="16"/>
      <c r="D79" s="38" t="s">
        <v>98</v>
      </c>
      <c r="E79" s="49" t="s">
        <v>99</v>
      </c>
      <c r="F79" s="40"/>
      <c r="G79" s="111">
        <f t="shared" si="3"/>
        <v>22349.750257366104</v>
      </c>
      <c r="H79" s="26">
        <v>137.2758395075798</v>
      </c>
      <c r="I79" s="7">
        <v>135.01350891590118</v>
      </c>
      <c r="J79" s="7">
        <v>126.34637585049495</v>
      </c>
      <c r="K79" s="7">
        <v>1738.9535684809089</v>
      </c>
      <c r="L79" s="7">
        <v>6100.0240935087204</v>
      </c>
      <c r="M79" s="7">
        <v>6294.4502267837524</v>
      </c>
      <c r="N79" s="126">
        <f t="shared" si="4"/>
        <v>14532.063613047358</v>
      </c>
      <c r="O79" s="26">
        <v>49.133555173873901</v>
      </c>
      <c r="P79" s="7">
        <v>45.847801208496094</v>
      </c>
      <c r="Q79" s="7">
        <v>86.942071247147396</v>
      </c>
      <c r="R79" s="7">
        <v>788.5751346796751</v>
      </c>
      <c r="S79" s="7">
        <v>3965.5829005539417</v>
      </c>
      <c r="T79" s="7">
        <v>2881.6051814556122</v>
      </c>
      <c r="U79" s="126">
        <f t="shared" si="5"/>
        <v>7817.6866443187464</v>
      </c>
    </row>
    <row r="80" spans="1:21">
      <c r="A80" s="37">
        <v>76</v>
      </c>
      <c r="B80" s="17"/>
      <c r="C80" s="16"/>
      <c r="D80" s="38" t="s">
        <v>100</v>
      </c>
      <c r="E80" s="49" t="s">
        <v>101</v>
      </c>
      <c r="F80" s="40"/>
      <c r="G80" s="111">
        <f t="shared" si="3"/>
        <v>76866.831351618282</v>
      </c>
      <c r="H80" s="26">
        <v>1261.1989836003631</v>
      </c>
      <c r="I80" s="7">
        <v>2397.0164613071829</v>
      </c>
      <c r="J80" s="7">
        <v>3951.1733712255955</v>
      </c>
      <c r="K80" s="7">
        <v>11225.676940798759</v>
      </c>
      <c r="L80" s="7">
        <v>17091.921076774597</v>
      </c>
      <c r="M80" s="7">
        <v>10060.226800560951</v>
      </c>
      <c r="N80" s="126">
        <f t="shared" si="4"/>
        <v>45987.213634267449</v>
      </c>
      <c r="O80" s="26">
        <v>973.88739652279764</v>
      </c>
      <c r="P80" s="7">
        <v>1685.8533595968038</v>
      </c>
      <c r="Q80" s="7">
        <v>3090.67571875453</v>
      </c>
      <c r="R80" s="7">
        <v>7539.9570213854313</v>
      </c>
      <c r="S80" s="7">
        <v>10805.733198046684</v>
      </c>
      <c r="T80" s="7">
        <v>6783.5110230445862</v>
      </c>
      <c r="U80" s="126">
        <f t="shared" si="5"/>
        <v>30879.617717350833</v>
      </c>
    </row>
    <row r="81" spans="1:21">
      <c r="A81" s="37">
        <v>77</v>
      </c>
      <c r="B81" s="10"/>
      <c r="C81" s="16"/>
      <c r="D81" s="38" t="s">
        <v>102</v>
      </c>
      <c r="E81" s="49" t="s">
        <v>103</v>
      </c>
      <c r="F81" s="40"/>
      <c r="G81" s="111">
        <f t="shared" si="3"/>
        <v>38816.417280290276</v>
      </c>
      <c r="H81" s="26">
        <v>988.82058383524418</v>
      </c>
      <c r="I81" s="7">
        <v>877.40965040400624</v>
      </c>
      <c r="J81" s="7">
        <v>3128.7903233766556</v>
      </c>
      <c r="K81" s="7">
        <v>5187.1663759350777</v>
      </c>
      <c r="L81" s="7">
        <v>7596.6025507450104</v>
      </c>
      <c r="M81" s="7">
        <v>4085.4471195936203</v>
      </c>
      <c r="N81" s="126">
        <f t="shared" si="4"/>
        <v>21864.236603889614</v>
      </c>
      <c r="O81" s="26">
        <v>535.59233099222183</v>
      </c>
      <c r="P81" s="7">
        <v>528.34128004312515</v>
      </c>
      <c r="Q81" s="7">
        <v>1577.8883321881294</v>
      </c>
      <c r="R81" s="7">
        <v>3561.9243919253349</v>
      </c>
      <c r="S81" s="7">
        <v>6493.3951592445374</v>
      </c>
      <c r="T81" s="7">
        <v>4255.0391820073128</v>
      </c>
      <c r="U81" s="126">
        <f t="shared" si="5"/>
        <v>16952.180676400661</v>
      </c>
    </row>
    <row r="82" spans="1:21">
      <c r="A82" s="37">
        <v>78</v>
      </c>
      <c r="B82" s="12"/>
      <c r="C82" s="11"/>
      <c r="D82" s="50"/>
      <c r="E82" s="9" t="s">
        <v>104</v>
      </c>
      <c r="F82" s="46"/>
      <c r="G82" s="111">
        <f t="shared" si="3"/>
        <v>360763.21430910006</v>
      </c>
      <c r="H82" s="26">
        <v>6327.0126975104213</v>
      </c>
      <c r="I82" s="7">
        <v>3841.2159471847117</v>
      </c>
      <c r="J82" s="7">
        <v>18082.219570636749</v>
      </c>
      <c r="K82" s="7">
        <v>47330.491787850857</v>
      </c>
      <c r="L82" s="7">
        <v>81016.447638034821</v>
      </c>
      <c r="M82" s="7">
        <v>52581.556363105774</v>
      </c>
      <c r="N82" s="126">
        <f t="shared" si="4"/>
        <v>209178.94400432333</v>
      </c>
      <c r="O82" s="26">
        <v>5120.7474844306707</v>
      </c>
      <c r="P82" s="7">
        <v>4189.3239978179336</v>
      </c>
      <c r="Q82" s="7">
        <v>12890.162046343088</v>
      </c>
      <c r="R82" s="7">
        <v>35082.342197775841</v>
      </c>
      <c r="S82" s="7">
        <v>58675.317079782486</v>
      </c>
      <c r="T82" s="7">
        <v>35626.377498626709</v>
      </c>
      <c r="U82" s="126">
        <f t="shared" si="5"/>
        <v>151584.27030477673</v>
      </c>
    </row>
    <row r="83" spans="1:21">
      <c r="A83" s="93">
        <v>79</v>
      </c>
      <c r="B83" s="94"/>
      <c r="C83" s="95" t="s">
        <v>61</v>
      </c>
      <c r="D83" s="96" t="s">
        <v>105</v>
      </c>
      <c r="E83" s="97"/>
      <c r="F83" s="98"/>
      <c r="G83" s="99">
        <f t="shared" si="3"/>
        <v>42280.494962843135</v>
      </c>
      <c r="H83" s="100">
        <v>563.47097153775394</v>
      </c>
      <c r="I83" s="101">
        <v>813.24851660430431</v>
      </c>
      <c r="J83" s="101">
        <v>1763.4777651280165</v>
      </c>
      <c r="K83" s="101">
        <v>3920.008473303169</v>
      </c>
      <c r="L83" s="101">
        <v>9867.3056249022484</v>
      </c>
      <c r="M83" s="101">
        <v>7290.8004221618176</v>
      </c>
      <c r="N83" s="127">
        <f t="shared" si="4"/>
        <v>24218.31177363731</v>
      </c>
      <c r="O83" s="100">
        <v>530.56395866535604</v>
      </c>
      <c r="P83" s="101">
        <v>911.49816125631332</v>
      </c>
      <c r="Q83" s="101">
        <v>929.44081850536168</v>
      </c>
      <c r="R83" s="101">
        <v>3821.4202191382647</v>
      </c>
      <c r="S83" s="101">
        <v>6532.3982400894165</v>
      </c>
      <c r="T83" s="101">
        <v>5336.8617915511131</v>
      </c>
      <c r="U83" s="127">
        <f t="shared" si="5"/>
        <v>18062.183189205825</v>
      </c>
    </row>
    <row r="84" spans="1:21">
      <c r="A84" s="93">
        <v>80</v>
      </c>
      <c r="B84" s="94"/>
      <c r="C84" s="95" t="s">
        <v>66</v>
      </c>
      <c r="D84" s="96" t="s">
        <v>106</v>
      </c>
      <c r="E84" s="97"/>
      <c r="F84" s="98"/>
      <c r="G84" s="99">
        <f t="shared" si="3"/>
        <v>429300.12327508384</v>
      </c>
      <c r="H84" s="100">
        <v>306.28379941289313</v>
      </c>
      <c r="I84" s="101">
        <v>716.67084882548079</v>
      </c>
      <c r="J84" s="101">
        <v>4538.288914328441</v>
      </c>
      <c r="K84" s="101">
        <v>22726.618280410767</v>
      </c>
      <c r="L84" s="101">
        <v>79611.89635848999</v>
      </c>
      <c r="M84" s="101">
        <v>76148.466544628143</v>
      </c>
      <c r="N84" s="127">
        <f t="shared" si="4"/>
        <v>184048.22474609572</v>
      </c>
      <c r="O84" s="100">
        <v>307.93093051353935</v>
      </c>
      <c r="P84" s="101">
        <v>938.14317174162716</v>
      </c>
      <c r="Q84" s="101">
        <v>4485.1473452076316</v>
      </c>
      <c r="R84" s="101">
        <v>21462.554528653622</v>
      </c>
      <c r="S84" s="101">
        <v>91294.327425956726</v>
      </c>
      <c r="T84" s="101">
        <v>126763.79512691498</v>
      </c>
      <c r="U84" s="127">
        <f t="shared" si="5"/>
        <v>245251.89852898812</v>
      </c>
    </row>
    <row r="85" spans="1:21">
      <c r="A85" s="93">
        <v>81</v>
      </c>
      <c r="B85" s="94"/>
      <c r="C85" s="95" t="s">
        <v>68</v>
      </c>
      <c r="D85" s="96" t="s">
        <v>107</v>
      </c>
      <c r="E85" s="97"/>
      <c r="F85" s="98"/>
      <c r="G85" s="99">
        <f t="shared" si="3"/>
        <v>176106.08621630073</v>
      </c>
      <c r="H85" s="100">
        <v>16642.954047270119</v>
      </c>
      <c r="I85" s="101">
        <v>9899.039229169488</v>
      </c>
      <c r="J85" s="101">
        <v>14850.889830350876</v>
      </c>
      <c r="K85" s="101">
        <v>9482.9329718649387</v>
      </c>
      <c r="L85" s="101">
        <v>6887.5865290164948</v>
      </c>
      <c r="M85" s="101">
        <v>6249.4227573871613</v>
      </c>
      <c r="N85" s="127">
        <f t="shared" si="4"/>
        <v>64012.825365059078</v>
      </c>
      <c r="O85" s="100">
        <v>19256.132440868765</v>
      </c>
      <c r="P85" s="101">
        <v>19831.956798497587</v>
      </c>
      <c r="Q85" s="101">
        <v>38146.01290845871</v>
      </c>
      <c r="R85" s="101">
        <v>11816.032392472029</v>
      </c>
      <c r="S85" s="101">
        <v>9572.7050341367722</v>
      </c>
      <c r="T85" s="101">
        <v>13470.421276807785</v>
      </c>
      <c r="U85" s="127">
        <f t="shared" si="5"/>
        <v>112093.26085124165</v>
      </c>
    </row>
    <row r="86" spans="1:21">
      <c r="A86" s="93">
        <v>82</v>
      </c>
      <c r="B86" s="94"/>
      <c r="C86" s="95" t="s">
        <v>74</v>
      </c>
      <c r="D86" s="96" t="s">
        <v>108</v>
      </c>
      <c r="E86" s="97"/>
      <c r="F86" s="98"/>
      <c r="G86" s="99">
        <f t="shared" si="3"/>
        <v>54154.120636366017</v>
      </c>
      <c r="H86" s="100">
        <v>0.37859742539847296</v>
      </c>
      <c r="I86" s="101">
        <v>3.5084049267352384</v>
      </c>
      <c r="J86" s="101">
        <v>13858.146766364574</v>
      </c>
      <c r="K86" s="101">
        <v>18428.425790607929</v>
      </c>
      <c r="L86" s="101">
        <v>9797.4536463022232</v>
      </c>
      <c r="M86" s="101">
        <v>3055.4648999273777</v>
      </c>
      <c r="N86" s="127">
        <f t="shared" si="4"/>
        <v>45143.378105554235</v>
      </c>
      <c r="O86" s="100">
        <v>1.1092781970497851</v>
      </c>
      <c r="P86" s="101">
        <v>4.3581683799566235</v>
      </c>
      <c r="Q86" s="101">
        <v>1353.382395491004</v>
      </c>
      <c r="R86" s="101">
        <v>2826.6949682384729</v>
      </c>
      <c r="S86" s="101">
        <v>1817.2481416091323</v>
      </c>
      <c r="T86" s="101">
        <v>3007.9495788961649</v>
      </c>
      <c r="U86" s="127">
        <f t="shared" si="5"/>
        <v>9010.7425308117818</v>
      </c>
    </row>
    <row r="87" spans="1:21">
      <c r="A87" s="37">
        <v>83</v>
      </c>
      <c r="B87" s="17"/>
      <c r="C87" s="16"/>
      <c r="D87" s="38" t="s">
        <v>8</v>
      </c>
      <c r="E87" s="49" t="s">
        <v>109</v>
      </c>
      <c r="F87" s="40"/>
      <c r="G87" s="111">
        <f t="shared" si="3"/>
        <v>0</v>
      </c>
      <c r="H87" s="26">
        <v>0</v>
      </c>
      <c r="I87" s="7">
        <v>0</v>
      </c>
      <c r="J87" s="7">
        <v>0</v>
      </c>
      <c r="K87" s="7">
        <v>0</v>
      </c>
      <c r="L87" s="7">
        <v>0</v>
      </c>
      <c r="M87" s="7">
        <v>0</v>
      </c>
      <c r="N87" s="126">
        <f t="shared" si="4"/>
        <v>0</v>
      </c>
      <c r="O87" s="26">
        <v>0</v>
      </c>
      <c r="P87" s="7">
        <v>0</v>
      </c>
      <c r="Q87" s="7">
        <v>0</v>
      </c>
      <c r="R87" s="7">
        <v>0</v>
      </c>
      <c r="S87" s="7">
        <v>0</v>
      </c>
      <c r="T87" s="7">
        <v>0</v>
      </c>
      <c r="U87" s="126">
        <f t="shared" si="5"/>
        <v>0</v>
      </c>
    </row>
    <row r="88" spans="1:21">
      <c r="A88" s="37">
        <v>84</v>
      </c>
      <c r="B88" s="17"/>
      <c r="C88" s="16"/>
      <c r="D88" s="38" t="s">
        <v>10</v>
      </c>
      <c r="E88" s="49" t="s">
        <v>110</v>
      </c>
      <c r="F88" s="40"/>
      <c r="G88" s="111">
        <f t="shared" si="3"/>
        <v>0</v>
      </c>
      <c r="H88" s="26">
        <v>0</v>
      </c>
      <c r="I88" s="7">
        <v>0</v>
      </c>
      <c r="J88" s="7">
        <v>0</v>
      </c>
      <c r="K88" s="7">
        <v>0</v>
      </c>
      <c r="L88" s="7">
        <v>0</v>
      </c>
      <c r="M88" s="7">
        <v>0</v>
      </c>
      <c r="N88" s="126">
        <f t="shared" si="4"/>
        <v>0</v>
      </c>
      <c r="O88" s="26">
        <v>0</v>
      </c>
      <c r="P88" s="7">
        <v>0</v>
      </c>
      <c r="Q88" s="7">
        <v>0</v>
      </c>
      <c r="R88" s="7">
        <v>0</v>
      </c>
      <c r="S88" s="7">
        <v>0</v>
      </c>
      <c r="T88" s="7">
        <v>0</v>
      </c>
      <c r="U88" s="126">
        <f t="shared" si="5"/>
        <v>0</v>
      </c>
    </row>
    <row r="89" spans="1:21">
      <c r="A89" s="37">
        <v>85</v>
      </c>
      <c r="B89" s="17"/>
      <c r="C89" s="16"/>
      <c r="D89" s="38" t="s">
        <v>22</v>
      </c>
      <c r="E89" s="49" t="s">
        <v>111</v>
      </c>
      <c r="F89" s="40"/>
      <c r="G89" s="111">
        <f t="shared" si="3"/>
        <v>0.33972185850143433</v>
      </c>
      <c r="H89" s="26">
        <v>0</v>
      </c>
      <c r="I89" s="7">
        <v>0</v>
      </c>
      <c r="J89" s="7">
        <v>0</v>
      </c>
      <c r="K89" s="7">
        <v>0</v>
      </c>
      <c r="L89" s="7">
        <v>0</v>
      </c>
      <c r="M89" s="7">
        <v>0</v>
      </c>
      <c r="N89" s="126">
        <f t="shared" si="4"/>
        <v>0</v>
      </c>
      <c r="O89" s="26">
        <v>0</v>
      </c>
      <c r="P89" s="7">
        <v>0</v>
      </c>
      <c r="Q89" s="7">
        <v>0</v>
      </c>
      <c r="R89" s="7">
        <v>0</v>
      </c>
      <c r="S89" s="7">
        <v>0.33972185850143433</v>
      </c>
      <c r="T89" s="7">
        <v>0</v>
      </c>
      <c r="U89" s="126">
        <f t="shared" si="5"/>
        <v>0.33972185850143433</v>
      </c>
    </row>
    <row r="90" spans="1:21">
      <c r="A90" s="37">
        <v>86</v>
      </c>
      <c r="B90" s="17"/>
      <c r="C90" s="16"/>
      <c r="D90" s="38" t="s">
        <v>24</v>
      </c>
      <c r="E90" s="49" t="s">
        <v>112</v>
      </c>
      <c r="F90" s="40"/>
      <c r="G90" s="111">
        <f t="shared" si="3"/>
        <v>24431.579546206864</v>
      </c>
      <c r="H90" s="26">
        <v>0</v>
      </c>
      <c r="I90" s="7">
        <v>0</v>
      </c>
      <c r="J90" s="7">
        <v>2131.558530472219</v>
      </c>
      <c r="K90" s="7">
        <v>8363.670626938343</v>
      </c>
      <c r="L90" s="7">
        <v>6825.5377665758133</v>
      </c>
      <c r="M90" s="7">
        <v>1568.5716348290443</v>
      </c>
      <c r="N90" s="126">
        <f t="shared" si="4"/>
        <v>18889.33855881542</v>
      </c>
      <c r="O90" s="26">
        <v>0</v>
      </c>
      <c r="P90" s="7">
        <v>0</v>
      </c>
      <c r="Q90" s="7">
        <v>407.80989712965675</v>
      </c>
      <c r="R90" s="7">
        <v>1534.9393592104316</v>
      </c>
      <c r="S90" s="7">
        <v>1162.7864904664457</v>
      </c>
      <c r="T90" s="7">
        <v>2436.7052405849099</v>
      </c>
      <c r="U90" s="126">
        <f t="shared" si="5"/>
        <v>5542.2409873914439</v>
      </c>
    </row>
    <row r="91" spans="1:21">
      <c r="A91" s="37">
        <v>87</v>
      </c>
      <c r="B91" s="17"/>
      <c r="C91" s="16"/>
      <c r="D91" s="38" t="s">
        <v>26</v>
      </c>
      <c r="E91" s="49" t="s">
        <v>113</v>
      </c>
      <c r="F91" s="40"/>
      <c r="G91" s="111">
        <f t="shared" si="3"/>
        <v>29627.703794369227</v>
      </c>
      <c r="H91" s="26">
        <v>0.37859742539847296</v>
      </c>
      <c r="I91" s="7">
        <v>0</v>
      </c>
      <c r="J91" s="7">
        <v>11717.271838083863</v>
      </c>
      <c r="K91" s="7">
        <v>10049.251572608948</v>
      </c>
      <c r="L91" s="7">
        <v>2971.9157371819019</v>
      </c>
      <c r="M91" s="7">
        <v>1486.8932327181101</v>
      </c>
      <c r="N91" s="126">
        <f t="shared" si="4"/>
        <v>26225.710978018222</v>
      </c>
      <c r="O91" s="26">
        <v>1.1092781970497851</v>
      </c>
      <c r="P91" s="7">
        <v>0</v>
      </c>
      <c r="Q91" s="7">
        <v>913.74777698144317</v>
      </c>
      <c r="R91" s="7">
        <v>1261.7694639861584</v>
      </c>
      <c r="S91" s="7">
        <v>654.12193343415856</v>
      </c>
      <c r="T91" s="7">
        <v>571.24436375219375</v>
      </c>
      <c r="U91" s="126">
        <f t="shared" si="5"/>
        <v>3401.9928163510035</v>
      </c>
    </row>
    <row r="92" spans="1:21">
      <c r="A92" s="37">
        <v>88</v>
      </c>
      <c r="B92" s="17"/>
      <c r="C92" s="16"/>
      <c r="D92" s="38" t="s">
        <v>32</v>
      </c>
      <c r="E92" s="49" t="s">
        <v>114</v>
      </c>
      <c r="F92" s="40"/>
      <c r="G92" s="111">
        <f t="shared" si="3"/>
        <v>0</v>
      </c>
      <c r="H92" s="26">
        <v>0</v>
      </c>
      <c r="I92" s="7">
        <v>0</v>
      </c>
      <c r="J92" s="7">
        <v>0</v>
      </c>
      <c r="K92" s="7">
        <v>0</v>
      </c>
      <c r="L92" s="7">
        <v>0</v>
      </c>
      <c r="M92" s="7">
        <v>0</v>
      </c>
      <c r="N92" s="126">
        <f t="shared" si="4"/>
        <v>0</v>
      </c>
      <c r="O92" s="26">
        <v>0</v>
      </c>
      <c r="P92" s="7">
        <v>0</v>
      </c>
      <c r="Q92" s="7">
        <v>0</v>
      </c>
      <c r="R92" s="7">
        <v>0</v>
      </c>
      <c r="S92" s="7">
        <v>0</v>
      </c>
      <c r="T92" s="7">
        <v>0</v>
      </c>
      <c r="U92" s="126">
        <f t="shared" si="5"/>
        <v>0</v>
      </c>
    </row>
    <row r="93" spans="1:21">
      <c r="A93" s="37">
        <v>89</v>
      </c>
      <c r="B93" s="17"/>
      <c r="C93" s="16"/>
      <c r="D93" s="38" t="s">
        <v>34</v>
      </c>
      <c r="E93" s="49" t="s">
        <v>115</v>
      </c>
      <c r="F93" s="40"/>
      <c r="G93" s="111">
        <f t="shared" si="3"/>
        <v>94.497428989143373</v>
      </c>
      <c r="H93" s="26">
        <v>0</v>
      </c>
      <c r="I93" s="7">
        <v>3.5084049267352384</v>
      </c>
      <c r="J93" s="7">
        <v>9.3161760224902537</v>
      </c>
      <c r="K93" s="7">
        <v>15.503811636706814</v>
      </c>
      <c r="L93" s="7">
        <v>0</v>
      </c>
      <c r="M93" s="7">
        <v>0</v>
      </c>
      <c r="N93" s="126">
        <f t="shared" si="4"/>
        <v>28.328392585932306</v>
      </c>
      <c r="O93" s="26">
        <v>0</v>
      </c>
      <c r="P93" s="7">
        <v>4.3581683799566235</v>
      </c>
      <c r="Q93" s="7">
        <v>31.824695803283248</v>
      </c>
      <c r="R93" s="7">
        <v>29.986172219971195</v>
      </c>
      <c r="S93" s="7">
        <v>0</v>
      </c>
      <c r="T93" s="7">
        <v>0</v>
      </c>
      <c r="U93" s="126">
        <f t="shared" si="5"/>
        <v>66.169036403211066</v>
      </c>
    </row>
    <row r="94" spans="1:21">
      <c r="A94" s="37">
        <v>90</v>
      </c>
      <c r="B94" s="17"/>
      <c r="C94" s="16"/>
      <c r="D94" s="38" t="s">
        <v>36</v>
      </c>
      <c r="E94" s="49" t="s">
        <v>116</v>
      </c>
      <c r="F94" s="40"/>
      <c r="G94" s="111">
        <f t="shared" si="3"/>
        <v>0</v>
      </c>
      <c r="H94" s="26">
        <v>0</v>
      </c>
      <c r="I94" s="7">
        <v>0</v>
      </c>
      <c r="J94" s="7">
        <v>0</v>
      </c>
      <c r="K94" s="7">
        <v>0</v>
      </c>
      <c r="L94" s="7">
        <v>0</v>
      </c>
      <c r="M94" s="7">
        <v>0</v>
      </c>
      <c r="N94" s="126">
        <f t="shared" si="4"/>
        <v>0</v>
      </c>
      <c r="O94" s="26">
        <v>0</v>
      </c>
      <c r="P94" s="7">
        <v>0</v>
      </c>
      <c r="Q94" s="7">
        <v>0</v>
      </c>
      <c r="R94" s="7">
        <v>0</v>
      </c>
      <c r="S94" s="7">
        <v>0</v>
      </c>
      <c r="T94" s="7">
        <v>0</v>
      </c>
      <c r="U94" s="126">
        <f t="shared" si="5"/>
        <v>0</v>
      </c>
    </row>
    <row r="95" spans="1:21">
      <c r="A95" s="37">
        <v>91</v>
      </c>
      <c r="B95" s="17"/>
      <c r="C95" s="16"/>
      <c r="D95" s="38" t="s">
        <v>38</v>
      </c>
      <c r="E95" s="49" t="s">
        <v>117</v>
      </c>
      <c r="F95" s="40"/>
      <c r="G95" s="111">
        <f t="shared" si="3"/>
        <v>0</v>
      </c>
      <c r="H95" s="26">
        <v>0</v>
      </c>
      <c r="I95" s="7">
        <v>0</v>
      </c>
      <c r="J95" s="7">
        <v>0</v>
      </c>
      <c r="K95" s="7">
        <v>0</v>
      </c>
      <c r="L95" s="7">
        <v>0</v>
      </c>
      <c r="M95" s="7">
        <v>0</v>
      </c>
      <c r="N95" s="126">
        <f t="shared" si="4"/>
        <v>0</v>
      </c>
      <c r="O95" s="26">
        <v>0</v>
      </c>
      <c r="P95" s="7">
        <v>0</v>
      </c>
      <c r="Q95" s="7">
        <v>0</v>
      </c>
      <c r="R95" s="7">
        <v>0</v>
      </c>
      <c r="S95" s="7">
        <v>0</v>
      </c>
      <c r="T95" s="7">
        <v>0</v>
      </c>
      <c r="U95" s="126">
        <f t="shared" si="5"/>
        <v>0</v>
      </c>
    </row>
    <row r="96" spans="1:21">
      <c r="A96" s="37">
        <v>92</v>
      </c>
      <c r="B96" s="17"/>
      <c r="C96" s="16"/>
      <c r="D96" s="38" t="s">
        <v>40</v>
      </c>
      <c r="E96" s="49" t="s">
        <v>118</v>
      </c>
      <c r="F96" s="40"/>
      <c r="G96" s="111">
        <f t="shared" si="3"/>
        <v>0</v>
      </c>
      <c r="H96" s="26">
        <v>0</v>
      </c>
      <c r="I96" s="7">
        <v>0</v>
      </c>
      <c r="J96" s="7">
        <v>0</v>
      </c>
      <c r="K96" s="7">
        <v>0</v>
      </c>
      <c r="L96" s="7">
        <v>0</v>
      </c>
      <c r="M96" s="7">
        <v>0</v>
      </c>
      <c r="N96" s="126">
        <f t="shared" si="4"/>
        <v>0</v>
      </c>
      <c r="O96" s="26">
        <v>0</v>
      </c>
      <c r="P96" s="7">
        <v>0</v>
      </c>
      <c r="Q96" s="7">
        <v>0</v>
      </c>
      <c r="R96" s="7">
        <v>0</v>
      </c>
      <c r="S96" s="7">
        <v>0</v>
      </c>
      <c r="T96" s="7">
        <v>0</v>
      </c>
      <c r="U96" s="126">
        <f t="shared" si="5"/>
        <v>0</v>
      </c>
    </row>
    <row r="97" spans="1:21">
      <c r="A97" s="37">
        <v>93</v>
      </c>
      <c r="B97" s="17"/>
      <c r="C97" s="16"/>
      <c r="D97" s="38" t="s">
        <v>54</v>
      </c>
      <c r="E97" s="49" t="s">
        <v>119</v>
      </c>
      <c r="F97" s="40"/>
      <c r="G97" s="111">
        <f t="shared" si="3"/>
        <v>0</v>
      </c>
      <c r="H97" s="26">
        <v>0</v>
      </c>
      <c r="I97" s="7">
        <v>0</v>
      </c>
      <c r="J97" s="7">
        <v>0</v>
      </c>
      <c r="K97" s="7">
        <v>0</v>
      </c>
      <c r="L97" s="7">
        <v>0</v>
      </c>
      <c r="M97" s="7">
        <v>0</v>
      </c>
      <c r="N97" s="126">
        <f t="shared" si="4"/>
        <v>0</v>
      </c>
      <c r="O97" s="26">
        <v>0</v>
      </c>
      <c r="P97" s="7">
        <v>0</v>
      </c>
      <c r="Q97" s="7">
        <v>0</v>
      </c>
      <c r="R97" s="7">
        <v>0</v>
      </c>
      <c r="S97" s="7">
        <v>0</v>
      </c>
      <c r="T97" s="7">
        <v>0</v>
      </c>
      <c r="U97" s="126">
        <f t="shared" si="5"/>
        <v>0</v>
      </c>
    </row>
    <row r="98" spans="1:21">
      <c r="A98" s="93">
        <v>94</v>
      </c>
      <c r="B98" s="102"/>
      <c r="C98" s="95" t="s">
        <v>120</v>
      </c>
      <c r="D98" s="96" t="s">
        <v>121</v>
      </c>
      <c r="E98" s="97"/>
      <c r="F98" s="98"/>
      <c r="G98" s="99">
        <f t="shared" si="3"/>
        <v>302294.40025187284</v>
      </c>
      <c r="H98" s="100">
        <v>3557.4760789424181</v>
      </c>
      <c r="I98" s="101">
        <v>3382.4977861270308</v>
      </c>
      <c r="J98" s="101">
        <v>17917.677437819541</v>
      </c>
      <c r="K98" s="101">
        <v>14272.650568336248</v>
      </c>
      <c r="L98" s="101">
        <v>16163.463214159012</v>
      </c>
      <c r="M98" s="101">
        <v>73616.989849090576</v>
      </c>
      <c r="N98" s="127">
        <f t="shared" si="4"/>
        <v>128910.75493447483</v>
      </c>
      <c r="O98" s="100">
        <v>3842.8359894305468</v>
      </c>
      <c r="P98" s="101">
        <v>3793.2390972580761</v>
      </c>
      <c r="Q98" s="101">
        <v>8575.2027796301991</v>
      </c>
      <c r="R98" s="101">
        <v>7280.7734503820539</v>
      </c>
      <c r="S98" s="101">
        <v>14236.326969981194</v>
      </c>
      <c r="T98" s="101">
        <v>135655.26703071594</v>
      </c>
      <c r="U98" s="127">
        <f t="shared" si="5"/>
        <v>173383.64531739801</v>
      </c>
    </row>
    <row r="99" spans="1:21">
      <c r="A99" s="37">
        <v>95</v>
      </c>
      <c r="B99" s="10"/>
      <c r="C99" s="11"/>
      <c r="D99" s="38" t="s">
        <v>8</v>
      </c>
      <c r="E99" s="49" t="s">
        <v>122</v>
      </c>
      <c r="F99" s="51"/>
      <c r="G99" s="111">
        <f t="shared" si="3"/>
        <v>207111.48825430311</v>
      </c>
      <c r="H99" s="26">
        <v>0</v>
      </c>
      <c r="I99" s="7">
        <v>0</v>
      </c>
      <c r="J99" s="7">
        <v>0.10797429829835892</v>
      </c>
      <c r="K99" s="7">
        <v>144.60869245603681</v>
      </c>
      <c r="L99" s="7">
        <v>8030.478607416153</v>
      </c>
      <c r="M99" s="7">
        <v>63765.029545783997</v>
      </c>
      <c r="N99" s="126">
        <f t="shared" si="4"/>
        <v>71940.224819954485</v>
      </c>
      <c r="O99" s="26">
        <v>0</v>
      </c>
      <c r="P99" s="7">
        <v>0</v>
      </c>
      <c r="Q99" s="7">
        <v>0</v>
      </c>
      <c r="R99" s="7">
        <v>157.54101782850921</v>
      </c>
      <c r="S99" s="7">
        <v>9850.8466535806656</v>
      </c>
      <c r="T99" s="7">
        <v>125162.87576293945</v>
      </c>
      <c r="U99" s="126">
        <f t="shared" si="5"/>
        <v>135171.26343434863</v>
      </c>
    </row>
    <row r="100" spans="1:21">
      <c r="A100" s="37">
        <v>96</v>
      </c>
      <c r="B100" s="10"/>
      <c r="C100" s="11"/>
      <c r="D100" s="38" t="s">
        <v>10</v>
      </c>
      <c r="E100" s="49" t="s">
        <v>123</v>
      </c>
      <c r="F100" s="51"/>
      <c r="G100" s="111">
        <f t="shared" si="3"/>
        <v>14789.326837480476</v>
      </c>
      <c r="H100" s="26">
        <v>0</v>
      </c>
      <c r="I100" s="7">
        <v>0</v>
      </c>
      <c r="J100" s="7">
        <v>3.1172935656213667</v>
      </c>
      <c r="K100" s="7">
        <v>92.839770164340734</v>
      </c>
      <c r="L100" s="7">
        <v>942.74103319644928</v>
      </c>
      <c r="M100" s="7">
        <v>7073.8675098419189</v>
      </c>
      <c r="N100" s="126">
        <f t="shared" si="4"/>
        <v>8112.5656067683303</v>
      </c>
      <c r="O100" s="26">
        <v>0</v>
      </c>
      <c r="P100" s="7">
        <v>0</v>
      </c>
      <c r="Q100" s="7">
        <v>1.6917718773183879</v>
      </c>
      <c r="R100" s="7">
        <v>43.913426823914051</v>
      </c>
      <c r="S100" s="7">
        <v>568.51763968169689</v>
      </c>
      <c r="T100" s="7">
        <v>6062.638392329216</v>
      </c>
      <c r="U100" s="126">
        <f t="shared" si="5"/>
        <v>6676.7612307121453</v>
      </c>
    </row>
    <row r="101" spans="1:21">
      <c r="A101" s="37">
        <v>97</v>
      </c>
      <c r="B101" s="10"/>
      <c r="C101" s="11"/>
      <c r="D101" s="38" t="s">
        <v>22</v>
      </c>
      <c r="E101" s="49" t="s">
        <v>124</v>
      </c>
      <c r="F101" s="51"/>
      <c r="G101" s="111">
        <f t="shared" si="3"/>
        <v>66424.438797170762</v>
      </c>
      <c r="H101" s="26">
        <v>2755.6930814031512</v>
      </c>
      <c r="I101" s="7">
        <v>2764.8705733306706</v>
      </c>
      <c r="J101" s="7">
        <v>16676.035865850747</v>
      </c>
      <c r="K101" s="7">
        <v>13088.276577591896</v>
      </c>
      <c r="L101" s="7">
        <v>5642.0662334561348</v>
      </c>
      <c r="M101" s="7">
        <v>2121.5758946537971</v>
      </c>
      <c r="N101" s="126">
        <f t="shared" si="4"/>
        <v>43048.518226286396</v>
      </c>
      <c r="O101" s="26">
        <v>2765.9719941332005</v>
      </c>
      <c r="P101" s="7">
        <v>2172.2233529323712</v>
      </c>
      <c r="Q101" s="7">
        <v>6434.909684907645</v>
      </c>
      <c r="R101" s="7">
        <v>5651.50771814771</v>
      </c>
      <c r="S101" s="7">
        <v>2623.4134933799505</v>
      </c>
      <c r="T101" s="7">
        <v>3727.8943273834884</v>
      </c>
      <c r="U101" s="126">
        <f t="shared" si="5"/>
        <v>23375.920570884366</v>
      </c>
    </row>
    <row r="102" spans="1:21">
      <c r="A102" s="37">
        <v>98</v>
      </c>
      <c r="B102" s="17"/>
      <c r="C102" s="11"/>
      <c r="D102" s="38" t="s">
        <v>24</v>
      </c>
      <c r="E102" s="49" t="s">
        <v>125</v>
      </c>
      <c r="F102" s="51"/>
      <c r="G102" s="111">
        <f t="shared" si="3"/>
        <v>1053.4719501384534</v>
      </c>
      <c r="H102" s="26">
        <v>0</v>
      </c>
      <c r="I102" s="7">
        <v>0</v>
      </c>
      <c r="J102" s="7">
        <v>31.469419235829264</v>
      </c>
      <c r="K102" s="7">
        <v>154.95082115847617</v>
      </c>
      <c r="L102" s="7">
        <v>157.69128117151558</v>
      </c>
      <c r="M102" s="7">
        <v>51.931728579569608</v>
      </c>
      <c r="N102" s="126">
        <f t="shared" si="4"/>
        <v>396.04325014539063</v>
      </c>
      <c r="O102" s="26">
        <v>0</v>
      </c>
      <c r="P102" s="7">
        <v>0</v>
      </c>
      <c r="Q102" s="7">
        <v>59.241058031562716</v>
      </c>
      <c r="R102" s="7">
        <v>280.51009292155504</v>
      </c>
      <c r="S102" s="7">
        <v>227.52942230738699</v>
      </c>
      <c r="T102" s="7">
        <v>90.148126732558012</v>
      </c>
      <c r="U102" s="126">
        <f t="shared" si="5"/>
        <v>657.42869999306276</v>
      </c>
    </row>
    <row r="103" spans="1:21">
      <c r="A103" s="37">
        <v>99</v>
      </c>
      <c r="B103" s="12"/>
      <c r="C103" s="12"/>
      <c r="D103" s="38" t="s">
        <v>26</v>
      </c>
      <c r="E103" s="49" t="s">
        <v>126</v>
      </c>
      <c r="F103" s="43"/>
      <c r="G103" s="111">
        <f t="shared" si="3"/>
        <v>0</v>
      </c>
      <c r="H103" s="26">
        <v>0</v>
      </c>
      <c r="I103" s="7">
        <v>0</v>
      </c>
      <c r="J103" s="7">
        <v>0</v>
      </c>
      <c r="K103" s="7">
        <v>0</v>
      </c>
      <c r="L103" s="7">
        <v>0</v>
      </c>
      <c r="M103" s="7">
        <v>0</v>
      </c>
      <c r="N103" s="126">
        <f t="shared" si="4"/>
        <v>0</v>
      </c>
      <c r="O103" s="26">
        <v>0</v>
      </c>
      <c r="P103" s="7">
        <v>0</v>
      </c>
      <c r="Q103" s="7">
        <v>0</v>
      </c>
      <c r="R103" s="7">
        <v>0</v>
      </c>
      <c r="S103" s="7">
        <v>0</v>
      </c>
      <c r="T103" s="7">
        <v>0</v>
      </c>
      <c r="U103" s="126">
        <f t="shared" si="5"/>
        <v>0</v>
      </c>
    </row>
    <row r="104" spans="1:21">
      <c r="A104" s="37">
        <v>100</v>
      </c>
      <c r="B104" s="12"/>
      <c r="C104" s="12"/>
      <c r="D104" s="38" t="s">
        <v>32</v>
      </c>
      <c r="E104" s="15" t="s">
        <v>127</v>
      </c>
      <c r="F104" s="43"/>
      <c r="G104" s="111">
        <f t="shared" si="3"/>
        <v>0</v>
      </c>
      <c r="H104" s="26">
        <v>0</v>
      </c>
      <c r="I104" s="7">
        <v>0</v>
      </c>
      <c r="J104" s="7">
        <v>0</v>
      </c>
      <c r="K104" s="7">
        <v>0</v>
      </c>
      <c r="L104" s="7">
        <v>0</v>
      </c>
      <c r="M104" s="7">
        <v>0</v>
      </c>
      <c r="N104" s="126">
        <f t="shared" si="4"/>
        <v>0</v>
      </c>
      <c r="O104" s="26">
        <v>0</v>
      </c>
      <c r="P104" s="7">
        <v>0</v>
      </c>
      <c r="Q104" s="7">
        <v>0</v>
      </c>
      <c r="R104" s="7">
        <v>0</v>
      </c>
      <c r="S104" s="7">
        <v>0</v>
      </c>
      <c r="T104" s="7">
        <v>0</v>
      </c>
      <c r="U104" s="126">
        <f t="shared" si="5"/>
        <v>0</v>
      </c>
    </row>
    <row r="105" spans="1:21">
      <c r="A105" s="37">
        <v>101</v>
      </c>
      <c r="B105" s="12"/>
      <c r="C105" s="12"/>
      <c r="D105" s="38" t="s">
        <v>34</v>
      </c>
      <c r="E105" s="15" t="s">
        <v>128</v>
      </c>
      <c r="F105" s="43"/>
      <c r="G105" s="111">
        <f t="shared" si="3"/>
        <v>12915.674079882447</v>
      </c>
      <c r="H105" s="26">
        <v>801.78299551457167</v>
      </c>
      <c r="I105" s="7">
        <v>617.62723047472537</v>
      </c>
      <c r="J105" s="7">
        <v>1206.9465877264738</v>
      </c>
      <c r="K105" s="7">
        <v>791.97462478280067</v>
      </c>
      <c r="L105" s="7">
        <v>1390.4858800917864</v>
      </c>
      <c r="M105" s="7">
        <v>604.58507719635963</v>
      </c>
      <c r="N105" s="126">
        <f t="shared" si="4"/>
        <v>5413.4023957867175</v>
      </c>
      <c r="O105" s="26">
        <v>1076.8640117850155</v>
      </c>
      <c r="P105" s="7">
        <v>1621.0157656171359</v>
      </c>
      <c r="Q105" s="7">
        <v>2079.3601295910776</v>
      </c>
      <c r="R105" s="7">
        <v>1147.3012728206813</v>
      </c>
      <c r="S105" s="7">
        <v>966.01970824599266</v>
      </c>
      <c r="T105" s="7">
        <v>611.71079603582621</v>
      </c>
      <c r="U105" s="126">
        <f t="shared" si="5"/>
        <v>7502.2716840957291</v>
      </c>
    </row>
    <row r="106" spans="1:21">
      <c r="A106" s="93">
        <v>102</v>
      </c>
      <c r="B106" s="94"/>
      <c r="C106" s="95" t="s">
        <v>129</v>
      </c>
      <c r="D106" s="96" t="s">
        <v>130</v>
      </c>
      <c r="E106" s="97"/>
      <c r="F106" s="98"/>
      <c r="G106" s="99">
        <f t="shared" si="3"/>
        <v>0</v>
      </c>
      <c r="H106" s="100">
        <v>0</v>
      </c>
      <c r="I106" s="101">
        <v>0</v>
      </c>
      <c r="J106" s="101">
        <v>0</v>
      </c>
      <c r="K106" s="101">
        <v>0</v>
      </c>
      <c r="L106" s="101">
        <v>0</v>
      </c>
      <c r="M106" s="101">
        <v>0</v>
      </c>
      <c r="N106" s="127">
        <f t="shared" si="4"/>
        <v>0</v>
      </c>
      <c r="O106" s="100">
        <v>0</v>
      </c>
      <c r="P106" s="101">
        <v>0</v>
      </c>
      <c r="Q106" s="101">
        <v>0</v>
      </c>
      <c r="R106" s="101">
        <v>0</v>
      </c>
      <c r="S106" s="101">
        <v>0</v>
      </c>
      <c r="T106" s="101">
        <v>0</v>
      </c>
      <c r="U106" s="127">
        <f t="shared" si="5"/>
        <v>0</v>
      </c>
    </row>
    <row r="107" spans="1:21">
      <c r="A107" s="93">
        <v>110</v>
      </c>
      <c r="B107" s="94"/>
      <c r="C107" s="95" t="s">
        <v>131</v>
      </c>
      <c r="D107" s="96" t="s">
        <v>132</v>
      </c>
      <c r="E107" s="97"/>
      <c r="F107" s="98"/>
      <c r="G107" s="99">
        <f t="shared" si="3"/>
        <v>2835287.8331457656</v>
      </c>
      <c r="H107" s="100">
        <v>8370.4561711102724</v>
      </c>
      <c r="I107" s="101">
        <v>7430.0744355451316</v>
      </c>
      <c r="J107" s="101">
        <v>41006.218100845814</v>
      </c>
      <c r="K107" s="101">
        <v>140859.28349971771</v>
      </c>
      <c r="L107" s="101">
        <v>468828.57788848877</v>
      </c>
      <c r="M107" s="101">
        <v>617438.5841293335</v>
      </c>
      <c r="N107" s="127">
        <f t="shared" si="4"/>
        <v>1283933.1942250412</v>
      </c>
      <c r="O107" s="100">
        <v>8979.0439014583826</v>
      </c>
      <c r="P107" s="101">
        <v>7199.8349084109068</v>
      </c>
      <c r="Q107" s="101">
        <v>28136.421695947647</v>
      </c>
      <c r="R107" s="101">
        <v>99184.294040441513</v>
      </c>
      <c r="S107" s="101">
        <v>428024.63495063782</v>
      </c>
      <c r="T107" s="101">
        <v>979830.40942382813</v>
      </c>
      <c r="U107" s="127">
        <f t="shared" si="5"/>
        <v>1551354.6389207244</v>
      </c>
    </row>
    <row r="108" spans="1:21">
      <c r="A108" s="37">
        <v>111</v>
      </c>
      <c r="B108" s="10"/>
      <c r="C108" s="16"/>
      <c r="D108" s="38" t="s">
        <v>8</v>
      </c>
      <c r="E108" s="49" t="s">
        <v>133</v>
      </c>
      <c r="F108" s="40"/>
      <c r="G108" s="111">
        <f t="shared" si="3"/>
        <v>45451.984029875137</v>
      </c>
      <c r="H108" s="26">
        <v>654.65048115351237</v>
      </c>
      <c r="I108" s="7">
        <v>1085.6747847115621</v>
      </c>
      <c r="J108" s="7">
        <v>2119.7332085222006</v>
      </c>
      <c r="K108" s="7">
        <v>3300.5067692920566</v>
      </c>
      <c r="L108" s="7">
        <v>6309.7118103802204</v>
      </c>
      <c r="M108" s="7">
        <v>5973.1337239444256</v>
      </c>
      <c r="N108" s="126">
        <f t="shared" si="4"/>
        <v>19443.410778003978</v>
      </c>
      <c r="O108" s="26">
        <v>608.68672572053038</v>
      </c>
      <c r="P108" s="7">
        <v>1113.8459478300065</v>
      </c>
      <c r="Q108" s="7">
        <v>1807.9961717948318</v>
      </c>
      <c r="R108" s="7">
        <v>3296.0611053481698</v>
      </c>
      <c r="S108" s="7">
        <v>8700.2096499949694</v>
      </c>
      <c r="T108" s="7">
        <v>10481.773651182652</v>
      </c>
      <c r="U108" s="126">
        <f t="shared" si="5"/>
        <v>26008.573251871159</v>
      </c>
    </row>
    <row r="109" spans="1:21">
      <c r="A109" s="37">
        <v>112</v>
      </c>
      <c r="B109" s="17"/>
      <c r="C109" s="11"/>
      <c r="D109" s="52" t="s">
        <v>10</v>
      </c>
      <c r="E109" s="49" t="s">
        <v>134</v>
      </c>
      <c r="F109" s="51"/>
      <c r="G109" s="111">
        <f t="shared" si="3"/>
        <v>185383.19306323025</v>
      </c>
      <c r="H109" s="26">
        <v>24.696370565565303</v>
      </c>
      <c r="I109" s="7">
        <v>39.192167681525461</v>
      </c>
      <c r="J109" s="7">
        <v>1087.5940217524767</v>
      </c>
      <c r="K109" s="7">
        <v>6155.1539219617844</v>
      </c>
      <c r="L109" s="7">
        <v>21751.804078578949</v>
      </c>
      <c r="M109" s="7">
        <v>30739.705351829529</v>
      </c>
      <c r="N109" s="126">
        <f t="shared" si="4"/>
        <v>59798.14591236983</v>
      </c>
      <c r="O109" s="26">
        <v>50.909670982859097</v>
      </c>
      <c r="P109" s="7">
        <v>61.184152750764042</v>
      </c>
      <c r="Q109" s="7">
        <v>1435.4316513612866</v>
      </c>
      <c r="R109" s="7">
        <v>7390.3524045348167</v>
      </c>
      <c r="S109" s="7">
        <v>35018.818769216537</v>
      </c>
      <c r="T109" s="7">
        <v>81628.35050201416</v>
      </c>
      <c r="U109" s="126">
        <f t="shared" si="5"/>
        <v>125585.04715086042</v>
      </c>
    </row>
    <row r="110" spans="1:21">
      <c r="A110" s="37">
        <v>113</v>
      </c>
      <c r="B110" s="17"/>
      <c r="C110" s="16"/>
      <c r="D110" s="38" t="s">
        <v>22</v>
      </c>
      <c r="E110" s="49" t="s">
        <v>135</v>
      </c>
      <c r="F110" s="40"/>
      <c r="G110" s="111">
        <f t="shared" si="3"/>
        <v>1250939.6022105752</v>
      </c>
      <c r="H110" s="26">
        <v>77.8809081093641</v>
      </c>
      <c r="I110" s="7">
        <v>200.15316581050865</v>
      </c>
      <c r="J110" s="7">
        <v>10517.062784314156</v>
      </c>
      <c r="K110" s="7">
        <v>60391.978629589081</v>
      </c>
      <c r="L110" s="7">
        <v>219621.87076950073</v>
      </c>
      <c r="M110" s="7">
        <v>310556.39918899536</v>
      </c>
      <c r="N110" s="126">
        <f t="shared" si="4"/>
        <v>601365.3454463192</v>
      </c>
      <c r="O110" s="26">
        <v>56.141683183028363</v>
      </c>
      <c r="P110" s="7">
        <v>71.642529518692754</v>
      </c>
      <c r="Q110" s="7">
        <v>4925.64515838027</v>
      </c>
      <c r="R110" s="7">
        <v>31179.600984215736</v>
      </c>
      <c r="S110" s="7">
        <v>169658.97570705414</v>
      </c>
      <c r="T110" s="7">
        <v>443682.2507019043</v>
      </c>
      <c r="U110" s="126">
        <f t="shared" si="5"/>
        <v>649574.25676425616</v>
      </c>
    </row>
    <row r="111" spans="1:21">
      <c r="A111" s="37">
        <v>114</v>
      </c>
      <c r="B111" s="17"/>
      <c r="C111" s="16"/>
      <c r="D111" s="38" t="s">
        <v>24</v>
      </c>
      <c r="E111" s="49" t="s">
        <v>136</v>
      </c>
      <c r="F111" s="40"/>
      <c r="G111" s="111">
        <f t="shared" si="3"/>
        <v>922541.05812437646</v>
      </c>
      <c r="H111" s="26">
        <v>3038.9022729266435</v>
      </c>
      <c r="I111" s="7">
        <v>2859.7157144490629</v>
      </c>
      <c r="J111" s="7">
        <v>11852.228985309601</v>
      </c>
      <c r="K111" s="7">
        <v>42566.227666854858</v>
      </c>
      <c r="L111" s="7">
        <v>155776.92488479614</v>
      </c>
      <c r="M111" s="7">
        <v>179761.30303001404</v>
      </c>
      <c r="N111" s="126">
        <f t="shared" si="4"/>
        <v>395855.30255435035</v>
      </c>
      <c r="O111" s="26">
        <v>2650.3667739033699</v>
      </c>
      <c r="P111" s="7">
        <v>2580.8061712589115</v>
      </c>
      <c r="Q111" s="7">
        <v>8662.3847826234996</v>
      </c>
      <c r="R111" s="7">
        <v>38573.814753651619</v>
      </c>
      <c r="S111" s="7">
        <v>159364.34256887436</v>
      </c>
      <c r="T111" s="7">
        <v>314854.04051971436</v>
      </c>
      <c r="U111" s="126">
        <f t="shared" si="5"/>
        <v>526685.75557002611</v>
      </c>
    </row>
    <row r="112" spans="1:21">
      <c r="A112" s="37">
        <v>115</v>
      </c>
      <c r="B112" s="14"/>
      <c r="C112" s="16"/>
      <c r="D112" s="38" t="s">
        <v>26</v>
      </c>
      <c r="E112" s="49" t="s">
        <v>137</v>
      </c>
      <c r="F112" s="40"/>
      <c r="G112" s="111">
        <f t="shared" si="3"/>
        <v>83101.868552496657</v>
      </c>
      <c r="H112" s="26">
        <v>1753.9611327648163</v>
      </c>
      <c r="I112" s="7">
        <v>1079.8872426841408</v>
      </c>
      <c r="J112" s="7">
        <v>6067.422383621335</v>
      </c>
      <c r="K112" s="7">
        <v>8777.2345368862152</v>
      </c>
      <c r="L112" s="7">
        <v>16596.183709144592</v>
      </c>
      <c r="M112" s="7">
        <v>14357.482040882111</v>
      </c>
      <c r="N112" s="126">
        <f t="shared" si="4"/>
        <v>48632.17104598321</v>
      </c>
      <c r="O112" s="26">
        <v>2184.1911439783871</v>
      </c>
      <c r="P112" s="7">
        <v>1091.8256928399205</v>
      </c>
      <c r="Q112" s="7">
        <v>3240.988767594099</v>
      </c>
      <c r="R112" s="7">
        <v>4204.3712747693062</v>
      </c>
      <c r="S112" s="7">
        <v>7753.7829936742783</v>
      </c>
      <c r="T112" s="7">
        <v>15994.537633657455</v>
      </c>
      <c r="U112" s="126">
        <f t="shared" si="5"/>
        <v>34469.697506513447</v>
      </c>
    </row>
    <row r="113" spans="1:21">
      <c r="A113" s="37">
        <v>116</v>
      </c>
      <c r="B113" s="17"/>
      <c r="C113" s="12"/>
      <c r="D113" s="38" t="s">
        <v>32</v>
      </c>
      <c r="E113" s="14" t="s">
        <v>138</v>
      </c>
      <c r="F113" s="43"/>
      <c r="G113" s="111">
        <f t="shared" si="3"/>
        <v>347870.11555288453</v>
      </c>
      <c r="H113" s="26">
        <v>2820.3649675119668</v>
      </c>
      <c r="I113" s="7">
        <v>2165.4512843983248</v>
      </c>
      <c r="J113" s="7">
        <v>9362.1764489412308</v>
      </c>
      <c r="K113" s="7">
        <v>19668.179969549179</v>
      </c>
      <c r="L113" s="7">
        <v>48772.078009128571</v>
      </c>
      <c r="M113" s="7">
        <v>76050.561815261841</v>
      </c>
      <c r="N113" s="126">
        <f t="shared" si="4"/>
        <v>158838.81249479111</v>
      </c>
      <c r="O113" s="26">
        <v>3428.7478562574834</v>
      </c>
      <c r="P113" s="7">
        <v>2280.5304295197129</v>
      </c>
      <c r="Q113" s="7">
        <v>8063.9750921279192</v>
      </c>
      <c r="R113" s="7">
        <v>14540.091865316033</v>
      </c>
      <c r="S113" s="7">
        <v>47528.503713309765</v>
      </c>
      <c r="T113" s="7">
        <v>113189.4541015625</v>
      </c>
      <c r="U113" s="126">
        <f t="shared" si="5"/>
        <v>189031.30305809341</v>
      </c>
    </row>
    <row r="114" spans="1:21">
      <c r="A114" s="93">
        <v>117</v>
      </c>
      <c r="B114" s="94"/>
      <c r="C114" s="95" t="s">
        <v>4</v>
      </c>
      <c r="D114" s="96" t="s">
        <v>139</v>
      </c>
      <c r="E114" s="97"/>
      <c r="F114" s="98"/>
      <c r="G114" s="99">
        <f t="shared" si="3"/>
        <v>386341.67898201197</v>
      </c>
      <c r="H114" s="100">
        <v>2694.2892806567252</v>
      </c>
      <c r="I114" s="101">
        <v>2561.0367814619094</v>
      </c>
      <c r="J114" s="101">
        <v>9496.4714099764824</v>
      </c>
      <c r="K114" s="101">
        <v>19354.258562207222</v>
      </c>
      <c r="L114" s="101">
        <v>58123.657231330872</v>
      </c>
      <c r="M114" s="101">
        <v>90198.069715499878</v>
      </c>
      <c r="N114" s="127">
        <f t="shared" si="4"/>
        <v>182427.78298113309</v>
      </c>
      <c r="O114" s="100">
        <v>4153.3622101508081</v>
      </c>
      <c r="P114" s="101">
        <v>3987.659313166514</v>
      </c>
      <c r="Q114" s="101">
        <v>8310.1151959262788</v>
      </c>
      <c r="R114" s="101">
        <v>18041.991165399551</v>
      </c>
      <c r="S114" s="101">
        <v>60210.014278650284</v>
      </c>
      <c r="T114" s="101">
        <v>109210.75383758545</v>
      </c>
      <c r="U114" s="127">
        <f t="shared" si="5"/>
        <v>203913.89600087889</v>
      </c>
    </row>
    <row r="115" spans="1:21">
      <c r="A115" s="37">
        <v>118</v>
      </c>
      <c r="B115" s="17"/>
      <c r="C115" s="16"/>
      <c r="D115" s="38" t="s">
        <v>8</v>
      </c>
      <c r="E115" s="49" t="s">
        <v>140</v>
      </c>
      <c r="F115" s="40"/>
      <c r="G115" s="111">
        <f t="shared" si="3"/>
        <v>253981.45426871511</v>
      </c>
      <c r="H115" s="26">
        <v>421.84853597567417</v>
      </c>
      <c r="I115" s="7">
        <v>198.29118153895251</v>
      </c>
      <c r="J115" s="7">
        <v>3244.4517986960709</v>
      </c>
      <c r="K115" s="7">
        <v>8700.0770837664604</v>
      </c>
      <c r="L115" s="7">
        <v>38443.257793426514</v>
      </c>
      <c r="M115" s="7">
        <v>70369.755277633667</v>
      </c>
      <c r="N115" s="126">
        <f t="shared" si="4"/>
        <v>121377.68167103734</v>
      </c>
      <c r="O115" s="26">
        <v>828.33691493724473</v>
      </c>
      <c r="P115" s="7">
        <v>359.82906299130991</v>
      </c>
      <c r="Q115" s="7">
        <v>3102.9971059001982</v>
      </c>
      <c r="R115" s="7">
        <v>7543.0236364305019</v>
      </c>
      <c r="S115" s="7">
        <v>39932.002570152283</v>
      </c>
      <c r="T115" s="7">
        <v>80837.583307266235</v>
      </c>
      <c r="U115" s="126">
        <f t="shared" si="5"/>
        <v>132603.77259767777</v>
      </c>
    </row>
    <row r="116" spans="1:21">
      <c r="A116" s="37">
        <v>119</v>
      </c>
      <c r="B116" s="10"/>
      <c r="C116" s="16"/>
      <c r="D116" s="38" t="s">
        <v>10</v>
      </c>
      <c r="E116" s="49" t="s">
        <v>141</v>
      </c>
      <c r="F116" s="40"/>
      <c r="G116" s="111">
        <f t="shared" si="3"/>
        <v>103598.51227508206</v>
      </c>
      <c r="H116" s="26">
        <v>1500.1280123433098</v>
      </c>
      <c r="I116" s="7">
        <v>1360.2922492921352</v>
      </c>
      <c r="J116" s="7">
        <v>4021.8844106756151</v>
      </c>
      <c r="K116" s="7">
        <v>7054.5725219100714</v>
      </c>
      <c r="L116" s="7">
        <v>12967.458142995834</v>
      </c>
      <c r="M116" s="7">
        <v>12484.96797990799</v>
      </c>
      <c r="N116" s="126">
        <f t="shared" si="4"/>
        <v>39389.303317124955</v>
      </c>
      <c r="O116" s="26">
        <v>2735.4486470911652</v>
      </c>
      <c r="P116" s="7">
        <v>2258.281220106408</v>
      </c>
      <c r="Q116" s="7">
        <v>4672.9899177048355</v>
      </c>
      <c r="R116" s="7">
        <v>9558.7581847906113</v>
      </c>
      <c r="S116" s="7">
        <v>19068.188749551773</v>
      </c>
      <c r="T116" s="7">
        <v>25915.542238712311</v>
      </c>
      <c r="U116" s="126">
        <f t="shared" si="5"/>
        <v>64209.208957957104</v>
      </c>
    </row>
    <row r="117" spans="1:21">
      <c r="A117" s="37">
        <v>120</v>
      </c>
      <c r="B117" s="17"/>
      <c r="C117" s="11"/>
      <c r="D117" s="38" t="s">
        <v>22</v>
      </c>
      <c r="E117" s="9" t="s">
        <v>142</v>
      </c>
      <c r="F117" s="46"/>
      <c r="G117" s="111">
        <f t="shared" si="3"/>
        <v>28761.713592789136</v>
      </c>
      <c r="H117" s="26">
        <v>772.31271870806813</v>
      </c>
      <c r="I117" s="7">
        <v>1002.453359907493</v>
      </c>
      <c r="J117" s="7">
        <v>2230.1353295538574</v>
      </c>
      <c r="K117" s="7">
        <v>3599.6087825894356</v>
      </c>
      <c r="L117" s="7">
        <v>6712.9418172836304</v>
      </c>
      <c r="M117" s="7">
        <v>7343.3466100096703</v>
      </c>
      <c r="N117" s="126">
        <f t="shared" si="4"/>
        <v>21660.798618052155</v>
      </c>
      <c r="O117" s="26">
        <v>589.57662955392152</v>
      </c>
      <c r="P117" s="7">
        <v>1369.5490235090256</v>
      </c>
      <c r="Q117" s="7">
        <v>534.12817327491939</v>
      </c>
      <c r="R117" s="7">
        <v>940.20939081907272</v>
      </c>
      <c r="S117" s="7">
        <v>1209.8235519528389</v>
      </c>
      <c r="T117" s="7">
        <v>2457.628205627203</v>
      </c>
      <c r="U117" s="126">
        <f t="shared" si="5"/>
        <v>7100.9149747369811</v>
      </c>
    </row>
    <row r="118" spans="1:21">
      <c r="A118" s="93">
        <v>121</v>
      </c>
      <c r="B118" s="94"/>
      <c r="C118" s="95" t="s">
        <v>143</v>
      </c>
      <c r="D118" s="96" t="s">
        <v>144</v>
      </c>
      <c r="E118" s="97"/>
      <c r="F118" s="98"/>
      <c r="G118" s="99">
        <f t="shared" si="3"/>
        <v>679138.79181082174</v>
      </c>
      <c r="H118" s="100">
        <v>13957.806827828288</v>
      </c>
      <c r="I118" s="101">
        <v>8536.4510053694248</v>
      </c>
      <c r="J118" s="101">
        <v>32397.090484261513</v>
      </c>
      <c r="K118" s="101">
        <v>95191.283432006836</v>
      </c>
      <c r="L118" s="101">
        <v>146100.42483711243</v>
      </c>
      <c r="M118" s="101">
        <v>105086.36833190918</v>
      </c>
      <c r="N118" s="127">
        <f t="shared" si="4"/>
        <v>401269.42491848767</v>
      </c>
      <c r="O118" s="100">
        <v>12815.412361126393</v>
      </c>
      <c r="P118" s="101">
        <v>6990.2921932339668</v>
      </c>
      <c r="Q118" s="101">
        <v>18613.622179761529</v>
      </c>
      <c r="R118" s="101">
        <v>43881.522751748562</v>
      </c>
      <c r="S118" s="101">
        <v>87758.409917831421</v>
      </c>
      <c r="T118" s="101">
        <v>107810.1074886322</v>
      </c>
      <c r="U118" s="127">
        <f t="shared" si="5"/>
        <v>277869.36689233407</v>
      </c>
    </row>
    <row r="119" spans="1:21">
      <c r="A119" s="37">
        <v>122</v>
      </c>
      <c r="B119" s="17"/>
      <c r="C119" s="16"/>
      <c r="D119" s="38" t="s">
        <v>8</v>
      </c>
      <c r="E119" s="49" t="s">
        <v>145</v>
      </c>
      <c r="F119" s="40"/>
      <c r="G119" s="111">
        <f t="shared" si="3"/>
        <v>68456.770949731508</v>
      </c>
      <c r="H119" s="26">
        <v>466.33147336056572</v>
      </c>
      <c r="I119" s="7">
        <v>487.4665515886154</v>
      </c>
      <c r="J119" s="7">
        <v>2178.5798032544553</v>
      </c>
      <c r="K119" s="7">
        <v>4867.228140309453</v>
      </c>
      <c r="L119" s="7">
        <v>9660.1704009771347</v>
      </c>
      <c r="M119" s="7">
        <v>12093.309600234032</v>
      </c>
      <c r="N119" s="126">
        <f t="shared" si="4"/>
        <v>29753.085969724256</v>
      </c>
      <c r="O119" s="26">
        <v>861.3129057566548</v>
      </c>
      <c r="P119" s="7">
        <v>1306.8742939583026</v>
      </c>
      <c r="Q119" s="7">
        <v>2360.8202086715028</v>
      </c>
      <c r="R119" s="7">
        <v>4799.3745143078268</v>
      </c>
      <c r="S119" s="7">
        <v>10211.839367747307</v>
      </c>
      <c r="T119" s="7">
        <v>19163.463689565659</v>
      </c>
      <c r="U119" s="126">
        <f t="shared" si="5"/>
        <v>38703.684980007252</v>
      </c>
    </row>
    <row r="120" spans="1:21">
      <c r="A120" s="37">
        <v>123</v>
      </c>
      <c r="B120" s="17"/>
      <c r="C120" s="16"/>
      <c r="D120" s="38" t="s">
        <v>10</v>
      </c>
      <c r="E120" s="49" t="s">
        <v>146</v>
      </c>
      <c r="F120" s="40"/>
      <c r="G120" s="111">
        <f t="shared" si="3"/>
        <v>330868.92931588832</v>
      </c>
      <c r="H120" s="26">
        <v>2330.1902660038322</v>
      </c>
      <c r="I120" s="7">
        <v>2995.6195988859981</v>
      </c>
      <c r="J120" s="7">
        <v>16557.38218177855</v>
      </c>
      <c r="K120" s="7">
        <v>57044.076815605164</v>
      </c>
      <c r="L120" s="7">
        <v>86846.745879173279</v>
      </c>
      <c r="M120" s="7">
        <v>39907.336441040039</v>
      </c>
      <c r="N120" s="126">
        <f t="shared" si="4"/>
        <v>205681.35118248686</v>
      </c>
      <c r="O120" s="26">
        <v>1311.9374883035198</v>
      </c>
      <c r="P120" s="7">
        <v>1800.1997298039496</v>
      </c>
      <c r="Q120" s="7">
        <v>8748.2287603095174</v>
      </c>
      <c r="R120" s="7">
        <v>25644.649998545647</v>
      </c>
      <c r="S120" s="7">
        <v>47905.657971143723</v>
      </c>
      <c r="T120" s="7">
        <v>39776.904185295105</v>
      </c>
      <c r="U120" s="126">
        <f t="shared" si="5"/>
        <v>125187.57813340146</v>
      </c>
    </row>
    <row r="121" spans="1:21">
      <c r="A121" s="37">
        <v>124</v>
      </c>
      <c r="B121" s="10"/>
      <c r="C121" s="16"/>
      <c r="D121" s="38" t="s">
        <v>22</v>
      </c>
      <c r="E121" s="49" t="s">
        <v>147</v>
      </c>
      <c r="F121" s="40"/>
      <c r="G121" s="111">
        <f t="shared" si="3"/>
        <v>21665.909521180787</v>
      </c>
      <c r="H121" s="26">
        <v>746.98076918465085</v>
      </c>
      <c r="I121" s="7">
        <v>1266.7291775634512</v>
      </c>
      <c r="J121" s="7">
        <v>1675.9710566736758</v>
      </c>
      <c r="K121" s="7">
        <v>1457.1406839191914</v>
      </c>
      <c r="L121" s="7">
        <v>2119.3755475878716</v>
      </c>
      <c r="M121" s="7">
        <v>2323.3032775521278</v>
      </c>
      <c r="N121" s="126">
        <f t="shared" si="4"/>
        <v>9589.5005124809686</v>
      </c>
      <c r="O121" s="26">
        <v>1601.9890617117053</v>
      </c>
      <c r="P121" s="7">
        <v>1262.9486637087539</v>
      </c>
      <c r="Q121" s="7">
        <v>1830.3922638297081</v>
      </c>
      <c r="R121" s="7">
        <v>1530.6449587568641</v>
      </c>
      <c r="S121" s="7">
        <v>2461.9778321385384</v>
      </c>
      <c r="T121" s="7">
        <v>3388.4562285542488</v>
      </c>
      <c r="U121" s="126">
        <f t="shared" si="5"/>
        <v>12076.409008699819</v>
      </c>
    </row>
    <row r="122" spans="1:21">
      <c r="A122" s="37">
        <v>125</v>
      </c>
      <c r="B122" s="17"/>
      <c r="C122" s="11"/>
      <c r="D122" s="50"/>
      <c r="E122" s="9" t="s">
        <v>148</v>
      </c>
      <c r="F122" s="46"/>
      <c r="G122" s="111">
        <f t="shared" si="3"/>
        <v>258147.18304629996</v>
      </c>
      <c r="H122" s="26">
        <v>10414.304031342268</v>
      </c>
      <c r="I122" s="7">
        <v>3786.6355294696987</v>
      </c>
      <c r="J122" s="7">
        <v>11985.157447457314</v>
      </c>
      <c r="K122" s="7">
        <v>31822.836906671524</v>
      </c>
      <c r="L122" s="7">
        <v>47474.135536193848</v>
      </c>
      <c r="M122" s="7">
        <v>50762.419285774231</v>
      </c>
      <c r="N122" s="126">
        <f t="shared" si="4"/>
        <v>156245.48873690888</v>
      </c>
      <c r="O122" s="26">
        <v>9040.1728052571416</v>
      </c>
      <c r="P122" s="7">
        <v>2620.2695323936641</v>
      </c>
      <c r="Q122" s="7">
        <v>5674.1811635680497</v>
      </c>
      <c r="R122" s="7">
        <v>11906.853107213974</v>
      </c>
      <c r="S122" s="7">
        <v>27178.933690071106</v>
      </c>
      <c r="T122" s="7">
        <v>45481.284010887146</v>
      </c>
      <c r="U122" s="126">
        <f t="shared" si="5"/>
        <v>101901.69430939108</v>
      </c>
    </row>
    <row r="123" spans="1:21">
      <c r="A123" s="93">
        <v>126</v>
      </c>
      <c r="B123" s="94"/>
      <c r="C123" s="95" t="s">
        <v>149</v>
      </c>
      <c r="D123" s="96" t="s">
        <v>150</v>
      </c>
      <c r="E123" s="97"/>
      <c r="F123" s="98"/>
      <c r="G123" s="99">
        <f t="shared" si="3"/>
        <v>226214.37250284851</v>
      </c>
      <c r="H123" s="100">
        <v>7330.3019540384412</v>
      </c>
      <c r="I123" s="101">
        <v>3629.3474281802773</v>
      </c>
      <c r="J123" s="101">
        <v>16615.900220304728</v>
      </c>
      <c r="K123" s="101">
        <v>20216.418475866318</v>
      </c>
      <c r="L123" s="101">
        <v>33596.21814250946</v>
      </c>
      <c r="M123" s="101">
        <v>43383.784378051758</v>
      </c>
      <c r="N123" s="127">
        <f t="shared" si="4"/>
        <v>124771.97059895098</v>
      </c>
      <c r="O123" s="100">
        <v>4843.2197587862611</v>
      </c>
      <c r="P123" s="101">
        <v>3742.2191157117486</v>
      </c>
      <c r="Q123" s="101">
        <v>8700.7751280218363</v>
      </c>
      <c r="R123" s="101">
        <v>14445.74827849865</v>
      </c>
      <c r="S123" s="101">
        <v>27400.58597946167</v>
      </c>
      <c r="T123" s="101">
        <v>42309.853643417358</v>
      </c>
      <c r="U123" s="127">
        <f t="shared" si="5"/>
        <v>101442.40190389752</v>
      </c>
    </row>
    <row r="124" spans="1:21">
      <c r="A124" s="37">
        <v>127</v>
      </c>
      <c r="B124" s="12"/>
      <c r="C124" s="12"/>
      <c r="D124" s="38" t="s">
        <v>8</v>
      </c>
      <c r="E124" s="49" t="s">
        <v>151</v>
      </c>
      <c r="F124" s="40"/>
      <c r="G124" s="111">
        <f t="shared" si="3"/>
        <v>154660.95848342404</v>
      </c>
      <c r="H124" s="26">
        <v>3240.1204558163881</v>
      </c>
      <c r="I124" s="7">
        <v>2890.7060737125576</v>
      </c>
      <c r="J124" s="7">
        <v>11905.201313719153</v>
      </c>
      <c r="K124" s="7">
        <v>12524.16280400753</v>
      </c>
      <c r="L124" s="7">
        <v>21714.488253593445</v>
      </c>
      <c r="M124" s="7">
        <v>28203.046195983887</v>
      </c>
      <c r="N124" s="126">
        <f t="shared" si="4"/>
        <v>80477.725096832961</v>
      </c>
      <c r="O124" s="26">
        <v>2817.7288951352239</v>
      </c>
      <c r="P124" s="7">
        <v>2765.5457644239068</v>
      </c>
      <c r="Q124" s="7">
        <v>5277.528457313776</v>
      </c>
      <c r="R124" s="7">
        <v>9151.8824529647827</v>
      </c>
      <c r="S124" s="7">
        <v>20334.634435176849</v>
      </c>
      <c r="T124" s="7">
        <v>33835.913381576538</v>
      </c>
      <c r="U124" s="126">
        <f t="shared" si="5"/>
        <v>74183.233386591077</v>
      </c>
    </row>
    <row r="125" spans="1:21">
      <c r="A125" s="37">
        <v>128</v>
      </c>
      <c r="B125" s="17"/>
      <c r="C125" s="16"/>
      <c r="D125" s="52" t="s">
        <v>10</v>
      </c>
      <c r="E125" s="49" t="s">
        <v>152</v>
      </c>
      <c r="F125" s="40"/>
      <c r="G125" s="111">
        <f t="shared" si="3"/>
        <v>7.8284009993076324</v>
      </c>
      <c r="H125" s="26">
        <v>0</v>
      </c>
      <c r="I125" s="7">
        <v>0</v>
      </c>
      <c r="J125" s="7">
        <v>0</v>
      </c>
      <c r="K125" s="7">
        <v>0</v>
      </c>
      <c r="L125" s="7">
        <v>8.8776975870132446E-2</v>
      </c>
      <c r="M125" s="7">
        <v>7.7396240234375</v>
      </c>
      <c r="N125" s="126">
        <f t="shared" si="4"/>
        <v>7.8284009993076324</v>
      </c>
      <c r="O125" s="26">
        <v>0</v>
      </c>
      <c r="P125" s="7">
        <v>0</v>
      </c>
      <c r="Q125" s="7">
        <v>0</v>
      </c>
      <c r="R125" s="7">
        <v>0</v>
      </c>
      <c r="S125" s="7">
        <v>0</v>
      </c>
      <c r="T125" s="7">
        <v>0</v>
      </c>
      <c r="U125" s="126">
        <f t="shared" si="5"/>
        <v>0</v>
      </c>
    </row>
    <row r="126" spans="1:21">
      <c r="A126" s="37">
        <v>129</v>
      </c>
      <c r="B126" s="10"/>
      <c r="C126" s="16"/>
      <c r="D126" s="38" t="s">
        <v>22</v>
      </c>
      <c r="E126" s="15" t="s">
        <v>153</v>
      </c>
      <c r="F126" s="43"/>
      <c r="G126" s="111">
        <f t="shared" si="3"/>
        <v>1054.4116025499534</v>
      </c>
      <c r="H126" s="26">
        <v>0</v>
      </c>
      <c r="I126" s="7">
        <v>75.507666221004911</v>
      </c>
      <c r="J126" s="7">
        <v>372.68876499636099</v>
      </c>
      <c r="K126" s="7">
        <v>90.496256749145687</v>
      </c>
      <c r="L126" s="7">
        <v>130.89400406647474</v>
      </c>
      <c r="M126" s="7">
        <v>118.92104788124561</v>
      </c>
      <c r="N126" s="126">
        <f t="shared" si="4"/>
        <v>788.50773991423193</v>
      </c>
      <c r="O126" s="26">
        <v>0</v>
      </c>
      <c r="P126" s="7">
        <v>47.66257316689007</v>
      </c>
      <c r="Q126" s="7">
        <v>91.260709930560552</v>
      </c>
      <c r="R126" s="7">
        <v>45.400711342692375</v>
      </c>
      <c r="S126" s="7">
        <v>36.918815592769533</v>
      </c>
      <c r="T126" s="7">
        <v>44.661052602808923</v>
      </c>
      <c r="U126" s="126">
        <f t="shared" si="5"/>
        <v>265.90386263572145</v>
      </c>
    </row>
    <row r="127" spans="1:21">
      <c r="A127" s="37">
        <v>130</v>
      </c>
      <c r="B127" s="17"/>
      <c r="C127" s="11"/>
      <c r="D127" s="38" t="s">
        <v>24</v>
      </c>
      <c r="E127" s="9" t="s">
        <v>422</v>
      </c>
      <c r="F127" s="46"/>
      <c r="G127" s="111">
        <f t="shared" si="3"/>
        <v>66411.247880302835</v>
      </c>
      <c r="H127" s="26">
        <v>4090.1814800910652</v>
      </c>
      <c r="I127" s="7">
        <v>663.13371555740014</v>
      </c>
      <c r="J127" s="7">
        <v>4338.0101200602949</v>
      </c>
      <c r="K127" s="7">
        <v>7601.759517788887</v>
      </c>
      <c r="L127" s="7">
        <v>11750.747520685196</v>
      </c>
      <c r="M127" s="7">
        <v>15054.077575445175</v>
      </c>
      <c r="N127" s="126">
        <f t="shared" si="4"/>
        <v>43497.909929628018</v>
      </c>
      <c r="O127" s="26">
        <v>2025.4909170661122</v>
      </c>
      <c r="P127" s="7">
        <v>929.01077790930867</v>
      </c>
      <c r="Q127" s="7">
        <v>2497.0712579786777</v>
      </c>
      <c r="R127" s="7">
        <v>3115.9594258069992</v>
      </c>
      <c r="S127" s="7">
        <v>6181.0007129907608</v>
      </c>
      <c r="T127" s="7">
        <v>8164.8048589229584</v>
      </c>
      <c r="U127" s="126">
        <f t="shared" si="5"/>
        <v>22913.337950674817</v>
      </c>
    </row>
    <row r="128" spans="1:21">
      <c r="A128" s="37">
        <v>131</v>
      </c>
      <c r="B128" s="12"/>
      <c r="C128" s="12"/>
      <c r="D128" s="38" t="s">
        <v>26</v>
      </c>
      <c r="E128" s="15" t="s">
        <v>154</v>
      </c>
      <c r="F128" s="43"/>
      <c r="G128" s="111">
        <f t="shared" si="3"/>
        <v>0</v>
      </c>
      <c r="H128" s="26">
        <v>0</v>
      </c>
      <c r="I128" s="7">
        <v>0</v>
      </c>
      <c r="J128" s="7">
        <v>0</v>
      </c>
      <c r="K128" s="7">
        <v>0</v>
      </c>
      <c r="L128" s="7">
        <v>0</v>
      </c>
      <c r="M128" s="7">
        <v>0</v>
      </c>
      <c r="N128" s="126">
        <f t="shared" si="4"/>
        <v>0</v>
      </c>
      <c r="O128" s="26">
        <v>0</v>
      </c>
      <c r="P128" s="7">
        <v>0</v>
      </c>
      <c r="Q128" s="7">
        <v>0</v>
      </c>
      <c r="R128" s="7">
        <v>0</v>
      </c>
      <c r="S128" s="7">
        <v>0</v>
      </c>
      <c r="T128" s="7">
        <v>0</v>
      </c>
      <c r="U128" s="126">
        <f t="shared" si="5"/>
        <v>0</v>
      </c>
    </row>
    <row r="129" spans="1:21">
      <c r="A129" s="37">
        <v>132</v>
      </c>
      <c r="B129" s="12"/>
      <c r="C129" s="12"/>
      <c r="D129" s="38" t="s">
        <v>32</v>
      </c>
      <c r="E129" s="15" t="s">
        <v>155</v>
      </c>
      <c r="F129" s="43"/>
      <c r="G129" s="111">
        <f t="shared" si="3"/>
        <v>4079.9267495009117</v>
      </c>
      <c r="H129" s="26">
        <v>0</v>
      </c>
      <c r="I129" s="7">
        <v>0</v>
      </c>
      <c r="J129" s="7">
        <v>0</v>
      </c>
      <c r="K129" s="7">
        <v>0</v>
      </c>
      <c r="L129" s="7">
        <v>0</v>
      </c>
      <c r="M129" s="7">
        <v>0</v>
      </c>
      <c r="N129" s="126">
        <f t="shared" si="4"/>
        <v>0</v>
      </c>
      <c r="O129" s="26">
        <v>0</v>
      </c>
      <c r="P129" s="7">
        <v>0</v>
      </c>
      <c r="Q129" s="7">
        <v>834.91484616557136</v>
      </c>
      <c r="R129" s="7">
        <v>2132.5056145126</v>
      </c>
      <c r="S129" s="7">
        <v>848.03177240118384</v>
      </c>
      <c r="T129" s="7">
        <v>264.47451642155647</v>
      </c>
      <c r="U129" s="126">
        <f t="shared" si="5"/>
        <v>4079.9267495009117</v>
      </c>
    </row>
    <row r="130" spans="1:21">
      <c r="A130" s="93">
        <v>133</v>
      </c>
      <c r="B130" s="94"/>
      <c r="C130" s="95" t="s">
        <v>156</v>
      </c>
      <c r="D130" s="96" t="s">
        <v>157</v>
      </c>
      <c r="E130" s="97"/>
      <c r="F130" s="98"/>
      <c r="G130" s="99">
        <f t="shared" si="3"/>
        <v>54774.264285932994</v>
      </c>
      <c r="H130" s="100">
        <v>3039.9454318284988</v>
      </c>
      <c r="I130" s="101">
        <v>207.67904768045992</v>
      </c>
      <c r="J130" s="101">
        <v>2253.6218658722937</v>
      </c>
      <c r="K130" s="101">
        <v>3799.2305508330464</v>
      </c>
      <c r="L130" s="101">
        <v>6050.8353361189365</v>
      </c>
      <c r="M130" s="101">
        <v>8028.5909743905067</v>
      </c>
      <c r="N130" s="127">
        <f t="shared" si="4"/>
        <v>23379.903206723742</v>
      </c>
      <c r="O130" s="100">
        <v>5354.7348672952503</v>
      </c>
      <c r="P130" s="101">
        <v>524.89899263414554</v>
      </c>
      <c r="Q130" s="101">
        <v>2028.8972654696554</v>
      </c>
      <c r="R130" s="101">
        <v>3240.4046731274575</v>
      </c>
      <c r="S130" s="101">
        <v>7998.7343166396022</v>
      </c>
      <c r="T130" s="101">
        <v>12246.69096404314</v>
      </c>
      <c r="U130" s="127">
        <f t="shared" si="5"/>
        <v>31394.361079209251</v>
      </c>
    </row>
    <row r="131" spans="1:21">
      <c r="A131" s="93">
        <v>134</v>
      </c>
      <c r="B131" s="94"/>
      <c r="C131" s="95" t="s">
        <v>158</v>
      </c>
      <c r="D131" s="96" t="s">
        <v>159</v>
      </c>
      <c r="E131" s="97"/>
      <c r="F131" s="98"/>
      <c r="G131" s="99">
        <f t="shared" si="3"/>
        <v>13558.437002936727</v>
      </c>
      <c r="H131" s="100">
        <v>0</v>
      </c>
      <c r="I131" s="101">
        <v>378.31952793628443</v>
      </c>
      <c r="J131" s="101">
        <v>605.50488755200058</v>
      </c>
      <c r="K131" s="101">
        <v>968.85058621130884</v>
      </c>
      <c r="L131" s="101">
        <v>891.24846026301384</v>
      </c>
      <c r="M131" s="101">
        <v>1186.7704412490129</v>
      </c>
      <c r="N131" s="127">
        <f t="shared" si="4"/>
        <v>4030.6939032116206</v>
      </c>
      <c r="O131" s="100">
        <v>0</v>
      </c>
      <c r="P131" s="101">
        <v>1095.696445698617</v>
      </c>
      <c r="Q131" s="101">
        <v>2282.3083547581919</v>
      </c>
      <c r="R131" s="101">
        <v>2371.7527113510296</v>
      </c>
      <c r="S131" s="101">
        <v>1250.5385116264224</v>
      </c>
      <c r="T131" s="101">
        <v>2527.4470762908459</v>
      </c>
      <c r="U131" s="127">
        <f>SUM(O131:T131)</f>
        <v>9527.7430997251067</v>
      </c>
    </row>
    <row r="132" spans="1:21">
      <c r="A132" s="37">
        <v>135</v>
      </c>
      <c r="B132" s="17"/>
      <c r="C132" s="16"/>
      <c r="D132" s="38" t="s">
        <v>8</v>
      </c>
      <c r="E132" s="49" t="s">
        <v>160</v>
      </c>
      <c r="F132" s="40"/>
      <c r="G132" s="111">
        <f t="shared" si="3"/>
        <v>2907.7753125590643</v>
      </c>
      <c r="H132" s="26">
        <v>0</v>
      </c>
      <c r="I132" s="7">
        <v>51.589115991351719</v>
      </c>
      <c r="J132" s="7">
        <v>57.760611430716381</v>
      </c>
      <c r="K132" s="7">
        <v>76.745782914389565</v>
      </c>
      <c r="L132" s="7">
        <v>304.87777717858262</v>
      </c>
      <c r="M132" s="7">
        <v>394.50422672030982</v>
      </c>
      <c r="N132" s="126">
        <f t="shared" si="4"/>
        <v>885.4775142353501</v>
      </c>
      <c r="O132" s="26">
        <v>0</v>
      </c>
      <c r="P132" s="7">
        <v>76.971665713863331</v>
      </c>
      <c r="Q132" s="7">
        <v>79.308671652928751</v>
      </c>
      <c r="R132" s="7">
        <v>148.52597707915993</v>
      </c>
      <c r="S132" s="7">
        <v>468.38814517285209</v>
      </c>
      <c r="T132" s="7">
        <v>1249.1033387049101</v>
      </c>
      <c r="U132" s="126">
        <f t="shared" ref="U132:U157" si="6">SUM(O132:T132)</f>
        <v>2022.2977983237142</v>
      </c>
    </row>
    <row r="133" spans="1:21">
      <c r="A133" s="37">
        <v>136</v>
      </c>
      <c r="B133" s="10"/>
      <c r="C133" s="16"/>
      <c r="D133" s="38" t="s">
        <v>10</v>
      </c>
      <c r="E133" s="49" t="s">
        <v>161</v>
      </c>
      <c r="F133" s="40"/>
      <c r="G133" s="111">
        <f t="shared" si="3"/>
        <v>0.32877060770988464</v>
      </c>
      <c r="H133" s="26">
        <v>0</v>
      </c>
      <c r="I133" s="7">
        <v>0</v>
      </c>
      <c r="J133" s="7">
        <v>0</v>
      </c>
      <c r="K133" s="7">
        <v>0</v>
      </c>
      <c r="L133" s="7">
        <v>0</v>
      </c>
      <c r="M133" s="7">
        <v>0</v>
      </c>
      <c r="N133" s="126">
        <f t="shared" si="4"/>
        <v>0</v>
      </c>
      <c r="O133" s="26">
        <v>0</v>
      </c>
      <c r="P133" s="7">
        <v>0</v>
      </c>
      <c r="Q133" s="7">
        <v>0</v>
      </c>
      <c r="R133" s="7">
        <v>0</v>
      </c>
      <c r="S133" s="7">
        <v>0</v>
      </c>
      <c r="T133" s="7">
        <v>0.32877060770988464</v>
      </c>
      <c r="U133" s="126">
        <f t="shared" si="6"/>
        <v>0.32877060770988464</v>
      </c>
    </row>
    <row r="134" spans="1:21">
      <c r="A134" s="37">
        <v>137</v>
      </c>
      <c r="B134" s="10"/>
      <c r="C134" s="11"/>
      <c r="D134" s="52" t="s">
        <v>22</v>
      </c>
      <c r="E134" s="49" t="s">
        <v>162</v>
      </c>
      <c r="F134" s="51"/>
      <c r="G134" s="111">
        <f t="shared" si="3"/>
        <v>0.13715702295303345</v>
      </c>
      <c r="H134" s="26">
        <v>0</v>
      </c>
      <c r="I134" s="7">
        <v>0</v>
      </c>
      <c r="J134" s="7">
        <v>0</v>
      </c>
      <c r="K134" s="7">
        <v>0</v>
      </c>
      <c r="L134" s="7">
        <v>0.13715702295303345</v>
      </c>
      <c r="M134" s="7">
        <v>0</v>
      </c>
      <c r="N134" s="126">
        <f t="shared" si="4"/>
        <v>0.13715702295303345</v>
      </c>
      <c r="O134" s="26">
        <v>0</v>
      </c>
      <c r="P134" s="7">
        <v>0</v>
      </c>
      <c r="Q134" s="7">
        <v>0</v>
      </c>
      <c r="R134" s="7">
        <v>0</v>
      </c>
      <c r="S134" s="7">
        <v>0</v>
      </c>
      <c r="T134" s="7">
        <v>0</v>
      </c>
      <c r="U134" s="126">
        <f t="shared" si="6"/>
        <v>0</v>
      </c>
    </row>
    <row r="135" spans="1:21">
      <c r="A135" s="37">
        <v>138</v>
      </c>
      <c r="B135" s="10"/>
      <c r="C135" s="11"/>
      <c r="D135" s="52" t="s">
        <v>24</v>
      </c>
      <c r="E135" s="49" t="s">
        <v>163</v>
      </c>
      <c r="F135" s="51"/>
      <c r="G135" s="111">
        <f t="shared" si="3"/>
        <v>0</v>
      </c>
      <c r="H135" s="26">
        <v>0</v>
      </c>
      <c r="I135" s="7">
        <v>0</v>
      </c>
      <c r="J135" s="7">
        <v>0</v>
      </c>
      <c r="K135" s="7">
        <v>0</v>
      </c>
      <c r="L135" s="7">
        <v>0</v>
      </c>
      <c r="M135" s="7">
        <v>0</v>
      </c>
      <c r="N135" s="126">
        <f t="shared" si="4"/>
        <v>0</v>
      </c>
      <c r="O135" s="26">
        <v>0</v>
      </c>
      <c r="P135" s="7">
        <v>0</v>
      </c>
      <c r="Q135" s="7">
        <v>0</v>
      </c>
      <c r="R135" s="7">
        <v>0</v>
      </c>
      <c r="S135" s="7">
        <v>0</v>
      </c>
      <c r="T135" s="7">
        <v>0</v>
      </c>
      <c r="U135" s="126">
        <f t="shared" si="6"/>
        <v>0</v>
      </c>
    </row>
    <row r="136" spans="1:21">
      <c r="A136" s="37">
        <v>139</v>
      </c>
      <c r="B136" s="17"/>
      <c r="C136" s="11"/>
      <c r="D136" s="50"/>
      <c r="E136" s="9" t="s">
        <v>164</v>
      </c>
      <c r="F136" s="46"/>
      <c r="G136" s="111">
        <f t="shared" si="3"/>
        <v>10650.195815247949</v>
      </c>
      <c r="H136" s="26">
        <v>0</v>
      </c>
      <c r="I136" s="7">
        <v>326.73040591867175</v>
      </c>
      <c r="J136" s="7">
        <v>547.7442802307196</v>
      </c>
      <c r="K136" s="7">
        <v>892.10482320189476</v>
      </c>
      <c r="L136" s="7">
        <v>586.23352717980742</v>
      </c>
      <c r="M136" s="7">
        <v>792.26621043682098</v>
      </c>
      <c r="N136" s="126">
        <f t="shared" si="4"/>
        <v>3145.0792469679145</v>
      </c>
      <c r="O136" s="26">
        <v>0</v>
      </c>
      <c r="P136" s="7">
        <v>1018.7247850076528</v>
      </c>
      <c r="Q136" s="7">
        <v>2202.9996711793356</v>
      </c>
      <c r="R136" s="7">
        <v>2223.2267542723566</v>
      </c>
      <c r="S136" s="7">
        <v>782.15037908405066</v>
      </c>
      <c r="T136" s="7">
        <v>1278.014978736639</v>
      </c>
      <c r="U136" s="126">
        <f t="shared" si="6"/>
        <v>7505.1165682800347</v>
      </c>
    </row>
    <row r="137" spans="1:21">
      <c r="A137" s="93">
        <v>140</v>
      </c>
      <c r="B137" s="94"/>
      <c r="C137" s="95" t="s">
        <v>165</v>
      </c>
      <c r="D137" s="96" t="s">
        <v>166</v>
      </c>
      <c r="E137" s="97"/>
      <c r="F137" s="98"/>
      <c r="G137" s="99">
        <f t="shared" si="3"/>
        <v>268003.77599673718</v>
      </c>
      <c r="H137" s="100">
        <v>114030.19462943077</v>
      </c>
      <c r="I137" s="101">
        <v>9724.5888077020645</v>
      </c>
      <c r="J137" s="101">
        <v>6406.6942426115274</v>
      </c>
      <c r="K137" s="101">
        <v>2760.0248372703791</v>
      </c>
      <c r="L137" s="101">
        <v>1521.611096560955</v>
      </c>
      <c r="M137" s="101">
        <v>0</v>
      </c>
      <c r="N137" s="127">
        <f t="shared" si="4"/>
        <v>134443.1136135757</v>
      </c>
      <c r="O137" s="100">
        <v>113347.02588176727</v>
      </c>
      <c r="P137" s="101">
        <v>11952.176025405526</v>
      </c>
      <c r="Q137" s="101">
        <v>5103.0381725803018</v>
      </c>
      <c r="R137" s="101">
        <v>1829.4544820040464</v>
      </c>
      <c r="S137" s="101">
        <v>1328.9678214043379</v>
      </c>
      <c r="T137" s="101">
        <v>0</v>
      </c>
      <c r="U137" s="127">
        <f t="shared" si="6"/>
        <v>133560.66238316149</v>
      </c>
    </row>
    <row r="138" spans="1:21">
      <c r="A138" s="37">
        <v>141</v>
      </c>
      <c r="B138" s="17"/>
      <c r="C138" s="16"/>
      <c r="D138" s="38" t="s">
        <v>8</v>
      </c>
      <c r="E138" s="45" t="s">
        <v>167</v>
      </c>
      <c r="F138" s="53"/>
      <c r="G138" s="111">
        <f t="shared" ref="G138:G157" si="7">N138+U138</f>
        <v>46638.19464252016</v>
      </c>
      <c r="H138" s="26">
        <v>26203.281524136662</v>
      </c>
      <c r="I138" s="7">
        <v>1175.2332817856222</v>
      </c>
      <c r="J138" s="7">
        <v>297.17250530852471</v>
      </c>
      <c r="K138" s="7">
        <v>126.76710633793846</v>
      </c>
      <c r="L138" s="7">
        <v>72.148042204789817</v>
      </c>
      <c r="M138" s="7">
        <v>0</v>
      </c>
      <c r="N138" s="126">
        <f t="shared" ref="N138:N157" si="8">SUM(H138:M138)</f>
        <v>27874.602459773538</v>
      </c>
      <c r="O138" s="26">
        <v>17463.008462134749</v>
      </c>
      <c r="P138" s="7">
        <v>941.22719506081194</v>
      </c>
      <c r="Q138" s="7">
        <v>250.165485785692</v>
      </c>
      <c r="R138" s="7">
        <v>74.122193674207665</v>
      </c>
      <c r="S138" s="7">
        <v>35.068846091162413</v>
      </c>
      <c r="T138" s="7">
        <v>0</v>
      </c>
      <c r="U138" s="126">
        <f t="shared" si="6"/>
        <v>18763.592182746623</v>
      </c>
    </row>
    <row r="139" spans="1:21">
      <c r="A139" s="37">
        <v>142</v>
      </c>
      <c r="B139" s="17"/>
      <c r="C139" s="16"/>
      <c r="D139" s="38" t="s">
        <v>10</v>
      </c>
      <c r="E139" s="45" t="s">
        <v>168</v>
      </c>
      <c r="F139" s="53"/>
      <c r="G139" s="111">
        <f t="shared" si="7"/>
        <v>2256.7617947613908</v>
      </c>
      <c r="H139" s="26">
        <v>987.12712493025174</v>
      </c>
      <c r="I139" s="7">
        <v>0</v>
      </c>
      <c r="J139" s="7">
        <v>0</v>
      </c>
      <c r="K139" s="7">
        <v>0</v>
      </c>
      <c r="L139" s="7">
        <v>0</v>
      </c>
      <c r="M139" s="7">
        <v>0</v>
      </c>
      <c r="N139" s="126">
        <f t="shared" si="8"/>
        <v>987.12712493025174</v>
      </c>
      <c r="O139" s="26">
        <v>1269.634669831139</v>
      </c>
      <c r="P139" s="7">
        <v>0</v>
      </c>
      <c r="Q139" s="7">
        <v>0</v>
      </c>
      <c r="R139" s="7">
        <v>0</v>
      </c>
      <c r="S139" s="7">
        <v>0</v>
      </c>
      <c r="T139" s="7">
        <v>0</v>
      </c>
      <c r="U139" s="126">
        <f t="shared" si="6"/>
        <v>1269.634669831139</v>
      </c>
    </row>
    <row r="140" spans="1:21">
      <c r="A140" s="37">
        <v>143</v>
      </c>
      <c r="B140" s="17"/>
      <c r="C140" s="16"/>
      <c r="D140" s="38" t="s">
        <v>22</v>
      </c>
      <c r="E140" s="45" t="s">
        <v>169</v>
      </c>
      <c r="F140" s="53"/>
      <c r="G140" s="111">
        <f t="shared" si="7"/>
        <v>4236.1002852554666</v>
      </c>
      <c r="H140" s="26">
        <v>1506.1873770207167</v>
      </c>
      <c r="I140" s="7">
        <v>101.76898858987261</v>
      </c>
      <c r="J140" s="7">
        <v>101.146826218348</v>
      </c>
      <c r="K140" s="7">
        <v>113.06496721878648</v>
      </c>
      <c r="L140" s="7">
        <v>98.276453543454409</v>
      </c>
      <c r="M140" s="7">
        <v>0</v>
      </c>
      <c r="N140" s="126">
        <f t="shared" si="8"/>
        <v>1920.4446125911782</v>
      </c>
      <c r="O140" s="26">
        <v>1659.8915429189801</v>
      </c>
      <c r="P140" s="7">
        <v>107.79949623486027</v>
      </c>
      <c r="Q140" s="7">
        <v>178.89958104398102</v>
      </c>
      <c r="R140" s="7">
        <v>240.34034052863717</v>
      </c>
      <c r="S140" s="7">
        <v>128.72471193782985</v>
      </c>
      <c r="T140" s="7">
        <v>0</v>
      </c>
      <c r="U140" s="126">
        <f t="shared" si="6"/>
        <v>2315.6556726642884</v>
      </c>
    </row>
    <row r="141" spans="1:21">
      <c r="A141" s="37">
        <v>144</v>
      </c>
      <c r="B141" s="17"/>
      <c r="C141" s="16"/>
      <c r="D141" s="38" t="s">
        <v>24</v>
      </c>
      <c r="E141" s="45" t="s">
        <v>170</v>
      </c>
      <c r="F141" s="53"/>
      <c r="G141" s="111">
        <f t="shared" si="7"/>
        <v>76894.380996406078</v>
      </c>
      <c r="H141" s="26">
        <v>31685.370179772377</v>
      </c>
      <c r="I141" s="7">
        <v>4512.356529802084</v>
      </c>
      <c r="J141" s="7">
        <v>3657.3740771710873</v>
      </c>
      <c r="K141" s="7">
        <v>1817.596249833703</v>
      </c>
      <c r="L141" s="7">
        <v>274.35086050257087</v>
      </c>
      <c r="M141" s="7">
        <v>0</v>
      </c>
      <c r="N141" s="126">
        <f t="shared" si="8"/>
        <v>41947.047897081822</v>
      </c>
      <c r="O141" s="26">
        <v>27304.764988899231</v>
      </c>
      <c r="P141" s="7">
        <v>4363.8691454231739</v>
      </c>
      <c r="Q141" s="7">
        <v>2291.4653788805008</v>
      </c>
      <c r="R141" s="7">
        <v>723.85621289908886</v>
      </c>
      <c r="S141" s="7">
        <v>263.37737322226167</v>
      </c>
      <c r="T141" s="7">
        <v>0</v>
      </c>
      <c r="U141" s="126">
        <f t="shared" si="6"/>
        <v>34947.333099324256</v>
      </c>
    </row>
    <row r="142" spans="1:21">
      <c r="A142" s="37">
        <v>145</v>
      </c>
      <c r="B142" s="17"/>
      <c r="C142" s="16"/>
      <c r="D142" s="38" t="s">
        <v>26</v>
      </c>
      <c r="E142" s="45" t="s">
        <v>171</v>
      </c>
      <c r="F142" s="53"/>
      <c r="G142" s="111">
        <f t="shared" si="7"/>
        <v>11988.5238231232</v>
      </c>
      <c r="H142" s="26">
        <v>3632.3956861868501</v>
      </c>
      <c r="I142" s="7">
        <v>132.41525773482863</v>
      </c>
      <c r="J142" s="7">
        <v>92.540799639653414</v>
      </c>
      <c r="K142" s="7">
        <v>33.488362345087808</v>
      </c>
      <c r="L142" s="7">
        <v>22.554502602200955</v>
      </c>
      <c r="M142" s="7">
        <v>0</v>
      </c>
      <c r="N142" s="126">
        <f t="shared" si="8"/>
        <v>3913.3946085086209</v>
      </c>
      <c r="O142" s="26">
        <v>7545.4867574870586</v>
      </c>
      <c r="P142" s="7">
        <v>317.55347753432579</v>
      </c>
      <c r="Q142" s="7">
        <v>155.70811009703903</v>
      </c>
      <c r="R142" s="7">
        <v>38.561571587815706</v>
      </c>
      <c r="S142" s="7">
        <v>17.819297908339649</v>
      </c>
      <c r="T142" s="7">
        <v>0</v>
      </c>
      <c r="U142" s="126">
        <f t="shared" si="6"/>
        <v>8075.1292146145788</v>
      </c>
    </row>
    <row r="143" spans="1:21">
      <c r="A143" s="37">
        <v>146</v>
      </c>
      <c r="B143" s="17"/>
      <c r="C143" s="16"/>
      <c r="D143" s="38" t="s">
        <v>32</v>
      </c>
      <c r="E143" s="54" t="s">
        <v>172</v>
      </c>
      <c r="F143" s="53"/>
      <c r="G143" s="111">
        <f t="shared" si="7"/>
        <v>125989.81431196444</v>
      </c>
      <c r="H143" s="26">
        <v>50015.833178758621</v>
      </c>
      <c r="I143" s="7">
        <v>3802.8149040862918</v>
      </c>
      <c r="J143" s="7">
        <v>2258.4600202552974</v>
      </c>
      <c r="K143" s="7">
        <v>669.10817896947265</v>
      </c>
      <c r="L143" s="7">
        <v>1054.2812159657478</v>
      </c>
      <c r="M143" s="7">
        <v>0</v>
      </c>
      <c r="N143" s="126">
        <f t="shared" si="8"/>
        <v>57800.497498035431</v>
      </c>
      <c r="O143" s="26">
        <v>58104.23880815506</v>
      </c>
      <c r="P143" s="7">
        <v>6221.7266089133918</v>
      </c>
      <c r="Q143" s="7">
        <v>2226.799650028348</v>
      </c>
      <c r="R143" s="7">
        <v>752.57414248771966</v>
      </c>
      <c r="S143" s="7">
        <v>883.97760434448719</v>
      </c>
      <c r="T143" s="7">
        <v>0</v>
      </c>
      <c r="U143" s="126">
        <f t="shared" si="6"/>
        <v>68189.316813929006</v>
      </c>
    </row>
    <row r="144" spans="1:21">
      <c r="A144" s="93">
        <v>147</v>
      </c>
      <c r="B144" s="94"/>
      <c r="C144" s="103" t="s">
        <v>173</v>
      </c>
      <c r="D144" s="96" t="s">
        <v>174</v>
      </c>
      <c r="E144" s="97"/>
      <c r="F144" s="98"/>
      <c r="G144" s="99">
        <f t="shared" si="7"/>
        <v>0</v>
      </c>
      <c r="H144" s="100">
        <v>0</v>
      </c>
      <c r="I144" s="101">
        <v>0</v>
      </c>
      <c r="J144" s="101">
        <v>0</v>
      </c>
      <c r="K144" s="101">
        <v>0</v>
      </c>
      <c r="L144" s="101">
        <v>0</v>
      </c>
      <c r="M144" s="101">
        <v>0</v>
      </c>
      <c r="N144" s="127">
        <f t="shared" si="8"/>
        <v>0</v>
      </c>
      <c r="O144" s="100">
        <v>0</v>
      </c>
      <c r="P144" s="101">
        <v>0</v>
      </c>
      <c r="Q144" s="101">
        <v>0</v>
      </c>
      <c r="R144" s="101">
        <v>0</v>
      </c>
      <c r="S144" s="101">
        <v>0</v>
      </c>
      <c r="T144" s="101">
        <v>0</v>
      </c>
      <c r="U144" s="127">
        <f t="shared" si="6"/>
        <v>0</v>
      </c>
    </row>
    <row r="145" spans="1:21">
      <c r="A145" s="72">
        <v>151</v>
      </c>
      <c r="B145" s="80" t="s">
        <v>175</v>
      </c>
      <c r="C145" s="81" t="s">
        <v>176</v>
      </c>
      <c r="D145" s="82"/>
      <c r="E145" s="82"/>
      <c r="F145" s="83"/>
      <c r="G145" s="74">
        <f t="shared" si="7"/>
        <v>1995450.124183625</v>
      </c>
      <c r="H145" s="75">
        <v>146485.95167922974</v>
      </c>
      <c r="I145" s="76">
        <v>120974.5217871666</v>
      </c>
      <c r="J145" s="76">
        <v>382362.94759321213</v>
      </c>
      <c r="K145" s="76">
        <v>299304.33447265625</v>
      </c>
      <c r="L145" s="76">
        <v>215877.08360099792</v>
      </c>
      <c r="M145" s="76">
        <v>146253.4626789093</v>
      </c>
      <c r="N145" s="124">
        <f t="shared" si="8"/>
        <v>1311258.3018121719</v>
      </c>
      <c r="O145" s="75">
        <v>119581.50928688049</v>
      </c>
      <c r="P145" s="76">
        <v>83911.487686544657</v>
      </c>
      <c r="Q145" s="76">
        <v>130550.56552296877</v>
      </c>
      <c r="R145" s="76">
        <v>101869.34371519089</v>
      </c>
      <c r="S145" s="76">
        <v>118417.86790394783</v>
      </c>
      <c r="T145" s="76">
        <v>129861.04825592041</v>
      </c>
      <c r="U145" s="124">
        <f t="shared" si="6"/>
        <v>684191.82237145305</v>
      </c>
    </row>
    <row r="146" spans="1:21">
      <c r="A146" s="93">
        <v>152</v>
      </c>
      <c r="B146" s="95"/>
      <c r="C146" s="95" t="s">
        <v>6</v>
      </c>
      <c r="D146" s="96" t="s">
        <v>177</v>
      </c>
      <c r="E146" s="104"/>
      <c r="F146" s="105"/>
      <c r="G146" s="99">
        <f t="shared" si="7"/>
        <v>1542128.2680527568</v>
      </c>
      <c r="H146" s="100">
        <v>138984.94074678421</v>
      </c>
      <c r="I146" s="101">
        <v>105680.58323222399</v>
      </c>
      <c r="J146" s="101">
        <v>261596.17773294449</v>
      </c>
      <c r="K146" s="101">
        <v>198745.61167097092</v>
      </c>
      <c r="L146" s="101">
        <v>161960.56401538849</v>
      </c>
      <c r="M146" s="101">
        <v>122384.83014011383</v>
      </c>
      <c r="N146" s="127">
        <f t="shared" si="8"/>
        <v>989352.70753842592</v>
      </c>
      <c r="O146" s="100">
        <v>112353.82409155369</v>
      </c>
      <c r="P146" s="101">
        <v>73301.026134848595</v>
      </c>
      <c r="Q146" s="101">
        <v>93163.126078367233</v>
      </c>
      <c r="R146" s="101">
        <v>67972.315499782562</v>
      </c>
      <c r="S146" s="101">
        <v>90287.312255978584</v>
      </c>
      <c r="T146" s="101">
        <v>115697.9564538002</v>
      </c>
      <c r="U146" s="127">
        <f t="shared" si="6"/>
        <v>552775.56051433086</v>
      </c>
    </row>
    <row r="147" spans="1:21">
      <c r="A147" s="37">
        <v>153</v>
      </c>
      <c r="B147" s="17"/>
      <c r="C147" s="16"/>
      <c r="D147" s="38" t="s">
        <v>8</v>
      </c>
      <c r="E147" s="49" t="s">
        <v>178</v>
      </c>
      <c r="F147" s="55"/>
      <c r="G147" s="111">
        <f t="shared" si="7"/>
        <v>833038.25159469619</v>
      </c>
      <c r="H147" s="26">
        <v>35058.192575579509</v>
      </c>
      <c r="I147" s="7">
        <v>48433.102863557637</v>
      </c>
      <c r="J147" s="7">
        <v>194680.36915385723</v>
      </c>
      <c r="K147" s="7">
        <v>127164.17819875479</v>
      </c>
      <c r="L147" s="7">
        <v>91897.922259569168</v>
      </c>
      <c r="M147" s="7">
        <v>60386.140128672123</v>
      </c>
      <c r="N147" s="126">
        <f t="shared" si="8"/>
        <v>557619.90517999046</v>
      </c>
      <c r="O147" s="26">
        <v>31851.65236929059</v>
      </c>
      <c r="P147" s="7">
        <v>39833.712362175807</v>
      </c>
      <c r="Q147" s="7">
        <v>67880.507569670677</v>
      </c>
      <c r="R147" s="7">
        <v>42041.621015444398</v>
      </c>
      <c r="S147" s="7">
        <v>52204.005985349417</v>
      </c>
      <c r="T147" s="7">
        <v>41606.847112774849</v>
      </c>
      <c r="U147" s="126">
        <f t="shared" si="6"/>
        <v>275418.34641470574</v>
      </c>
    </row>
    <row r="148" spans="1:21">
      <c r="A148" s="37">
        <v>154</v>
      </c>
      <c r="B148" s="17"/>
      <c r="C148" s="16"/>
      <c r="D148" s="38" t="s">
        <v>10</v>
      </c>
      <c r="E148" s="49" t="s">
        <v>179</v>
      </c>
      <c r="F148" s="40"/>
      <c r="G148" s="111">
        <f t="shared" si="7"/>
        <v>44208.214451607317</v>
      </c>
      <c r="H148" s="26">
        <v>12991.949599152431</v>
      </c>
      <c r="I148" s="7">
        <v>2013.0279791420326</v>
      </c>
      <c r="J148" s="7">
        <v>3619.4891121536493</v>
      </c>
      <c r="K148" s="7">
        <v>3736.0092476159334</v>
      </c>
      <c r="L148" s="7">
        <v>3515.2216817513108</v>
      </c>
      <c r="M148" s="7">
        <v>1739.0328800603747</v>
      </c>
      <c r="N148" s="126">
        <f t="shared" si="8"/>
        <v>27614.730499875732</v>
      </c>
      <c r="O148" s="26">
        <v>9086.1244109924883</v>
      </c>
      <c r="P148" s="7">
        <v>1153.8983709206805</v>
      </c>
      <c r="Q148" s="7">
        <v>1757.4253270421177</v>
      </c>
      <c r="R148" s="7">
        <v>1472.2561325989664</v>
      </c>
      <c r="S148" s="7">
        <v>1627.1896605566144</v>
      </c>
      <c r="T148" s="7">
        <v>1496.5900496207178</v>
      </c>
      <c r="U148" s="126">
        <f t="shared" si="6"/>
        <v>16593.483951731585</v>
      </c>
    </row>
    <row r="149" spans="1:21">
      <c r="A149" s="37">
        <v>155</v>
      </c>
      <c r="B149" s="17"/>
      <c r="C149" s="16"/>
      <c r="D149" s="38" t="s">
        <v>22</v>
      </c>
      <c r="E149" s="49" t="s">
        <v>180</v>
      </c>
      <c r="F149" s="40"/>
      <c r="G149" s="111">
        <f t="shared" si="7"/>
        <v>153312.8679794902</v>
      </c>
      <c r="H149" s="26">
        <v>8602.8877967447042</v>
      </c>
      <c r="I149" s="7">
        <v>7655.7333226501942</v>
      </c>
      <c r="J149" s="7">
        <v>5512.8129935413599</v>
      </c>
      <c r="K149" s="7">
        <v>11165.684321880341</v>
      </c>
      <c r="L149" s="7">
        <v>20023.486178398132</v>
      </c>
      <c r="M149" s="7">
        <v>29143.199864387512</v>
      </c>
      <c r="N149" s="126">
        <f t="shared" si="8"/>
        <v>82103.804477602243</v>
      </c>
      <c r="O149" s="26">
        <v>6611.4944784361869</v>
      </c>
      <c r="P149" s="7">
        <v>4065.6364397108555</v>
      </c>
      <c r="Q149" s="7">
        <v>2809.1952530844137</v>
      </c>
      <c r="R149" s="7">
        <v>3794.7671836428344</v>
      </c>
      <c r="S149" s="7">
        <v>11468.208839774132</v>
      </c>
      <c r="T149" s="7">
        <v>42459.761307239532</v>
      </c>
      <c r="U149" s="126">
        <f t="shared" si="6"/>
        <v>71209.063501887955</v>
      </c>
    </row>
    <row r="150" spans="1:21">
      <c r="A150" s="37">
        <v>156</v>
      </c>
      <c r="B150" s="17"/>
      <c r="C150" s="16"/>
      <c r="D150" s="38" t="s">
        <v>24</v>
      </c>
      <c r="E150" s="49" t="s">
        <v>181</v>
      </c>
      <c r="F150" s="40"/>
      <c r="G150" s="111">
        <f t="shared" si="7"/>
        <v>82292.581815086305</v>
      </c>
      <c r="H150" s="26">
        <v>11579.200565993786</v>
      </c>
      <c r="I150" s="7">
        <v>4661.9794762767851</v>
      </c>
      <c r="J150" s="7">
        <v>4517.0592757314444</v>
      </c>
      <c r="K150" s="7">
        <v>6248.8998269438744</v>
      </c>
      <c r="L150" s="7">
        <v>8404.3946329653263</v>
      </c>
      <c r="M150" s="7">
        <v>7671.8692319989204</v>
      </c>
      <c r="N150" s="126">
        <f t="shared" si="8"/>
        <v>43083.403009910136</v>
      </c>
      <c r="O150" s="26">
        <v>11943.97427534312</v>
      </c>
      <c r="P150" s="7">
        <v>4051.8419348932803</v>
      </c>
      <c r="Q150" s="7">
        <v>3289.1702731624246</v>
      </c>
      <c r="R150" s="7">
        <v>3727.0024288445711</v>
      </c>
      <c r="S150" s="7">
        <v>6275.3132013529539</v>
      </c>
      <c r="T150" s="7">
        <v>9921.8766915798187</v>
      </c>
      <c r="U150" s="126">
        <f t="shared" si="6"/>
        <v>39209.178805176169</v>
      </c>
    </row>
    <row r="151" spans="1:21">
      <c r="A151" s="37">
        <v>157</v>
      </c>
      <c r="B151" s="17"/>
      <c r="C151" s="16"/>
      <c r="D151" s="38" t="s">
        <v>26</v>
      </c>
      <c r="E151" s="49" t="s">
        <v>182</v>
      </c>
      <c r="F151" s="40"/>
      <c r="G151" s="111">
        <f t="shared" si="7"/>
        <v>122473.66042569652</v>
      </c>
      <c r="H151" s="26">
        <v>19108.402164451778</v>
      </c>
      <c r="I151" s="7">
        <v>20113.666618019342</v>
      </c>
      <c r="J151" s="7">
        <v>16113.829093039036</v>
      </c>
      <c r="K151" s="7">
        <v>10922.868245363235</v>
      </c>
      <c r="L151" s="7">
        <v>8305.4738999009132</v>
      </c>
      <c r="M151" s="7">
        <v>5328.4145070612431</v>
      </c>
      <c r="N151" s="126">
        <f t="shared" si="8"/>
        <v>79892.654527835548</v>
      </c>
      <c r="O151" s="26">
        <v>15253.73016596213</v>
      </c>
      <c r="P151" s="7">
        <v>10011.691782221198</v>
      </c>
      <c r="Q151" s="7">
        <v>5692.2850919738412</v>
      </c>
      <c r="R151" s="7">
        <v>3661.5503952950239</v>
      </c>
      <c r="S151" s="7">
        <v>3698.142436593771</v>
      </c>
      <c r="T151" s="7">
        <v>4263.6060258150101</v>
      </c>
      <c r="U151" s="126">
        <f t="shared" si="6"/>
        <v>42581.005897860974</v>
      </c>
    </row>
    <row r="152" spans="1:21">
      <c r="A152" s="37">
        <v>158</v>
      </c>
      <c r="B152" s="12"/>
      <c r="C152" s="12"/>
      <c r="D152" s="52" t="s">
        <v>32</v>
      </c>
      <c r="E152" s="49" t="s">
        <v>183</v>
      </c>
      <c r="F152" s="43"/>
      <c r="G152" s="111">
        <f t="shared" si="7"/>
        <v>1175.5101359117543</v>
      </c>
      <c r="H152" s="26">
        <v>50.458838135469705</v>
      </c>
      <c r="I152" s="7">
        <v>78.245245354250073</v>
      </c>
      <c r="J152" s="7">
        <v>116.02287164656445</v>
      </c>
      <c r="K152" s="7">
        <v>129.23705026693642</v>
      </c>
      <c r="L152" s="7">
        <v>141.57649413216859</v>
      </c>
      <c r="M152" s="7">
        <v>128.21533531148452</v>
      </c>
      <c r="N152" s="126">
        <f t="shared" si="8"/>
        <v>643.75583484687377</v>
      </c>
      <c r="O152" s="26">
        <v>53.358556383987889</v>
      </c>
      <c r="P152" s="7">
        <v>61.532882527913898</v>
      </c>
      <c r="Q152" s="7">
        <v>60.516201503807679</v>
      </c>
      <c r="R152" s="7">
        <v>71.002403063932434</v>
      </c>
      <c r="S152" s="7">
        <v>100.2037628153339</v>
      </c>
      <c r="T152" s="7">
        <v>185.14049476990476</v>
      </c>
      <c r="U152" s="126">
        <f t="shared" si="6"/>
        <v>531.75430106488056</v>
      </c>
    </row>
    <row r="153" spans="1:21">
      <c r="A153" s="37">
        <v>159</v>
      </c>
      <c r="B153" s="10"/>
      <c r="C153" s="11"/>
      <c r="D153" s="38" t="s">
        <v>34</v>
      </c>
      <c r="E153" s="49" t="s">
        <v>184</v>
      </c>
      <c r="F153" s="51"/>
      <c r="G153" s="111">
        <f t="shared" si="7"/>
        <v>305627.18703468889</v>
      </c>
      <c r="H153" s="26">
        <v>51593.851325035095</v>
      </c>
      <c r="I153" s="7">
        <v>22724.827830940485</v>
      </c>
      <c r="J153" s="7">
        <v>37036.598400205374</v>
      </c>
      <c r="K153" s="7">
        <v>39378.736109495163</v>
      </c>
      <c r="L153" s="7">
        <v>29672.489825963974</v>
      </c>
      <c r="M153" s="7">
        <v>17987.958226561546</v>
      </c>
      <c r="N153" s="126">
        <f t="shared" si="8"/>
        <v>198394.46171820164</v>
      </c>
      <c r="O153" s="26">
        <v>37553.489877164364</v>
      </c>
      <c r="P153" s="7">
        <v>14122.711301825941</v>
      </c>
      <c r="Q153" s="7">
        <v>11674.026300191879</v>
      </c>
      <c r="R153" s="7">
        <v>13204.115787357092</v>
      </c>
      <c r="S153" s="7">
        <v>14914.248146802187</v>
      </c>
      <c r="T153" s="7">
        <v>15764.13390314579</v>
      </c>
      <c r="U153" s="126">
        <f t="shared" si="6"/>
        <v>107232.72531648725</v>
      </c>
    </row>
    <row r="154" spans="1:21">
      <c r="A154" s="93">
        <v>160</v>
      </c>
      <c r="B154" s="94"/>
      <c r="C154" s="95" t="s">
        <v>61</v>
      </c>
      <c r="D154" s="96" t="s">
        <v>185</v>
      </c>
      <c r="E154" s="97"/>
      <c r="F154" s="98"/>
      <c r="G154" s="99">
        <f t="shared" si="7"/>
        <v>453321.84913364425</v>
      </c>
      <c r="H154" s="100">
        <v>7501.010533079505</v>
      </c>
      <c r="I154" s="101">
        <v>15293.938224744052</v>
      </c>
      <c r="J154" s="101">
        <v>120766.76821422577</v>
      </c>
      <c r="K154" s="101">
        <v>100558.72222185135</v>
      </c>
      <c r="L154" s="101">
        <v>53916.516140699387</v>
      </c>
      <c r="M154" s="101">
        <v>23868.630950927734</v>
      </c>
      <c r="N154" s="127">
        <f t="shared" si="8"/>
        <v>321905.5862855278</v>
      </c>
      <c r="O154" s="100">
        <v>7227.6843958795071</v>
      </c>
      <c r="P154" s="101">
        <v>10610.462735183537</v>
      </c>
      <c r="Q154" s="101">
        <v>37387.438039600849</v>
      </c>
      <c r="R154" s="101">
        <v>33897.028459072113</v>
      </c>
      <c r="S154" s="101">
        <v>28130.556408286095</v>
      </c>
      <c r="T154" s="101">
        <v>14163.092810094357</v>
      </c>
      <c r="U154" s="127">
        <f t="shared" si="6"/>
        <v>131416.26284811646</v>
      </c>
    </row>
    <row r="155" spans="1:21">
      <c r="A155" s="37">
        <v>161</v>
      </c>
      <c r="B155" s="17"/>
      <c r="C155" s="16"/>
      <c r="D155" s="38" t="s">
        <v>8</v>
      </c>
      <c r="E155" s="49" t="s">
        <v>186</v>
      </c>
      <c r="F155" s="40"/>
      <c r="G155" s="111">
        <f t="shared" si="7"/>
        <v>186807.97954870667</v>
      </c>
      <c r="H155" s="26">
        <v>0</v>
      </c>
      <c r="I155" s="7">
        <v>2725.6971811745316</v>
      </c>
      <c r="J155" s="7">
        <v>29104.693606555462</v>
      </c>
      <c r="K155" s="7">
        <v>38820.06408905983</v>
      </c>
      <c r="L155" s="7">
        <v>35618.075274348259</v>
      </c>
      <c r="M155" s="7">
        <v>20551.53198748827</v>
      </c>
      <c r="N155" s="126">
        <f t="shared" si="8"/>
        <v>126820.06213862635</v>
      </c>
      <c r="O155" s="26">
        <v>0</v>
      </c>
      <c r="P155" s="7">
        <v>758.91921014059335</v>
      </c>
      <c r="Q155" s="7">
        <v>10787.972461134195</v>
      </c>
      <c r="R155" s="7">
        <v>15455.110888153315</v>
      </c>
      <c r="S155" s="7">
        <v>21290.205289632082</v>
      </c>
      <c r="T155" s="7">
        <v>11695.709561020136</v>
      </c>
      <c r="U155" s="126">
        <f t="shared" si="6"/>
        <v>59987.917410080321</v>
      </c>
    </row>
    <row r="156" spans="1:21">
      <c r="A156" s="37">
        <v>162</v>
      </c>
      <c r="B156" s="17"/>
      <c r="C156" s="16"/>
      <c r="D156" s="38" t="s">
        <v>10</v>
      </c>
      <c r="E156" s="49" t="s">
        <v>187</v>
      </c>
      <c r="F156" s="55"/>
      <c r="G156" s="111">
        <f t="shared" si="7"/>
        <v>163411.44034748524</v>
      </c>
      <c r="H156" s="26">
        <v>6629.2241812795401</v>
      </c>
      <c r="I156" s="7">
        <v>5825.9231535047293</v>
      </c>
      <c r="J156" s="7">
        <v>56337.12611079216</v>
      </c>
      <c r="K156" s="7">
        <v>33389.280470609665</v>
      </c>
      <c r="L156" s="7">
        <v>11021.275159597397</v>
      </c>
      <c r="M156" s="7">
        <v>2267.8396810591221</v>
      </c>
      <c r="N156" s="126">
        <f t="shared" si="8"/>
        <v>115470.66875684261</v>
      </c>
      <c r="O156" s="26">
        <v>6303.0851307809353</v>
      </c>
      <c r="P156" s="7">
        <v>4683.5073089525104</v>
      </c>
      <c r="Q156" s="7">
        <v>18175.999634891748</v>
      </c>
      <c r="R156" s="7">
        <v>12266.821168243885</v>
      </c>
      <c r="S156" s="7">
        <v>4496.129384636879</v>
      </c>
      <c r="T156" s="7">
        <v>2015.228963136673</v>
      </c>
      <c r="U156" s="126">
        <f t="shared" si="6"/>
        <v>47940.771590642631</v>
      </c>
    </row>
    <row r="157" spans="1:21" ht="12.6" thickBot="1">
      <c r="A157" s="56">
        <v>163</v>
      </c>
      <c r="B157" s="57"/>
      <c r="C157" s="58"/>
      <c r="D157" s="59" t="s">
        <v>22</v>
      </c>
      <c r="E157" s="60" t="s">
        <v>188</v>
      </c>
      <c r="F157" s="61"/>
      <c r="G157" s="114">
        <f t="shared" si="7"/>
        <v>103102.4256879387</v>
      </c>
      <c r="H157" s="27">
        <v>871.7862450023531</v>
      </c>
      <c r="I157" s="28">
        <v>6742.3177263187245</v>
      </c>
      <c r="J157" s="28">
        <v>35324.947182028554</v>
      </c>
      <c r="K157" s="28">
        <v>28349.3760696752</v>
      </c>
      <c r="L157" s="28">
        <v>7277.165717687225</v>
      </c>
      <c r="M157" s="28">
        <v>1049.2592442770838</v>
      </c>
      <c r="N157" s="128">
        <f t="shared" si="8"/>
        <v>79614.85218498914</v>
      </c>
      <c r="O157" s="27">
        <v>924.59928026492707</v>
      </c>
      <c r="P157" s="28">
        <v>5168.0361772308825</v>
      </c>
      <c r="Q157" s="28">
        <v>8423.4659592588432</v>
      </c>
      <c r="R157" s="28">
        <v>6175.0961187919602</v>
      </c>
      <c r="S157" s="28">
        <v>2344.2218449135544</v>
      </c>
      <c r="T157" s="28">
        <v>452.1541224893881</v>
      </c>
      <c r="U157" s="128">
        <f t="shared" si="6"/>
        <v>23487.573502949555</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U157"/>
  <sheetViews>
    <sheetView workbookViewId="0">
      <pane xSplit="6" ySplit="9" topLeftCell="G10" activePane="bottomRight" state="frozen"/>
      <selection activeCell="C4" sqref="C4"/>
      <selection pane="topRight" activeCell="C4" sqref="C4"/>
      <selection pane="bottomLeft" activeCell="C4" sqref="C4"/>
      <selection pane="bottomRight" activeCell="C4" sqref="C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433</v>
      </c>
    </row>
    <row r="2" spans="1:21" ht="13.8">
      <c r="A2" s="1" t="s">
        <v>193</v>
      </c>
      <c r="C2" s="268" t="s">
        <v>417</v>
      </c>
      <c r="E2" s="268"/>
      <c r="F2" s="268"/>
      <c r="G2" s="6"/>
      <c r="H2" s="6"/>
    </row>
    <row r="3" spans="1:21" ht="13.8">
      <c r="A3" s="1" t="s">
        <v>194</v>
      </c>
      <c r="C3" s="328">
        <v>2045</v>
      </c>
      <c r="D3" s="328"/>
      <c r="E3" s="129"/>
    </row>
    <row r="4" spans="1:21" ht="12.6" thickBot="1">
      <c r="B4" s="6"/>
      <c r="C4" s="6"/>
    </row>
    <row r="5" spans="1:21" s="18" customFormat="1">
      <c r="A5" s="30"/>
      <c r="B5" s="31"/>
      <c r="C5" s="31"/>
      <c r="D5" s="31"/>
      <c r="E5" s="31"/>
      <c r="F5" s="32" t="s">
        <v>195</v>
      </c>
      <c r="G5" s="112" t="s">
        <v>190</v>
      </c>
      <c r="H5" s="329" t="s">
        <v>191</v>
      </c>
      <c r="I5" s="330"/>
      <c r="J5" s="330"/>
      <c r="K5" s="330"/>
      <c r="L5" s="330"/>
      <c r="M5" s="330"/>
      <c r="N5" s="331"/>
      <c r="O5" s="329" t="s">
        <v>192</v>
      </c>
      <c r="P5" s="330"/>
      <c r="Q5" s="330"/>
      <c r="R5" s="330"/>
      <c r="S5" s="330"/>
      <c r="T5" s="330"/>
      <c r="U5" s="331"/>
    </row>
    <row r="6" spans="1:21" s="18" customFormat="1" ht="12.6" thickBot="1">
      <c r="A6" s="33"/>
      <c r="B6" s="21"/>
      <c r="C6" s="21"/>
      <c r="D6" s="21"/>
      <c r="E6" s="21"/>
      <c r="F6" s="34" t="s">
        <v>196</v>
      </c>
      <c r="G6" s="113" t="s">
        <v>1</v>
      </c>
      <c r="H6" s="24" t="s">
        <v>424</v>
      </c>
      <c r="I6" s="20" t="s">
        <v>197</v>
      </c>
      <c r="J6" s="20" t="s">
        <v>198</v>
      </c>
      <c r="K6" s="20" t="s">
        <v>200</v>
      </c>
      <c r="L6" s="20" t="s">
        <v>201</v>
      </c>
      <c r="M6" s="20" t="s">
        <v>199</v>
      </c>
      <c r="N6" s="120" t="s">
        <v>1</v>
      </c>
      <c r="O6" s="24" t="s">
        <v>424</v>
      </c>
      <c r="P6" s="20" t="s">
        <v>197</v>
      </c>
      <c r="Q6" s="20" t="s">
        <v>198</v>
      </c>
      <c r="R6" s="20" t="s">
        <v>200</v>
      </c>
      <c r="S6" s="20" t="s">
        <v>201</v>
      </c>
      <c r="T6" s="20" t="s">
        <v>199</v>
      </c>
      <c r="U6" s="120" t="s">
        <v>1</v>
      </c>
    </row>
    <row r="7" spans="1:21" ht="12.9" thickTop="1" thickBot="1">
      <c r="A7" s="69" t="s">
        <v>0</v>
      </c>
      <c r="B7" s="70"/>
      <c r="C7" s="70"/>
      <c r="D7" s="70"/>
      <c r="E7" s="70"/>
      <c r="F7" s="71"/>
      <c r="G7" s="152">
        <f>N7+U7</f>
        <v>366762.89939117432</v>
      </c>
      <c r="H7" s="149">
        <v>14403.42985534668</v>
      </c>
      <c r="I7" s="150">
        <v>28178.835861206055</v>
      </c>
      <c r="J7" s="150">
        <v>42287.895492553711</v>
      </c>
      <c r="K7" s="150">
        <v>54509.779388427734</v>
      </c>
      <c r="L7" s="150">
        <v>37320.497589111328</v>
      </c>
      <c r="M7" s="150">
        <v>13042.201141357422</v>
      </c>
      <c r="N7" s="151">
        <f>SUM(H7:M7)</f>
        <v>189742.63932800293</v>
      </c>
      <c r="O7" s="149">
        <v>13701.357749938965</v>
      </c>
      <c r="P7" s="150">
        <v>26829.488121032715</v>
      </c>
      <c r="Q7" s="150">
        <v>39247.73030090332</v>
      </c>
      <c r="R7" s="150">
        <v>46412.818054199219</v>
      </c>
      <c r="S7" s="150">
        <v>35681.776779174805</v>
      </c>
      <c r="T7" s="150">
        <v>15147.089057922363</v>
      </c>
      <c r="U7" s="151">
        <f>SUM(O7:T7)</f>
        <v>177020.26006317139</v>
      </c>
    </row>
    <row r="8" spans="1:21" ht="12.9" thickTop="1" thickBot="1">
      <c r="A8" s="69"/>
      <c r="B8" s="70"/>
      <c r="C8" s="70"/>
      <c r="D8" s="70"/>
      <c r="E8" s="70"/>
      <c r="F8" s="71"/>
      <c r="G8" s="152"/>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73" si="0">N10+U10</f>
        <v>2598414.7554731369</v>
      </c>
      <c r="H10" s="67">
        <v>45808.997001647949</v>
      </c>
      <c r="I10" s="68">
        <v>10163.039541244507</v>
      </c>
      <c r="J10" s="68">
        <v>48925.297897338867</v>
      </c>
      <c r="K10" s="68">
        <v>103737.94427490234</v>
      </c>
      <c r="L10" s="68">
        <v>350588.60559082031</v>
      </c>
      <c r="M10" s="68">
        <v>816558.599609375</v>
      </c>
      <c r="N10" s="123">
        <f t="shared" ref="N10:N73" si="1">SUM(H10:M10)</f>
        <v>1375782.483915329</v>
      </c>
      <c r="O10" s="67">
        <v>38156.974296569824</v>
      </c>
      <c r="P10" s="68">
        <v>8372.32359790802</v>
      </c>
      <c r="Q10" s="68">
        <v>26327.436599731445</v>
      </c>
      <c r="R10" s="68">
        <v>65350.588821411133</v>
      </c>
      <c r="S10" s="68">
        <v>245172.67114257813</v>
      </c>
      <c r="T10" s="68">
        <v>839252.27709960938</v>
      </c>
      <c r="U10" s="123">
        <f t="shared" ref="U10:U73" si="2">SUM(O10:T10)</f>
        <v>1222632.2715578079</v>
      </c>
    </row>
    <row r="11" spans="1:21" s="19" customFormat="1" ht="15" customHeight="1">
      <c r="A11" s="72">
        <v>1</v>
      </c>
      <c r="B11" s="73" t="s">
        <v>4</v>
      </c>
      <c r="C11" s="332" t="s">
        <v>5</v>
      </c>
      <c r="D11" s="333"/>
      <c r="E11" s="333"/>
      <c r="F11" s="334"/>
      <c r="G11" s="74">
        <f t="shared" si="0"/>
        <v>131510.2441983223</v>
      </c>
      <c r="H11" s="75">
        <v>23337.530376434326</v>
      </c>
      <c r="I11" s="76">
        <v>343.15327990055084</v>
      </c>
      <c r="J11" s="76">
        <v>1072.4127805233002</v>
      </c>
      <c r="K11" s="76">
        <v>2539.2003593444824</v>
      </c>
      <c r="L11" s="76">
        <v>8555.9660987854004</v>
      </c>
      <c r="M11" s="76">
        <v>35860.445220947266</v>
      </c>
      <c r="N11" s="124">
        <f t="shared" si="1"/>
        <v>71708.708115935326</v>
      </c>
      <c r="O11" s="75">
        <v>19860.067333221436</v>
      </c>
      <c r="P11" s="76">
        <v>401.66995227336884</v>
      </c>
      <c r="Q11" s="76">
        <v>2563.9751391410828</v>
      </c>
      <c r="R11" s="76">
        <v>3746.2256066799164</v>
      </c>
      <c r="S11" s="76">
        <v>5743.6658573150635</v>
      </c>
      <c r="T11" s="76">
        <v>27485.932193756104</v>
      </c>
      <c r="U11" s="124">
        <f t="shared" si="2"/>
        <v>59801.536082386971</v>
      </c>
    </row>
    <row r="12" spans="1:21" s="18" customFormat="1">
      <c r="A12" s="85">
        <v>2</v>
      </c>
      <c r="B12" s="86"/>
      <c r="C12" s="86" t="s">
        <v>6</v>
      </c>
      <c r="D12" s="87" t="s">
        <v>7</v>
      </c>
      <c r="E12" s="88"/>
      <c r="F12" s="89"/>
      <c r="G12" s="90">
        <f t="shared" si="0"/>
        <v>21577.651102147996</v>
      </c>
      <c r="H12" s="91">
        <v>2333.0570302158594</v>
      </c>
      <c r="I12" s="92">
        <v>198.52878031879663</v>
      </c>
      <c r="J12" s="92">
        <v>528.69820815324783</v>
      </c>
      <c r="K12" s="92">
        <v>1237.4350485801697</v>
      </c>
      <c r="L12" s="92">
        <v>2129.1796875</v>
      </c>
      <c r="M12" s="92">
        <v>5447.8691110610962</v>
      </c>
      <c r="N12" s="125">
        <f t="shared" si="1"/>
        <v>11874.76786582917</v>
      </c>
      <c r="O12" s="91">
        <v>1989.2034559994936</v>
      </c>
      <c r="P12" s="92">
        <v>235.41312827169895</v>
      </c>
      <c r="Q12" s="92">
        <v>658.55400162935257</v>
      </c>
      <c r="R12" s="92">
        <v>894.30824220180511</v>
      </c>
      <c r="S12" s="92">
        <v>1354.7521498203278</v>
      </c>
      <c r="T12" s="92">
        <v>4570.6522583961487</v>
      </c>
      <c r="U12" s="125">
        <f t="shared" si="2"/>
        <v>9702.8832363188267</v>
      </c>
    </row>
    <row r="13" spans="1:21">
      <c r="A13" s="37">
        <v>3</v>
      </c>
      <c r="B13" s="17"/>
      <c r="C13" s="16"/>
      <c r="D13" s="38" t="s">
        <v>8</v>
      </c>
      <c r="E13" s="39" t="s">
        <v>9</v>
      </c>
      <c r="F13" s="40"/>
      <c r="G13" s="111">
        <f t="shared" si="0"/>
        <v>3076.3503773060083</v>
      </c>
      <c r="H13" s="26">
        <v>7.4270737960597302</v>
      </c>
      <c r="I13" s="7">
        <v>3.4397421468619029</v>
      </c>
      <c r="J13" s="7">
        <v>63.204903672895171</v>
      </c>
      <c r="K13" s="7">
        <v>226.40879980149339</v>
      </c>
      <c r="L13" s="7">
        <v>502.34380229734461</v>
      </c>
      <c r="M13" s="7">
        <v>954.3156929736615</v>
      </c>
      <c r="N13" s="126">
        <f t="shared" si="1"/>
        <v>1757.1400146883163</v>
      </c>
      <c r="O13" s="26">
        <v>4.42141455575225</v>
      </c>
      <c r="P13" s="7">
        <v>9.501110650723092</v>
      </c>
      <c r="Q13" s="7">
        <v>136.67334444505968</v>
      </c>
      <c r="R13" s="7">
        <v>208.93347387845461</v>
      </c>
      <c r="S13" s="7">
        <v>290.28309949025493</v>
      </c>
      <c r="T13" s="7">
        <v>669.39791959744753</v>
      </c>
      <c r="U13" s="126">
        <f t="shared" si="2"/>
        <v>1319.2103626176922</v>
      </c>
    </row>
    <row r="14" spans="1:21">
      <c r="A14" s="37">
        <v>4</v>
      </c>
      <c r="B14" s="41"/>
      <c r="C14" s="16"/>
      <c r="D14" s="38" t="s">
        <v>10</v>
      </c>
      <c r="E14" s="39" t="s">
        <v>11</v>
      </c>
      <c r="F14" s="40"/>
      <c r="G14" s="111">
        <f t="shared" si="0"/>
        <v>1136.2561685505789</v>
      </c>
      <c r="H14" s="26">
        <v>498.73389483161736</v>
      </c>
      <c r="I14" s="7">
        <v>30.666703898808919</v>
      </c>
      <c r="J14" s="7">
        <v>2.1346320988377556</v>
      </c>
      <c r="K14" s="7">
        <v>2.4795754044316709</v>
      </c>
      <c r="L14" s="7">
        <v>2.3769141081720591</v>
      </c>
      <c r="M14" s="7">
        <v>4.6612737700343132</v>
      </c>
      <c r="N14" s="126">
        <f t="shared" si="1"/>
        <v>541.05299411190208</v>
      </c>
      <c r="O14" s="26">
        <v>489.03279481828213</v>
      </c>
      <c r="P14" s="7">
        <v>52.694432487129234</v>
      </c>
      <c r="Q14" s="7">
        <v>9.3616090742871165</v>
      </c>
      <c r="R14" s="7">
        <v>17.886925976723433</v>
      </c>
      <c r="S14" s="7">
        <v>6.1592927426099777</v>
      </c>
      <c r="T14" s="7">
        <v>20.068119339644909</v>
      </c>
      <c r="U14" s="126">
        <f t="shared" si="2"/>
        <v>595.2031744386768</v>
      </c>
    </row>
    <row r="15" spans="1:21">
      <c r="A15" s="37">
        <v>5</v>
      </c>
      <c r="B15" s="41"/>
      <c r="C15" s="16"/>
      <c r="D15" s="8"/>
      <c r="E15" s="17" t="s">
        <v>12</v>
      </c>
      <c r="F15" s="42" t="s">
        <v>13</v>
      </c>
      <c r="G15" s="111">
        <f t="shared" si="0"/>
        <v>1092.6238354874658</v>
      </c>
      <c r="H15" s="26">
        <v>498.73389483161736</v>
      </c>
      <c r="I15" s="7">
        <v>30.631106202781666</v>
      </c>
      <c r="J15" s="7">
        <v>1.8098390704253688</v>
      </c>
      <c r="K15" s="7">
        <v>2.1918763318099082</v>
      </c>
      <c r="L15" s="7">
        <v>2.2155936192721128</v>
      </c>
      <c r="M15" s="7">
        <v>4.2239981964230537</v>
      </c>
      <c r="N15" s="126">
        <f t="shared" si="1"/>
        <v>539.80630825232947</v>
      </c>
      <c r="O15" s="26">
        <v>489.03279481828213</v>
      </c>
      <c r="P15" s="7">
        <v>52.551787105505355</v>
      </c>
      <c r="Q15" s="7">
        <v>2.3218377227894962</v>
      </c>
      <c r="R15" s="7">
        <v>2.4028516579419374</v>
      </c>
      <c r="S15" s="7">
        <v>1.4101162441074848</v>
      </c>
      <c r="T15" s="7">
        <v>5.0981396865099669</v>
      </c>
      <c r="U15" s="126">
        <f t="shared" si="2"/>
        <v>552.81752723513637</v>
      </c>
    </row>
    <row r="16" spans="1:21">
      <c r="A16" s="37">
        <v>6</v>
      </c>
      <c r="B16" s="41"/>
      <c r="C16" s="16"/>
      <c r="D16" s="8"/>
      <c r="E16" s="17" t="s">
        <v>14</v>
      </c>
      <c r="F16" s="42" t="s">
        <v>15</v>
      </c>
      <c r="G16" s="111">
        <f t="shared" si="0"/>
        <v>8.4301489463978214</v>
      </c>
      <c r="H16" s="26">
        <v>0</v>
      </c>
      <c r="I16" s="7">
        <v>0</v>
      </c>
      <c r="J16" s="7">
        <v>0</v>
      </c>
      <c r="K16" s="7">
        <v>0</v>
      </c>
      <c r="L16" s="7">
        <v>0</v>
      </c>
      <c r="M16" s="7">
        <v>0</v>
      </c>
      <c r="N16" s="126">
        <f t="shared" si="1"/>
        <v>0</v>
      </c>
      <c r="O16" s="26">
        <v>0</v>
      </c>
      <c r="P16" s="7">
        <v>3.9840477853431366E-2</v>
      </c>
      <c r="Q16" s="7">
        <v>1.6545401070616208</v>
      </c>
      <c r="R16" s="7">
        <v>2.8003100100904703</v>
      </c>
      <c r="S16" s="7">
        <v>0.85405513783916831</v>
      </c>
      <c r="T16" s="7">
        <v>3.0814032135531306</v>
      </c>
      <c r="U16" s="126">
        <f t="shared" si="2"/>
        <v>8.4301489463978214</v>
      </c>
    </row>
    <row r="17" spans="1:21">
      <c r="A17" s="37">
        <v>7</v>
      </c>
      <c r="B17" s="41"/>
      <c r="C17" s="16"/>
      <c r="D17" s="8"/>
      <c r="E17" s="17" t="s">
        <v>16</v>
      </c>
      <c r="F17" s="42" t="s">
        <v>17</v>
      </c>
      <c r="G17" s="111">
        <f t="shared" si="0"/>
        <v>24.404439163004099</v>
      </c>
      <c r="H17" s="26">
        <v>0</v>
      </c>
      <c r="I17" s="7">
        <v>2.3329056009060878E-2</v>
      </c>
      <c r="J17" s="7">
        <v>0.24275034775928361</v>
      </c>
      <c r="K17" s="7">
        <v>0.17358602222520858</v>
      </c>
      <c r="L17" s="7">
        <v>8.2571523613296449E-2</v>
      </c>
      <c r="M17" s="7">
        <v>0.26445633848197758</v>
      </c>
      <c r="N17" s="126">
        <f t="shared" si="1"/>
        <v>0.7866932880888271</v>
      </c>
      <c r="O17" s="26">
        <v>0</v>
      </c>
      <c r="P17" s="7">
        <v>6.9938364904373884E-2</v>
      </c>
      <c r="Q17" s="7">
        <v>3.4342122757807374</v>
      </c>
      <c r="R17" s="7">
        <v>8.1797644682228565</v>
      </c>
      <c r="S17" s="7">
        <v>2.6664903126657009</v>
      </c>
      <c r="T17" s="7">
        <v>9.2673404533416033</v>
      </c>
      <c r="U17" s="126">
        <f t="shared" si="2"/>
        <v>23.617745874915272</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10.797746006137459</v>
      </c>
      <c r="H19" s="26">
        <v>0</v>
      </c>
      <c r="I19" s="7">
        <v>1.2270211122086039E-2</v>
      </c>
      <c r="J19" s="7">
        <v>8.2042685320629971E-2</v>
      </c>
      <c r="K19" s="7">
        <v>0.11411309061804786</v>
      </c>
      <c r="L19" s="7">
        <v>7.8748968022409827E-2</v>
      </c>
      <c r="M19" s="7">
        <v>0.17281928530428559</v>
      </c>
      <c r="N19" s="126">
        <f t="shared" si="1"/>
        <v>0.45999424038745929</v>
      </c>
      <c r="O19" s="26">
        <v>0</v>
      </c>
      <c r="P19" s="7">
        <v>3.2866254288819619E-2</v>
      </c>
      <c r="Q19" s="7">
        <v>1.9510189422289841</v>
      </c>
      <c r="R19" s="7">
        <v>4.5039996663108468</v>
      </c>
      <c r="S19" s="7">
        <v>1.2286309897899628</v>
      </c>
      <c r="T19" s="7">
        <v>2.621235913131386</v>
      </c>
      <c r="U19" s="126">
        <f t="shared" si="2"/>
        <v>10.337751765749999</v>
      </c>
    </row>
    <row r="20" spans="1:21">
      <c r="A20" s="37">
        <v>10</v>
      </c>
      <c r="B20" s="41"/>
      <c r="C20" s="16"/>
      <c r="D20" s="38" t="s">
        <v>22</v>
      </c>
      <c r="E20" s="39" t="s">
        <v>23</v>
      </c>
      <c r="F20" s="40"/>
      <c r="G20" s="111">
        <f t="shared" si="0"/>
        <v>924.97672778577544</v>
      </c>
      <c r="H20" s="26">
        <v>10.266626653028652</v>
      </c>
      <c r="I20" s="7">
        <v>3.5782188177108765</v>
      </c>
      <c r="J20" s="7">
        <v>48.236775070428848</v>
      </c>
      <c r="K20" s="7">
        <v>348.50606226921082</v>
      </c>
      <c r="L20" s="7">
        <v>228.29362070560455</v>
      </c>
      <c r="M20" s="7">
        <v>34.359001487493515</v>
      </c>
      <c r="N20" s="126">
        <f t="shared" si="1"/>
        <v>673.24030500347726</v>
      </c>
      <c r="O20" s="26">
        <v>9.5096978447400033</v>
      </c>
      <c r="P20" s="7">
        <v>3.4356396794319153</v>
      </c>
      <c r="Q20" s="7">
        <v>33.863089680671692</v>
      </c>
      <c r="R20" s="7">
        <v>134.54548788070679</v>
      </c>
      <c r="S20" s="7">
        <v>65.175848007202148</v>
      </c>
      <c r="T20" s="7">
        <v>5.2066596895456314</v>
      </c>
      <c r="U20" s="126">
        <f t="shared" si="2"/>
        <v>251.73642278229818</v>
      </c>
    </row>
    <row r="21" spans="1:21">
      <c r="A21" s="37">
        <v>11</v>
      </c>
      <c r="B21" s="41"/>
      <c r="C21" s="16"/>
      <c r="D21" s="38" t="s">
        <v>24</v>
      </c>
      <c r="E21" s="39" t="s">
        <v>25</v>
      </c>
      <c r="F21" s="40"/>
      <c r="G21" s="111">
        <f t="shared" si="0"/>
        <v>6572.6953652128577</v>
      </c>
      <c r="H21" s="26">
        <v>1197.0705300550908</v>
      </c>
      <c r="I21" s="7">
        <v>19.980414995923638</v>
      </c>
      <c r="J21" s="7">
        <v>48.648307807743549</v>
      </c>
      <c r="K21" s="7">
        <v>96.16703861951828</v>
      </c>
      <c r="L21" s="7">
        <v>269.25083065032959</v>
      </c>
      <c r="M21" s="7">
        <v>1567.9333934783936</v>
      </c>
      <c r="N21" s="126">
        <f t="shared" si="1"/>
        <v>3199.0505156069994</v>
      </c>
      <c r="O21" s="26">
        <v>1199.8092575371265</v>
      </c>
      <c r="P21" s="7">
        <v>22.362210059538484</v>
      </c>
      <c r="Q21" s="7">
        <v>58.044969463720918</v>
      </c>
      <c r="R21" s="7">
        <v>85.357621181756258</v>
      </c>
      <c r="S21" s="7">
        <v>208.51165950298309</v>
      </c>
      <c r="T21" s="7">
        <v>1799.559131860733</v>
      </c>
      <c r="U21" s="126">
        <f t="shared" si="2"/>
        <v>3373.6448496058583</v>
      </c>
    </row>
    <row r="22" spans="1:21">
      <c r="A22" s="37">
        <v>12</v>
      </c>
      <c r="B22" s="41"/>
      <c r="C22" s="16"/>
      <c r="D22" s="38" t="s">
        <v>26</v>
      </c>
      <c r="E22" s="39" t="s">
        <v>27</v>
      </c>
      <c r="F22" s="40"/>
      <c r="G22" s="111">
        <f t="shared" si="0"/>
        <v>397.19055286218645</v>
      </c>
      <c r="H22" s="26">
        <v>132.78921440322301</v>
      </c>
      <c r="I22" s="7">
        <v>16.822806391632184</v>
      </c>
      <c r="J22" s="7">
        <v>7.6464676366886124</v>
      </c>
      <c r="K22" s="7">
        <v>12.13490470033139</v>
      </c>
      <c r="L22" s="7">
        <v>24.686453454196453</v>
      </c>
      <c r="M22" s="7">
        <v>48.043240927159786</v>
      </c>
      <c r="N22" s="126">
        <f t="shared" si="1"/>
        <v>242.12308751323144</v>
      </c>
      <c r="O22" s="26">
        <v>53.220877864063368</v>
      </c>
      <c r="P22" s="7">
        <v>22.783792684902437</v>
      </c>
      <c r="Q22" s="7">
        <v>10.3932760864991</v>
      </c>
      <c r="R22" s="7">
        <v>7.907558394013904</v>
      </c>
      <c r="S22" s="7">
        <v>23.628736820537597</v>
      </c>
      <c r="T22" s="7">
        <v>37.133223498938605</v>
      </c>
      <c r="U22" s="126">
        <f t="shared" si="2"/>
        <v>155.06746534895501</v>
      </c>
    </row>
    <row r="23" spans="1:21">
      <c r="A23" s="37">
        <v>13</v>
      </c>
      <c r="B23" s="41"/>
      <c r="C23" s="16"/>
      <c r="D23" s="8"/>
      <c r="E23" s="17" t="s">
        <v>12</v>
      </c>
      <c r="F23" s="42" t="s">
        <v>28</v>
      </c>
      <c r="G23" s="111">
        <f t="shared" si="0"/>
        <v>55.918418258268503</v>
      </c>
      <c r="H23" s="26">
        <v>0.72982943058013916</v>
      </c>
      <c r="I23" s="7">
        <v>14.31469558509707</v>
      </c>
      <c r="J23" s="7">
        <v>4.4420265303197084</v>
      </c>
      <c r="K23" s="7">
        <v>2.9377756591420621</v>
      </c>
      <c r="L23" s="7">
        <v>1.7493476038507652</v>
      </c>
      <c r="M23" s="7">
        <v>0</v>
      </c>
      <c r="N23" s="126">
        <f t="shared" si="1"/>
        <v>24.173674808989745</v>
      </c>
      <c r="O23" s="26">
        <v>0.93234652280807495</v>
      </c>
      <c r="P23" s="7">
        <v>19.952749219577527</v>
      </c>
      <c r="Q23" s="7">
        <v>6.6150340120439068</v>
      </c>
      <c r="R23" s="7">
        <v>2.9039656054519583</v>
      </c>
      <c r="S23" s="7">
        <v>1.3406480893972912</v>
      </c>
      <c r="T23" s="7">
        <v>0</v>
      </c>
      <c r="U23" s="126">
        <f t="shared" si="2"/>
        <v>31.744743449278758</v>
      </c>
    </row>
    <row r="24" spans="1:21">
      <c r="A24" s="37">
        <v>14</v>
      </c>
      <c r="B24" s="17"/>
      <c r="C24" s="16"/>
      <c r="D24" s="8"/>
      <c r="E24" s="17" t="s">
        <v>14</v>
      </c>
      <c r="F24" s="42" t="s">
        <v>29</v>
      </c>
      <c r="G24" s="111">
        <f t="shared" si="0"/>
        <v>5.5247927026357502</v>
      </c>
      <c r="H24" s="26">
        <v>1.3388205619849032</v>
      </c>
      <c r="I24" s="7">
        <v>0.26049013106967323</v>
      </c>
      <c r="J24" s="7">
        <v>0.37448888923972845</v>
      </c>
      <c r="K24" s="7">
        <v>0.60041835717856884</v>
      </c>
      <c r="L24" s="7">
        <v>0.54363914707209915</v>
      </c>
      <c r="M24" s="7">
        <v>0</v>
      </c>
      <c r="N24" s="126">
        <f t="shared" si="1"/>
        <v>3.1178570865449728</v>
      </c>
      <c r="O24" s="26">
        <v>1.167703205748694</v>
      </c>
      <c r="P24" s="7">
        <v>0.23164112844096962</v>
      </c>
      <c r="Q24" s="7">
        <v>0.24676682814606465</v>
      </c>
      <c r="R24" s="7">
        <v>0.40438250245642848</v>
      </c>
      <c r="S24" s="7">
        <v>0.35644195129862055</v>
      </c>
      <c r="T24" s="7">
        <v>0</v>
      </c>
      <c r="U24" s="126">
        <f t="shared" si="2"/>
        <v>2.4069356160907773</v>
      </c>
    </row>
    <row r="25" spans="1:21">
      <c r="A25" s="37">
        <v>15</v>
      </c>
      <c r="B25" s="17"/>
      <c r="C25" s="16"/>
      <c r="D25" s="8"/>
      <c r="E25" s="17" t="s">
        <v>16</v>
      </c>
      <c r="F25" s="42" t="s">
        <v>30</v>
      </c>
      <c r="G25" s="111">
        <f t="shared" si="0"/>
        <v>36.620253535147029</v>
      </c>
      <c r="H25" s="26">
        <v>15.08235070813619</v>
      </c>
      <c r="I25" s="7">
        <v>1.7322170502156951</v>
      </c>
      <c r="J25" s="7">
        <v>0.5840671277983347</v>
      </c>
      <c r="K25" s="7">
        <v>0.16734606725367485</v>
      </c>
      <c r="L25" s="7">
        <v>5.1912281292970874E-2</v>
      </c>
      <c r="M25" s="7">
        <v>0</v>
      </c>
      <c r="N25" s="126">
        <f t="shared" si="1"/>
        <v>17.617893234696865</v>
      </c>
      <c r="O25" s="26">
        <v>15.657502586447663</v>
      </c>
      <c r="P25" s="7">
        <v>2.045660985619179</v>
      </c>
      <c r="Q25" s="7">
        <v>1.0190219529758906</v>
      </c>
      <c r="R25" s="7">
        <v>0.24807537294691429</v>
      </c>
      <c r="S25" s="7">
        <v>3.2099402460517013E-2</v>
      </c>
      <c r="T25" s="7">
        <v>0</v>
      </c>
      <c r="U25" s="126">
        <f t="shared" si="2"/>
        <v>19.002360300450164</v>
      </c>
    </row>
    <row r="26" spans="1:21">
      <c r="A26" s="37">
        <v>16</v>
      </c>
      <c r="B26" s="17"/>
      <c r="C26" s="16"/>
      <c r="D26" s="8"/>
      <c r="E26" s="17" t="s">
        <v>18</v>
      </c>
      <c r="F26" s="42" t="s">
        <v>31</v>
      </c>
      <c r="G26" s="111">
        <f t="shared" si="0"/>
        <v>299.12708643364567</v>
      </c>
      <c r="H26" s="26">
        <v>115.63821241538972</v>
      </c>
      <c r="I26" s="7">
        <v>0.51540383947940427</v>
      </c>
      <c r="J26" s="7">
        <v>2.2458851270057494</v>
      </c>
      <c r="K26" s="7">
        <v>8.4293647015001625</v>
      </c>
      <c r="L26" s="7">
        <v>22.34155461192131</v>
      </c>
      <c r="M26" s="7">
        <v>48.043240927159786</v>
      </c>
      <c r="N26" s="126">
        <f t="shared" si="1"/>
        <v>197.21366162245613</v>
      </c>
      <c r="O26" s="26">
        <v>35.463325017597526</v>
      </c>
      <c r="P26" s="7">
        <v>0.5537408283635159</v>
      </c>
      <c r="Q26" s="7">
        <v>2.5124534378137469</v>
      </c>
      <c r="R26" s="7">
        <v>4.3511348883621395</v>
      </c>
      <c r="S26" s="7">
        <v>21.899547140114009</v>
      </c>
      <c r="T26" s="7">
        <v>37.133223498938605</v>
      </c>
      <c r="U26" s="126">
        <f t="shared" si="2"/>
        <v>101.91342481118954</v>
      </c>
    </row>
    <row r="27" spans="1:21">
      <c r="A27" s="37">
        <v>17</v>
      </c>
      <c r="B27" s="17"/>
      <c r="C27" s="16"/>
      <c r="D27" s="38" t="s">
        <v>32</v>
      </c>
      <c r="E27" s="39" t="s">
        <v>33</v>
      </c>
      <c r="F27" s="40"/>
      <c r="G27" s="111">
        <f t="shared" si="0"/>
        <v>1965.3412933014333</v>
      </c>
      <c r="H27" s="26">
        <v>147.13563092984259</v>
      </c>
      <c r="I27" s="7">
        <v>27.03250740095973</v>
      </c>
      <c r="J27" s="7">
        <v>81.641627565026283</v>
      </c>
      <c r="K27" s="7">
        <v>146.77065235376358</v>
      </c>
      <c r="L27" s="7">
        <v>192.63944828510284</v>
      </c>
      <c r="M27" s="7">
        <v>498.35168886184692</v>
      </c>
      <c r="N27" s="126">
        <f t="shared" si="1"/>
        <v>1093.571555396542</v>
      </c>
      <c r="O27" s="26">
        <v>93.140351919457316</v>
      </c>
      <c r="P27" s="7">
        <v>31.000707544386387</v>
      </c>
      <c r="Q27" s="7">
        <v>79.442149743437767</v>
      </c>
      <c r="R27" s="7">
        <v>107.79374898970127</v>
      </c>
      <c r="S27" s="7">
        <v>134.78110337257385</v>
      </c>
      <c r="T27" s="7">
        <v>425.61167633533478</v>
      </c>
      <c r="U27" s="126">
        <f t="shared" si="2"/>
        <v>871.76973790489137</v>
      </c>
    </row>
    <row r="28" spans="1:21">
      <c r="A28" s="37">
        <v>18</v>
      </c>
      <c r="B28" s="12"/>
      <c r="C28" s="12"/>
      <c r="D28" s="38" t="s">
        <v>34</v>
      </c>
      <c r="E28" s="39" t="s">
        <v>35</v>
      </c>
      <c r="F28" s="43"/>
      <c r="G28" s="111">
        <f t="shared" si="0"/>
        <v>1093.4136934261769</v>
      </c>
      <c r="H28" s="26">
        <v>40.935312641784549</v>
      </c>
      <c r="I28" s="7">
        <v>17.965217306278646</v>
      </c>
      <c r="J28" s="7">
        <v>42.34484837949276</v>
      </c>
      <c r="K28" s="7">
        <v>76.944288611412048</v>
      </c>
      <c r="L28" s="7">
        <v>134.80154567956924</v>
      </c>
      <c r="M28" s="7">
        <v>284.09374958276749</v>
      </c>
      <c r="N28" s="126">
        <f t="shared" si="1"/>
        <v>597.08496220130473</v>
      </c>
      <c r="O28" s="26">
        <v>28.509286596439779</v>
      </c>
      <c r="P28" s="7">
        <v>15.841125903651118</v>
      </c>
      <c r="Q28" s="7">
        <v>47.258375812321901</v>
      </c>
      <c r="R28" s="7">
        <v>63.487448886036873</v>
      </c>
      <c r="S28" s="7">
        <v>132.80876192450523</v>
      </c>
      <c r="T28" s="7">
        <v>208.42373210191727</v>
      </c>
      <c r="U28" s="126">
        <f t="shared" si="2"/>
        <v>496.32873122487217</v>
      </c>
    </row>
    <row r="29" spans="1:21">
      <c r="A29" s="37">
        <v>19</v>
      </c>
      <c r="B29" s="17"/>
      <c r="C29" s="16"/>
      <c r="D29" s="38" t="s">
        <v>36</v>
      </c>
      <c r="E29" s="39" t="s">
        <v>37</v>
      </c>
      <c r="F29" s="40"/>
      <c r="G29" s="111">
        <f t="shared" si="0"/>
        <v>1430.7692654912826</v>
      </c>
      <c r="H29" s="26">
        <v>5.8377746900077909</v>
      </c>
      <c r="I29" s="7">
        <v>0.91038815304636955</v>
      </c>
      <c r="J29" s="7">
        <v>19.712952427566051</v>
      </c>
      <c r="K29" s="7">
        <v>101.21927128732204</v>
      </c>
      <c r="L29" s="7">
        <v>339.72979706525803</v>
      </c>
      <c r="M29" s="7">
        <v>507.636360257864</v>
      </c>
      <c r="N29" s="126">
        <f t="shared" si="1"/>
        <v>975.04654388106428</v>
      </c>
      <c r="O29" s="26">
        <v>4.8886491423472762</v>
      </c>
      <c r="P29" s="7">
        <v>1.0879223858937621</v>
      </c>
      <c r="Q29" s="7">
        <v>16.551103545352817</v>
      </c>
      <c r="R29" s="7">
        <v>42.560225635766983</v>
      </c>
      <c r="S29" s="7">
        <v>131.34845268726349</v>
      </c>
      <c r="T29" s="7">
        <v>259.28636821359396</v>
      </c>
      <c r="U29" s="126">
        <f t="shared" si="2"/>
        <v>455.72272161021829</v>
      </c>
    </row>
    <row r="30" spans="1:21">
      <c r="A30" s="37">
        <v>20</v>
      </c>
      <c r="B30" s="17"/>
      <c r="C30" s="16"/>
      <c r="D30" s="38" t="s">
        <v>38</v>
      </c>
      <c r="E30" s="39" t="s">
        <v>39</v>
      </c>
      <c r="F30" s="40"/>
      <c r="G30" s="111">
        <f t="shared" si="0"/>
        <v>42.288630327180726</v>
      </c>
      <c r="H30" s="26">
        <v>0</v>
      </c>
      <c r="I30" s="7">
        <v>0.13085152310668491</v>
      </c>
      <c r="J30" s="7">
        <v>0.30525696708355099</v>
      </c>
      <c r="K30" s="7">
        <v>1.2453395762713626</v>
      </c>
      <c r="L30" s="7">
        <v>9.380608206614852</v>
      </c>
      <c r="M30" s="7">
        <v>17.030037081800401</v>
      </c>
      <c r="N30" s="126">
        <f t="shared" si="1"/>
        <v>28.092093354876852</v>
      </c>
      <c r="O30" s="26">
        <v>0</v>
      </c>
      <c r="P30" s="7">
        <v>0.14535565563710406</v>
      </c>
      <c r="Q30" s="7">
        <v>0.33680917992023751</v>
      </c>
      <c r="R30" s="7">
        <v>0.58269065653439611</v>
      </c>
      <c r="S30" s="7">
        <v>4.3215136206708848</v>
      </c>
      <c r="T30" s="7">
        <v>8.8101678595412523</v>
      </c>
      <c r="U30" s="126">
        <f t="shared" si="2"/>
        <v>14.196536972303875</v>
      </c>
    </row>
    <row r="31" spans="1:21">
      <c r="A31" s="37">
        <v>21</v>
      </c>
      <c r="B31" s="17"/>
      <c r="C31" s="16"/>
      <c r="D31" s="38" t="s">
        <v>40</v>
      </c>
      <c r="E31" s="39" t="s">
        <v>41</v>
      </c>
      <c r="F31" s="40"/>
      <c r="G31" s="111">
        <f t="shared" si="0"/>
        <v>1090.2651477243344</v>
      </c>
      <c r="H31" s="26">
        <v>101.88129847969685</v>
      </c>
      <c r="I31" s="7">
        <v>11.828300001943717</v>
      </c>
      <c r="J31" s="7">
        <v>70.78370439982973</v>
      </c>
      <c r="K31" s="7">
        <v>97.617626257240772</v>
      </c>
      <c r="L31" s="7">
        <v>165.43163488805294</v>
      </c>
      <c r="M31" s="7">
        <v>129.91904632002115</v>
      </c>
      <c r="N31" s="126">
        <f t="shared" si="1"/>
        <v>577.46161034678516</v>
      </c>
      <c r="O31" s="26">
        <v>28.181369327707216</v>
      </c>
      <c r="P31" s="7">
        <v>7.0936079659295501</v>
      </c>
      <c r="Q31" s="7">
        <v>119.97579659844632</v>
      </c>
      <c r="R31" s="7">
        <v>114.43120613426436</v>
      </c>
      <c r="S31" s="7">
        <v>115.34149705804884</v>
      </c>
      <c r="T31" s="7">
        <v>127.78006029315293</v>
      </c>
      <c r="U31" s="126">
        <f t="shared" si="2"/>
        <v>512.80353737754922</v>
      </c>
    </row>
    <row r="32" spans="1:21">
      <c r="A32" s="37">
        <v>22</v>
      </c>
      <c r="B32" s="17"/>
      <c r="C32" s="16"/>
      <c r="D32" s="38"/>
      <c r="E32" s="17" t="s">
        <v>12</v>
      </c>
      <c r="F32" s="42" t="s">
        <v>42</v>
      </c>
      <c r="G32" s="111">
        <f t="shared" si="0"/>
        <v>533.29246044158936</v>
      </c>
      <c r="H32" s="26">
        <v>86.819480895996094</v>
      </c>
      <c r="I32" s="7">
        <v>0.52904903888702393</v>
      </c>
      <c r="J32" s="7">
        <v>43.421676635742188</v>
      </c>
      <c r="K32" s="7">
        <v>56.976539611816406</v>
      </c>
      <c r="L32" s="7">
        <v>65.286903381347656</v>
      </c>
      <c r="M32" s="7">
        <v>25.982683181762695</v>
      </c>
      <c r="N32" s="126">
        <f t="shared" si="1"/>
        <v>279.01633274555206</v>
      </c>
      <c r="O32" s="26">
        <v>21.173698425292969</v>
      </c>
      <c r="P32" s="7">
        <v>1.4346703290939331</v>
      </c>
      <c r="Q32" s="7">
        <v>101.22311401367188</v>
      </c>
      <c r="R32" s="7">
        <v>78.588134765625</v>
      </c>
      <c r="S32" s="7">
        <v>36.785308837890625</v>
      </c>
      <c r="T32" s="7">
        <v>15.071201324462891</v>
      </c>
      <c r="U32" s="126">
        <f t="shared" si="2"/>
        <v>254.27612769603729</v>
      </c>
    </row>
    <row r="33" spans="1:21">
      <c r="A33" s="37">
        <v>23</v>
      </c>
      <c r="B33" s="17"/>
      <c r="C33" s="16"/>
      <c r="D33" s="8"/>
      <c r="E33" s="17" t="s">
        <v>14</v>
      </c>
      <c r="F33" s="42" t="s">
        <v>43</v>
      </c>
      <c r="G33" s="111">
        <f t="shared" si="0"/>
        <v>0</v>
      </c>
      <c r="H33" s="26">
        <v>0</v>
      </c>
      <c r="I33" s="7">
        <v>0</v>
      </c>
      <c r="J33" s="7">
        <v>0</v>
      </c>
      <c r="K33" s="7">
        <v>0</v>
      </c>
      <c r="L33" s="7">
        <v>0</v>
      </c>
      <c r="M33" s="7">
        <v>0</v>
      </c>
      <c r="N33" s="126">
        <f t="shared" si="1"/>
        <v>0</v>
      </c>
      <c r="O33" s="26">
        <v>0</v>
      </c>
      <c r="P33" s="7">
        <v>0</v>
      </c>
      <c r="Q33" s="7">
        <v>0</v>
      </c>
      <c r="R33" s="7">
        <v>0</v>
      </c>
      <c r="S33" s="7">
        <v>0</v>
      </c>
      <c r="T33" s="7">
        <v>0</v>
      </c>
      <c r="U33" s="126">
        <f t="shared" si="2"/>
        <v>0</v>
      </c>
    </row>
    <row r="34" spans="1:21">
      <c r="A34" s="37">
        <v>24</v>
      </c>
      <c r="B34" s="17"/>
      <c r="C34" s="16"/>
      <c r="D34" s="8"/>
      <c r="E34" s="17" t="s">
        <v>16</v>
      </c>
      <c r="F34" s="42" t="s">
        <v>44</v>
      </c>
      <c r="G34" s="111">
        <f t="shared" si="0"/>
        <v>0</v>
      </c>
      <c r="H34" s="26">
        <v>0</v>
      </c>
      <c r="I34" s="7">
        <v>0</v>
      </c>
      <c r="J34" s="7">
        <v>0</v>
      </c>
      <c r="K34" s="7">
        <v>0</v>
      </c>
      <c r="L34" s="7">
        <v>0</v>
      </c>
      <c r="M34" s="7">
        <v>0</v>
      </c>
      <c r="N34" s="126">
        <f t="shared" si="1"/>
        <v>0</v>
      </c>
      <c r="O34" s="26">
        <v>0</v>
      </c>
      <c r="P34" s="7">
        <v>0</v>
      </c>
      <c r="Q34" s="7">
        <v>0</v>
      </c>
      <c r="R34" s="7">
        <v>0</v>
      </c>
      <c r="S34" s="7">
        <v>0</v>
      </c>
      <c r="T34" s="7">
        <v>0</v>
      </c>
      <c r="U34" s="126">
        <f t="shared" si="2"/>
        <v>0</v>
      </c>
    </row>
    <row r="35" spans="1:21">
      <c r="A35" s="37">
        <v>25</v>
      </c>
      <c r="B35" s="17"/>
      <c r="C35" s="16"/>
      <c r="D35" s="8"/>
      <c r="E35" s="17" t="s">
        <v>18</v>
      </c>
      <c r="F35" s="42" t="s">
        <v>45</v>
      </c>
      <c r="G35" s="111">
        <f t="shared" si="0"/>
        <v>247.50215210206807</v>
      </c>
      <c r="H35" s="26">
        <v>9.9606210365891457E-2</v>
      </c>
      <c r="I35" s="7">
        <v>0.61001527309417725</v>
      </c>
      <c r="J35" s="7">
        <v>6.5636358559131622</v>
      </c>
      <c r="K35" s="7">
        <v>15.426858514547348</v>
      </c>
      <c r="L35" s="7">
        <v>53.860339403152466</v>
      </c>
      <c r="M35" s="7">
        <v>58.197378993034363</v>
      </c>
      <c r="N35" s="126">
        <f t="shared" si="1"/>
        <v>134.75783425010741</v>
      </c>
      <c r="O35" s="26">
        <v>9.5201972872018814E-2</v>
      </c>
      <c r="P35" s="7">
        <v>0.62009522691369057</v>
      </c>
      <c r="Q35" s="7">
        <v>4.7689146846532822</v>
      </c>
      <c r="R35" s="7">
        <v>13.881434202194214</v>
      </c>
      <c r="S35" s="7">
        <v>40.62390547990799</v>
      </c>
      <c r="T35" s="7">
        <v>52.754766285419464</v>
      </c>
      <c r="U35" s="126">
        <f t="shared" si="2"/>
        <v>112.74431785196066</v>
      </c>
    </row>
    <row r="36" spans="1:21">
      <c r="A36" s="37">
        <v>26</v>
      </c>
      <c r="B36" s="17"/>
      <c r="C36" s="16"/>
      <c r="D36" s="8"/>
      <c r="E36" s="17" t="s">
        <v>20</v>
      </c>
      <c r="F36" s="42" t="s">
        <v>46</v>
      </c>
      <c r="G36" s="111">
        <f t="shared" si="0"/>
        <v>139.92093718150863</v>
      </c>
      <c r="H36" s="26">
        <v>3.4097501049545826</v>
      </c>
      <c r="I36" s="7">
        <v>0.58688719142810442</v>
      </c>
      <c r="J36" s="7">
        <v>3.2661493825726211</v>
      </c>
      <c r="K36" s="7">
        <v>7.7547881021164358</v>
      </c>
      <c r="L36" s="7">
        <v>22.885418280027807</v>
      </c>
      <c r="M36" s="7">
        <v>31.367848915979266</v>
      </c>
      <c r="N36" s="126">
        <f t="shared" si="1"/>
        <v>69.270841977078817</v>
      </c>
      <c r="O36" s="26">
        <v>3.0539894967805594</v>
      </c>
      <c r="P36" s="7">
        <v>0.72193738813803066</v>
      </c>
      <c r="Q36" s="7">
        <v>5.1133307594573125</v>
      </c>
      <c r="R36" s="7">
        <v>8.8765882407315075</v>
      </c>
      <c r="S36" s="7">
        <v>19.734798295423388</v>
      </c>
      <c r="T36" s="7">
        <v>33.149451023899019</v>
      </c>
      <c r="U36" s="126">
        <f t="shared" si="2"/>
        <v>70.650095204429817</v>
      </c>
    </row>
    <row r="37" spans="1:21">
      <c r="A37" s="37">
        <v>27</v>
      </c>
      <c r="B37" s="17"/>
      <c r="C37" s="16"/>
      <c r="D37" s="8"/>
      <c r="E37" s="17" t="s">
        <v>47</v>
      </c>
      <c r="F37" s="42" t="s">
        <v>393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v>
      </c>
      <c r="H38" s="26">
        <v>0</v>
      </c>
      <c r="I38" s="7">
        <v>0</v>
      </c>
      <c r="J38" s="7">
        <v>0</v>
      </c>
      <c r="K38" s="7">
        <v>0</v>
      </c>
      <c r="L38" s="7">
        <v>0</v>
      </c>
      <c r="M38" s="7">
        <v>0</v>
      </c>
      <c r="N38" s="126">
        <f t="shared" si="1"/>
        <v>0</v>
      </c>
      <c r="O38" s="26">
        <v>0</v>
      </c>
      <c r="P38" s="7">
        <v>0</v>
      </c>
      <c r="Q38" s="7">
        <v>0</v>
      </c>
      <c r="R38" s="7">
        <v>0</v>
      </c>
      <c r="S38" s="7">
        <v>0</v>
      </c>
      <c r="T38" s="7">
        <v>0</v>
      </c>
      <c r="U38" s="126">
        <f t="shared" si="2"/>
        <v>0</v>
      </c>
    </row>
    <row r="39" spans="1:21">
      <c r="A39" s="37">
        <v>29</v>
      </c>
      <c r="B39" s="17"/>
      <c r="C39" s="16"/>
      <c r="D39" s="38"/>
      <c r="E39" s="17" t="s">
        <v>394</v>
      </c>
      <c r="F39" s="42" t="s">
        <v>50</v>
      </c>
      <c r="G39" s="111">
        <f t="shared" si="0"/>
        <v>40.010244227021758</v>
      </c>
      <c r="H39" s="26">
        <v>0</v>
      </c>
      <c r="I39" s="7">
        <v>0</v>
      </c>
      <c r="J39" s="7">
        <v>2.3761515934893396E-2</v>
      </c>
      <c r="K39" s="7">
        <v>1.7087769731879234</v>
      </c>
      <c r="L39" s="7">
        <v>9.2004875354468822</v>
      </c>
      <c r="M39" s="7">
        <v>7.9583248049020767</v>
      </c>
      <c r="N39" s="126">
        <f t="shared" si="1"/>
        <v>18.891350829471776</v>
      </c>
      <c r="O39" s="26">
        <v>0</v>
      </c>
      <c r="P39" s="7">
        <v>0</v>
      </c>
      <c r="Q39" s="7">
        <v>4.7384763995069079E-2</v>
      </c>
      <c r="R39" s="7">
        <v>1.557738340110518</v>
      </c>
      <c r="S39" s="7">
        <v>10.003038922324777</v>
      </c>
      <c r="T39" s="7">
        <v>9.5107313711196184</v>
      </c>
      <c r="U39" s="126">
        <f t="shared" si="2"/>
        <v>21.118893397549982</v>
      </c>
    </row>
    <row r="40" spans="1:21">
      <c r="A40" s="37">
        <v>30</v>
      </c>
      <c r="B40" s="17"/>
      <c r="C40" s="16"/>
      <c r="D40" s="12"/>
      <c r="E40" s="17" t="s">
        <v>395</v>
      </c>
      <c r="F40" s="42" t="s">
        <v>51</v>
      </c>
      <c r="G40" s="111">
        <f t="shared" si="0"/>
        <v>5.3879645338456612</v>
      </c>
      <c r="H40" s="26">
        <v>4.2989602079614997E-3</v>
      </c>
      <c r="I40" s="7">
        <v>4.6739142271690071E-3</v>
      </c>
      <c r="J40" s="7">
        <v>4.7892343252897263E-2</v>
      </c>
      <c r="K40" s="7">
        <v>0.15344097255729139</v>
      </c>
      <c r="L40" s="7">
        <v>0.62567367032170296</v>
      </c>
      <c r="M40" s="7">
        <v>0.15765290148556232</v>
      </c>
      <c r="N40" s="126">
        <f t="shared" si="1"/>
        <v>0.99363276205258444</v>
      </c>
      <c r="O40" s="26">
        <v>7.0341974496841431E-3</v>
      </c>
      <c r="P40" s="7">
        <v>4.1188894829247147E-3</v>
      </c>
      <c r="Q40" s="7">
        <v>7.8727975487709045E-3</v>
      </c>
      <c r="R40" s="7">
        <v>3.3044819720089436E-3</v>
      </c>
      <c r="S40" s="7">
        <v>1.019812676589936</v>
      </c>
      <c r="T40" s="7">
        <v>3.352188728749752</v>
      </c>
      <c r="U40" s="126">
        <f t="shared" si="2"/>
        <v>4.3943317717930768</v>
      </c>
    </row>
    <row r="41" spans="1:21">
      <c r="A41" s="37">
        <v>31</v>
      </c>
      <c r="B41" s="17"/>
      <c r="C41" s="16"/>
      <c r="D41" s="12"/>
      <c r="E41" s="17" t="s">
        <v>396</v>
      </c>
      <c r="F41" s="42" t="s">
        <v>52</v>
      </c>
      <c r="G41" s="111">
        <f t="shared" si="0"/>
        <v>0</v>
      </c>
      <c r="H41" s="26">
        <v>0</v>
      </c>
      <c r="I41" s="7">
        <v>0</v>
      </c>
      <c r="J41" s="7">
        <v>0</v>
      </c>
      <c r="K41" s="7">
        <v>0</v>
      </c>
      <c r="L41" s="7">
        <v>0</v>
      </c>
      <c r="M41" s="7">
        <v>0</v>
      </c>
      <c r="N41" s="126">
        <f t="shared" si="1"/>
        <v>0</v>
      </c>
      <c r="O41" s="26">
        <v>0</v>
      </c>
      <c r="P41" s="7">
        <v>0</v>
      </c>
      <c r="Q41" s="7">
        <v>0</v>
      </c>
      <c r="R41" s="7">
        <v>0</v>
      </c>
      <c r="S41" s="7">
        <v>0</v>
      </c>
      <c r="T41" s="7">
        <v>0</v>
      </c>
      <c r="U41" s="126">
        <f t="shared" si="2"/>
        <v>0</v>
      </c>
    </row>
    <row r="42" spans="1:21">
      <c r="A42" s="37">
        <v>32</v>
      </c>
      <c r="B42" s="17"/>
      <c r="C42" s="16"/>
      <c r="D42" s="38"/>
      <c r="E42" s="17" t="s">
        <v>397</v>
      </c>
      <c r="F42" s="42" t="s">
        <v>53</v>
      </c>
      <c r="G42" s="111">
        <f t="shared" si="0"/>
        <v>124.15138789033517</v>
      </c>
      <c r="H42" s="26">
        <v>11.548164315056056</v>
      </c>
      <c r="I42" s="7">
        <v>10.097674414515495</v>
      </c>
      <c r="J42" s="7">
        <v>17.460587799549103</v>
      </c>
      <c r="K42" s="7">
        <v>15.597222566604614</v>
      </c>
      <c r="L42" s="7">
        <v>13.572808653116226</v>
      </c>
      <c r="M42" s="7">
        <v>6.2551568150520325</v>
      </c>
      <c r="N42" s="126">
        <f t="shared" si="1"/>
        <v>74.531614563893527</v>
      </c>
      <c r="O42" s="26">
        <v>3.851444935426116</v>
      </c>
      <c r="P42" s="7">
        <v>4.3127861097455025</v>
      </c>
      <c r="Q42" s="7">
        <v>8.8151802718639374</v>
      </c>
      <c r="R42" s="7">
        <v>11.524010851979256</v>
      </c>
      <c r="S42" s="7">
        <v>7.1746272146701813</v>
      </c>
      <c r="T42" s="7">
        <v>13.941723942756653</v>
      </c>
      <c r="U42" s="126">
        <f t="shared" si="2"/>
        <v>49.619773326441646</v>
      </c>
    </row>
    <row r="43" spans="1:21">
      <c r="A43" s="37">
        <v>33</v>
      </c>
      <c r="B43" s="17"/>
      <c r="C43" s="16"/>
      <c r="D43" s="38" t="s">
        <v>54</v>
      </c>
      <c r="E43" s="39" t="s">
        <v>55</v>
      </c>
      <c r="F43" s="42"/>
      <c r="G43" s="111">
        <f t="shared" si="0"/>
        <v>4.864912472819924</v>
      </c>
      <c r="H43" s="26">
        <v>0.78081054113681603</v>
      </c>
      <c r="I43" s="7">
        <v>0.22771426253893878</v>
      </c>
      <c r="J43" s="7">
        <v>0.12057527662909706</v>
      </c>
      <c r="K43" s="7">
        <v>0.14714503039431293</v>
      </c>
      <c r="L43" s="7">
        <v>0.27841178665403277</v>
      </c>
      <c r="M43" s="7">
        <v>0.5837613099720329</v>
      </c>
      <c r="N43" s="126">
        <f t="shared" si="1"/>
        <v>2.1384182073252305</v>
      </c>
      <c r="O43" s="26">
        <v>1.0951779958231782</v>
      </c>
      <c r="P43" s="7">
        <v>0.2816378827628796</v>
      </c>
      <c r="Q43" s="7">
        <v>0.1179935627769737</v>
      </c>
      <c r="R43" s="7">
        <v>0.15299986672471277</v>
      </c>
      <c r="S43" s="7">
        <v>0.286009848525282</v>
      </c>
      <c r="T43" s="7">
        <v>0.79267510888166726</v>
      </c>
      <c r="U43" s="126">
        <f t="shared" si="2"/>
        <v>2.7264942654946935</v>
      </c>
    </row>
    <row r="44" spans="1:21">
      <c r="A44" s="37">
        <v>34</v>
      </c>
      <c r="B44" s="17"/>
      <c r="C44" s="16"/>
      <c r="D44" s="8"/>
      <c r="E44" s="17" t="s">
        <v>12</v>
      </c>
      <c r="F44" s="42" t="s">
        <v>56</v>
      </c>
      <c r="G44" s="111">
        <f t="shared" si="0"/>
        <v>4.864912472819924</v>
      </c>
      <c r="H44" s="26">
        <v>0.78081054113681603</v>
      </c>
      <c r="I44" s="7">
        <v>0.22771426253893878</v>
      </c>
      <c r="J44" s="7">
        <v>0.12057527662909706</v>
      </c>
      <c r="K44" s="7">
        <v>0.14714503039431293</v>
      </c>
      <c r="L44" s="7">
        <v>0.27841178665403277</v>
      </c>
      <c r="M44" s="7">
        <v>0.5837613099720329</v>
      </c>
      <c r="N44" s="126">
        <f t="shared" si="1"/>
        <v>2.1384182073252305</v>
      </c>
      <c r="O44" s="26">
        <v>1.0951779958231782</v>
      </c>
      <c r="P44" s="7">
        <v>0.2816378827628796</v>
      </c>
      <c r="Q44" s="7">
        <v>0.1179935627769737</v>
      </c>
      <c r="R44" s="7">
        <v>0.15299986672471277</v>
      </c>
      <c r="S44" s="7">
        <v>0.286009848525282</v>
      </c>
      <c r="T44" s="7">
        <v>0.79267510888166726</v>
      </c>
      <c r="U44" s="126">
        <f t="shared" si="2"/>
        <v>2.7264942654946935</v>
      </c>
    </row>
    <row r="45" spans="1:21">
      <c r="A45" s="37">
        <v>35</v>
      </c>
      <c r="B45" s="17"/>
      <c r="C45" s="16"/>
      <c r="D45" s="8"/>
      <c r="E45" s="17" t="s">
        <v>14</v>
      </c>
      <c r="F45" s="42" t="s">
        <v>57</v>
      </c>
      <c r="G45" s="111">
        <f t="shared" si="0"/>
        <v>0</v>
      </c>
      <c r="H45" s="26">
        <v>0</v>
      </c>
      <c r="I45" s="7">
        <v>0</v>
      </c>
      <c r="J45" s="7">
        <v>0</v>
      </c>
      <c r="K45" s="7">
        <v>0</v>
      </c>
      <c r="L45" s="7">
        <v>0</v>
      </c>
      <c r="M45" s="7">
        <v>0</v>
      </c>
      <c r="N45" s="126">
        <f t="shared" si="1"/>
        <v>0</v>
      </c>
      <c r="O45" s="26">
        <v>0</v>
      </c>
      <c r="P45" s="7">
        <v>0</v>
      </c>
      <c r="Q45" s="7">
        <v>0</v>
      </c>
      <c r="R45" s="7">
        <v>0</v>
      </c>
      <c r="S45" s="7">
        <v>0</v>
      </c>
      <c r="T45" s="7">
        <v>0</v>
      </c>
      <c r="U45" s="126">
        <f t="shared" si="2"/>
        <v>0</v>
      </c>
    </row>
    <row r="46" spans="1:21">
      <c r="A46" s="37">
        <v>36</v>
      </c>
      <c r="B46" s="10"/>
      <c r="C46" s="16"/>
      <c r="D46" s="8"/>
      <c r="E46" s="17" t="s">
        <v>16</v>
      </c>
      <c r="F46" s="42" t="s">
        <v>58</v>
      </c>
      <c r="G46" s="111">
        <f t="shared" si="0"/>
        <v>0</v>
      </c>
      <c r="H46" s="26">
        <v>0</v>
      </c>
      <c r="I46" s="7">
        <v>0</v>
      </c>
      <c r="J46" s="7">
        <v>0</v>
      </c>
      <c r="K46" s="7">
        <v>0</v>
      </c>
      <c r="L46" s="7">
        <v>0</v>
      </c>
      <c r="M46" s="7">
        <v>0</v>
      </c>
      <c r="N46" s="126">
        <f t="shared" si="1"/>
        <v>0</v>
      </c>
      <c r="O46" s="26">
        <v>0</v>
      </c>
      <c r="P46" s="7">
        <v>0</v>
      </c>
      <c r="Q46" s="7">
        <v>0</v>
      </c>
      <c r="R46" s="7">
        <v>0</v>
      </c>
      <c r="S46" s="7">
        <v>0</v>
      </c>
      <c r="T46" s="7">
        <v>0</v>
      </c>
      <c r="U46" s="126">
        <f t="shared" si="2"/>
        <v>0</v>
      </c>
    </row>
    <row r="47" spans="1:21">
      <c r="A47" s="37">
        <v>37</v>
      </c>
      <c r="B47" s="10"/>
      <c r="C47" s="11"/>
      <c r="D47" s="38" t="s">
        <v>59</v>
      </c>
      <c r="E47" s="9" t="s">
        <v>60</v>
      </c>
      <c r="F47" s="44"/>
      <c r="G47" s="111">
        <f t="shared" si="0"/>
        <v>3843.2390714790672</v>
      </c>
      <c r="H47" s="26">
        <v>190.19889671355486</v>
      </c>
      <c r="I47" s="7">
        <v>65.945911303162575</v>
      </c>
      <c r="J47" s="7">
        <v>143.91816456615925</v>
      </c>
      <c r="K47" s="7">
        <v>127.79434233903885</v>
      </c>
      <c r="L47" s="7">
        <v>259.96660757064819</v>
      </c>
      <c r="M47" s="7">
        <v>1400.9418786764145</v>
      </c>
      <c r="N47" s="126">
        <f t="shared" si="1"/>
        <v>2188.7658011689782</v>
      </c>
      <c r="O47" s="26">
        <v>77.394576884806156</v>
      </c>
      <c r="P47" s="7">
        <v>69.185587026178837</v>
      </c>
      <c r="Q47" s="7">
        <v>146.53549454174936</v>
      </c>
      <c r="R47" s="7">
        <v>110.66883953660727</v>
      </c>
      <c r="S47" s="7">
        <v>242.10620844364166</v>
      </c>
      <c r="T47" s="7">
        <v>1008.5825638771057</v>
      </c>
      <c r="U47" s="126">
        <f t="shared" si="2"/>
        <v>1654.473270310089</v>
      </c>
    </row>
    <row r="48" spans="1:21">
      <c r="A48" s="93">
        <v>38</v>
      </c>
      <c r="B48" s="94"/>
      <c r="C48" s="95" t="s">
        <v>61</v>
      </c>
      <c r="D48" s="96" t="s">
        <v>62</v>
      </c>
      <c r="E48" s="97"/>
      <c r="F48" s="98"/>
      <c r="G48" s="99">
        <f t="shared" si="0"/>
        <v>71122.770277120173</v>
      </c>
      <c r="H48" s="100">
        <v>3663.7120704650879</v>
      </c>
      <c r="I48" s="101">
        <v>135.26300926506519</v>
      </c>
      <c r="J48" s="101">
        <v>517.92601418495178</v>
      </c>
      <c r="K48" s="101">
        <v>1256.8226466178894</v>
      </c>
      <c r="L48" s="101">
        <v>6318.7267189025879</v>
      </c>
      <c r="M48" s="101">
        <v>29322.512275695801</v>
      </c>
      <c r="N48" s="127">
        <f t="shared" si="1"/>
        <v>41214.962735131383</v>
      </c>
      <c r="O48" s="100">
        <v>2674.0657219365239</v>
      </c>
      <c r="P48" s="101">
        <v>151.0692730396986</v>
      </c>
      <c r="Q48" s="101">
        <v>471.36466327309608</v>
      </c>
      <c r="R48" s="101">
        <v>824.2013840675354</v>
      </c>
      <c r="S48" s="101">
        <v>4294.1053247451782</v>
      </c>
      <c r="T48" s="101">
        <v>21493.001174926758</v>
      </c>
      <c r="U48" s="127">
        <f t="shared" si="2"/>
        <v>29907.80754198879</v>
      </c>
    </row>
    <row r="49" spans="1:21">
      <c r="A49" s="37">
        <v>39</v>
      </c>
      <c r="B49" s="17"/>
      <c r="C49" s="16"/>
      <c r="D49" s="38" t="s">
        <v>8</v>
      </c>
      <c r="E49" s="45" t="s">
        <v>63</v>
      </c>
      <c r="F49" s="40"/>
      <c r="G49" s="111">
        <f t="shared" si="0"/>
        <v>71072.318757906556</v>
      </c>
      <c r="H49" s="26">
        <v>3659.240658223629</v>
      </c>
      <c r="I49" s="7">
        <v>134.78764964640141</v>
      </c>
      <c r="J49" s="7">
        <v>516.18891656398773</v>
      </c>
      <c r="K49" s="7">
        <v>1254.0159997940063</v>
      </c>
      <c r="L49" s="7">
        <v>6312.0780735015869</v>
      </c>
      <c r="M49" s="7">
        <v>29310.57177734375</v>
      </c>
      <c r="N49" s="126">
        <f t="shared" si="1"/>
        <v>41186.883075073361</v>
      </c>
      <c r="O49" s="26">
        <v>2670.4274055212736</v>
      </c>
      <c r="P49" s="7">
        <v>150.50719164311886</v>
      </c>
      <c r="Q49" s="7">
        <v>470.0097089111805</v>
      </c>
      <c r="R49" s="7">
        <v>822.39486300945282</v>
      </c>
      <c r="S49" s="7">
        <v>4289.8631038665771</v>
      </c>
      <c r="T49" s="7">
        <v>21482.233409881592</v>
      </c>
      <c r="U49" s="126">
        <f t="shared" si="2"/>
        <v>29885.435682833195</v>
      </c>
    </row>
    <row r="50" spans="1:21">
      <c r="A50" s="37">
        <v>40</v>
      </c>
      <c r="B50" s="17"/>
      <c r="C50" s="16"/>
      <c r="D50" s="38" t="s">
        <v>10</v>
      </c>
      <c r="E50" s="45" t="s">
        <v>64</v>
      </c>
      <c r="F50" s="40"/>
      <c r="G50" s="111">
        <f t="shared" si="0"/>
        <v>39.117670957723021</v>
      </c>
      <c r="H50" s="26">
        <v>4.4123695791204227</v>
      </c>
      <c r="I50" s="7">
        <v>0.14836518472293392</v>
      </c>
      <c r="J50" s="7">
        <v>1.5690680064726621</v>
      </c>
      <c r="K50" s="7">
        <v>2.7049518236890435</v>
      </c>
      <c r="L50" s="7">
        <v>5.9954925132915378</v>
      </c>
      <c r="M50" s="7">
        <v>7.6027689464390278</v>
      </c>
      <c r="N50" s="126">
        <f t="shared" si="1"/>
        <v>22.433016053735628</v>
      </c>
      <c r="O50" s="26">
        <v>3.530220315540646</v>
      </c>
      <c r="P50" s="7">
        <v>0.12767144112149253</v>
      </c>
      <c r="Q50" s="7">
        <v>1.0899118900415488</v>
      </c>
      <c r="R50" s="7">
        <v>1.699240414716769</v>
      </c>
      <c r="S50" s="7">
        <v>3.1248086704872549</v>
      </c>
      <c r="T50" s="7">
        <v>7.1128021720796824</v>
      </c>
      <c r="U50" s="126">
        <f t="shared" si="2"/>
        <v>16.684654903987393</v>
      </c>
    </row>
    <row r="51" spans="1:21">
      <c r="A51" s="37">
        <v>41</v>
      </c>
      <c r="B51" s="17"/>
      <c r="C51" s="16"/>
      <c r="D51" s="38" t="s">
        <v>22</v>
      </c>
      <c r="E51" s="45" t="s">
        <v>65</v>
      </c>
      <c r="F51" s="40"/>
      <c r="G51" s="111">
        <f t="shared" si="0"/>
        <v>11.334701169200798</v>
      </c>
      <c r="H51" s="26">
        <v>5.9102185070969426E-2</v>
      </c>
      <c r="I51" s="7">
        <v>0.32699682867678348</v>
      </c>
      <c r="J51" s="7">
        <v>0.1680464185483288</v>
      </c>
      <c r="K51" s="7">
        <v>0.10169856712309411</v>
      </c>
      <c r="L51" s="7">
        <v>0.65323581252596341</v>
      </c>
      <c r="M51" s="7">
        <v>4.3384163924056338</v>
      </c>
      <c r="N51" s="126">
        <f t="shared" si="1"/>
        <v>5.647496204350773</v>
      </c>
      <c r="O51" s="26">
        <v>0.10808086029464903</v>
      </c>
      <c r="P51" s="7">
        <v>0.4344111012032954</v>
      </c>
      <c r="Q51" s="7">
        <v>0.26503202889944077</v>
      </c>
      <c r="R51" s="7">
        <v>0.10730820331809809</v>
      </c>
      <c r="S51" s="7">
        <v>1.1175216958727106</v>
      </c>
      <c r="T51" s="7">
        <v>3.6548510752618313</v>
      </c>
      <c r="U51" s="126">
        <f t="shared" si="2"/>
        <v>5.6872049648500251</v>
      </c>
    </row>
    <row r="52" spans="1:21">
      <c r="A52" s="93">
        <v>42</v>
      </c>
      <c r="B52" s="94"/>
      <c r="C52" s="95" t="s">
        <v>66</v>
      </c>
      <c r="D52" s="96" t="s">
        <v>67</v>
      </c>
      <c r="E52" s="97"/>
      <c r="F52" s="98"/>
      <c r="G52" s="99">
        <f t="shared" si="0"/>
        <v>3373.3170174360275</v>
      </c>
      <c r="H52" s="100">
        <v>0</v>
      </c>
      <c r="I52" s="101">
        <v>0</v>
      </c>
      <c r="J52" s="101">
        <v>0</v>
      </c>
      <c r="K52" s="101">
        <v>0</v>
      </c>
      <c r="L52" s="101">
        <v>0</v>
      </c>
      <c r="M52" s="101">
        <v>0</v>
      </c>
      <c r="N52" s="127">
        <f t="shared" si="1"/>
        <v>0</v>
      </c>
      <c r="O52" s="100">
        <v>0</v>
      </c>
      <c r="P52" s="101">
        <v>0</v>
      </c>
      <c r="Q52" s="101">
        <v>1395.3606054782867</v>
      </c>
      <c r="R52" s="101">
        <v>1977.9564119577408</v>
      </c>
      <c r="S52" s="101">
        <v>0</v>
      </c>
      <c r="T52" s="101">
        <v>0</v>
      </c>
      <c r="U52" s="127">
        <f t="shared" si="2"/>
        <v>3373.3170174360275</v>
      </c>
    </row>
    <row r="53" spans="1:21">
      <c r="A53" s="93">
        <v>49</v>
      </c>
      <c r="B53" s="94"/>
      <c r="C53" s="95" t="s">
        <v>68</v>
      </c>
      <c r="D53" s="96" t="s">
        <v>69</v>
      </c>
      <c r="E53" s="97"/>
      <c r="F53" s="98"/>
      <c r="G53" s="99">
        <f t="shared" si="0"/>
        <v>32353.282365590334</v>
      </c>
      <c r="H53" s="100">
        <v>17247.069271087646</v>
      </c>
      <c r="I53" s="101">
        <v>0.68834006786346436</v>
      </c>
      <c r="J53" s="101">
        <v>0.22908887267112732</v>
      </c>
      <c r="K53" s="101">
        <v>0.15305136144161224</v>
      </c>
      <c r="L53" s="101">
        <v>0</v>
      </c>
      <c r="M53" s="101">
        <v>0</v>
      </c>
      <c r="N53" s="127">
        <f t="shared" si="1"/>
        <v>17248.139751389623</v>
      </c>
      <c r="O53" s="100">
        <v>15103.092593193054</v>
      </c>
      <c r="P53" s="101">
        <v>0</v>
      </c>
      <c r="Q53" s="101">
        <v>0.22901524603366852</v>
      </c>
      <c r="R53" s="101">
        <v>0.91777968406677246</v>
      </c>
      <c r="S53" s="101">
        <v>0.90322607755661011</v>
      </c>
      <c r="T53" s="101">
        <v>0</v>
      </c>
      <c r="U53" s="127">
        <f t="shared" si="2"/>
        <v>15105.142614200711</v>
      </c>
    </row>
    <row r="54" spans="1:21">
      <c r="A54" s="37">
        <v>50</v>
      </c>
      <c r="B54" s="17"/>
      <c r="C54" s="16"/>
      <c r="D54" s="38" t="s">
        <v>8</v>
      </c>
      <c r="E54" s="47" t="s">
        <v>70</v>
      </c>
      <c r="F54" s="40"/>
      <c r="G54" s="111">
        <f t="shared" si="0"/>
        <v>16341.878692820668</v>
      </c>
      <c r="H54" s="26">
        <v>8824.3633937835693</v>
      </c>
      <c r="I54" s="7">
        <v>0.5926135778427124</v>
      </c>
      <c r="J54" s="7">
        <v>0.22908887267112732</v>
      </c>
      <c r="K54" s="7">
        <v>0.15305136144161224</v>
      </c>
      <c r="L54" s="7">
        <v>0</v>
      </c>
      <c r="M54" s="7">
        <v>0</v>
      </c>
      <c r="N54" s="126">
        <f t="shared" si="1"/>
        <v>8825.3381475955248</v>
      </c>
      <c r="O54" s="26">
        <v>7515.2751302719116</v>
      </c>
      <c r="P54" s="7">
        <v>0</v>
      </c>
      <c r="Q54" s="7">
        <v>0</v>
      </c>
      <c r="R54" s="7">
        <v>0.66386520862579346</v>
      </c>
      <c r="S54" s="7">
        <v>0.60154974460601807</v>
      </c>
      <c r="T54" s="7">
        <v>0</v>
      </c>
      <c r="U54" s="126">
        <f t="shared" si="2"/>
        <v>7516.5405452251434</v>
      </c>
    </row>
    <row r="55" spans="1:21">
      <c r="A55" s="37">
        <v>51</v>
      </c>
      <c r="B55" s="10"/>
      <c r="C55" s="16"/>
      <c r="D55" s="38" t="s">
        <v>10</v>
      </c>
      <c r="E55" s="47" t="s">
        <v>71</v>
      </c>
      <c r="F55" s="40"/>
      <c r="G55" s="111">
        <f t="shared" si="0"/>
        <v>9264.9000052437186</v>
      </c>
      <c r="H55" s="26">
        <v>4692.5610516816378</v>
      </c>
      <c r="I55" s="7">
        <v>9.5726519823074341E-2</v>
      </c>
      <c r="J55" s="7">
        <v>0</v>
      </c>
      <c r="K55" s="7">
        <v>0</v>
      </c>
      <c r="L55" s="7">
        <v>0</v>
      </c>
      <c r="M55" s="7">
        <v>0</v>
      </c>
      <c r="N55" s="126">
        <f t="shared" si="1"/>
        <v>4692.6567782014608</v>
      </c>
      <c r="O55" s="26">
        <v>4572.2432270422578</v>
      </c>
      <c r="P55" s="7">
        <v>0</v>
      </c>
      <c r="Q55" s="7">
        <v>0</v>
      </c>
      <c r="R55" s="7">
        <v>0</v>
      </c>
      <c r="S55" s="7">
        <v>0</v>
      </c>
      <c r="T55" s="7">
        <v>0</v>
      </c>
      <c r="U55" s="126">
        <f t="shared" si="2"/>
        <v>4572.2432270422578</v>
      </c>
    </row>
    <row r="56" spans="1:21">
      <c r="A56" s="37">
        <v>52</v>
      </c>
      <c r="B56" s="17"/>
      <c r="C56" s="11"/>
      <c r="D56" s="38" t="s">
        <v>22</v>
      </c>
      <c r="E56" s="47" t="s">
        <v>72</v>
      </c>
      <c r="F56" s="43"/>
      <c r="G56" s="111">
        <f t="shared" si="0"/>
        <v>4937.4581791991368</v>
      </c>
      <c r="H56" s="26">
        <v>2904.0212653458584</v>
      </c>
      <c r="I56" s="7">
        <v>0</v>
      </c>
      <c r="J56" s="7">
        <v>0</v>
      </c>
      <c r="K56" s="7">
        <v>0</v>
      </c>
      <c r="L56" s="7">
        <v>0</v>
      </c>
      <c r="M56" s="7">
        <v>0</v>
      </c>
      <c r="N56" s="126">
        <f t="shared" si="1"/>
        <v>2904.0212653458584</v>
      </c>
      <c r="O56" s="26">
        <v>2033.4369138532784</v>
      </c>
      <c r="P56" s="7">
        <v>0</v>
      </c>
      <c r="Q56" s="7">
        <v>0</v>
      </c>
      <c r="R56" s="7">
        <v>0</v>
      </c>
      <c r="S56" s="7">
        <v>0</v>
      </c>
      <c r="T56" s="7">
        <v>0</v>
      </c>
      <c r="U56" s="126">
        <f t="shared" si="2"/>
        <v>2033.4369138532784</v>
      </c>
    </row>
    <row r="57" spans="1:21">
      <c r="A57" s="37">
        <v>53</v>
      </c>
      <c r="B57" s="12"/>
      <c r="C57" s="12"/>
      <c r="D57" s="38" t="s">
        <v>24</v>
      </c>
      <c r="E57" s="13" t="s">
        <v>73</v>
      </c>
      <c r="F57" s="43"/>
      <c r="G57" s="111">
        <f t="shared" si="0"/>
        <v>1809.0458879321814</v>
      </c>
      <c r="H57" s="26">
        <v>826.12377297878265</v>
      </c>
      <c r="I57" s="7">
        <v>0</v>
      </c>
      <c r="J57" s="7">
        <v>0</v>
      </c>
      <c r="K57" s="7">
        <v>0</v>
      </c>
      <c r="L57" s="7">
        <v>0</v>
      </c>
      <c r="M57" s="7">
        <v>0</v>
      </c>
      <c r="N57" s="126">
        <f t="shared" si="1"/>
        <v>826.12377297878265</v>
      </c>
      <c r="O57" s="26">
        <v>982.13750886917114</v>
      </c>
      <c r="P57" s="7">
        <v>0</v>
      </c>
      <c r="Q57" s="7">
        <v>0.22901524603366852</v>
      </c>
      <c r="R57" s="7">
        <v>0.25391450524330139</v>
      </c>
      <c r="S57" s="7">
        <v>0.30167633295059204</v>
      </c>
      <c r="T57" s="7">
        <v>0</v>
      </c>
      <c r="U57" s="126">
        <f t="shared" si="2"/>
        <v>982.9221149533987</v>
      </c>
    </row>
    <row r="58" spans="1:21">
      <c r="A58" s="93">
        <v>54</v>
      </c>
      <c r="B58" s="94"/>
      <c r="C58" s="95" t="s">
        <v>74</v>
      </c>
      <c r="D58" s="96" t="s">
        <v>75</v>
      </c>
      <c r="E58" s="97"/>
      <c r="F58" s="98"/>
      <c r="G58" s="99">
        <f t="shared" si="0"/>
        <v>3083.2225361866876</v>
      </c>
      <c r="H58" s="100">
        <v>93.691524834372103</v>
      </c>
      <c r="I58" s="101">
        <v>8.6731507554650307</v>
      </c>
      <c r="J58" s="101">
        <v>25.559448521584272</v>
      </c>
      <c r="K58" s="101">
        <v>44.789674952626228</v>
      </c>
      <c r="L58" s="101">
        <v>108.05966927111149</v>
      </c>
      <c r="M58" s="101">
        <v>1090.0633521080017</v>
      </c>
      <c r="N58" s="127">
        <f t="shared" si="1"/>
        <v>1370.8368204431608</v>
      </c>
      <c r="O58" s="100">
        <v>93.705154118128121</v>
      </c>
      <c r="P58" s="101">
        <v>15.187557100318372</v>
      </c>
      <c r="Q58" s="101">
        <v>38.466882981359959</v>
      </c>
      <c r="R58" s="101">
        <v>48.841795140877366</v>
      </c>
      <c r="S58" s="101">
        <v>93.905105702579021</v>
      </c>
      <c r="T58" s="101">
        <v>1422.279220700264</v>
      </c>
      <c r="U58" s="127">
        <f t="shared" si="2"/>
        <v>1712.3857157435268</v>
      </c>
    </row>
    <row r="59" spans="1:21">
      <c r="A59" s="37">
        <v>55</v>
      </c>
      <c r="B59" s="17"/>
      <c r="C59" s="16"/>
      <c r="D59" s="38" t="s">
        <v>8</v>
      </c>
      <c r="E59" s="45" t="s">
        <v>76</v>
      </c>
      <c r="F59" s="40"/>
      <c r="G59" s="111">
        <f t="shared" si="0"/>
        <v>2247.2633552763145</v>
      </c>
      <c r="H59" s="26">
        <v>75.433541644713841</v>
      </c>
      <c r="I59" s="7">
        <v>2.9187052716733888</v>
      </c>
      <c r="J59" s="7">
        <v>10.778861374594271</v>
      </c>
      <c r="K59" s="7">
        <v>19.118360364809632</v>
      </c>
      <c r="L59" s="7">
        <v>54.137787938117981</v>
      </c>
      <c r="M59" s="7">
        <v>776.12237651646137</v>
      </c>
      <c r="N59" s="126">
        <f t="shared" si="1"/>
        <v>938.50963311037049</v>
      </c>
      <c r="O59" s="26">
        <v>80.132480455213226</v>
      </c>
      <c r="P59" s="7">
        <v>7.9628712887642905</v>
      </c>
      <c r="Q59" s="7">
        <v>17.797079495852813</v>
      </c>
      <c r="R59" s="7">
        <v>27.756424574181437</v>
      </c>
      <c r="S59" s="7">
        <v>64.15934519097209</v>
      </c>
      <c r="T59" s="7">
        <v>1110.9455211609602</v>
      </c>
      <c r="U59" s="126">
        <f t="shared" si="2"/>
        <v>1308.7537221659441</v>
      </c>
    </row>
    <row r="60" spans="1:21">
      <c r="A60" s="37">
        <v>56</v>
      </c>
      <c r="B60" s="17"/>
      <c r="C60" s="16"/>
      <c r="D60" s="38" t="s">
        <v>10</v>
      </c>
      <c r="E60" s="45" t="s">
        <v>77</v>
      </c>
      <c r="F60" s="40"/>
      <c r="G60" s="111">
        <f t="shared" si="0"/>
        <v>34.595003105583601</v>
      </c>
      <c r="H60" s="26">
        <v>1.2006308245763648</v>
      </c>
      <c r="I60" s="7">
        <v>0.19362050367635675</v>
      </c>
      <c r="J60" s="7">
        <v>0.81778747210046276</v>
      </c>
      <c r="K60" s="7">
        <v>1.0603145507629961</v>
      </c>
      <c r="L60" s="7">
        <v>2.8102255817502737</v>
      </c>
      <c r="M60" s="7">
        <v>9.6128465291112661</v>
      </c>
      <c r="N60" s="126">
        <f t="shared" si="1"/>
        <v>15.69542546197772</v>
      </c>
      <c r="O60" s="26">
        <v>1.6682108880049782</v>
      </c>
      <c r="P60" s="7">
        <v>0.27441299274505582</v>
      </c>
      <c r="Q60" s="7">
        <v>0.89397160866064951</v>
      </c>
      <c r="R60" s="7">
        <v>1.3555699811549857</v>
      </c>
      <c r="S60" s="7">
        <v>3.1632632808759809</v>
      </c>
      <c r="T60" s="7">
        <v>11.54414889216423</v>
      </c>
      <c r="U60" s="126">
        <f t="shared" si="2"/>
        <v>18.89957764360588</v>
      </c>
    </row>
    <row r="61" spans="1:21">
      <c r="A61" s="37">
        <v>57</v>
      </c>
      <c r="B61" s="17"/>
      <c r="C61" s="16"/>
      <c r="D61" s="38" t="s">
        <v>22</v>
      </c>
      <c r="E61" s="45" t="s">
        <v>78</v>
      </c>
      <c r="F61" s="40"/>
      <c r="G61" s="111">
        <f t="shared" si="0"/>
        <v>0</v>
      </c>
      <c r="H61" s="26">
        <v>0</v>
      </c>
      <c r="I61" s="7">
        <v>0</v>
      </c>
      <c r="J61" s="7">
        <v>0</v>
      </c>
      <c r="K61" s="7">
        <v>0</v>
      </c>
      <c r="L61" s="7">
        <v>0</v>
      </c>
      <c r="M61" s="7">
        <v>0</v>
      </c>
      <c r="N61" s="126">
        <f t="shared" si="1"/>
        <v>0</v>
      </c>
      <c r="O61" s="26">
        <v>0</v>
      </c>
      <c r="P61" s="7">
        <v>0</v>
      </c>
      <c r="Q61" s="7">
        <v>0</v>
      </c>
      <c r="R61" s="7">
        <v>0</v>
      </c>
      <c r="S61" s="7">
        <v>0</v>
      </c>
      <c r="T61" s="7">
        <v>0</v>
      </c>
      <c r="U61" s="126">
        <f t="shared" si="2"/>
        <v>0</v>
      </c>
    </row>
    <row r="62" spans="1:21">
      <c r="A62" s="37">
        <v>58</v>
      </c>
      <c r="B62" s="14"/>
      <c r="C62" s="16"/>
      <c r="D62" s="38" t="s">
        <v>24</v>
      </c>
      <c r="E62" s="45" t="s">
        <v>79</v>
      </c>
      <c r="F62" s="40"/>
      <c r="G62" s="111">
        <f t="shared" si="0"/>
        <v>136.18265522734146</v>
      </c>
      <c r="H62" s="26">
        <v>0.60301839004387148</v>
      </c>
      <c r="I62" s="7">
        <v>0.73391056142281741</v>
      </c>
      <c r="J62" s="7">
        <v>3.7695793472230434</v>
      </c>
      <c r="K62" s="7">
        <v>3.9755093827843666</v>
      </c>
      <c r="L62" s="7">
        <v>12.30813695024699</v>
      </c>
      <c r="M62" s="7">
        <v>84.36005671788007</v>
      </c>
      <c r="N62" s="126">
        <f t="shared" si="1"/>
        <v>105.75021134960116</v>
      </c>
      <c r="O62" s="26">
        <v>0.56867379829054698</v>
      </c>
      <c r="P62" s="7">
        <v>0.70467159489635378</v>
      </c>
      <c r="Q62" s="7">
        <v>3.590221174294129</v>
      </c>
      <c r="R62" s="7">
        <v>3.8190837621223181</v>
      </c>
      <c r="S62" s="7">
        <v>3.292131052352488</v>
      </c>
      <c r="T62" s="7">
        <v>18.457662495784461</v>
      </c>
      <c r="U62" s="126">
        <f t="shared" si="2"/>
        <v>30.432443877740297</v>
      </c>
    </row>
    <row r="63" spans="1:21">
      <c r="A63" s="37">
        <v>59</v>
      </c>
      <c r="B63" s="12"/>
      <c r="C63" s="14"/>
      <c r="D63" s="38" t="s">
        <v>26</v>
      </c>
      <c r="E63" s="14" t="s">
        <v>80</v>
      </c>
      <c r="F63" s="48"/>
      <c r="G63" s="111">
        <f t="shared" si="0"/>
        <v>665.18156002741307</v>
      </c>
      <c r="H63" s="26">
        <v>16.454334853682667</v>
      </c>
      <c r="I63" s="7">
        <v>4.826914147939533</v>
      </c>
      <c r="J63" s="7">
        <v>10.193220248445868</v>
      </c>
      <c r="K63" s="7">
        <v>20.635490626096725</v>
      </c>
      <c r="L63" s="7">
        <v>38.803519278764725</v>
      </c>
      <c r="M63" s="7">
        <v>219.96809792518616</v>
      </c>
      <c r="N63" s="126">
        <f t="shared" si="1"/>
        <v>310.88157708011568</v>
      </c>
      <c r="O63" s="26">
        <v>11.335790908895433</v>
      </c>
      <c r="P63" s="7">
        <v>6.2456014454364777</v>
      </c>
      <c r="Q63" s="7">
        <v>16.1856091003865</v>
      </c>
      <c r="R63" s="7">
        <v>15.910717748105526</v>
      </c>
      <c r="S63" s="7">
        <v>23.290367797017097</v>
      </c>
      <c r="T63" s="7">
        <v>281.33189594745636</v>
      </c>
      <c r="U63" s="126">
        <f t="shared" si="2"/>
        <v>354.29998294729739</v>
      </c>
    </row>
    <row r="64" spans="1:21">
      <c r="A64" s="72">
        <v>60</v>
      </c>
      <c r="B64" s="73" t="s">
        <v>81</v>
      </c>
      <c r="C64" s="77" t="s">
        <v>82</v>
      </c>
      <c r="D64" s="78"/>
      <c r="E64" s="78"/>
      <c r="F64" s="79"/>
      <c r="G64" s="74">
        <f t="shared" si="0"/>
        <v>2273544.5061235428</v>
      </c>
      <c r="H64" s="75">
        <v>16514.042339324951</v>
      </c>
      <c r="I64" s="76">
        <v>3538.8167915344238</v>
      </c>
      <c r="J64" s="76">
        <v>12506.154972076416</v>
      </c>
      <c r="K64" s="76">
        <v>60402.301177978516</v>
      </c>
      <c r="L64" s="76">
        <v>315297.73034667969</v>
      </c>
      <c r="M64" s="76">
        <v>758980.5986328125</v>
      </c>
      <c r="N64" s="124">
        <f t="shared" si="1"/>
        <v>1167239.6442604065</v>
      </c>
      <c r="O64" s="75">
        <v>14271.635528564453</v>
      </c>
      <c r="P64" s="76">
        <v>3471.1164617538452</v>
      </c>
      <c r="Q64" s="76">
        <v>11680.15354347229</v>
      </c>
      <c r="R64" s="76">
        <v>48784.552093505859</v>
      </c>
      <c r="S64" s="76">
        <v>229962.52191162109</v>
      </c>
      <c r="T64" s="76">
        <v>798134.88232421875</v>
      </c>
      <c r="U64" s="124">
        <f t="shared" si="2"/>
        <v>1106304.8618631363</v>
      </c>
    </row>
    <row r="65" spans="1:21">
      <c r="A65" s="93">
        <v>61</v>
      </c>
      <c r="B65" s="94"/>
      <c r="C65" s="95" t="s">
        <v>6</v>
      </c>
      <c r="D65" s="96" t="s">
        <v>83</v>
      </c>
      <c r="E65" s="97"/>
      <c r="F65" s="98"/>
      <c r="G65" s="99">
        <f t="shared" si="0"/>
        <v>421310.97662681341</v>
      </c>
      <c r="H65" s="100">
        <v>1952.502792596817</v>
      </c>
      <c r="I65" s="101">
        <v>1689.4332032203674</v>
      </c>
      <c r="J65" s="101">
        <v>3069.9125185012817</v>
      </c>
      <c r="K65" s="101">
        <v>13718.434732437134</v>
      </c>
      <c r="L65" s="101">
        <v>89208.080780029297</v>
      </c>
      <c r="M65" s="101">
        <v>120512.03460693359</v>
      </c>
      <c r="N65" s="127">
        <f t="shared" si="1"/>
        <v>230150.39863371849</v>
      </c>
      <c r="O65" s="100">
        <v>1542.9707146286964</v>
      </c>
      <c r="P65" s="101">
        <v>1446.6298495531082</v>
      </c>
      <c r="Q65" s="101">
        <v>2711.1319508552551</v>
      </c>
      <c r="R65" s="101">
        <v>20087.718311309814</v>
      </c>
      <c r="S65" s="101">
        <v>78099.899200439453</v>
      </c>
      <c r="T65" s="101">
        <v>87272.227966308594</v>
      </c>
      <c r="U65" s="127">
        <f t="shared" si="2"/>
        <v>191160.57799309492</v>
      </c>
    </row>
    <row r="66" spans="1:21">
      <c r="A66" s="37">
        <v>62</v>
      </c>
      <c r="B66" s="17"/>
      <c r="C66" s="16"/>
      <c r="D66" s="38" t="s">
        <v>8</v>
      </c>
      <c r="E66" s="49" t="s">
        <v>84</v>
      </c>
      <c r="F66" s="40"/>
      <c r="G66" s="111">
        <f t="shared" si="0"/>
        <v>7351.553492766805</v>
      </c>
      <c r="H66" s="26">
        <v>10.224888831377029</v>
      </c>
      <c r="I66" s="7">
        <v>11.30400488525629</v>
      </c>
      <c r="J66" s="7">
        <v>69.931485712528229</v>
      </c>
      <c r="K66" s="7">
        <v>492.96950125694275</v>
      </c>
      <c r="L66" s="7">
        <v>2076.5339059829712</v>
      </c>
      <c r="M66" s="7">
        <v>1818.319296836853</v>
      </c>
      <c r="N66" s="126">
        <f t="shared" si="1"/>
        <v>4479.2830835059285</v>
      </c>
      <c r="O66" s="26">
        <v>25.8259087651968</v>
      </c>
      <c r="P66" s="7">
        <v>15.003799279220402</v>
      </c>
      <c r="Q66" s="7">
        <v>57.072093278169632</v>
      </c>
      <c r="R66" s="7">
        <v>312.37576359510422</v>
      </c>
      <c r="S66" s="7">
        <v>1182.0199303627014</v>
      </c>
      <c r="T66" s="7">
        <v>1279.972913980484</v>
      </c>
      <c r="U66" s="126">
        <f t="shared" si="2"/>
        <v>2872.2704092608765</v>
      </c>
    </row>
    <row r="67" spans="1:21">
      <c r="A67" s="37">
        <v>63</v>
      </c>
      <c r="B67" s="17"/>
      <c r="C67" s="16"/>
      <c r="D67" s="38" t="s">
        <v>10</v>
      </c>
      <c r="E67" s="49" t="s">
        <v>85</v>
      </c>
      <c r="F67" s="40"/>
      <c r="G67" s="111">
        <f t="shared" si="0"/>
        <v>9715.6750809792429</v>
      </c>
      <c r="H67" s="26">
        <v>0</v>
      </c>
      <c r="I67" s="7">
        <v>0</v>
      </c>
      <c r="J67" s="7">
        <v>18.990585654973984</v>
      </c>
      <c r="K67" s="7">
        <v>277.31036359071732</v>
      </c>
      <c r="L67" s="7">
        <v>2072.1149101257324</v>
      </c>
      <c r="M67" s="7">
        <v>2998.6708908081055</v>
      </c>
      <c r="N67" s="126">
        <f t="shared" si="1"/>
        <v>5367.0867501795292</v>
      </c>
      <c r="O67" s="26">
        <v>0</v>
      </c>
      <c r="P67" s="7">
        <v>0</v>
      </c>
      <c r="Q67" s="7">
        <v>28.418314123526216</v>
      </c>
      <c r="R67" s="7">
        <v>338.20716038346291</v>
      </c>
      <c r="S67" s="7">
        <v>1736.68714427948</v>
      </c>
      <c r="T67" s="7">
        <v>2245.2757120132446</v>
      </c>
      <c r="U67" s="126">
        <f t="shared" si="2"/>
        <v>4348.5883307997137</v>
      </c>
    </row>
    <row r="68" spans="1:21">
      <c r="A68" s="37">
        <v>64</v>
      </c>
      <c r="B68" s="17"/>
      <c r="C68" s="16"/>
      <c r="D68" s="38" t="s">
        <v>22</v>
      </c>
      <c r="E68" s="49" t="s">
        <v>86</v>
      </c>
      <c r="F68" s="40"/>
      <c r="G68" s="111">
        <f t="shared" si="0"/>
        <v>30225.418742522597</v>
      </c>
      <c r="H68" s="26">
        <v>22.157105028629303</v>
      </c>
      <c r="I68" s="7">
        <v>14.736566543579102</v>
      </c>
      <c r="J68" s="7">
        <v>65.190442934632301</v>
      </c>
      <c r="K68" s="7">
        <v>1153.0641654729843</v>
      </c>
      <c r="L68" s="7">
        <v>6889.4272651672363</v>
      </c>
      <c r="M68" s="7">
        <v>9121.0203170776367</v>
      </c>
      <c r="N68" s="126">
        <f t="shared" si="1"/>
        <v>17265.595862224698</v>
      </c>
      <c r="O68" s="26">
        <v>1.7835798263549805</v>
      </c>
      <c r="P68" s="7">
        <v>1.761955052614212</v>
      </c>
      <c r="Q68" s="7">
        <v>68.209333777427673</v>
      </c>
      <c r="R68" s="7">
        <v>821.08713519573212</v>
      </c>
      <c r="S68" s="7">
        <v>4171.3169341087341</v>
      </c>
      <c r="T68" s="7">
        <v>7895.6639423370361</v>
      </c>
      <c r="U68" s="126">
        <f t="shared" si="2"/>
        <v>12959.822880297899</v>
      </c>
    </row>
    <row r="69" spans="1:21">
      <c r="A69" s="37">
        <v>65</v>
      </c>
      <c r="B69" s="17"/>
      <c r="C69" s="16"/>
      <c r="D69" s="38" t="s">
        <v>24</v>
      </c>
      <c r="E69" s="49" t="s">
        <v>87</v>
      </c>
      <c r="F69" s="40"/>
      <c r="G69" s="111">
        <f t="shared" si="0"/>
        <v>38143.611653208733</v>
      </c>
      <c r="H69" s="26">
        <v>17.279627799987793</v>
      </c>
      <c r="I69" s="7">
        <v>8.4996943473815918</v>
      </c>
      <c r="J69" s="7">
        <v>96.173141717910767</v>
      </c>
      <c r="K69" s="7">
        <v>1415.5458831787109</v>
      </c>
      <c r="L69" s="7">
        <v>8838.901216506958</v>
      </c>
      <c r="M69" s="7">
        <v>11240.304166793823</v>
      </c>
      <c r="N69" s="126">
        <f t="shared" si="1"/>
        <v>21616.703730344772</v>
      </c>
      <c r="O69" s="26">
        <v>39.306611627340317</v>
      </c>
      <c r="P69" s="7">
        <v>21.367273300886154</v>
      </c>
      <c r="Q69" s="7">
        <v>118.16532689332962</v>
      </c>
      <c r="R69" s="7">
        <v>1445.8620841503143</v>
      </c>
      <c r="S69" s="7">
        <v>6244.385368347168</v>
      </c>
      <c r="T69" s="7">
        <v>8657.8212585449219</v>
      </c>
      <c r="U69" s="126">
        <f t="shared" si="2"/>
        <v>16526.90792286396</v>
      </c>
    </row>
    <row r="70" spans="1:21">
      <c r="A70" s="37">
        <v>66</v>
      </c>
      <c r="B70" s="17"/>
      <c r="C70" s="16"/>
      <c r="D70" s="38" t="s">
        <v>26</v>
      </c>
      <c r="E70" s="49" t="s">
        <v>88</v>
      </c>
      <c r="F70" s="40"/>
      <c r="G70" s="111">
        <f t="shared" si="0"/>
        <v>17355.560839125887</v>
      </c>
      <c r="H70" s="26">
        <v>0</v>
      </c>
      <c r="I70" s="7">
        <v>56.583541890606284</v>
      </c>
      <c r="J70" s="7">
        <v>53.469866752624512</v>
      </c>
      <c r="K70" s="7">
        <v>396.14216637611389</v>
      </c>
      <c r="L70" s="7">
        <v>5010.0804076194763</v>
      </c>
      <c r="M70" s="7">
        <v>5336.0579833984375</v>
      </c>
      <c r="N70" s="126">
        <f t="shared" si="1"/>
        <v>10852.333966037259</v>
      </c>
      <c r="O70" s="26">
        <v>0</v>
      </c>
      <c r="P70" s="7">
        <v>32.572897296398878</v>
      </c>
      <c r="Q70" s="7">
        <v>40.913103528320789</v>
      </c>
      <c r="R70" s="7">
        <v>347.72120273113251</v>
      </c>
      <c r="S70" s="7">
        <v>2428.3844995498657</v>
      </c>
      <c r="T70" s="7">
        <v>3653.6351699829102</v>
      </c>
      <c r="U70" s="126">
        <f t="shared" si="2"/>
        <v>6503.2268730886281</v>
      </c>
    </row>
    <row r="71" spans="1:21">
      <c r="A71" s="37">
        <v>67</v>
      </c>
      <c r="B71" s="17"/>
      <c r="C71" s="16"/>
      <c r="D71" s="38" t="s">
        <v>32</v>
      </c>
      <c r="E71" s="49" t="s">
        <v>89</v>
      </c>
      <c r="F71" s="40"/>
      <c r="G71" s="111">
        <f t="shared" si="0"/>
        <v>14835.991956852376</v>
      </c>
      <c r="H71" s="26">
        <v>0.64758816361427307</v>
      </c>
      <c r="I71" s="7">
        <v>1.5179159343242645</v>
      </c>
      <c r="J71" s="7">
        <v>16.015845865011215</v>
      </c>
      <c r="K71" s="7">
        <v>504.62042117118835</v>
      </c>
      <c r="L71" s="7">
        <v>3862.3846073150635</v>
      </c>
      <c r="M71" s="7">
        <v>3633.3682022094727</v>
      </c>
      <c r="N71" s="126">
        <f t="shared" si="1"/>
        <v>8018.5545806586742</v>
      </c>
      <c r="O71" s="26">
        <v>0</v>
      </c>
      <c r="P71" s="7">
        <v>0</v>
      </c>
      <c r="Q71" s="7">
        <v>15.296126835048199</v>
      </c>
      <c r="R71" s="7">
        <v>230.93722981214523</v>
      </c>
      <c r="S71" s="7">
        <v>3004.130099773407</v>
      </c>
      <c r="T71" s="7">
        <v>3567.0739197731018</v>
      </c>
      <c r="U71" s="126">
        <f t="shared" si="2"/>
        <v>6817.4373761937022</v>
      </c>
    </row>
    <row r="72" spans="1:21">
      <c r="A72" s="37">
        <v>68</v>
      </c>
      <c r="B72" s="17"/>
      <c r="C72" s="16"/>
      <c r="D72" s="38" t="s">
        <v>34</v>
      </c>
      <c r="E72" s="49" t="s">
        <v>90</v>
      </c>
      <c r="F72" s="40"/>
      <c r="G72" s="111">
        <f t="shared" si="0"/>
        <v>48481.155267387629</v>
      </c>
      <c r="H72" s="26">
        <v>39.813796997070313</v>
      </c>
      <c r="I72" s="7">
        <v>13.152100175619125</v>
      </c>
      <c r="J72" s="7">
        <v>72.925260305404663</v>
      </c>
      <c r="K72" s="7">
        <v>2224.481725692749</v>
      </c>
      <c r="L72" s="7">
        <v>17297.129440307617</v>
      </c>
      <c r="M72" s="7">
        <v>15448.911087036133</v>
      </c>
      <c r="N72" s="126">
        <f t="shared" si="1"/>
        <v>35096.413410514593</v>
      </c>
      <c r="O72" s="26">
        <v>19.681229382753372</v>
      </c>
      <c r="P72" s="7">
        <v>12.328994989395142</v>
      </c>
      <c r="Q72" s="7">
        <v>55.166000992059708</v>
      </c>
      <c r="R72" s="7">
        <v>880.88400709629059</v>
      </c>
      <c r="S72" s="7">
        <v>5947.4018774032593</v>
      </c>
      <c r="T72" s="7">
        <v>6469.2797470092773</v>
      </c>
      <c r="U72" s="126">
        <f t="shared" si="2"/>
        <v>13384.741856873035</v>
      </c>
    </row>
    <row r="73" spans="1:21">
      <c r="A73" s="37">
        <v>69</v>
      </c>
      <c r="B73" s="17"/>
      <c r="C73" s="16"/>
      <c r="D73" s="38" t="s">
        <v>36</v>
      </c>
      <c r="E73" s="49" t="s">
        <v>91</v>
      </c>
      <c r="F73" s="40"/>
      <c r="G73" s="111">
        <f t="shared" si="0"/>
        <v>4181.6146547943354</v>
      </c>
      <c r="H73" s="26">
        <v>0</v>
      </c>
      <c r="I73" s="7">
        <v>0</v>
      </c>
      <c r="J73" s="7">
        <v>39.230719059705734</v>
      </c>
      <c r="K73" s="7">
        <v>157.26329928636551</v>
      </c>
      <c r="L73" s="7">
        <v>694.70578008890152</v>
      </c>
      <c r="M73" s="7">
        <v>1383.5123200416565</v>
      </c>
      <c r="N73" s="126">
        <f t="shared" si="1"/>
        <v>2274.7121184766293</v>
      </c>
      <c r="O73" s="26">
        <v>2.3781068325042725</v>
      </c>
      <c r="P73" s="7">
        <v>1.9844574928283691</v>
      </c>
      <c r="Q73" s="7">
        <v>18.222663328051567</v>
      </c>
      <c r="R73" s="7">
        <v>91.358145236968994</v>
      </c>
      <c r="S73" s="7">
        <v>425.58588063716888</v>
      </c>
      <c r="T73" s="7">
        <v>1367.373282790184</v>
      </c>
      <c r="U73" s="126">
        <f t="shared" si="2"/>
        <v>1906.9025363177061</v>
      </c>
    </row>
    <row r="74" spans="1:21">
      <c r="A74" s="37">
        <v>70</v>
      </c>
      <c r="B74" s="17"/>
      <c r="C74" s="16"/>
      <c r="D74" s="38" t="s">
        <v>38</v>
      </c>
      <c r="E74" s="49" t="s">
        <v>92</v>
      </c>
      <c r="F74" s="40"/>
      <c r="G74" s="111">
        <f t="shared" ref="G74:G137" si="3">N74+U74</f>
        <v>43108.999104751274</v>
      </c>
      <c r="H74" s="26">
        <v>0</v>
      </c>
      <c r="I74" s="7">
        <v>0</v>
      </c>
      <c r="J74" s="7">
        <v>3.5266718994826078</v>
      </c>
      <c r="K74" s="7">
        <v>12.132941633462906</v>
      </c>
      <c r="L74" s="7">
        <v>45.515473812818527</v>
      </c>
      <c r="M74" s="7">
        <v>50.685845375061035</v>
      </c>
      <c r="N74" s="126">
        <f t="shared" ref="N74:N137" si="4">SUM(H74:M74)</f>
        <v>111.86093272082508</v>
      </c>
      <c r="O74" s="26">
        <v>2.7794692516326904</v>
      </c>
      <c r="P74" s="7">
        <v>1.5126408338546753</v>
      </c>
      <c r="Q74" s="7">
        <v>257.50999093055725</v>
      </c>
      <c r="R74" s="7">
        <v>8518.3646106719971</v>
      </c>
      <c r="S74" s="7">
        <v>20833.839477539063</v>
      </c>
      <c r="T74" s="7">
        <v>13383.131982803345</v>
      </c>
      <c r="U74" s="126">
        <f t="shared" ref="U74:U130" si="5">SUM(O74:T74)</f>
        <v>42997.138172030449</v>
      </c>
    </row>
    <row r="75" spans="1:21">
      <c r="A75" s="37">
        <v>71</v>
      </c>
      <c r="B75" s="17"/>
      <c r="C75" s="16"/>
      <c r="D75" s="38" t="s">
        <v>40</v>
      </c>
      <c r="E75" s="49" t="s">
        <v>93</v>
      </c>
      <c r="F75" s="40"/>
      <c r="G75" s="111">
        <f t="shared" si="3"/>
        <v>3392.9504052400589</v>
      </c>
      <c r="H75" s="26">
        <v>0</v>
      </c>
      <c r="I75" s="7">
        <v>0</v>
      </c>
      <c r="J75" s="7">
        <v>0</v>
      </c>
      <c r="K75" s="7">
        <v>0</v>
      </c>
      <c r="L75" s="7">
        <v>0</v>
      </c>
      <c r="M75" s="7">
        <v>0</v>
      </c>
      <c r="N75" s="126">
        <f t="shared" si="4"/>
        <v>0</v>
      </c>
      <c r="O75" s="26">
        <v>0</v>
      </c>
      <c r="P75" s="7">
        <v>0</v>
      </c>
      <c r="Q75" s="7">
        <v>20.537334620952606</v>
      </c>
      <c r="R75" s="7">
        <v>425.62392371892929</v>
      </c>
      <c r="S75" s="7">
        <v>1547.2870745658875</v>
      </c>
      <c r="T75" s="7">
        <v>1399.5020723342896</v>
      </c>
      <c r="U75" s="126">
        <f t="shared" si="5"/>
        <v>3392.9504052400589</v>
      </c>
    </row>
    <row r="76" spans="1:21">
      <c r="A76" s="37">
        <v>72</v>
      </c>
      <c r="B76" s="17"/>
      <c r="C76" s="16"/>
      <c r="D76" s="38" t="s">
        <v>54</v>
      </c>
      <c r="E76" s="49" t="s">
        <v>94</v>
      </c>
      <c r="F76" s="40"/>
      <c r="G76" s="111">
        <f t="shared" si="3"/>
        <v>3482.3019211888313</v>
      </c>
      <c r="H76" s="26">
        <v>0</v>
      </c>
      <c r="I76" s="7">
        <v>0</v>
      </c>
      <c r="J76" s="7">
        <v>0</v>
      </c>
      <c r="K76" s="7">
        <v>0</v>
      </c>
      <c r="L76" s="7">
        <v>0</v>
      </c>
      <c r="M76" s="7">
        <v>0</v>
      </c>
      <c r="N76" s="126">
        <f t="shared" si="4"/>
        <v>0</v>
      </c>
      <c r="O76" s="26">
        <v>0</v>
      </c>
      <c r="P76" s="7">
        <v>0</v>
      </c>
      <c r="Q76" s="7">
        <v>7.644113302230835</v>
      </c>
      <c r="R76" s="7">
        <v>118.84817034006119</v>
      </c>
      <c r="S76" s="7">
        <v>1427.0406355857849</v>
      </c>
      <c r="T76" s="7">
        <v>1928.7690019607544</v>
      </c>
      <c r="U76" s="126">
        <f t="shared" si="5"/>
        <v>3482.3019211888313</v>
      </c>
    </row>
    <row r="77" spans="1:21">
      <c r="A77" s="37">
        <v>73</v>
      </c>
      <c r="B77" s="17"/>
      <c r="C77" s="16"/>
      <c r="D77" s="38" t="s">
        <v>59</v>
      </c>
      <c r="E77" s="49" t="s">
        <v>95</v>
      </c>
      <c r="F77" s="40"/>
      <c r="G77" s="111">
        <f t="shared" si="3"/>
        <v>8088.0402576774359</v>
      </c>
      <c r="H77" s="26">
        <v>0</v>
      </c>
      <c r="I77" s="7">
        <v>0</v>
      </c>
      <c r="J77" s="7">
        <v>0</v>
      </c>
      <c r="K77" s="7">
        <v>0</v>
      </c>
      <c r="L77" s="7">
        <v>0</v>
      </c>
      <c r="M77" s="7">
        <v>0</v>
      </c>
      <c r="N77" s="126">
        <f t="shared" si="4"/>
        <v>0</v>
      </c>
      <c r="O77" s="26">
        <v>27.550724536180496</v>
      </c>
      <c r="P77" s="7">
        <v>16.173867344856262</v>
      </c>
      <c r="Q77" s="7">
        <v>76.628068998456001</v>
      </c>
      <c r="R77" s="7">
        <v>849.92153978347778</v>
      </c>
      <c r="S77" s="7">
        <v>3828.4800519943237</v>
      </c>
      <c r="T77" s="7">
        <v>3289.2860050201416</v>
      </c>
      <c r="U77" s="126">
        <f t="shared" si="5"/>
        <v>8088.0402576774359</v>
      </c>
    </row>
    <row r="78" spans="1:21">
      <c r="A78" s="37">
        <v>74</v>
      </c>
      <c r="B78" s="17"/>
      <c r="C78" s="16"/>
      <c r="D78" s="38" t="s">
        <v>96</v>
      </c>
      <c r="E78" s="49" t="s">
        <v>97</v>
      </c>
      <c r="F78" s="40"/>
      <c r="G78" s="111">
        <f t="shared" si="3"/>
        <v>30821.544145766646</v>
      </c>
      <c r="H78" s="26">
        <v>5.7602181434631348</v>
      </c>
      <c r="I78" s="7">
        <v>0.97211599349975586</v>
      </c>
      <c r="J78" s="7">
        <v>8.8630176223814487</v>
      </c>
      <c r="K78" s="7">
        <v>45.502414345741272</v>
      </c>
      <c r="L78" s="7">
        <v>4402.285834312439</v>
      </c>
      <c r="M78" s="7">
        <v>26358.160545349121</v>
      </c>
      <c r="N78" s="126">
        <f t="shared" si="4"/>
        <v>30821.544145766646</v>
      </c>
      <c r="O78" s="26">
        <v>0</v>
      </c>
      <c r="P78" s="7">
        <v>0</v>
      </c>
      <c r="Q78" s="7">
        <v>0</v>
      </c>
      <c r="R78" s="7">
        <v>0</v>
      </c>
      <c r="S78" s="7">
        <v>0</v>
      </c>
      <c r="T78" s="7">
        <v>0</v>
      </c>
      <c r="U78" s="126">
        <f t="shared" si="5"/>
        <v>0</v>
      </c>
    </row>
    <row r="79" spans="1:21">
      <c r="A79" s="37">
        <v>75</v>
      </c>
      <c r="B79" s="17"/>
      <c r="C79" s="16"/>
      <c r="D79" s="38" t="s">
        <v>98</v>
      </c>
      <c r="E79" s="49" t="s">
        <v>99</v>
      </c>
      <c r="F79" s="40"/>
      <c r="G79" s="111">
        <f t="shared" si="3"/>
        <v>20860.591431291774</v>
      </c>
      <c r="H79" s="26">
        <v>25.622863709926605</v>
      </c>
      <c r="I79" s="7">
        <v>12.15217387676239</v>
      </c>
      <c r="J79" s="7">
        <v>10.442373737692833</v>
      </c>
      <c r="K79" s="7">
        <v>343.42064797878265</v>
      </c>
      <c r="L79" s="7">
        <v>5710.2430992126465</v>
      </c>
      <c r="M79" s="7">
        <v>10955.57559967041</v>
      </c>
      <c r="N79" s="126">
        <f t="shared" si="4"/>
        <v>17057.456758186221</v>
      </c>
      <c r="O79" s="26">
        <v>5.70340196788311</v>
      </c>
      <c r="P79" s="7">
        <v>3.3725895881652832</v>
      </c>
      <c r="Q79" s="7">
        <v>6.3501896429806948</v>
      </c>
      <c r="R79" s="7">
        <v>81.070236310362816</v>
      </c>
      <c r="S79" s="7">
        <v>1035.8406434059143</v>
      </c>
      <c r="T79" s="7">
        <v>2670.7976121902466</v>
      </c>
      <c r="U79" s="126">
        <f t="shared" si="5"/>
        <v>3803.1346731055528</v>
      </c>
    </row>
    <row r="80" spans="1:21">
      <c r="A80" s="37">
        <v>76</v>
      </c>
      <c r="B80" s="17"/>
      <c r="C80" s="16"/>
      <c r="D80" s="38" t="s">
        <v>100</v>
      </c>
      <c r="E80" s="49" t="s">
        <v>101</v>
      </c>
      <c r="F80" s="40"/>
      <c r="G80" s="111">
        <f t="shared" si="3"/>
        <v>29720.594400808215</v>
      </c>
      <c r="H80" s="26">
        <v>266.76551167666912</v>
      </c>
      <c r="I80" s="7">
        <v>301.59791433811188</v>
      </c>
      <c r="J80" s="7">
        <v>501.43693041801453</v>
      </c>
      <c r="K80" s="7">
        <v>1366.0403695106506</v>
      </c>
      <c r="L80" s="7">
        <v>6899.558910369873</v>
      </c>
      <c r="M80" s="7">
        <v>7465.9921379089355</v>
      </c>
      <c r="N80" s="126">
        <f t="shared" si="4"/>
        <v>16801.391774222255</v>
      </c>
      <c r="O80" s="26">
        <v>129.94716303050518</v>
      </c>
      <c r="P80" s="7">
        <v>177.28314800560474</v>
      </c>
      <c r="Q80" s="7">
        <v>389.66153049468994</v>
      </c>
      <c r="R80" s="7">
        <v>977.02740931510925</v>
      </c>
      <c r="S80" s="7">
        <v>4771.7196807861328</v>
      </c>
      <c r="T80" s="7">
        <v>6473.5636949539185</v>
      </c>
      <c r="U80" s="126">
        <f t="shared" si="5"/>
        <v>12919.20262658596</v>
      </c>
    </row>
    <row r="81" spans="1:21">
      <c r="A81" s="37">
        <v>77</v>
      </c>
      <c r="B81" s="10"/>
      <c r="C81" s="16"/>
      <c r="D81" s="38" t="s">
        <v>102</v>
      </c>
      <c r="E81" s="49" t="s">
        <v>103</v>
      </c>
      <c r="F81" s="40"/>
      <c r="G81" s="111">
        <f t="shared" si="3"/>
        <v>18947.735398858786</v>
      </c>
      <c r="H81" s="26">
        <v>629.6170317530632</v>
      </c>
      <c r="I81" s="7">
        <v>573.82870668172836</v>
      </c>
      <c r="J81" s="7">
        <v>927.38766622543335</v>
      </c>
      <c r="K81" s="7">
        <v>1206.1942307949066</v>
      </c>
      <c r="L81" s="7">
        <v>3670.0954256057739</v>
      </c>
      <c r="M81" s="7">
        <v>4196.4308376312256</v>
      </c>
      <c r="N81" s="126">
        <f t="shared" si="4"/>
        <v>11203.553898692131</v>
      </c>
      <c r="O81" s="26">
        <v>420.04989060759544</v>
      </c>
      <c r="P81" s="7">
        <v>414.61215963959694</v>
      </c>
      <c r="Q81" s="7">
        <v>501.59524580836296</v>
      </c>
      <c r="R81" s="7">
        <v>978.99554085731506</v>
      </c>
      <c r="S81" s="7">
        <v>2565.4190077781677</v>
      </c>
      <c r="T81" s="7">
        <v>2863.5096554756165</v>
      </c>
      <c r="U81" s="126">
        <f t="shared" si="5"/>
        <v>7744.1815001666546</v>
      </c>
    </row>
    <row r="82" spans="1:21">
      <c r="A82" s="37">
        <v>78</v>
      </c>
      <c r="B82" s="12"/>
      <c r="C82" s="11"/>
      <c r="D82" s="50"/>
      <c r="E82" s="9" t="s">
        <v>104</v>
      </c>
      <c r="F82" s="46"/>
      <c r="G82" s="111">
        <f t="shared" si="3"/>
        <v>92597.637988895178</v>
      </c>
      <c r="H82" s="26">
        <v>934.61417710781097</v>
      </c>
      <c r="I82" s="7">
        <v>695.08849453926086</v>
      </c>
      <c r="J82" s="7">
        <v>1186.3284974098206</v>
      </c>
      <c r="K82" s="7">
        <v>4123.7465753555298</v>
      </c>
      <c r="L82" s="7">
        <v>21739.103607177734</v>
      </c>
      <c r="M82" s="7">
        <v>20505.024658203125</v>
      </c>
      <c r="N82" s="126">
        <f t="shared" si="4"/>
        <v>49183.906009793282</v>
      </c>
      <c r="O82" s="26">
        <v>867.96462467312813</v>
      </c>
      <c r="P82" s="7">
        <v>748.65608829259872</v>
      </c>
      <c r="Q82" s="7">
        <v>1049.7424945831299</v>
      </c>
      <c r="R82" s="7">
        <v>3669.4347124099731</v>
      </c>
      <c r="S82" s="7">
        <v>16950.360462188721</v>
      </c>
      <c r="T82" s="7">
        <v>20127.573596954346</v>
      </c>
      <c r="U82" s="126">
        <f t="shared" si="5"/>
        <v>43413.731979101896</v>
      </c>
    </row>
    <row r="83" spans="1:21">
      <c r="A83" s="93">
        <v>79</v>
      </c>
      <c r="B83" s="94"/>
      <c r="C83" s="95" t="s">
        <v>61</v>
      </c>
      <c r="D83" s="96" t="s">
        <v>105</v>
      </c>
      <c r="E83" s="97"/>
      <c r="F83" s="98"/>
      <c r="G83" s="99">
        <f t="shared" si="3"/>
        <v>9848.8424924025312</v>
      </c>
      <c r="H83" s="100">
        <v>27.336654839105904</v>
      </c>
      <c r="I83" s="101">
        <v>74.356689095497131</v>
      </c>
      <c r="J83" s="101">
        <v>141.46402913331985</v>
      </c>
      <c r="K83" s="101">
        <v>681.57696008682251</v>
      </c>
      <c r="L83" s="101">
        <v>2322.4023585319519</v>
      </c>
      <c r="M83" s="101">
        <v>2383.5722880363464</v>
      </c>
      <c r="N83" s="127">
        <f t="shared" si="4"/>
        <v>5630.7089797230437</v>
      </c>
      <c r="O83" s="100">
        <v>29.1350561324507</v>
      </c>
      <c r="P83" s="101">
        <v>59.533651784062386</v>
      </c>
      <c r="Q83" s="101">
        <v>71.903251076117158</v>
      </c>
      <c r="R83" s="101">
        <v>662.88121125102043</v>
      </c>
      <c r="S83" s="101">
        <v>1629.6054599285126</v>
      </c>
      <c r="T83" s="101">
        <v>1765.0748825073242</v>
      </c>
      <c r="U83" s="127">
        <f t="shared" si="5"/>
        <v>4218.1335126794875</v>
      </c>
    </row>
    <row r="84" spans="1:21">
      <c r="A84" s="93">
        <v>80</v>
      </c>
      <c r="B84" s="94"/>
      <c r="C84" s="95" t="s">
        <v>66</v>
      </c>
      <c r="D84" s="96" t="s">
        <v>106</v>
      </c>
      <c r="E84" s="97"/>
      <c r="F84" s="98"/>
      <c r="G84" s="99">
        <f t="shared" si="3"/>
        <v>138070.86376775242</v>
      </c>
      <c r="H84" s="100">
        <v>77.195457482710481</v>
      </c>
      <c r="I84" s="101">
        <v>36.10260909050703</v>
      </c>
      <c r="J84" s="101">
        <v>252.31935566663742</v>
      </c>
      <c r="K84" s="101">
        <v>2475.0053219795227</v>
      </c>
      <c r="L84" s="101">
        <v>18126.466133117676</v>
      </c>
      <c r="M84" s="101">
        <v>45281.275329589844</v>
      </c>
      <c r="N84" s="127">
        <f t="shared" si="4"/>
        <v>66248.364206926897</v>
      </c>
      <c r="O84" s="100">
        <v>58.006148930639029</v>
      </c>
      <c r="P84" s="101">
        <v>53.701217632740736</v>
      </c>
      <c r="Q84" s="101">
        <v>436.31790842115879</v>
      </c>
      <c r="R84" s="101">
        <v>2351.0020263195038</v>
      </c>
      <c r="S84" s="101">
        <v>16687.296478271484</v>
      </c>
      <c r="T84" s="101">
        <v>52236.17578125</v>
      </c>
      <c r="U84" s="127">
        <f t="shared" si="5"/>
        <v>71822.499560825527</v>
      </c>
    </row>
    <row r="85" spans="1:21">
      <c r="A85" s="93">
        <v>81</v>
      </c>
      <c r="B85" s="94"/>
      <c r="C85" s="95" t="s">
        <v>68</v>
      </c>
      <c r="D85" s="96" t="s">
        <v>107</v>
      </c>
      <c r="E85" s="97"/>
      <c r="F85" s="98"/>
      <c r="G85" s="99">
        <f t="shared" si="3"/>
        <v>16676.452506303787</v>
      </c>
      <c r="H85" s="100">
        <v>829.19549679756165</v>
      </c>
      <c r="I85" s="101">
        <v>230.95356494188309</v>
      </c>
      <c r="J85" s="101">
        <v>535.41971433162689</v>
      </c>
      <c r="K85" s="101">
        <v>786.54340267181396</v>
      </c>
      <c r="L85" s="101">
        <v>1361.9273738861084</v>
      </c>
      <c r="M85" s="101">
        <v>3670.2086796760559</v>
      </c>
      <c r="N85" s="127">
        <f t="shared" si="4"/>
        <v>7414.2482323050499</v>
      </c>
      <c r="O85" s="100">
        <v>495.02635598182678</v>
      </c>
      <c r="P85" s="101">
        <v>198.05373460054398</v>
      </c>
      <c r="Q85" s="101">
        <v>574.13936764001846</v>
      </c>
      <c r="R85" s="101">
        <v>682.76609748601913</v>
      </c>
      <c r="S85" s="101">
        <v>1601.3516290187836</v>
      </c>
      <c r="T85" s="101">
        <v>5710.8670892715454</v>
      </c>
      <c r="U85" s="127">
        <f t="shared" si="5"/>
        <v>9262.2042739987373</v>
      </c>
    </row>
    <row r="86" spans="1:21">
      <c r="A86" s="93">
        <v>82</v>
      </c>
      <c r="B86" s="94"/>
      <c r="C86" s="95" t="s">
        <v>74</v>
      </c>
      <c r="D86" s="96" t="s">
        <v>108</v>
      </c>
      <c r="E86" s="97"/>
      <c r="F86" s="98"/>
      <c r="G86" s="99">
        <f t="shared" si="3"/>
        <v>5831.1187311735266</v>
      </c>
      <c r="H86" s="100">
        <v>0.26397647149860859</v>
      </c>
      <c r="I86" s="101">
        <v>0.27762747590895742</v>
      </c>
      <c r="J86" s="101">
        <v>793.21954250335693</v>
      </c>
      <c r="K86" s="101">
        <v>1145.8135023117065</v>
      </c>
      <c r="L86" s="101">
        <v>1030.7016410827637</v>
      </c>
      <c r="M86" s="101">
        <v>1361.0984382629395</v>
      </c>
      <c r="N86" s="127">
        <f t="shared" si="4"/>
        <v>4331.3747281081742</v>
      </c>
      <c r="O86" s="100">
        <v>0.56623847025912255</v>
      </c>
      <c r="P86" s="101">
        <v>0.43784833008248825</v>
      </c>
      <c r="Q86" s="101">
        <v>246.32885774970055</v>
      </c>
      <c r="R86" s="101">
        <v>278.19398042559624</v>
      </c>
      <c r="S86" s="101">
        <v>312.90406632423401</v>
      </c>
      <c r="T86" s="101">
        <v>661.31301176548004</v>
      </c>
      <c r="U86" s="127">
        <f t="shared" si="5"/>
        <v>1499.7440030653524</v>
      </c>
    </row>
    <row r="87" spans="1:21">
      <c r="A87" s="37">
        <v>83</v>
      </c>
      <c r="B87" s="17"/>
      <c r="C87" s="16"/>
      <c r="D87" s="38" t="s">
        <v>8</v>
      </c>
      <c r="E87" s="49" t="s">
        <v>109</v>
      </c>
      <c r="F87" s="40"/>
      <c r="G87" s="111">
        <f t="shared" si="3"/>
        <v>0</v>
      </c>
      <c r="H87" s="26">
        <v>0</v>
      </c>
      <c r="I87" s="7">
        <v>0</v>
      </c>
      <c r="J87" s="7">
        <v>0</v>
      </c>
      <c r="K87" s="7">
        <v>0</v>
      </c>
      <c r="L87" s="7">
        <v>0</v>
      </c>
      <c r="M87" s="7">
        <v>0</v>
      </c>
      <c r="N87" s="126">
        <f t="shared" si="4"/>
        <v>0</v>
      </c>
      <c r="O87" s="26">
        <v>0</v>
      </c>
      <c r="P87" s="7">
        <v>0</v>
      </c>
      <c r="Q87" s="7">
        <v>0</v>
      </c>
      <c r="R87" s="7">
        <v>0</v>
      </c>
      <c r="S87" s="7">
        <v>0</v>
      </c>
      <c r="T87" s="7">
        <v>0</v>
      </c>
      <c r="U87" s="126">
        <f t="shared" si="5"/>
        <v>0</v>
      </c>
    </row>
    <row r="88" spans="1:21">
      <c r="A88" s="37">
        <v>84</v>
      </c>
      <c r="B88" s="17"/>
      <c r="C88" s="16"/>
      <c r="D88" s="38" t="s">
        <v>10</v>
      </c>
      <c r="E88" s="49" t="s">
        <v>110</v>
      </c>
      <c r="F88" s="40"/>
      <c r="G88" s="111">
        <f t="shared" si="3"/>
        <v>0</v>
      </c>
      <c r="H88" s="26">
        <v>0</v>
      </c>
      <c r="I88" s="7">
        <v>0</v>
      </c>
      <c r="J88" s="7">
        <v>0</v>
      </c>
      <c r="K88" s="7">
        <v>0</v>
      </c>
      <c r="L88" s="7">
        <v>0</v>
      </c>
      <c r="M88" s="7">
        <v>0</v>
      </c>
      <c r="N88" s="126">
        <f t="shared" si="4"/>
        <v>0</v>
      </c>
      <c r="O88" s="26">
        <v>0</v>
      </c>
      <c r="P88" s="7">
        <v>0</v>
      </c>
      <c r="Q88" s="7">
        <v>0</v>
      </c>
      <c r="R88" s="7">
        <v>0</v>
      </c>
      <c r="S88" s="7">
        <v>0</v>
      </c>
      <c r="T88" s="7">
        <v>0</v>
      </c>
      <c r="U88" s="126">
        <f t="shared" si="5"/>
        <v>0</v>
      </c>
    </row>
    <row r="89" spans="1:21">
      <c r="A89" s="37">
        <v>85</v>
      </c>
      <c r="B89" s="17"/>
      <c r="C89" s="16"/>
      <c r="D89" s="38" t="s">
        <v>22</v>
      </c>
      <c r="E89" s="49" t="s">
        <v>111</v>
      </c>
      <c r="F89" s="40"/>
      <c r="G89" s="111">
        <f t="shared" si="3"/>
        <v>0</v>
      </c>
      <c r="H89" s="26">
        <v>0</v>
      </c>
      <c r="I89" s="7">
        <v>0</v>
      </c>
      <c r="J89" s="7">
        <v>0</v>
      </c>
      <c r="K89" s="7">
        <v>0</v>
      </c>
      <c r="L89" s="7">
        <v>0</v>
      </c>
      <c r="M89" s="7">
        <v>0</v>
      </c>
      <c r="N89" s="126">
        <f t="shared" si="4"/>
        <v>0</v>
      </c>
      <c r="O89" s="26">
        <v>0</v>
      </c>
      <c r="P89" s="7">
        <v>0</v>
      </c>
      <c r="Q89" s="7">
        <v>0</v>
      </c>
      <c r="R89" s="7">
        <v>0</v>
      </c>
      <c r="S89" s="7">
        <v>0</v>
      </c>
      <c r="T89" s="7">
        <v>0</v>
      </c>
      <c r="U89" s="126">
        <f t="shared" si="5"/>
        <v>0</v>
      </c>
    </row>
    <row r="90" spans="1:21">
      <c r="A90" s="37">
        <v>86</v>
      </c>
      <c r="B90" s="17"/>
      <c r="C90" s="16"/>
      <c r="D90" s="38" t="s">
        <v>24</v>
      </c>
      <c r="E90" s="49" t="s">
        <v>112</v>
      </c>
      <c r="F90" s="40"/>
      <c r="G90" s="111">
        <f t="shared" si="3"/>
        <v>1702.7229974791408</v>
      </c>
      <c r="H90" s="26">
        <v>0</v>
      </c>
      <c r="I90" s="7">
        <v>0</v>
      </c>
      <c r="J90" s="7">
        <v>59.328369796276093</v>
      </c>
      <c r="K90" s="7">
        <v>358.88277554512024</v>
      </c>
      <c r="L90" s="7">
        <v>430.95310592651367</v>
      </c>
      <c r="M90" s="7">
        <v>506.91447353363037</v>
      </c>
      <c r="N90" s="126">
        <f t="shared" si="4"/>
        <v>1356.0787248015404</v>
      </c>
      <c r="O90" s="26">
        <v>0</v>
      </c>
      <c r="P90" s="7">
        <v>0</v>
      </c>
      <c r="Q90" s="7">
        <v>32.295729339122772</v>
      </c>
      <c r="R90" s="7">
        <v>53.125472672283649</v>
      </c>
      <c r="S90" s="7">
        <v>119.0875638127327</v>
      </c>
      <c r="T90" s="7">
        <v>142.13550685346127</v>
      </c>
      <c r="U90" s="126">
        <f t="shared" si="5"/>
        <v>346.64427267760038</v>
      </c>
    </row>
    <row r="91" spans="1:21">
      <c r="A91" s="37">
        <v>87</v>
      </c>
      <c r="B91" s="17"/>
      <c r="C91" s="16"/>
      <c r="D91" s="38" t="s">
        <v>26</v>
      </c>
      <c r="E91" s="49" t="s">
        <v>113</v>
      </c>
      <c r="F91" s="40"/>
      <c r="G91" s="111">
        <f t="shared" si="3"/>
        <v>4113.8516538384138</v>
      </c>
      <c r="H91" s="26">
        <v>0.26397647149860859</v>
      </c>
      <c r="I91" s="7">
        <v>0</v>
      </c>
      <c r="J91" s="7">
        <v>733.09504342079163</v>
      </c>
      <c r="K91" s="7">
        <v>783.41503858566284</v>
      </c>
      <c r="L91" s="7">
        <v>599.74853014945984</v>
      </c>
      <c r="M91" s="7">
        <v>854.18397772312164</v>
      </c>
      <c r="N91" s="126">
        <f t="shared" si="4"/>
        <v>2970.7065663505346</v>
      </c>
      <c r="O91" s="26">
        <v>0.56623847025912255</v>
      </c>
      <c r="P91" s="7">
        <v>0</v>
      </c>
      <c r="Q91" s="7">
        <v>208.94972351193428</v>
      </c>
      <c r="R91" s="7">
        <v>220.63512316346169</v>
      </c>
      <c r="S91" s="7">
        <v>193.81650453805923</v>
      </c>
      <c r="T91" s="7">
        <v>519.17749780416489</v>
      </c>
      <c r="U91" s="126">
        <f t="shared" si="5"/>
        <v>1143.1450874878792</v>
      </c>
    </row>
    <row r="92" spans="1:21">
      <c r="A92" s="37">
        <v>88</v>
      </c>
      <c r="B92" s="17"/>
      <c r="C92" s="16"/>
      <c r="D92" s="38" t="s">
        <v>32</v>
      </c>
      <c r="E92" s="49" t="s">
        <v>114</v>
      </c>
      <c r="F92" s="40"/>
      <c r="G92" s="111">
        <f t="shared" si="3"/>
        <v>0</v>
      </c>
      <c r="H92" s="26">
        <v>0</v>
      </c>
      <c r="I92" s="7">
        <v>0</v>
      </c>
      <c r="J92" s="7">
        <v>0</v>
      </c>
      <c r="K92" s="7">
        <v>0</v>
      </c>
      <c r="L92" s="7">
        <v>0</v>
      </c>
      <c r="M92" s="7">
        <v>0</v>
      </c>
      <c r="N92" s="126">
        <f t="shared" si="4"/>
        <v>0</v>
      </c>
      <c r="O92" s="26">
        <v>0</v>
      </c>
      <c r="P92" s="7">
        <v>0</v>
      </c>
      <c r="Q92" s="7">
        <v>0</v>
      </c>
      <c r="R92" s="7">
        <v>0</v>
      </c>
      <c r="S92" s="7">
        <v>0</v>
      </c>
      <c r="T92" s="7">
        <v>0</v>
      </c>
      <c r="U92" s="126">
        <f t="shared" si="5"/>
        <v>0</v>
      </c>
    </row>
    <row r="93" spans="1:21">
      <c r="A93" s="37">
        <v>89</v>
      </c>
      <c r="B93" s="17"/>
      <c r="C93" s="16"/>
      <c r="D93" s="38" t="s">
        <v>34</v>
      </c>
      <c r="E93" s="49" t="s">
        <v>115</v>
      </c>
      <c r="F93" s="40"/>
      <c r="G93" s="111">
        <f t="shared" si="3"/>
        <v>13.631202123462572</v>
      </c>
      <c r="H93" s="26">
        <v>0</v>
      </c>
      <c r="I93" s="7">
        <v>0.27762747590895742</v>
      </c>
      <c r="J93" s="7">
        <v>0.79611642635427415</v>
      </c>
      <c r="K93" s="7">
        <v>3.5156898787245154</v>
      </c>
      <c r="L93" s="7">
        <v>0</v>
      </c>
      <c r="M93" s="7">
        <v>0</v>
      </c>
      <c r="N93" s="126">
        <f t="shared" si="4"/>
        <v>4.589433780987747</v>
      </c>
      <c r="O93" s="26">
        <v>0</v>
      </c>
      <c r="P93" s="7">
        <v>0.43784833008248825</v>
      </c>
      <c r="Q93" s="7">
        <v>4.1705391459690873</v>
      </c>
      <c r="R93" s="7">
        <v>4.4333808664232492</v>
      </c>
      <c r="S93" s="7">
        <v>0</v>
      </c>
      <c r="T93" s="7">
        <v>0</v>
      </c>
      <c r="U93" s="126">
        <f t="shared" si="5"/>
        <v>9.0417683424748247</v>
      </c>
    </row>
    <row r="94" spans="1:21">
      <c r="A94" s="37">
        <v>90</v>
      </c>
      <c r="B94" s="17"/>
      <c r="C94" s="16"/>
      <c r="D94" s="38" t="s">
        <v>36</v>
      </c>
      <c r="E94" s="49" t="s">
        <v>116</v>
      </c>
      <c r="F94" s="40"/>
      <c r="G94" s="111">
        <f t="shared" si="3"/>
        <v>0</v>
      </c>
      <c r="H94" s="26">
        <v>0</v>
      </c>
      <c r="I94" s="7">
        <v>0</v>
      </c>
      <c r="J94" s="7">
        <v>0</v>
      </c>
      <c r="K94" s="7">
        <v>0</v>
      </c>
      <c r="L94" s="7">
        <v>0</v>
      </c>
      <c r="M94" s="7">
        <v>0</v>
      </c>
      <c r="N94" s="126">
        <f t="shared" si="4"/>
        <v>0</v>
      </c>
      <c r="O94" s="26">
        <v>0</v>
      </c>
      <c r="P94" s="7">
        <v>0</v>
      </c>
      <c r="Q94" s="7">
        <v>0</v>
      </c>
      <c r="R94" s="7">
        <v>0</v>
      </c>
      <c r="S94" s="7">
        <v>0</v>
      </c>
      <c r="T94" s="7">
        <v>0</v>
      </c>
      <c r="U94" s="126">
        <f t="shared" si="5"/>
        <v>0</v>
      </c>
    </row>
    <row r="95" spans="1:21">
      <c r="A95" s="37">
        <v>91</v>
      </c>
      <c r="B95" s="17"/>
      <c r="C95" s="16"/>
      <c r="D95" s="38" t="s">
        <v>38</v>
      </c>
      <c r="E95" s="49" t="s">
        <v>117</v>
      </c>
      <c r="F95" s="40"/>
      <c r="G95" s="111">
        <f t="shared" si="3"/>
        <v>0</v>
      </c>
      <c r="H95" s="26">
        <v>0</v>
      </c>
      <c r="I95" s="7">
        <v>0</v>
      </c>
      <c r="J95" s="7">
        <v>0</v>
      </c>
      <c r="K95" s="7">
        <v>0</v>
      </c>
      <c r="L95" s="7">
        <v>0</v>
      </c>
      <c r="M95" s="7">
        <v>0</v>
      </c>
      <c r="N95" s="126">
        <f t="shared" si="4"/>
        <v>0</v>
      </c>
      <c r="O95" s="26">
        <v>0</v>
      </c>
      <c r="P95" s="7">
        <v>0</v>
      </c>
      <c r="Q95" s="7">
        <v>0</v>
      </c>
      <c r="R95" s="7">
        <v>0</v>
      </c>
      <c r="S95" s="7">
        <v>0</v>
      </c>
      <c r="T95" s="7">
        <v>0</v>
      </c>
      <c r="U95" s="126">
        <f t="shared" si="5"/>
        <v>0</v>
      </c>
    </row>
    <row r="96" spans="1:21">
      <c r="A96" s="37">
        <v>92</v>
      </c>
      <c r="B96" s="17"/>
      <c r="C96" s="16"/>
      <c r="D96" s="38" t="s">
        <v>40</v>
      </c>
      <c r="E96" s="49" t="s">
        <v>118</v>
      </c>
      <c r="F96" s="40"/>
      <c r="G96" s="111">
        <f t="shared" si="3"/>
        <v>0.91286653280258179</v>
      </c>
      <c r="H96" s="26">
        <v>0</v>
      </c>
      <c r="I96" s="7">
        <v>0</v>
      </c>
      <c r="J96" s="7">
        <v>0</v>
      </c>
      <c r="K96" s="7">
        <v>0</v>
      </c>
      <c r="L96" s="7">
        <v>0</v>
      </c>
      <c r="M96" s="7">
        <v>0</v>
      </c>
      <c r="N96" s="126">
        <f t="shared" si="4"/>
        <v>0</v>
      </c>
      <c r="O96" s="26">
        <v>0</v>
      </c>
      <c r="P96" s="7">
        <v>0</v>
      </c>
      <c r="Q96" s="7">
        <v>0.91286653280258179</v>
      </c>
      <c r="R96" s="7">
        <v>0</v>
      </c>
      <c r="S96" s="7">
        <v>0</v>
      </c>
      <c r="T96" s="7">
        <v>0</v>
      </c>
      <c r="U96" s="126">
        <f t="shared" si="5"/>
        <v>0.91286653280258179</v>
      </c>
    </row>
    <row r="97" spans="1:21">
      <c r="A97" s="37">
        <v>93</v>
      </c>
      <c r="B97" s="17"/>
      <c r="C97" s="16"/>
      <c r="D97" s="38" t="s">
        <v>54</v>
      </c>
      <c r="E97" s="49" t="s">
        <v>119</v>
      </c>
      <c r="F97" s="40"/>
      <c r="G97" s="111">
        <f t="shared" si="3"/>
        <v>0</v>
      </c>
      <c r="H97" s="26">
        <v>0</v>
      </c>
      <c r="I97" s="7">
        <v>0</v>
      </c>
      <c r="J97" s="7">
        <v>0</v>
      </c>
      <c r="K97" s="7">
        <v>0</v>
      </c>
      <c r="L97" s="7">
        <v>0</v>
      </c>
      <c r="M97" s="7">
        <v>0</v>
      </c>
      <c r="N97" s="126">
        <f t="shared" si="4"/>
        <v>0</v>
      </c>
      <c r="O97" s="26">
        <v>0</v>
      </c>
      <c r="P97" s="7">
        <v>0</v>
      </c>
      <c r="Q97" s="7">
        <v>0</v>
      </c>
      <c r="R97" s="7">
        <v>0</v>
      </c>
      <c r="S97" s="7">
        <v>0</v>
      </c>
      <c r="T97" s="7">
        <v>0</v>
      </c>
      <c r="U97" s="126">
        <f t="shared" si="5"/>
        <v>0</v>
      </c>
    </row>
    <row r="98" spans="1:21">
      <c r="A98" s="93">
        <v>94</v>
      </c>
      <c r="B98" s="102"/>
      <c r="C98" s="95" t="s">
        <v>120</v>
      </c>
      <c r="D98" s="96" t="s">
        <v>121</v>
      </c>
      <c r="E98" s="97"/>
      <c r="F98" s="98"/>
      <c r="G98" s="99">
        <f t="shared" si="3"/>
        <v>235412.97926384211</v>
      </c>
      <c r="H98" s="100">
        <v>311.77759540081024</v>
      </c>
      <c r="I98" s="101">
        <v>152.94282215833664</v>
      </c>
      <c r="J98" s="101">
        <v>923.14367580413818</v>
      </c>
      <c r="K98" s="101">
        <v>1272.9159274101257</v>
      </c>
      <c r="L98" s="101">
        <v>6372.7972269058228</v>
      </c>
      <c r="M98" s="101">
        <v>87123.542488098145</v>
      </c>
      <c r="N98" s="127">
        <f t="shared" si="4"/>
        <v>96157.119735777378</v>
      </c>
      <c r="O98" s="100">
        <v>245.49368992447853</v>
      </c>
      <c r="P98" s="101">
        <v>153.22796741127968</v>
      </c>
      <c r="Q98" s="101">
        <v>644.11543339490891</v>
      </c>
      <c r="R98" s="101">
        <v>993.81935906410217</v>
      </c>
      <c r="S98" s="101">
        <v>6667.4098653793335</v>
      </c>
      <c r="T98" s="101">
        <v>130551.79321289063</v>
      </c>
      <c r="U98" s="127">
        <f t="shared" si="5"/>
        <v>139255.85952806473</v>
      </c>
    </row>
    <row r="99" spans="1:21">
      <c r="A99" s="37">
        <v>95</v>
      </c>
      <c r="B99" s="10"/>
      <c r="C99" s="11"/>
      <c r="D99" s="38" t="s">
        <v>8</v>
      </c>
      <c r="E99" s="49" t="s">
        <v>122</v>
      </c>
      <c r="F99" s="51"/>
      <c r="G99" s="111">
        <f t="shared" si="3"/>
        <v>211284.50373853743</v>
      </c>
      <c r="H99" s="26">
        <v>0</v>
      </c>
      <c r="I99" s="7">
        <v>0</v>
      </c>
      <c r="J99" s="7">
        <v>0.27657678723335266</v>
      </c>
      <c r="K99" s="7">
        <v>53.032734394073486</v>
      </c>
      <c r="L99" s="7">
        <v>4786.5509318113327</v>
      </c>
      <c r="M99" s="7">
        <v>77417.074370861053</v>
      </c>
      <c r="N99" s="126">
        <f t="shared" si="4"/>
        <v>82256.934613853693</v>
      </c>
      <c r="O99" s="26">
        <v>0</v>
      </c>
      <c r="P99" s="7">
        <v>0</v>
      </c>
      <c r="Q99" s="7">
        <v>0</v>
      </c>
      <c r="R99" s="7">
        <v>58.480605825781822</v>
      </c>
      <c r="S99" s="7">
        <v>5543.5853011608124</v>
      </c>
      <c r="T99" s="7">
        <v>123425.50321769714</v>
      </c>
      <c r="U99" s="126">
        <f t="shared" si="5"/>
        <v>129027.56912468374</v>
      </c>
    </row>
    <row r="100" spans="1:21">
      <c r="A100" s="37">
        <v>96</v>
      </c>
      <c r="B100" s="10"/>
      <c r="C100" s="11"/>
      <c r="D100" s="38" t="s">
        <v>10</v>
      </c>
      <c r="E100" s="49" t="s">
        <v>123</v>
      </c>
      <c r="F100" s="51"/>
      <c r="G100" s="111">
        <f t="shared" si="3"/>
        <v>15383.422064553713</v>
      </c>
      <c r="H100" s="26">
        <v>0</v>
      </c>
      <c r="I100" s="7">
        <v>0</v>
      </c>
      <c r="J100" s="7">
        <v>0.58056911546736956</v>
      </c>
      <c r="K100" s="7">
        <v>37.24659526348114</v>
      </c>
      <c r="L100" s="7">
        <v>565.08766734600067</v>
      </c>
      <c r="M100" s="7">
        <v>8432.4854869842529</v>
      </c>
      <c r="N100" s="126">
        <f t="shared" si="4"/>
        <v>9035.4003187092021</v>
      </c>
      <c r="O100" s="26">
        <v>0</v>
      </c>
      <c r="P100" s="7">
        <v>0</v>
      </c>
      <c r="Q100" s="7">
        <v>0.31408573570661247</v>
      </c>
      <c r="R100" s="7">
        <v>23.742839843034744</v>
      </c>
      <c r="S100" s="7">
        <v>346.08531939983368</v>
      </c>
      <c r="T100" s="7">
        <v>5977.8795008659363</v>
      </c>
      <c r="U100" s="126">
        <f t="shared" si="5"/>
        <v>6348.0217458445113</v>
      </c>
    </row>
    <row r="101" spans="1:21">
      <c r="A101" s="37">
        <v>97</v>
      </c>
      <c r="B101" s="10"/>
      <c r="C101" s="11"/>
      <c r="D101" s="38" t="s">
        <v>22</v>
      </c>
      <c r="E101" s="49" t="s">
        <v>124</v>
      </c>
      <c r="F101" s="51"/>
      <c r="G101" s="111">
        <f t="shared" si="3"/>
        <v>4670.7145590819418</v>
      </c>
      <c r="H101" s="26">
        <v>154.28403232991695</v>
      </c>
      <c r="I101" s="7">
        <v>101.5630995631218</v>
      </c>
      <c r="J101" s="7">
        <v>552.44245433807373</v>
      </c>
      <c r="K101" s="7">
        <v>711.1099796295166</v>
      </c>
      <c r="L101" s="7">
        <v>396.57117235660553</v>
      </c>
      <c r="M101" s="7">
        <v>582.08068370819092</v>
      </c>
      <c r="N101" s="126">
        <f t="shared" si="4"/>
        <v>2498.0514219254255</v>
      </c>
      <c r="O101" s="26">
        <v>124.408546525985</v>
      </c>
      <c r="P101" s="7">
        <v>112.35863167047501</v>
      </c>
      <c r="Q101" s="7">
        <v>526.83024954795837</v>
      </c>
      <c r="R101" s="7">
        <v>559.90165483951569</v>
      </c>
      <c r="S101" s="7">
        <v>284.66158550977707</v>
      </c>
      <c r="T101" s="7">
        <v>564.50246906280518</v>
      </c>
      <c r="U101" s="126">
        <f t="shared" si="5"/>
        <v>2172.6631371565163</v>
      </c>
    </row>
    <row r="102" spans="1:21">
      <c r="A102" s="37">
        <v>98</v>
      </c>
      <c r="B102" s="17"/>
      <c r="C102" s="11"/>
      <c r="D102" s="38" t="s">
        <v>24</v>
      </c>
      <c r="E102" s="49" t="s">
        <v>125</v>
      </c>
      <c r="F102" s="51"/>
      <c r="G102" s="111">
        <f t="shared" si="3"/>
        <v>520.2634827811271</v>
      </c>
      <c r="H102" s="26">
        <v>0</v>
      </c>
      <c r="I102" s="7">
        <v>0</v>
      </c>
      <c r="J102" s="7">
        <v>7.9102504011243582</v>
      </c>
      <c r="K102" s="7">
        <v>97.103486210107803</v>
      </c>
      <c r="L102" s="7">
        <v>85.627244606614113</v>
      </c>
      <c r="M102" s="7">
        <v>57.261292159557343</v>
      </c>
      <c r="N102" s="126">
        <f t="shared" si="4"/>
        <v>247.90227337740362</v>
      </c>
      <c r="O102" s="26">
        <v>0</v>
      </c>
      <c r="P102" s="7">
        <v>0</v>
      </c>
      <c r="Q102" s="7">
        <v>21.403643053025007</v>
      </c>
      <c r="R102" s="7">
        <v>121.56700007617474</v>
      </c>
      <c r="S102" s="7">
        <v>76.75189071893692</v>
      </c>
      <c r="T102" s="7">
        <v>52.638675555586815</v>
      </c>
      <c r="U102" s="126">
        <f t="shared" si="5"/>
        <v>272.36120940372348</v>
      </c>
    </row>
    <row r="103" spans="1:21">
      <c r="A103" s="37">
        <v>99</v>
      </c>
      <c r="B103" s="12"/>
      <c r="C103" s="12"/>
      <c r="D103" s="38" t="s">
        <v>26</v>
      </c>
      <c r="E103" s="49" t="s">
        <v>126</v>
      </c>
      <c r="F103" s="43"/>
      <c r="G103" s="111">
        <f t="shared" si="3"/>
        <v>0</v>
      </c>
      <c r="H103" s="26">
        <v>0</v>
      </c>
      <c r="I103" s="7">
        <v>0</v>
      </c>
      <c r="J103" s="7">
        <v>0</v>
      </c>
      <c r="K103" s="7">
        <v>0</v>
      </c>
      <c r="L103" s="7">
        <v>0</v>
      </c>
      <c r="M103" s="7">
        <v>0</v>
      </c>
      <c r="N103" s="126">
        <f t="shared" si="4"/>
        <v>0</v>
      </c>
      <c r="O103" s="26">
        <v>0</v>
      </c>
      <c r="P103" s="7">
        <v>0</v>
      </c>
      <c r="Q103" s="7">
        <v>0</v>
      </c>
      <c r="R103" s="7">
        <v>0</v>
      </c>
      <c r="S103" s="7">
        <v>0</v>
      </c>
      <c r="T103" s="7">
        <v>0</v>
      </c>
      <c r="U103" s="126">
        <f t="shared" si="5"/>
        <v>0</v>
      </c>
    </row>
    <row r="104" spans="1:21">
      <c r="A104" s="37">
        <v>100</v>
      </c>
      <c r="B104" s="12"/>
      <c r="C104" s="12"/>
      <c r="D104" s="38" t="s">
        <v>32</v>
      </c>
      <c r="E104" s="15" t="s">
        <v>127</v>
      </c>
      <c r="F104" s="43"/>
      <c r="G104" s="111">
        <f t="shared" si="3"/>
        <v>0</v>
      </c>
      <c r="H104" s="26">
        <v>0</v>
      </c>
      <c r="I104" s="7">
        <v>0</v>
      </c>
      <c r="J104" s="7">
        <v>0</v>
      </c>
      <c r="K104" s="7">
        <v>0</v>
      </c>
      <c r="L104" s="7">
        <v>0</v>
      </c>
      <c r="M104" s="7">
        <v>0</v>
      </c>
      <c r="N104" s="126">
        <f t="shared" si="4"/>
        <v>0</v>
      </c>
      <c r="O104" s="26">
        <v>0</v>
      </c>
      <c r="P104" s="7">
        <v>0</v>
      </c>
      <c r="Q104" s="7">
        <v>0</v>
      </c>
      <c r="R104" s="7">
        <v>0</v>
      </c>
      <c r="S104" s="7">
        <v>0</v>
      </c>
      <c r="T104" s="7">
        <v>0</v>
      </c>
      <c r="U104" s="126">
        <f t="shared" si="5"/>
        <v>0</v>
      </c>
    </row>
    <row r="105" spans="1:21">
      <c r="A105" s="37">
        <v>101</v>
      </c>
      <c r="B105" s="12"/>
      <c r="C105" s="12"/>
      <c r="D105" s="38" t="s">
        <v>34</v>
      </c>
      <c r="E105" s="15" t="s">
        <v>128</v>
      </c>
      <c r="F105" s="43"/>
      <c r="G105" s="111">
        <f t="shared" si="3"/>
        <v>3554.0718544647098</v>
      </c>
      <c r="H105" s="26">
        <v>157.49356043338776</v>
      </c>
      <c r="I105" s="7">
        <v>51.379722215235233</v>
      </c>
      <c r="J105" s="7">
        <v>361.93384063243866</v>
      </c>
      <c r="K105" s="7">
        <v>374.42313408851624</v>
      </c>
      <c r="L105" s="7">
        <v>538.96010112762451</v>
      </c>
      <c r="M105" s="7">
        <v>634.63955879211426</v>
      </c>
      <c r="N105" s="126">
        <f t="shared" si="4"/>
        <v>2118.8299172893167</v>
      </c>
      <c r="O105" s="26">
        <v>121.08514514565468</v>
      </c>
      <c r="P105" s="7">
        <v>40.869333744049072</v>
      </c>
      <c r="Q105" s="7">
        <v>95.567443355917931</v>
      </c>
      <c r="R105" s="7">
        <v>230.1272646188736</v>
      </c>
      <c r="S105" s="7">
        <v>416.32553887367249</v>
      </c>
      <c r="T105" s="7">
        <v>531.26721143722534</v>
      </c>
      <c r="U105" s="126">
        <f t="shared" si="5"/>
        <v>1435.2419371753931</v>
      </c>
    </row>
    <row r="106" spans="1:21">
      <c r="A106" s="93">
        <v>102</v>
      </c>
      <c r="B106" s="94"/>
      <c r="C106" s="95" t="s">
        <v>129</v>
      </c>
      <c r="D106" s="96" t="s">
        <v>130</v>
      </c>
      <c r="E106" s="97"/>
      <c r="F106" s="98"/>
      <c r="G106" s="99">
        <f t="shared" si="3"/>
        <v>0</v>
      </c>
      <c r="H106" s="100">
        <v>0</v>
      </c>
      <c r="I106" s="101">
        <v>0</v>
      </c>
      <c r="J106" s="101">
        <v>0</v>
      </c>
      <c r="K106" s="101">
        <v>0</v>
      </c>
      <c r="L106" s="101">
        <v>0</v>
      </c>
      <c r="M106" s="101">
        <v>0</v>
      </c>
      <c r="N106" s="127">
        <f t="shared" si="4"/>
        <v>0</v>
      </c>
      <c r="O106" s="100">
        <v>0</v>
      </c>
      <c r="P106" s="101">
        <v>0</v>
      </c>
      <c r="Q106" s="101">
        <v>0</v>
      </c>
      <c r="R106" s="101">
        <v>0</v>
      </c>
      <c r="S106" s="101">
        <v>0</v>
      </c>
      <c r="T106" s="101">
        <v>0</v>
      </c>
      <c r="U106" s="127">
        <f t="shared" si="5"/>
        <v>0</v>
      </c>
    </row>
    <row r="107" spans="1:21">
      <c r="A107" s="93">
        <v>110</v>
      </c>
      <c r="B107" s="94"/>
      <c r="C107" s="95" t="s">
        <v>131</v>
      </c>
      <c r="D107" s="96" t="s">
        <v>132</v>
      </c>
      <c r="E107" s="97"/>
      <c r="F107" s="98"/>
      <c r="G107" s="99">
        <f t="shared" si="3"/>
        <v>1095701.9868333787</v>
      </c>
      <c r="H107" s="100">
        <v>1385.9701730161905</v>
      </c>
      <c r="I107" s="101">
        <v>462.90978419780731</v>
      </c>
      <c r="J107" s="101">
        <v>4290.5096302032471</v>
      </c>
      <c r="K107" s="101">
        <v>31553.594528198242</v>
      </c>
      <c r="L107" s="101">
        <v>157057.55685424805</v>
      </c>
      <c r="M107" s="101">
        <v>372241.97705078125</v>
      </c>
      <c r="N107" s="127">
        <f t="shared" si="4"/>
        <v>566992.51802064478</v>
      </c>
      <c r="O107" s="100">
        <v>1066.7218725979328</v>
      </c>
      <c r="P107" s="101">
        <v>476.45672619342804</v>
      </c>
      <c r="Q107" s="101">
        <v>3809.0702632665634</v>
      </c>
      <c r="R107" s="101">
        <v>17004.844645500183</v>
      </c>
      <c r="S107" s="101">
        <v>95356.706665039063</v>
      </c>
      <c r="T107" s="101">
        <v>410995.66864013672</v>
      </c>
      <c r="U107" s="127">
        <f t="shared" si="5"/>
        <v>528709.46881273389</v>
      </c>
    </row>
    <row r="108" spans="1:21">
      <c r="A108" s="37">
        <v>111</v>
      </c>
      <c r="B108" s="10"/>
      <c r="C108" s="16"/>
      <c r="D108" s="38" t="s">
        <v>8</v>
      </c>
      <c r="E108" s="49" t="s">
        <v>133</v>
      </c>
      <c r="F108" s="40"/>
      <c r="G108" s="111">
        <f t="shared" si="3"/>
        <v>6343.1489712491166</v>
      </c>
      <c r="H108" s="26">
        <v>57.84876301465556</v>
      </c>
      <c r="I108" s="7">
        <v>54.733691699802876</v>
      </c>
      <c r="J108" s="7">
        <v>164.31644016504288</v>
      </c>
      <c r="K108" s="7">
        <v>370.82186710834503</v>
      </c>
      <c r="L108" s="7">
        <v>758.20884668827057</v>
      </c>
      <c r="M108" s="7">
        <v>1245.8483624458313</v>
      </c>
      <c r="N108" s="126">
        <f t="shared" si="4"/>
        <v>2651.7779711219482</v>
      </c>
      <c r="O108" s="26">
        <v>62.884948496939614</v>
      </c>
      <c r="P108" s="7">
        <v>62.94394950941205</v>
      </c>
      <c r="Q108" s="7">
        <v>241.33481039851904</v>
      </c>
      <c r="R108" s="7">
        <v>563.55693292617798</v>
      </c>
      <c r="S108" s="7">
        <v>928.70427668094635</v>
      </c>
      <c r="T108" s="7">
        <v>1831.9460821151733</v>
      </c>
      <c r="U108" s="126">
        <f t="shared" si="5"/>
        <v>3691.3710001271684</v>
      </c>
    </row>
    <row r="109" spans="1:21">
      <c r="A109" s="37">
        <v>112</v>
      </c>
      <c r="B109" s="17"/>
      <c r="C109" s="11"/>
      <c r="D109" s="52" t="s">
        <v>10</v>
      </c>
      <c r="E109" s="49" t="s">
        <v>134</v>
      </c>
      <c r="F109" s="51"/>
      <c r="G109" s="111">
        <f t="shared" si="3"/>
        <v>48371.734914635425</v>
      </c>
      <c r="H109" s="26">
        <v>1.8675110379699618</v>
      </c>
      <c r="I109" s="7">
        <v>2.7266746172681451</v>
      </c>
      <c r="J109" s="7">
        <v>73.466045059263706</v>
      </c>
      <c r="K109" s="7">
        <v>433.64783996343613</v>
      </c>
      <c r="L109" s="7">
        <v>2991.8447861671448</v>
      </c>
      <c r="M109" s="7">
        <v>14092.662393569946</v>
      </c>
      <c r="N109" s="126">
        <f t="shared" si="4"/>
        <v>17596.215250415029</v>
      </c>
      <c r="O109" s="26">
        <v>1.740923227625899</v>
      </c>
      <c r="P109" s="7">
        <v>2.9727903380990028</v>
      </c>
      <c r="Q109" s="7">
        <v>97.62315927259624</v>
      </c>
      <c r="R109" s="7">
        <v>598.89347711205482</v>
      </c>
      <c r="S109" s="7">
        <v>3823.1720943450928</v>
      </c>
      <c r="T109" s="7">
        <v>26251.117219924927</v>
      </c>
      <c r="U109" s="126">
        <f t="shared" si="5"/>
        <v>30775.519664220395</v>
      </c>
    </row>
    <row r="110" spans="1:21">
      <c r="A110" s="37">
        <v>113</v>
      </c>
      <c r="B110" s="17"/>
      <c r="C110" s="16"/>
      <c r="D110" s="38" t="s">
        <v>22</v>
      </c>
      <c r="E110" s="49" t="s">
        <v>135</v>
      </c>
      <c r="F110" s="40"/>
      <c r="G110" s="111">
        <f t="shared" si="3"/>
        <v>708955.62288153637</v>
      </c>
      <c r="H110" s="26">
        <v>35.990349821047857</v>
      </c>
      <c r="I110" s="7">
        <v>49.004379767924547</v>
      </c>
      <c r="J110" s="7">
        <v>1904.5119948387146</v>
      </c>
      <c r="K110" s="7">
        <v>22323.289573669434</v>
      </c>
      <c r="L110" s="7">
        <v>113430.47952270508</v>
      </c>
      <c r="M110" s="7">
        <v>245906.3125</v>
      </c>
      <c r="N110" s="126">
        <f t="shared" si="4"/>
        <v>383649.5883208022</v>
      </c>
      <c r="O110" s="26">
        <v>30.002389328321442</v>
      </c>
      <c r="P110" s="7">
        <v>45.490910865366459</v>
      </c>
      <c r="Q110" s="7">
        <v>1383.2897880673409</v>
      </c>
      <c r="R110" s="7">
        <v>9041.9926376342773</v>
      </c>
      <c r="S110" s="7">
        <v>60747.829452514648</v>
      </c>
      <c r="T110" s="7">
        <v>254057.42938232422</v>
      </c>
      <c r="U110" s="126">
        <f t="shared" si="5"/>
        <v>325306.03456073417</v>
      </c>
    </row>
    <row r="111" spans="1:21">
      <c r="A111" s="37">
        <v>114</v>
      </c>
      <c r="B111" s="17"/>
      <c r="C111" s="16"/>
      <c r="D111" s="38" t="s">
        <v>24</v>
      </c>
      <c r="E111" s="49" t="s">
        <v>136</v>
      </c>
      <c r="F111" s="40"/>
      <c r="G111" s="111">
        <f t="shared" si="3"/>
        <v>249543.61088929605</v>
      </c>
      <c r="H111" s="26">
        <v>377.66400601714849</v>
      </c>
      <c r="I111" s="7">
        <v>179.65411779284477</v>
      </c>
      <c r="J111" s="7">
        <v>1225.6998326778412</v>
      </c>
      <c r="K111" s="7">
        <v>6031.1781339645386</v>
      </c>
      <c r="L111" s="7">
        <v>31540.540843963623</v>
      </c>
      <c r="M111" s="7">
        <v>86269.573425292969</v>
      </c>
      <c r="N111" s="126">
        <f t="shared" si="4"/>
        <v>125624.31035970896</v>
      </c>
      <c r="O111" s="26">
        <v>256.65916224103421</v>
      </c>
      <c r="P111" s="7">
        <v>158.94643756747246</v>
      </c>
      <c r="Q111" s="7">
        <v>1151.3161465525627</v>
      </c>
      <c r="R111" s="7">
        <v>5065.1698579788208</v>
      </c>
      <c r="S111" s="7">
        <v>22990.569513320923</v>
      </c>
      <c r="T111" s="7">
        <v>94296.63941192627</v>
      </c>
      <c r="U111" s="126">
        <f t="shared" si="5"/>
        <v>123919.30052958708</v>
      </c>
    </row>
    <row r="112" spans="1:21">
      <c r="A112" s="37">
        <v>115</v>
      </c>
      <c r="B112" s="14"/>
      <c r="C112" s="16"/>
      <c r="D112" s="38" t="s">
        <v>26</v>
      </c>
      <c r="E112" s="49" t="s">
        <v>137</v>
      </c>
      <c r="F112" s="40"/>
      <c r="G112" s="111">
        <f t="shared" si="3"/>
        <v>18916.282245405018</v>
      </c>
      <c r="H112" s="26">
        <v>398.80488184094429</v>
      </c>
      <c r="I112" s="7">
        <v>88.279131606221199</v>
      </c>
      <c r="J112" s="7">
        <v>430.15581351518631</v>
      </c>
      <c r="K112" s="7">
        <v>807.02274656295776</v>
      </c>
      <c r="L112" s="7">
        <v>2291.025449514389</v>
      </c>
      <c r="M112" s="7">
        <v>5002.846851348877</v>
      </c>
      <c r="N112" s="126">
        <f t="shared" si="4"/>
        <v>9018.1348743885756</v>
      </c>
      <c r="O112" s="26">
        <v>343.37062842398882</v>
      </c>
      <c r="P112" s="7">
        <v>94.24099038541317</v>
      </c>
      <c r="Q112" s="7">
        <v>362.56993535161018</v>
      </c>
      <c r="R112" s="7">
        <v>602.18252313137054</v>
      </c>
      <c r="S112" s="7">
        <v>1867.2762222290039</v>
      </c>
      <c r="T112" s="7">
        <v>6628.5070714950562</v>
      </c>
      <c r="U112" s="126">
        <f t="shared" si="5"/>
        <v>9898.1473710164428</v>
      </c>
    </row>
    <row r="113" spans="1:21">
      <c r="A113" s="37">
        <v>116</v>
      </c>
      <c r="B113" s="17"/>
      <c r="C113" s="12"/>
      <c r="D113" s="38" t="s">
        <v>32</v>
      </c>
      <c r="E113" s="14" t="s">
        <v>138</v>
      </c>
      <c r="F113" s="43"/>
      <c r="G113" s="111">
        <f t="shared" si="3"/>
        <v>63571.579509597272</v>
      </c>
      <c r="H113" s="26">
        <v>513.7946595326066</v>
      </c>
      <c r="I113" s="7">
        <v>88.511796655133367</v>
      </c>
      <c r="J113" s="7">
        <v>492.35943806171417</v>
      </c>
      <c r="K113" s="7">
        <v>1587.6347403526306</v>
      </c>
      <c r="L113" s="7">
        <v>6045.4545135498047</v>
      </c>
      <c r="M113" s="7">
        <v>19724.729545593262</v>
      </c>
      <c r="N113" s="126">
        <f t="shared" si="4"/>
        <v>28452.484693745151</v>
      </c>
      <c r="O113" s="26">
        <v>372.06380636431277</v>
      </c>
      <c r="P113" s="7">
        <v>111.86164521425962</v>
      </c>
      <c r="Q113" s="7">
        <v>572.93636053800583</v>
      </c>
      <c r="R113" s="7">
        <v>1133.0493165254593</v>
      </c>
      <c r="S113" s="7">
        <v>4999.1553592681885</v>
      </c>
      <c r="T113" s="7">
        <v>27930.028327941895</v>
      </c>
      <c r="U113" s="126">
        <f t="shared" si="5"/>
        <v>35119.094815852121</v>
      </c>
    </row>
    <row r="114" spans="1:21">
      <c r="A114" s="93">
        <v>117</v>
      </c>
      <c r="B114" s="94"/>
      <c r="C114" s="95" t="s">
        <v>4</v>
      </c>
      <c r="D114" s="96" t="s">
        <v>139</v>
      </c>
      <c r="E114" s="97"/>
      <c r="F114" s="98"/>
      <c r="G114" s="99">
        <f t="shared" si="3"/>
        <v>117987.62170062959</v>
      </c>
      <c r="H114" s="100">
        <v>192.08667096495628</v>
      </c>
      <c r="I114" s="101">
        <v>114.87332091480494</v>
      </c>
      <c r="J114" s="101">
        <v>544.1868280172348</v>
      </c>
      <c r="K114" s="101">
        <v>1830.2816047668457</v>
      </c>
      <c r="L114" s="101">
        <v>11292.827959060669</v>
      </c>
      <c r="M114" s="101">
        <v>50677.522445678711</v>
      </c>
      <c r="N114" s="127">
        <f t="shared" si="4"/>
        <v>64651.778829403222</v>
      </c>
      <c r="O114" s="100">
        <v>122.35857658833265</v>
      </c>
      <c r="P114" s="101">
        <v>100.42470820248127</v>
      </c>
      <c r="Q114" s="101">
        <v>539.29094877839088</v>
      </c>
      <c r="R114" s="101">
        <v>1960.9924879074097</v>
      </c>
      <c r="S114" s="101">
        <v>8968.8588638305664</v>
      </c>
      <c r="T114" s="101">
        <v>41643.917285919189</v>
      </c>
      <c r="U114" s="127">
        <f t="shared" si="5"/>
        <v>53335.84287122637</v>
      </c>
    </row>
    <row r="115" spans="1:21">
      <c r="A115" s="37">
        <v>118</v>
      </c>
      <c r="B115" s="17"/>
      <c r="C115" s="16"/>
      <c r="D115" s="38" t="s">
        <v>8</v>
      </c>
      <c r="E115" s="49" t="s">
        <v>140</v>
      </c>
      <c r="F115" s="40"/>
      <c r="G115" s="111">
        <f t="shared" si="3"/>
        <v>89409.276760944165</v>
      </c>
      <c r="H115" s="26">
        <v>22.722133819013834</v>
      </c>
      <c r="I115" s="7">
        <v>14.650598268955946</v>
      </c>
      <c r="J115" s="7">
        <v>226.33537009358406</v>
      </c>
      <c r="K115" s="7">
        <v>916.9597635269165</v>
      </c>
      <c r="L115" s="7">
        <v>7449.0017261505127</v>
      </c>
      <c r="M115" s="7">
        <v>41264.304962158203</v>
      </c>
      <c r="N115" s="126">
        <f t="shared" si="4"/>
        <v>49893.974554017186</v>
      </c>
      <c r="O115" s="26">
        <v>18.966474833898246</v>
      </c>
      <c r="P115" s="7">
        <v>15.835714494809508</v>
      </c>
      <c r="Q115" s="7">
        <v>271.64541085064411</v>
      </c>
      <c r="R115" s="7">
        <v>1036.0919419527054</v>
      </c>
      <c r="S115" s="7">
        <v>5805.1178741455078</v>
      </c>
      <c r="T115" s="7">
        <v>32367.644790649414</v>
      </c>
      <c r="U115" s="126">
        <f t="shared" si="5"/>
        <v>39515.302206926979</v>
      </c>
    </row>
    <row r="116" spans="1:21">
      <c r="A116" s="37">
        <v>119</v>
      </c>
      <c r="B116" s="10"/>
      <c r="C116" s="16"/>
      <c r="D116" s="38" t="s">
        <v>10</v>
      </c>
      <c r="E116" s="49" t="s">
        <v>141</v>
      </c>
      <c r="F116" s="40"/>
      <c r="G116" s="111">
        <f t="shared" si="3"/>
        <v>15366.93672258273</v>
      </c>
      <c r="H116" s="26">
        <v>103.82784216903383</v>
      </c>
      <c r="I116" s="7">
        <v>48.999350391328335</v>
      </c>
      <c r="J116" s="7">
        <v>160.97696536779404</v>
      </c>
      <c r="K116" s="7">
        <v>539.80678022652864</v>
      </c>
      <c r="L116" s="7">
        <v>1888.7318139076233</v>
      </c>
      <c r="M116" s="7">
        <v>4055.7912983894348</v>
      </c>
      <c r="N116" s="126">
        <f t="shared" si="4"/>
        <v>6798.134050451743</v>
      </c>
      <c r="O116" s="26">
        <v>62.066079479642212</v>
      </c>
      <c r="P116" s="7">
        <v>43.287850204855204</v>
      </c>
      <c r="Q116" s="7">
        <v>189.09075724799186</v>
      </c>
      <c r="R116" s="7">
        <v>714.20718830823898</v>
      </c>
      <c r="S116" s="7">
        <v>2028.1038489341736</v>
      </c>
      <c r="T116" s="7">
        <v>5532.0469479560852</v>
      </c>
      <c r="U116" s="126">
        <f t="shared" si="5"/>
        <v>8568.802672130987</v>
      </c>
    </row>
    <row r="117" spans="1:21">
      <c r="A117" s="37">
        <v>120</v>
      </c>
      <c r="B117" s="17"/>
      <c r="C117" s="11"/>
      <c r="D117" s="38" t="s">
        <v>22</v>
      </c>
      <c r="E117" s="9" t="s">
        <v>142</v>
      </c>
      <c r="F117" s="46"/>
      <c r="G117" s="111">
        <f t="shared" si="3"/>
        <v>13211.410210255068</v>
      </c>
      <c r="H117" s="26">
        <v>65.536692562513053</v>
      </c>
      <c r="I117" s="7">
        <v>51.223374579101801</v>
      </c>
      <c r="J117" s="7">
        <v>156.87449027597904</v>
      </c>
      <c r="K117" s="7">
        <v>373.51508963108063</v>
      </c>
      <c r="L117" s="7">
        <v>1955.0945425033569</v>
      </c>
      <c r="M117" s="7">
        <v>5357.4274959564209</v>
      </c>
      <c r="N117" s="126">
        <f t="shared" si="4"/>
        <v>7959.6716855084524</v>
      </c>
      <c r="O117" s="26">
        <v>41.326022018212825</v>
      </c>
      <c r="P117" s="7">
        <v>41.30114521086216</v>
      </c>
      <c r="Q117" s="7">
        <v>78.554788537323475</v>
      </c>
      <c r="R117" s="7">
        <v>210.69334161281586</v>
      </c>
      <c r="S117" s="7">
        <v>1135.6372475624084</v>
      </c>
      <c r="T117" s="7">
        <v>3744.2259798049927</v>
      </c>
      <c r="U117" s="126">
        <f t="shared" si="5"/>
        <v>5251.7385247466154</v>
      </c>
    </row>
    <row r="118" spans="1:21">
      <c r="A118" s="93">
        <v>121</v>
      </c>
      <c r="B118" s="94"/>
      <c r="C118" s="95" t="s">
        <v>143</v>
      </c>
      <c r="D118" s="96" t="s">
        <v>144</v>
      </c>
      <c r="E118" s="97"/>
      <c r="F118" s="98"/>
      <c r="G118" s="99">
        <f t="shared" si="3"/>
        <v>72806.044199824333</v>
      </c>
      <c r="H118" s="100">
        <v>473.9941663146019</v>
      </c>
      <c r="I118" s="101">
        <v>112.93497303128242</v>
      </c>
      <c r="J118" s="101">
        <v>510.50738847255707</v>
      </c>
      <c r="K118" s="101">
        <v>3176.2662391662598</v>
      </c>
      <c r="L118" s="101">
        <v>12615.337333679199</v>
      </c>
      <c r="M118" s="101">
        <v>25046.313369750977</v>
      </c>
      <c r="N118" s="127">
        <f t="shared" si="4"/>
        <v>41935.353470414877</v>
      </c>
      <c r="O118" s="100">
        <v>398.3776516020298</v>
      </c>
      <c r="P118" s="101">
        <v>122.66207611560822</v>
      </c>
      <c r="Q118" s="101">
        <v>530.1200110912323</v>
      </c>
      <c r="R118" s="101">
        <v>1417.3895263671875</v>
      </c>
      <c r="S118" s="101">
        <v>7121.8780059814453</v>
      </c>
      <c r="T118" s="101">
        <v>21280.263458251953</v>
      </c>
      <c r="U118" s="127">
        <f t="shared" si="5"/>
        <v>30870.690729409456</v>
      </c>
    </row>
    <row r="119" spans="1:21">
      <c r="A119" s="37">
        <v>122</v>
      </c>
      <c r="B119" s="17"/>
      <c r="C119" s="16"/>
      <c r="D119" s="38" t="s">
        <v>8</v>
      </c>
      <c r="E119" s="49" t="s">
        <v>145</v>
      </c>
      <c r="F119" s="40"/>
      <c r="G119" s="111">
        <f t="shared" si="3"/>
        <v>5270.7511429497972</v>
      </c>
      <c r="H119" s="26">
        <v>6.9688502214848995</v>
      </c>
      <c r="I119" s="7">
        <v>5.8612356847152114</v>
      </c>
      <c r="J119" s="7">
        <v>42.738275319337845</v>
      </c>
      <c r="K119" s="7">
        <v>222.85693228244781</v>
      </c>
      <c r="L119" s="7">
        <v>853.29384517669678</v>
      </c>
      <c r="M119" s="7">
        <v>2173.2827482223511</v>
      </c>
      <c r="N119" s="126">
        <f t="shared" si="4"/>
        <v>3305.0018869070336</v>
      </c>
      <c r="O119" s="26">
        <v>9.846985736861825</v>
      </c>
      <c r="P119" s="7">
        <v>5.5375247411429882</v>
      </c>
      <c r="Q119" s="7">
        <v>37.393381826579571</v>
      </c>
      <c r="R119" s="7">
        <v>103.84745927155018</v>
      </c>
      <c r="S119" s="7">
        <v>360.66593503952026</v>
      </c>
      <c r="T119" s="7">
        <v>1448.4579694271088</v>
      </c>
      <c r="U119" s="126">
        <f t="shared" si="5"/>
        <v>1965.7492560427636</v>
      </c>
    </row>
    <row r="120" spans="1:21">
      <c r="A120" s="37">
        <v>123</v>
      </c>
      <c r="B120" s="17"/>
      <c r="C120" s="16"/>
      <c r="D120" s="38" t="s">
        <v>10</v>
      </c>
      <c r="E120" s="49" t="s">
        <v>146</v>
      </c>
      <c r="F120" s="40"/>
      <c r="G120" s="111">
        <f t="shared" si="3"/>
        <v>44444.104092735797</v>
      </c>
      <c r="H120" s="26">
        <v>104.47082262486219</v>
      </c>
      <c r="I120" s="7">
        <v>62.983138523995876</v>
      </c>
      <c r="J120" s="7">
        <v>288.65988314151764</v>
      </c>
      <c r="K120" s="7">
        <v>2246.5944042205811</v>
      </c>
      <c r="L120" s="7">
        <v>9422.3160953521729</v>
      </c>
      <c r="M120" s="7">
        <v>14648.318195343018</v>
      </c>
      <c r="N120" s="126">
        <f t="shared" si="4"/>
        <v>26773.342539206147</v>
      </c>
      <c r="O120" s="26">
        <v>86.012907233089209</v>
      </c>
      <c r="P120" s="7">
        <v>66.617841489613056</v>
      </c>
      <c r="Q120" s="7">
        <v>322.11575189232826</v>
      </c>
      <c r="R120" s="7">
        <v>876.45237934589386</v>
      </c>
      <c r="S120" s="7">
        <v>4985.1969699859619</v>
      </c>
      <c r="T120" s="7">
        <v>11334.365703582764</v>
      </c>
      <c r="U120" s="126">
        <f t="shared" si="5"/>
        <v>17670.76155352965</v>
      </c>
    </row>
    <row r="121" spans="1:21">
      <c r="A121" s="37">
        <v>124</v>
      </c>
      <c r="B121" s="10"/>
      <c r="C121" s="16"/>
      <c r="D121" s="38" t="s">
        <v>22</v>
      </c>
      <c r="E121" s="49" t="s">
        <v>147</v>
      </c>
      <c r="F121" s="40"/>
      <c r="G121" s="111">
        <f t="shared" si="3"/>
        <v>979.52048344071954</v>
      </c>
      <c r="H121" s="26">
        <v>20.804045071825385</v>
      </c>
      <c r="I121" s="7">
        <v>12.008385571651161</v>
      </c>
      <c r="J121" s="7">
        <v>34.668033614754677</v>
      </c>
      <c r="K121" s="7">
        <v>56.218702226877213</v>
      </c>
      <c r="L121" s="7">
        <v>115.96162575483322</v>
      </c>
      <c r="M121" s="7">
        <v>280.72282803058624</v>
      </c>
      <c r="N121" s="126">
        <f t="shared" si="4"/>
        <v>520.3836202705279</v>
      </c>
      <c r="O121" s="26">
        <v>29.022792214527726</v>
      </c>
      <c r="P121" s="7">
        <v>16.933870451524854</v>
      </c>
      <c r="Q121" s="7">
        <v>29.022904789075255</v>
      </c>
      <c r="R121" s="7">
        <v>39.765671085566282</v>
      </c>
      <c r="S121" s="7">
        <v>98.046965420246124</v>
      </c>
      <c r="T121" s="7">
        <v>246.3446592092514</v>
      </c>
      <c r="U121" s="126">
        <f t="shared" si="5"/>
        <v>459.13686317019165</v>
      </c>
    </row>
    <row r="122" spans="1:21">
      <c r="A122" s="37">
        <v>125</v>
      </c>
      <c r="B122" s="17"/>
      <c r="C122" s="11"/>
      <c r="D122" s="50"/>
      <c r="E122" s="9" t="s">
        <v>148</v>
      </c>
      <c r="F122" s="46"/>
      <c r="G122" s="111">
        <f t="shared" si="3"/>
        <v>22111.667620804161</v>
      </c>
      <c r="H122" s="26">
        <v>341.75044682621956</v>
      </c>
      <c r="I122" s="7">
        <v>32.082212258130312</v>
      </c>
      <c r="J122" s="7">
        <v>144.44119435548782</v>
      </c>
      <c r="K122" s="7">
        <v>650.59621047973633</v>
      </c>
      <c r="L122" s="7">
        <v>2223.7654371261597</v>
      </c>
      <c r="M122" s="7">
        <v>7943.9889488220215</v>
      </c>
      <c r="N122" s="126">
        <f t="shared" si="4"/>
        <v>11336.624449867755</v>
      </c>
      <c r="O122" s="26">
        <v>273.49496150016785</v>
      </c>
      <c r="P122" s="7">
        <v>33.572837136685848</v>
      </c>
      <c r="Q122" s="7">
        <v>141.58795861899853</v>
      </c>
      <c r="R122" s="7">
        <v>397.32400006055832</v>
      </c>
      <c r="S122" s="7">
        <v>1677.9679737091064</v>
      </c>
      <c r="T122" s="7">
        <v>8251.0954399108887</v>
      </c>
      <c r="U122" s="126">
        <f t="shared" si="5"/>
        <v>10775.043170936406</v>
      </c>
    </row>
    <row r="123" spans="1:21">
      <c r="A123" s="93">
        <v>126</v>
      </c>
      <c r="B123" s="94"/>
      <c r="C123" s="95" t="s">
        <v>149</v>
      </c>
      <c r="D123" s="96" t="s">
        <v>150</v>
      </c>
      <c r="E123" s="97"/>
      <c r="F123" s="98"/>
      <c r="G123" s="99">
        <f t="shared" si="3"/>
        <v>124011.17117243074</v>
      </c>
      <c r="H123" s="100">
        <v>397.74492666125298</v>
      </c>
      <c r="I123" s="101">
        <v>122.67472041212022</v>
      </c>
      <c r="J123" s="101">
        <v>664.2741596698761</v>
      </c>
      <c r="K123" s="101">
        <v>2989.0076608657837</v>
      </c>
      <c r="L123" s="101">
        <v>14831.187717437744</v>
      </c>
      <c r="M123" s="101">
        <v>46641.717620849609</v>
      </c>
      <c r="N123" s="127">
        <f t="shared" si="4"/>
        <v>65646.606805896387</v>
      </c>
      <c r="O123" s="100">
        <v>262.58543808758259</v>
      </c>
      <c r="P123" s="101">
        <v>169.41207021474838</v>
      </c>
      <c r="Q123" s="101">
        <v>989.10460275411606</v>
      </c>
      <c r="R123" s="101">
        <v>2487.9958744049072</v>
      </c>
      <c r="S123" s="101">
        <v>12549.060634613037</v>
      </c>
      <c r="T123" s="101">
        <v>41906.405746459961</v>
      </c>
      <c r="U123" s="127">
        <f t="shared" si="5"/>
        <v>58364.564366534352</v>
      </c>
    </row>
    <row r="124" spans="1:21">
      <c r="A124" s="37">
        <v>127</v>
      </c>
      <c r="B124" s="12"/>
      <c r="C124" s="12"/>
      <c r="D124" s="38" t="s">
        <v>8</v>
      </c>
      <c r="E124" s="49" t="s">
        <v>151</v>
      </c>
      <c r="F124" s="40"/>
      <c r="G124" s="111">
        <f t="shared" si="3"/>
        <v>110673.35035817139</v>
      </c>
      <c r="H124" s="26">
        <v>192.96549554169178</v>
      </c>
      <c r="I124" s="7">
        <v>101.23232389055192</v>
      </c>
      <c r="J124" s="7">
        <v>628.08424758911133</v>
      </c>
      <c r="K124" s="7">
        <v>2828.2734570503235</v>
      </c>
      <c r="L124" s="7">
        <v>14105.991970062256</v>
      </c>
      <c r="M124" s="7">
        <v>41638.988494873047</v>
      </c>
      <c r="N124" s="126">
        <f t="shared" si="4"/>
        <v>59495.535989006981</v>
      </c>
      <c r="O124" s="26">
        <v>165.4493125602603</v>
      </c>
      <c r="P124" s="7">
        <v>143.04748401045799</v>
      </c>
      <c r="Q124" s="7">
        <v>867.41911172866821</v>
      </c>
      <c r="R124" s="7">
        <v>2180.7326169013977</v>
      </c>
      <c r="S124" s="7">
        <v>11614.990428924561</v>
      </c>
      <c r="T124" s="7">
        <v>36206.175415039063</v>
      </c>
      <c r="U124" s="126">
        <f t="shared" si="5"/>
        <v>51177.814369164407</v>
      </c>
    </row>
    <row r="125" spans="1:21">
      <c r="A125" s="37">
        <v>128</v>
      </c>
      <c r="B125" s="17"/>
      <c r="C125" s="16"/>
      <c r="D125" s="52" t="s">
        <v>10</v>
      </c>
      <c r="E125" s="49" t="s">
        <v>152</v>
      </c>
      <c r="F125" s="40"/>
      <c r="G125" s="111">
        <f t="shared" si="3"/>
        <v>0</v>
      </c>
      <c r="H125" s="26">
        <v>0</v>
      </c>
      <c r="I125" s="7">
        <v>0</v>
      </c>
      <c r="J125" s="7">
        <v>0</v>
      </c>
      <c r="K125" s="7">
        <v>0</v>
      </c>
      <c r="L125" s="7">
        <v>0</v>
      </c>
      <c r="M125" s="7">
        <v>0</v>
      </c>
      <c r="N125" s="126">
        <f t="shared" si="4"/>
        <v>0</v>
      </c>
      <c r="O125" s="26">
        <v>0</v>
      </c>
      <c r="P125" s="7">
        <v>0</v>
      </c>
      <c r="Q125" s="7">
        <v>0</v>
      </c>
      <c r="R125" s="7">
        <v>0</v>
      </c>
      <c r="S125" s="7">
        <v>0</v>
      </c>
      <c r="T125" s="7">
        <v>0</v>
      </c>
      <c r="U125" s="126">
        <f t="shared" si="5"/>
        <v>0</v>
      </c>
    </row>
    <row r="126" spans="1:21">
      <c r="A126" s="37">
        <v>129</v>
      </c>
      <c r="B126" s="10"/>
      <c r="C126" s="16"/>
      <c r="D126" s="38" t="s">
        <v>22</v>
      </c>
      <c r="E126" s="15" t="s">
        <v>153</v>
      </c>
      <c r="F126" s="43"/>
      <c r="G126" s="111">
        <f t="shared" si="3"/>
        <v>344.54483448667452</v>
      </c>
      <c r="H126" s="26">
        <v>0</v>
      </c>
      <c r="I126" s="7">
        <v>2.0008267583325505</v>
      </c>
      <c r="J126" s="7">
        <v>4.6077931933104992</v>
      </c>
      <c r="K126" s="7">
        <v>9.2701562456786633</v>
      </c>
      <c r="L126" s="7">
        <v>18.268482968211174</v>
      </c>
      <c r="M126" s="7">
        <v>121.33280445635319</v>
      </c>
      <c r="N126" s="126">
        <f t="shared" si="4"/>
        <v>155.48006362188607</v>
      </c>
      <c r="O126" s="26">
        <v>0</v>
      </c>
      <c r="P126" s="7">
        <v>2.4727517454884946</v>
      </c>
      <c r="Q126" s="7">
        <v>6.3287487747147679</v>
      </c>
      <c r="R126" s="7">
        <v>8.7136293835937977</v>
      </c>
      <c r="S126" s="7">
        <v>16.084605179727077</v>
      </c>
      <c r="T126" s="7">
        <v>155.46503578126431</v>
      </c>
      <c r="U126" s="126">
        <f t="shared" si="5"/>
        <v>189.06477086478844</v>
      </c>
    </row>
    <row r="127" spans="1:21">
      <c r="A127" s="37">
        <v>130</v>
      </c>
      <c r="B127" s="17"/>
      <c r="C127" s="11"/>
      <c r="D127" s="38" t="s">
        <v>24</v>
      </c>
      <c r="E127" s="9" t="s">
        <v>422</v>
      </c>
      <c r="F127" s="46"/>
      <c r="G127" s="111">
        <f t="shared" si="3"/>
        <v>12900.282803162001</v>
      </c>
      <c r="H127" s="26">
        <v>204.77944003045559</v>
      </c>
      <c r="I127" s="7">
        <v>19.441570091061294</v>
      </c>
      <c r="J127" s="7">
        <v>31.582111399620771</v>
      </c>
      <c r="K127" s="7">
        <v>151.46399974822998</v>
      </c>
      <c r="L127" s="7">
        <v>706.92733001708984</v>
      </c>
      <c r="M127" s="7">
        <v>4881.3964471817017</v>
      </c>
      <c r="N127" s="126">
        <f t="shared" si="4"/>
        <v>5995.5908984681591</v>
      </c>
      <c r="O127" s="26">
        <v>97.136122956871986</v>
      </c>
      <c r="P127" s="7">
        <v>23.891836166381836</v>
      </c>
      <c r="Q127" s="7">
        <v>103.46499252319336</v>
      </c>
      <c r="R127" s="7">
        <v>270.97285260260105</v>
      </c>
      <c r="S127" s="7">
        <v>901.54367208480835</v>
      </c>
      <c r="T127" s="7">
        <v>5507.6824283599854</v>
      </c>
      <c r="U127" s="126">
        <f t="shared" si="5"/>
        <v>6904.6919046938419</v>
      </c>
    </row>
    <row r="128" spans="1:21">
      <c r="A128" s="37">
        <v>131</v>
      </c>
      <c r="B128" s="12"/>
      <c r="C128" s="12"/>
      <c r="D128" s="38" t="s">
        <v>26</v>
      </c>
      <c r="E128" s="15" t="s">
        <v>154</v>
      </c>
      <c r="F128" s="43"/>
      <c r="G128" s="111">
        <f t="shared" si="3"/>
        <v>0</v>
      </c>
      <c r="H128" s="26">
        <v>0</v>
      </c>
      <c r="I128" s="7">
        <v>0</v>
      </c>
      <c r="J128" s="7">
        <v>0</v>
      </c>
      <c r="K128" s="7">
        <v>0</v>
      </c>
      <c r="L128" s="7">
        <v>0</v>
      </c>
      <c r="M128" s="7">
        <v>0</v>
      </c>
      <c r="N128" s="126">
        <f t="shared" si="4"/>
        <v>0</v>
      </c>
      <c r="O128" s="26">
        <v>0</v>
      </c>
      <c r="P128" s="7">
        <v>0</v>
      </c>
      <c r="Q128" s="7">
        <v>0</v>
      </c>
      <c r="R128" s="7">
        <v>0</v>
      </c>
      <c r="S128" s="7">
        <v>0</v>
      </c>
      <c r="T128" s="7">
        <v>0</v>
      </c>
      <c r="U128" s="126">
        <f t="shared" si="5"/>
        <v>0</v>
      </c>
    </row>
    <row r="129" spans="1:21">
      <c r="A129" s="37">
        <v>132</v>
      </c>
      <c r="B129" s="12"/>
      <c r="C129" s="12"/>
      <c r="D129" s="38" t="s">
        <v>32</v>
      </c>
      <c r="E129" s="15" t="s">
        <v>155</v>
      </c>
      <c r="F129" s="43"/>
      <c r="G129" s="111">
        <f t="shared" si="3"/>
        <v>92.993795078247786</v>
      </c>
      <c r="H129" s="26">
        <v>0</v>
      </c>
      <c r="I129" s="7">
        <v>0</v>
      </c>
      <c r="J129" s="7">
        <v>0</v>
      </c>
      <c r="K129" s="7">
        <v>0</v>
      </c>
      <c r="L129" s="7">
        <v>0</v>
      </c>
      <c r="M129" s="7">
        <v>0</v>
      </c>
      <c r="N129" s="126">
        <f t="shared" si="4"/>
        <v>0</v>
      </c>
      <c r="O129" s="26">
        <v>0</v>
      </c>
      <c r="P129" s="7">
        <v>0</v>
      </c>
      <c r="Q129" s="7">
        <v>11.891758015844971</v>
      </c>
      <c r="R129" s="7">
        <v>27.576749895699322</v>
      </c>
      <c r="S129" s="7">
        <v>16.44182637007907</v>
      </c>
      <c r="T129" s="7">
        <v>37.083460796624422</v>
      </c>
      <c r="U129" s="126">
        <f t="shared" si="5"/>
        <v>92.993795078247786</v>
      </c>
    </row>
    <row r="130" spans="1:21">
      <c r="A130" s="93">
        <v>133</v>
      </c>
      <c r="B130" s="94"/>
      <c r="C130" s="95" t="s">
        <v>156</v>
      </c>
      <c r="D130" s="96" t="s">
        <v>157</v>
      </c>
      <c r="E130" s="97"/>
      <c r="F130" s="98"/>
      <c r="G130" s="99">
        <f t="shared" si="3"/>
        <v>7801.6187765412033</v>
      </c>
      <c r="H130" s="100">
        <v>61.181342735886574</v>
      </c>
      <c r="I130" s="101">
        <v>9.3087394572794437</v>
      </c>
      <c r="J130" s="101">
        <v>30.836948700249195</v>
      </c>
      <c r="K130" s="101">
        <v>71.761415913701057</v>
      </c>
      <c r="L130" s="101">
        <v>609.69427472352982</v>
      </c>
      <c r="M130" s="101">
        <v>3560.3889348506927</v>
      </c>
      <c r="N130" s="127">
        <f t="shared" si="4"/>
        <v>4343.1716563813388</v>
      </c>
      <c r="O130" s="100">
        <v>47.40592535585165</v>
      </c>
      <c r="P130" s="101">
        <v>11.204915573820472</v>
      </c>
      <c r="Q130" s="101">
        <v>27.702970521524549</v>
      </c>
      <c r="R130" s="101">
        <v>58.050371795892715</v>
      </c>
      <c r="S130" s="101">
        <v>459.92965283989906</v>
      </c>
      <c r="T130" s="101">
        <v>2854.153284072876</v>
      </c>
      <c r="U130" s="127">
        <f t="shared" si="5"/>
        <v>3458.4471201598644</v>
      </c>
    </row>
    <row r="131" spans="1:21">
      <c r="A131" s="93">
        <v>134</v>
      </c>
      <c r="B131" s="94"/>
      <c r="C131" s="95" t="s">
        <v>158</v>
      </c>
      <c r="D131" s="96" t="s">
        <v>159</v>
      </c>
      <c r="E131" s="97"/>
      <c r="F131" s="98"/>
      <c r="G131" s="99">
        <f t="shared" si="3"/>
        <v>3134.7335017099977</v>
      </c>
      <c r="H131" s="100">
        <v>0</v>
      </c>
      <c r="I131" s="101">
        <v>25.139259614050388</v>
      </c>
      <c r="J131" s="101">
        <v>109.00665546953678</v>
      </c>
      <c r="K131" s="101">
        <v>204.79382920265198</v>
      </c>
      <c r="L131" s="101">
        <v>187.06903779506683</v>
      </c>
      <c r="M131" s="101">
        <v>477.06215810775757</v>
      </c>
      <c r="N131" s="127">
        <f t="shared" si="4"/>
        <v>1003.0709401890635</v>
      </c>
      <c r="O131" s="100">
        <v>0</v>
      </c>
      <c r="P131" s="101">
        <v>36.452966526150703</v>
      </c>
      <c r="Q131" s="101">
        <v>261.32749280333519</v>
      </c>
      <c r="R131" s="101">
        <v>325.23839205503464</v>
      </c>
      <c r="S131" s="101">
        <v>251.60178101062775</v>
      </c>
      <c r="T131" s="101">
        <v>1257.0419291257858</v>
      </c>
      <c r="U131" s="127">
        <f>SUM(O131:T131)</f>
        <v>2131.6625615209341</v>
      </c>
    </row>
    <row r="132" spans="1:21">
      <c r="A132" s="37">
        <v>135</v>
      </c>
      <c r="B132" s="17"/>
      <c r="C132" s="16"/>
      <c r="D132" s="38" t="s">
        <v>8</v>
      </c>
      <c r="E132" s="49" t="s">
        <v>160</v>
      </c>
      <c r="F132" s="40"/>
      <c r="G132" s="111">
        <f t="shared" si="3"/>
        <v>521.42518904386088</v>
      </c>
      <c r="H132" s="26">
        <v>0</v>
      </c>
      <c r="I132" s="7">
        <v>5.0919545590877533</v>
      </c>
      <c r="J132" s="7">
        <v>7.139925766736269</v>
      </c>
      <c r="K132" s="7">
        <v>12.289763785898685</v>
      </c>
      <c r="L132" s="7">
        <v>41.97562837600708</v>
      </c>
      <c r="M132" s="7">
        <v>100.5435419678688</v>
      </c>
      <c r="N132" s="126">
        <f t="shared" si="4"/>
        <v>167.04081445559859</v>
      </c>
      <c r="O132" s="26">
        <v>0</v>
      </c>
      <c r="P132" s="7">
        <v>4.0202245991677046</v>
      </c>
      <c r="Q132" s="7">
        <v>8.4801103635691106</v>
      </c>
      <c r="R132" s="7">
        <v>16.391570225358009</v>
      </c>
      <c r="S132" s="7">
        <v>67.012761205434799</v>
      </c>
      <c r="T132" s="7">
        <v>258.47970819473267</v>
      </c>
      <c r="U132" s="126">
        <f t="shared" ref="U132:U157" si="6">SUM(O132:T132)</f>
        <v>354.38437458826229</v>
      </c>
    </row>
    <row r="133" spans="1:21">
      <c r="A133" s="37">
        <v>136</v>
      </c>
      <c r="B133" s="10"/>
      <c r="C133" s="16"/>
      <c r="D133" s="38" t="s">
        <v>10</v>
      </c>
      <c r="E133" s="49" t="s">
        <v>161</v>
      </c>
      <c r="F133" s="40"/>
      <c r="G133" s="111">
        <f t="shared" si="3"/>
        <v>0</v>
      </c>
      <c r="H133" s="26">
        <v>0</v>
      </c>
      <c r="I133" s="7">
        <v>0</v>
      </c>
      <c r="J133" s="7">
        <v>0</v>
      </c>
      <c r="K133" s="7">
        <v>0</v>
      </c>
      <c r="L133" s="7">
        <v>0</v>
      </c>
      <c r="M133" s="7">
        <v>0</v>
      </c>
      <c r="N133" s="126">
        <f t="shared" si="4"/>
        <v>0</v>
      </c>
      <c r="O133" s="26">
        <v>0</v>
      </c>
      <c r="P133" s="7">
        <v>0</v>
      </c>
      <c r="Q133" s="7">
        <v>0</v>
      </c>
      <c r="R133" s="7">
        <v>0</v>
      </c>
      <c r="S133" s="7">
        <v>0</v>
      </c>
      <c r="T133" s="7">
        <v>0</v>
      </c>
      <c r="U133" s="126">
        <f t="shared" si="6"/>
        <v>0</v>
      </c>
    </row>
    <row r="134" spans="1:21">
      <c r="A134" s="37">
        <v>137</v>
      </c>
      <c r="B134" s="10"/>
      <c r="C134" s="11"/>
      <c r="D134" s="52" t="s">
        <v>22</v>
      </c>
      <c r="E134" s="49" t="s">
        <v>162</v>
      </c>
      <c r="F134" s="51"/>
      <c r="G134" s="111">
        <f t="shared" si="3"/>
        <v>0</v>
      </c>
      <c r="H134" s="26">
        <v>0</v>
      </c>
      <c r="I134" s="7">
        <v>0</v>
      </c>
      <c r="J134" s="7">
        <v>0</v>
      </c>
      <c r="K134" s="7">
        <v>0</v>
      </c>
      <c r="L134" s="7">
        <v>0</v>
      </c>
      <c r="M134" s="7">
        <v>0</v>
      </c>
      <c r="N134" s="126">
        <f t="shared" si="4"/>
        <v>0</v>
      </c>
      <c r="O134" s="26">
        <v>0</v>
      </c>
      <c r="P134" s="7">
        <v>0</v>
      </c>
      <c r="Q134" s="7">
        <v>0</v>
      </c>
      <c r="R134" s="7">
        <v>0</v>
      </c>
      <c r="S134" s="7">
        <v>0</v>
      </c>
      <c r="T134" s="7">
        <v>0</v>
      </c>
      <c r="U134" s="126">
        <f t="shared" si="6"/>
        <v>0</v>
      </c>
    </row>
    <row r="135" spans="1:21">
      <c r="A135" s="37">
        <v>138</v>
      </c>
      <c r="B135" s="10"/>
      <c r="C135" s="11"/>
      <c r="D135" s="52" t="s">
        <v>24</v>
      </c>
      <c r="E135" s="49" t="s">
        <v>163</v>
      </c>
      <c r="F135" s="51"/>
      <c r="G135" s="111">
        <f t="shared" si="3"/>
        <v>0</v>
      </c>
      <c r="H135" s="26">
        <v>0</v>
      </c>
      <c r="I135" s="7">
        <v>0</v>
      </c>
      <c r="J135" s="7">
        <v>0</v>
      </c>
      <c r="K135" s="7">
        <v>0</v>
      </c>
      <c r="L135" s="7">
        <v>0</v>
      </c>
      <c r="M135" s="7">
        <v>0</v>
      </c>
      <c r="N135" s="126">
        <f t="shared" si="4"/>
        <v>0</v>
      </c>
      <c r="O135" s="26">
        <v>0</v>
      </c>
      <c r="P135" s="7">
        <v>0</v>
      </c>
      <c r="Q135" s="7">
        <v>0</v>
      </c>
      <c r="R135" s="7">
        <v>0</v>
      </c>
      <c r="S135" s="7">
        <v>0</v>
      </c>
      <c r="T135" s="7">
        <v>0</v>
      </c>
      <c r="U135" s="126">
        <f t="shared" si="6"/>
        <v>0</v>
      </c>
    </row>
    <row r="136" spans="1:21">
      <c r="A136" s="37">
        <v>139</v>
      </c>
      <c r="B136" s="17"/>
      <c r="C136" s="11"/>
      <c r="D136" s="50"/>
      <c r="E136" s="9" t="s">
        <v>164</v>
      </c>
      <c r="F136" s="46"/>
      <c r="G136" s="111">
        <f t="shared" si="3"/>
        <v>2613.3082981184125</v>
      </c>
      <c r="H136" s="26">
        <v>0</v>
      </c>
      <c r="I136" s="7">
        <v>20.047305557876825</v>
      </c>
      <c r="J136" s="7">
        <v>101.86672867834568</v>
      </c>
      <c r="K136" s="7">
        <v>192.50405153632164</v>
      </c>
      <c r="L136" s="7">
        <v>145.09341359138489</v>
      </c>
      <c r="M136" s="7">
        <v>376.51860725879669</v>
      </c>
      <c r="N136" s="126">
        <f t="shared" si="4"/>
        <v>836.03010662272573</v>
      </c>
      <c r="O136" s="26">
        <v>0</v>
      </c>
      <c r="P136" s="7">
        <v>32.432742062956095</v>
      </c>
      <c r="Q136" s="7">
        <v>252.84737841784954</v>
      </c>
      <c r="R136" s="7">
        <v>308.84681874513626</v>
      </c>
      <c r="S136" s="7">
        <v>184.58901882171631</v>
      </c>
      <c r="T136" s="7">
        <v>998.56223344802856</v>
      </c>
      <c r="U136" s="126">
        <f t="shared" si="6"/>
        <v>1777.2781914956868</v>
      </c>
    </row>
    <row r="137" spans="1:21">
      <c r="A137" s="93">
        <v>140</v>
      </c>
      <c r="B137" s="94"/>
      <c r="C137" s="95" t="s">
        <v>165</v>
      </c>
      <c r="D137" s="96" t="s">
        <v>166</v>
      </c>
      <c r="E137" s="97"/>
      <c r="F137" s="98"/>
      <c r="G137" s="99">
        <f t="shared" si="3"/>
        <v>24950.127048820257</v>
      </c>
      <c r="H137" s="100">
        <v>10804.793020248413</v>
      </c>
      <c r="I137" s="101">
        <v>506.90948569774628</v>
      </c>
      <c r="J137" s="101">
        <v>641.35461473464966</v>
      </c>
      <c r="K137" s="101">
        <v>496.30561757087708</v>
      </c>
      <c r="L137" s="101">
        <v>281.68419554829597</v>
      </c>
      <c r="M137" s="101">
        <v>3.8918473720550537</v>
      </c>
      <c r="N137" s="127">
        <f t="shared" si="4"/>
        <v>12734.938781172037</v>
      </c>
      <c r="O137" s="100">
        <v>10002.988203048706</v>
      </c>
      <c r="P137" s="101">
        <v>642.91873598098755</v>
      </c>
      <c r="Q137" s="101">
        <v>839.60059958696365</v>
      </c>
      <c r="R137" s="101">
        <v>473.65878540277481</v>
      </c>
      <c r="S137" s="101">
        <v>256.02194362878799</v>
      </c>
      <c r="T137" s="101">
        <v>0</v>
      </c>
      <c r="U137" s="127">
        <f t="shared" si="6"/>
        <v>12215.18826764822</v>
      </c>
    </row>
    <row r="138" spans="1:21">
      <c r="A138" s="37">
        <v>141</v>
      </c>
      <c r="B138" s="17"/>
      <c r="C138" s="16"/>
      <c r="D138" s="38" t="s">
        <v>8</v>
      </c>
      <c r="E138" s="45" t="s">
        <v>167</v>
      </c>
      <c r="F138" s="53"/>
      <c r="G138" s="111">
        <f t="shared" ref="G138:G157" si="7">N138+U138</f>
        <v>926.28844461170956</v>
      </c>
      <c r="H138" s="26">
        <v>336.66508901119232</v>
      </c>
      <c r="I138" s="7">
        <v>9.2102331351488829</v>
      </c>
      <c r="J138" s="7">
        <v>10.761625529266894</v>
      </c>
      <c r="K138" s="7">
        <v>9.204014107119292</v>
      </c>
      <c r="L138" s="7">
        <v>4.4300429318100214</v>
      </c>
      <c r="M138" s="7">
        <v>0</v>
      </c>
      <c r="N138" s="126">
        <f t="shared" ref="N138:N157" si="8">SUM(H138:M138)</f>
        <v>370.27100471453741</v>
      </c>
      <c r="O138" s="26">
        <v>492.34460598230362</v>
      </c>
      <c r="P138" s="7">
        <v>20.826600782573223</v>
      </c>
      <c r="Q138" s="7">
        <v>23.755469107069075</v>
      </c>
      <c r="R138" s="7">
        <v>12.44261640124023</v>
      </c>
      <c r="S138" s="7">
        <v>6.6481476239860058</v>
      </c>
      <c r="T138" s="7">
        <v>0</v>
      </c>
      <c r="U138" s="126">
        <f t="shared" si="6"/>
        <v>556.01743989717215</v>
      </c>
    </row>
    <row r="139" spans="1:21">
      <c r="A139" s="37">
        <v>142</v>
      </c>
      <c r="B139" s="17"/>
      <c r="C139" s="16"/>
      <c r="D139" s="38" t="s">
        <v>10</v>
      </c>
      <c r="E139" s="45" t="s">
        <v>168</v>
      </c>
      <c r="F139" s="53"/>
      <c r="G139" s="111">
        <f t="shared" si="7"/>
        <v>56.661668290616944</v>
      </c>
      <c r="H139" s="26">
        <v>26.201189212501049</v>
      </c>
      <c r="I139" s="7">
        <v>0</v>
      </c>
      <c r="J139" s="7">
        <v>0</v>
      </c>
      <c r="K139" s="7">
        <v>0</v>
      </c>
      <c r="L139" s="7">
        <v>0</v>
      </c>
      <c r="M139" s="7">
        <v>0</v>
      </c>
      <c r="N139" s="126">
        <f t="shared" si="8"/>
        <v>26.201189212501049</v>
      </c>
      <c r="O139" s="26">
        <v>30.460479078115895</v>
      </c>
      <c r="P139" s="7">
        <v>0</v>
      </c>
      <c r="Q139" s="7">
        <v>0</v>
      </c>
      <c r="R139" s="7">
        <v>0</v>
      </c>
      <c r="S139" s="7">
        <v>0</v>
      </c>
      <c r="T139" s="7">
        <v>0</v>
      </c>
      <c r="U139" s="126">
        <f t="shared" si="6"/>
        <v>30.460479078115895</v>
      </c>
    </row>
    <row r="140" spans="1:21">
      <c r="A140" s="37">
        <v>143</v>
      </c>
      <c r="B140" s="17"/>
      <c r="C140" s="16"/>
      <c r="D140" s="38" t="s">
        <v>22</v>
      </c>
      <c r="E140" s="45" t="s">
        <v>169</v>
      </c>
      <c r="F140" s="53"/>
      <c r="G140" s="111">
        <f t="shared" si="7"/>
        <v>819.27921455446631</v>
      </c>
      <c r="H140" s="26">
        <v>243.07031893730164</v>
      </c>
      <c r="I140" s="7">
        <v>24.416793972253799</v>
      </c>
      <c r="J140" s="7">
        <v>60.175638720393181</v>
      </c>
      <c r="K140" s="7">
        <v>60.000170290470123</v>
      </c>
      <c r="L140" s="7">
        <v>16.585072472691536</v>
      </c>
      <c r="M140" s="7">
        <v>0</v>
      </c>
      <c r="N140" s="126">
        <f t="shared" si="8"/>
        <v>404.24799439311028</v>
      </c>
      <c r="O140" s="26">
        <v>242.65739947557449</v>
      </c>
      <c r="P140" s="7">
        <v>24.546026022173464</v>
      </c>
      <c r="Q140" s="7">
        <v>70.218208841979504</v>
      </c>
      <c r="R140" s="7">
        <v>60.825572453439236</v>
      </c>
      <c r="S140" s="7">
        <v>16.784013368189335</v>
      </c>
      <c r="T140" s="7">
        <v>0</v>
      </c>
      <c r="U140" s="126">
        <f t="shared" si="6"/>
        <v>415.03122016135603</v>
      </c>
    </row>
    <row r="141" spans="1:21">
      <c r="A141" s="37">
        <v>144</v>
      </c>
      <c r="B141" s="17"/>
      <c r="C141" s="16"/>
      <c r="D141" s="38" t="s">
        <v>24</v>
      </c>
      <c r="E141" s="45" t="s">
        <v>170</v>
      </c>
      <c r="F141" s="53"/>
      <c r="G141" s="111">
        <f t="shared" si="7"/>
        <v>11831.464072793722</v>
      </c>
      <c r="H141" s="26">
        <v>4645.8402681350708</v>
      </c>
      <c r="I141" s="7">
        <v>283.3039755821228</v>
      </c>
      <c r="J141" s="7">
        <v>365.36017215251923</v>
      </c>
      <c r="K141" s="7">
        <v>265.01781797409058</v>
      </c>
      <c r="L141" s="7">
        <v>85.963353171944618</v>
      </c>
      <c r="M141" s="7">
        <v>3.8918473720550537</v>
      </c>
      <c r="N141" s="126">
        <f t="shared" si="8"/>
        <v>5649.3774343878031</v>
      </c>
      <c r="O141" s="26">
        <v>4985.2840986251831</v>
      </c>
      <c r="P141" s="7">
        <v>401.95059752464294</v>
      </c>
      <c r="Q141" s="7">
        <v>460.33533209562302</v>
      </c>
      <c r="R141" s="7">
        <v>245.15339158475399</v>
      </c>
      <c r="S141" s="7">
        <v>89.363218575716019</v>
      </c>
      <c r="T141" s="7">
        <v>0</v>
      </c>
      <c r="U141" s="126">
        <f t="shared" si="6"/>
        <v>6182.0866384059191</v>
      </c>
    </row>
    <row r="142" spans="1:21">
      <c r="A142" s="37">
        <v>145</v>
      </c>
      <c r="B142" s="17"/>
      <c r="C142" s="16"/>
      <c r="D142" s="38" t="s">
        <v>26</v>
      </c>
      <c r="E142" s="45" t="s">
        <v>171</v>
      </c>
      <c r="F142" s="53"/>
      <c r="G142" s="111">
        <f t="shared" si="7"/>
        <v>847.99186587882286</v>
      </c>
      <c r="H142" s="26">
        <v>398.60168600082397</v>
      </c>
      <c r="I142" s="7">
        <v>16.435028037056327</v>
      </c>
      <c r="J142" s="7">
        <v>20.246181111317128</v>
      </c>
      <c r="K142" s="7">
        <v>6.5712512426543981</v>
      </c>
      <c r="L142" s="7">
        <v>3.0760002804454416</v>
      </c>
      <c r="M142" s="7">
        <v>0</v>
      </c>
      <c r="N142" s="126">
        <f t="shared" si="8"/>
        <v>444.93014667229727</v>
      </c>
      <c r="O142" s="26">
        <v>348.54176884889603</v>
      </c>
      <c r="P142" s="7">
        <v>17.760861757211387</v>
      </c>
      <c r="Q142" s="7">
        <v>24.779922575282399</v>
      </c>
      <c r="R142" s="7">
        <v>5.4301309859874891</v>
      </c>
      <c r="S142" s="7">
        <v>6.5490350391482934</v>
      </c>
      <c r="T142" s="7">
        <v>0</v>
      </c>
      <c r="U142" s="126">
        <f t="shared" si="6"/>
        <v>403.06171920652559</v>
      </c>
    </row>
    <row r="143" spans="1:21">
      <c r="A143" s="37">
        <v>146</v>
      </c>
      <c r="B143" s="17"/>
      <c r="C143" s="16"/>
      <c r="D143" s="38" t="s">
        <v>32</v>
      </c>
      <c r="E143" s="54" t="s">
        <v>172</v>
      </c>
      <c r="F143" s="53"/>
      <c r="G143" s="111">
        <f t="shared" si="7"/>
        <v>10468.441609248519</v>
      </c>
      <c r="H143" s="26">
        <v>5154.4144163131714</v>
      </c>
      <c r="I143" s="7">
        <v>173.54345571994781</v>
      </c>
      <c r="J143" s="7">
        <v>184.81097865104675</v>
      </c>
      <c r="K143" s="7">
        <v>155.51236546039581</v>
      </c>
      <c r="L143" s="7">
        <v>171.62972739338875</v>
      </c>
      <c r="M143" s="7">
        <v>0</v>
      </c>
      <c r="N143" s="126">
        <f t="shared" si="8"/>
        <v>5839.9109435379505</v>
      </c>
      <c r="O143" s="26">
        <v>3903.6997661590576</v>
      </c>
      <c r="P143" s="7">
        <v>177.83464628458023</v>
      </c>
      <c r="Q143" s="7">
        <v>260.51165062189102</v>
      </c>
      <c r="R143" s="7">
        <v>149.80707962810993</v>
      </c>
      <c r="S143" s="7">
        <v>136.67752301692963</v>
      </c>
      <c r="T143" s="7">
        <v>0</v>
      </c>
      <c r="U143" s="126">
        <f t="shared" si="6"/>
        <v>4628.5306657105684</v>
      </c>
    </row>
    <row r="144" spans="1:21">
      <c r="A144" s="93">
        <v>147</v>
      </c>
      <c r="B144" s="94"/>
      <c r="C144" s="103" t="s">
        <v>173</v>
      </c>
      <c r="D144" s="96" t="s">
        <v>174</v>
      </c>
      <c r="E144" s="97"/>
      <c r="F144" s="98"/>
      <c r="G144" s="99">
        <f t="shared" si="7"/>
        <v>0</v>
      </c>
      <c r="H144" s="100">
        <v>0</v>
      </c>
      <c r="I144" s="101">
        <v>0</v>
      </c>
      <c r="J144" s="101">
        <v>0</v>
      </c>
      <c r="K144" s="101">
        <v>0</v>
      </c>
      <c r="L144" s="101">
        <v>0</v>
      </c>
      <c r="M144" s="101">
        <v>0</v>
      </c>
      <c r="N144" s="127">
        <f t="shared" si="8"/>
        <v>0</v>
      </c>
      <c r="O144" s="100">
        <v>0</v>
      </c>
      <c r="P144" s="101">
        <v>0</v>
      </c>
      <c r="Q144" s="101">
        <v>0</v>
      </c>
      <c r="R144" s="101">
        <v>0</v>
      </c>
      <c r="S144" s="101">
        <v>0</v>
      </c>
      <c r="T144" s="101">
        <v>0</v>
      </c>
      <c r="U144" s="127">
        <f t="shared" si="6"/>
        <v>0</v>
      </c>
    </row>
    <row r="145" spans="1:21">
      <c r="A145" s="72">
        <v>151</v>
      </c>
      <c r="B145" s="80" t="s">
        <v>175</v>
      </c>
      <c r="C145" s="81" t="s">
        <v>176</v>
      </c>
      <c r="D145" s="82"/>
      <c r="E145" s="82"/>
      <c r="F145" s="83"/>
      <c r="G145" s="74">
        <f t="shared" si="7"/>
        <v>193360.00581490993</v>
      </c>
      <c r="H145" s="75">
        <v>5957.4237897396088</v>
      </c>
      <c r="I145" s="76">
        <v>6281.0692090988159</v>
      </c>
      <c r="J145" s="76">
        <v>35346.73087310791</v>
      </c>
      <c r="K145" s="76">
        <v>40796.443618774414</v>
      </c>
      <c r="L145" s="76">
        <v>26734.90934753418</v>
      </c>
      <c r="M145" s="76">
        <v>21717.556495666504</v>
      </c>
      <c r="N145" s="124">
        <f t="shared" si="8"/>
        <v>136834.13333392143</v>
      </c>
      <c r="O145" s="75">
        <v>4025.2709475755692</v>
      </c>
      <c r="P145" s="76">
        <v>4499.5371208190918</v>
      </c>
      <c r="Q145" s="76">
        <v>12083.30854177475</v>
      </c>
      <c r="R145" s="76">
        <v>12819.811990737915</v>
      </c>
      <c r="S145" s="76">
        <v>9466.4860973358154</v>
      </c>
      <c r="T145" s="76">
        <v>13631.457782745361</v>
      </c>
      <c r="U145" s="124">
        <f t="shared" si="6"/>
        <v>56525.872480988503</v>
      </c>
    </row>
    <row r="146" spans="1:21">
      <c r="A146" s="93">
        <v>152</v>
      </c>
      <c r="B146" s="95"/>
      <c r="C146" s="95" t="s">
        <v>6</v>
      </c>
      <c r="D146" s="96" t="s">
        <v>177</v>
      </c>
      <c r="E146" s="104"/>
      <c r="F146" s="105"/>
      <c r="G146" s="99">
        <f t="shared" si="7"/>
        <v>115206.6960439682</v>
      </c>
      <c r="H146" s="100">
        <v>5074.9121332168579</v>
      </c>
      <c r="I146" s="101">
        <v>2857.6653280258179</v>
      </c>
      <c r="J146" s="101">
        <v>15943.70304107666</v>
      </c>
      <c r="K146" s="101">
        <v>20375.341571807861</v>
      </c>
      <c r="L146" s="101">
        <v>18281.055616378784</v>
      </c>
      <c r="M146" s="101">
        <v>18928.81604385376</v>
      </c>
      <c r="N146" s="127">
        <f t="shared" si="8"/>
        <v>81461.493734359741</v>
      </c>
      <c r="O146" s="100">
        <v>3295.6983578205109</v>
      </c>
      <c r="P146" s="101">
        <v>1683.7016162872314</v>
      </c>
      <c r="Q146" s="101">
        <v>4958.9115602970123</v>
      </c>
      <c r="R146" s="101">
        <v>5810.4325318336487</v>
      </c>
      <c r="S146" s="101">
        <v>5933.8331003189087</v>
      </c>
      <c r="T146" s="101">
        <v>12062.625143051147</v>
      </c>
      <c r="U146" s="127">
        <f t="shared" si="6"/>
        <v>33745.202309608459</v>
      </c>
    </row>
    <row r="147" spans="1:21">
      <c r="A147" s="37">
        <v>153</v>
      </c>
      <c r="B147" s="17"/>
      <c r="C147" s="16"/>
      <c r="D147" s="38" t="s">
        <v>8</v>
      </c>
      <c r="E147" s="49" t="s">
        <v>178</v>
      </c>
      <c r="F147" s="55"/>
      <c r="G147" s="111">
        <f t="shared" si="7"/>
        <v>54771.643580973148</v>
      </c>
      <c r="H147" s="26">
        <v>2127.2010300606489</v>
      </c>
      <c r="I147" s="7">
        <v>1413.9639718532562</v>
      </c>
      <c r="J147" s="7">
        <v>9820.9920597076416</v>
      </c>
      <c r="K147" s="7">
        <v>10926.003859519958</v>
      </c>
      <c r="L147" s="7">
        <v>9617.5324749946594</v>
      </c>
      <c r="M147" s="7">
        <v>6510.7792873382568</v>
      </c>
      <c r="N147" s="126">
        <f t="shared" si="8"/>
        <v>40416.472683474422</v>
      </c>
      <c r="O147" s="26">
        <v>1367.9446641951799</v>
      </c>
      <c r="P147" s="7">
        <v>903.91563767194748</v>
      </c>
      <c r="Q147" s="7">
        <v>2969.0106600522995</v>
      </c>
      <c r="R147" s="7">
        <v>3397.6385629177094</v>
      </c>
      <c r="S147" s="7">
        <v>3315.1320285797119</v>
      </c>
      <c r="T147" s="7">
        <v>2401.5293440818787</v>
      </c>
      <c r="U147" s="126">
        <f t="shared" si="6"/>
        <v>14355.170897498727</v>
      </c>
    </row>
    <row r="148" spans="1:21">
      <c r="A148" s="37">
        <v>154</v>
      </c>
      <c r="B148" s="17"/>
      <c r="C148" s="16"/>
      <c r="D148" s="38" t="s">
        <v>10</v>
      </c>
      <c r="E148" s="49" t="s">
        <v>179</v>
      </c>
      <c r="F148" s="40"/>
      <c r="G148" s="111">
        <f t="shared" si="7"/>
        <v>2052.3891517259181</v>
      </c>
      <c r="H148" s="26">
        <v>395.617057941854</v>
      </c>
      <c r="I148" s="7">
        <v>56.19057672470808</v>
      </c>
      <c r="J148" s="7">
        <v>232.13154858350754</v>
      </c>
      <c r="K148" s="7">
        <v>263.49373841285706</v>
      </c>
      <c r="L148" s="7">
        <v>181.25370934605598</v>
      </c>
      <c r="M148" s="7">
        <v>129.34117418527603</v>
      </c>
      <c r="N148" s="126">
        <f t="shared" si="8"/>
        <v>1258.0278051942587</v>
      </c>
      <c r="O148" s="26">
        <v>213.76235030964017</v>
      </c>
      <c r="P148" s="7">
        <v>59.203798107802868</v>
      </c>
      <c r="Q148" s="7">
        <v>164.79039865732193</v>
      </c>
      <c r="R148" s="7">
        <v>125.98693891614676</v>
      </c>
      <c r="S148" s="7">
        <v>95.007576301693916</v>
      </c>
      <c r="T148" s="7">
        <v>135.61028423905373</v>
      </c>
      <c r="U148" s="126">
        <f t="shared" si="6"/>
        <v>794.36134653165936</v>
      </c>
    </row>
    <row r="149" spans="1:21">
      <c r="A149" s="37">
        <v>155</v>
      </c>
      <c r="B149" s="17"/>
      <c r="C149" s="16"/>
      <c r="D149" s="38" t="s">
        <v>22</v>
      </c>
      <c r="E149" s="49" t="s">
        <v>180</v>
      </c>
      <c r="F149" s="40"/>
      <c r="G149" s="111">
        <f t="shared" si="7"/>
        <v>22463.735869251192</v>
      </c>
      <c r="H149" s="26">
        <v>351.22936987876892</v>
      </c>
      <c r="I149" s="7">
        <v>152.32856658101082</v>
      </c>
      <c r="J149" s="7">
        <v>956.19603085517883</v>
      </c>
      <c r="K149" s="7">
        <v>2305.3165473937988</v>
      </c>
      <c r="L149" s="7">
        <v>3175.773829460144</v>
      </c>
      <c r="M149" s="7">
        <v>7520.6380310058594</v>
      </c>
      <c r="N149" s="126">
        <f t="shared" si="8"/>
        <v>14461.482375174761</v>
      </c>
      <c r="O149" s="26">
        <v>237.27762238681316</v>
      </c>
      <c r="P149" s="7">
        <v>73.055160515010357</v>
      </c>
      <c r="Q149" s="7">
        <v>239.21420054137707</v>
      </c>
      <c r="R149" s="7">
        <v>368.2682503759861</v>
      </c>
      <c r="S149" s="7">
        <v>660.97426170110703</v>
      </c>
      <c r="T149" s="7">
        <v>6423.4639985561371</v>
      </c>
      <c r="U149" s="126">
        <f t="shared" si="6"/>
        <v>8002.2534940764308</v>
      </c>
    </row>
    <row r="150" spans="1:21">
      <c r="A150" s="37">
        <v>156</v>
      </c>
      <c r="B150" s="17"/>
      <c r="C150" s="16"/>
      <c r="D150" s="38" t="s">
        <v>24</v>
      </c>
      <c r="E150" s="49" t="s">
        <v>181</v>
      </c>
      <c r="F150" s="40"/>
      <c r="G150" s="111">
        <f t="shared" si="7"/>
        <v>5766.5825919508934</v>
      </c>
      <c r="H150" s="26">
        <v>322.42214791476727</v>
      </c>
      <c r="I150" s="7">
        <v>107.64629442989826</v>
      </c>
      <c r="J150" s="7">
        <v>460.16330540180206</v>
      </c>
      <c r="K150" s="7">
        <v>784.73033237457275</v>
      </c>
      <c r="L150" s="7">
        <v>705.61010038852692</v>
      </c>
      <c r="M150" s="7">
        <v>847.78698492050171</v>
      </c>
      <c r="N150" s="126">
        <f t="shared" si="8"/>
        <v>3228.359165430069</v>
      </c>
      <c r="O150" s="26">
        <v>297.62924599647522</v>
      </c>
      <c r="P150" s="7">
        <v>110.64055207371712</v>
      </c>
      <c r="Q150" s="7">
        <v>433.4213995039463</v>
      </c>
      <c r="R150" s="7">
        <v>451.99387830495834</v>
      </c>
      <c r="S150" s="7">
        <v>381.73261362314224</v>
      </c>
      <c r="T150" s="7">
        <v>862.80573701858521</v>
      </c>
      <c r="U150" s="126">
        <f t="shared" si="6"/>
        <v>2538.2234265208244</v>
      </c>
    </row>
    <row r="151" spans="1:21">
      <c r="A151" s="37">
        <v>157</v>
      </c>
      <c r="B151" s="17"/>
      <c r="C151" s="16"/>
      <c r="D151" s="38" t="s">
        <v>26</v>
      </c>
      <c r="E151" s="49" t="s">
        <v>182</v>
      </c>
      <c r="F151" s="40"/>
      <c r="G151" s="111">
        <f t="shared" si="7"/>
        <v>5921.8632856458426</v>
      </c>
      <c r="H151" s="26">
        <v>574.4306443631649</v>
      </c>
      <c r="I151" s="7">
        <v>396.33572793006897</v>
      </c>
      <c r="J151" s="7">
        <v>1280.3226609230042</v>
      </c>
      <c r="K151" s="7">
        <v>1151.5682272911072</v>
      </c>
      <c r="L151" s="7">
        <v>921.08555817604065</v>
      </c>
      <c r="M151" s="7">
        <v>450.97428953647614</v>
      </c>
      <c r="N151" s="126">
        <f t="shared" si="8"/>
        <v>4774.717108219862</v>
      </c>
      <c r="O151" s="26">
        <v>310.94664932787418</v>
      </c>
      <c r="P151" s="7">
        <v>125.61449006199837</v>
      </c>
      <c r="Q151" s="7">
        <v>203.21373564004898</v>
      </c>
      <c r="R151" s="7">
        <v>196.01460939645767</v>
      </c>
      <c r="S151" s="7">
        <v>162.76480847597122</v>
      </c>
      <c r="T151" s="7">
        <v>148.59188452363014</v>
      </c>
      <c r="U151" s="126">
        <f t="shared" si="6"/>
        <v>1147.1461774259806</v>
      </c>
    </row>
    <row r="152" spans="1:21">
      <c r="A152" s="37">
        <v>158</v>
      </c>
      <c r="B152" s="12"/>
      <c r="C152" s="12"/>
      <c r="D152" s="52" t="s">
        <v>32</v>
      </c>
      <c r="E152" s="49" t="s">
        <v>183</v>
      </c>
      <c r="F152" s="43"/>
      <c r="G152" s="111">
        <f t="shared" si="7"/>
        <v>340.9261132190004</v>
      </c>
      <c r="H152" s="26">
        <v>18.302908399142325</v>
      </c>
      <c r="I152" s="7">
        <v>31.679494053125381</v>
      </c>
      <c r="J152" s="7">
        <v>44.499862376600504</v>
      </c>
      <c r="K152" s="7">
        <v>44.009714975953102</v>
      </c>
      <c r="L152" s="7">
        <v>42.934035666286945</v>
      </c>
      <c r="M152" s="7">
        <v>18.538085304200649</v>
      </c>
      <c r="N152" s="126">
        <f t="shared" si="8"/>
        <v>199.96410077530891</v>
      </c>
      <c r="O152" s="26">
        <v>19.495051151141524</v>
      </c>
      <c r="P152" s="7">
        <v>26.255546884611249</v>
      </c>
      <c r="Q152" s="7">
        <v>23.755802503786981</v>
      </c>
      <c r="R152" s="7">
        <v>24.825589644722641</v>
      </c>
      <c r="S152" s="7">
        <v>28.703965395689011</v>
      </c>
      <c r="T152" s="7">
        <v>17.926056863740087</v>
      </c>
      <c r="U152" s="126">
        <f t="shared" si="6"/>
        <v>140.96201244369149</v>
      </c>
    </row>
    <row r="153" spans="1:21">
      <c r="A153" s="37">
        <v>159</v>
      </c>
      <c r="B153" s="10"/>
      <c r="C153" s="11"/>
      <c r="D153" s="38" t="s">
        <v>34</v>
      </c>
      <c r="E153" s="49" t="s">
        <v>184</v>
      </c>
      <c r="F153" s="51"/>
      <c r="G153" s="111">
        <f t="shared" si="7"/>
        <v>23889.555948853493</v>
      </c>
      <c r="H153" s="26">
        <v>1285.708975315094</v>
      </c>
      <c r="I153" s="7">
        <v>699.52071583271027</v>
      </c>
      <c r="J153" s="7">
        <v>3149.3979110717773</v>
      </c>
      <c r="K153" s="7">
        <v>4900.2195281982422</v>
      </c>
      <c r="L153" s="7">
        <v>3636.8658332824707</v>
      </c>
      <c r="M153" s="7">
        <v>3450.7581443786621</v>
      </c>
      <c r="N153" s="126">
        <f t="shared" si="8"/>
        <v>17122.471108078957</v>
      </c>
      <c r="O153" s="26">
        <v>848.64282405376434</v>
      </c>
      <c r="P153" s="7">
        <v>385.01646399497986</v>
      </c>
      <c r="Q153" s="7">
        <v>925.50536954402924</v>
      </c>
      <c r="R153" s="7">
        <v>1245.7047071456909</v>
      </c>
      <c r="S153" s="7">
        <v>1289.5177640914917</v>
      </c>
      <c r="T153" s="7">
        <v>2072.6977119445801</v>
      </c>
      <c r="U153" s="126">
        <f t="shared" si="6"/>
        <v>6767.0848407745361</v>
      </c>
    </row>
    <row r="154" spans="1:21">
      <c r="A154" s="93">
        <v>160</v>
      </c>
      <c r="B154" s="94"/>
      <c r="C154" s="95" t="s">
        <v>61</v>
      </c>
      <c r="D154" s="96" t="s">
        <v>185</v>
      </c>
      <c r="E154" s="97"/>
      <c r="F154" s="98"/>
      <c r="G154" s="99">
        <f t="shared" si="7"/>
        <v>78153.308992642909</v>
      </c>
      <c r="H154" s="100">
        <v>882.51181196793914</v>
      </c>
      <c r="I154" s="101">
        <v>3423.4038415551186</v>
      </c>
      <c r="J154" s="101">
        <v>19403.027359008789</v>
      </c>
      <c r="K154" s="101">
        <v>20421.102027893066</v>
      </c>
      <c r="L154" s="101">
        <v>8453.8538980484009</v>
      </c>
      <c r="M154" s="101">
        <v>2788.7404308319092</v>
      </c>
      <c r="N154" s="127">
        <f t="shared" si="8"/>
        <v>55372.639369305223</v>
      </c>
      <c r="O154" s="100">
        <v>729.57251932471991</v>
      </c>
      <c r="P154" s="101">
        <v>2815.8354439139366</v>
      </c>
      <c r="Q154" s="101">
        <v>7124.3966343402863</v>
      </c>
      <c r="R154" s="101">
        <v>7009.3792986869812</v>
      </c>
      <c r="S154" s="101">
        <v>3532.6530213356018</v>
      </c>
      <c r="T154" s="101">
        <v>1568.8327057361603</v>
      </c>
      <c r="U154" s="127">
        <f t="shared" si="6"/>
        <v>22780.669623337686</v>
      </c>
    </row>
    <row r="155" spans="1:21">
      <c r="A155" s="37">
        <v>161</v>
      </c>
      <c r="B155" s="17"/>
      <c r="C155" s="16"/>
      <c r="D155" s="38" t="s">
        <v>8</v>
      </c>
      <c r="E155" s="49" t="s">
        <v>186</v>
      </c>
      <c r="F155" s="40"/>
      <c r="G155" s="111">
        <f t="shared" si="7"/>
        <v>17212.169930223376</v>
      </c>
      <c r="H155" s="26">
        <v>0</v>
      </c>
      <c r="I155" s="7">
        <v>41.634204432368279</v>
      </c>
      <c r="J155" s="7">
        <v>3692.7267713546753</v>
      </c>
      <c r="K155" s="7">
        <v>5245.4143905639648</v>
      </c>
      <c r="L155" s="7">
        <v>2363.8062696456909</v>
      </c>
      <c r="M155" s="7">
        <v>1344.3978672027588</v>
      </c>
      <c r="N155" s="126">
        <f t="shared" si="8"/>
        <v>12687.979503199458</v>
      </c>
      <c r="O155" s="26">
        <v>0</v>
      </c>
      <c r="P155" s="7">
        <v>34.529084760695696</v>
      </c>
      <c r="Q155" s="7">
        <v>1394.3945432901382</v>
      </c>
      <c r="R155" s="7">
        <v>1659.1706185340881</v>
      </c>
      <c r="S155" s="7">
        <v>878.68568873405457</v>
      </c>
      <c r="T155" s="7">
        <v>557.4104917049408</v>
      </c>
      <c r="U155" s="126">
        <f t="shared" si="6"/>
        <v>4524.1904270239174</v>
      </c>
    </row>
    <row r="156" spans="1:21">
      <c r="A156" s="37">
        <v>162</v>
      </c>
      <c r="B156" s="17"/>
      <c r="C156" s="16"/>
      <c r="D156" s="38" t="s">
        <v>10</v>
      </c>
      <c r="E156" s="49" t="s">
        <v>187</v>
      </c>
      <c r="F156" s="55"/>
      <c r="G156" s="111">
        <f t="shared" si="7"/>
        <v>20009.73600949347</v>
      </c>
      <c r="H156" s="26">
        <v>557.57329857349396</v>
      </c>
      <c r="I156" s="7">
        <v>442.2873490601778</v>
      </c>
      <c r="J156" s="7">
        <v>4576.3935341835022</v>
      </c>
      <c r="K156" s="7">
        <v>5033.4420781135559</v>
      </c>
      <c r="L156" s="7">
        <v>2407.9764592647552</v>
      </c>
      <c r="M156" s="7">
        <v>817.54851764440536</v>
      </c>
      <c r="N156" s="126">
        <f t="shared" si="8"/>
        <v>13835.22123683989</v>
      </c>
      <c r="O156" s="26">
        <v>420.70426517724991</v>
      </c>
      <c r="P156" s="7">
        <v>322.33460062742233</v>
      </c>
      <c r="Q156" s="7">
        <v>1982.7703610062599</v>
      </c>
      <c r="R156" s="7">
        <v>1995.1581797599792</v>
      </c>
      <c r="S156" s="7">
        <v>897.91965746879578</v>
      </c>
      <c r="T156" s="7">
        <v>555.62770861387253</v>
      </c>
      <c r="U156" s="126">
        <f t="shared" si="6"/>
        <v>6174.5147726535797</v>
      </c>
    </row>
    <row r="157" spans="1:21" ht="12.6" thickBot="1">
      <c r="A157" s="56">
        <v>163</v>
      </c>
      <c r="B157" s="57"/>
      <c r="C157" s="58"/>
      <c r="D157" s="59" t="s">
        <v>22</v>
      </c>
      <c r="E157" s="60" t="s">
        <v>188</v>
      </c>
      <c r="F157" s="61"/>
      <c r="G157" s="114">
        <f t="shared" si="7"/>
        <v>40931.40310839843</v>
      </c>
      <c r="H157" s="27">
        <v>324.9385151231545</v>
      </c>
      <c r="I157" s="28">
        <v>2939.4823304931633</v>
      </c>
      <c r="J157" s="28">
        <v>11133.907265983522</v>
      </c>
      <c r="K157" s="28">
        <v>10142.245406001806</v>
      </c>
      <c r="L157" s="28">
        <v>3682.0710703656077</v>
      </c>
      <c r="M157" s="28">
        <v>626.79404564714059</v>
      </c>
      <c r="N157" s="128">
        <f t="shared" si="8"/>
        <v>28849.438633614394</v>
      </c>
      <c r="O157" s="27">
        <v>308.86826305364957</v>
      </c>
      <c r="P157" s="28">
        <v>2458.9717824191321</v>
      </c>
      <c r="Q157" s="28">
        <v>3747.2317491909489</v>
      </c>
      <c r="R157" s="28">
        <v>3355.0506051955745</v>
      </c>
      <c r="S157" s="28">
        <v>1756.0475839832798</v>
      </c>
      <c r="T157" s="28">
        <v>455.79449094145093</v>
      </c>
      <c r="U157" s="128">
        <f t="shared" si="6"/>
        <v>12081.964474784036</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EF8EFD-3B9A-43D8-BEE9-68562FF89A15}">
  <dimension ref="A1:U157"/>
  <sheetViews>
    <sheetView workbookViewId="0">
      <pane xSplit="6" ySplit="9" topLeftCell="G10" activePane="bottomRight" state="frozen"/>
      <selection activeCell="A2" sqref="A2"/>
      <selection pane="topRight" activeCell="A2" sqref="A2"/>
      <selection pane="bottomLeft" activeCell="A2" sqref="A2"/>
      <selection pane="bottomRight" activeCell="A2" sqref="A2"/>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433</v>
      </c>
    </row>
    <row r="2" spans="1:21" ht="13.8">
      <c r="A2" s="1" t="s">
        <v>193</v>
      </c>
      <c r="C2" s="269" t="s">
        <v>207</v>
      </c>
      <c r="E2" s="269"/>
      <c r="F2" s="269"/>
      <c r="G2" s="6"/>
      <c r="H2" s="6"/>
    </row>
    <row r="3" spans="1:21" ht="13.8">
      <c r="A3" s="1" t="s">
        <v>194</v>
      </c>
      <c r="C3" s="328">
        <v>2060</v>
      </c>
      <c r="D3" s="328"/>
      <c r="E3" s="129"/>
    </row>
    <row r="4" spans="1:21" ht="12.6" thickBot="1">
      <c r="B4" s="6"/>
      <c r="C4" s="6"/>
    </row>
    <row r="5" spans="1:21" s="18" customFormat="1">
      <c r="A5" s="30"/>
      <c r="B5" s="31"/>
      <c r="C5" s="31"/>
      <c r="D5" s="31"/>
      <c r="E5" s="31"/>
      <c r="F5" s="32" t="s">
        <v>195</v>
      </c>
      <c r="G5" s="112" t="s">
        <v>190</v>
      </c>
      <c r="H5" s="329" t="s">
        <v>191</v>
      </c>
      <c r="I5" s="330"/>
      <c r="J5" s="330"/>
      <c r="K5" s="330"/>
      <c r="L5" s="330"/>
      <c r="M5" s="330"/>
      <c r="N5" s="331"/>
      <c r="O5" s="329" t="s">
        <v>192</v>
      </c>
      <c r="P5" s="330"/>
      <c r="Q5" s="330"/>
      <c r="R5" s="330"/>
      <c r="S5" s="330"/>
      <c r="T5" s="330"/>
      <c r="U5" s="331"/>
    </row>
    <row r="6" spans="1:21" s="18" customFormat="1" ht="12.6" thickBot="1">
      <c r="A6" s="33"/>
      <c r="B6" s="21"/>
      <c r="C6" s="21"/>
      <c r="D6" s="21"/>
      <c r="E6" s="21"/>
      <c r="F6" s="34" t="s">
        <v>196</v>
      </c>
      <c r="G6" s="113" t="s">
        <v>1</v>
      </c>
      <c r="H6" s="24" t="s">
        <v>424</v>
      </c>
      <c r="I6" s="20" t="s">
        <v>197</v>
      </c>
      <c r="J6" s="20" t="s">
        <v>198</v>
      </c>
      <c r="K6" s="20" t="s">
        <v>200</v>
      </c>
      <c r="L6" s="20" t="s">
        <v>201</v>
      </c>
      <c r="M6" s="20" t="s">
        <v>199</v>
      </c>
      <c r="N6" s="120" t="s">
        <v>1</v>
      </c>
      <c r="O6" s="24" t="s">
        <v>424</v>
      </c>
      <c r="P6" s="20" t="s">
        <v>197</v>
      </c>
      <c r="Q6" s="20" t="s">
        <v>198</v>
      </c>
      <c r="R6" s="20" t="s">
        <v>200</v>
      </c>
      <c r="S6" s="20" t="s">
        <v>201</v>
      </c>
      <c r="T6" s="20" t="s">
        <v>199</v>
      </c>
      <c r="U6" s="120" t="s">
        <v>1</v>
      </c>
    </row>
    <row r="7" spans="1:21" ht="12.9" thickTop="1" thickBot="1">
      <c r="A7" s="69" t="s">
        <v>0</v>
      </c>
      <c r="B7" s="70"/>
      <c r="C7" s="70"/>
      <c r="D7" s="70"/>
      <c r="E7" s="70"/>
      <c r="F7" s="71"/>
      <c r="G7" s="152">
        <f t="shared" ref="G7" si="0">N7+U7</f>
        <v>10216375.437573642</v>
      </c>
      <c r="H7" s="149">
        <v>356233.36373737454</v>
      </c>
      <c r="I7" s="150">
        <v>713593.10263092816</v>
      </c>
      <c r="J7" s="150">
        <v>1046477.985596478</v>
      </c>
      <c r="K7" s="150">
        <v>1331233.108491227</v>
      </c>
      <c r="L7" s="150">
        <v>1085792.6538309306</v>
      </c>
      <c r="M7" s="150">
        <v>597228.6729921177</v>
      </c>
      <c r="N7" s="151">
        <f>SUM(H7:M7)</f>
        <v>5130558.887279056</v>
      </c>
      <c r="O7" s="149">
        <v>339410.80690562725</v>
      </c>
      <c r="P7" s="150">
        <v>679888.77470428497</v>
      </c>
      <c r="Q7" s="150">
        <v>996759.07965219021</v>
      </c>
      <c r="R7" s="150">
        <v>1268546.8179810047</v>
      </c>
      <c r="S7" s="150">
        <v>1074718.7164878696</v>
      </c>
      <c r="T7" s="150">
        <v>726492.35456360877</v>
      </c>
      <c r="U7" s="151">
        <f>SUM(O7:T7)</f>
        <v>5085816.5502945855</v>
      </c>
    </row>
    <row r="8" spans="1:21" ht="12.9" thickTop="1" thickBot="1">
      <c r="A8" s="69"/>
      <c r="B8" s="70"/>
      <c r="C8" s="70"/>
      <c r="D8" s="70"/>
      <c r="E8" s="70"/>
      <c r="F8" s="71"/>
      <c r="G8" s="152"/>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73" si="1">N10+U10</f>
        <v>101831160.02503371</v>
      </c>
      <c r="H10" s="67">
        <v>1057211.8621208668</v>
      </c>
      <c r="I10" s="68">
        <v>375951.59628272057</v>
      </c>
      <c r="J10" s="68">
        <v>1538426.8454847336</v>
      </c>
      <c r="K10" s="68">
        <v>3154723.3601322174</v>
      </c>
      <c r="L10" s="68">
        <v>9989977.4388885498</v>
      </c>
      <c r="M10" s="68">
        <v>34408526.704193115</v>
      </c>
      <c r="N10" s="123">
        <f t="shared" ref="N10:N73" si="2">SUM(H10:M10)</f>
        <v>50524817.807102203</v>
      </c>
      <c r="O10" s="67">
        <v>985235.93290793896</v>
      </c>
      <c r="P10" s="68">
        <v>326332.43276751041</v>
      </c>
      <c r="Q10" s="68">
        <v>856101.66678166389</v>
      </c>
      <c r="R10" s="68">
        <v>2016616.3186378479</v>
      </c>
      <c r="S10" s="68">
        <v>7619700.1293182373</v>
      </c>
      <c r="T10" s="68">
        <v>39502355.737518311</v>
      </c>
      <c r="U10" s="123">
        <f t="shared" ref="U10:U73" si="3">SUM(O10:T10)</f>
        <v>51306342.217931509</v>
      </c>
    </row>
    <row r="11" spans="1:21" s="19" customFormat="1" ht="15" customHeight="1">
      <c r="A11" s="72">
        <v>1</v>
      </c>
      <c r="B11" s="73" t="s">
        <v>4</v>
      </c>
      <c r="C11" s="332" t="s">
        <v>5</v>
      </c>
      <c r="D11" s="333"/>
      <c r="E11" s="333"/>
      <c r="F11" s="334"/>
      <c r="G11" s="74">
        <f t="shared" si="1"/>
        <v>9990220.7742600739</v>
      </c>
      <c r="H11" s="75">
        <v>494269.21431721747</v>
      </c>
      <c r="I11" s="76">
        <v>55446.411937747151</v>
      </c>
      <c r="J11" s="76">
        <v>167985.4784548115</v>
      </c>
      <c r="K11" s="76">
        <v>419202.82549291849</v>
      </c>
      <c r="L11" s="76">
        <v>744795.71790957451</v>
      </c>
      <c r="M11" s="76">
        <v>3057268.747636795</v>
      </c>
      <c r="N11" s="124">
        <f t="shared" si="2"/>
        <v>4938968.3957490642</v>
      </c>
      <c r="O11" s="75">
        <v>446528.28873382509</v>
      </c>
      <c r="P11" s="76">
        <v>57965.315831070766</v>
      </c>
      <c r="Q11" s="76">
        <v>196708.73053882271</v>
      </c>
      <c r="R11" s="76">
        <v>330167.01444265246</v>
      </c>
      <c r="S11" s="76">
        <v>553971.27020800114</v>
      </c>
      <c r="T11" s="76">
        <v>3465911.7587566376</v>
      </c>
      <c r="U11" s="124">
        <f t="shared" si="3"/>
        <v>5051252.3785110097</v>
      </c>
    </row>
    <row r="12" spans="1:21" s="18" customFormat="1">
      <c r="A12" s="85">
        <v>2</v>
      </c>
      <c r="B12" s="86"/>
      <c r="C12" s="86" t="s">
        <v>6</v>
      </c>
      <c r="D12" s="87" t="s">
        <v>7</v>
      </c>
      <c r="E12" s="88"/>
      <c r="F12" s="89"/>
      <c r="G12" s="90">
        <f t="shared" si="1"/>
        <v>3968413.1961192312</v>
      </c>
      <c r="H12" s="91">
        <v>79413.235007203388</v>
      </c>
      <c r="I12" s="92">
        <v>41713.187167576514</v>
      </c>
      <c r="J12" s="92">
        <v>128974.5270958906</v>
      </c>
      <c r="K12" s="92">
        <v>336127.79471392184</v>
      </c>
      <c r="L12" s="92">
        <v>440285.44647580385</v>
      </c>
      <c r="M12" s="92">
        <v>1011365.8160290718</v>
      </c>
      <c r="N12" s="125">
        <f t="shared" si="2"/>
        <v>2037880.006489468</v>
      </c>
      <c r="O12" s="91">
        <v>82143.32210356518</v>
      </c>
      <c r="P12" s="92">
        <v>43006.486523863859</v>
      </c>
      <c r="Q12" s="92">
        <v>103212.41092637274</v>
      </c>
      <c r="R12" s="92">
        <v>200148.87744630501</v>
      </c>
      <c r="S12" s="92">
        <v>310690.24221430719</v>
      </c>
      <c r="T12" s="92">
        <v>1191331.850415349</v>
      </c>
      <c r="U12" s="125">
        <f t="shared" si="3"/>
        <v>1930533.1896297629</v>
      </c>
    </row>
    <row r="13" spans="1:21">
      <c r="A13" s="37">
        <v>3</v>
      </c>
      <c r="B13" s="17"/>
      <c r="C13" s="16"/>
      <c r="D13" s="38" t="s">
        <v>8</v>
      </c>
      <c r="E13" s="39" t="s">
        <v>9</v>
      </c>
      <c r="F13" s="40"/>
      <c r="G13" s="111">
        <f t="shared" si="1"/>
        <v>926963.52864494058</v>
      </c>
      <c r="H13" s="26">
        <v>4105.1071463487006</v>
      </c>
      <c r="I13" s="7">
        <v>2516.9689557322126</v>
      </c>
      <c r="J13" s="7">
        <v>42294.501578043702</v>
      </c>
      <c r="K13" s="7">
        <v>115341.59958927742</v>
      </c>
      <c r="L13" s="7">
        <v>178491.10658820334</v>
      </c>
      <c r="M13" s="7">
        <v>228569.87795344958</v>
      </c>
      <c r="N13" s="126">
        <f t="shared" si="2"/>
        <v>571319.16181105503</v>
      </c>
      <c r="O13" s="26">
        <v>4485.1819241775202</v>
      </c>
      <c r="P13" s="7">
        <v>3284.2610538239837</v>
      </c>
      <c r="Q13" s="7">
        <v>27826.137082398738</v>
      </c>
      <c r="R13" s="7">
        <v>58096.268262586251</v>
      </c>
      <c r="S13" s="7">
        <v>95294.278558516875</v>
      </c>
      <c r="T13" s="7">
        <v>166658.23995238217</v>
      </c>
      <c r="U13" s="126">
        <f t="shared" si="3"/>
        <v>355644.36683388555</v>
      </c>
    </row>
    <row r="14" spans="1:21">
      <c r="A14" s="37">
        <v>4</v>
      </c>
      <c r="B14" s="41"/>
      <c r="C14" s="16"/>
      <c r="D14" s="38" t="s">
        <v>10</v>
      </c>
      <c r="E14" s="39" t="s">
        <v>11</v>
      </c>
      <c r="F14" s="40"/>
      <c r="G14" s="111">
        <f t="shared" si="1"/>
        <v>18227.393159248859</v>
      </c>
      <c r="H14" s="26">
        <v>3346.7102696859429</v>
      </c>
      <c r="I14" s="7">
        <v>709.40851652027413</v>
      </c>
      <c r="J14" s="7">
        <v>100.75224061538029</v>
      </c>
      <c r="K14" s="7">
        <v>269.48719444090966</v>
      </c>
      <c r="L14" s="7">
        <v>402.79157254111487</v>
      </c>
      <c r="M14" s="7">
        <v>722.36431405437179</v>
      </c>
      <c r="N14" s="126">
        <f t="shared" si="2"/>
        <v>5551.5141078579936</v>
      </c>
      <c r="O14" s="26">
        <v>4239.4651600037241</v>
      </c>
      <c r="P14" s="7">
        <v>1361.0284721436592</v>
      </c>
      <c r="Q14" s="7">
        <v>1184.1367719101254</v>
      </c>
      <c r="R14" s="7">
        <v>1082.1647774630692</v>
      </c>
      <c r="S14" s="7">
        <v>1225.2483259118162</v>
      </c>
      <c r="T14" s="7">
        <v>3583.8355439584702</v>
      </c>
      <c r="U14" s="126">
        <f t="shared" si="3"/>
        <v>12675.879051390864</v>
      </c>
    </row>
    <row r="15" spans="1:21">
      <c r="A15" s="37">
        <v>5</v>
      </c>
      <c r="B15" s="41"/>
      <c r="C15" s="16"/>
      <c r="D15" s="8"/>
      <c r="E15" s="17" t="s">
        <v>12</v>
      </c>
      <c r="F15" s="42" t="s">
        <v>13</v>
      </c>
      <c r="G15" s="111">
        <f t="shared" si="1"/>
        <v>12612.663626485732</v>
      </c>
      <c r="H15" s="26">
        <v>3346.7102696859429</v>
      </c>
      <c r="I15" s="7">
        <v>708.08794659061459</v>
      </c>
      <c r="J15" s="7">
        <v>85.37267134769354</v>
      </c>
      <c r="K15" s="7">
        <v>237.23436410166323</v>
      </c>
      <c r="L15" s="7">
        <v>376.55311204417376</v>
      </c>
      <c r="M15" s="7">
        <v>645.28363352024462</v>
      </c>
      <c r="N15" s="126">
        <f t="shared" si="2"/>
        <v>5399.2419972903326</v>
      </c>
      <c r="O15" s="26">
        <v>4239.4651600037241</v>
      </c>
      <c r="P15" s="7">
        <v>1351.6192296333611</v>
      </c>
      <c r="Q15" s="7">
        <v>289.71506669154041</v>
      </c>
      <c r="R15" s="7">
        <v>153.04609667585464</v>
      </c>
      <c r="S15" s="7">
        <v>286.87295475485735</v>
      </c>
      <c r="T15" s="7">
        <v>892.70312143606134</v>
      </c>
      <c r="U15" s="126">
        <f t="shared" si="3"/>
        <v>7213.421629195399</v>
      </c>
    </row>
    <row r="16" spans="1:21">
      <c r="A16" s="37">
        <v>6</v>
      </c>
      <c r="B16" s="41"/>
      <c r="C16" s="16"/>
      <c r="D16" s="8"/>
      <c r="E16" s="17" t="s">
        <v>14</v>
      </c>
      <c r="F16" s="42" t="s">
        <v>15</v>
      </c>
      <c r="G16" s="111">
        <f t="shared" si="1"/>
        <v>1097.0673453194411</v>
      </c>
      <c r="H16" s="26">
        <v>0</v>
      </c>
      <c r="I16" s="7">
        <v>0</v>
      </c>
      <c r="J16" s="7">
        <v>0</v>
      </c>
      <c r="K16" s="7">
        <v>0</v>
      </c>
      <c r="L16" s="7">
        <v>0</v>
      </c>
      <c r="M16" s="7">
        <v>0</v>
      </c>
      <c r="N16" s="126">
        <f t="shared" si="2"/>
        <v>0</v>
      </c>
      <c r="O16" s="26">
        <v>0</v>
      </c>
      <c r="P16" s="7">
        <v>2.627980231232641</v>
      </c>
      <c r="Q16" s="7">
        <v>207.96297638050964</v>
      </c>
      <c r="R16" s="7">
        <v>163.258853531559</v>
      </c>
      <c r="S16" s="7">
        <v>164.81880977930268</v>
      </c>
      <c r="T16" s="7">
        <v>558.39872539683711</v>
      </c>
      <c r="U16" s="126">
        <f t="shared" si="3"/>
        <v>1097.0673453194411</v>
      </c>
    </row>
    <row r="17" spans="1:21">
      <c r="A17" s="37">
        <v>7</v>
      </c>
      <c r="B17" s="41"/>
      <c r="C17" s="16"/>
      <c r="D17" s="8"/>
      <c r="E17" s="17" t="s">
        <v>16</v>
      </c>
      <c r="F17" s="42" t="s">
        <v>17</v>
      </c>
      <c r="G17" s="111">
        <f t="shared" si="1"/>
        <v>3229.5704963218923</v>
      </c>
      <c r="H17" s="26">
        <v>0</v>
      </c>
      <c r="I17" s="7">
        <v>0.86530285760579773</v>
      </c>
      <c r="J17" s="7">
        <v>11.426403362096607</v>
      </c>
      <c r="K17" s="7">
        <v>20.641993985520457</v>
      </c>
      <c r="L17" s="7">
        <v>12.842551898025704</v>
      </c>
      <c r="M17" s="7">
        <v>44.598760612032493</v>
      </c>
      <c r="N17" s="126">
        <f t="shared" si="2"/>
        <v>90.375012715281059</v>
      </c>
      <c r="O17" s="26">
        <v>0</v>
      </c>
      <c r="P17" s="7">
        <v>4.6133145482058353</v>
      </c>
      <c r="Q17" s="7">
        <v>442.21392523429677</v>
      </c>
      <c r="R17" s="7">
        <v>492.90446916979272</v>
      </c>
      <c r="S17" s="7">
        <v>534.80157294357195</v>
      </c>
      <c r="T17" s="7">
        <v>1664.6622017107438</v>
      </c>
      <c r="U17" s="126">
        <f t="shared" si="3"/>
        <v>3139.1954836066111</v>
      </c>
    </row>
    <row r="18" spans="1:21">
      <c r="A18" s="37">
        <v>8</v>
      </c>
      <c r="B18" s="41"/>
      <c r="C18" s="12"/>
      <c r="D18" s="12"/>
      <c r="E18" s="17" t="s">
        <v>18</v>
      </c>
      <c r="F18" s="42" t="s">
        <v>19</v>
      </c>
      <c r="G18" s="111">
        <f t="shared" si="1"/>
        <v>0</v>
      </c>
      <c r="H18" s="26">
        <v>0</v>
      </c>
      <c r="I18" s="7">
        <v>0</v>
      </c>
      <c r="J18" s="7">
        <v>0</v>
      </c>
      <c r="K18" s="7">
        <v>0</v>
      </c>
      <c r="L18" s="7">
        <v>0</v>
      </c>
      <c r="M18" s="7">
        <v>0</v>
      </c>
      <c r="N18" s="126">
        <f t="shared" si="2"/>
        <v>0</v>
      </c>
      <c r="O18" s="26">
        <v>0</v>
      </c>
      <c r="P18" s="7">
        <v>0</v>
      </c>
      <c r="Q18" s="7">
        <v>0</v>
      </c>
      <c r="R18" s="7">
        <v>0</v>
      </c>
      <c r="S18" s="7">
        <v>0</v>
      </c>
      <c r="T18" s="7">
        <v>0</v>
      </c>
      <c r="U18" s="126">
        <f t="shared" si="3"/>
        <v>0</v>
      </c>
    </row>
    <row r="19" spans="1:21">
      <c r="A19" s="37">
        <v>9</v>
      </c>
      <c r="B19" s="41"/>
      <c r="C19" s="16"/>
      <c r="D19" s="8"/>
      <c r="E19" s="17" t="s">
        <v>20</v>
      </c>
      <c r="F19" s="42" t="s">
        <v>21</v>
      </c>
      <c r="G19" s="111">
        <f t="shared" si="1"/>
        <v>1288.0916478047468</v>
      </c>
      <c r="H19" s="26">
        <v>0</v>
      </c>
      <c r="I19" s="7">
        <v>0.4552691760993639</v>
      </c>
      <c r="J19" s="7">
        <v>3.9531641412440877</v>
      </c>
      <c r="K19" s="7">
        <v>11.61083382068864</v>
      </c>
      <c r="L19" s="7">
        <v>13.395906458161335</v>
      </c>
      <c r="M19" s="7">
        <v>32.481923698273022</v>
      </c>
      <c r="N19" s="126">
        <f t="shared" si="2"/>
        <v>61.897097294466448</v>
      </c>
      <c r="O19" s="26">
        <v>0</v>
      </c>
      <c r="P19" s="7">
        <v>2.1679422835940159</v>
      </c>
      <c r="Q19" s="7">
        <v>244.24478534642185</v>
      </c>
      <c r="R19" s="7">
        <v>272.95536558597814</v>
      </c>
      <c r="S19" s="7">
        <v>238.75497459690087</v>
      </c>
      <c r="T19" s="7">
        <v>468.07148269738536</v>
      </c>
      <c r="U19" s="126">
        <f t="shared" si="3"/>
        <v>1226.1945505102804</v>
      </c>
    </row>
    <row r="20" spans="1:21">
      <c r="A20" s="37">
        <v>10</v>
      </c>
      <c r="B20" s="41"/>
      <c r="C20" s="16"/>
      <c r="D20" s="38" t="s">
        <v>22</v>
      </c>
      <c r="E20" s="39" t="s">
        <v>23</v>
      </c>
      <c r="F20" s="40"/>
      <c r="G20" s="111">
        <f t="shared" si="1"/>
        <v>363356.1871209942</v>
      </c>
      <c r="H20" s="26">
        <v>5293.9759582514816</v>
      </c>
      <c r="I20" s="7">
        <v>5197.6061406466179</v>
      </c>
      <c r="J20" s="7">
        <v>19422.851006255951</v>
      </c>
      <c r="K20" s="7">
        <v>127087.59727038443</v>
      </c>
      <c r="L20" s="7">
        <v>62876.387010297272</v>
      </c>
      <c r="M20" s="7">
        <v>9980.3230942855589</v>
      </c>
      <c r="N20" s="126">
        <f t="shared" si="2"/>
        <v>229858.74048012131</v>
      </c>
      <c r="O20" s="26">
        <v>5126.3312802956052</v>
      </c>
      <c r="P20" s="7">
        <v>4719.8218320775777</v>
      </c>
      <c r="Q20" s="7">
        <v>17396.007059710799</v>
      </c>
      <c r="R20" s="7">
        <v>72783.466736865812</v>
      </c>
      <c r="S20" s="7">
        <v>27944.784873368451</v>
      </c>
      <c r="T20" s="7">
        <v>5527.0348585546017</v>
      </c>
      <c r="U20" s="126">
        <f t="shared" si="3"/>
        <v>133497.44664087286</v>
      </c>
    </row>
    <row r="21" spans="1:21">
      <c r="A21" s="37">
        <v>11</v>
      </c>
      <c r="B21" s="41"/>
      <c r="C21" s="16"/>
      <c r="D21" s="38" t="s">
        <v>24</v>
      </c>
      <c r="E21" s="39" t="s">
        <v>25</v>
      </c>
      <c r="F21" s="40"/>
      <c r="G21" s="111">
        <f t="shared" si="1"/>
        <v>1491688.6663877922</v>
      </c>
      <c r="H21" s="26">
        <v>15400.217009652797</v>
      </c>
      <c r="I21" s="7">
        <v>5970.4723580015998</v>
      </c>
      <c r="J21" s="7">
        <v>21765.732188546215</v>
      </c>
      <c r="K21" s="7">
        <v>39754.089662651066</v>
      </c>
      <c r="L21" s="7">
        <v>105352.65476876497</v>
      </c>
      <c r="M21" s="7">
        <v>464407.13457792997</v>
      </c>
      <c r="N21" s="126">
        <f t="shared" si="2"/>
        <v>652650.30056554661</v>
      </c>
      <c r="O21" s="26">
        <v>16897.732842304675</v>
      </c>
      <c r="P21" s="7">
        <v>5995.7593672599487</v>
      </c>
      <c r="Q21" s="7">
        <v>20585.608582672052</v>
      </c>
      <c r="R21" s="7">
        <v>29699.110650801274</v>
      </c>
      <c r="S21" s="7">
        <v>107657.31106318906</v>
      </c>
      <c r="T21" s="7">
        <v>658202.84331601858</v>
      </c>
      <c r="U21" s="126">
        <f t="shared" si="3"/>
        <v>839038.3658222456</v>
      </c>
    </row>
    <row r="22" spans="1:21">
      <c r="A22" s="37">
        <v>12</v>
      </c>
      <c r="B22" s="41"/>
      <c r="C22" s="16"/>
      <c r="D22" s="38" t="s">
        <v>26</v>
      </c>
      <c r="E22" s="39" t="s">
        <v>27</v>
      </c>
      <c r="F22" s="40"/>
      <c r="G22" s="111">
        <f t="shared" si="1"/>
        <v>34551.795084477257</v>
      </c>
      <c r="H22" s="26">
        <v>4724.1214724192268</v>
      </c>
      <c r="I22" s="7">
        <v>1325.6076163675389</v>
      </c>
      <c r="J22" s="7">
        <v>1773.603354324805</v>
      </c>
      <c r="K22" s="7">
        <v>2319.1666072409134</v>
      </c>
      <c r="L22" s="7">
        <v>3185.4083991282387</v>
      </c>
      <c r="M22" s="7">
        <v>4954.5778673119494</v>
      </c>
      <c r="N22" s="126">
        <f t="shared" si="2"/>
        <v>18282.48531679267</v>
      </c>
      <c r="O22" s="26">
        <v>4775.5440127943148</v>
      </c>
      <c r="P22" s="7">
        <v>1749.9601238748537</v>
      </c>
      <c r="Q22" s="7">
        <v>1212.6721599410794</v>
      </c>
      <c r="R22" s="7">
        <v>1214.6283150436648</v>
      </c>
      <c r="S22" s="7">
        <v>2083.731635801174</v>
      </c>
      <c r="T22" s="7">
        <v>5232.7735202295007</v>
      </c>
      <c r="U22" s="126">
        <f t="shared" si="3"/>
        <v>16269.309767684586</v>
      </c>
    </row>
    <row r="23" spans="1:21">
      <c r="A23" s="37">
        <v>13</v>
      </c>
      <c r="B23" s="41"/>
      <c r="C23" s="16"/>
      <c r="D23" s="8"/>
      <c r="E23" s="17" t="s">
        <v>12</v>
      </c>
      <c r="F23" s="42" t="s">
        <v>28</v>
      </c>
      <c r="G23" s="111">
        <f t="shared" si="1"/>
        <v>1796.7314953987579</v>
      </c>
      <c r="H23" s="26">
        <v>15.37848348605359</v>
      </c>
      <c r="I23" s="7">
        <v>438.18026992684281</v>
      </c>
      <c r="J23" s="7">
        <v>162.63944413324452</v>
      </c>
      <c r="K23" s="7">
        <v>90.290332818736715</v>
      </c>
      <c r="L23" s="7">
        <v>63.949173933960992</v>
      </c>
      <c r="M23" s="7">
        <v>8.5571233928203583</v>
      </c>
      <c r="N23" s="126">
        <f t="shared" si="2"/>
        <v>778.994827691659</v>
      </c>
      <c r="O23" s="26">
        <v>13.122652763132773</v>
      </c>
      <c r="P23" s="7">
        <v>670.37029612998595</v>
      </c>
      <c r="Q23" s="7">
        <v>203.76315179110452</v>
      </c>
      <c r="R23" s="7">
        <v>80.478163181863238</v>
      </c>
      <c r="S23" s="7">
        <v>38.604596540921648</v>
      </c>
      <c r="T23" s="7">
        <v>11.39780730009079</v>
      </c>
      <c r="U23" s="126">
        <f t="shared" si="3"/>
        <v>1017.7366677070989</v>
      </c>
    </row>
    <row r="24" spans="1:21">
      <c r="A24" s="37">
        <v>14</v>
      </c>
      <c r="B24" s="17"/>
      <c r="C24" s="16"/>
      <c r="D24" s="8"/>
      <c r="E24" s="17" t="s">
        <v>14</v>
      </c>
      <c r="F24" s="42" t="s">
        <v>29</v>
      </c>
      <c r="G24" s="111">
        <f t="shared" si="1"/>
        <v>268.54350500232374</v>
      </c>
      <c r="H24" s="26">
        <v>41.429986671524063</v>
      </c>
      <c r="I24" s="7">
        <v>19.748712944552608</v>
      </c>
      <c r="J24" s="7">
        <v>24.231885702789441</v>
      </c>
      <c r="K24" s="7">
        <v>31.647209325627045</v>
      </c>
      <c r="L24" s="7">
        <v>25.564684173747082</v>
      </c>
      <c r="M24" s="7">
        <v>2.9704346060752869</v>
      </c>
      <c r="N24" s="126">
        <f t="shared" si="2"/>
        <v>145.59291342431553</v>
      </c>
      <c r="O24" s="26">
        <v>45.502263505706864</v>
      </c>
      <c r="P24" s="7">
        <v>19.931634169599377</v>
      </c>
      <c r="Q24" s="7">
        <v>17.197742959444213</v>
      </c>
      <c r="R24" s="7">
        <v>22.44940905643125</v>
      </c>
      <c r="S24" s="7">
        <v>16.453753266116109</v>
      </c>
      <c r="T24" s="7">
        <v>1.4157886207103729</v>
      </c>
      <c r="U24" s="126">
        <f t="shared" si="3"/>
        <v>122.95059157800819</v>
      </c>
    </row>
    <row r="25" spans="1:21">
      <c r="A25" s="37">
        <v>15</v>
      </c>
      <c r="B25" s="17"/>
      <c r="C25" s="16"/>
      <c r="D25" s="8"/>
      <c r="E25" s="17" t="s">
        <v>16</v>
      </c>
      <c r="F25" s="42" t="s">
        <v>30</v>
      </c>
      <c r="G25" s="111">
        <f t="shared" si="1"/>
        <v>12095.419595059846</v>
      </c>
      <c r="H25" s="26">
        <v>3234.5049691950326</v>
      </c>
      <c r="I25" s="7">
        <v>674.58729840873389</v>
      </c>
      <c r="J25" s="7">
        <v>281.44528104223502</v>
      </c>
      <c r="K25" s="7">
        <v>67.241772012126162</v>
      </c>
      <c r="L25" s="7">
        <v>393.13440848620223</v>
      </c>
      <c r="M25" s="7">
        <v>1960.7564377784729</v>
      </c>
      <c r="N25" s="126">
        <f t="shared" si="2"/>
        <v>6611.6701669228032</v>
      </c>
      <c r="O25" s="26">
        <v>3753.6879054599676</v>
      </c>
      <c r="P25" s="7">
        <v>902.58125238299749</v>
      </c>
      <c r="Q25" s="7">
        <v>432.79750997694089</v>
      </c>
      <c r="R25" s="7">
        <v>105.34718444809457</v>
      </c>
      <c r="S25" s="7">
        <v>223.28239806528768</v>
      </c>
      <c r="T25" s="7">
        <v>66.053177803754807</v>
      </c>
      <c r="U25" s="126">
        <f t="shared" si="3"/>
        <v>5483.7494281370427</v>
      </c>
    </row>
    <row r="26" spans="1:21">
      <c r="A26" s="37">
        <v>16</v>
      </c>
      <c r="B26" s="17"/>
      <c r="C26" s="16"/>
      <c r="D26" s="8"/>
      <c r="E26" s="17" t="s">
        <v>18</v>
      </c>
      <c r="F26" s="42" t="s">
        <v>31</v>
      </c>
      <c r="G26" s="111">
        <f t="shared" si="1"/>
        <v>20391.100561265986</v>
      </c>
      <c r="H26" s="26">
        <v>1432.8080344009031</v>
      </c>
      <c r="I26" s="7">
        <v>193.09133611204197</v>
      </c>
      <c r="J26" s="7">
        <v>1305.2867507689407</v>
      </c>
      <c r="K26" s="7">
        <v>2129.9872714711382</v>
      </c>
      <c r="L26" s="7">
        <v>2702.7601703676919</v>
      </c>
      <c r="M26" s="7">
        <v>2982.2939658887335</v>
      </c>
      <c r="N26" s="126">
        <f t="shared" si="2"/>
        <v>10746.227529009449</v>
      </c>
      <c r="O26" s="26">
        <v>963.2311391361211</v>
      </c>
      <c r="P26" s="7">
        <v>157.07690693920858</v>
      </c>
      <c r="Q26" s="7">
        <v>558.91375513982439</v>
      </c>
      <c r="R26" s="7">
        <v>1006.3535494017415</v>
      </c>
      <c r="S26" s="7">
        <v>1805.3909266410337</v>
      </c>
      <c r="T26" s="7">
        <v>5153.9067549986066</v>
      </c>
      <c r="U26" s="126">
        <f t="shared" si="3"/>
        <v>9644.8730322565352</v>
      </c>
    </row>
    <row r="27" spans="1:21">
      <c r="A27" s="37">
        <v>17</v>
      </c>
      <c r="B27" s="17"/>
      <c r="C27" s="16"/>
      <c r="D27" s="38" t="s">
        <v>32</v>
      </c>
      <c r="E27" s="39" t="s">
        <v>33</v>
      </c>
      <c r="F27" s="40"/>
      <c r="G27" s="111">
        <f t="shared" si="1"/>
        <v>177804.43587991735</v>
      </c>
      <c r="H27" s="26">
        <v>2855.6683034828407</v>
      </c>
      <c r="I27" s="7">
        <v>4483.9874766229186</v>
      </c>
      <c r="J27" s="7">
        <v>15321.810673065484</v>
      </c>
      <c r="K27" s="7">
        <v>15871.752769669518</v>
      </c>
      <c r="L27" s="7">
        <v>21049.628962513059</v>
      </c>
      <c r="M27" s="7">
        <v>34343.174848072231</v>
      </c>
      <c r="N27" s="126">
        <f t="shared" si="2"/>
        <v>93926.023033426056</v>
      </c>
      <c r="O27" s="26">
        <v>2917.8430469771006</v>
      </c>
      <c r="P27" s="7">
        <v>3817.3102870922667</v>
      </c>
      <c r="Q27" s="7">
        <v>10500.202099493938</v>
      </c>
      <c r="R27" s="7">
        <v>9731.3840698711574</v>
      </c>
      <c r="S27" s="7">
        <v>14480.11036654748</v>
      </c>
      <c r="T27" s="7">
        <v>42431.562976509333</v>
      </c>
      <c r="U27" s="126">
        <f t="shared" si="3"/>
        <v>83878.412846491279</v>
      </c>
    </row>
    <row r="28" spans="1:21">
      <c r="A28" s="37">
        <v>18</v>
      </c>
      <c r="B28" s="12"/>
      <c r="C28" s="12"/>
      <c r="D28" s="38" t="s">
        <v>34</v>
      </c>
      <c r="E28" s="39" t="s">
        <v>35</v>
      </c>
      <c r="F28" s="43"/>
      <c r="G28" s="111">
        <f t="shared" si="1"/>
        <v>105150.30232114976</v>
      </c>
      <c r="H28" s="26">
        <v>495.69069830139375</v>
      </c>
      <c r="I28" s="7">
        <v>521.5646542282775</v>
      </c>
      <c r="J28" s="7">
        <v>1365.7469224939123</v>
      </c>
      <c r="K28" s="7">
        <v>2002.1027221742552</v>
      </c>
      <c r="L28" s="7">
        <v>5726.2548138024285</v>
      </c>
      <c r="M28" s="7">
        <v>36108.716919347644</v>
      </c>
      <c r="N28" s="126">
        <f t="shared" si="2"/>
        <v>46220.076730347908</v>
      </c>
      <c r="O28" s="26">
        <v>549.77957452985208</v>
      </c>
      <c r="P28" s="7">
        <v>485.03022379707909</v>
      </c>
      <c r="Q28" s="7">
        <v>1153.009680208168</v>
      </c>
      <c r="R28" s="7">
        <v>1487.3710127780796</v>
      </c>
      <c r="S28" s="7">
        <v>6467.7692560069263</v>
      </c>
      <c r="T28" s="7">
        <v>48787.265843481757</v>
      </c>
      <c r="U28" s="126">
        <f t="shared" si="3"/>
        <v>58930.225590801863</v>
      </c>
    </row>
    <row r="29" spans="1:21">
      <c r="A29" s="37">
        <v>19</v>
      </c>
      <c r="B29" s="17"/>
      <c r="C29" s="16"/>
      <c r="D29" s="38" t="s">
        <v>36</v>
      </c>
      <c r="E29" s="39" t="s">
        <v>37</v>
      </c>
      <c r="F29" s="40"/>
      <c r="G29" s="111">
        <f t="shared" si="1"/>
        <v>105524.87094049604</v>
      </c>
      <c r="H29" s="26">
        <v>91.904678892109132</v>
      </c>
      <c r="I29" s="7">
        <v>82.15054350655555</v>
      </c>
      <c r="J29" s="7">
        <v>2669.79247650865</v>
      </c>
      <c r="K29" s="7">
        <v>7525.3559176176786</v>
      </c>
      <c r="L29" s="7">
        <v>14765.052944537252</v>
      </c>
      <c r="M29" s="7">
        <v>28075.560099728405</v>
      </c>
      <c r="N29" s="126">
        <f t="shared" si="2"/>
        <v>53209.816660790653</v>
      </c>
      <c r="O29" s="26">
        <v>88.465879085584987</v>
      </c>
      <c r="P29" s="7">
        <v>69.7965019806187</v>
      </c>
      <c r="Q29" s="7">
        <v>2776.9019902597611</v>
      </c>
      <c r="R29" s="7">
        <v>5975.073965112213</v>
      </c>
      <c r="S29" s="7">
        <v>12509.821292571723</v>
      </c>
      <c r="T29" s="7">
        <v>30894.994650695473</v>
      </c>
      <c r="U29" s="126">
        <f t="shared" si="3"/>
        <v>52315.054279705379</v>
      </c>
    </row>
    <row r="30" spans="1:21">
      <c r="A30" s="37">
        <v>20</v>
      </c>
      <c r="B30" s="17"/>
      <c r="C30" s="16"/>
      <c r="D30" s="38" t="s">
        <v>38</v>
      </c>
      <c r="E30" s="39" t="s">
        <v>39</v>
      </c>
      <c r="F30" s="40"/>
      <c r="G30" s="111">
        <f t="shared" si="1"/>
        <v>2969.4602954112147</v>
      </c>
      <c r="H30" s="26">
        <v>0</v>
      </c>
      <c r="I30" s="7">
        <v>14.274750615843004</v>
      </c>
      <c r="J30" s="7">
        <v>40.442982145244969</v>
      </c>
      <c r="K30" s="7">
        <v>94.077874109032564</v>
      </c>
      <c r="L30" s="7">
        <v>393.67872468661517</v>
      </c>
      <c r="M30" s="7">
        <v>801.01498625520617</v>
      </c>
      <c r="N30" s="126">
        <f t="shared" si="2"/>
        <v>1343.4893178119419</v>
      </c>
      <c r="O30" s="26">
        <v>0</v>
      </c>
      <c r="P30" s="7">
        <v>13.201328692592639</v>
      </c>
      <c r="Q30" s="7">
        <v>51.117462985566704</v>
      </c>
      <c r="R30" s="7">
        <v>90.91923605233751</v>
      </c>
      <c r="S30" s="7">
        <v>448.45580312504899</v>
      </c>
      <c r="T30" s="7">
        <v>1022.2771467437269</v>
      </c>
      <c r="U30" s="126">
        <f t="shared" si="3"/>
        <v>1625.9709775992728</v>
      </c>
    </row>
    <row r="31" spans="1:21">
      <c r="A31" s="37">
        <v>21</v>
      </c>
      <c r="B31" s="17"/>
      <c r="C31" s="16"/>
      <c r="D31" s="38" t="s">
        <v>40</v>
      </c>
      <c r="E31" s="39" t="s">
        <v>41</v>
      </c>
      <c r="F31" s="40"/>
      <c r="G31" s="111">
        <f t="shared" si="1"/>
        <v>305700.96509000292</v>
      </c>
      <c r="H31" s="26">
        <v>38918.164033930509</v>
      </c>
      <c r="I31" s="7">
        <v>15725.405025716504</v>
      </c>
      <c r="J31" s="7">
        <v>12754.696376998836</v>
      </c>
      <c r="K31" s="7">
        <v>15501.732457393868</v>
      </c>
      <c r="L31" s="7">
        <v>24795.036412803689</v>
      </c>
      <c r="M31" s="7">
        <v>42706.415388571098</v>
      </c>
      <c r="N31" s="126">
        <f t="shared" si="2"/>
        <v>150401.44969541451</v>
      </c>
      <c r="O31" s="26">
        <v>40203.166268176552</v>
      </c>
      <c r="P31" s="7">
        <v>16366.942966164994</v>
      </c>
      <c r="Q31" s="7">
        <v>10866.725585853254</v>
      </c>
      <c r="R31" s="7">
        <v>12051.052742354368</v>
      </c>
      <c r="S31" s="7">
        <v>23744.164251692593</v>
      </c>
      <c r="T31" s="7">
        <v>52067.463580346666</v>
      </c>
      <c r="U31" s="126">
        <f t="shared" si="3"/>
        <v>155299.51539458841</v>
      </c>
    </row>
    <row r="32" spans="1:21">
      <c r="A32" s="37">
        <v>22</v>
      </c>
      <c r="B32" s="17"/>
      <c r="C32" s="16"/>
      <c r="D32" s="38"/>
      <c r="E32" s="17" t="s">
        <v>12</v>
      </c>
      <c r="F32" s="42" t="s">
        <v>42</v>
      </c>
      <c r="G32" s="111">
        <f t="shared" si="1"/>
        <v>196299.09080725527</v>
      </c>
      <c r="H32" s="26">
        <v>38189.461971853547</v>
      </c>
      <c r="I32" s="7">
        <v>14867.046988768227</v>
      </c>
      <c r="J32" s="7">
        <v>9532.3092167917639</v>
      </c>
      <c r="K32" s="7">
        <v>10148.851044589654</v>
      </c>
      <c r="L32" s="7">
        <v>12028.25172033906</v>
      </c>
      <c r="M32" s="7">
        <v>12613.222599282861</v>
      </c>
      <c r="N32" s="126">
        <f t="shared" si="2"/>
        <v>97379.143541625119</v>
      </c>
      <c r="O32" s="26">
        <v>39435.373194649925</v>
      </c>
      <c r="P32" s="7">
        <v>15573.222293685118</v>
      </c>
      <c r="Q32" s="7">
        <v>8462.9881376014091</v>
      </c>
      <c r="R32" s="7">
        <v>7651.1474569477141</v>
      </c>
      <c r="S32" s="7">
        <v>12083.556300416589</v>
      </c>
      <c r="T32" s="7">
        <v>15713.659882329404</v>
      </c>
      <c r="U32" s="126">
        <f t="shared" si="3"/>
        <v>98919.947265630151</v>
      </c>
    </row>
    <row r="33" spans="1:21">
      <c r="A33" s="37">
        <v>23</v>
      </c>
      <c r="B33" s="17"/>
      <c r="C33" s="16"/>
      <c r="D33" s="8"/>
      <c r="E33" s="17" t="s">
        <v>14</v>
      </c>
      <c r="F33" s="42" t="s">
        <v>43</v>
      </c>
      <c r="G33" s="111">
        <f t="shared" si="1"/>
        <v>1601.3339711986482</v>
      </c>
      <c r="H33" s="26">
        <v>1.2622723570093513</v>
      </c>
      <c r="I33" s="7">
        <v>68.862634517252445</v>
      </c>
      <c r="J33" s="7">
        <v>254.91259616613388</v>
      </c>
      <c r="K33" s="7">
        <v>238.49846547096968</v>
      </c>
      <c r="L33" s="7">
        <v>140.62139296531677</v>
      </c>
      <c r="M33" s="7">
        <v>97.830639004707336</v>
      </c>
      <c r="N33" s="126">
        <f t="shared" si="2"/>
        <v>801.98800048138946</v>
      </c>
      <c r="O33" s="26">
        <v>1.6725371079519391</v>
      </c>
      <c r="P33" s="7">
        <v>75.621409818530083</v>
      </c>
      <c r="Q33" s="7">
        <v>258.37023609876633</v>
      </c>
      <c r="R33" s="7">
        <v>240.26977773755789</v>
      </c>
      <c r="S33" s="7">
        <v>127.01139223575592</v>
      </c>
      <c r="T33" s="7">
        <v>96.400617718696594</v>
      </c>
      <c r="U33" s="126">
        <f t="shared" si="3"/>
        <v>799.34597071725875</v>
      </c>
    </row>
    <row r="34" spans="1:21">
      <c r="A34" s="37">
        <v>24</v>
      </c>
      <c r="B34" s="17"/>
      <c r="C34" s="16"/>
      <c r="D34" s="8"/>
      <c r="E34" s="17" t="s">
        <v>16</v>
      </c>
      <c r="F34" s="42" t="s">
        <v>44</v>
      </c>
      <c r="G34" s="111">
        <f t="shared" si="1"/>
        <v>12484.912093445382</v>
      </c>
      <c r="H34" s="26">
        <v>1.8025824247615674E-2</v>
      </c>
      <c r="I34" s="7">
        <v>7.7274536592994991E-2</v>
      </c>
      <c r="J34" s="7">
        <v>3.1589408313884633</v>
      </c>
      <c r="K34" s="7">
        <v>98.874577510519885</v>
      </c>
      <c r="L34" s="7">
        <v>952.84369952231646</v>
      </c>
      <c r="M34" s="7">
        <v>5189.8941532969475</v>
      </c>
      <c r="N34" s="126">
        <f t="shared" si="2"/>
        <v>6244.8666715220133</v>
      </c>
      <c r="O34" s="26">
        <v>1.9358337616949939E-2</v>
      </c>
      <c r="P34" s="7">
        <v>6.6566004370542942E-2</v>
      </c>
      <c r="Q34" s="7">
        <v>1.6873976079805288</v>
      </c>
      <c r="R34" s="7">
        <v>42.70739609724842</v>
      </c>
      <c r="S34" s="7">
        <v>596.88294922746718</v>
      </c>
      <c r="T34" s="7">
        <v>5598.6817546486855</v>
      </c>
      <c r="U34" s="126">
        <f t="shared" si="3"/>
        <v>6240.0454219233688</v>
      </c>
    </row>
    <row r="35" spans="1:21">
      <c r="A35" s="37">
        <v>25</v>
      </c>
      <c r="B35" s="17"/>
      <c r="C35" s="16"/>
      <c r="D35" s="8"/>
      <c r="E35" s="17" t="s">
        <v>18</v>
      </c>
      <c r="F35" s="42" t="s">
        <v>45</v>
      </c>
      <c r="G35" s="111">
        <f t="shared" si="1"/>
        <v>21857.393068610574</v>
      </c>
      <c r="H35" s="26">
        <v>12.304392056190409</v>
      </c>
      <c r="I35" s="7">
        <v>122.41158504132181</v>
      </c>
      <c r="J35" s="7">
        <v>844.08552581071854</v>
      </c>
      <c r="K35" s="7">
        <v>1791.0537673104554</v>
      </c>
      <c r="L35" s="7">
        <v>3565.1656601391733</v>
      </c>
      <c r="M35" s="7">
        <v>4542.8561464101076</v>
      </c>
      <c r="N35" s="126">
        <f t="shared" si="2"/>
        <v>10877.877076767967</v>
      </c>
      <c r="O35" s="26">
        <v>13.043390594655648</v>
      </c>
      <c r="P35" s="7">
        <v>134.55714000202715</v>
      </c>
      <c r="Q35" s="7">
        <v>531.88944240286946</v>
      </c>
      <c r="R35" s="7">
        <v>1360.8562270030379</v>
      </c>
      <c r="S35" s="7">
        <v>3413.2783488854766</v>
      </c>
      <c r="T35" s="7">
        <v>5525.8914429545403</v>
      </c>
      <c r="U35" s="126">
        <f t="shared" si="3"/>
        <v>10979.515991842607</v>
      </c>
    </row>
    <row r="36" spans="1:21">
      <c r="A36" s="37">
        <v>26</v>
      </c>
      <c r="B36" s="17"/>
      <c r="C36" s="16"/>
      <c r="D36" s="8"/>
      <c r="E36" s="17" t="s">
        <v>20</v>
      </c>
      <c r="F36" s="42" t="s">
        <v>46</v>
      </c>
      <c r="G36" s="111">
        <f t="shared" si="1"/>
        <v>11998.385569428861</v>
      </c>
      <c r="H36" s="26">
        <v>191.51888169027814</v>
      </c>
      <c r="I36" s="7">
        <v>56.917780387920175</v>
      </c>
      <c r="J36" s="7">
        <v>542.38419477873686</v>
      </c>
      <c r="K36" s="7">
        <v>825.30326993318158</v>
      </c>
      <c r="L36" s="7">
        <v>1686.5080157760531</v>
      </c>
      <c r="M36" s="7">
        <v>3122.896376471268</v>
      </c>
      <c r="N36" s="126">
        <f t="shared" si="2"/>
        <v>6425.5285190374379</v>
      </c>
      <c r="O36" s="26">
        <v>238.40715896996829</v>
      </c>
      <c r="P36" s="7">
        <v>56.081576811632793</v>
      </c>
      <c r="Q36" s="7">
        <v>407.61664834384646</v>
      </c>
      <c r="R36" s="7">
        <v>681.91986898946925</v>
      </c>
      <c r="S36" s="7">
        <v>1327.9036027503898</v>
      </c>
      <c r="T36" s="7">
        <v>2860.9281945261173</v>
      </c>
      <c r="U36" s="126">
        <f t="shared" si="3"/>
        <v>5572.8570503914234</v>
      </c>
    </row>
    <row r="37" spans="1:21">
      <c r="A37" s="37">
        <v>27</v>
      </c>
      <c r="B37" s="17"/>
      <c r="C37" s="16"/>
      <c r="D37" s="8"/>
      <c r="E37" s="17" t="s">
        <v>47</v>
      </c>
      <c r="F37" s="42" t="s">
        <v>393</v>
      </c>
      <c r="G37" s="111">
        <f t="shared" si="1"/>
        <v>0.19816526770591736</v>
      </c>
      <c r="H37" s="26">
        <v>0</v>
      </c>
      <c r="I37" s="7">
        <v>0</v>
      </c>
      <c r="J37" s="7">
        <v>0</v>
      </c>
      <c r="K37" s="7">
        <v>0</v>
      </c>
      <c r="L37" s="7">
        <v>0.19816526770591736</v>
      </c>
      <c r="M37" s="7">
        <v>0</v>
      </c>
      <c r="N37" s="126">
        <f t="shared" si="2"/>
        <v>0.19816526770591736</v>
      </c>
      <c r="O37" s="26">
        <v>0</v>
      </c>
      <c r="P37" s="7">
        <v>0</v>
      </c>
      <c r="Q37" s="7">
        <v>0</v>
      </c>
      <c r="R37" s="7">
        <v>0</v>
      </c>
      <c r="S37" s="7">
        <v>0</v>
      </c>
      <c r="T37" s="7">
        <v>0</v>
      </c>
      <c r="U37" s="126">
        <f t="shared" si="3"/>
        <v>0</v>
      </c>
    </row>
    <row r="38" spans="1:21">
      <c r="A38" s="37">
        <v>28</v>
      </c>
      <c r="B38" s="17"/>
      <c r="C38" s="16"/>
      <c r="D38" s="8"/>
      <c r="E38" s="17" t="s">
        <v>48</v>
      </c>
      <c r="F38" s="42" t="s">
        <v>49</v>
      </c>
      <c r="G38" s="111">
        <f t="shared" si="1"/>
        <v>1.319242000579834</v>
      </c>
      <c r="H38" s="26">
        <v>0</v>
      </c>
      <c r="I38" s="7">
        <v>0</v>
      </c>
      <c r="J38" s="7">
        <v>0.14489865303039551</v>
      </c>
      <c r="K38" s="7">
        <v>0</v>
      </c>
      <c r="L38" s="7">
        <v>0</v>
      </c>
      <c r="M38" s="7">
        <v>0</v>
      </c>
      <c r="N38" s="126">
        <f t="shared" si="2"/>
        <v>0.14489865303039551</v>
      </c>
      <c r="O38" s="26">
        <v>0</v>
      </c>
      <c r="P38" s="7">
        <v>0</v>
      </c>
      <c r="Q38" s="7">
        <v>0</v>
      </c>
      <c r="R38" s="7">
        <v>0</v>
      </c>
      <c r="S38" s="7">
        <v>0</v>
      </c>
      <c r="T38" s="7">
        <v>1.1743433475494385</v>
      </c>
      <c r="U38" s="126">
        <f t="shared" si="3"/>
        <v>1.1743433475494385</v>
      </c>
    </row>
    <row r="39" spans="1:21">
      <c r="A39" s="37">
        <v>29</v>
      </c>
      <c r="B39" s="17"/>
      <c r="C39" s="16"/>
      <c r="D39" s="38"/>
      <c r="E39" s="17" t="s">
        <v>394</v>
      </c>
      <c r="F39" s="42" t="s">
        <v>50</v>
      </c>
      <c r="G39" s="111">
        <f t="shared" si="1"/>
        <v>14668.834703183831</v>
      </c>
      <c r="H39" s="26">
        <v>0</v>
      </c>
      <c r="I39" s="7">
        <v>0</v>
      </c>
      <c r="J39" s="7">
        <v>30.691130676343164</v>
      </c>
      <c r="K39" s="7">
        <v>327.81562220701016</v>
      </c>
      <c r="L39" s="7">
        <v>1810.6394225861877</v>
      </c>
      <c r="M39" s="7">
        <v>5557.1664755810052</v>
      </c>
      <c r="N39" s="126">
        <f t="shared" si="2"/>
        <v>7726.3126510505463</v>
      </c>
      <c r="O39" s="26">
        <v>0</v>
      </c>
      <c r="P39" s="7">
        <v>0</v>
      </c>
      <c r="Q39" s="7">
        <v>27.526938474682538</v>
      </c>
      <c r="R39" s="7">
        <v>294.3329731625272</v>
      </c>
      <c r="S39" s="7">
        <v>1896.7324176169932</v>
      </c>
      <c r="T39" s="7">
        <v>4723.929722879082</v>
      </c>
      <c r="U39" s="126">
        <f t="shared" si="3"/>
        <v>6942.5220521332849</v>
      </c>
    </row>
    <row r="40" spans="1:21">
      <c r="A40" s="37">
        <v>30</v>
      </c>
      <c r="B40" s="17"/>
      <c r="C40" s="16"/>
      <c r="D40" s="12"/>
      <c r="E40" s="17" t="s">
        <v>395</v>
      </c>
      <c r="F40" s="42" t="s">
        <v>51</v>
      </c>
      <c r="G40" s="111">
        <f t="shared" si="1"/>
        <v>38082.561662003165</v>
      </c>
      <c r="H40" s="26">
        <v>336.26467031573793</v>
      </c>
      <c r="I40" s="7">
        <v>197.97489355661673</v>
      </c>
      <c r="J40" s="7">
        <v>769.30579568393296</v>
      </c>
      <c r="K40" s="7">
        <v>1169.7803418507101</v>
      </c>
      <c r="L40" s="7">
        <v>3495.2803852028446</v>
      </c>
      <c r="M40" s="7">
        <v>10834.660273453221</v>
      </c>
      <c r="N40" s="126">
        <f t="shared" si="2"/>
        <v>16803.266360063062</v>
      </c>
      <c r="O40" s="26">
        <v>319.35458695827401</v>
      </c>
      <c r="P40" s="7">
        <v>203.00455888255431</v>
      </c>
      <c r="Q40" s="7">
        <v>544.03753084306436</v>
      </c>
      <c r="R40" s="7">
        <v>702.37504343424189</v>
      </c>
      <c r="S40" s="7">
        <v>3211.7587378846365</v>
      </c>
      <c r="T40" s="7">
        <v>16298.76484393733</v>
      </c>
      <c r="U40" s="126">
        <f t="shared" si="3"/>
        <v>21279.295301940103</v>
      </c>
    </row>
    <row r="41" spans="1:21">
      <c r="A41" s="37">
        <v>31</v>
      </c>
      <c r="B41" s="17"/>
      <c r="C41" s="16"/>
      <c r="D41" s="12"/>
      <c r="E41" s="17" t="s">
        <v>396</v>
      </c>
      <c r="F41" s="42" t="s">
        <v>52</v>
      </c>
      <c r="G41" s="111">
        <f t="shared" si="1"/>
        <v>1.6359038725495338</v>
      </c>
      <c r="H41" s="26">
        <v>0</v>
      </c>
      <c r="I41" s="7">
        <v>0</v>
      </c>
      <c r="J41" s="7">
        <v>0</v>
      </c>
      <c r="K41" s="7">
        <v>0</v>
      </c>
      <c r="L41" s="7">
        <v>8.4481842815876007E-2</v>
      </c>
      <c r="M41" s="7">
        <v>1.075529932975769</v>
      </c>
      <c r="N41" s="126">
        <f t="shared" si="2"/>
        <v>1.1600117757916451</v>
      </c>
      <c r="O41" s="26">
        <v>0</v>
      </c>
      <c r="P41" s="7">
        <v>0</v>
      </c>
      <c r="Q41" s="7">
        <v>0</v>
      </c>
      <c r="R41" s="7">
        <v>0</v>
      </c>
      <c r="S41" s="7">
        <v>0</v>
      </c>
      <c r="T41" s="7">
        <v>0.47589209675788879</v>
      </c>
      <c r="U41" s="126">
        <f t="shared" si="3"/>
        <v>0.47589209675788879</v>
      </c>
    </row>
    <row r="42" spans="1:21">
      <c r="A42" s="37">
        <v>32</v>
      </c>
      <c r="B42" s="17"/>
      <c r="C42" s="16"/>
      <c r="D42" s="38"/>
      <c r="E42" s="17" t="s">
        <v>397</v>
      </c>
      <c r="F42" s="42" t="s">
        <v>53</v>
      </c>
      <c r="G42" s="111">
        <f t="shared" si="1"/>
        <v>8705.299553862802</v>
      </c>
      <c r="H42" s="26">
        <v>187.33344744208443</v>
      </c>
      <c r="I42" s="7">
        <v>412.11396902322304</v>
      </c>
      <c r="J42" s="7">
        <v>777.70403539482504</v>
      </c>
      <c r="K42" s="7">
        <v>901.55532080866396</v>
      </c>
      <c r="L42" s="7">
        <v>1115.4432275755098</v>
      </c>
      <c r="M42" s="7">
        <v>746.81311904080212</v>
      </c>
      <c r="N42" s="126">
        <f t="shared" si="2"/>
        <v>4140.9631192851084</v>
      </c>
      <c r="O42" s="26">
        <v>195.29592626813974</v>
      </c>
      <c r="P42" s="7">
        <v>324.38913471502019</v>
      </c>
      <c r="Q42" s="7">
        <v>632.60923804738559</v>
      </c>
      <c r="R42" s="7">
        <v>1077.4439839683473</v>
      </c>
      <c r="S42" s="7">
        <v>1087.0406746764202</v>
      </c>
      <c r="T42" s="7">
        <v>1247.5574769023806</v>
      </c>
      <c r="U42" s="126">
        <f t="shared" si="3"/>
        <v>4564.3364345776936</v>
      </c>
    </row>
    <row r="43" spans="1:21">
      <c r="A43" s="37">
        <v>33</v>
      </c>
      <c r="B43" s="17"/>
      <c r="C43" s="16"/>
      <c r="D43" s="38" t="s">
        <v>54</v>
      </c>
      <c r="E43" s="39" t="s">
        <v>55</v>
      </c>
      <c r="F43" s="42"/>
      <c r="G43" s="111">
        <f t="shared" si="1"/>
        <v>1409.5091130187932</v>
      </c>
      <c r="H43" s="26">
        <v>109.27328484076921</v>
      </c>
      <c r="I43" s="7">
        <v>77.018335027159083</v>
      </c>
      <c r="J43" s="7">
        <v>27.360219740425691</v>
      </c>
      <c r="K43" s="7">
        <v>32.824319008123439</v>
      </c>
      <c r="L43" s="7">
        <v>76.92546094518184</v>
      </c>
      <c r="M43" s="7">
        <v>348.87547142180847</v>
      </c>
      <c r="N43" s="126">
        <f t="shared" si="2"/>
        <v>672.2770909834677</v>
      </c>
      <c r="O43" s="26">
        <v>163.86798915186412</v>
      </c>
      <c r="P43" s="7">
        <v>105.36006814253187</v>
      </c>
      <c r="Q43" s="7">
        <v>28.078735234679812</v>
      </c>
      <c r="R43" s="7">
        <v>32.938909096835232</v>
      </c>
      <c r="S43" s="7">
        <v>87.894865118913003</v>
      </c>
      <c r="T43" s="7">
        <v>319.09145529050147</v>
      </c>
      <c r="U43" s="126">
        <f t="shared" si="3"/>
        <v>737.23202203532549</v>
      </c>
    </row>
    <row r="44" spans="1:21">
      <c r="A44" s="37">
        <v>34</v>
      </c>
      <c r="B44" s="17"/>
      <c r="C44" s="16"/>
      <c r="D44" s="8"/>
      <c r="E44" s="17" t="s">
        <v>12</v>
      </c>
      <c r="F44" s="42" t="s">
        <v>56</v>
      </c>
      <c r="G44" s="111">
        <f t="shared" si="1"/>
        <v>1408.0003724893752</v>
      </c>
      <c r="H44" s="26">
        <v>109.27328484076921</v>
      </c>
      <c r="I44" s="7">
        <v>77.018335027159083</v>
      </c>
      <c r="J44" s="7">
        <v>27.322380268131838</v>
      </c>
      <c r="K44" s="7">
        <v>32.824319008123439</v>
      </c>
      <c r="L44" s="7">
        <v>76.718640576415055</v>
      </c>
      <c r="M44" s="7">
        <v>348.87547142180847</v>
      </c>
      <c r="N44" s="126">
        <f t="shared" si="2"/>
        <v>672.03243114240706</v>
      </c>
      <c r="O44" s="26">
        <v>163.86798915186412</v>
      </c>
      <c r="P44" s="7">
        <v>105.36006814253187</v>
      </c>
      <c r="Q44" s="7">
        <v>27.991727279963129</v>
      </c>
      <c r="R44" s="7">
        <v>32.388661397812939</v>
      </c>
      <c r="S44" s="7">
        <v>87.894865118913003</v>
      </c>
      <c r="T44" s="7">
        <v>318.46463025588309</v>
      </c>
      <c r="U44" s="126">
        <f t="shared" si="3"/>
        <v>735.96794134696813</v>
      </c>
    </row>
    <row r="45" spans="1:21">
      <c r="A45" s="37">
        <v>35</v>
      </c>
      <c r="B45" s="17"/>
      <c r="C45" s="16"/>
      <c r="D45" s="8"/>
      <c r="E45" s="17" t="s">
        <v>14</v>
      </c>
      <c r="F45" s="42" t="s">
        <v>57</v>
      </c>
      <c r="G45" s="111">
        <f t="shared" si="1"/>
        <v>0.30275373905897141</v>
      </c>
      <c r="H45" s="26">
        <v>0</v>
      </c>
      <c r="I45" s="7">
        <v>0</v>
      </c>
      <c r="J45" s="7">
        <v>0</v>
      </c>
      <c r="K45" s="7">
        <v>0</v>
      </c>
      <c r="L45" s="7">
        <v>0</v>
      </c>
      <c r="M45" s="7">
        <v>0</v>
      </c>
      <c r="N45" s="126">
        <f t="shared" si="2"/>
        <v>0</v>
      </c>
      <c r="O45" s="26">
        <v>0</v>
      </c>
      <c r="P45" s="7">
        <v>0</v>
      </c>
      <c r="Q45" s="7">
        <v>8.7007947266101837E-2</v>
      </c>
      <c r="R45" s="7">
        <v>0.21574579179286957</v>
      </c>
      <c r="S45" s="7">
        <v>0</v>
      </c>
      <c r="T45" s="7">
        <v>0</v>
      </c>
      <c r="U45" s="126">
        <f t="shared" si="3"/>
        <v>0.30275373905897141</v>
      </c>
    </row>
    <row r="46" spans="1:21">
      <c r="A46" s="37">
        <v>36</v>
      </c>
      <c r="B46" s="10"/>
      <c r="C46" s="16"/>
      <c r="D46" s="8"/>
      <c r="E46" s="17" t="s">
        <v>16</v>
      </c>
      <c r="F46" s="42" t="s">
        <v>58</v>
      </c>
      <c r="G46" s="111">
        <f t="shared" si="1"/>
        <v>1.2059867791831493</v>
      </c>
      <c r="H46" s="26">
        <v>0</v>
      </c>
      <c r="I46" s="7">
        <v>0</v>
      </c>
      <c r="J46" s="7">
        <v>3.7839468568563461E-2</v>
      </c>
      <c r="K46" s="7">
        <v>0</v>
      </c>
      <c r="L46" s="7">
        <v>0.20682035386562347</v>
      </c>
      <c r="M46" s="7">
        <v>0</v>
      </c>
      <c r="N46" s="126">
        <f t="shared" si="2"/>
        <v>0.24465982243418694</v>
      </c>
      <c r="O46" s="26">
        <v>0</v>
      </c>
      <c r="P46" s="7">
        <v>0</v>
      </c>
      <c r="Q46" s="7">
        <v>0</v>
      </c>
      <c r="R46" s="7">
        <v>0.33450192213058472</v>
      </c>
      <c r="S46" s="7">
        <v>0</v>
      </c>
      <c r="T46" s="7">
        <v>0.62682503461837769</v>
      </c>
      <c r="U46" s="126">
        <f t="shared" si="3"/>
        <v>0.9613269567489624</v>
      </c>
    </row>
    <row r="47" spans="1:21">
      <c r="A47" s="37">
        <v>37</v>
      </c>
      <c r="B47" s="10"/>
      <c r="C47" s="11"/>
      <c r="D47" s="38" t="s">
        <v>59</v>
      </c>
      <c r="E47" s="9" t="s">
        <v>60</v>
      </c>
      <c r="F47" s="44"/>
      <c r="G47" s="111">
        <f t="shared" si="1"/>
        <v>435066.09304505895</v>
      </c>
      <c r="H47" s="26">
        <v>4072.4031549183655</v>
      </c>
      <c r="I47" s="7">
        <v>5088.72241938347</v>
      </c>
      <c r="J47" s="7">
        <v>11437.23941183649</v>
      </c>
      <c r="K47" s="7">
        <v>10328.007546283305</v>
      </c>
      <c r="L47" s="7">
        <v>23170.517454996705</v>
      </c>
      <c r="M47" s="7">
        <v>160347.77286446095</v>
      </c>
      <c r="N47" s="126">
        <f t="shared" si="2"/>
        <v>214444.66285187929</v>
      </c>
      <c r="O47" s="26">
        <v>2695.9445062105806</v>
      </c>
      <c r="P47" s="7">
        <v>5038.0144279343858</v>
      </c>
      <c r="Q47" s="7">
        <v>9631.8149017249234</v>
      </c>
      <c r="R47" s="7">
        <v>7904.4974951324984</v>
      </c>
      <c r="S47" s="7">
        <v>18746.671495202929</v>
      </c>
      <c r="T47" s="7">
        <v>176604.48736697435</v>
      </c>
      <c r="U47" s="126">
        <f t="shared" si="3"/>
        <v>220621.43019317967</v>
      </c>
    </row>
    <row r="48" spans="1:21">
      <c r="A48" s="93">
        <v>38</v>
      </c>
      <c r="B48" s="94"/>
      <c r="C48" s="95" t="s">
        <v>61</v>
      </c>
      <c r="D48" s="96" t="s">
        <v>62</v>
      </c>
      <c r="E48" s="97"/>
      <c r="F48" s="98"/>
      <c r="G48" s="99">
        <f t="shared" si="1"/>
        <v>4626518.130726045</v>
      </c>
      <c r="H48" s="100">
        <v>56914.707058499102</v>
      </c>
      <c r="I48" s="101">
        <v>10761.77695254772</v>
      </c>
      <c r="J48" s="101">
        <v>31920.504451019224</v>
      </c>
      <c r="K48" s="101">
        <v>69942.224461108446</v>
      </c>
      <c r="L48" s="101">
        <v>262878.02774477005</v>
      </c>
      <c r="M48" s="101">
        <v>1859353.9876594543</v>
      </c>
      <c r="N48" s="127">
        <f t="shared" si="2"/>
        <v>2291771.2283273991</v>
      </c>
      <c r="O48" s="100">
        <v>55177.746926746797</v>
      </c>
      <c r="P48" s="101">
        <v>11818.693076883486</v>
      </c>
      <c r="Q48" s="101">
        <v>23791.362733520567</v>
      </c>
      <c r="R48" s="101">
        <v>42126.705089833587</v>
      </c>
      <c r="S48" s="101">
        <v>193746.97271382809</v>
      </c>
      <c r="T48" s="101">
        <v>2008085.4218578339</v>
      </c>
      <c r="U48" s="127">
        <f t="shared" si="3"/>
        <v>2334746.9023986463</v>
      </c>
    </row>
    <row r="49" spans="1:21">
      <c r="A49" s="37">
        <v>39</v>
      </c>
      <c r="B49" s="17"/>
      <c r="C49" s="16"/>
      <c r="D49" s="38" t="s">
        <v>8</v>
      </c>
      <c r="E49" s="45" t="s">
        <v>63</v>
      </c>
      <c r="F49" s="40"/>
      <c r="G49" s="111">
        <f t="shared" si="1"/>
        <v>4620904.6743843304</v>
      </c>
      <c r="H49" s="26">
        <v>56792.336691616569</v>
      </c>
      <c r="I49" s="7">
        <v>10712.44914413034</v>
      </c>
      <c r="J49" s="7">
        <v>31818.753388134297</v>
      </c>
      <c r="K49" s="7">
        <v>69752.406857773662</v>
      </c>
      <c r="L49" s="7">
        <v>262508.61356294155</v>
      </c>
      <c r="M49" s="7">
        <v>1857461.5942192078</v>
      </c>
      <c r="N49" s="126">
        <f t="shared" si="2"/>
        <v>2289046.1538638044</v>
      </c>
      <c r="O49" s="26">
        <v>55063.621141209267</v>
      </c>
      <c r="P49" s="7">
        <v>11787.972030427103</v>
      </c>
      <c r="Q49" s="7">
        <v>23711.862207781523</v>
      </c>
      <c r="R49" s="7">
        <v>42004.853440906852</v>
      </c>
      <c r="S49" s="7">
        <v>193428.87499976158</v>
      </c>
      <c r="T49" s="7">
        <v>2005861.3367004395</v>
      </c>
      <c r="U49" s="126">
        <f t="shared" si="3"/>
        <v>2331858.520520526</v>
      </c>
    </row>
    <row r="50" spans="1:21">
      <c r="A50" s="37">
        <v>40</v>
      </c>
      <c r="B50" s="17"/>
      <c r="C50" s="16"/>
      <c r="D50" s="38" t="s">
        <v>10</v>
      </c>
      <c r="E50" s="45" t="s">
        <v>64</v>
      </c>
      <c r="F50" s="40"/>
      <c r="G50" s="111">
        <f t="shared" si="1"/>
        <v>4219.0093794779787</v>
      </c>
      <c r="H50" s="26">
        <v>96.300563583135499</v>
      </c>
      <c r="I50" s="7">
        <v>15.626740129416248</v>
      </c>
      <c r="J50" s="7">
        <v>85.664607397025975</v>
      </c>
      <c r="K50" s="7">
        <v>139.21325076947687</v>
      </c>
      <c r="L50" s="7">
        <v>260.48341300105676</v>
      </c>
      <c r="M50" s="7">
        <v>1452.4937413264997</v>
      </c>
      <c r="N50" s="126">
        <f t="shared" si="2"/>
        <v>2049.7823162066111</v>
      </c>
      <c r="O50" s="26">
        <v>94.898264370727247</v>
      </c>
      <c r="P50" s="7">
        <v>15.39402006072261</v>
      </c>
      <c r="Q50" s="7">
        <v>57.108458287446865</v>
      </c>
      <c r="R50" s="7">
        <v>89.721927559177857</v>
      </c>
      <c r="S50" s="7">
        <v>189.99467612014269</v>
      </c>
      <c r="T50" s="7">
        <v>1722.1097168731503</v>
      </c>
      <c r="U50" s="126">
        <f t="shared" si="3"/>
        <v>2169.2270632713676</v>
      </c>
    </row>
    <row r="51" spans="1:21">
      <c r="A51" s="37">
        <v>41</v>
      </c>
      <c r="B51" s="17"/>
      <c r="C51" s="16"/>
      <c r="D51" s="38" t="s">
        <v>22</v>
      </c>
      <c r="E51" s="45" t="s">
        <v>65</v>
      </c>
      <c r="F51" s="40"/>
      <c r="G51" s="111">
        <f t="shared" si="1"/>
        <v>1394.3979001214254</v>
      </c>
      <c r="H51" s="26">
        <v>26.069632469101123</v>
      </c>
      <c r="I51" s="7">
        <v>33.700949497195779</v>
      </c>
      <c r="J51" s="7">
        <v>16.08673297881046</v>
      </c>
      <c r="K51" s="7">
        <v>50.603884372609173</v>
      </c>
      <c r="L51" s="7">
        <v>108.93009929310119</v>
      </c>
      <c r="M51" s="7">
        <v>439.90037006053171</v>
      </c>
      <c r="N51" s="126">
        <f t="shared" si="2"/>
        <v>675.2916686713495</v>
      </c>
      <c r="O51" s="26">
        <v>19.227579389514382</v>
      </c>
      <c r="P51" s="7">
        <v>15.327029179850811</v>
      </c>
      <c r="Q51" s="7">
        <v>22.392571106405967</v>
      </c>
      <c r="R51" s="7">
        <v>32.129578364537338</v>
      </c>
      <c r="S51" s="7">
        <v>128.09797029536412</v>
      </c>
      <c r="T51" s="7">
        <v>501.93150311440331</v>
      </c>
      <c r="U51" s="126">
        <f t="shared" si="3"/>
        <v>719.10623145007594</v>
      </c>
    </row>
    <row r="52" spans="1:21">
      <c r="A52" s="93">
        <v>42</v>
      </c>
      <c r="B52" s="94"/>
      <c r="C52" s="95" t="s">
        <v>66</v>
      </c>
      <c r="D52" s="96" t="s">
        <v>67</v>
      </c>
      <c r="E52" s="97"/>
      <c r="F52" s="98"/>
      <c r="G52" s="99">
        <f t="shared" si="1"/>
        <v>136792.96844071522</v>
      </c>
      <c r="H52" s="100">
        <v>0</v>
      </c>
      <c r="I52" s="101">
        <v>0</v>
      </c>
      <c r="J52" s="101">
        <v>0</v>
      </c>
      <c r="K52" s="101">
        <v>0</v>
      </c>
      <c r="L52" s="101">
        <v>0</v>
      </c>
      <c r="M52" s="101">
        <v>0</v>
      </c>
      <c r="N52" s="127">
        <f t="shared" si="2"/>
        <v>0</v>
      </c>
      <c r="O52" s="100">
        <v>0</v>
      </c>
      <c r="P52" s="101">
        <v>0</v>
      </c>
      <c r="Q52" s="101">
        <v>62741.78463646397</v>
      </c>
      <c r="R52" s="101">
        <v>74051.183804251254</v>
      </c>
      <c r="S52" s="101">
        <v>0</v>
      </c>
      <c r="T52" s="101">
        <v>0</v>
      </c>
      <c r="U52" s="127">
        <f t="shared" si="3"/>
        <v>136792.96844071522</v>
      </c>
    </row>
    <row r="53" spans="1:21">
      <c r="A53" s="93">
        <v>49</v>
      </c>
      <c r="B53" s="94"/>
      <c r="C53" s="95" t="s">
        <v>68</v>
      </c>
      <c r="D53" s="96" t="s">
        <v>69</v>
      </c>
      <c r="E53" s="97"/>
      <c r="F53" s="98"/>
      <c r="G53" s="99">
        <f t="shared" si="1"/>
        <v>648398.39576828852</v>
      </c>
      <c r="H53" s="100">
        <v>349472.48934106901</v>
      </c>
      <c r="I53" s="101">
        <v>15.757134637795389</v>
      </c>
      <c r="J53" s="101">
        <v>13.342931501567364</v>
      </c>
      <c r="K53" s="101">
        <v>9.6702213734388351</v>
      </c>
      <c r="L53" s="101">
        <v>9.522925142198801</v>
      </c>
      <c r="M53" s="101">
        <v>47.93821769207716</v>
      </c>
      <c r="N53" s="127">
        <f t="shared" si="2"/>
        <v>349568.72077141609</v>
      </c>
      <c r="O53" s="100">
        <v>298751.33888420928</v>
      </c>
      <c r="P53" s="101">
        <v>5.4816867187619209</v>
      </c>
      <c r="Q53" s="101">
        <v>8.8685706332325935</v>
      </c>
      <c r="R53" s="101">
        <v>7.9761800840497017</v>
      </c>
      <c r="S53" s="101">
        <v>11.1197125390172</v>
      </c>
      <c r="T53" s="101">
        <v>44.889962688088417</v>
      </c>
      <c r="U53" s="127">
        <f t="shared" si="3"/>
        <v>298829.67499687243</v>
      </c>
    </row>
    <row r="54" spans="1:21">
      <c r="A54" s="37">
        <v>50</v>
      </c>
      <c r="B54" s="17"/>
      <c r="C54" s="16"/>
      <c r="D54" s="38" t="s">
        <v>8</v>
      </c>
      <c r="E54" s="47" t="s">
        <v>70</v>
      </c>
      <c r="F54" s="40"/>
      <c r="G54" s="111">
        <f t="shared" si="1"/>
        <v>310235.84176685131</v>
      </c>
      <c r="H54" s="26">
        <v>167928.19571388734</v>
      </c>
      <c r="I54" s="7">
        <v>2.2386743007227778</v>
      </c>
      <c r="J54" s="7">
        <v>2.3283761367201805</v>
      </c>
      <c r="K54" s="7">
        <v>0.29197854548692703</v>
      </c>
      <c r="L54" s="7">
        <v>3.6689735949039459E-2</v>
      </c>
      <c r="M54" s="7">
        <v>0</v>
      </c>
      <c r="N54" s="126">
        <f t="shared" si="2"/>
        <v>167933.09143260622</v>
      </c>
      <c r="O54" s="26">
        <v>142295.90559803037</v>
      </c>
      <c r="P54" s="7">
        <v>1.2593571506440639</v>
      </c>
      <c r="Q54" s="7">
        <v>1.1593023389577866</v>
      </c>
      <c r="R54" s="7">
        <v>0.50096988677978516</v>
      </c>
      <c r="S54" s="7">
        <v>1.0204970985651016</v>
      </c>
      <c r="T54" s="7">
        <v>2.904609739780426</v>
      </c>
      <c r="U54" s="126">
        <f t="shared" si="3"/>
        <v>142302.75033424509</v>
      </c>
    </row>
    <row r="55" spans="1:21">
      <c r="A55" s="37">
        <v>51</v>
      </c>
      <c r="B55" s="10"/>
      <c r="C55" s="16"/>
      <c r="D55" s="38" t="s">
        <v>10</v>
      </c>
      <c r="E55" s="47" t="s">
        <v>71</v>
      </c>
      <c r="F55" s="40"/>
      <c r="G55" s="111">
        <f t="shared" si="1"/>
        <v>202873.94712583692</v>
      </c>
      <c r="H55" s="26">
        <v>112160.90180665662</v>
      </c>
      <c r="I55" s="7">
        <v>5.7932571321725845</v>
      </c>
      <c r="J55" s="7">
        <v>6.0845603048801422</v>
      </c>
      <c r="K55" s="7">
        <v>4.3728592246770859</v>
      </c>
      <c r="L55" s="7">
        <v>3.179908836260438</v>
      </c>
      <c r="M55" s="7">
        <v>11.668868161737919</v>
      </c>
      <c r="N55" s="126">
        <f t="shared" si="2"/>
        <v>112192.00126031635</v>
      </c>
      <c r="O55" s="26">
        <v>90658.413810453669</v>
      </c>
      <c r="P55" s="7">
        <v>1.707023786380887</v>
      </c>
      <c r="Q55" s="7">
        <v>4.8036291003227234</v>
      </c>
      <c r="R55" s="7">
        <v>2.802483007311821</v>
      </c>
      <c r="S55" s="7">
        <v>5.2484874725341797</v>
      </c>
      <c r="T55" s="7">
        <v>8.9704317003488541</v>
      </c>
      <c r="U55" s="126">
        <f t="shared" si="3"/>
        <v>90681.945865520567</v>
      </c>
    </row>
    <row r="56" spans="1:21">
      <c r="A56" s="37">
        <v>52</v>
      </c>
      <c r="B56" s="17"/>
      <c r="C56" s="11"/>
      <c r="D56" s="38" t="s">
        <v>22</v>
      </c>
      <c r="E56" s="47" t="s">
        <v>72</v>
      </c>
      <c r="F56" s="43"/>
      <c r="G56" s="111">
        <f t="shared" si="1"/>
        <v>120367.91017388046</v>
      </c>
      <c r="H56" s="26">
        <v>61929.184363936307</v>
      </c>
      <c r="I56" s="7">
        <v>0</v>
      </c>
      <c r="J56" s="7">
        <v>0</v>
      </c>
      <c r="K56" s="7">
        <v>0</v>
      </c>
      <c r="L56" s="7">
        <v>0</v>
      </c>
      <c r="M56" s="7">
        <v>0</v>
      </c>
      <c r="N56" s="126">
        <f t="shared" si="2"/>
        <v>61929.184363936307</v>
      </c>
      <c r="O56" s="26">
        <v>58438.725809944153</v>
      </c>
      <c r="P56" s="7">
        <v>0</v>
      </c>
      <c r="Q56" s="7">
        <v>0</v>
      </c>
      <c r="R56" s="7">
        <v>0</v>
      </c>
      <c r="S56" s="7">
        <v>0</v>
      </c>
      <c r="T56" s="7">
        <v>0</v>
      </c>
      <c r="U56" s="126">
        <f t="shared" si="3"/>
        <v>58438.725809944153</v>
      </c>
    </row>
    <row r="57" spans="1:21">
      <c r="A57" s="37">
        <v>53</v>
      </c>
      <c r="B57" s="12"/>
      <c r="C57" s="12"/>
      <c r="D57" s="38" t="s">
        <v>24</v>
      </c>
      <c r="E57" s="13" t="s">
        <v>73</v>
      </c>
      <c r="F57" s="43"/>
      <c r="G57" s="111">
        <f t="shared" si="1"/>
        <v>14920.697195681278</v>
      </c>
      <c r="H57" s="26">
        <v>7454.2080752379261</v>
      </c>
      <c r="I57" s="7">
        <v>7.7252031452953815</v>
      </c>
      <c r="J57" s="7">
        <v>4.9299946576356888</v>
      </c>
      <c r="K57" s="7">
        <v>5.0053836070001125</v>
      </c>
      <c r="L57" s="7">
        <v>6.3063266687095165</v>
      </c>
      <c r="M57" s="7">
        <v>36.269348576664925</v>
      </c>
      <c r="N57" s="126">
        <f t="shared" si="2"/>
        <v>7514.4443318932317</v>
      </c>
      <c r="O57" s="26">
        <v>7358.2935425164178</v>
      </c>
      <c r="P57" s="7">
        <v>2.5153056383132935</v>
      </c>
      <c r="Q57" s="7">
        <v>2.9056390821933746</v>
      </c>
      <c r="R57" s="7">
        <v>4.6727271527051926</v>
      </c>
      <c r="S57" s="7">
        <v>4.8507279120385647</v>
      </c>
      <c r="T57" s="7">
        <v>33.014921486377716</v>
      </c>
      <c r="U57" s="126">
        <f t="shared" si="3"/>
        <v>7406.2528637880459</v>
      </c>
    </row>
    <row r="58" spans="1:21">
      <c r="A58" s="93">
        <v>54</v>
      </c>
      <c r="B58" s="94"/>
      <c r="C58" s="95" t="s">
        <v>74</v>
      </c>
      <c r="D58" s="96" t="s">
        <v>75</v>
      </c>
      <c r="E58" s="97"/>
      <c r="F58" s="98"/>
      <c r="G58" s="99">
        <f t="shared" si="1"/>
        <v>610098.07783918211</v>
      </c>
      <c r="H58" s="100">
        <v>8468.7764493673822</v>
      </c>
      <c r="I58" s="101">
        <v>2955.6912880305899</v>
      </c>
      <c r="J58" s="101">
        <v>7077.1050022344571</v>
      </c>
      <c r="K58" s="101">
        <v>13123.1345976796</v>
      </c>
      <c r="L58" s="101">
        <v>41622.728243872523</v>
      </c>
      <c r="M58" s="101">
        <v>186500.9789185673</v>
      </c>
      <c r="N58" s="127">
        <f t="shared" si="2"/>
        <v>259748.41449975185</v>
      </c>
      <c r="O58" s="100">
        <v>10455.875368176152</v>
      </c>
      <c r="P58" s="101">
        <v>3134.6541611607918</v>
      </c>
      <c r="Q58" s="101">
        <v>6954.3013279805309</v>
      </c>
      <c r="R58" s="101">
        <v>13832.270542564103</v>
      </c>
      <c r="S58" s="101">
        <v>49522.936897765845</v>
      </c>
      <c r="T58" s="101">
        <v>266449.62504178286</v>
      </c>
      <c r="U58" s="127">
        <f t="shared" si="3"/>
        <v>350349.66333943029</v>
      </c>
    </row>
    <row r="59" spans="1:21">
      <c r="A59" s="37">
        <v>55</v>
      </c>
      <c r="B59" s="17"/>
      <c r="C59" s="16"/>
      <c r="D59" s="38" t="s">
        <v>8</v>
      </c>
      <c r="E59" s="45" t="s">
        <v>76</v>
      </c>
      <c r="F59" s="40"/>
      <c r="G59" s="111">
        <f t="shared" si="1"/>
        <v>310412.53128798452</v>
      </c>
      <c r="H59" s="26">
        <v>6208.0634190641231</v>
      </c>
      <c r="I59" s="7">
        <v>2075.0391653365077</v>
      </c>
      <c r="J59" s="7">
        <v>3249.2217925941513</v>
      </c>
      <c r="K59" s="7">
        <v>4281.9956958119292</v>
      </c>
      <c r="L59" s="7">
        <v>11813.333523636684</v>
      </c>
      <c r="M59" s="7">
        <v>108604.21391774714</v>
      </c>
      <c r="N59" s="126">
        <f t="shared" si="2"/>
        <v>136231.86751419053</v>
      </c>
      <c r="O59" s="26">
        <v>6394.0855661924279</v>
      </c>
      <c r="P59" s="7">
        <v>1716.2172879872871</v>
      </c>
      <c r="Q59" s="7">
        <v>2363.4736730426157</v>
      </c>
      <c r="R59" s="7">
        <v>2841.1542593130725</v>
      </c>
      <c r="S59" s="7">
        <v>11779.550735596567</v>
      </c>
      <c r="T59" s="7">
        <v>149086.18225166202</v>
      </c>
      <c r="U59" s="126">
        <f t="shared" si="3"/>
        <v>174180.66377379399</v>
      </c>
    </row>
    <row r="60" spans="1:21">
      <c r="A60" s="37">
        <v>56</v>
      </c>
      <c r="B60" s="17"/>
      <c r="C60" s="16"/>
      <c r="D60" s="38" t="s">
        <v>10</v>
      </c>
      <c r="E60" s="45" t="s">
        <v>77</v>
      </c>
      <c r="F60" s="40"/>
      <c r="G60" s="111">
        <f t="shared" si="1"/>
        <v>2187.8031672725565</v>
      </c>
      <c r="H60" s="26">
        <v>22.72225034428121</v>
      </c>
      <c r="I60" s="7">
        <v>9.6478568033708143</v>
      </c>
      <c r="J60" s="7">
        <v>89.738375236254797</v>
      </c>
      <c r="K60" s="7">
        <v>87.825578468628009</v>
      </c>
      <c r="L60" s="7">
        <v>152.78685699362541</v>
      </c>
      <c r="M60" s="7">
        <v>461.33729612827301</v>
      </c>
      <c r="N60" s="126">
        <f t="shared" si="2"/>
        <v>824.05821397443322</v>
      </c>
      <c r="O60" s="26">
        <v>33.369898235568392</v>
      </c>
      <c r="P60" s="7">
        <v>13.113619233482964</v>
      </c>
      <c r="Q60" s="7">
        <v>59.928692379848144</v>
      </c>
      <c r="R60" s="7">
        <v>85.829212765238481</v>
      </c>
      <c r="S60" s="7">
        <v>244.06634299928555</v>
      </c>
      <c r="T60" s="7">
        <v>927.43718768469989</v>
      </c>
      <c r="U60" s="126">
        <f t="shared" si="3"/>
        <v>1363.7449532981234</v>
      </c>
    </row>
    <row r="61" spans="1:21">
      <c r="A61" s="37">
        <v>57</v>
      </c>
      <c r="B61" s="17"/>
      <c r="C61" s="16"/>
      <c r="D61" s="38" t="s">
        <v>22</v>
      </c>
      <c r="E61" s="45" t="s">
        <v>78</v>
      </c>
      <c r="F61" s="40"/>
      <c r="G61" s="111">
        <f t="shared" si="1"/>
        <v>9.3375384733080864</v>
      </c>
      <c r="H61" s="26">
        <v>0</v>
      </c>
      <c r="I61" s="7">
        <v>0</v>
      </c>
      <c r="J61" s="7">
        <v>0</v>
      </c>
      <c r="K61" s="7">
        <v>0.10902655869722366</v>
      </c>
      <c r="L61" s="7">
        <v>0.19380183517932892</v>
      </c>
      <c r="M61" s="7">
        <v>6.0321627259254456</v>
      </c>
      <c r="N61" s="126">
        <f t="shared" si="2"/>
        <v>6.3349911198019981</v>
      </c>
      <c r="O61" s="26">
        <v>0</v>
      </c>
      <c r="P61" s="7">
        <v>0</v>
      </c>
      <c r="Q61" s="7">
        <v>0</v>
      </c>
      <c r="R61" s="7">
        <v>5.7268507778644562E-2</v>
      </c>
      <c r="S61" s="7">
        <v>0.43600182980298996</v>
      </c>
      <c r="T61" s="7">
        <v>2.5092770159244537</v>
      </c>
      <c r="U61" s="126">
        <f t="shared" si="3"/>
        <v>3.0025473535060883</v>
      </c>
    </row>
    <row r="62" spans="1:21">
      <c r="A62" s="37">
        <v>58</v>
      </c>
      <c r="B62" s="14"/>
      <c r="C62" s="16"/>
      <c r="D62" s="38" t="s">
        <v>24</v>
      </c>
      <c r="E62" s="45" t="s">
        <v>79</v>
      </c>
      <c r="F62" s="40"/>
      <c r="G62" s="111">
        <f t="shared" si="1"/>
        <v>38175.616294785912</v>
      </c>
      <c r="H62" s="26">
        <v>9.9093740139617914</v>
      </c>
      <c r="I62" s="7">
        <v>20.999143636814551</v>
      </c>
      <c r="J62" s="7">
        <v>222.87337600521278</v>
      </c>
      <c r="K62" s="7">
        <v>303.09922350186389</v>
      </c>
      <c r="L62" s="7">
        <v>1006.1015455022862</v>
      </c>
      <c r="M62" s="7">
        <v>14852.75610760937</v>
      </c>
      <c r="N62" s="126">
        <f t="shared" si="2"/>
        <v>16415.738770269509</v>
      </c>
      <c r="O62" s="26">
        <v>10.700371373991484</v>
      </c>
      <c r="P62" s="7">
        <v>25.554958064151151</v>
      </c>
      <c r="Q62" s="7">
        <v>183.79486978099158</v>
      </c>
      <c r="R62" s="7">
        <v>282.01404104383255</v>
      </c>
      <c r="S62" s="7">
        <v>942.57002421256038</v>
      </c>
      <c r="T62" s="7">
        <v>20315.243260040879</v>
      </c>
      <c r="U62" s="126">
        <f t="shared" si="3"/>
        <v>21759.877524516407</v>
      </c>
    </row>
    <row r="63" spans="1:21">
      <c r="A63" s="37">
        <v>59</v>
      </c>
      <c r="B63" s="12"/>
      <c r="C63" s="14"/>
      <c r="D63" s="38" t="s">
        <v>26</v>
      </c>
      <c r="E63" s="14" t="s">
        <v>80</v>
      </c>
      <c r="F63" s="48"/>
      <c r="G63" s="111">
        <f t="shared" si="1"/>
        <v>259312.78789727722</v>
      </c>
      <c r="H63" s="26">
        <v>2228.0814649715207</v>
      </c>
      <c r="I63" s="7">
        <v>850.00511190907855</v>
      </c>
      <c r="J63" s="7">
        <v>3515.2714682256337</v>
      </c>
      <c r="K63" s="7">
        <v>8450.1050576905109</v>
      </c>
      <c r="L63" s="7">
        <v>28650.312598716235</v>
      </c>
      <c r="M63" s="7">
        <v>62576.641649976373</v>
      </c>
      <c r="N63" s="126">
        <f t="shared" si="2"/>
        <v>106270.41735148935</v>
      </c>
      <c r="O63" s="26">
        <v>4017.7194732034563</v>
      </c>
      <c r="P63" s="7">
        <v>1379.7682990787962</v>
      </c>
      <c r="Q63" s="7">
        <v>4347.1040662065498</v>
      </c>
      <c r="R63" s="7">
        <v>10623.215686326963</v>
      </c>
      <c r="S63" s="7">
        <v>36556.31387742376</v>
      </c>
      <c r="T63" s="7">
        <v>96118.24914354831</v>
      </c>
      <c r="U63" s="126">
        <f t="shared" si="3"/>
        <v>153042.37054578785</v>
      </c>
    </row>
    <row r="64" spans="1:21">
      <c r="A64" s="72">
        <v>60</v>
      </c>
      <c r="B64" s="73" t="s">
        <v>81</v>
      </c>
      <c r="C64" s="77" t="s">
        <v>82</v>
      </c>
      <c r="D64" s="78"/>
      <c r="E64" s="78"/>
      <c r="F64" s="79"/>
      <c r="G64" s="74">
        <f t="shared" si="1"/>
        <v>84094251.812013388</v>
      </c>
      <c r="H64" s="75">
        <v>343335.13467022777</v>
      </c>
      <c r="I64" s="76">
        <v>106679.15044161677</v>
      </c>
      <c r="J64" s="76">
        <v>420383.3846552372</v>
      </c>
      <c r="K64" s="76">
        <v>1708476.6256313324</v>
      </c>
      <c r="L64" s="76">
        <v>8262966.2871704102</v>
      </c>
      <c r="M64" s="76">
        <v>29936269.116210938</v>
      </c>
      <c r="N64" s="124">
        <f t="shared" si="2"/>
        <v>40778109.698779762</v>
      </c>
      <c r="O64" s="75">
        <v>345339.63684865832</v>
      </c>
      <c r="P64" s="76">
        <v>117138.56753965467</v>
      </c>
      <c r="Q64" s="76">
        <v>319710.01820123196</v>
      </c>
      <c r="R64" s="76">
        <v>1338560.3883705139</v>
      </c>
      <c r="S64" s="76">
        <v>6541899.5093231201</v>
      </c>
      <c r="T64" s="76">
        <v>34653493.992950439</v>
      </c>
      <c r="U64" s="124">
        <f t="shared" si="3"/>
        <v>43316142.113233618</v>
      </c>
    </row>
    <row r="65" spans="1:21">
      <c r="A65" s="93">
        <v>61</v>
      </c>
      <c r="B65" s="94"/>
      <c r="C65" s="95" t="s">
        <v>6</v>
      </c>
      <c r="D65" s="96" t="s">
        <v>83</v>
      </c>
      <c r="E65" s="97"/>
      <c r="F65" s="98"/>
      <c r="G65" s="99">
        <f t="shared" si="1"/>
        <v>18633158.176421791</v>
      </c>
      <c r="H65" s="100">
        <v>21643.437892416492</v>
      </c>
      <c r="I65" s="101">
        <v>20967.754690587521</v>
      </c>
      <c r="J65" s="101">
        <v>87001.68304502964</v>
      </c>
      <c r="K65" s="101">
        <v>434844.65614056587</v>
      </c>
      <c r="L65" s="101">
        <v>2455965.1382808685</v>
      </c>
      <c r="M65" s="101">
        <v>7121003.9079437256</v>
      </c>
      <c r="N65" s="127">
        <f t="shared" si="2"/>
        <v>10141426.577993194</v>
      </c>
      <c r="O65" s="100">
        <v>17004.283253095578</v>
      </c>
      <c r="P65" s="101">
        <v>17336.762521056458</v>
      </c>
      <c r="Q65" s="101">
        <v>69843.006032884121</v>
      </c>
      <c r="R65" s="101">
        <v>630403.74643540382</v>
      </c>
      <c r="S65" s="101">
        <v>2325528.4117889404</v>
      </c>
      <c r="T65" s="101">
        <v>5431615.3883972168</v>
      </c>
      <c r="U65" s="127">
        <f t="shared" si="3"/>
        <v>8491731.5984285977</v>
      </c>
    </row>
    <row r="66" spans="1:21">
      <c r="A66" s="37">
        <v>62</v>
      </c>
      <c r="B66" s="17"/>
      <c r="C66" s="16"/>
      <c r="D66" s="38" t="s">
        <v>8</v>
      </c>
      <c r="E66" s="49" t="s">
        <v>84</v>
      </c>
      <c r="F66" s="40"/>
      <c r="G66" s="111">
        <f t="shared" si="1"/>
        <v>679941.18271941924</v>
      </c>
      <c r="H66" s="26">
        <v>251.67932100594044</v>
      </c>
      <c r="I66" s="7">
        <v>309.17000915599056</v>
      </c>
      <c r="J66" s="7">
        <v>3921.3161986842752</v>
      </c>
      <c r="K66" s="7">
        <v>37221.29551204294</v>
      </c>
      <c r="L66" s="7">
        <v>181894.23330187798</v>
      </c>
      <c r="M66" s="7">
        <v>238681.70776039362</v>
      </c>
      <c r="N66" s="126">
        <f t="shared" si="2"/>
        <v>462279.40210316074</v>
      </c>
      <c r="O66" s="26">
        <v>182.94800669699907</v>
      </c>
      <c r="P66" s="7">
        <v>282.44154332465769</v>
      </c>
      <c r="Q66" s="7">
        <v>2039.9276264370419</v>
      </c>
      <c r="R66" s="7">
        <v>16910.342933572829</v>
      </c>
      <c r="S66" s="7">
        <v>75165.168085873127</v>
      </c>
      <c r="T66" s="7">
        <v>123080.95242035389</v>
      </c>
      <c r="U66" s="126">
        <f t="shared" si="3"/>
        <v>217661.78061625856</v>
      </c>
    </row>
    <row r="67" spans="1:21">
      <c r="A67" s="37">
        <v>63</v>
      </c>
      <c r="B67" s="17"/>
      <c r="C67" s="16"/>
      <c r="D67" s="38" t="s">
        <v>10</v>
      </c>
      <c r="E67" s="49" t="s">
        <v>85</v>
      </c>
      <c r="F67" s="40"/>
      <c r="G67" s="111">
        <f t="shared" si="1"/>
        <v>977283.40381346073</v>
      </c>
      <c r="H67" s="26">
        <v>18.787642851471901</v>
      </c>
      <c r="I67" s="7">
        <v>10.865548193454742</v>
      </c>
      <c r="J67" s="7">
        <v>901.59294843301177</v>
      </c>
      <c r="K67" s="7">
        <v>20107.590774700046</v>
      </c>
      <c r="L67" s="7">
        <v>181131.19740658998</v>
      </c>
      <c r="M67" s="7">
        <v>451462.84083861113</v>
      </c>
      <c r="N67" s="126">
        <f t="shared" si="2"/>
        <v>653632.87515937909</v>
      </c>
      <c r="O67" s="26">
        <v>8.414244145154953</v>
      </c>
      <c r="P67" s="7">
        <v>3.4259080216288567</v>
      </c>
      <c r="Q67" s="7">
        <v>749.80055288211224</v>
      </c>
      <c r="R67" s="7">
        <v>10424.637930674478</v>
      </c>
      <c r="S67" s="7">
        <v>71657.353830114007</v>
      </c>
      <c r="T67" s="7">
        <v>240806.89618824422</v>
      </c>
      <c r="U67" s="126">
        <f t="shared" si="3"/>
        <v>323650.52865408163</v>
      </c>
    </row>
    <row r="68" spans="1:21">
      <c r="A68" s="37">
        <v>64</v>
      </c>
      <c r="B68" s="17"/>
      <c r="C68" s="16"/>
      <c r="D68" s="38" t="s">
        <v>22</v>
      </c>
      <c r="E68" s="49" t="s">
        <v>86</v>
      </c>
      <c r="F68" s="40"/>
      <c r="G68" s="111">
        <f t="shared" si="1"/>
        <v>1574421.06036295</v>
      </c>
      <c r="H68" s="26">
        <v>346.96207265555859</v>
      </c>
      <c r="I68" s="7">
        <v>251.31251980364323</v>
      </c>
      <c r="J68" s="7">
        <v>1985.4463753402233</v>
      </c>
      <c r="K68" s="7">
        <v>30500.374452762306</v>
      </c>
      <c r="L68" s="7">
        <v>224058.39801394939</v>
      </c>
      <c r="M68" s="7">
        <v>735857.41078901291</v>
      </c>
      <c r="N68" s="126">
        <f t="shared" si="2"/>
        <v>992999.90422352403</v>
      </c>
      <c r="O68" s="26">
        <v>188.80603019893169</v>
      </c>
      <c r="P68" s="7">
        <v>150.68127290159464</v>
      </c>
      <c r="Q68" s="7">
        <v>1409.6245540344389</v>
      </c>
      <c r="R68" s="7">
        <v>19309.534681443125</v>
      </c>
      <c r="S68" s="7">
        <v>103494.7892832458</v>
      </c>
      <c r="T68" s="7">
        <v>456867.72031760216</v>
      </c>
      <c r="U68" s="126">
        <f t="shared" si="3"/>
        <v>581421.15613942605</v>
      </c>
    </row>
    <row r="69" spans="1:21">
      <c r="A69" s="37">
        <v>65</v>
      </c>
      <c r="B69" s="17"/>
      <c r="C69" s="16"/>
      <c r="D69" s="38" t="s">
        <v>24</v>
      </c>
      <c r="E69" s="49" t="s">
        <v>87</v>
      </c>
      <c r="F69" s="40"/>
      <c r="G69" s="111">
        <f t="shared" si="1"/>
        <v>1705769.3377367761</v>
      </c>
      <c r="H69" s="26">
        <v>250.45150792598724</v>
      </c>
      <c r="I69" s="7">
        <v>217.42848857492208</v>
      </c>
      <c r="J69" s="7">
        <v>3909.7232385408133</v>
      </c>
      <c r="K69" s="7">
        <v>34194.062526345253</v>
      </c>
      <c r="L69" s="7">
        <v>185728.00976741314</v>
      </c>
      <c r="M69" s="7">
        <v>681707.98241949081</v>
      </c>
      <c r="N69" s="126">
        <f t="shared" si="2"/>
        <v>906007.65794829093</v>
      </c>
      <c r="O69" s="26">
        <v>490.33058199286461</v>
      </c>
      <c r="P69" s="7">
        <v>280.75199726969004</v>
      </c>
      <c r="Q69" s="7">
        <v>2785.5923106148839</v>
      </c>
      <c r="R69" s="7">
        <v>28631.72686368227</v>
      </c>
      <c r="S69" s="7">
        <v>140638.56453156471</v>
      </c>
      <c r="T69" s="7">
        <v>626934.71350336075</v>
      </c>
      <c r="U69" s="126">
        <f t="shared" si="3"/>
        <v>799761.67978848517</v>
      </c>
    </row>
    <row r="70" spans="1:21">
      <c r="A70" s="37">
        <v>66</v>
      </c>
      <c r="B70" s="17"/>
      <c r="C70" s="16"/>
      <c r="D70" s="38" t="s">
        <v>26</v>
      </c>
      <c r="E70" s="49" t="s">
        <v>88</v>
      </c>
      <c r="F70" s="40"/>
      <c r="G70" s="111">
        <f t="shared" si="1"/>
        <v>1660804.6670149076</v>
      </c>
      <c r="H70" s="26">
        <v>0</v>
      </c>
      <c r="I70" s="7">
        <v>975.52465707488591</v>
      </c>
      <c r="J70" s="7">
        <v>10181.742081274278</v>
      </c>
      <c r="K70" s="7">
        <v>71840.562560722232</v>
      </c>
      <c r="L70" s="7">
        <v>302295.24456274509</v>
      </c>
      <c r="M70" s="7">
        <v>714611.58734178543</v>
      </c>
      <c r="N70" s="126">
        <f t="shared" si="2"/>
        <v>1099904.6612036019</v>
      </c>
      <c r="O70" s="26">
        <v>0</v>
      </c>
      <c r="P70" s="7">
        <v>582.50547112910863</v>
      </c>
      <c r="Q70" s="7">
        <v>3074.9264120664448</v>
      </c>
      <c r="R70" s="7">
        <v>25779.175005100667</v>
      </c>
      <c r="S70" s="7">
        <v>122026.78289595246</v>
      </c>
      <c r="T70" s="7">
        <v>409436.61602705717</v>
      </c>
      <c r="U70" s="126">
        <f t="shared" si="3"/>
        <v>560900.00581130583</v>
      </c>
    </row>
    <row r="71" spans="1:21">
      <c r="A71" s="37">
        <v>67</v>
      </c>
      <c r="B71" s="17"/>
      <c r="C71" s="16"/>
      <c r="D71" s="38" t="s">
        <v>32</v>
      </c>
      <c r="E71" s="49" t="s">
        <v>89</v>
      </c>
      <c r="F71" s="40"/>
      <c r="G71" s="111">
        <f t="shared" si="1"/>
        <v>733366.59180719708</v>
      </c>
      <c r="H71" s="26">
        <v>10.277192279696465</v>
      </c>
      <c r="I71" s="7">
        <v>10.933634929358959</v>
      </c>
      <c r="J71" s="7">
        <v>419.66856569168158</v>
      </c>
      <c r="K71" s="7">
        <v>9491.6053641587496</v>
      </c>
      <c r="L71" s="7">
        <v>88137.888590574265</v>
      </c>
      <c r="M71" s="7">
        <v>270509.45153236389</v>
      </c>
      <c r="N71" s="126">
        <f t="shared" si="2"/>
        <v>368579.82487999764</v>
      </c>
      <c r="O71" s="26">
        <v>34.674256771802902</v>
      </c>
      <c r="P71" s="7">
        <v>40.955653667449951</v>
      </c>
      <c r="Q71" s="7">
        <v>372.59147040738026</v>
      </c>
      <c r="R71" s="7">
        <v>6884.7910535335541</v>
      </c>
      <c r="S71" s="7">
        <v>65971.390998899937</v>
      </c>
      <c r="T71" s="7">
        <v>291482.36349391937</v>
      </c>
      <c r="U71" s="126">
        <f t="shared" si="3"/>
        <v>364786.7669271995</v>
      </c>
    </row>
    <row r="72" spans="1:21">
      <c r="A72" s="37">
        <v>68</v>
      </c>
      <c r="B72" s="17"/>
      <c r="C72" s="16"/>
      <c r="D72" s="38" t="s">
        <v>34</v>
      </c>
      <c r="E72" s="49" t="s">
        <v>90</v>
      </c>
      <c r="F72" s="40"/>
      <c r="G72" s="111">
        <f t="shared" si="1"/>
        <v>2448805.618051603</v>
      </c>
      <c r="H72" s="26">
        <v>295.02533254772425</v>
      </c>
      <c r="I72" s="7">
        <v>154.67676302790642</v>
      </c>
      <c r="J72" s="7">
        <v>1574.6889123283327</v>
      </c>
      <c r="K72" s="7">
        <v>44684.36443784833</v>
      </c>
      <c r="L72" s="7">
        <v>413079.54013347626</v>
      </c>
      <c r="M72" s="7">
        <v>999722.18285107613</v>
      </c>
      <c r="N72" s="126">
        <f t="shared" si="2"/>
        <v>1459510.4784303047</v>
      </c>
      <c r="O72" s="26">
        <v>221.63444373011589</v>
      </c>
      <c r="P72" s="7">
        <v>101.1799082569778</v>
      </c>
      <c r="Q72" s="7">
        <v>1346.0391998881823</v>
      </c>
      <c r="R72" s="7">
        <v>29825.230251461267</v>
      </c>
      <c r="S72" s="7">
        <v>235736.86114084721</v>
      </c>
      <c r="T72" s="7">
        <v>722064.19467711449</v>
      </c>
      <c r="U72" s="126">
        <f t="shared" si="3"/>
        <v>989295.13962129829</v>
      </c>
    </row>
    <row r="73" spans="1:21">
      <c r="A73" s="37">
        <v>69</v>
      </c>
      <c r="B73" s="17"/>
      <c r="C73" s="16"/>
      <c r="D73" s="38" t="s">
        <v>36</v>
      </c>
      <c r="E73" s="49" t="s">
        <v>91</v>
      </c>
      <c r="F73" s="40"/>
      <c r="G73" s="111">
        <f t="shared" si="1"/>
        <v>268133.03392796731</v>
      </c>
      <c r="H73" s="26">
        <v>46.925751432776451</v>
      </c>
      <c r="I73" s="7">
        <v>37.756223678588867</v>
      </c>
      <c r="J73" s="7">
        <v>636.34029769059271</v>
      </c>
      <c r="K73" s="7">
        <v>4533.4256080091</v>
      </c>
      <c r="L73" s="7">
        <v>31008.306467369199</v>
      </c>
      <c r="M73" s="7">
        <v>122851.5968503952</v>
      </c>
      <c r="N73" s="126">
        <f t="shared" si="2"/>
        <v>159114.35119857546</v>
      </c>
      <c r="O73" s="26">
        <v>53.928860068321228</v>
      </c>
      <c r="P73" s="7">
        <v>48.9851089194417</v>
      </c>
      <c r="Q73" s="7">
        <v>447.82135842039133</v>
      </c>
      <c r="R73" s="7">
        <v>3386.1194751095027</v>
      </c>
      <c r="S73" s="7">
        <v>17573.648378670216</v>
      </c>
      <c r="T73" s="7">
        <v>87508.179548203945</v>
      </c>
      <c r="U73" s="126">
        <f t="shared" si="3"/>
        <v>109018.68272939182</v>
      </c>
    </row>
    <row r="74" spans="1:21">
      <c r="A74" s="37">
        <v>70</v>
      </c>
      <c r="B74" s="17"/>
      <c r="C74" s="16"/>
      <c r="D74" s="38" t="s">
        <v>38</v>
      </c>
      <c r="E74" s="49" t="s">
        <v>92</v>
      </c>
      <c r="F74" s="40"/>
      <c r="G74" s="111">
        <f t="shared" ref="G74:G137" si="4">N74+U74</f>
        <v>1480049.2082269976</v>
      </c>
      <c r="H74" s="26">
        <v>0</v>
      </c>
      <c r="I74" s="7">
        <v>0.23100088536739349</v>
      </c>
      <c r="J74" s="7">
        <v>55.041515777353197</v>
      </c>
      <c r="K74" s="7">
        <v>293.0151138913352</v>
      </c>
      <c r="L74" s="7">
        <v>1446.9588698968291</v>
      </c>
      <c r="M74" s="7">
        <v>4623.3773754127324</v>
      </c>
      <c r="N74" s="126">
        <f t="shared" ref="N74:N137" si="5">SUM(H74:M74)</f>
        <v>6418.6238758636173</v>
      </c>
      <c r="O74" s="26">
        <v>64.588630348443985</v>
      </c>
      <c r="P74" s="7">
        <v>69.289529845118523</v>
      </c>
      <c r="Q74" s="7">
        <v>9986.1516282527009</v>
      </c>
      <c r="R74" s="7">
        <v>238463.57262194157</v>
      </c>
      <c r="S74" s="7">
        <v>589525.71163749695</v>
      </c>
      <c r="T74" s="7">
        <v>635521.27030324936</v>
      </c>
      <c r="U74" s="126">
        <f t="shared" ref="U74:U130" si="6">SUM(O74:T74)</f>
        <v>1473630.584351134</v>
      </c>
    </row>
    <row r="75" spans="1:21">
      <c r="A75" s="37">
        <v>71</v>
      </c>
      <c r="B75" s="17"/>
      <c r="C75" s="16"/>
      <c r="D75" s="38" t="s">
        <v>40</v>
      </c>
      <c r="E75" s="49" t="s">
        <v>93</v>
      </c>
      <c r="F75" s="40"/>
      <c r="G75" s="111">
        <f t="shared" si="4"/>
        <v>633960.85158845922</v>
      </c>
      <c r="H75" s="26">
        <v>0</v>
      </c>
      <c r="I75" s="7">
        <v>0</v>
      </c>
      <c r="J75" s="7">
        <v>0</v>
      </c>
      <c r="K75" s="7">
        <v>0</v>
      </c>
      <c r="L75" s="7">
        <v>0</v>
      </c>
      <c r="M75" s="7">
        <v>0</v>
      </c>
      <c r="N75" s="126">
        <f t="shared" si="5"/>
        <v>0</v>
      </c>
      <c r="O75" s="26">
        <v>163.74795860052109</v>
      </c>
      <c r="P75" s="7">
        <v>135.38007377460599</v>
      </c>
      <c r="Q75" s="7">
        <v>4495.468544756528</v>
      </c>
      <c r="R75" s="7">
        <v>86725.725051470101</v>
      </c>
      <c r="S75" s="7">
        <v>264076.50841104984</v>
      </c>
      <c r="T75" s="7">
        <v>278364.02154880762</v>
      </c>
      <c r="U75" s="126">
        <f t="shared" si="6"/>
        <v>633960.85158845922</v>
      </c>
    </row>
    <row r="76" spans="1:21">
      <c r="A76" s="37">
        <v>72</v>
      </c>
      <c r="B76" s="17"/>
      <c r="C76" s="16"/>
      <c r="D76" s="38" t="s">
        <v>54</v>
      </c>
      <c r="E76" s="49" t="s">
        <v>94</v>
      </c>
      <c r="F76" s="40"/>
      <c r="G76" s="111">
        <f t="shared" si="4"/>
        <v>146767.96029224677</v>
      </c>
      <c r="H76" s="26">
        <v>0</v>
      </c>
      <c r="I76" s="7">
        <v>0</v>
      </c>
      <c r="J76" s="7">
        <v>0</v>
      </c>
      <c r="K76" s="7">
        <v>0</v>
      </c>
      <c r="L76" s="7">
        <v>0</v>
      </c>
      <c r="M76" s="7">
        <v>0</v>
      </c>
      <c r="N76" s="126">
        <f t="shared" si="5"/>
        <v>0</v>
      </c>
      <c r="O76" s="26">
        <v>5.975758284330368</v>
      </c>
      <c r="P76" s="7">
        <v>4.8603922408074141</v>
      </c>
      <c r="Q76" s="7">
        <v>348.89859026914928</v>
      </c>
      <c r="R76" s="7">
        <v>6856.0305288545787</v>
      </c>
      <c r="S76" s="7">
        <v>43646.447839871049</v>
      </c>
      <c r="T76" s="7">
        <v>95905.74718272686</v>
      </c>
      <c r="U76" s="126">
        <f t="shared" si="6"/>
        <v>146767.96029224677</v>
      </c>
    </row>
    <row r="77" spans="1:21">
      <c r="A77" s="37">
        <v>73</v>
      </c>
      <c r="B77" s="17"/>
      <c r="C77" s="16"/>
      <c r="D77" s="38" t="s">
        <v>59</v>
      </c>
      <c r="E77" s="49" t="s">
        <v>95</v>
      </c>
      <c r="F77" s="40"/>
      <c r="G77" s="111">
        <f t="shared" si="4"/>
        <v>303329.21695999091</v>
      </c>
      <c r="H77" s="26">
        <v>0</v>
      </c>
      <c r="I77" s="7">
        <v>0</v>
      </c>
      <c r="J77" s="7">
        <v>0</v>
      </c>
      <c r="K77" s="7">
        <v>0</v>
      </c>
      <c r="L77" s="7">
        <v>0</v>
      </c>
      <c r="M77" s="7">
        <v>0</v>
      </c>
      <c r="N77" s="126">
        <f t="shared" si="5"/>
        <v>0</v>
      </c>
      <c r="O77" s="26">
        <v>422.91016287356615</v>
      </c>
      <c r="P77" s="7">
        <v>302.81736937351525</v>
      </c>
      <c r="Q77" s="7">
        <v>2981.3911167517072</v>
      </c>
      <c r="R77" s="7">
        <v>27993.355889722705</v>
      </c>
      <c r="S77" s="7">
        <v>109018.52425014973</v>
      </c>
      <c r="T77" s="7">
        <v>162610.21817111969</v>
      </c>
      <c r="U77" s="126">
        <f t="shared" si="6"/>
        <v>303329.21695999091</v>
      </c>
    </row>
    <row r="78" spans="1:21">
      <c r="A78" s="37">
        <v>74</v>
      </c>
      <c r="B78" s="17"/>
      <c r="C78" s="16"/>
      <c r="D78" s="38" t="s">
        <v>96</v>
      </c>
      <c r="E78" s="49" t="s">
        <v>97</v>
      </c>
      <c r="F78" s="40"/>
      <c r="G78" s="111">
        <f t="shared" si="4"/>
        <v>1263805.9392883247</v>
      </c>
      <c r="H78" s="26">
        <v>8.8344530761241913</v>
      </c>
      <c r="I78" s="7">
        <v>2.7342497482895851</v>
      </c>
      <c r="J78" s="7">
        <v>902.66814907919616</v>
      </c>
      <c r="K78" s="7">
        <v>2422.1896249987185</v>
      </c>
      <c r="L78" s="7">
        <v>118921.4808409214</v>
      </c>
      <c r="M78" s="7">
        <v>1141548.0319705009</v>
      </c>
      <c r="N78" s="126">
        <f t="shared" si="5"/>
        <v>1263805.9392883247</v>
      </c>
      <c r="O78" s="26">
        <v>0</v>
      </c>
      <c r="P78" s="7">
        <v>0</v>
      </c>
      <c r="Q78" s="7">
        <v>0</v>
      </c>
      <c r="R78" s="7">
        <v>0</v>
      </c>
      <c r="S78" s="7">
        <v>0</v>
      </c>
      <c r="T78" s="7">
        <v>0</v>
      </c>
      <c r="U78" s="126">
        <f t="shared" si="6"/>
        <v>0</v>
      </c>
    </row>
    <row r="79" spans="1:21">
      <c r="A79" s="37">
        <v>75</v>
      </c>
      <c r="B79" s="17"/>
      <c r="C79" s="16"/>
      <c r="D79" s="38" t="s">
        <v>98</v>
      </c>
      <c r="E79" s="49" t="s">
        <v>99</v>
      </c>
      <c r="F79" s="40"/>
      <c r="G79" s="111">
        <f t="shared" si="4"/>
        <v>513989.02673181472</v>
      </c>
      <c r="H79" s="26">
        <v>205.61906307190657</v>
      </c>
      <c r="I79" s="7">
        <v>186.06919836997986</v>
      </c>
      <c r="J79" s="7">
        <v>312.05049291264731</v>
      </c>
      <c r="K79" s="7">
        <v>5221.8894306533039</v>
      </c>
      <c r="L79" s="7">
        <v>57176.590589299798</v>
      </c>
      <c r="M79" s="7">
        <v>322688.65927869081</v>
      </c>
      <c r="N79" s="126">
        <f t="shared" si="5"/>
        <v>385790.87805299845</v>
      </c>
      <c r="O79" s="26">
        <v>101.36075265705585</v>
      </c>
      <c r="P79" s="7">
        <v>80.450410678982735</v>
      </c>
      <c r="Q79" s="7">
        <v>159.47009298333069</v>
      </c>
      <c r="R79" s="7">
        <v>2145.743097057566</v>
      </c>
      <c r="S79" s="7">
        <v>19684.208349898458</v>
      </c>
      <c r="T79" s="7">
        <v>106026.91597554088</v>
      </c>
      <c r="U79" s="126">
        <f t="shared" si="6"/>
        <v>128198.14867881627</v>
      </c>
    </row>
    <row r="80" spans="1:21">
      <c r="A80" s="37">
        <v>76</v>
      </c>
      <c r="B80" s="17"/>
      <c r="C80" s="16"/>
      <c r="D80" s="38" t="s">
        <v>100</v>
      </c>
      <c r="E80" s="49" t="s">
        <v>101</v>
      </c>
      <c r="F80" s="40"/>
      <c r="G80" s="111">
        <f t="shared" si="4"/>
        <v>764923.76420816779</v>
      </c>
      <c r="H80" s="26">
        <v>2772.3553900670668</v>
      </c>
      <c r="I80" s="7">
        <v>4052.7203963426873</v>
      </c>
      <c r="J80" s="7">
        <v>9609.6277280040085</v>
      </c>
      <c r="K80" s="7">
        <v>30326.35371273756</v>
      </c>
      <c r="L80" s="7">
        <v>116446.00907671452</v>
      </c>
      <c r="M80" s="7">
        <v>270423.33230578899</v>
      </c>
      <c r="N80" s="126">
        <f t="shared" si="5"/>
        <v>433630.39860965486</v>
      </c>
      <c r="O80" s="26">
        <v>1943.5317772814305</v>
      </c>
      <c r="P80" s="7">
        <v>2655.9238347164355</v>
      </c>
      <c r="Q80" s="7">
        <v>6387.8689113450237</v>
      </c>
      <c r="R80" s="7">
        <v>19115.435004889965</v>
      </c>
      <c r="S80" s="7">
        <v>78177.217658162117</v>
      </c>
      <c r="T80" s="7">
        <v>223013.38841211796</v>
      </c>
      <c r="U80" s="126">
        <f t="shared" si="6"/>
        <v>331293.36559851293</v>
      </c>
    </row>
    <row r="81" spans="1:21">
      <c r="A81" s="37">
        <v>77</v>
      </c>
      <c r="B81" s="10"/>
      <c r="C81" s="16"/>
      <c r="D81" s="38" t="s">
        <v>102</v>
      </c>
      <c r="E81" s="49" t="s">
        <v>103</v>
      </c>
      <c r="F81" s="40"/>
      <c r="G81" s="111">
        <f t="shared" si="4"/>
        <v>511909.12325905706</v>
      </c>
      <c r="H81" s="26">
        <v>4680.3266003548633</v>
      </c>
      <c r="I81" s="7">
        <v>5455.0878913514316</v>
      </c>
      <c r="J81" s="7">
        <v>14238.671837590635</v>
      </c>
      <c r="K81" s="7">
        <v>21178.175782516599</v>
      </c>
      <c r="L81" s="7">
        <v>64323.199388340116</v>
      </c>
      <c r="M81" s="7">
        <v>184414.70220452547</v>
      </c>
      <c r="N81" s="126">
        <f t="shared" si="5"/>
        <v>294290.16370467911</v>
      </c>
      <c r="O81" s="26">
        <v>2877.8009326271713</v>
      </c>
      <c r="P81" s="7">
        <v>3435.3639878444374</v>
      </c>
      <c r="Q81" s="7">
        <v>7550.7154642865062</v>
      </c>
      <c r="R81" s="7">
        <v>17847.565640944988</v>
      </c>
      <c r="S81" s="7">
        <v>48948.428416222334</v>
      </c>
      <c r="T81" s="7">
        <v>136959.08511245251</v>
      </c>
      <c r="U81" s="126">
        <f t="shared" si="6"/>
        <v>217618.95955437794</v>
      </c>
    </row>
    <row r="82" spans="1:21">
      <c r="A82" s="37">
        <v>78</v>
      </c>
      <c r="B82" s="12"/>
      <c r="C82" s="11"/>
      <c r="D82" s="50"/>
      <c r="E82" s="9" t="s">
        <v>104</v>
      </c>
      <c r="F82" s="46"/>
      <c r="G82" s="111">
        <f t="shared" si="4"/>
        <v>2965898.0754900929</v>
      </c>
      <c r="H82" s="26">
        <v>12756.193605111446</v>
      </c>
      <c r="I82" s="7">
        <v>9303.2442491948605</v>
      </c>
      <c r="J82" s="7">
        <v>38353.10405908525</v>
      </c>
      <c r="K82" s="7">
        <v>122829.7489823401</v>
      </c>
      <c r="L82" s="7">
        <v>490318.09422850609</v>
      </c>
      <c r="M82" s="7">
        <v>981900.93257141113</v>
      </c>
      <c r="N82" s="126">
        <f t="shared" si="5"/>
        <v>1655461.3176956489</v>
      </c>
      <c r="O82" s="26">
        <v>10243.630883372156</v>
      </c>
      <c r="P82" s="7">
        <v>9161.7500415742397</v>
      </c>
      <c r="Q82" s="7">
        <v>25706.717981634662</v>
      </c>
      <c r="R82" s="7">
        <v>90104.758769869804</v>
      </c>
      <c r="S82" s="7">
        <v>340186.80897891521</v>
      </c>
      <c r="T82" s="7">
        <v>835033.09113907814</v>
      </c>
      <c r="U82" s="126">
        <f t="shared" si="6"/>
        <v>1310436.7577944442</v>
      </c>
    </row>
    <row r="83" spans="1:21">
      <c r="A83" s="93">
        <v>79</v>
      </c>
      <c r="B83" s="94"/>
      <c r="C83" s="95" t="s">
        <v>61</v>
      </c>
      <c r="D83" s="96" t="s">
        <v>105</v>
      </c>
      <c r="E83" s="97"/>
      <c r="F83" s="98"/>
      <c r="G83" s="99">
        <f t="shared" si="4"/>
        <v>504445.05355428963</v>
      </c>
      <c r="H83" s="100">
        <v>1544.9064443616662</v>
      </c>
      <c r="I83" s="101">
        <v>1567.1836659163237</v>
      </c>
      <c r="J83" s="101">
        <v>4755.7665134537965</v>
      </c>
      <c r="K83" s="101">
        <v>12129.020258886099</v>
      </c>
      <c r="L83" s="101">
        <v>53135.423825338483</v>
      </c>
      <c r="M83" s="101">
        <v>194961.60233265162</v>
      </c>
      <c r="N83" s="127">
        <f t="shared" si="5"/>
        <v>268093.90304060798</v>
      </c>
      <c r="O83" s="100">
        <v>1762.9997922936163</v>
      </c>
      <c r="P83" s="101">
        <v>1609.5366862118244</v>
      </c>
      <c r="Q83" s="101">
        <v>2415.0566226767842</v>
      </c>
      <c r="R83" s="101">
        <v>12983.247755775112</v>
      </c>
      <c r="S83" s="101">
        <v>41476.650392189622</v>
      </c>
      <c r="T83" s="101">
        <v>176103.65926453471</v>
      </c>
      <c r="U83" s="127">
        <f t="shared" si="6"/>
        <v>236351.15051368167</v>
      </c>
    </row>
    <row r="84" spans="1:21">
      <c r="A84" s="93">
        <v>80</v>
      </c>
      <c r="B84" s="94"/>
      <c r="C84" s="95" t="s">
        <v>66</v>
      </c>
      <c r="D84" s="96" t="s">
        <v>106</v>
      </c>
      <c r="E84" s="97"/>
      <c r="F84" s="98"/>
      <c r="G84" s="99">
        <f t="shared" si="4"/>
        <v>5128558.8722970812</v>
      </c>
      <c r="H84" s="100">
        <v>757.04021151059715</v>
      </c>
      <c r="I84" s="101">
        <v>1286.0644055893645</v>
      </c>
      <c r="J84" s="101">
        <v>9723.8798361942172</v>
      </c>
      <c r="K84" s="101">
        <v>82546.566909015179</v>
      </c>
      <c r="L84" s="101">
        <v>523698.24080181122</v>
      </c>
      <c r="M84" s="101">
        <v>1380604.65645504</v>
      </c>
      <c r="N84" s="127">
        <f t="shared" si="5"/>
        <v>1998616.4486191606</v>
      </c>
      <c r="O84" s="100">
        <v>780.58174620829232</v>
      </c>
      <c r="P84" s="101">
        <v>1798.9214858325176</v>
      </c>
      <c r="Q84" s="101">
        <v>9623.9682054873556</v>
      </c>
      <c r="R84" s="101">
        <v>95240.595999523997</v>
      </c>
      <c r="S84" s="101">
        <v>700284.6197925806</v>
      </c>
      <c r="T84" s="101">
        <v>2322213.736448288</v>
      </c>
      <c r="U84" s="127">
        <f t="shared" si="6"/>
        <v>3129942.4236779208</v>
      </c>
    </row>
    <row r="85" spans="1:21">
      <c r="A85" s="93">
        <v>81</v>
      </c>
      <c r="B85" s="94"/>
      <c r="C85" s="95" t="s">
        <v>68</v>
      </c>
      <c r="D85" s="96" t="s">
        <v>107</v>
      </c>
      <c r="E85" s="97"/>
      <c r="F85" s="98"/>
      <c r="G85" s="99">
        <f t="shared" si="4"/>
        <v>728609.01040006033</v>
      </c>
      <c r="H85" s="100">
        <v>23306.159383705352</v>
      </c>
      <c r="I85" s="101">
        <v>13930.410644505173</v>
      </c>
      <c r="J85" s="101">
        <v>22223.235342219472</v>
      </c>
      <c r="K85" s="101">
        <v>23256.500483363867</v>
      </c>
      <c r="L85" s="101">
        <v>45804.47191619873</v>
      </c>
      <c r="M85" s="101">
        <v>178802.20697367191</v>
      </c>
      <c r="N85" s="127">
        <f t="shared" si="5"/>
        <v>307322.98474366451</v>
      </c>
      <c r="O85" s="100">
        <v>26200.784103892976</v>
      </c>
      <c r="P85" s="101">
        <v>25052.742357042618</v>
      </c>
      <c r="Q85" s="101">
        <v>49705.15143731609</v>
      </c>
      <c r="R85" s="101">
        <v>24369.170379072428</v>
      </c>
      <c r="S85" s="101">
        <v>43445.936575829983</v>
      </c>
      <c r="T85" s="101">
        <v>252512.24080324173</v>
      </c>
      <c r="U85" s="127">
        <f t="shared" si="6"/>
        <v>421286.02565639582</v>
      </c>
    </row>
    <row r="86" spans="1:21">
      <c r="A86" s="93">
        <v>82</v>
      </c>
      <c r="B86" s="94"/>
      <c r="C86" s="95" t="s">
        <v>74</v>
      </c>
      <c r="D86" s="96" t="s">
        <v>108</v>
      </c>
      <c r="E86" s="97"/>
      <c r="F86" s="98"/>
      <c r="G86" s="99">
        <f t="shared" si="4"/>
        <v>376977.75456265185</v>
      </c>
      <c r="H86" s="100">
        <v>2.6692736691718775</v>
      </c>
      <c r="I86" s="101">
        <v>48.569400981521085</v>
      </c>
      <c r="J86" s="101">
        <v>36051.19558122009</v>
      </c>
      <c r="K86" s="101">
        <v>85283.225482985377</v>
      </c>
      <c r="L86" s="101">
        <v>76866.809403777122</v>
      </c>
      <c r="M86" s="101">
        <v>74291.678925901651</v>
      </c>
      <c r="N86" s="127">
        <f t="shared" si="5"/>
        <v>272544.14806853491</v>
      </c>
      <c r="O86" s="100">
        <v>6.795522174692799</v>
      </c>
      <c r="P86" s="101">
        <v>131.45070688101509</v>
      </c>
      <c r="Q86" s="101">
        <v>8904.8916464932263</v>
      </c>
      <c r="R86" s="101">
        <v>20433.057044779882</v>
      </c>
      <c r="S86" s="101">
        <v>22059.467974381521</v>
      </c>
      <c r="T86" s="101">
        <v>52897.94359940663</v>
      </c>
      <c r="U86" s="127">
        <f t="shared" si="6"/>
        <v>104433.60649411698</v>
      </c>
    </row>
    <row r="87" spans="1:21">
      <c r="A87" s="37">
        <v>83</v>
      </c>
      <c r="B87" s="17"/>
      <c r="C87" s="16"/>
      <c r="D87" s="38" t="s">
        <v>8</v>
      </c>
      <c r="E87" s="49" t="s">
        <v>109</v>
      </c>
      <c r="F87" s="40"/>
      <c r="G87" s="111">
        <f t="shared" si="4"/>
        <v>0</v>
      </c>
      <c r="H87" s="26">
        <v>0</v>
      </c>
      <c r="I87" s="7">
        <v>0</v>
      </c>
      <c r="J87" s="7">
        <v>0</v>
      </c>
      <c r="K87" s="7">
        <v>0</v>
      </c>
      <c r="L87" s="7">
        <v>0</v>
      </c>
      <c r="M87" s="7">
        <v>0</v>
      </c>
      <c r="N87" s="126">
        <f t="shared" si="5"/>
        <v>0</v>
      </c>
      <c r="O87" s="26">
        <v>0</v>
      </c>
      <c r="P87" s="7">
        <v>0</v>
      </c>
      <c r="Q87" s="7">
        <v>0</v>
      </c>
      <c r="R87" s="7">
        <v>0</v>
      </c>
      <c r="S87" s="7">
        <v>0</v>
      </c>
      <c r="T87" s="7">
        <v>0</v>
      </c>
      <c r="U87" s="126">
        <f t="shared" si="6"/>
        <v>0</v>
      </c>
    </row>
    <row r="88" spans="1:21">
      <c r="A88" s="37">
        <v>84</v>
      </c>
      <c r="B88" s="17"/>
      <c r="C88" s="16"/>
      <c r="D88" s="38" t="s">
        <v>10</v>
      </c>
      <c r="E88" s="49" t="s">
        <v>110</v>
      </c>
      <c r="F88" s="40"/>
      <c r="G88" s="111">
        <f t="shared" si="4"/>
        <v>890.87979699298739</v>
      </c>
      <c r="H88" s="26">
        <v>0</v>
      </c>
      <c r="I88" s="7">
        <v>0</v>
      </c>
      <c r="J88" s="7">
        <v>2.7898336052894592</v>
      </c>
      <c r="K88" s="7">
        <v>24.950984414666891</v>
      </c>
      <c r="L88" s="7">
        <v>62.9462750852108</v>
      </c>
      <c r="M88" s="7">
        <v>221.17732012271881</v>
      </c>
      <c r="N88" s="126">
        <f t="shared" si="5"/>
        <v>311.86441322788596</v>
      </c>
      <c r="O88" s="26">
        <v>0</v>
      </c>
      <c r="P88" s="7">
        <v>0</v>
      </c>
      <c r="Q88" s="7">
        <v>3.1655268222093582</v>
      </c>
      <c r="R88" s="7">
        <v>18.751855410635471</v>
      </c>
      <c r="S88" s="7">
        <v>85.403183199465275</v>
      </c>
      <c r="T88" s="7">
        <v>471.69481833279133</v>
      </c>
      <c r="U88" s="126">
        <f t="shared" si="6"/>
        <v>579.01538376510143</v>
      </c>
    </row>
    <row r="89" spans="1:21">
      <c r="A89" s="37">
        <v>85</v>
      </c>
      <c r="B89" s="17"/>
      <c r="C89" s="16"/>
      <c r="D89" s="38" t="s">
        <v>22</v>
      </c>
      <c r="E89" s="49" t="s">
        <v>111</v>
      </c>
      <c r="F89" s="40"/>
      <c r="G89" s="111">
        <f t="shared" si="4"/>
        <v>6942.1213507093489</v>
      </c>
      <c r="H89" s="26">
        <v>0</v>
      </c>
      <c r="I89" s="7">
        <v>2.1049483418464661</v>
      </c>
      <c r="J89" s="7">
        <v>58.590923249721527</v>
      </c>
      <c r="K89" s="7">
        <v>321.75617139786482</v>
      </c>
      <c r="L89" s="7">
        <v>883.16996799409389</v>
      </c>
      <c r="M89" s="7">
        <v>1647.7619848400354</v>
      </c>
      <c r="N89" s="126">
        <f t="shared" si="5"/>
        <v>2913.3839958235621</v>
      </c>
      <c r="O89" s="26">
        <v>0</v>
      </c>
      <c r="P89" s="7">
        <v>1.8144610077142715</v>
      </c>
      <c r="Q89" s="7">
        <v>15.011790230870247</v>
      </c>
      <c r="R89" s="7">
        <v>140.51913414523005</v>
      </c>
      <c r="S89" s="7">
        <v>606.71945238113403</v>
      </c>
      <c r="T89" s="7">
        <v>3264.6725171208382</v>
      </c>
      <c r="U89" s="126">
        <f t="shared" si="6"/>
        <v>4028.7373548857868</v>
      </c>
    </row>
    <row r="90" spans="1:21">
      <c r="A90" s="37">
        <v>86</v>
      </c>
      <c r="B90" s="17"/>
      <c r="C90" s="16"/>
      <c r="D90" s="38" t="s">
        <v>24</v>
      </c>
      <c r="E90" s="49" t="s">
        <v>112</v>
      </c>
      <c r="F90" s="40"/>
      <c r="G90" s="111">
        <f t="shared" si="4"/>
        <v>162312.31519253389</v>
      </c>
      <c r="H90" s="26">
        <v>0</v>
      </c>
      <c r="I90" s="7">
        <v>0</v>
      </c>
      <c r="J90" s="7">
        <v>6279.9250488802791</v>
      </c>
      <c r="K90" s="7">
        <v>40428.483102664351</v>
      </c>
      <c r="L90" s="7">
        <v>51712.317213818431</v>
      </c>
      <c r="M90" s="7">
        <v>32664.851624559611</v>
      </c>
      <c r="N90" s="126">
        <f t="shared" si="5"/>
        <v>131085.57698992267</v>
      </c>
      <c r="O90" s="26">
        <v>0</v>
      </c>
      <c r="P90" s="7">
        <v>0</v>
      </c>
      <c r="Q90" s="7">
        <v>1164.0047033207957</v>
      </c>
      <c r="R90" s="7">
        <v>6374.2473335843533</v>
      </c>
      <c r="S90" s="7">
        <v>8785.0463703759015</v>
      </c>
      <c r="T90" s="7">
        <v>14903.439795330167</v>
      </c>
      <c r="U90" s="126">
        <f t="shared" si="6"/>
        <v>31226.738202611217</v>
      </c>
    </row>
    <row r="91" spans="1:21">
      <c r="A91" s="37">
        <v>87</v>
      </c>
      <c r="B91" s="17"/>
      <c r="C91" s="16"/>
      <c r="D91" s="38" t="s">
        <v>26</v>
      </c>
      <c r="E91" s="49" t="s">
        <v>113</v>
      </c>
      <c r="F91" s="40"/>
      <c r="G91" s="111">
        <f t="shared" si="4"/>
        <v>203849.76676910016</v>
      </c>
      <c r="H91" s="26">
        <v>2.669273669171877</v>
      </c>
      <c r="I91" s="7">
        <v>0</v>
      </c>
      <c r="J91" s="7">
        <v>29578.360987637192</v>
      </c>
      <c r="K91" s="7">
        <v>44222.428478009999</v>
      </c>
      <c r="L91" s="7">
        <v>23926.112316802144</v>
      </c>
      <c r="M91" s="7">
        <v>39385.190167024732</v>
      </c>
      <c r="N91" s="126">
        <f t="shared" si="5"/>
        <v>137114.76122314326</v>
      </c>
      <c r="O91" s="26">
        <v>6.795522174692799</v>
      </c>
      <c r="P91" s="7">
        <v>0</v>
      </c>
      <c r="Q91" s="7">
        <v>7190.167204647325</v>
      </c>
      <c r="R91" s="7">
        <v>13283.027541881427</v>
      </c>
      <c r="S91" s="7">
        <v>12374.775181343779</v>
      </c>
      <c r="T91" s="7">
        <v>33880.240095909685</v>
      </c>
      <c r="U91" s="126">
        <f t="shared" si="6"/>
        <v>66735.005545956912</v>
      </c>
    </row>
    <row r="92" spans="1:21">
      <c r="A92" s="37">
        <v>88</v>
      </c>
      <c r="B92" s="17"/>
      <c r="C92" s="16"/>
      <c r="D92" s="38" t="s">
        <v>32</v>
      </c>
      <c r="E92" s="49" t="s">
        <v>114</v>
      </c>
      <c r="F92" s="40"/>
      <c r="G92" s="111">
        <f t="shared" si="4"/>
        <v>0</v>
      </c>
      <c r="H92" s="26">
        <v>0</v>
      </c>
      <c r="I92" s="7">
        <v>0</v>
      </c>
      <c r="J92" s="7">
        <v>0</v>
      </c>
      <c r="K92" s="7">
        <v>0</v>
      </c>
      <c r="L92" s="7">
        <v>0</v>
      </c>
      <c r="M92" s="7">
        <v>0</v>
      </c>
      <c r="N92" s="126">
        <f t="shared" si="5"/>
        <v>0</v>
      </c>
      <c r="O92" s="26">
        <v>0</v>
      </c>
      <c r="P92" s="7">
        <v>0</v>
      </c>
      <c r="Q92" s="7">
        <v>0</v>
      </c>
      <c r="R92" s="7">
        <v>0</v>
      </c>
      <c r="S92" s="7">
        <v>0</v>
      </c>
      <c r="T92" s="7">
        <v>0</v>
      </c>
      <c r="U92" s="126">
        <f t="shared" si="6"/>
        <v>0</v>
      </c>
    </row>
    <row r="93" spans="1:21">
      <c r="A93" s="37">
        <v>89</v>
      </c>
      <c r="B93" s="17"/>
      <c r="C93" s="16"/>
      <c r="D93" s="38" t="s">
        <v>34</v>
      </c>
      <c r="E93" s="49" t="s">
        <v>115</v>
      </c>
      <c r="F93" s="40"/>
      <c r="G93" s="111">
        <f t="shared" si="4"/>
        <v>1431.0287531222132</v>
      </c>
      <c r="H93" s="26">
        <v>0</v>
      </c>
      <c r="I93" s="7">
        <v>31.12056595680906</v>
      </c>
      <c r="J93" s="7">
        <v>69.68439266727728</v>
      </c>
      <c r="K93" s="7">
        <v>171.55744596483419</v>
      </c>
      <c r="L93" s="7">
        <v>0</v>
      </c>
      <c r="M93" s="7">
        <v>0</v>
      </c>
      <c r="N93" s="126">
        <f t="shared" si="5"/>
        <v>272.36240458892053</v>
      </c>
      <c r="O93" s="26">
        <v>0</v>
      </c>
      <c r="P93" s="7">
        <v>120.43461126986472</v>
      </c>
      <c r="Q93" s="7">
        <v>497.29210923663049</v>
      </c>
      <c r="R93" s="7">
        <v>540.93962802679744</v>
      </c>
      <c r="S93" s="7">
        <v>0</v>
      </c>
      <c r="T93" s="7">
        <v>0</v>
      </c>
      <c r="U93" s="126">
        <f t="shared" si="6"/>
        <v>1158.6663485332926</v>
      </c>
    </row>
    <row r="94" spans="1:21">
      <c r="A94" s="37">
        <v>90</v>
      </c>
      <c r="B94" s="17"/>
      <c r="C94" s="16"/>
      <c r="D94" s="38" t="s">
        <v>36</v>
      </c>
      <c r="E94" s="49" t="s">
        <v>116</v>
      </c>
      <c r="F94" s="40"/>
      <c r="G94" s="111">
        <f t="shared" si="4"/>
        <v>0</v>
      </c>
      <c r="H94" s="26">
        <v>0</v>
      </c>
      <c r="I94" s="7">
        <v>0</v>
      </c>
      <c r="J94" s="7">
        <v>0</v>
      </c>
      <c r="K94" s="7">
        <v>0</v>
      </c>
      <c r="L94" s="7">
        <v>0</v>
      </c>
      <c r="M94" s="7">
        <v>0</v>
      </c>
      <c r="N94" s="126">
        <f t="shared" si="5"/>
        <v>0</v>
      </c>
      <c r="O94" s="26">
        <v>0</v>
      </c>
      <c r="P94" s="7">
        <v>0</v>
      </c>
      <c r="Q94" s="7">
        <v>0</v>
      </c>
      <c r="R94" s="7">
        <v>0</v>
      </c>
      <c r="S94" s="7">
        <v>0</v>
      </c>
      <c r="T94" s="7">
        <v>0</v>
      </c>
      <c r="U94" s="126">
        <f t="shared" si="6"/>
        <v>0</v>
      </c>
    </row>
    <row r="95" spans="1:21">
      <c r="A95" s="37">
        <v>91</v>
      </c>
      <c r="B95" s="17"/>
      <c r="C95" s="16"/>
      <c r="D95" s="38" t="s">
        <v>38</v>
      </c>
      <c r="E95" s="49" t="s">
        <v>117</v>
      </c>
      <c r="F95" s="40"/>
      <c r="G95" s="111">
        <f t="shared" si="4"/>
        <v>0</v>
      </c>
      <c r="H95" s="26">
        <v>0</v>
      </c>
      <c r="I95" s="7">
        <v>0</v>
      </c>
      <c r="J95" s="7">
        <v>0</v>
      </c>
      <c r="K95" s="7">
        <v>0</v>
      </c>
      <c r="L95" s="7">
        <v>0</v>
      </c>
      <c r="M95" s="7">
        <v>0</v>
      </c>
      <c r="N95" s="126">
        <f t="shared" si="5"/>
        <v>0</v>
      </c>
      <c r="O95" s="26">
        <v>0</v>
      </c>
      <c r="P95" s="7">
        <v>0</v>
      </c>
      <c r="Q95" s="7">
        <v>0</v>
      </c>
      <c r="R95" s="7">
        <v>0</v>
      </c>
      <c r="S95" s="7">
        <v>0</v>
      </c>
      <c r="T95" s="7">
        <v>0</v>
      </c>
      <c r="U95" s="126">
        <f t="shared" si="6"/>
        <v>0</v>
      </c>
    </row>
    <row r="96" spans="1:21">
      <c r="A96" s="37">
        <v>92</v>
      </c>
      <c r="B96" s="17"/>
      <c r="C96" s="16"/>
      <c r="D96" s="38" t="s">
        <v>40</v>
      </c>
      <c r="E96" s="49" t="s">
        <v>118</v>
      </c>
      <c r="F96" s="40"/>
      <c r="G96" s="111">
        <f t="shared" si="4"/>
        <v>1551.6448174081743</v>
      </c>
      <c r="H96" s="26">
        <v>0</v>
      </c>
      <c r="I96" s="7">
        <v>15.343886390328407</v>
      </c>
      <c r="J96" s="7">
        <v>61.844553351402283</v>
      </c>
      <c r="K96" s="7">
        <v>114.04930704087019</v>
      </c>
      <c r="L96" s="7">
        <v>282.26428623497486</v>
      </c>
      <c r="M96" s="7">
        <v>372.69906989485025</v>
      </c>
      <c r="N96" s="126">
        <f t="shared" si="5"/>
        <v>846.20110291242599</v>
      </c>
      <c r="O96" s="26">
        <v>0</v>
      </c>
      <c r="P96" s="7">
        <v>9.2016284167766571</v>
      </c>
      <c r="Q96" s="7">
        <v>35.25046618282795</v>
      </c>
      <c r="R96" s="7">
        <v>75.571801275014877</v>
      </c>
      <c r="S96" s="7">
        <v>207.52390542253852</v>
      </c>
      <c r="T96" s="7">
        <v>377.89591319859028</v>
      </c>
      <c r="U96" s="126">
        <f t="shared" si="6"/>
        <v>705.44371449574828</v>
      </c>
    </row>
    <row r="97" spans="1:21">
      <c r="A97" s="37">
        <v>93</v>
      </c>
      <c r="B97" s="17"/>
      <c r="C97" s="16"/>
      <c r="D97" s="38" t="s">
        <v>54</v>
      </c>
      <c r="E97" s="49" t="s">
        <v>119</v>
      </c>
      <c r="F97" s="40"/>
      <c r="G97" s="111">
        <f t="shared" si="4"/>
        <v>0</v>
      </c>
      <c r="H97" s="26">
        <v>0</v>
      </c>
      <c r="I97" s="7">
        <v>0</v>
      </c>
      <c r="J97" s="7">
        <v>0</v>
      </c>
      <c r="K97" s="7">
        <v>0</v>
      </c>
      <c r="L97" s="7">
        <v>0</v>
      </c>
      <c r="M97" s="7">
        <v>0</v>
      </c>
      <c r="N97" s="126">
        <f t="shared" si="5"/>
        <v>0</v>
      </c>
      <c r="O97" s="26">
        <v>0</v>
      </c>
      <c r="P97" s="7">
        <v>0</v>
      </c>
      <c r="Q97" s="7">
        <v>0</v>
      </c>
      <c r="R97" s="7">
        <v>0</v>
      </c>
      <c r="S97" s="7">
        <v>0</v>
      </c>
      <c r="T97" s="7">
        <v>0</v>
      </c>
      <c r="U97" s="126">
        <f t="shared" si="6"/>
        <v>0</v>
      </c>
    </row>
    <row r="98" spans="1:21">
      <c r="A98" s="93">
        <v>94</v>
      </c>
      <c r="B98" s="102"/>
      <c r="C98" s="95" t="s">
        <v>120</v>
      </c>
      <c r="D98" s="96" t="s">
        <v>121</v>
      </c>
      <c r="E98" s="97"/>
      <c r="F98" s="98"/>
      <c r="G98" s="99">
        <f t="shared" si="4"/>
        <v>8348100.0551950857</v>
      </c>
      <c r="H98" s="100">
        <v>7088.6372708209965</v>
      </c>
      <c r="I98" s="101">
        <v>10528.192814409733</v>
      </c>
      <c r="J98" s="101">
        <v>36298.429894912988</v>
      </c>
      <c r="K98" s="101">
        <v>42629.414241932333</v>
      </c>
      <c r="L98" s="101">
        <v>145745.37096107006</v>
      </c>
      <c r="M98" s="101">
        <v>2933580.2343025208</v>
      </c>
      <c r="N98" s="127">
        <f t="shared" si="5"/>
        <v>3175870.2794856667</v>
      </c>
      <c r="O98" s="100">
        <v>8488.7913519041031</v>
      </c>
      <c r="P98" s="101">
        <v>9894.8618237663759</v>
      </c>
      <c r="Q98" s="101">
        <v>21283.809416340664</v>
      </c>
      <c r="R98" s="101">
        <v>28361.662177704275</v>
      </c>
      <c r="S98" s="101">
        <v>156326.15691447258</v>
      </c>
      <c r="T98" s="101">
        <v>4947874.4940252304</v>
      </c>
      <c r="U98" s="127">
        <f t="shared" si="6"/>
        <v>5172229.7757094186</v>
      </c>
    </row>
    <row r="99" spans="1:21">
      <c r="A99" s="37">
        <v>95</v>
      </c>
      <c r="B99" s="10"/>
      <c r="C99" s="11"/>
      <c r="D99" s="38" t="s">
        <v>8</v>
      </c>
      <c r="E99" s="49" t="s">
        <v>122</v>
      </c>
      <c r="F99" s="51"/>
      <c r="G99" s="111">
        <f t="shared" si="4"/>
        <v>7258228.63861431</v>
      </c>
      <c r="H99" s="26">
        <v>0</v>
      </c>
      <c r="I99" s="7">
        <v>32.990823686122894</v>
      </c>
      <c r="J99" s="7">
        <v>52.633393913507462</v>
      </c>
      <c r="K99" s="7">
        <v>1151.3159329877235</v>
      </c>
      <c r="L99" s="7">
        <v>79295.386023368686</v>
      </c>
      <c r="M99" s="7">
        <v>2500649.3256442547</v>
      </c>
      <c r="N99" s="126">
        <f t="shared" si="5"/>
        <v>2581181.6518182107</v>
      </c>
      <c r="O99" s="26">
        <v>0</v>
      </c>
      <c r="P99" s="7">
        <v>21.589712426066399</v>
      </c>
      <c r="Q99" s="7">
        <v>34.942666757851839</v>
      </c>
      <c r="R99" s="7">
        <v>1164.3508913582191</v>
      </c>
      <c r="S99" s="7">
        <v>101490.49805847555</v>
      </c>
      <c r="T99" s="7">
        <v>4574335.6054670811</v>
      </c>
      <c r="U99" s="126">
        <f t="shared" si="6"/>
        <v>4677046.9867960988</v>
      </c>
    </row>
    <row r="100" spans="1:21">
      <c r="A100" s="37">
        <v>96</v>
      </c>
      <c r="B100" s="10"/>
      <c r="C100" s="11"/>
      <c r="D100" s="38" t="s">
        <v>10</v>
      </c>
      <c r="E100" s="49" t="s">
        <v>123</v>
      </c>
      <c r="F100" s="51"/>
      <c r="G100" s="111">
        <f t="shared" si="4"/>
        <v>612528.42134944</v>
      </c>
      <c r="H100" s="26">
        <v>0</v>
      </c>
      <c r="I100" s="7">
        <v>0.19022886455059052</v>
      </c>
      <c r="J100" s="7">
        <v>29.270195184923068</v>
      </c>
      <c r="K100" s="7">
        <v>812.67870587715879</v>
      </c>
      <c r="L100" s="7">
        <v>15116.899156175554</v>
      </c>
      <c r="M100" s="7">
        <v>327097.05885189772</v>
      </c>
      <c r="N100" s="126">
        <f t="shared" si="5"/>
        <v>343056.0971379999</v>
      </c>
      <c r="O100" s="26">
        <v>0</v>
      </c>
      <c r="P100" s="7">
        <v>0.83815151453018188</v>
      </c>
      <c r="Q100" s="7">
        <v>23.82407525586504</v>
      </c>
      <c r="R100" s="7">
        <v>650.10213007288985</v>
      </c>
      <c r="S100" s="7">
        <v>11083.397530585527</v>
      </c>
      <c r="T100" s="7">
        <v>257714.16232401133</v>
      </c>
      <c r="U100" s="126">
        <f t="shared" si="6"/>
        <v>269472.32421144017</v>
      </c>
    </row>
    <row r="101" spans="1:21">
      <c r="A101" s="37">
        <v>97</v>
      </c>
      <c r="B101" s="10"/>
      <c r="C101" s="11"/>
      <c r="D101" s="38" t="s">
        <v>22</v>
      </c>
      <c r="E101" s="49" t="s">
        <v>124</v>
      </c>
      <c r="F101" s="51"/>
      <c r="G101" s="111">
        <f t="shared" si="4"/>
        <v>206361.31142025423</v>
      </c>
      <c r="H101" s="26">
        <v>4814.2649419537338</v>
      </c>
      <c r="I101" s="7">
        <v>6094.5254125855863</v>
      </c>
      <c r="J101" s="7">
        <v>26467.958421982825</v>
      </c>
      <c r="K101" s="7">
        <v>26110.902675826102</v>
      </c>
      <c r="L101" s="7">
        <v>18756.3302555345</v>
      </c>
      <c r="M101" s="7">
        <v>30585.48134239763</v>
      </c>
      <c r="N101" s="126">
        <f t="shared" si="5"/>
        <v>112829.46305028038</v>
      </c>
      <c r="O101" s="26">
        <v>5822.8437768146687</v>
      </c>
      <c r="P101" s="7">
        <v>5351.5718063834429</v>
      </c>
      <c r="Q101" s="7">
        <v>13606.70477514714</v>
      </c>
      <c r="R101" s="7">
        <v>13780.619039513171</v>
      </c>
      <c r="S101" s="7">
        <v>14734.532360034063</v>
      </c>
      <c r="T101" s="7">
        <v>40235.576612081379</v>
      </c>
      <c r="U101" s="126">
        <f t="shared" si="6"/>
        <v>93531.848369973857</v>
      </c>
    </row>
    <row r="102" spans="1:21">
      <c r="A102" s="37">
        <v>98</v>
      </c>
      <c r="B102" s="17"/>
      <c r="C102" s="11"/>
      <c r="D102" s="38" t="s">
        <v>24</v>
      </c>
      <c r="E102" s="49" t="s">
        <v>125</v>
      </c>
      <c r="F102" s="51"/>
      <c r="G102" s="111">
        <f t="shared" si="4"/>
        <v>27493.671845969035</v>
      </c>
      <c r="H102" s="26">
        <v>0</v>
      </c>
      <c r="I102" s="7">
        <v>0.90581437945365906</v>
      </c>
      <c r="J102" s="7">
        <v>205.19255722127855</v>
      </c>
      <c r="K102" s="7">
        <v>2136.4041603193618</v>
      </c>
      <c r="L102" s="7">
        <v>3868.1914051184431</v>
      </c>
      <c r="M102" s="7">
        <v>4062.5111683150753</v>
      </c>
      <c r="N102" s="126">
        <f t="shared" si="5"/>
        <v>10273.205105353612</v>
      </c>
      <c r="O102" s="26">
        <v>0</v>
      </c>
      <c r="P102" s="7">
        <v>0.84915739297866821</v>
      </c>
      <c r="Q102" s="7">
        <v>544.24363510845069</v>
      </c>
      <c r="R102" s="7">
        <v>3260.5376768829301</v>
      </c>
      <c r="S102" s="7">
        <v>5924.6000768784434</v>
      </c>
      <c r="T102" s="7">
        <v>7490.2361943526193</v>
      </c>
      <c r="U102" s="126">
        <f t="shared" si="6"/>
        <v>17220.466740615422</v>
      </c>
    </row>
    <row r="103" spans="1:21">
      <c r="A103" s="37">
        <v>99</v>
      </c>
      <c r="B103" s="12"/>
      <c r="C103" s="12"/>
      <c r="D103" s="38" t="s">
        <v>26</v>
      </c>
      <c r="E103" s="49" t="s">
        <v>126</v>
      </c>
      <c r="F103" s="43"/>
      <c r="G103" s="111">
        <f t="shared" si="4"/>
        <v>19.65908158570528</v>
      </c>
      <c r="H103" s="26">
        <v>0</v>
      </c>
      <c r="I103" s="7">
        <v>0.17897585034370422</v>
      </c>
      <c r="J103" s="7">
        <v>0.29971156269311905</v>
      </c>
      <c r="K103" s="7">
        <v>1.445066511631012</v>
      </c>
      <c r="L103" s="7">
        <v>1.2027339041233063</v>
      </c>
      <c r="M103" s="7">
        <v>2.9768529683351517</v>
      </c>
      <c r="N103" s="126">
        <f t="shared" si="5"/>
        <v>6.1033407971262932</v>
      </c>
      <c r="O103" s="26">
        <v>0</v>
      </c>
      <c r="P103" s="7">
        <v>0.42009148001670837</v>
      </c>
      <c r="Q103" s="7">
        <v>0.79427580535411835</v>
      </c>
      <c r="R103" s="7">
        <v>2.467243604362011</v>
      </c>
      <c r="S103" s="7">
        <v>2.1307153180241585</v>
      </c>
      <c r="T103" s="7">
        <v>7.743414580821991</v>
      </c>
      <c r="U103" s="126">
        <f t="shared" si="6"/>
        <v>13.555740788578987</v>
      </c>
    </row>
    <row r="104" spans="1:21">
      <c r="A104" s="37">
        <v>100</v>
      </c>
      <c r="B104" s="12"/>
      <c r="C104" s="12"/>
      <c r="D104" s="38" t="s">
        <v>32</v>
      </c>
      <c r="E104" s="15" t="s">
        <v>127</v>
      </c>
      <c r="F104" s="43"/>
      <c r="G104" s="111">
        <f t="shared" si="4"/>
        <v>0</v>
      </c>
      <c r="H104" s="26">
        <v>0</v>
      </c>
      <c r="I104" s="7">
        <v>0</v>
      </c>
      <c r="J104" s="7">
        <v>0</v>
      </c>
      <c r="K104" s="7">
        <v>0</v>
      </c>
      <c r="L104" s="7">
        <v>0</v>
      </c>
      <c r="M104" s="7">
        <v>0</v>
      </c>
      <c r="N104" s="126">
        <f t="shared" si="5"/>
        <v>0</v>
      </c>
      <c r="O104" s="26">
        <v>0</v>
      </c>
      <c r="P104" s="7">
        <v>0</v>
      </c>
      <c r="Q104" s="7">
        <v>0</v>
      </c>
      <c r="R104" s="7">
        <v>0</v>
      </c>
      <c r="S104" s="7">
        <v>0</v>
      </c>
      <c r="T104" s="7">
        <v>0</v>
      </c>
      <c r="U104" s="126">
        <f t="shared" si="6"/>
        <v>0</v>
      </c>
    </row>
    <row r="105" spans="1:21">
      <c r="A105" s="37">
        <v>101</v>
      </c>
      <c r="B105" s="12"/>
      <c r="C105" s="12"/>
      <c r="D105" s="38" t="s">
        <v>34</v>
      </c>
      <c r="E105" s="15" t="s">
        <v>128</v>
      </c>
      <c r="F105" s="43"/>
      <c r="G105" s="111">
        <f t="shared" si="4"/>
        <v>243468.37820605823</v>
      </c>
      <c r="H105" s="26">
        <v>2274.3723644158381</v>
      </c>
      <c r="I105" s="7">
        <v>4399.4013735204935</v>
      </c>
      <c r="J105" s="7">
        <v>9543.0756433065981</v>
      </c>
      <c r="K105" s="7">
        <v>12416.667419482023</v>
      </c>
      <c r="L105" s="7">
        <v>28707.362117469311</v>
      </c>
      <c r="M105" s="7">
        <v>71182.906706668437</v>
      </c>
      <c r="N105" s="126">
        <f t="shared" si="5"/>
        <v>128523.78562486271</v>
      </c>
      <c r="O105" s="26">
        <v>2665.9476344133873</v>
      </c>
      <c r="P105" s="7">
        <v>4519.592910141444</v>
      </c>
      <c r="Q105" s="7">
        <v>7073.3000153000467</v>
      </c>
      <c r="R105" s="7">
        <v>9503.5849895682186</v>
      </c>
      <c r="S105" s="7">
        <v>23091.000113047659</v>
      </c>
      <c r="T105" s="7">
        <v>68091.166918724775</v>
      </c>
      <c r="U105" s="126">
        <f t="shared" si="6"/>
        <v>114944.59258119552</v>
      </c>
    </row>
    <row r="106" spans="1:21">
      <c r="A106" s="93">
        <v>102</v>
      </c>
      <c r="B106" s="94"/>
      <c r="C106" s="95" t="s">
        <v>129</v>
      </c>
      <c r="D106" s="96" t="s">
        <v>130</v>
      </c>
      <c r="E106" s="97"/>
      <c r="F106" s="98"/>
      <c r="G106" s="99">
        <f t="shared" si="4"/>
        <v>1044.098309610039</v>
      </c>
      <c r="H106" s="100">
        <v>0</v>
      </c>
      <c r="I106" s="101">
        <v>3.8965163826942444</v>
      </c>
      <c r="J106" s="101">
        <v>13.05417600646615</v>
      </c>
      <c r="K106" s="101">
        <v>18.211269587278366</v>
      </c>
      <c r="L106" s="101">
        <v>41.613250054419041</v>
      </c>
      <c r="M106" s="101">
        <v>357.92149426043034</v>
      </c>
      <c r="N106" s="127">
        <f t="shared" si="5"/>
        <v>434.69670629128814</v>
      </c>
      <c r="O106" s="100">
        <v>0</v>
      </c>
      <c r="P106" s="101">
        <v>3.7627092897891998</v>
      </c>
      <c r="Q106" s="101">
        <v>3.3816354125738144</v>
      </c>
      <c r="R106" s="101">
        <v>9.9130189046263695</v>
      </c>
      <c r="S106" s="101">
        <v>30.067075908184052</v>
      </c>
      <c r="T106" s="101">
        <v>562.27716380357742</v>
      </c>
      <c r="U106" s="127">
        <f t="shared" si="6"/>
        <v>609.40160331875086</v>
      </c>
    </row>
    <row r="107" spans="1:21">
      <c r="A107" s="93">
        <v>110</v>
      </c>
      <c r="B107" s="94"/>
      <c r="C107" s="95" t="s">
        <v>131</v>
      </c>
      <c r="D107" s="96" t="s">
        <v>132</v>
      </c>
      <c r="E107" s="97"/>
      <c r="F107" s="98"/>
      <c r="G107" s="99">
        <f t="shared" si="4"/>
        <v>32349075.482327402</v>
      </c>
      <c r="H107" s="100">
        <v>16616.061469922075</v>
      </c>
      <c r="I107" s="101">
        <v>13442.605471901596</v>
      </c>
      <c r="J107" s="101">
        <v>100039.23366141319</v>
      </c>
      <c r="K107" s="101">
        <v>596893.48211169243</v>
      </c>
      <c r="L107" s="101">
        <v>3339290.9741230011</v>
      </c>
      <c r="M107" s="101">
        <v>11615375.040428162</v>
      </c>
      <c r="N107" s="127">
        <f t="shared" si="5"/>
        <v>15681657.397266092</v>
      </c>
      <c r="O107" s="100">
        <v>16171.000039865496</v>
      </c>
      <c r="P107" s="101">
        <v>12917.869014861062</v>
      </c>
      <c r="Q107" s="101">
        <v>65877.049047775567</v>
      </c>
      <c r="R107" s="101">
        <v>291060.71395492554</v>
      </c>
      <c r="S107" s="101">
        <v>2023737.8462915421</v>
      </c>
      <c r="T107" s="101">
        <v>14257653.606712341</v>
      </c>
      <c r="U107" s="127">
        <f t="shared" si="6"/>
        <v>16667418.085061312</v>
      </c>
    </row>
    <row r="108" spans="1:21">
      <c r="A108" s="37">
        <v>111</v>
      </c>
      <c r="B108" s="10"/>
      <c r="C108" s="16"/>
      <c r="D108" s="38" t="s">
        <v>8</v>
      </c>
      <c r="E108" s="49" t="s">
        <v>133</v>
      </c>
      <c r="F108" s="40"/>
      <c r="G108" s="111">
        <f t="shared" si="4"/>
        <v>426042.85440152505</v>
      </c>
      <c r="H108" s="26">
        <v>1331.1325891296874</v>
      </c>
      <c r="I108" s="7">
        <v>2499.8824939331971</v>
      </c>
      <c r="J108" s="7">
        <v>6848.4729923997074</v>
      </c>
      <c r="K108" s="7">
        <v>14658.608903747052</v>
      </c>
      <c r="L108" s="7">
        <v>41706.731191210449</v>
      </c>
      <c r="M108" s="7">
        <v>101417.57893177867</v>
      </c>
      <c r="N108" s="126">
        <f t="shared" si="5"/>
        <v>168462.40710219875</v>
      </c>
      <c r="O108" s="26">
        <v>1266.0512209229719</v>
      </c>
      <c r="P108" s="7">
        <v>2530.649521870746</v>
      </c>
      <c r="Q108" s="7">
        <v>6489.0741207161918</v>
      </c>
      <c r="R108" s="7">
        <v>13490.277340557426</v>
      </c>
      <c r="S108" s="7">
        <v>47915.403815984726</v>
      </c>
      <c r="T108" s="7">
        <v>185888.99127927423</v>
      </c>
      <c r="U108" s="126">
        <f t="shared" si="6"/>
        <v>257580.4472993263</v>
      </c>
    </row>
    <row r="109" spans="1:21">
      <c r="A109" s="37">
        <v>112</v>
      </c>
      <c r="B109" s="17"/>
      <c r="C109" s="11"/>
      <c r="D109" s="52" t="s">
        <v>10</v>
      </c>
      <c r="E109" s="49" t="s">
        <v>134</v>
      </c>
      <c r="F109" s="51"/>
      <c r="G109" s="111">
        <f t="shared" si="4"/>
        <v>1910034.6998660199</v>
      </c>
      <c r="H109" s="26">
        <v>186.52085509252441</v>
      </c>
      <c r="I109" s="7">
        <v>138.55783799279016</v>
      </c>
      <c r="J109" s="7">
        <v>2979.3840236212127</v>
      </c>
      <c r="K109" s="7">
        <v>21081.879016894847</v>
      </c>
      <c r="L109" s="7">
        <v>129709.03131371737</v>
      </c>
      <c r="M109" s="7">
        <v>655890.49467456341</v>
      </c>
      <c r="N109" s="126">
        <f t="shared" si="5"/>
        <v>809985.86772188218</v>
      </c>
      <c r="O109" s="26">
        <v>144.84814097861624</v>
      </c>
      <c r="P109" s="7">
        <v>141.65371060228676</v>
      </c>
      <c r="Q109" s="7">
        <v>2815.7604539473032</v>
      </c>
      <c r="R109" s="7">
        <v>14671.63235893473</v>
      </c>
      <c r="S109" s="7">
        <v>116243.0641066432</v>
      </c>
      <c r="T109" s="7">
        <v>966031.87337303162</v>
      </c>
      <c r="U109" s="126">
        <f t="shared" si="6"/>
        <v>1100048.8321441377</v>
      </c>
    </row>
    <row r="110" spans="1:21">
      <c r="A110" s="37">
        <v>113</v>
      </c>
      <c r="B110" s="17"/>
      <c r="C110" s="16"/>
      <c r="D110" s="38" t="s">
        <v>22</v>
      </c>
      <c r="E110" s="49" t="s">
        <v>135</v>
      </c>
      <c r="F110" s="40"/>
      <c r="G110" s="111">
        <f t="shared" si="4"/>
        <v>16560299.477779217</v>
      </c>
      <c r="H110" s="26">
        <v>874.50618234868853</v>
      </c>
      <c r="I110" s="7">
        <v>687.72044359694701</v>
      </c>
      <c r="J110" s="7">
        <v>35865.043236762285</v>
      </c>
      <c r="K110" s="7">
        <v>334516.93640565872</v>
      </c>
      <c r="L110" s="7">
        <v>1847917.97397995</v>
      </c>
      <c r="M110" s="7">
        <v>5959759.6639404297</v>
      </c>
      <c r="N110" s="126">
        <f t="shared" si="5"/>
        <v>8179621.8441887461</v>
      </c>
      <c r="O110" s="26">
        <v>557.20476752779086</v>
      </c>
      <c r="P110" s="7">
        <v>499.12728021326166</v>
      </c>
      <c r="Q110" s="7">
        <v>18143.693143576384</v>
      </c>
      <c r="R110" s="7">
        <v>126110.80684447289</v>
      </c>
      <c r="S110" s="7">
        <v>1026705.3452558517</v>
      </c>
      <c r="T110" s="7">
        <v>7208661.4562988281</v>
      </c>
      <c r="U110" s="126">
        <f t="shared" si="6"/>
        <v>8380677.6335904701</v>
      </c>
    </row>
    <row r="111" spans="1:21">
      <c r="A111" s="37">
        <v>114</v>
      </c>
      <c r="B111" s="17"/>
      <c r="C111" s="16"/>
      <c r="D111" s="38" t="s">
        <v>24</v>
      </c>
      <c r="E111" s="49" t="s">
        <v>136</v>
      </c>
      <c r="F111" s="40"/>
      <c r="G111" s="111">
        <f t="shared" si="4"/>
        <v>10759496.076727405</v>
      </c>
      <c r="H111" s="26">
        <v>5540.8065800132463</v>
      </c>
      <c r="I111" s="7">
        <v>5018.7604431807995</v>
      </c>
      <c r="J111" s="7">
        <v>26530.347229994833</v>
      </c>
      <c r="K111" s="7">
        <v>157413.7665136382</v>
      </c>
      <c r="L111" s="7">
        <v>1101016.7341079712</v>
      </c>
      <c r="M111" s="7">
        <v>3959003.9854984283</v>
      </c>
      <c r="N111" s="126">
        <f t="shared" si="5"/>
        <v>5254524.400373226</v>
      </c>
      <c r="O111" s="26">
        <v>4759.561157189135</v>
      </c>
      <c r="P111" s="7">
        <v>4515.5241301031929</v>
      </c>
      <c r="Q111" s="7">
        <v>19042.947154540918</v>
      </c>
      <c r="R111" s="7">
        <v>99219.162252217531</v>
      </c>
      <c r="S111" s="7">
        <v>688181.60971951485</v>
      </c>
      <c r="T111" s="7">
        <v>4689252.8719406128</v>
      </c>
      <c r="U111" s="126">
        <f t="shared" si="6"/>
        <v>5504971.6763541782</v>
      </c>
    </row>
    <row r="112" spans="1:21">
      <c r="A112" s="37">
        <v>115</v>
      </c>
      <c r="B112" s="14"/>
      <c r="C112" s="16"/>
      <c r="D112" s="38" t="s">
        <v>26</v>
      </c>
      <c r="E112" s="49" t="s">
        <v>137</v>
      </c>
      <c r="F112" s="40"/>
      <c r="G112" s="111">
        <f t="shared" si="4"/>
        <v>542356.62814707798</v>
      </c>
      <c r="H112" s="26">
        <v>4060.3016181181883</v>
      </c>
      <c r="I112" s="7">
        <v>2046.6466274554841</v>
      </c>
      <c r="J112" s="7">
        <v>12743.879788111895</v>
      </c>
      <c r="K112" s="7">
        <v>28915.787031598389</v>
      </c>
      <c r="L112" s="7">
        <v>63633.135529994965</v>
      </c>
      <c r="M112" s="7">
        <v>176428.21400213242</v>
      </c>
      <c r="N112" s="126">
        <f t="shared" si="5"/>
        <v>287827.96459741134</v>
      </c>
      <c r="O112" s="26">
        <v>4383.5163316820981</v>
      </c>
      <c r="P112" s="7">
        <v>2041.9282062624115</v>
      </c>
      <c r="Q112" s="7">
        <v>7023.8439127411693</v>
      </c>
      <c r="R112" s="7">
        <v>12154.86294490844</v>
      </c>
      <c r="S112" s="7">
        <v>30321.210397332907</v>
      </c>
      <c r="T112" s="7">
        <v>198603.30175673962</v>
      </c>
      <c r="U112" s="126">
        <f t="shared" si="6"/>
        <v>254528.66354966664</v>
      </c>
    </row>
    <row r="113" spans="1:21">
      <c r="A113" s="37">
        <v>116</v>
      </c>
      <c r="B113" s="17"/>
      <c r="C113" s="12"/>
      <c r="D113" s="38" t="s">
        <v>32</v>
      </c>
      <c r="E113" s="14" t="s">
        <v>138</v>
      </c>
      <c r="F113" s="43"/>
      <c r="G113" s="111">
        <f t="shared" si="4"/>
        <v>2150845.849408763</v>
      </c>
      <c r="H113" s="26">
        <v>4622.7936695487006</v>
      </c>
      <c r="I113" s="7">
        <v>3051.0375116353389</v>
      </c>
      <c r="J113" s="7">
        <v>15072.106103370432</v>
      </c>
      <c r="K113" s="7">
        <v>40306.501390777528</v>
      </c>
      <c r="L113" s="7">
        <v>155307.34373760223</v>
      </c>
      <c r="M113" s="7">
        <v>762875.08799648285</v>
      </c>
      <c r="N113" s="126">
        <f t="shared" si="5"/>
        <v>981234.87040941708</v>
      </c>
      <c r="O113" s="26">
        <v>5059.8184588644654</v>
      </c>
      <c r="P113" s="7">
        <v>3188.9862226442965</v>
      </c>
      <c r="Q113" s="7">
        <v>12361.730297260452</v>
      </c>
      <c r="R113" s="7">
        <v>25413.970516182482</v>
      </c>
      <c r="S113" s="7">
        <v>114371.20905289054</v>
      </c>
      <c r="T113" s="7">
        <v>1009215.2644515038</v>
      </c>
      <c r="U113" s="126">
        <f t="shared" si="6"/>
        <v>1169610.978999346</v>
      </c>
    </row>
    <row r="114" spans="1:21">
      <c r="A114" s="93">
        <v>117</v>
      </c>
      <c r="B114" s="94"/>
      <c r="C114" s="95" t="s">
        <v>4</v>
      </c>
      <c r="D114" s="96" t="s">
        <v>139</v>
      </c>
      <c r="E114" s="97"/>
      <c r="F114" s="98"/>
      <c r="G114" s="99">
        <f t="shared" si="4"/>
        <v>8765670.153055042</v>
      </c>
      <c r="H114" s="100">
        <v>6029.355907106933</v>
      </c>
      <c r="I114" s="101">
        <v>5248.9824200132862</v>
      </c>
      <c r="J114" s="101">
        <v>19699.525942033157</v>
      </c>
      <c r="K114" s="101">
        <v>59590.996322512627</v>
      </c>
      <c r="L114" s="101">
        <v>539275.04828953743</v>
      </c>
      <c r="M114" s="101">
        <v>3500351.7813053131</v>
      </c>
      <c r="N114" s="127">
        <f t="shared" si="5"/>
        <v>4130195.6901865164</v>
      </c>
      <c r="O114" s="100">
        <v>6658.6402562291332</v>
      </c>
      <c r="P114" s="101">
        <v>6127.0431972985098</v>
      </c>
      <c r="Q114" s="101">
        <v>15684.403639996424</v>
      </c>
      <c r="R114" s="101">
        <v>56301.014488123357</v>
      </c>
      <c r="S114" s="101">
        <v>525175.52083945274</v>
      </c>
      <c r="T114" s="101">
        <v>4025527.8404474258</v>
      </c>
      <c r="U114" s="127">
        <f t="shared" si="6"/>
        <v>4635474.4628685256</v>
      </c>
    </row>
    <row r="115" spans="1:21">
      <c r="A115" s="37">
        <v>118</v>
      </c>
      <c r="B115" s="17"/>
      <c r="C115" s="16"/>
      <c r="D115" s="38" t="s">
        <v>8</v>
      </c>
      <c r="E115" s="49" t="s">
        <v>140</v>
      </c>
      <c r="F115" s="40"/>
      <c r="G115" s="111">
        <f t="shared" si="4"/>
        <v>7053056.9176697172</v>
      </c>
      <c r="H115" s="26">
        <v>1039.7153716693988</v>
      </c>
      <c r="I115" s="7">
        <v>619.92183514102362</v>
      </c>
      <c r="J115" s="7">
        <v>6844.3516068994068</v>
      </c>
      <c r="K115" s="7">
        <v>28430.198438080028</v>
      </c>
      <c r="L115" s="7">
        <v>388210.0098721981</v>
      </c>
      <c r="M115" s="7">
        <v>2913674.2839250565</v>
      </c>
      <c r="N115" s="126">
        <f t="shared" si="5"/>
        <v>3338818.4810490445</v>
      </c>
      <c r="O115" s="26">
        <v>1306.9549319174494</v>
      </c>
      <c r="P115" s="7">
        <v>692.10253652574829</v>
      </c>
      <c r="Q115" s="7">
        <v>5972.7684969399124</v>
      </c>
      <c r="R115" s="7">
        <v>26195.560690712184</v>
      </c>
      <c r="S115" s="7">
        <v>386557.51277604699</v>
      </c>
      <c r="T115" s="7">
        <v>3293513.53718853</v>
      </c>
      <c r="U115" s="126">
        <f t="shared" si="6"/>
        <v>3714238.4366206722</v>
      </c>
    </row>
    <row r="116" spans="1:21">
      <c r="A116" s="37">
        <v>119</v>
      </c>
      <c r="B116" s="10"/>
      <c r="C116" s="16"/>
      <c r="D116" s="38" t="s">
        <v>10</v>
      </c>
      <c r="E116" s="49" t="s">
        <v>141</v>
      </c>
      <c r="F116" s="40"/>
      <c r="G116" s="111">
        <f t="shared" si="4"/>
        <v>931227.9029559195</v>
      </c>
      <c r="H116" s="26">
        <v>3463.3566811237893</v>
      </c>
      <c r="I116" s="7">
        <v>2870.2821970116347</v>
      </c>
      <c r="J116" s="7">
        <v>8208.3279407006921</v>
      </c>
      <c r="K116" s="7">
        <v>20115.58716938924</v>
      </c>
      <c r="L116" s="7">
        <v>98151.213844548911</v>
      </c>
      <c r="M116" s="7">
        <v>249535.35283404589</v>
      </c>
      <c r="N116" s="126">
        <f t="shared" si="5"/>
        <v>382344.12066682015</v>
      </c>
      <c r="O116" s="26">
        <v>4269.2723051349567</v>
      </c>
      <c r="P116" s="7">
        <v>3440.9505639947456</v>
      </c>
      <c r="Q116" s="7">
        <v>8068.2683623415214</v>
      </c>
      <c r="R116" s="7">
        <v>24678.465491556097</v>
      </c>
      <c r="S116" s="7">
        <v>107279.92593087628</v>
      </c>
      <c r="T116" s="7">
        <v>401146.89963519573</v>
      </c>
      <c r="U116" s="126">
        <f t="shared" si="6"/>
        <v>548883.78228909941</v>
      </c>
    </row>
    <row r="117" spans="1:21">
      <c r="A117" s="37">
        <v>120</v>
      </c>
      <c r="B117" s="17"/>
      <c r="C117" s="11"/>
      <c r="D117" s="38" t="s">
        <v>22</v>
      </c>
      <c r="E117" s="9" t="s">
        <v>142</v>
      </c>
      <c r="F117" s="46"/>
      <c r="G117" s="111">
        <f t="shared" si="4"/>
        <v>781385.29074567975</v>
      </c>
      <c r="H117" s="26">
        <v>1526.2837883506045</v>
      </c>
      <c r="I117" s="7">
        <v>1758.7782974797301</v>
      </c>
      <c r="J117" s="7">
        <v>4646.8464225400239</v>
      </c>
      <c r="K117" s="7">
        <v>11045.21056842804</v>
      </c>
      <c r="L117" s="7">
        <v>52913.829407334328</v>
      </c>
      <c r="M117" s="7">
        <v>337142.12310367823</v>
      </c>
      <c r="N117" s="126">
        <f t="shared" si="5"/>
        <v>409033.07158781093</v>
      </c>
      <c r="O117" s="26">
        <v>1082.4130233025207</v>
      </c>
      <c r="P117" s="7">
        <v>1993.9900956542006</v>
      </c>
      <c r="Q117" s="7">
        <v>1643.3667419850826</v>
      </c>
      <c r="R117" s="7">
        <v>5426.9884912576526</v>
      </c>
      <c r="S117" s="7">
        <v>31338.089968159795</v>
      </c>
      <c r="T117" s="7">
        <v>330867.37083750963</v>
      </c>
      <c r="U117" s="126">
        <f t="shared" si="6"/>
        <v>372352.21915786888</v>
      </c>
    </row>
    <row r="118" spans="1:21">
      <c r="A118" s="93">
        <v>121</v>
      </c>
      <c r="B118" s="94"/>
      <c r="C118" s="95" t="s">
        <v>143</v>
      </c>
      <c r="D118" s="96" t="s">
        <v>144</v>
      </c>
      <c r="E118" s="97"/>
      <c r="F118" s="98"/>
      <c r="G118" s="99">
        <f t="shared" si="4"/>
        <v>4492402.0336989611</v>
      </c>
      <c r="H118" s="100">
        <v>22650.896037345519</v>
      </c>
      <c r="I118" s="101">
        <v>12770.04189908877</v>
      </c>
      <c r="J118" s="101">
        <v>52454.454549893737</v>
      </c>
      <c r="K118" s="101">
        <v>262657.71882626414</v>
      </c>
      <c r="L118" s="101">
        <v>704820.90834331512</v>
      </c>
      <c r="M118" s="101">
        <v>1429476.732811451</v>
      </c>
      <c r="N118" s="127">
        <f t="shared" si="5"/>
        <v>2484830.7524673585</v>
      </c>
      <c r="O118" s="100">
        <v>20127.841023254907</v>
      </c>
      <c r="P118" s="101">
        <v>11891.996715616435</v>
      </c>
      <c r="Q118" s="101">
        <v>33775.061488499865</v>
      </c>
      <c r="R118" s="101">
        <v>101833.97252675891</v>
      </c>
      <c r="S118" s="101">
        <v>395406.07885241508</v>
      </c>
      <c r="T118" s="101">
        <v>1444536.3306250572</v>
      </c>
      <c r="U118" s="127">
        <f t="shared" si="6"/>
        <v>2007571.2812316024</v>
      </c>
    </row>
    <row r="119" spans="1:21">
      <c r="A119" s="37">
        <v>122</v>
      </c>
      <c r="B119" s="17"/>
      <c r="C119" s="16"/>
      <c r="D119" s="38" t="s">
        <v>8</v>
      </c>
      <c r="E119" s="49" t="s">
        <v>145</v>
      </c>
      <c r="F119" s="40"/>
      <c r="G119" s="111">
        <f t="shared" si="4"/>
        <v>516527.3990474398</v>
      </c>
      <c r="H119" s="26">
        <v>669.28938666149475</v>
      </c>
      <c r="I119" s="7">
        <v>648.19324580550892</v>
      </c>
      <c r="J119" s="7">
        <v>3586.7646599709988</v>
      </c>
      <c r="K119" s="7">
        <v>13874.839879812673</v>
      </c>
      <c r="L119" s="7">
        <v>56682.390665829182</v>
      </c>
      <c r="M119" s="7">
        <v>183937.98109138012</v>
      </c>
      <c r="N119" s="126">
        <f t="shared" si="5"/>
        <v>259399.45892945997</v>
      </c>
      <c r="O119" s="26">
        <v>1116.7448666376763</v>
      </c>
      <c r="P119" s="7">
        <v>1456.7577364659064</v>
      </c>
      <c r="Q119" s="7">
        <v>3217.0389243934551</v>
      </c>
      <c r="R119" s="7">
        <v>9884.2524689808488</v>
      </c>
      <c r="S119" s="7">
        <v>43529.738395512104</v>
      </c>
      <c r="T119" s="7">
        <v>197923.40772598982</v>
      </c>
      <c r="U119" s="126">
        <f t="shared" si="6"/>
        <v>257127.9401179798</v>
      </c>
    </row>
    <row r="120" spans="1:21">
      <c r="A120" s="37">
        <v>123</v>
      </c>
      <c r="B120" s="17"/>
      <c r="C120" s="16"/>
      <c r="D120" s="38" t="s">
        <v>10</v>
      </c>
      <c r="E120" s="49" t="s">
        <v>146</v>
      </c>
      <c r="F120" s="40"/>
      <c r="G120" s="111">
        <f t="shared" si="4"/>
        <v>1989794.7883266422</v>
      </c>
      <c r="H120" s="26">
        <v>4679.7892200365604</v>
      </c>
      <c r="I120" s="7">
        <v>5274.3723658584058</v>
      </c>
      <c r="J120" s="7">
        <v>28497.026558522135</v>
      </c>
      <c r="K120" s="7">
        <v>176862.64807806909</v>
      </c>
      <c r="L120" s="7">
        <v>441782.04711616039</v>
      </c>
      <c r="M120" s="7">
        <v>580531.85684931278</v>
      </c>
      <c r="N120" s="126">
        <f t="shared" si="5"/>
        <v>1237627.7401879593</v>
      </c>
      <c r="O120" s="26">
        <v>3644.6944318514979</v>
      </c>
      <c r="P120" s="7">
        <v>4683.9366080294476</v>
      </c>
      <c r="Q120" s="7">
        <v>16730.809985574801</v>
      </c>
      <c r="R120" s="7">
        <v>59208.085477381945</v>
      </c>
      <c r="S120" s="7">
        <v>204162.06669384241</v>
      </c>
      <c r="T120" s="7">
        <v>463737.45494200289</v>
      </c>
      <c r="U120" s="126">
        <f t="shared" si="6"/>
        <v>752167.04813868296</v>
      </c>
    </row>
    <row r="121" spans="1:21">
      <c r="A121" s="37">
        <v>124</v>
      </c>
      <c r="B121" s="10"/>
      <c r="C121" s="16"/>
      <c r="D121" s="38" t="s">
        <v>22</v>
      </c>
      <c r="E121" s="49" t="s">
        <v>147</v>
      </c>
      <c r="F121" s="40"/>
      <c r="G121" s="111">
        <f t="shared" si="4"/>
        <v>89824.351227664738</v>
      </c>
      <c r="H121" s="26">
        <v>1035.9662609662369</v>
      </c>
      <c r="I121" s="7">
        <v>1956.1854518493637</v>
      </c>
      <c r="J121" s="7">
        <v>3120.8804684597999</v>
      </c>
      <c r="K121" s="7">
        <v>3718.8414678806439</v>
      </c>
      <c r="L121" s="7">
        <v>8601.1285821050406</v>
      </c>
      <c r="M121" s="7">
        <v>20189.95460447669</v>
      </c>
      <c r="N121" s="126">
        <f t="shared" si="5"/>
        <v>38622.956835737772</v>
      </c>
      <c r="O121" s="26">
        <v>2032.3568695132881</v>
      </c>
      <c r="P121" s="7">
        <v>2010.2081634046253</v>
      </c>
      <c r="Q121" s="7">
        <v>3878.1937926533865</v>
      </c>
      <c r="R121" s="7">
        <v>3735.0815779250115</v>
      </c>
      <c r="S121" s="7">
        <v>11146.606145177037</v>
      </c>
      <c r="T121" s="7">
        <v>28398.947843253613</v>
      </c>
      <c r="U121" s="126">
        <f t="shared" si="6"/>
        <v>51201.394391926959</v>
      </c>
    </row>
    <row r="122" spans="1:21">
      <c r="A122" s="37">
        <v>125</v>
      </c>
      <c r="B122" s="17"/>
      <c r="C122" s="11"/>
      <c r="D122" s="50"/>
      <c r="E122" s="9" t="s">
        <v>148</v>
      </c>
      <c r="F122" s="46"/>
      <c r="G122" s="111">
        <f t="shared" si="4"/>
        <v>1896255.4938874049</v>
      </c>
      <c r="H122" s="26">
        <v>16265.85103311995</v>
      </c>
      <c r="I122" s="7">
        <v>4891.2908208202571</v>
      </c>
      <c r="J122" s="7">
        <v>17249.782788850367</v>
      </c>
      <c r="K122" s="7">
        <v>68201.386474892497</v>
      </c>
      <c r="L122" s="7">
        <v>197755.34042298794</v>
      </c>
      <c r="M122" s="7">
        <v>644816.94002461433</v>
      </c>
      <c r="N122" s="126">
        <f t="shared" si="5"/>
        <v>949180.59156528534</v>
      </c>
      <c r="O122" s="26">
        <v>13334.04490816372</v>
      </c>
      <c r="P122" s="7">
        <v>3741.094215744175</v>
      </c>
      <c r="Q122" s="7">
        <v>9949.0188280045986</v>
      </c>
      <c r="R122" s="7">
        <v>29006.553301796317</v>
      </c>
      <c r="S122" s="7">
        <v>136567.66545248032</v>
      </c>
      <c r="T122" s="7">
        <v>754476.52561593056</v>
      </c>
      <c r="U122" s="126">
        <f t="shared" si="6"/>
        <v>947074.90232211968</v>
      </c>
    </row>
    <row r="123" spans="1:21">
      <c r="A123" s="93">
        <v>126</v>
      </c>
      <c r="B123" s="94"/>
      <c r="C123" s="95" t="s">
        <v>149</v>
      </c>
      <c r="D123" s="96" t="s">
        <v>150</v>
      </c>
      <c r="E123" s="97"/>
      <c r="F123" s="98"/>
      <c r="G123" s="99">
        <f t="shared" si="4"/>
        <v>3540651.7353199692</v>
      </c>
      <c r="H123" s="100">
        <v>12070.962055064272</v>
      </c>
      <c r="I123" s="101">
        <v>6929.518403891474</v>
      </c>
      <c r="J123" s="101">
        <v>32790.661782858893</v>
      </c>
      <c r="K123" s="101">
        <v>88454.376522421837</v>
      </c>
      <c r="L123" s="101">
        <v>330453.39919994771</v>
      </c>
      <c r="M123" s="101">
        <v>1322000.9667510986</v>
      </c>
      <c r="N123" s="127">
        <f t="shared" si="5"/>
        <v>1792699.8847152828</v>
      </c>
      <c r="O123" s="100">
        <v>8498.4673753508832</v>
      </c>
      <c r="P123" s="101">
        <v>6549.8574609672214</v>
      </c>
      <c r="Q123" s="101">
        <v>21310.322471453808</v>
      </c>
      <c r="R123" s="101">
        <v>55188.587944582105</v>
      </c>
      <c r="S123" s="101">
        <v>255771.02368229628</v>
      </c>
      <c r="T123" s="101">
        <v>1400633.5916700363</v>
      </c>
      <c r="U123" s="127">
        <f t="shared" si="6"/>
        <v>1747951.8506046867</v>
      </c>
    </row>
    <row r="124" spans="1:21">
      <c r="A124" s="37">
        <v>127</v>
      </c>
      <c r="B124" s="12"/>
      <c r="C124" s="12"/>
      <c r="D124" s="38" t="s">
        <v>8</v>
      </c>
      <c r="E124" s="49" t="s">
        <v>151</v>
      </c>
      <c r="F124" s="40"/>
      <c r="G124" s="111">
        <f t="shared" si="4"/>
        <v>2784903.6232530396</v>
      </c>
      <c r="H124" s="26">
        <v>6004.0059899774787</v>
      </c>
      <c r="I124" s="7">
        <v>5585.1515766493976</v>
      </c>
      <c r="J124" s="7">
        <v>25917.922146385536</v>
      </c>
      <c r="K124" s="7">
        <v>72423.161722995341</v>
      </c>
      <c r="L124" s="7">
        <v>280846.88791976869</v>
      </c>
      <c r="M124" s="7">
        <v>1032642.9893789291</v>
      </c>
      <c r="N124" s="126">
        <f t="shared" si="5"/>
        <v>1423420.1187347057</v>
      </c>
      <c r="O124" s="26">
        <v>4895.4950879316893</v>
      </c>
      <c r="P124" s="7">
        <v>5213.4028607375585</v>
      </c>
      <c r="Q124" s="7">
        <v>14694.602169411257</v>
      </c>
      <c r="R124" s="7">
        <v>42149.286893427372</v>
      </c>
      <c r="S124" s="7">
        <v>215555.55108684301</v>
      </c>
      <c r="T124" s="7">
        <v>1078975.1664199829</v>
      </c>
      <c r="U124" s="126">
        <f t="shared" si="6"/>
        <v>1361483.5045183338</v>
      </c>
    </row>
    <row r="125" spans="1:21">
      <c r="A125" s="37">
        <v>128</v>
      </c>
      <c r="B125" s="17"/>
      <c r="C125" s="16"/>
      <c r="D125" s="52" t="s">
        <v>10</v>
      </c>
      <c r="E125" s="49" t="s">
        <v>152</v>
      </c>
      <c r="F125" s="40"/>
      <c r="G125" s="111">
        <f t="shared" si="4"/>
        <v>19864.249835401773</v>
      </c>
      <c r="H125" s="26">
        <v>0</v>
      </c>
      <c r="I125" s="7">
        <v>0</v>
      </c>
      <c r="J125" s="7">
        <v>1.4177144840359688</v>
      </c>
      <c r="K125" s="7">
        <v>14.481326401233673</v>
      </c>
      <c r="L125" s="7">
        <v>813.19103982299566</v>
      </c>
      <c r="M125" s="7">
        <v>19035.159754693508</v>
      </c>
      <c r="N125" s="126">
        <f t="shared" si="5"/>
        <v>19864.249835401773</v>
      </c>
      <c r="O125" s="26">
        <v>0</v>
      </c>
      <c r="P125" s="7">
        <v>0</v>
      </c>
      <c r="Q125" s="7">
        <v>0</v>
      </c>
      <c r="R125" s="7">
        <v>0</v>
      </c>
      <c r="S125" s="7">
        <v>0</v>
      </c>
      <c r="T125" s="7">
        <v>0</v>
      </c>
      <c r="U125" s="126">
        <f t="shared" si="6"/>
        <v>0</v>
      </c>
    </row>
    <row r="126" spans="1:21">
      <c r="A126" s="37">
        <v>129</v>
      </c>
      <c r="B126" s="10"/>
      <c r="C126" s="16"/>
      <c r="D126" s="38" t="s">
        <v>22</v>
      </c>
      <c r="E126" s="15" t="s">
        <v>153</v>
      </c>
      <c r="F126" s="43"/>
      <c r="G126" s="111">
        <f t="shared" si="4"/>
        <v>36987.553399858589</v>
      </c>
      <c r="H126" s="26">
        <v>0</v>
      </c>
      <c r="I126" s="7">
        <v>163.62127792666433</v>
      </c>
      <c r="J126" s="7">
        <v>544.65040053310804</v>
      </c>
      <c r="K126" s="7">
        <v>664.7507463429356</v>
      </c>
      <c r="L126" s="7">
        <v>2886.3171657747589</v>
      </c>
      <c r="M126" s="7">
        <v>14383.306204400957</v>
      </c>
      <c r="N126" s="126">
        <f t="shared" si="5"/>
        <v>18642.645794978424</v>
      </c>
      <c r="O126" s="26">
        <v>0</v>
      </c>
      <c r="P126" s="7">
        <v>89.108828393038948</v>
      </c>
      <c r="Q126" s="7">
        <v>301.94918737936678</v>
      </c>
      <c r="R126" s="7">
        <v>465.75013428970124</v>
      </c>
      <c r="S126" s="7">
        <v>2135.4042999322992</v>
      </c>
      <c r="T126" s="7">
        <v>15352.695154885761</v>
      </c>
      <c r="U126" s="126">
        <f t="shared" si="6"/>
        <v>18344.907604880169</v>
      </c>
    </row>
    <row r="127" spans="1:21">
      <c r="A127" s="37">
        <v>130</v>
      </c>
      <c r="B127" s="17"/>
      <c r="C127" s="11"/>
      <c r="D127" s="38" t="s">
        <v>24</v>
      </c>
      <c r="E127" s="9" t="s">
        <v>422</v>
      </c>
      <c r="F127" s="46"/>
      <c r="G127" s="111">
        <f t="shared" si="4"/>
        <v>681964.48176447581</v>
      </c>
      <c r="H127" s="26">
        <v>6066.9559086599911</v>
      </c>
      <c r="I127" s="7">
        <v>1180.7455098746577</v>
      </c>
      <c r="J127" s="7">
        <v>6326.6713631073944</v>
      </c>
      <c r="K127" s="7">
        <v>15351.982007820159</v>
      </c>
      <c r="L127" s="7">
        <v>45907.00237120688</v>
      </c>
      <c r="M127" s="7">
        <v>255939.51726555824</v>
      </c>
      <c r="N127" s="126">
        <f t="shared" si="5"/>
        <v>330772.8744262273</v>
      </c>
      <c r="O127" s="26">
        <v>3602.9721602692734</v>
      </c>
      <c r="P127" s="7">
        <v>1247.3458824075778</v>
      </c>
      <c r="Q127" s="7">
        <v>5010.6444763576728</v>
      </c>
      <c r="R127" s="7">
        <v>8719.9037778479978</v>
      </c>
      <c r="S127" s="7">
        <v>35065.372491423041</v>
      </c>
      <c r="T127" s="7">
        <v>297545.36854994297</v>
      </c>
      <c r="U127" s="126">
        <f t="shared" si="6"/>
        <v>351191.60733824852</v>
      </c>
    </row>
    <row r="128" spans="1:21">
      <c r="A128" s="37">
        <v>131</v>
      </c>
      <c r="B128" s="12"/>
      <c r="C128" s="12"/>
      <c r="D128" s="38" t="s">
        <v>26</v>
      </c>
      <c r="E128" s="15" t="s">
        <v>154</v>
      </c>
      <c r="F128" s="43"/>
      <c r="G128" s="111">
        <f t="shared" si="4"/>
        <v>0</v>
      </c>
      <c r="H128" s="26">
        <v>0</v>
      </c>
      <c r="I128" s="7">
        <v>0</v>
      </c>
      <c r="J128" s="7">
        <v>0</v>
      </c>
      <c r="K128" s="7">
        <v>0</v>
      </c>
      <c r="L128" s="7">
        <v>0</v>
      </c>
      <c r="M128" s="7">
        <v>0</v>
      </c>
      <c r="N128" s="126">
        <f t="shared" si="5"/>
        <v>0</v>
      </c>
      <c r="O128" s="26">
        <v>0</v>
      </c>
      <c r="P128" s="7">
        <v>0</v>
      </c>
      <c r="Q128" s="7">
        <v>0</v>
      </c>
      <c r="R128" s="7">
        <v>0</v>
      </c>
      <c r="S128" s="7">
        <v>0</v>
      </c>
      <c r="T128" s="7">
        <v>0</v>
      </c>
      <c r="U128" s="126">
        <f t="shared" si="6"/>
        <v>0</v>
      </c>
    </row>
    <row r="129" spans="1:21">
      <c r="A129" s="37">
        <v>132</v>
      </c>
      <c r="B129" s="12"/>
      <c r="C129" s="12"/>
      <c r="D129" s="38" t="s">
        <v>32</v>
      </c>
      <c r="E129" s="15" t="s">
        <v>155</v>
      </c>
      <c r="F129" s="43"/>
      <c r="G129" s="111">
        <f t="shared" si="4"/>
        <v>16931.824572193389</v>
      </c>
      <c r="H129" s="26">
        <v>0</v>
      </c>
      <c r="I129" s="7">
        <v>0</v>
      </c>
      <c r="J129" s="7">
        <v>0</v>
      </c>
      <c r="K129" s="7">
        <v>0</v>
      </c>
      <c r="L129" s="7">
        <v>0</v>
      </c>
      <c r="M129" s="7">
        <v>0</v>
      </c>
      <c r="N129" s="126">
        <f t="shared" si="5"/>
        <v>0</v>
      </c>
      <c r="O129" s="26">
        <v>0</v>
      </c>
      <c r="P129" s="7">
        <v>0</v>
      </c>
      <c r="Q129" s="7">
        <v>1303.1266929360254</v>
      </c>
      <c r="R129" s="7">
        <v>3853.6470371070318</v>
      </c>
      <c r="S129" s="7">
        <v>3014.6887068401411</v>
      </c>
      <c r="T129" s="7">
        <v>8760.3621353101917</v>
      </c>
      <c r="U129" s="126">
        <f t="shared" si="6"/>
        <v>16931.824572193389</v>
      </c>
    </row>
    <row r="130" spans="1:21">
      <c r="A130" s="93">
        <v>133</v>
      </c>
      <c r="B130" s="94"/>
      <c r="C130" s="95" t="s">
        <v>156</v>
      </c>
      <c r="D130" s="96" t="s">
        <v>157</v>
      </c>
      <c r="E130" s="97"/>
      <c r="F130" s="98"/>
      <c r="G130" s="99">
        <f t="shared" si="4"/>
        <v>299865.51200196915</v>
      </c>
      <c r="H130" s="100">
        <v>4328.7419555093729</v>
      </c>
      <c r="I130" s="101">
        <v>400.94740425888449</v>
      </c>
      <c r="J130" s="101">
        <v>3246.770712072961</v>
      </c>
      <c r="K130" s="101">
        <v>7426.568631272763</v>
      </c>
      <c r="L130" s="101">
        <v>20068.95570024848</v>
      </c>
      <c r="M130" s="101">
        <v>86487.834205031395</v>
      </c>
      <c r="N130" s="127">
        <f t="shared" si="5"/>
        <v>121959.81860839386</v>
      </c>
      <c r="O130" s="100">
        <v>8326.1538432872439</v>
      </c>
      <c r="P130" s="101">
        <v>889.80761662064742</v>
      </c>
      <c r="Q130" s="101">
        <v>2940.3800221379206</v>
      </c>
      <c r="R130" s="101">
        <v>5880.2899003769271</v>
      </c>
      <c r="S130" s="101">
        <v>21571.025908440351</v>
      </c>
      <c r="T130" s="101">
        <v>138298.03610271215</v>
      </c>
      <c r="U130" s="127">
        <f t="shared" si="6"/>
        <v>177905.69339357526</v>
      </c>
    </row>
    <row r="131" spans="1:21">
      <c r="A131" s="93">
        <v>134</v>
      </c>
      <c r="B131" s="94"/>
      <c r="C131" s="95" t="s">
        <v>158</v>
      </c>
      <c r="D131" s="96" t="s">
        <v>159</v>
      </c>
      <c r="E131" s="97"/>
      <c r="F131" s="98"/>
      <c r="G131" s="99">
        <f t="shared" si="4"/>
        <v>353796.06630445726</v>
      </c>
      <c r="H131" s="100">
        <v>0</v>
      </c>
      <c r="I131" s="101">
        <v>756.10682592261583</v>
      </c>
      <c r="J131" s="101">
        <v>1658.6144581621047</v>
      </c>
      <c r="K131" s="101">
        <v>4159.6088795252144</v>
      </c>
      <c r="L131" s="101">
        <v>19612.805396340787</v>
      </c>
      <c r="M131" s="101">
        <v>91723.110856287181</v>
      </c>
      <c r="N131" s="127">
        <f t="shared" si="5"/>
        <v>117910.2464162379</v>
      </c>
      <c r="O131" s="100">
        <v>0</v>
      </c>
      <c r="P131" s="101">
        <v>1737.0802267591025</v>
      </c>
      <c r="Q131" s="101">
        <v>5688.5691911433823</v>
      </c>
      <c r="R131" s="101">
        <v>8807.4844091506675</v>
      </c>
      <c r="S131" s="101">
        <v>23848.225485943258</v>
      </c>
      <c r="T131" s="101">
        <v>195804.46057522297</v>
      </c>
      <c r="U131" s="127">
        <f>SUM(O131:T131)</f>
        <v>235885.81988821938</v>
      </c>
    </row>
    <row r="132" spans="1:21">
      <c r="A132" s="37">
        <v>135</v>
      </c>
      <c r="B132" s="17"/>
      <c r="C132" s="16"/>
      <c r="D132" s="38" t="s">
        <v>8</v>
      </c>
      <c r="E132" s="49" t="s">
        <v>160</v>
      </c>
      <c r="F132" s="40"/>
      <c r="G132" s="111">
        <f t="shared" si="4"/>
        <v>124681.66153526035</v>
      </c>
      <c r="H132" s="26">
        <v>0</v>
      </c>
      <c r="I132" s="7">
        <v>112.06188623391063</v>
      </c>
      <c r="J132" s="7">
        <v>128.42142396498821</v>
      </c>
      <c r="K132" s="7">
        <v>353.91908492243238</v>
      </c>
      <c r="L132" s="7">
        <v>6663.9850230721349</v>
      </c>
      <c r="M132" s="7">
        <v>26673.516764752305</v>
      </c>
      <c r="N132" s="126">
        <f t="shared" si="5"/>
        <v>33931.904182945771</v>
      </c>
      <c r="O132" s="26">
        <v>0</v>
      </c>
      <c r="P132" s="7">
        <v>129.38726505439899</v>
      </c>
      <c r="Q132" s="7">
        <v>182.82117466305863</v>
      </c>
      <c r="R132" s="7">
        <v>802.69218243211071</v>
      </c>
      <c r="S132" s="7">
        <v>10230.444989868964</v>
      </c>
      <c r="T132" s="7">
        <v>79404.411740296055</v>
      </c>
      <c r="U132" s="126">
        <f t="shared" ref="U132:U157" si="7">SUM(O132:T132)</f>
        <v>90749.757352314584</v>
      </c>
    </row>
    <row r="133" spans="1:21">
      <c r="A133" s="37">
        <v>136</v>
      </c>
      <c r="B133" s="10"/>
      <c r="C133" s="16"/>
      <c r="D133" s="38" t="s">
        <v>10</v>
      </c>
      <c r="E133" s="49" t="s">
        <v>161</v>
      </c>
      <c r="F133" s="40"/>
      <c r="G133" s="111">
        <f t="shared" si="4"/>
        <v>13037.83111473918</v>
      </c>
      <c r="H133" s="26">
        <v>0</v>
      </c>
      <c r="I133" s="7">
        <v>0</v>
      </c>
      <c r="J133" s="7">
        <v>2.2641554027795792</v>
      </c>
      <c r="K133" s="7">
        <v>16.538213469088078</v>
      </c>
      <c r="L133" s="7">
        <v>169.44123649597168</v>
      </c>
      <c r="M133" s="7">
        <v>4145.3834969699383</v>
      </c>
      <c r="N133" s="126">
        <f t="shared" si="5"/>
        <v>4333.6271023377776</v>
      </c>
      <c r="O133" s="26">
        <v>0</v>
      </c>
      <c r="P133" s="7">
        <v>0.10185511410236359</v>
      </c>
      <c r="Q133" s="7">
        <v>0.77063377946615219</v>
      </c>
      <c r="R133" s="7">
        <v>11.582171030342579</v>
      </c>
      <c r="S133" s="7">
        <v>186.40253024548292</v>
      </c>
      <c r="T133" s="7">
        <v>8505.346822232008</v>
      </c>
      <c r="U133" s="126">
        <f t="shared" si="7"/>
        <v>8704.204012401402</v>
      </c>
    </row>
    <row r="134" spans="1:21">
      <c r="A134" s="37">
        <v>137</v>
      </c>
      <c r="B134" s="10"/>
      <c r="C134" s="11"/>
      <c r="D134" s="52" t="s">
        <v>22</v>
      </c>
      <c r="E134" s="49" t="s">
        <v>162</v>
      </c>
      <c r="F134" s="51"/>
      <c r="G134" s="111">
        <f t="shared" si="4"/>
        <v>1055.4627103172243</v>
      </c>
      <c r="H134" s="26">
        <v>0</v>
      </c>
      <c r="I134" s="7">
        <v>0</v>
      </c>
      <c r="J134" s="7">
        <v>1.7685828357934952</v>
      </c>
      <c r="K134" s="7">
        <v>32.209858153015375</v>
      </c>
      <c r="L134" s="7">
        <v>181.48780108988285</v>
      </c>
      <c r="M134" s="7">
        <v>583.91456300020218</v>
      </c>
      <c r="N134" s="126">
        <f t="shared" si="5"/>
        <v>799.3808050788939</v>
      </c>
      <c r="O134" s="26">
        <v>0</v>
      </c>
      <c r="P134" s="7">
        <v>0</v>
      </c>
      <c r="Q134" s="7">
        <v>0.34119342267513275</v>
      </c>
      <c r="R134" s="7">
        <v>1.578037440776825</v>
      </c>
      <c r="S134" s="7">
        <v>10.435336984694004</v>
      </c>
      <c r="T134" s="7">
        <v>243.7273373901844</v>
      </c>
      <c r="U134" s="126">
        <f t="shared" si="7"/>
        <v>256.08190523833036</v>
      </c>
    </row>
    <row r="135" spans="1:21">
      <c r="A135" s="37">
        <v>138</v>
      </c>
      <c r="B135" s="10"/>
      <c r="C135" s="11"/>
      <c r="D135" s="52" t="s">
        <v>24</v>
      </c>
      <c r="E135" s="49" t="s">
        <v>163</v>
      </c>
      <c r="F135" s="51"/>
      <c r="G135" s="111">
        <f t="shared" si="4"/>
        <v>9483.5881861783564</v>
      </c>
      <c r="H135" s="26">
        <v>0</v>
      </c>
      <c r="I135" s="7">
        <v>0.22225180268287659</v>
      </c>
      <c r="J135" s="7">
        <v>5.9288524463772774</v>
      </c>
      <c r="K135" s="7">
        <v>45.487470455467701</v>
      </c>
      <c r="L135" s="7">
        <v>518.56475450098515</v>
      </c>
      <c r="M135" s="7">
        <v>4686.588577657938</v>
      </c>
      <c r="N135" s="126">
        <f t="shared" si="5"/>
        <v>5256.791906863451</v>
      </c>
      <c r="O135" s="26">
        <v>0</v>
      </c>
      <c r="P135" s="7">
        <v>0.75557738542556763</v>
      </c>
      <c r="Q135" s="7">
        <v>2.6175312399864197</v>
      </c>
      <c r="R135" s="7">
        <v>18.895400393754244</v>
      </c>
      <c r="S135" s="7">
        <v>223.28781621158123</v>
      </c>
      <c r="T135" s="7">
        <v>3981.2399540841579</v>
      </c>
      <c r="U135" s="126">
        <f t="shared" si="7"/>
        <v>4226.7962793149054</v>
      </c>
    </row>
    <row r="136" spans="1:21">
      <c r="A136" s="37">
        <v>139</v>
      </c>
      <c r="B136" s="17"/>
      <c r="C136" s="11"/>
      <c r="D136" s="50"/>
      <c r="E136" s="9" t="s">
        <v>164</v>
      </c>
      <c r="F136" s="46"/>
      <c r="G136" s="111">
        <f t="shared" si="4"/>
        <v>205537.52700128316</v>
      </c>
      <c r="H136" s="26">
        <v>0</v>
      </c>
      <c r="I136" s="7">
        <v>643.82267248956487</v>
      </c>
      <c r="J136" s="7">
        <v>1520.2314368069638</v>
      </c>
      <c r="K136" s="7">
        <v>3711.4542641788721</v>
      </c>
      <c r="L136" s="7">
        <v>12079.326552230865</v>
      </c>
      <c r="M136" s="7">
        <v>55633.707756869495</v>
      </c>
      <c r="N136" s="126">
        <f t="shared" si="5"/>
        <v>73588.54268257576</v>
      </c>
      <c r="O136" s="26">
        <v>0</v>
      </c>
      <c r="P136" s="7">
        <v>1606.8355414926009</v>
      </c>
      <c r="Q136" s="7">
        <v>5502.0186552098021</v>
      </c>
      <c r="R136" s="7">
        <v>7972.7365110395476</v>
      </c>
      <c r="S136" s="7">
        <v>13197.65434839949</v>
      </c>
      <c r="T136" s="7">
        <v>103669.73926256597</v>
      </c>
      <c r="U136" s="126">
        <f t="shared" si="7"/>
        <v>131948.9843187074</v>
      </c>
    </row>
    <row r="137" spans="1:21">
      <c r="A137" s="93">
        <v>140</v>
      </c>
      <c r="B137" s="94"/>
      <c r="C137" s="95" t="s">
        <v>165</v>
      </c>
      <c r="D137" s="96" t="s">
        <v>166</v>
      </c>
      <c r="E137" s="97"/>
      <c r="F137" s="98"/>
      <c r="G137" s="99">
        <f t="shared" si="4"/>
        <v>571760.19645138527</v>
      </c>
      <c r="H137" s="100">
        <v>227296.27096358687</v>
      </c>
      <c r="I137" s="101">
        <v>18797.523546755314</v>
      </c>
      <c r="J137" s="101">
        <v>14426.381914004683</v>
      </c>
      <c r="K137" s="101">
        <v>8576.745714553399</v>
      </c>
      <c r="L137" s="101">
        <v>8176.4040693417192</v>
      </c>
      <c r="M137" s="101">
        <v>7213.5431737005711</v>
      </c>
      <c r="N137" s="127">
        <f t="shared" si="5"/>
        <v>284486.86938194255</v>
      </c>
      <c r="O137" s="100">
        <v>231313.29775483906</v>
      </c>
      <c r="P137" s="101">
        <v>21196.090632833482</v>
      </c>
      <c r="Q137" s="101">
        <v>12654.020266357809</v>
      </c>
      <c r="R137" s="101">
        <v>7685.1101241670549</v>
      </c>
      <c r="S137" s="101">
        <v>7227.1251124478877</v>
      </c>
      <c r="T137" s="101">
        <v>7197.6831787973642</v>
      </c>
      <c r="U137" s="127">
        <f t="shared" si="7"/>
        <v>287273.32706944266</v>
      </c>
    </row>
    <row r="138" spans="1:21">
      <c r="A138" s="37">
        <v>141</v>
      </c>
      <c r="B138" s="17"/>
      <c r="C138" s="16"/>
      <c r="D138" s="38" t="s">
        <v>8</v>
      </c>
      <c r="E138" s="45" t="s">
        <v>167</v>
      </c>
      <c r="F138" s="53"/>
      <c r="G138" s="111">
        <f t="shared" ref="G138:G157" si="8">N138+U138</f>
        <v>58086.319307325757</v>
      </c>
      <c r="H138" s="26">
        <v>30761.37908961784</v>
      </c>
      <c r="I138" s="7">
        <v>1447.169377195416</v>
      </c>
      <c r="J138" s="7">
        <v>471.86540434020571</v>
      </c>
      <c r="K138" s="7">
        <v>291.08934686158318</v>
      </c>
      <c r="L138" s="7">
        <v>164.12590044585522</v>
      </c>
      <c r="M138" s="7">
        <v>26.761434584856033</v>
      </c>
      <c r="N138" s="126">
        <f t="shared" ref="N138:N157" si="9">SUM(H138:M138)</f>
        <v>33162.390553045756</v>
      </c>
      <c r="O138" s="26">
        <v>22821.859498385107</v>
      </c>
      <c r="P138" s="7">
        <v>1244.9592810755394</v>
      </c>
      <c r="Q138" s="7">
        <v>463.37101139858896</v>
      </c>
      <c r="R138" s="7">
        <v>244.01532860807492</v>
      </c>
      <c r="S138" s="7">
        <v>124.19087848410709</v>
      </c>
      <c r="T138" s="7">
        <v>25.532756328582764</v>
      </c>
      <c r="U138" s="126">
        <f t="shared" si="7"/>
        <v>24923.928754280001</v>
      </c>
    </row>
    <row r="139" spans="1:21">
      <c r="A139" s="37">
        <v>142</v>
      </c>
      <c r="B139" s="17"/>
      <c r="C139" s="16"/>
      <c r="D139" s="38" t="s">
        <v>10</v>
      </c>
      <c r="E139" s="45" t="s">
        <v>168</v>
      </c>
      <c r="F139" s="53"/>
      <c r="G139" s="111">
        <f t="shared" si="8"/>
        <v>3134.5773688728095</v>
      </c>
      <c r="H139" s="26">
        <v>1357.3916702639326</v>
      </c>
      <c r="I139" s="7">
        <v>0.94072538614273071</v>
      </c>
      <c r="J139" s="7">
        <v>1.1335226446390152</v>
      </c>
      <c r="K139" s="7">
        <v>0.72098281979560852</v>
      </c>
      <c r="L139" s="7">
        <v>1.1210317611694336</v>
      </c>
      <c r="M139" s="7">
        <v>5.9814280271530151</v>
      </c>
      <c r="N139" s="126">
        <f t="shared" si="9"/>
        <v>1367.2893609028324</v>
      </c>
      <c r="O139" s="26">
        <v>1763.285253728749</v>
      </c>
      <c r="P139" s="7">
        <v>0</v>
      </c>
      <c r="Q139" s="7">
        <v>0.38667853176593781</v>
      </c>
      <c r="R139" s="7">
        <v>0</v>
      </c>
      <c r="S139" s="7">
        <v>0.15811271965503693</v>
      </c>
      <c r="T139" s="7">
        <v>3.4579629898071289</v>
      </c>
      <c r="U139" s="126">
        <f t="shared" si="7"/>
        <v>1767.2880079699771</v>
      </c>
    </row>
    <row r="140" spans="1:21">
      <c r="A140" s="37">
        <v>143</v>
      </c>
      <c r="B140" s="17"/>
      <c r="C140" s="16"/>
      <c r="D140" s="38" t="s">
        <v>22</v>
      </c>
      <c r="E140" s="45" t="s">
        <v>169</v>
      </c>
      <c r="F140" s="53"/>
      <c r="G140" s="111">
        <f t="shared" si="8"/>
        <v>15191.599086297738</v>
      </c>
      <c r="H140" s="26">
        <v>3676.9842499867082</v>
      </c>
      <c r="I140" s="7">
        <v>333.95891574420966</v>
      </c>
      <c r="J140" s="7">
        <v>486.75758668361232</v>
      </c>
      <c r="K140" s="7">
        <v>753.05137986503541</v>
      </c>
      <c r="L140" s="7">
        <v>2038.831536530517</v>
      </c>
      <c r="M140" s="7">
        <v>129.490064650774</v>
      </c>
      <c r="N140" s="126">
        <f t="shared" si="9"/>
        <v>7419.0737334608566</v>
      </c>
      <c r="O140" s="26">
        <v>3832.7561898229178</v>
      </c>
      <c r="P140" s="7">
        <v>297.5175343965675</v>
      </c>
      <c r="Q140" s="7">
        <v>553.94316835572317</v>
      </c>
      <c r="R140" s="7">
        <v>1036.9182963902131</v>
      </c>
      <c r="S140" s="7">
        <v>1882.5663975877687</v>
      </c>
      <c r="T140" s="7">
        <v>168.82376628369093</v>
      </c>
      <c r="U140" s="126">
        <f t="shared" si="7"/>
        <v>7772.5253528368812</v>
      </c>
    </row>
    <row r="141" spans="1:21">
      <c r="A141" s="37">
        <v>144</v>
      </c>
      <c r="B141" s="17"/>
      <c r="C141" s="16"/>
      <c r="D141" s="38" t="s">
        <v>24</v>
      </c>
      <c r="E141" s="45" t="s">
        <v>170</v>
      </c>
      <c r="F141" s="53"/>
      <c r="G141" s="111">
        <f t="shared" si="8"/>
        <v>214143.47647289289</v>
      </c>
      <c r="H141" s="26">
        <v>81605.408092278987</v>
      </c>
      <c r="I141" s="7">
        <v>10159.616868969053</v>
      </c>
      <c r="J141" s="7">
        <v>8799.4712715931237</v>
      </c>
      <c r="K141" s="7">
        <v>5209.1834283710923</v>
      </c>
      <c r="L141" s="7">
        <v>1947.5391471106559</v>
      </c>
      <c r="M141" s="7">
        <v>1840.159807831049</v>
      </c>
      <c r="N141" s="126">
        <f t="shared" si="9"/>
        <v>109561.37861615396</v>
      </c>
      <c r="O141" s="26">
        <v>79318.74505821988</v>
      </c>
      <c r="P141" s="7">
        <v>9974.0188283653479</v>
      </c>
      <c r="Q141" s="7">
        <v>6949.2225913079455</v>
      </c>
      <c r="R141" s="7">
        <v>4059.4331637965515</v>
      </c>
      <c r="S141" s="7">
        <v>1993.8861127346754</v>
      </c>
      <c r="T141" s="7">
        <v>2286.7921023145318</v>
      </c>
      <c r="U141" s="126">
        <f t="shared" si="7"/>
        <v>104582.09785673892</v>
      </c>
    </row>
    <row r="142" spans="1:21">
      <c r="A142" s="37">
        <v>145</v>
      </c>
      <c r="B142" s="17"/>
      <c r="C142" s="16"/>
      <c r="D142" s="38" t="s">
        <v>26</v>
      </c>
      <c r="E142" s="45" t="s">
        <v>171</v>
      </c>
      <c r="F142" s="53"/>
      <c r="G142" s="111">
        <f t="shared" si="8"/>
        <v>26894.40495095064</v>
      </c>
      <c r="H142" s="26">
        <v>7219.2183340792544</v>
      </c>
      <c r="I142" s="7">
        <v>266.85047843854409</v>
      </c>
      <c r="J142" s="7">
        <v>316.60059003834613</v>
      </c>
      <c r="K142" s="7">
        <v>219.5099363693007</v>
      </c>
      <c r="L142" s="7">
        <v>178.4733203585929</v>
      </c>
      <c r="M142" s="7">
        <v>2409.5966128706932</v>
      </c>
      <c r="N142" s="126">
        <f t="shared" si="9"/>
        <v>10610.249272154731</v>
      </c>
      <c r="O142" s="26">
        <v>12794.07026549289</v>
      </c>
      <c r="P142" s="7">
        <v>519.22712197613873</v>
      </c>
      <c r="Q142" s="7">
        <v>359.98786620483475</v>
      </c>
      <c r="R142" s="7">
        <v>176.88233863847563</v>
      </c>
      <c r="S142" s="7">
        <v>143.2627010784463</v>
      </c>
      <c r="T142" s="7">
        <v>2290.7253854051232</v>
      </c>
      <c r="U142" s="126">
        <f t="shared" si="7"/>
        <v>16284.155678795909</v>
      </c>
    </row>
    <row r="143" spans="1:21">
      <c r="A143" s="37">
        <v>146</v>
      </c>
      <c r="B143" s="17"/>
      <c r="C143" s="16"/>
      <c r="D143" s="38" t="s">
        <v>32</v>
      </c>
      <c r="E143" s="54" t="s">
        <v>172</v>
      </c>
      <c r="F143" s="53"/>
      <c r="G143" s="111">
        <f t="shared" si="8"/>
        <v>254309.8192180887</v>
      </c>
      <c r="H143" s="26">
        <v>102675.88724597171</v>
      </c>
      <c r="I143" s="7">
        <v>6588.98724848032</v>
      </c>
      <c r="J143" s="7">
        <v>4350.5536100845784</v>
      </c>
      <c r="K143" s="7">
        <v>2103.1906044706702</v>
      </c>
      <c r="L143" s="7">
        <v>3846.3130543231964</v>
      </c>
      <c r="M143" s="7">
        <v>2801.553760945797</v>
      </c>
      <c r="N143" s="126">
        <f t="shared" si="9"/>
        <v>122366.48552427627</v>
      </c>
      <c r="O143" s="26">
        <v>110782.58335452527</v>
      </c>
      <c r="P143" s="7">
        <v>9160.3680716092276</v>
      </c>
      <c r="Q143" s="7">
        <v>4327.1089930690359</v>
      </c>
      <c r="R143" s="7">
        <v>2167.861016554758</v>
      </c>
      <c r="S143" s="7">
        <v>3083.0609300015494</v>
      </c>
      <c r="T143" s="7">
        <v>2422.3513280525804</v>
      </c>
      <c r="U143" s="126">
        <f t="shared" si="7"/>
        <v>131943.33369381243</v>
      </c>
    </row>
    <row r="144" spans="1:21">
      <c r="A144" s="93">
        <v>147</v>
      </c>
      <c r="B144" s="94"/>
      <c r="C144" s="103" t="s">
        <v>173</v>
      </c>
      <c r="D144" s="96" t="s">
        <v>174</v>
      </c>
      <c r="E144" s="97"/>
      <c r="F144" s="98"/>
      <c r="G144" s="99">
        <f t="shared" si="8"/>
        <v>137.74694471806288</v>
      </c>
      <c r="H144" s="100">
        <v>0</v>
      </c>
      <c r="I144" s="101">
        <v>1.3535352349281311</v>
      </c>
      <c r="J144" s="101">
        <v>0.50255507230758667</v>
      </c>
      <c r="K144" s="101">
        <v>9.5344143509864807</v>
      </c>
      <c r="L144" s="101">
        <v>10.748975224792957</v>
      </c>
      <c r="M144" s="101">
        <v>37.809338286519051</v>
      </c>
      <c r="N144" s="127">
        <f t="shared" si="9"/>
        <v>59.948818169534206</v>
      </c>
      <c r="O144" s="100">
        <v>0</v>
      </c>
      <c r="P144" s="101">
        <v>0.78509366512298584</v>
      </c>
      <c r="Q144" s="101">
        <v>0.94807955622673035</v>
      </c>
      <c r="R144" s="101">
        <v>1.8187880516052246</v>
      </c>
      <c r="S144" s="101">
        <v>11.334544211626053</v>
      </c>
      <c r="T144" s="101">
        <v>62.911621063947678</v>
      </c>
      <c r="U144" s="127">
        <f t="shared" si="7"/>
        <v>77.798126548528671</v>
      </c>
    </row>
    <row r="145" spans="1:21">
      <c r="A145" s="72">
        <v>151</v>
      </c>
      <c r="B145" s="80" t="s">
        <v>175</v>
      </c>
      <c r="C145" s="81" t="s">
        <v>176</v>
      </c>
      <c r="D145" s="82"/>
      <c r="E145" s="82"/>
      <c r="F145" s="83"/>
      <c r="G145" s="74">
        <f t="shared" si="8"/>
        <v>7746687.3528090669</v>
      </c>
      <c r="H145" s="75">
        <v>219607.51272172201</v>
      </c>
      <c r="I145" s="76">
        <v>213826.03500114009</v>
      </c>
      <c r="J145" s="76">
        <v>950057.98839879036</v>
      </c>
      <c r="K145" s="76">
        <v>1027043.8815059662</v>
      </c>
      <c r="L145" s="76">
        <v>982215.4158873558</v>
      </c>
      <c r="M145" s="76">
        <v>1414989.1497564316</v>
      </c>
      <c r="N145" s="124">
        <f t="shared" si="9"/>
        <v>4807739.983271406</v>
      </c>
      <c r="O145" s="75">
        <v>193368.00739184959</v>
      </c>
      <c r="P145" s="76">
        <v>151228.54693225026</v>
      </c>
      <c r="Q145" s="76">
        <v>339682.92621314526</v>
      </c>
      <c r="R145" s="76">
        <v>347888.91037607193</v>
      </c>
      <c r="S145" s="76">
        <v>523829.27548408508</v>
      </c>
      <c r="T145" s="76">
        <v>1382949.7031402588</v>
      </c>
      <c r="U145" s="124">
        <f t="shared" si="7"/>
        <v>2938947.3695376609</v>
      </c>
    </row>
    <row r="146" spans="1:21">
      <c r="A146" s="93">
        <v>152</v>
      </c>
      <c r="B146" s="95"/>
      <c r="C146" s="95" t="s">
        <v>6</v>
      </c>
      <c r="D146" s="96" t="s">
        <v>177</v>
      </c>
      <c r="E146" s="104"/>
      <c r="F146" s="105"/>
      <c r="G146" s="99">
        <f t="shared" si="8"/>
        <v>5798878.6507936521</v>
      </c>
      <c r="H146" s="100">
        <v>204891.15055413509</v>
      </c>
      <c r="I146" s="101">
        <v>180757.8506135121</v>
      </c>
      <c r="J146" s="101">
        <v>607913.90520751476</v>
      </c>
      <c r="K146" s="101">
        <v>612307.88600850105</v>
      </c>
      <c r="L146" s="101">
        <v>685982.78439259529</v>
      </c>
      <c r="M146" s="101">
        <v>1175148.8881099224</v>
      </c>
      <c r="N146" s="127">
        <f t="shared" si="9"/>
        <v>3467002.4648861806</v>
      </c>
      <c r="O146" s="100">
        <v>179662.13072439178</v>
      </c>
      <c r="P146" s="101">
        <v>126712.23077785643</v>
      </c>
      <c r="Q146" s="101">
        <v>211130.59908017516</v>
      </c>
      <c r="R146" s="101">
        <v>197283.32786887884</v>
      </c>
      <c r="S146" s="101">
        <v>375882.38552939892</v>
      </c>
      <c r="T146" s="101">
        <v>1241205.5119267702</v>
      </c>
      <c r="U146" s="127">
        <f t="shared" si="7"/>
        <v>2331876.1859074715</v>
      </c>
    </row>
    <row r="147" spans="1:21">
      <c r="A147" s="37">
        <v>153</v>
      </c>
      <c r="B147" s="17"/>
      <c r="C147" s="16"/>
      <c r="D147" s="38" t="s">
        <v>8</v>
      </c>
      <c r="E147" s="49" t="s">
        <v>178</v>
      </c>
      <c r="F147" s="55"/>
      <c r="G147" s="111">
        <f t="shared" si="8"/>
        <v>2260009.4705390939</v>
      </c>
      <c r="H147" s="26">
        <v>55708.982420617911</v>
      </c>
      <c r="I147" s="7">
        <v>82408.972548896447</v>
      </c>
      <c r="J147" s="7">
        <v>448467.52617770433</v>
      </c>
      <c r="K147" s="7">
        <v>365601.89830341935</v>
      </c>
      <c r="L147" s="7">
        <v>323834.96849469095</v>
      </c>
      <c r="M147" s="7">
        <v>267976.35323037207</v>
      </c>
      <c r="N147" s="126">
        <f t="shared" si="9"/>
        <v>1543998.7011757011</v>
      </c>
      <c r="O147" s="26">
        <v>55526.74196579367</v>
      </c>
      <c r="P147" s="7">
        <v>69065.829363316298</v>
      </c>
      <c r="Q147" s="7">
        <v>148987.98924420401</v>
      </c>
      <c r="R147" s="7">
        <v>112229.3251208812</v>
      </c>
      <c r="S147" s="7">
        <v>163361.35670864582</v>
      </c>
      <c r="T147" s="7">
        <v>166839.52696055174</v>
      </c>
      <c r="U147" s="126">
        <f t="shared" si="7"/>
        <v>716010.76936339273</v>
      </c>
    </row>
    <row r="148" spans="1:21">
      <c r="A148" s="37">
        <v>154</v>
      </c>
      <c r="B148" s="17"/>
      <c r="C148" s="16"/>
      <c r="D148" s="38" t="s">
        <v>10</v>
      </c>
      <c r="E148" s="49" t="s">
        <v>179</v>
      </c>
      <c r="F148" s="40"/>
      <c r="G148" s="111">
        <f t="shared" si="8"/>
        <v>137549.18969606963</v>
      </c>
      <c r="H148" s="26">
        <v>15528.8849701824</v>
      </c>
      <c r="I148" s="7">
        <v>3820.4839856473263</v>
      </c>
      <c r="J148" s="7">
        <v>8247.0099922092631</v>
      </c>
      <c r="K148" s="7">
        <v>11519.423702425323</v>
      </c>
      <c r="L148" s="7">
        <v>14888.795609770343</v>
      </c>
      <c r="M148" s="7">
        <v>23337.693636428565</v>
      </c>
      <c r="N148" s="126">
        <f t="shared" si="9"/>
        <v>77342.291896663228</v>
      </c>
      <c r="O148" s="26">
        <v>13353.631072472768</v>
      </c>
      <c r="P148" s="7">
        <v>2262.9140997154173</v>
      </c>
      <c r="Q148" s="7">
        <v>4708.120178161189</v>
      </c>
      <c r="R148" s="7">
        <v>6057.2422758466564</v>
      </c>
      <c r="S148" s="7">
        <v>11043.014819105156</v>
      </c>
      <c r="T148" s="7">
        <v>22781.975354105234</v>
      </c>
      <c r="U148" s="126">
        <f t="shared" si="7"/>
        <v>60206.897799406419</v>
      </c>
    </row>
    <row r="149" spans="1:21">
      <c r="A149" s="37">
        <v>155</v>
      </c>
      <c r="B149" s="17"/>
      <c r="C149" s="16"/>
      <c r="D149" s="38" t="s">
        <v>22</v>
      </c>
      <c r="E149" s="49" t="s">
        <v>180</v>
      </c>
      <c r="F149" s="40"/>
      <c r="G149" s="111">
        <f t="shared" si="8"/>
        <v>1545707.9796335942</v>
      </c>
      <c r="H149" s="26">
        <v>15472.468966757937</v>
      </c>
      <c r="I149" s="7">
        <v>12583.186962956563</v>
      </c>
      <c r="J149" s="7">
        <v>17923.470640324056</v>
      </c>
      <c r="K149" s="7">
        <v>54314.962067618966</v>
      </c>
      <c r="L149" s="7">
        <v>135004.16321495175</v>
      </c>
      <c r="M149" s="7">
        <v>526863.41880881786</v>
      </c>
      <c r="N149" s="126">
        <f t="shared" si="9"/>
        <v>762161.67066142708</v>
      </c>
      <c r="O149" s="26">
        <v>11825.318272748613</v>
      </c>
      <c r="P149" s="7">
        <v>6123.6123926363216</v>
      </c>
      <c r="Q149" s="7">
        <v>6845.4210094757073</v>
      </c>
      <c r="R149" s="7">
        <v>13323.499512497336</v>
      </c>
      <c r="S149" s="7">
        <v>82082.494645662606</v>
      </c>
      <c r="T149" s="7">
        <v>663345.96313914657</v>
      </c>
      <c r="U149" s="126">
        <f t="shared" si="7"/>
        <v>783546.30897216708</v>
      </c>
    </row>
    <row r="150" spans="1:21">
      <c r="A150" s="37">
        <v>156</v>
      </c>
      <c r="B150" s="17"/>
      <c r="C150" s="16"/>
      <c r="D150" s="38" t="s">
        <v>24</v>
      </c>
      <c r="E150" s="49" t="s">
        <v>181</v>
      </c>
      <c r="F150" s="40"/>
      <c r="G150" s="111">
        <f t="shared" si="8"/>
        <v>236523.22949851942</v>
      </c>
      <c r="H150" s="26">
        <v>14615.573002092922</v>
      </c>
      <c r="I150" s="7">
        <v>6042.6633655186743</v>
      </c>
      <c r="J150" s="7">
        <v>9220.5688594207168</v>
      </c>
      <c r="K150" s="7">
        <v>16302.739167336375</v>
      </c>
      <c r="L150" s="7">
        <v>22091.895541802049</v>
      </c>
      <c r="M150" s="7">
        <v>38529.057896092534</v>
      </c>
      <c r="N150" s="126">
        <f t="shared" si="9"/>
        <v>106802.49783226327</v>
      </c>
      <c r="O150" s="26">
        <v>15667.844135799247</v>
      </c>
      <c r="P150" s="7">
        <v>5962.2415599186461</v>
      </c>
      <c r="Q150" s="7">
        <v>11376.272519033402</v>
      </c>
      <c r="R150" s="7">
        <v>13972.543847490102</v>
      </c>
      <c r="S150" s="7">
        <v>22284.644186541438</v>
      </c>
      <c r="T150" s="7">
        <v>60457.185417473316</v>
      </c>
      <c r="U150" s="126">
        <f t="shared" si="7"/>
        <v>129720.73166625615</v>
      </c>
    </row>
    <row r="151" spans="1:21">
      <c r="A151" s="37">
        <v>157</v>
      </c>
      <c r="B151" s="17"/>
      <c r="C151" s="16"/>
      <c r="D151" s="38" t="s">
        <v>26</v>
      </c>
      <c r="E151" s="49" t="s">
        <v>182</v>
      </c>
      <c r="F151" s="40"/>
      <c r="G151" s="111">
        <f t="shared" si="8"/>
        <v>379618.91909659805</v>
      </c>
      <c r="H151" s="26">
        <v>30087.536315877282</v>
      </c>
      <c r="I151" s="7">
        <v>37353.851348993368</v>
      </c>
      <c r="J151" s="7">
        <v>39695.437585100532</v>
      </c>
      <c r="K151" s="7">
        <v>37754.3211658746</v>
      </c>
      <c r="L151" s="7">
        <v>41108.534463554621</v>
      </c>
      <c r="M151" s="7">
        <v>54009.763613954186</v>
      </c>
      <c r="N151" s="126">
        <f t="shared" si="9"/>
        <v>240009.44449335459</v>
      </c>
      <c r="O151" s="26">
        <v>25562.087926067528</v>
      </c>
      <c r="P151" s="7">
        <v>17867.515724081546</v>
      </c>
      <c r="Q151" s="7">
        <v>11139.548904804687</v>
      </c>
      <c r="R151" s="7">
        <v>10782.892667996697</v>
      </c>
      <c r="S151" s="7">
        <v>18476.340155041777</v>
      </c>
      <c r="T151" s="7">
        <v>55781.089225251228</v>
      </c>
      <c r="U151" s="126">
        <f t="shared" si="7"/>
        <v>139609.47460324346</v>
      </c>
    </row>
    <row r="152" spans="1:21">
      <c r="A152" s="37">
        <v>158</v>
      </c>
      <c r="B152" s="12"/>
      <c r="C152" s="12"/>
      <c r="D152" s="52" t="s">
        <v>32</v>
      </c>
      <c r="E152" s="49" t="s">
        <v>183</v>
      </c>
      <c r="F152" s="43"/>
      <c r="G152" s="111">
        <f t="shared" si="8"/>
        <v>38290.948588855856</v>
      </c>
      <c r="H152" s="26">
        <v>2260.4817976634949</v>
      </c>
      <c r="I152" s="7">
        <v>3309.5805962349405</v>
      </c>
      <c r="J152" s="7">
        <v>5042.4198686967138</v>
      </c>
      <c r="K152" s="7">
        <v>5208.1746622192441</v>
      </c>
      <c r="L152" s="7">
        <v>4570.5783354458399</v>
      </c>
      <c r="M152" s="7">
        <v>1951.5388749392878</v>
      </c>
      <c r="N152" s="126">
        <f t="shared" si="9"/>
        <v>22342.774135199521</v>
      </c>
      <c r="O152" s="26">
        <v>2434.3505350777705</v>
      </c>
      <c r="P152" s="7">
        <v>2466.3503864698869</v>
      </c>
      <c r="Q152" s="7">
        <v>2582.590002111072</v>
      </c>
      <c r="R152" s="7">
        <v>3073.1336739926483</v>
      </c>
      <c r="S152" s="7">
        <v>3330.1149599901983</v>
      </c>
      <c r="T152" s="7">
        <v>2061.6348960147589</v>
      </c>
      <c r="U152" s="126">
        <f t="shared" si="7"/>
        <v>15948.174453656335</v>
      </c>
    </row>
    <row r="153" spans="1:21">
      <c r="A153" s="37">
        <v>159</v>
      </c>
      <c r="B153" s="10"/>
      <c r="C153" s="11"/>
      <c r="D153" s="38" t="s">
        <v>34</v>
      </c>
      <c r="E153" s="49" t="s">
        <v>184</v>
      </c>
      <c r="F153" s="51"/>
      <c r="G153" s="111">
        <f t="shared" si="8"/>
        <v>1201178.9256564046</v>
      </c>
      <c r="H153" s="26">
        <v>71217.220441531448</v>
      </c>
      <c r="I153" s="7">
        <v>35239.111572109163</v>
      </c>
      <c r="J153" s="7">
        <v>79317.470605164766</v>
      </c>
      <c r="K153" s="7">
        <v>121606.3587256074</v>
      </c>
      <c r="L153" s="7">
        <v>144483.85036027431</v>
      </c>
      <c r="M153" s="7">
        <v>262481.08097881079</v>
      </c>
      <c r="N153" s="126">
        <f t="shared" si="9"/>
        <v>714345.09268349782</v>
      </c>
      <c r="O153" s="26">
        <v>55292.156926140349</v>
      </c>
      <c r="P153" s="7">
        <v>22963.765130486252</v>
      </c>
      <c r="Q153" s="7">
        <v>25490.658700000728</v>
      </c>
      <c r="R153" s="7">
        <v>37844.691744565964</v>
      </c>
      <c r="S153" s="7">
        <v>75304.420217812061</v>
      </c>
      <c r="T153" s="7">
        <v>269938.14025390148</v>
      </c>
      <c r="U153" s="126">
        <f t="shared" si="7"/>
        <v>486833.83297290682</v>
      </c>
    </row>
    <row r="154" spans="1:21">
      <c r="A154" s="93">
        <v>160</v>
      </c>
      <c r="B154" s="94"/>
      <c r="C154" s="95" t="s">
        <v>61</v>
      </c>
      <c r="D154" s="96" t="s">
        <v>185</v>
      </c>
      <c r="E154" s="97"/>
      <c r="F154" s="98"/>
      <c r="G154" s="99">
        <f t="shared" si="8"/>
        <v>1947808.7170430692</v>
      </c>
      <c r="H154" s="100">
        <v>14716.361347449485</v>
      </c>
      <c r="I154" s="101">
        <v>33068.183498321101</v>
      </c>
      <c r="J154" s="101">
        <v>342144.08443206549</v>
      </c>
      <c r="K154" s="101">
        <v>414736.00068306923</v>
      </c>
      <c r="L154" s="101">
        <v>296232.62833239138</v>
      </c>
      <c r="M154" s="101">
        <v>239840.25962208956</v>
      </c>
      <c r="N154" s="127">
        <f t="shared" si="9"/>
        <v>1340737.5179153862</v>
      </c>
      <c r="O154" s="100">
        <v>13705.875011100914</v>
      </c>
      <c r="P154" s="101">
        <v>24516.318774046376</v>
      </c>
      <c r="Q154" s="101">
        <v>128552.32772374898</v>
      </c>
      <c r="R154" s="101">
        <v>150605.58030746877</v>
      </c>
      <c r="S154" s="101">
        <v>147946.88961565495</v>
      </c>
      <c r="T154" s="101">
        <v>141744.20769566298</v>
      </c>
      <c r="U154" s="127">
        <f t="shared" si="7"/>
        <v>607071.19912768295</v>
      </c>
    </row>
    <row r="155" spans="1:21">
      <c r="A155" s="37">
        <v>161</v>
      </c>
      <c r="B155" s="17"/>
      <c r="C155" s="16"/>
      <c r="D155" s="38" t="s">
        <v>8</v>
      </c>
      <c r="E155" s="49" t="s">
        <v>186</v>
      </c>
      <c r="F155" s="40"/>
      <c r="G155" s="111">
        <f t="shared" si="8"/>
        <v>1149868.5062021434</v>
      </c>
      <c r="H155" s="26">
        <v>0</v>
      </c>
      <c r="I155" s="7">
        <v>6468.1270681414753</v>
      </c>
      <c r="J155" s="7">
        <v>125268.9929228425</v>
      </c>
      <c r="K155" s="7">
        <v>211970.70546811819</v>
      </c>
      <c r="L155" s="7">
        <v>206436.60415798426</v>
      </c>
      <c r="M155" s="7">
        <v>209432.4349194169</v>
      </c>
      <c r="N155" s="126">
        <f t="shared" si="9"/>
        <v>759576.86453650333</v>
      </c>
      <c r="O155" s="26">
        <v>0</v>
      </c>
      <c r="P155" s="7">
        <v>4013.5913669418696</v>
      </c>
      <c r="Q155" s="7">
        <v>64878.834595918655</v>
      </c>
      <c r="R155" s="7">
        <v>88023.348998814821</v>
      </c>
      <c r="S155" s="7">
        <v>113555.10344535857</v>
      </c>
      <c r="T155" s="7">
        <v>119820.7632586062</v>
      </c>
      <c r="U155" s="126">
        <f t="shared" si="7"/>
        <v>390291.64166564011</v>
      </c>
    </row>
    <row r="156" spans="1:21">
      <c r="A156" s="37">
        <v>162</v>
      </c>
      <c r="B156" s="17"/>
      <c r="C156" s="16"/>
      <c r="D156" s="38" t="s">
        <v>10</v>
      </c>
      <c r="E156" s="49" t="s">
        <v>187</v>
      </c>
      <c r="F156" s="55"/>
      <c r="G156" s="111">
        <f t="shared" si="8"/>
        <v>523864.8857379132</v>
      </c>
      <c r="H156" s="26">
        <v>12945.950664287906</v>
      </c>
      <c r="I156" s="7">
        <v>12877.365601509809</v>
      </c>
      <c r="J156" s="7">
        <v>142418.33831217885</v>
      </c>
      <c r="K156" s="7">
        <v>125975.73254687339</v>
      </c>
      <c r="L156" s="7">
        <v>58146.129049435258</v>
      </c>
      <c r="M156" s="7">
        <v>23004.287033013999</v>
      </c>
      <c r="N156" s="126">
        <f t="shared" si="9"/>
        <v>375367.80320729921</v>
      </c>
      <c r="O156" s="26">
        <v>11905.542388835005</v>
      </c>
      <c r="P156" s="7">
        <v>9698.6802582582459</v>
      </c>
      <c r="Q156" s="7">
        <v>44251.539535854012</v>
      </c>
      <c r="R156" s="7">
        <v>42888.377032399178</v>
      </c>
      <c r="S156" s="7">
        <v>22198.956061437726</v>
      </c>
      <c r="T156" s="7">
        <v>17553.987253829837</v>
      </c>
      <c r="U156" s="126">
        <f t="shared" si="7"/>
        <v>148497.08253061399</v>
      </c>
    </row>
    <row r="157" spans="1:21" ht="12.6" thickBot="1">
      <c r="A157" s="56">
        <v>163</v>
      </c>
      <c r="B157" s="57"/>
      <c r="C157" s="58"/>
      <c r="D157" s="59" t="s">
        <v>22</v>
      </c>
      <c r="E157" s="60" t="s">
        <v>188</v>
      </c>
      <c r="F157" s="61"/>
      <c r="G157" s="114">
        <f t="shared" si="8"/>
        <v>274075.3276876671</v>
      </c>
      <c r="H157" s="27">
        <v>1770.4107646354637</v>
      </c>
      <c r="I157" s="28">
        <v>13722.690714068076</v>
      </c>
      <c r="J157" s="28">
        <v>74456.751346484598</v>
      </c>
      <c r="K157" s="28">
        <v>76789.56399203949</v>
      </c>
      <c r="L157" s="28">
        <v>31649.891780243277</v>
      </c>
      <c r="M157" s="28">
        <v>7403.5400024760056</v>
      </c>
      <c r="N157" s="128">
        <f t="shared" si="9"/>
        <v>205792.84859994691</v>
      </c>
      <c r="O157" s="27">
        <v>1800.3327625725549</v>
      </c>
      <c r="P157" s="28">
        <v>10804.047328620713</v>
      </c>
      <c r="Q157" s="28">
        <v>19421.955101013318</v>
      </c>
      <c r="R157" s="28">
        <v>19693.853567159691</v>
      </c>
      <c r="S157" s="28">
        <v>12192.832881556191</v>
      </c>
      <c r="T157" s="28">
        <v>4369.457446797689</v>
      </c>
      <c r="U157" s="128">
        <f t="shared" si="7"/>
        <v>68282.479087720159</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U157"/>
  <sheetViews>
    <sheetView workbookViewId="0">
      <pane xSplit="6" ySplit="9" topLeftCell="G10" activePane="bottomRight" state="frozen"/>
      <selection activeCell="A2" sqref="A2"/>
      <selection pane="topRight" activeCell="A2" sqref="A2"/>
      <selection pane="bottomLeft" activeCell="A2" sqref="A2"/>
      <selection pane="bottomRight" activeCell="C4" sqref="C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433</v>
      </c>
    </row>
    <row r="2" spans="1:21" ht="13.8">
      <c r="A2" s="1" t="s">
        <v>193</v>
      </c>
      <c r="C2" s="268" t="s">
        <v>399</v>
      </c>
      <c r="E2" s="268"/>
      <c r="F2" s="268"/>
      <c r="G2" s="6"/>
      <c r="H2" s="6"/>
    </row>
    <row r="3" spans="1:21" ht="13.8">
      <c r="A3" s="1" t="s">
        <v>194</v>
      </c>
      <c r="C3" s="328">
        <v>2060</v>
      </c>
      <c r="D3" s="328"/>
      <c r="E3" s="129"/>
    </row>
    <row r="4" spans="1:21" ht="12.6" thickBot="1">
      <c r="B4" s="6"/>
      <c r="C4" s="6"/>
    </row>
    <row r="5" spans="1:21" s="18" customFormat="1">
      <c r="A5" s="30"/>
      <c r="B5" s="31"/>
      <c r="C5" s="31"/>
      <c r="D5" s="31"/>
      <c r="E5" s="31"/>
      <c r="F5" s="32" t="s">
        <v>195</v>
      </c>
      <c r="G5" s="112" t="s">
        <v>190</v>
      </c>
      <c r="H5" s="329" t="s">
        <v>191</v>
      </c>
      <c r="I5" s="330"/>
      <c r="J5" s="330"/>
      <c r="K5" s="330"/>
      <c r="L5" s="330"/>
      <c r="M5" s="330"/>
      <c r="N5" s="331"/>
      <c r="O5" s="329" t="s">
        <v>192</v>
      </c>
      <c r="P5" s="330"/>
      <c r="Q5" s="330"/>
      <c r="R5" s="330"/>
      <c r="S5" s="330"/>
      <c r="T5" s="330"/>
      <c r="U5" s="331"/>
    </row>
    <row r="6" spans="1:21" s="18" customFormat="1" ht="12.6" thickBot="1">
      <c r="A6" s="33"/>
      <c r="B6" s="21"/>
      <c r="C6" s="21"/>
      <c r="D6" s="21"/>
      <c r="E6" s="21"/>
      <c r="F6" s="34" t="s">
        <v>196</v>
      </c>
      <c r="G6" s="113" t="s">
        <v>1</v>
      </c>
      <c r="H6" s="24" t="s">
        <v>424</v>
      </c>
      <c r="I6" s="20" t="s">
        <v>197</v>
      </c>
      <c r="J6" s="20" t="s">
        <v>198</v>
      </c>
      <c r="K6" s="20" t="s">
        <v>200</v>
      </c>
      <c r="L6" s="20" t="s">
        <v>201</v>
      </c>
      <c r="M6" s="20" t="s">
        <v>199</v>
      </c>
      <c r="N6" s="120" t="s">
        <v>1</v>
      </c>
      <c r="O6" s="24" t="s">
        <v>424</v>
      </c>
      <c r="P6" s="20" t="s">
        <v>197</v>
      </c>
      <c r="Q6" s="20" t="s">
        <v>198</v>
      </c>
      <c r="R6" s="20" t="s">
        <v>200</v>
      </c>
      <c r="S6" s="20" t="s">
        <v>201</v>
      </c>
      <c r="T6" s="20" t="s">
        <v>199</v>
      </c>
      <c r="U6" s="120" t="s">
        <v>1</v>
      </c>
    </row>
    <row r="7" spans="1:21" ht="12.9" thickTop="1" thickBot="1">
      <c r="A7" s="69" t="s">
        <v>0</v>
      </c>
      <c r="B7" s="70"/>
      <c r="C7" s="70"/>
      <c r="D7" s="70"/>
      <c r="E7" s="70"/>
      <c r="F7" s="71"/>
      <c r="G7" s="152">
        <f>N7+U7</f>
        <v>1308362.3040990829</v>
      </c>
      <c r="H7" s="149">
        <v>34507.43424987793</v>
      </c>
      <c r="I7" s="150">
        <v>70425.076637268066</v>
      </c>
      <c r="J7" s="150">
        <v>108407.79980659485</v>
      </c>
      <c r="K7" s="150">
        <v>155749.04151153564</v>
      </c>
      <c r="L7" s="150">
        <v>149671.09811401367</v>
      </c>
      <c r="M7" s="150">
        <v>126973.08053588867</v>
      </c>
      <c r="N7" s="151">
        <f>SUM(H7:M7)</f>
        <v>645733.53085517883</v>
      </c>
      <c r="O7" s="149">
        <v>32789.264958381653</v>
      </c>
      <c r="P7" s="150">
        <v>66956.654205322266</v>
      </c>
      <c r="Q7" s="150">
        <v>103786.38397216797</v>
      </c>
      <c r="R7" s="150">
        <v>151058.44582748413</v>
      </c>
      <c r="S7" s="150">
        <v>150215.59191131592</v>
      </c>
      <c r="T7" s="150">
        <v>157822.43236923218</v>
      </c>
      <c r="U7" s="151">
        <f>SUM(O7:T7)</f>
        <v>662628.77324390411</v>
      </c>
    </row>
    <row r="8" spans="1:21" ht="12.9" thickTop="1" thickBot="1">
      <c r="A8" s="69"/>
      <c r="B8" s="70"/>
      <c r="C8" s="70"/>
      <c r="D8" s="70"/>
      <c r="E8" s="70"/>
      <c r="F8" s="71"/>
      <c r="G8" s="152"/>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73" si="0">N10+U10</f>
        <v>15966470.16647166</v>
      </c>
      <c r="H10" s="67">
        <v>15188.378786683083</v>
      </c>
      <c r="I10" s="68">
        <v>6542.3093838691711</v>
      </c>
      <c r="J10" s="68">
        <v>85407.216521263123</v>
      </c>
      <c r="K10" s="68">
        <v>264151.86428451538</v>
      </c>
      <c r="L10" s="68">
        <v>918611.80047607422</v>
      </c>
      <c r="M10" s="68">
        <v>6663728.923828125</v>
      </c>
      <c r="N10" s="123">
        <f t="shared" ref="N10:N73" si="1">SUM(H10:M10)</f>
        <v>7953630.49328053</v>
      </c>
      <c r="O10" s="67">
        <v>12852.502230525017</v>
      </c>
      <c r="P10" s="68">
        <v>4688.6264786124229</v>
      </c>
      <c r="Q10" s="68">
        <v>28530.477886915207</v>
      </c>
      <c r="R10" s="68">
        <v>122750.60191917419</v>
      </c>
      <c r="S10" s="68">
        <v>583308.98506164551</v>
      </c>
      <c r="T10" s="68">
        <v>7260708.4796142578</v>
      </c>
      <c r="U10" s="123">
        <f t="shared" ref="U10:U73" si="2">SUM(O10:T10)</f>
        <v>8012839.6731911302</v>
      </c>
    </row>
    <row r="11" spans="1:21" s="19" customFormat="1" ht="15" customHeight="1">
      <c r="A11" s="72">
        <v>1</v>
      </c>
      <c r="B11" s="73" t="s">
        <v>4</v>
      </c>
      <c r="C11" s="332" t="s">
        <v>5</v>
      </c>
      <c r="D11" s="333"/>
      <c r="E11" s="333"/>
      <c r="F11" s="334"/>
      <c r="G11" s="74">
        <f t="shared" si="0"/>
        <v>876760.49216214009</v>
      </c>
      <c r="H11" s="75">
        <v>3268.3154662847519</v>
      </c>
      <c r="I11" s="76">
        <v>95.174802027642727</v>
      </c>
      <c r="J11" s="76">
        <v>1855.701309947297</v>
      </c>
      <c r="K11" s="76">
        <v>17317.214458405972</v>
      </c>
      <c r="L11" s="76">
        <v>27770.821444272995</v>
      </c>
      <c r="M11" s="76">
        <v>411940.41481018066</v>
      </c>
      <c r="N11" s="124">
        <f t="shared" si="1"/>
        <v>462247.64229111932</v>
      </c>
      <c r="O11" s="75">
        <v>2665.0282055139542</v>
      </c>
      <c r="P11" s="76">
        <v>93.445443946868181</v>
      </c>
      <c r="Q11" s="76">
        <v>1510.081546895206</v>
      </c>
      <c r="R11" s="76">
        <v>8069.4374975264072</v>
      </c>
      <c r="S11" s="76">
        <v>15113.049868941307</v>
      </c>
      <c r="T11" s="76">
        <v>387061.80730819702</v>
      </c>
      <c r="U11" s="124">
        <f t="shared" si="2"/>
        <v>414512.84987102076</v>
      </c>
    </row>
    <row r="12" spans="1:21" s="18" customFormat="1">
      <c r="A12" s="85">
        <v>2</v>
      </c>
      <c r="B12" s="86"/>
      <c r="C12" s="86" t="s">
        <v>6</v>
      </c>
      <c r="D12" s="87" t="s">
        <v>7</v>
      </c>
      <c r="E12" s="88"/>
      <c r="F12" s="89"/>
      <c r="G12" s="90">
        <f t="shared" si="0"/>
        <v>260429.28257252584</v>
      </c>
      <c r="H12" s="91">
        <v>93.639655145787401</v>
      </c>
      <c r="I12" s="92">
        <v>35.135175823234022</v>
      </c>
      <c r="J12" s="92">
        <v>1282.9293895652518</v>
      </c>
      <c r="K12" s="92">
        <v>13152.371605969965</v>
      </c>
      <c r="L12" s="92">
        <v>12321.675370037556</v>
      </c>
      <c r="M12" s="92">
        <v>108923.82105255127</v>
      </c>
      <c r="N12" s="125">
        <f t="shared" si="1"/>
        <v>135809.57224909306</v>
      </c>
      <c r="O12" s="91">
        <v>82.302475790813332</v>
      </c>
      <c r="P12" s="92">
        <v>32.76278548873961</v>
      </c>
      <c r="Q12" s="92">
        <v>843.62735515180975</v>
      </c>
      <c r="R12" s="92">
        <v>5828.8994348309934</v>
      </c>
      <c r="S12" s="92">
        <v>7364.5405499786139</v>
      </c>
      <c r="T12" s="92">
        <v>110467.57772219181</v>
      </c>
      <c r="U12" s="125">
        <f t="shared" si="2"/>
        <v>124619.71032343278</v>
      </c>
    </row>
    <row r="13" spans="1:21">
      <c r="A13" s="37">
        <v>3</v>
      </c>
      <c r="B13" s="17"/>
      <c r="C13" s="16"/>
      <c r="D13" s="38" t="s">
        <v>8</v>
      </c>
      <c r="E13" s="39" t="s">
        <v>9</v>
      </c>
      <c r="F13" s="40"/>
      <c r="G13" s="111">
        <f t="shared" si="0"/>
        <v>2816.2528509719591</v>
      </c>
      <c r="H13" s="26">
        <v>0.53225871056656615</v>
      </c>
      <c r="I13" s="7">
        <v>0.22964274261175888</v>
      </c>
      <c r="J13" s="7">
        <v>21.185347052902216</v>
      </c>
      <c r="K13" s="7">
        <v>129.63443463528529</v>
      </c>
      <c r="L13" s="7">
        <v>257.44184902310371</v>
      </c>
      <c r="M13" s="7">
        <v>978.98551244288683</v>
      </c>
      <c r="N13" s="126">
        <f t="shared" si="1"/>
        <v>1388.0090446073564</v>
      </c>
      <c r="O13" s="26">
        <v>0.59862064964136152</v>
      </c>
      <c r="P13" s="7">
        <v>1.5563110608372881</v>
      </c>
      <c r="Q13" s="7">
        <v>17.095799860813713</v>
      </c>
      <c r="R13" s="7">
        <v>54.393054913671222</v>
      </c>
      <c r="S13" s="7">
        <v>80.181539066135883</v>
      </c>
      <c r="T13" s="7">
        <v>1274.4184808135033</v>
      </c>
      <c r="U13" s="126">
        <f t="shared" si="2"/>
        <v>1428.2438063646027</v>
      </c>
    </row>
    <row r="14" spans="1:21">
      <c r="A14" s="37">
        <v>4</v>
      </c>
      <c r="B14" s="41"/>
      <c r="C14" s="16"/>
      <c r="D14" s="38" t="s">
        <v>10</v>
      </c>
      <c r="E14" s="39" t="s">
        <v>11</v>
      </c>
      <c r="F14" s="40"/>
      <c r="G14" s="111">
        <f t="shared" si="0"/>
        <v>528.8774824590173</v>
      </c>
      <c r="H14" s="26">
        <v>1.1425606767215868</v>
      </c>
      <c r="I14" s="7">
        <v>7.8291019715834409E-2</v>
      </c>
      <c r="J14" s="7">
        <v>0.79120022582355887</v>
      </c>
      <c r="K14" s="7">
        <v>3.3919193958863616</v>
      </c>
      <c r="L14" s="7">
        <v>10.714874283410609</v>
      </c>
      <c r="M14" s="7">
        <v>43.225226229056716</v>
      </c>
      <c r="N14" s="126">
        <f t="shared" si="1"/>
        <v>59.344071830614666</v>
      </c>
      <c r="O14" s="26">
        <v>1.2661295605275882</v>
      </c>
      <c r="P14" s="7">
        <v>0.28603244793794147</v>
      </c>
      <c r="Q14" s="7">
        <v>3.4310383137490135</v>
      </c>
      <c r="R14" s="7">
        <v>21.978060956345871</v>
      </c>
      <c r="S14" s="7">
        <v>30.896596519742161</v>
      </c>
      <c r="T14" s="7">
        <v>411.67555283010006</v>
      </c>
      <c r="U14" s="126">
        <f t="shared" si="2"/>
        <v>469.53341062840263</v>
      </c>
    </row>
    <row r="15" spans="1:21">
      <c r="A15" s="37">
        <v>5</v>
      </c>
      <c r="B15" s="41"/>
      <c r="C15" s="16"/>
      <c r="D15" s="8"/>
      <c r="E15" s="17" t="s">
        <v>12</v>
      </c>
      <c r="F15" s="42" t="s">
        <v>13</v>
      </c>
      <c r="G15" s="111">
        <f t="shared" si="0"/>
        <v>158.96035210245282</v>
      </c>
      <c r="H15" s="26">
        <v>1.1425606767215868</v>
      </c>
      <c r="I15" s="7">
        <v>7.6994592571281828E-2</v>
      </c>
      <c r="J15" s="7">
        <v>0.67799142858712003</v>
      </c>
      <c r="K15" s="7">
        <v>3.0072374136652797</v>
      </c>
      <c r="L15" s="7">
        <v>10.015277125872672</v>
      </c>
      <c r="M15" s="7">
        <v>38.626022029668093</v>
      </c>
      <c r="N15" s="126">
        <f t="shared" si="1"/>
        <v>53.546083267086033</v>
      </c>
      <c r="O15" s="26">
        <v>1.2661295605275882</v>
      </c>
      <c r="P15" s="7">
        <v>0.2295052127155941</v>
      </c>
      <c r="Q15" s="7">
        <v>0.82876758569909725</v>
      </c>
      <c r="R15" s="7">
        <v>3.0172919456963427</v>
      </c>
      <c r="S15" s="7">
        <v>7.408200342208147</v>
      </c>
      <c r="T15" s="7">
        <v>92.664374188520014</v>
      </c>
      <c r="U15" s="126">
        <f t="shared" si="2"/>
        <v>105.41426883536678</v>
      </c>
    </row>
    <row r="16" spans="1:21">
      <c r="A16" s="37">
        <v>6</v>
      </c>
      <c r="B16" s="41"/>
      <c r="C16" s="16"/>
      <c r="D16" s="8"/>
      <c r="E16" s="17" t="s">
        <v>14</v>
      </c>
      <c r="F16" s="42" t="s">
        <v>15</v>
      </c>
      <c r="G16" s="111">
        <f t="shared" si="0"/>
        <v>76.465125053460497</v>
      </c>
      <c r="H16" s="26">
        <v>0</v>
      </c>
      <c r="I16" s="7">
        <v>0</v>
      </c>
      <c r="J16" s="7">
        <v>0</v>
      </c>
      <c r="K16" s="7">
        <v>0</v>
      </c>
      <c r="L16" s="7">
        <v>0</v>
      </c>
      <c r="M16" s="7">
        <v>0</v>
      </c>
      <c r="N16" s="126">
        <f t="shared" si="1"/>
        <v>0</v>
      </c>
      <c r="O16" s="26">
        <v>0</v>
      </c>
      <c r="P16" s="7">
        <v>1.5787935795515295E-2</v>
      </c>
      <c r="Q16" s="7">
        <v>0.61782745632808656</v>
      </c>
      <c r="R16" s="7">
        <v>3.4746762041468173</v>
      </c>
      <c r="S16" s="7">
        <v>4.0356889648246579</v>
      </c>
      <c r="T16" s="7">
        <v>68.32114449236542</v>
      </c>
      <c r="U16" s="126">
        <f t="shared" si="2"/>
        <v>76.465125053460497</v>
      </c>
    </row>
    <row r="17" spans="1:21">
      <c r="A17" s="37">
        <v>7</v>
      </c>
      <c r="B17" s="41"/>
      <c r="C17" s="16"/>
      <c r="D17" s="8"/>
      <c r="E17" s="17" t="s">
        <v>16</v>
      </c>
      <c r="F17" s="42" t="s">
        <v>17</v>
      </c>
      <c r="G17" s="111">
        <f t="shared" si="0"/>
        <v>226.3730582099638</v>
      </c>
      <c r="H17" s="26">
        <v>0</v>
      </c>
      <c r="I17" s="7">
        <v>6.6896316639031284E-4</v>
      </c>
      <c r="J17" s="7">
        <v>7.7399834677635226E-2</v>
      </c>
      <c r="K17" s="7">
        <v>0.22610785580764059</v>
      </c>
      <c r="L17" s="7">
        <v>0.3658661624067463</v>
      </c>
      <c r="M17" s="7">
        <v>2.6293529240647331</v>
      </c>
      <c r="N17" s="126">
        <f t="shared" si="1"/>
        <v>3.2993957401231455</v>
      </c>
      <c r="O17" s="26">
        <v>0</v>
      </c>
      <c r="P17" s="7">
        <v>2.7715095312032645E-2</v>
      </c>
      <c r="Q17" s="7">
        <v>1.2919026092713466</v>
      </c>
      <c r="R17" s="7">
        <v>9.9126783605897799</v>
      </c>
      <c r="S17" s="7">
        <v>13.517840698361397</v>
      </c>
      <c r="T17" s="7">
        <v>198.3235257063061</v>
      </c>
      <c r="U17" s="126">
        <f t="shared" si="2"/>
        <v>223.07366246984066</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67.078953400807109</v>
      </c>
      <c r="H19" s="26">
        <v>0</v>
      </c>
      <c r="I19" s="7">
        <v>6.2746040839556372E-4</v>
      </c>
      <c r="J19" s="7">
        <v>3.5808964275929611E-2</v>
      </c>
      <c r="K19" s="7">
        <v>0.15857420756947249</v>
      </c>
      <c r="L19" s="7">
        <v>0.3337306642497424</v>
      </c>
      <c r="M19" s="7">
        <v>1.969852642971091</v>
      </c>
      <c r="N19" s="126">
        <f t="shared" si="1"/>
        <v>2.498593939474631</v>
      </c>
      <c r="O19" s="26">
        <v>0</v>
      </c>
      <c r="P19" s="7">
        <v>1.3024199754795518E-2</v>
      </c>
      <c r="Q19" s="7">
        <v>0.69254070749593666</v>
      </c>
      <c r="R19" s="7">
        <v>5.5734142625005916</v>
      </c>
      <c r="S19" s="7">
        <v>5.93486681394279</v>
      </c>
      <c r="T19" s="7">
        <v>52.366513477638364</v>
      </c>
      <c r="U19" s="126">
        <f t="shared" si="2"/>
        <v>64.580359461332478</v>
      </c>
    </row>
    <row r="20" spans="1:21">
      <c r="A20" s="37">
        <v>10</v>
      </c>
      <c r="B20" s="41"/>
      <c r="C20" s="16"/>
      <c r="D20" s="38" t="s">
        <v>22</v>
      </c>
      <c r="E20" s="39" t="s">
        <v>23</v>
      </c>
      <c r="F20" s="40"/>
      <c r="G20" s="111">
        <f t="shared" si="0"/>
        <v>29428.886755629035</v>
      </c>
      <c r="H20" s="26">
        <v>24.025878186541377</v>
      </c>
      <c r="I20" s="7">
        <v>3.152985961176455</v>
      </c>
      <c r="J20" s="7">
        <v>1075.473716262728</v>
      </c>
      <c r="K20" s="7">
        <v>12152.705822736025</v>
      </c>
      <c r="L20" s="7">
        <v>6064.1788403005339</v>
      </c>
      <c r="M20" s="7">
        <v>1236.406133307144</v>
      </c>
      <c r="N20" s="126">
        <f t="shared" si="1"/>
        <v>20555.943376754149</v>
      </c>
      <c r="O20" s="26">
        <v>22.342410764627857</v>
      </c>
      <c r="P20" s="7">
        <v>3.5077296551316977</v>
      </c>
      <c r="Q20" s="7">
        <v>683.24734959565103</v>
      </c>
      <c r="R20" s="7">
        <v>5066.3976589642698</v>
      </c>
      <c r="S20" s="7">
        <v>2248.7574021902401</v>
      </c>
      <c r="T20" s="7">
        <v>848.69082770496607</v>
      </c>
      <c r="U20" s="126">
        <f t="shared" si="2"/>
        <v>8872.9433788748865</v>
      </c>
    </row>
    <row r="21" spans="1:21">
      <c r="A21" s="37">
        <v>11</v>
      </c>
      <c r="B21" s="41"/>
      <c r="C21" s="16"/>
      <c r="D21" s="38" t="s">
        <v>24</v>
      </c>
      <c r="E21" s="39" t="s">
        <v>25</v>
      </c>
      <c r="F21" s="40"/>
      <c r="G21" s="111">
        <f t="shared" si="0"/>
        <v>64338.681493225275</v>
      </c>
      <c r="H21" s="26">
        <v>24.244079913357155</v>
      </c>
      <c r="I21" s="7">
        <v>2.5213948210875969</v>
      </c>
      <c r="J21" s="7">
        <v>13.93535592884291</v>
      </c>
      <c r="K21" s="7">
        <v>96.562898803967983</v>
      </c>
      <c r="L21" s="7">
        <v>865.59774447232485</v>
      </c>
      <c r="M21" s="7">
        <v>29990.608555555344</v>
      </c>
      <c r="N21" s="126">
        <f t="shared" si="1"/>
        <v>30993.470029494925</v>
      </c>
      <c r="O21" s="26">
        <v>20.299605237677497</v>
      </c>
      <c r="P21" s="7">
        <v>2.4884544393589749</v>
      </c>
      <c r="Q21" s="7">
        <v>11.772102276154328</v>
      </c>
      <c r="R21" s="7">
        <v>92.960200516681653</v>
      </c>
      <c r="S21" s="7">
        <v>1080.3757325485349</v>
      </c>
      <c r="T21" s="7">
        <v>32137.315368711948</v>
      </c>
      <c r="U21" s="126">
        <f t="shared" si="2"/>
        <v>33345.211463730353</v>
      </c>
    </row>
    <row r="22" spans="1:21">
      <c r="A22" s="37">
        <v>12</v>
      </c>
      <c r="B22" s="41"/>
      <c r="C22" s="16"/>
      <c r="D22" s="38" t="s">
        <v>26</v>
      </c>
      <c r="E22" s="39" t="s">
        <v>27</v>
      </c>
      <c r="F22" s="40"/>
      <c r="G22" s="111">
        <f t="shared" si="0"/>
        <v>88.02744871390712</v>
      </c>
      <c r="H22" s="26">
        <v>5.8065255320688332</v>
      </c>
      <c r="I22" s="7">
        <v>0.93073260222445242</v>
      </c>
      <c r="J22" s="7">
        <v>0.25819891935680062</v>
      </c>
      <c r="K22" s="7">
        <v>0.87759402510710061</v>
      </c>
      <c r="L22" s="7">
        <v>2.4613475126679987</v>
      </c>
      <c r="M22" s="7">
        <v>28.938372641569003</v>
      </c>
      <c r="N22" s="126">
        <f t="shared" si="1"/>
        <v>39.272771232994188</v>
      </c>
      <c r="O22" s="26">
        <v>5.0234054194347433</v>
      </c>
      <c r="P22" s="7">
        <v>0.30389824265785137</v>
      </c>
      <c r="Q22" s="7">
        <v>0.16474537167232484</v>
      </c>
      <c r="R22" s="7">
        <v>0.63434835348743945</v>
      </c>
      <c r="S22" s="7">
        <v>2.4361868656706065</v>
      </c>
      <c r="T22" s="7">
        <v>40.192093227989972</v>
      </c>
      <c r="U22" s="126">
        <f t="shared" si="2"/>
        <v>48.754677480912939</v>
      </c>
    </row>
    <row r="23" spans="1:21">
      <c r="A23" s="37">
        <v>13</v>
      </c>
      <c r="B23" s="41"/>
      <c r="C23" s="16"/>
      <c r="D23" s="8"/>
      <c r="E23" s="17" t="s">
        <v>12</v>
      </c>
      <c r="F23" s="42" t="s">
        <v>28</v>
      </c>
      <c r="G23" s="111">
        <f t="shared" si="0"/>
        <v>24.563409290895397</v>
      </c>
      <c r="H23" s="26">
        <v>5.0986158494389358</v>
      </c>
      <c r="I23" s="7">
        <v>0.68590451729687629</v>
      </c>
      <c r="J23" s="7">
        <v>2.0861387747572735E-2</v>
      </c>
      <c r="K23" s="7">
        <v>0.13266362861031666</v>
      </c>
      <c r="L23" s="7">
        <v>0.20545607208623551</v>
      </c>
      <c r="M23" s="7">
        <v>7.3016553819179535</v>
      </c>
      <c r="N23" s="126">
        <f t="shared" si="1"/>
        <v>13.44515683709789</v>
      </c>
      <c r="O23" s="26">
        <v>4.3068532741047783</v>
      </c>
      <c r="P23" s="7">
        <v>8.0485604922273524E-3</v>
      </c>
      <c r="Q23" s="7">
        <v>8.380393948755227E-3</v>
      </c>
      <c r="R23" s="7">
        <v>2.8530623007100075E-2</v>
      </c>
      <c r="S23" s="7">
        <v>0.29649458872154355</v>
      </c>
      <c r="T23" s="7">
        <v>6.4699450135231018</v>
      </c>
      <c r="U23" s="126">
        <f t="shared" si="2"/>
        <v>11.118252453797506</v>
      </c>
    </row>
    <row r="24" spans="1:21">
      <c r="A24" s="37">
        <v>14</v>
      </c>
      <c r="B24" s="17"/>
      <c r="C24" s="16"/>
      <c r="D24" s="8"/>
      <c r="E24" s="17" t="s">
        <v>14</v>
      </c>
      <c r="F24" s="42" t="s">
        <v>29</v>
      </c>
      <c r="G24" s="111">
        <f t="shared" si="0"/>
        <v>4.9657241550777007</v>
      </c>
      <c r="H24" s="26">
        <v>7.6936121326668661E-2</v>
      </c>
      <c r="I24" s="7">
        <v>5.4662608110447763E-2</v>
      </c>
      <c r="J24" s="7">
        <v>0.12854299030004768</v>
      </c>
      <c r="K24" s="7">
        <v>0.47396497127192561</v>
      </c>
      <c r="L24" s="7">
        <v>0.80092558765318245</v>
      </c>
      <c r="M24" s="7">
        <v>2.2064169049263</v>
      </c>
      <c r="N24" s="126">
        <f t="shared" si="1"/>
        <v>3.7414491835885721</v>
      </c>
      <c r="O24" s="26">
        <v>6.5440322870903955E-2</v>
      </c>
      <c r="P24" s="7">
        <v>0.14792659854579426</v>
      </c>
      <c r="Q24" s="7">
        <v>4.0281542976117635E-2</v>
      </c>
      <c r="R24" s="7">
        <v>0.15380168010233319</v>
      </c>
      <c r="S24" s="7">
        <v>0.16897851566318423</v>
      </c>
      <c r="T24" s="7">
        <v>0.64784631133079529</v>
      </c>
      <c r="U24" s="126">
        <f t="shared" si="2"/>
        <v>1.2242749714891286</v>
      </c>
    </row>
    <row r="25" spans="1:21">
      <c r="A25" s="37">
        <v>15</v>
      </c>
      <c r="B25" s="17"/>
      <c r="C25" s="16"/>
      <c r="D25" s="8"/>
      <c r="E25" s="17" t="s">
        <v>16</v>
      </c>
      <c r="F25" s="42" t="s">
        <v>30</v>
      </c>
      <c r="G25" s="111">
        <f t="shared" si="0"/>
        <v>4.5666044197673665</v>
      </c>
      <c r="H25" s="26">
        <v>0.60822733949399321</v>
      </c>
      <c r="I25" s="7">
        <v>4.5946803560582339E-2</v>
      </c>
      <c r="J25" s="7">
        <v>9.1218499244860141E-2</v>
      </c>
      <c r="K25" s="7">
        <v>0.11826123592891236</v>
      </c>
      <c r="L25" s="7">
        <v>0.19801182423270802</v>
      </c>
      <c r="M25" s="7">
        <v>1.1124143600463867</v>
      </c>
      <c r="N25" s="126">
        <f t="shared" si="1"/>
        <v>2.1740800625074428</v>
      </c>
      <c r="O25" s="26">
        <v>0.64377360931137506</v>
      </c>
      <c r="P25" s="7">
        <v>1.5672332009131651E-2</v>
      </c>
      <c r="Q25" s="7">
        <v>0.10263982306378239</v>
      </c>
      <c r="R25" s="7">
        <v>0.16838655763876886</v>
      </c>
      <c r="S25" s="7">
        <v>0.73468752493909051</v>
      </c>
      <c r="T25" s="7">
        <v>0.72736451029777527</v>
      </c>
      <c r="U25" s="126">
        <f t="shared" si="2"/>
        <v>2.3925243572599237</v>
      </c>
    </row>
    <row r="26" spans="1:21">
      <c r="A26" s="37">
        <v>16</v>
      </c>
      <c r="B26" s="17"/>
      <c r="C26" s="16"/>
      <c r="D26" s="8"/>
      <c r="E26" s="17" t="s">
        <v>18</v>
      </c>
      <c r="F26" s="42" t="s">
        <v>31</v>
      </c>
      <c r="G26" s="111">
        <f t="shared" si="0"/>
        <v>53.931710348741944</v>
      </c>
      <c r="H26" s="26">
        <v>2.274620532989502E-2</v>
      </c>
      <c r="I26" s="7">
        <v>0.14421867228156771</v>
      </c>
      <c r="J26" s="7">
        <v>1.7576045174791943E-2</v>
      </c>
      <c r="K26" s="7">
        <v>0.15270415926352143</v>
      </c>
      <c r="L26" s="7">
        <v>1.2569539990508929</v>
      </c>
      <c r="M26" s="7">
        <v>18.317885696655139</v>
      </c>
      <c r="N26" s="126">
        <f t="shared" si="1"/>
        <v>19.912084777755808</v>
      </c>
      <c r="O26" s="26">
        <v>7.3381927795708179E-3</v>
      </c>
      <c r="P26" s="7">
        <v>0.13225075109676254</v>
      </c>
      <c r="Q26" s="7">
        <v>1.3443612078845035E-2</v>
      </c>
      <c r="R26" s="7">
        <v>0.28362949716392905</v>
      </c>
      <c r="S26" s="7">
        <v>1.2360262144356966</v>
      </c>
      <c r="T26" s="7">
        <v>32.346937303431332</v>
      </c>
      <c r="U26" s="126">
        <f t="shared" si="2"/>
        <v>34.019625570986136</v>
      </c>
    </row>
    <row r="27" spans="1:21">
      <c r="A27" s="37">
        <v>17</v>
      </c>
      <c r="B27" s="17"/>
      <c r="C27" s="16"/>
      <c r="D27" s="38" t="s">
        <v>32</v>
      </c>
      <c r="E27" s="39" t="s">
        <v>33</v>
      </c>
      <c r="F27" s="40"/>
      <c r="G27" s="111">
        <f t="shared" si="0"/>
        <v>2120.0372029848713</v>
      </c>
      <c r="H27" s="26">
        <v>8.3180377803023902</v>
      </c>
      <c r="I27" s="7">
        <v>5.4367049534339458</v>
      </c>
      <c r="J27" s="7">
        <v>28.889513308182359</v>
      </c>
      <c r="K27" s="7">
        <v>109.98111744970083</v>
      </c>
      <c r="L27" s="7">
        <v>213.30859391018748</v>
      </c>
      <c r="M27" s="7">
        <v>790.00804790854454</v>
      </c>
      <c r="N27" s="126">
        <f t="shared" si="1"/>
        <v>1155.9420153103515</v>
      </c>
      <c r="O27" s="26">
        <v>7.020596016754709</v>
      </c>
      <c r="P27" s="7">
        <v>4.8516947907992289</v>
      </c>
      <c r="Q27" s="7">
        <v>21.235805664677173</v>
      </c>
      <c r="R27" s="7">
        <v>51.323326321318746</v>
      </c>
      <c r="S27" s="7">
        <v>124.60681513138115</v>
      </c>
      <c r="T27" s="7">
        <v>755.05694974958897</v>
      </c>
      <c r="U27" s="126">
        <f t="shared" si="2"/>
        <v>964.09518767452005</v>
      </c>
    </row>
    <row r="28" spans="1:21">
      <c r="A28" s="37">
        <v>18</v>
      </c>
      <c r="B28" s="12"/>
      <c r="C28" s="12"/>
      <c r="D28" s="38" t="s">
        <v>34</v>
      </c>
      <c r="E28" s="39" t="s">
        <v>35</v>
      </c>
      <c r="F28" s="43"/>
      <c r="G28" s="111">
        <f t="shared" si="0"/>
        <v>36873.430879033236</v>
      </c>
      <c r="H28" s="26">
        <v>3.3453106973643827</v>
      </c>
      <c r="I28" s="7">
        <v>10.584357138024643</v>
      </c>
      <c r="J28" s="7">
        <v>59.210707291960716</v>
      </c>
      <c r="K28" s="7">
        <v>233.27666751574725</v>
      </c>
      <c r="L28" s="7">
        <v>1104.4537109956145</v>
      </c>
      <c r="M28" s="7">
        <v>17875.79484629631</v>
      </c>
      <c r="N28" s="126">
        <f t="shared" si="1"/>
        <v>19286.665599935022</v>
      </c>
      <c r="O28" s="26">
        <v>2.7277326353345188</v>
      </c>
      <c r="P28" s="7">
        <v>8.3208413091815601</v>
      </c>
      <c r="Q28" s="7">
        <v>43.298020734451711</v>
      </c>
      <c r="R28" s="7">
        <v>171.96938344649971</v>
      </c>
      <c r="S28" s="7">
        <v>837.36104104481637</v>
      </c>
      <c r="T28" s="7">
        <v>16523.088259927928</v>
      </c>
      <c r="U28" s="126">
        <f t="shared" si="2"/>
        <v>17586.765279098214</v>
      </c>
    </row>
    <row r="29" spans="1:21">
      <c r="A29" s="37">
        <v>19</v>
      </c>
      <c r="B29" s="17"/>
      <c r="C29" s="16"/>
      <c r="D29" s="38" t="s">
        <v>36</v>
      </c>
      <c r="E29" s="39" t="s">
        <v>37</v>
      </c>
      <c r="F29" s="40"/>
      <c r="G29" s="111">
        <f t="shared" si="0"/>
        <v>2083.3767387217763</v>
      </c>
      <c r="H29" s="26">
        <v>9.1567142129043558E-2</v>
      </c>
      <c r="I29" s="7">
        <v>0.43018540051707532</v>
      </c>
      <c r="J29" s="7">
        <v>8.1072046626359224</v>
      </c>
      <c r="K29" s="7">
        <v>66.464544316753745</v>
      </c>
      <c r="L29" s="7">
        <v>266.52778447046876</v>
      </c>
      <c r="M29" s="7">
        <v>816.49715906381607</v>
      </c>
      <c r="N29" s="126">
        <f t="shared" si="1"/>
        <v>1158.1184450563205</v>
      </c>
      <c r="O29" s="26">
        <v>7.2572235744272018E-2</v>
      </c>
      <c r="P29" s="7">
        <v>0.49835893541501264</v>
      </c>
      <c r="Q29" s="7">
        <v>7.0964839522494003</v>
      </c>
      <c r="R29" s="7">
        <v>31.306183095555753</v>
      </c>
      <c r="S29" s="7">
        <v>123.19596284627914</v>
      </c>
      <c r="T29" s="7">
        <v>763.0887326002121</v>
      </c>
      <c r="U29" s="126">
        <f t="shared" si="2"/>
        <v>925.25829366545565</v>
      </c>
    </row>
    <row r="30" spans="1:21">
      <c r="A30" s="37">
        <v>20</v>
      </c>
      <c r="B30" s="17"/>
      <c r="C30" s="16"/>
      <c r="D30" s="38" t="s">
        <v>38</v>
      </c>
      <c r="E30" s="39" t="s">
        <v>39</v>
      </c>
      <c r="F30" s="40"/>
      <c r="G30" s="111">
        <f t="shared" si="0"/>
        <v>4.4199144099052745</v>
      </c>
      <c r="H30" s="26">
        <v>0</v>
      </c>
      <c r="I30" s="7">
        <v>1.7775192893168423E-2</v>
      </c>
      <c r="J30" s="7">
        <v>9.7604120353935286E-2</v>
      </c>
      <c r="K30" s="7">
        <v>0.26940935262246057</v>
      </c>
      <c r="L30" s="7">
        <v>0.86417212057858706</v>
      </c>
      <c r="M30" s="7">
        <v>1.3038303088396788</v>
      </c>
      <c r="N30" s="126">
        <f t="shared" si="1"/>
        <v>2.5527910952878301</v>
      </c>
      <c r="O30" s="26">
        <v>0</v>
      </c>
      <c r="P30" s="7">
        <v>1.7484022436789814E-2</v>
      </c>
      <c r="Q30" s="7">
        <v>0.10363648815837223</v>
      </c>
      <c r="R30" s="7">
        <v>0.16280644317157567</v>
      </c>
      <c r="S30" s="7">
        <v>0.55417594755999744</v>
      </c>
      <c r="T30" s="7">
        <v>1.0290204132907093</v>
      </c>
      <c r="U30" s="126">
        <f t="shared" si="2"/>
        <v>1.8671233146174444</v>
      </c>
    </row>
    <row r="31" spans="1:21">
      <c r="A31" s="37">
        <v>21</v>
      </c>
      <c r="B31" s="17"/>
      <c r="C31" s="16"/>
      <c r="D31" s="38" t="s">
        <v>40</v>
      </c>
      <c r="E31" s="39" t="s">
        <v>41</v>
      </c>
      <c r="F31" s="40"/>
      <c r="G31" s="111">
        <f t="shared" si="0"/>
        <v>30.241443949657139</v>
      </c>
      <c r="H31" s="26">
        <v>0.49387757778748664</v>
      </c>
      <c r="I31" s="7">
        <v>6.3543653925989929E-2</v>
      </c>
      <c r="J31" s="7">
        <v>0.59596874938142719</v>
      </c>
      <c r="K31" s="7">
        <v>1.6764840740652289</v>
      </c>
      <c r="L31" s="7">
        <v>3.766000801930204</v>
      </c>
      <c r="M31" s="7">
        <v>11.860189447179437</v>
      </c>
      <c r="N31" s="126">
        <f t="shared" si="1"/>
        <v>18.456064304269773</v>
      </c>
      <c r="O31" s="26">
        <v>0.427289412371465</v>
      </c>
      <c r="P31" s="7">
        <v>8.8496270602263394E-2</v>
      </c>
      <c r="Q31" s="7">
        <v>0.40434681254919269</v>
      </c>
      <c r="R31" s="7">
        <v>1.0563403143605683</v>
      </c>
      <c r="S31" s="7">
        <v>4.466044632717967</v>
      </c>
      <c r="T31" s="7">
        <v>5.3428622027859092</v>
      </c>
      <c r="U31" s="126">
        <f t="shared" si="2"/>
        <v>11.785379645387366</v>
      </c>
    </row>
    <row r="32" spans="1:21">
      <c r="A32" s="37">
        <v>22</v>
      </c>
      <c r="B32" s="17"/>
      <c r="C32" s="16"/>
      <c r="D32" s="38"/>
      <c r="E32" s="17" t="s">
        <v>12</v>
      </c>
      <c r="F32" s="42" t="s">
        <v>42</v>
      </c>
      <c r="G32" s="111">
        <f t="shared" si="0"/>
        <v>0.10265067267920358</v>
      </c>
      <c r="H32" s="26">
        <v>2.9189799838036379E-2</v>
      </c>
      <c r="I32" s="7">
        <v>0</v>
      </c>
      <c r="J32" s="7">
        <v>0</v>
      </c>
      <c r="K32" s="7">
        <v>0</v>
      </c>
      <c r="L32" s="7">
        <v>0</v>
      </c>
      <c r="M32" s="7">
        <v>0</v>
      </c>
      <c r="N32" s="126">
        <f t="shared" si="1"/>
        <v>2.9189799838036379E-2</v>
      </c>
      <c r="O32" s="26">
        <v>2.9861535501765957E-2</v>
      </c>
      <c r="P32" s="7">
        <v>4.3599337339401245E-2</v>
      </c>
      <c r="Q32" s="7">
        <v>0</v>
      </c>
      <c r="R32" s="7">
        <v>0</v>
      </c>
      <c r="S32" s="7">
        <v>0</v>
      </c>
      <c r="T32" s="7">
        <v>0</v>
      </c>
      <c r="U32" s="126">
        <f t="shared" si="2"/>
        <v>7.3460872841167202E-2</v>
      </c>
    </row>
    <row r="33" spans="1:21">
      <c r="A33" s="37">
        <v>23</v>
      </c>
      <c r="B33" s="17"/>
      <c r="C33" s="16"/>
      <c r="D33" s="8"/>
      <c r="E33" s="17" t="s">
        <v>14</v>
      </c>
      <c r="F33" s="42" t="s">
        <v>43</v>
      </c>
      <c r="G33" s="111">
        <f t="shared" si="0"/>
        <v>8.5190974175930023E-2</v>
      </c>
      <c r="H33" s="26">
        <v>0</v>
      </c>
      <c r="I33" s="7">
        <v>0</v>
      </c>
      <c r="J33" s="7">
        <v>0</v>
      </c>
      <c r="K33" s="7">
        <v>0</v>
      </c>
      <c r="L33" s="7">
        <v>8.5190974175930023E-2</v>
      </c>
      <c r="M33" s="7">
        <v>0</v>
      </c>
      <c r="N33" s="126">
        <f t="shared" si="1"/>
        <v>8.5190974175930023E-2</v>
      </c>
      <c r="O33" s="26">
        <v>0</v>
      </c>
      <c r="P33" s="7">
        <v>0</v>
      </c>
      <c r="Q33" s="7">
        <v>0</v>
      </c>
      <c r="R33" s="7">
        <v>0</v>
      </c>
      <c r="S33" s="7">
        <v>0</v>
      </c>
      <c r="T33" s="7">
        <v>0</v>
      </c>
      <c r="U33" s="126">
        <f t="shared" si="2"/>
        <v>0</v>
      </c>
    </row>
    <row r="34" spans="1:21">
      <c r="A34" s="37">
        <v>24</v>
      </c>
      <c r="B34" s="17"/>
      <c r="C34" s="16"/>
      <c r="D34" s="8"/>
      <c r="E34" s="17" t="s">
        <v>16</v>
      </c>
      <c r="F34" s="42" t="s">
        <v>44</v>
      </c>
      <c r="G34" s="111">
        <f t="shared" si="0"/>
        <v>5.6054879240691662</v>
      </c>
      <c r="H34" s="26">
        <v>0</v>
      </c>
      <c r="I34" s="7">
        <v>0</v>
      </c>
      <c r="J34" s="7">
        <v>4.9123290926218033E-2</v>
      </c>
      <c r="K34" s="7">
        <v>0.61073947697877884</v>
      </c>
      <c r="L34" s="7">
        <v>0.1704663559794426</v>
      </c>
      <c r="M34" s="7">
        <v>1.8502951413393021</v>
      </c>
      <c r="N34" s="126">
        <f t="shared" si="1"/>
        <v>2.6806242652237415</v>
      </c>
      <c r="O34" s="26">
        <v>0</v>
      </c>
      <c r="P34" s="7">
        <v>0</v>
      </c>
      <c r="Q34" s="7">
        <v>0</v>
      </c>
      <c r="R34" s="7">
        <v>0.34123707562685013</v>
      </c>
      <c r="S34" s="7">
        <v>2.2936131209135056</v>
      </c>
      <c r="T34" s="7">
        <v>0.29001346230506897</v>
      </c>
      <c r="U34" s="126">
        <f t="shared" si="2"/>
        <v>2.9248636588454247</v>
      </c>
    </row>
    <row r="35" spans="1:21">
      <c r="A35" s="37">
        <v>25</v>
      </c>
      <c r="B35" s="17"/>
      <c r="C35" s="16"/>
      <c r="D35" s="8"/>
      <c r="E35" s="17" t="s">
        <v>18</v>
      </c>
      <c r="F35" s="42" t="s">
        <v>45</v>
      </c>
      <c r="G35" s="111">
        <f t="shared" si="0"/>
        <v>1.3426448032259941</v>
      </c>
      <c r="H35" s="26">
        <v>0</v>
      </c>
      <c r="I35" s="7">
        <v>0</v>
      </c>
      <c r="J35" s="7">
        <v>0.13760389387607574</v>
      </c>
      <c r="K35" s="7">
        <v>7.50841423869133E-2</v>
      </c>
      <c r="L35" s="7">
        <v>0.10347221791744232</v>
      </c>
      <c r="M35" s="7">
        <v>0</v>
      </c>
      <c r="N35" s="126">
        <f t="shared" si="1"/>
        <v>0.31616025418043137</v>
      </c>
      <c r="O35" s="26">
        <v>0</v>
      </c>
      <c r="P35" s="7">
        <v>0</v>
      </c>
      <c r="Q35" s="7">
        <v>0</v>
      </c>
      <c r="R35" s="7">
        <v>0.1455586701631546</v>
      </c>
      <c r="S35" s="7">
        <v>0.54009239375591278</v>
      </c>
      <c r="T35" s="7">
        <v>0.34083348512649536</v>
      </c>
      <c r="U35" s="126">
        <f t="shared" si="2"/>
        <v>1.0264845490455627</v>
      </c>
    </row>
    <row r="36" spans="1:21">
      <c r="A36" s="37">
        <v>26</v>
      </c>
      <c r="B36" s="17"/>
      <c r="C36" s="16"/>
      <c r="D36" s="8"/>
      <c r="E36" s="17" t="s">
        <v>20</v>
      </c>
      <c r="F36" s="42" t="s">
        <v>46</v>
      </c>
      <c r="G36" s="111">
        <f t="shared" si="0"/>
        <v>13.523838408855646</v>
      </c>
      <c r="H36" s="26">
        <v>2.1494207293244472E-3</v>
      </c>
      <c r="I36" s="7">
        <v>2.0028918061143486E-4</v>
      </c>
      <c r="J36" s="7">
        <v>6.6905506027978845E-3</v>
      </c>
      <c r="K36" s="7">
        <v>0.52297064251615666</v>
      </c>
      <c r="L36" s="7">
        <v>1.5570688752923161</v>
      </c>
      <c r="M36" s="7">
        <v>7.1649524196982384</v>
      </c>
      <c r="N36" s="126">
        <f t="shared" si="1"/>
        <v>9.2540321980194449</v>
      </c>
      <c r="O36" s="26">
        <v>2.5166021400195859E-3</v>
      </c>
      <c r="P36" s="7">
        <v>8.3954356264226426E-4</v>
      </c>
      <c r="Q36" s="7">
        <v>1.5652351114113117E-2</v>
      </c>
      <c r="R36" s="7">
        <v>0.19367542481631972</v>
      </c>
      <c r="S36" s="7">
        <v>1.076281288638711</v>
      </c>
      <c r="T36" s="7">
        <v>2.9808410005643964</v>
      </c>
      <c r="U36" s="126">
        <f t="shared" si="2"/>
        <v>4.2698062108362018</v>
      </c>
    </row>
    <row r="37" spans="1:21">
      <c r="A37" s="37">
        <v>27</v>
      </c>
      <c r="B37" s="17"/>
      <c r="C37" s="16"/>
      <c r="D37" s="8"/>
      <c r="E37" s="17" t="s">
        <v>47</v>
      </c>
      <c r="F37" s="42" t="s">
        <v>393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v>
      </c>
      <c r="H38" s="26">
        <v>0</v>
      </c>
      <c r="I38" s="7">
        <v>0</v>
      </c>
      <c r="J38" s="7">
        <v>0</v>
      </c>
      <c r="K38" s="7">
        <v>0</v>
      </c>
      <c r="L38" s="7">
        <v>0</v>
      </c>
      <c r="M38" s="7">
        <v>0</v>
      </c>
      <c r="N38" s="126">
        <f t="shared" si="1"/>
        <v>0</v>
      </c>
      <c r="O38" s="26">
        <v>0</v>
      </c>
      <c r="P38" s="7">
        <v>0</v>
      </c>
      <c r="Q38" s="7">
        <v>0</v>
      </c>
      <c r="R38" s="7">
        <v>0</v>
      </c>
      <c r="S38" s="7">
        <v>0</v>
      </c>
      <c r="T38" s="7">
        <v>0</v>
      </c>
      <c r="U38" s="126">
        <f t="shared" si="2"/>
        <v>0</v>
      </c>
    </row>
    <row r="39" spans="1:21">
      <c r="A39" s="37">
        <v>29</v>
      </c>
      <c r="B39" s="17"/>
      <c r="C39" s="16"/>
      <c r="D39" s="38"/>
      <c r="E39" s="17" t="s">
        <v>394</v>
      </c>
      <c r="F39" s="42" t="s">
        <v>50</v>
      </c>
      <c r="G39" s="111">
        <f t="shared" si="0"/>
        <v>0.16859476518584415</v>
      </c>
      <c r="H39" s="26">
        <v>0</v>
      </c>
      <c r="I39" s="7">
        <v>0</v>
      </c>
      <c r="J39" s="7">
        <v>5.5286521092057228E-4</v>
      </c>
      <c r="K39" s="7">
        <v>8.4446147084236145E-3</v>
      </c>
      <c r="L39" s="7">
        <v>2.8836365789175034E-2</v>
      </c>
      <c r="M39" s="7">
        <v>7.2797566652297974E-2</v>
      </c>
      <c r="N39" s="126">
        <f t="shared" si="1"/>
        <v>0.11063141236081719</v>
      </c>
      <c r="O39" s="26">
        <v>0</v>
      </c>
      <c r="P39" s="7">
        <v>0</v>
      </c>
      <c r="Q39" s="7">
        <v>5.1142525626346469E-4</v>
      </c>
      <c r="R39" s="7">
        <v>3.5339160822331905E-3</v>
      </c>
      <c r="S39" s="7">
        <v>1.3037528842687607E-2</v>
      </c>
      <c r="T39" s="7">
        <v>4.0880482643842697E-2</v>
      </c>
      <c r="U39" s="126">
        <f t="shared" si="2"/>
        <v>5.7963352825026959E-2</v>
      </c>
    </row>
    <row r="40" spans="1:21">
      <c r="A40" s="37">
        <v>30</v>
      </c>
      <c r="B40" s="17"/>
      <c r="C40" s="16"/>
      <c r="D40" s="12"/>
      <c r="E40" s="17" t="s">
        <v>395</v>
      </c>
      <c r="F40" s="42" t="s">
        <v>51</v>
      </c>
      <c r="G40" s="111">
        <f t="shared" si="0"/>
        <v>3.603932645637542</v>
      </c>
      <c r="H40" s="26">
        <v>1.9132129498757422E-2</v>
      </c>
      <c r="I40" s="7">
        <v>0</v>
      </c>
      <c r="J40" s="7">
        <v>0</v>
      </c>
      <c r="K40" s="7">
        <v>0</v>
      </c>
      <c r="L40" s="7">
        <v>1.227530799806118</v>
      </c>
      <c r="M40" s="7">
        <v>1.5704588294029236</v>
      </c>
      <c r="N40" s="126">
        <f t="shared" si="1"/>
        <v>2.817121758707799</v>
      </c>
      <c r="O40" s="26">
        <v>1.216855354141444E-2</v>
      </c>
      <c r="P40" s="7">
        <v>0</v>
      </c>
      <c r="Q40" s="7">
        <v>6.960529088973999E-2</v>
      </c>
      <c r="R40" s="7">
        <v>5.926242470741272E-2</v>
      </c>
      <c r="S40" s="7">
        <v>0.20100291073322296</v>
      </c>
      <c r="T40" s="7">
        <v>0.44477170705795288</v>
      </c>
      <c r="U40" s="126">
        <f t="shared" si="2"/>
        <v>0.78681088692974299</v>
      </c>
    </row>
    <row r="41" spans="1:21">
      <c r="A41" s="37">
        <v>31</v>
      </c>
      <c r="B41" s="17"/>
      <c r="C41" s="16"/>
      <c r="D41" s="12"/>
      <c r="E41" s="17" t="s">
        <v>396</v>
      </c>
      <c r="F41" s="42" t="s">
        <v>52</v>
      </c>
      <c r="G41" s="111">
        <f t="shared" si="0"/>
        <v>0.91382286697626114</v>
      </c>
      <c r="H41" s="26">
        <v>0</v>
      </c>
      <c r="I41" s="7">
        <v>0</v>
      </c>
      <c r="J41" s="7">
        <v>0</v>
      </c>
      <c r="K41" s="7">
        <v>0</v>
      </c>
      <c r="L41" s="7">
        <v>8.4481842815876007E-2</v>
      </c>
      <c r="M41" s="7">
        <v>0.35344892740249634</v>
      </c>
      <c r="N41" s="126">
        <f t="shared" si="1"/>
        <v>0.43793077021837234</v>
      </c>
      <c r="O41" s="26">
        <v>0</v>
      </c>
      <c r="P41" s="7">
        <v>0</v>
      </c>
      <c r="Q41" s="7">
        <v>0</v>
      </c>
      <c r="R41" s="7">
        <v>0</v>
      </c>
      <c r="S41" s="7">
        <v>0</v>
      </c>
      <c r="T41" s="7">
        <v>0.47589209675788879</v>
      </c>
      <c r="U41" s="126">
        <f t="shared" si="2"/>
        <v>0.47589209675788879</v>
      </c>
    </row>
    <row r="42" spans="1:21">
      <c r="A42" s="37">
        <v>32</v>
      </c>
      <c r="B42" s="17"/>
      <c r="C42" s="16"/>
      <c r="D42" s="38"/>
      <c r="E42" s="17" t="s">
        <v>397</v>
      </c>
      <c r="F42" s="42" t="s">
        <v>53</v>
      </c>
      <c r="G42" s="111">
        <f t="shared" si="0"/>
        <v>4.8952809367328882</v>
      </c>
      <c r="H42" s="26">
        <v>0.44340622378513217</v>
      </c>
      <c r="I42" s="7">
        <v>6.3343364745378494E-2</v>
      </c>
      <c r="J42" s="7">
        <v>0.4019981361925602</v>
      </c>
      <c r="K42" s="7">
        <v>0.45924520492553711</v>
      </c>
      <c r="L42" s="7">
        <v>0.50895335897803307</v>
      </c>
      <c r="M42" s="7">
        <v>0.84823663718998432</v>
      </c>
      <c r="N42" s="126">
        <f t="shared" si="1"/>
        <v>2.7251829258166254</v>
      </c>
      <c r="O42" s="26">
        <v>0.38274272298440337</v>
      </c>
      <c r="P42" s="7">
        <v>4.4057388789951801E-2</v>
      </c>
      <c r="Q42" s="7">
        <v>0.31857774034142494</v>
      </c>
      <c r="R42" s="7">
        <v>0.3130728043615818</v>
      </c>
      <c r="S42" s="7">
        <v>0.34201740473508835</v>
      </c>
      <c r="T42" s="7">
        <v>0.7696299497038126</v>
      </c>
      <c r="U42" s="126">
        <f t="shared" si="2"/>
        <v>2.1700980109162629</v>
      </c>
    </row>
    <row r="43" spans="1:21">
      <c r="A43" s="37">
        <v>33</v>
      </c>
      <c r="B43" s="17"/>
      <c r="C43" s="16"/>
      <c r="D43" s="38" t="s">
        <v>54</v>
      </c>
      <c r="E43" s="39" t="s">
        <v>55</v>
      </c>
      <c r="F43" s="42"/>
      <c r="G43" s="111">
        <f t="shared" si="0"/>
        <v>1.5765324956090581</v>
      </c>
      <c r="H43" s="26">
        <v>8.8332314692252112E-4</v>
      </c>
      <c r="I43" s="7">
        <v>4.7354907110275235E-5</v>
      </c>
      <c r="J43" s="7">
        <v>5.1000457460759208E-5</v>
      </c>
      <c r="K43" s="7">
        <v>1.7896877943712752E-4</v>
      </c>
      <c r="L43" s="7">
        <v>7.8486985876224935E-4</v>
      </c>
      <c r="M43" s="7">
        <v>5.9347550850361586E-3</v>
      </c>
      <c r="N43" s="126">
        <f t="shared" si="1"/>
        <v>7.880272234729091E-3</v>
      </c>
      <c r="O43" s="26">
        <v>1.0338001500258542E-3</v>
      </c>
      <c r="P43" s="7">
        <v>2.163487151847221E-4</v>
      </c>
      <c r="Q43" s="7">
        <v>6.1537954024970531E-5</v>
      </c>
      <c r="R43" s="7">
        <v>0.33461633219394571</v>
      </c>
      <c r="S43" s="7">
        <v>6.1461555742425844E-4</v>
      </c>
      <c r="T43" s="7">
        <v>1.2321095888037235</v>
      </c>
      <c r="U43" s="126">
        <f t="shared" si="2"/>
        <v>1.568652223374329</v>
      </c>
    </row>
    <row r="44" spans="1:21">
      <c r="A44" s="37">
        <v>34</v>
      </c>
      <c r="B44" s="17"/>
      <c r="C44" s="16"/>
      <c r="D44" s="8"/>
      <c r="E44" s="17" t="s">
        <v>12</v>
      </c>
      <c r="F44" s="42" t="s">
        <v>56</v>
      </c>
      <c r="G44" s="111">
        <f t="shared" si="0"/>
        <v>0.61520553886009566</v>
      </c>
      <c r="H44" s="26">
        <v>8.8332314692252112E-4</v>
      </c>
      <c r="I44" s="7">
        <v>4.7354907110275235E-5</v>
      </c>
      <c r="J44" s="7">
        <v>5.1000457460759208E-5</v>
      </c>
      <c r="K44" s="7">
        <v>1.7896877943712752E-4</v>
      </c>
      <c r="L44" s="7">
        <v>7.8486985876224935E-4</v>
      </c>
      <c r="M44" s="7">
        <v>5.9347550850361586E-3</v>
      </c>
      <c r="N44" s="126">
        <f t="shared" si="1"/>
        <v>7.880272234729091E-3</v>
      </c>
      <c r="O44" s="26">
        <v>1.0338001500258542E-3</v>
      </c>
      <c r="P44" s="7">
        <v>2.163487151847221E-4</v>
      </c>
      <c r="Q44" s="7">
        <v>6.1537954024970531E-5</v>
      </c>
      <c r="R44" s="7">
        <v>1.1441006336099235E-4</v>
      </c>
      <c r="S44" s="7">
        <v>6.1461555742425844E-4</v>
      </c>
      <c r="T44" s="7">
        <v>0.60528455418534577</v>
      </c>
      <c r="U44" s="126">
        <f t="shared" si="2"/>
        <v>0.60732526662536657</v>
      </c>
    </row>
    <row r="45" spans="1:21">
      <c r="A45" s="37">
        <v>35</v>
      </c>
      <c r="B45" s="17"/>
      <c r="C45" s="16"/>
      <c r="D45" s="8"/>
      <c r="E45" s="17" t="s">
        <v>14</v>
      </c>
      <c r="F45" s="42" t="s">
        <v>57</v>
      </c>
      <c r="G45" s="111">
        <f t="shared" si="0"/>
        <v>0</v>
      </c>
      <c r="H45" s="26">
        <v>0</v>
      </c>
      <c r="I45" s="7">
        <v>0</v>
      </c>
      <c r="J45" s="7">
        <v>0</v>
      </c>
      <c r="K45" s="7">
        <v>0</v>
      </c>
      <c r="L45" s="7">
        <v>0</v>
      </c>
      <c r="M45" s="7">
        <v>0</v>
      </c>
      <c r="N45" s="126">
        <f t="shared" si="1"/>
        <v>0</v>
      </c>
      <c r="O45" s="26">
        <v>0</v>
      </c>
      <c r="P45" s="7">
        <v>0</v>
      </c>
      <c r="Q45" s="7">
        <v>0</v>
      </c>
      <c r="R45" s="7">
        <v>0</v>
      </c>
      <c r="S45" s="7">
        <v>0</v>
      </c>
      <c r="T45" s="7">
        <v>0</v>
      </c>
      <c r="U45" s="126">
        <f t="shared" si="2"/>
        <v>0</v>
      </c>
    </row>
    <row r="46" spans="1:21">
      <c r="A46" s="37">
        <v>36</v>
      </c>
      <c r="B46" s="10"/>
      <c r="C46" s="16"/>
      <c r="D46" s="8"/>
      <c r="E46" s="17" t="s">
        <v>16</v>
      </c>
      <c r="F46" s="42" t="s">
        <v>58</v>
      </c>
      <c r="G46" s="111">
        <f t="shared" si="0"/>
        <v>0.9613269567489624</v>
      </c>
      <c r="H46" s="26">
        <v>0</v>
      </c>
      <c r="I46" s="7">
        <v>0</v>
      </c>
      <c r="J46" s="7">
        <v>0</v>
      </c>
      <c r="K46" s="7">
        <v>0</v>
      </c>
      <c r="L46" s="7">
        <v>0</v>
      </c>
      <c r="M46" s="7">
        <v>0</v>
      </c>
      <c r="N46" s="126">
        <f t="shared" si="1"/>
        <v>0</v>
      </c>
      <c r="O46" s="26">
        <v>0</v>
      </c>
      <c r="P46" s="7">
        <v>0</v>
      </c>
      <c r="Q46" s="7">
        <v>0</v>
      </c>
      <c r="R46" s="7">
        <v>0.33450192213058472</v>
      </c>
      <c r="S46" s="7">
        <v>0</v>
      </c>
      <c r="T46" s="7">
        <v>0.62682503461837769</v>
      </c>
      <c r="U46" s="126">
        <f t="shared" si="2"/>
        <v>0.9613269567489624</v>
      </c>
    </row>
    <row r="47" spans="1:21">
      <c r="A47" s="37">
        <v>37</v>
      </c>
      <c r="B47" s="10"/>
      <c r="C47" s="11"/>
      <c r="D47" s="38" t="s">
        <v>59</v>
      </c>
      <c r="E47" s="9" t="s">
        <v>60</v>
      </c>
      <c r="F47" s="44"/>
      <c r="G47" s="111">
        <f t="shared" si="0"/>
        <v>122115.47311172161</v>
      </c>
      <c r="H47" s="26">
        <v>25.638676705866601</v>
      </c>
      <c r="I47" s="7">
        <v>11.689515076577663</v>
      </c>
      <c r="J47" s="7">
        <v>74.384505901485682</v>
      </c>
      <c r="K47" s="7">
        <v>357.52975483797491</v>
      </c>
      <c r="L47" s="7">
        <v>3532.3593915849924</v>
      </c>
      <c r="M47" s="7">
        <v>57150.187802553177</v>
      </c>
      <c r="N47" s="126">
        <f t="shared" si="1"/>
        <v>61151.789646660072</v>
      </c>
      <c r="O47" s="26">
        <v>22.523080169325112</v>
      </c>
      <c r="P47" s="7">
        <v>10.843267684531384</v>
      </c>
      <c r="Q47" s="7">
        <v>55.777946777641773</v>
      </c>
      <c r="R47" s="7">
        <v>336.3836269127205</v>
      </c>
      <c r="S47" s="7">
        <v>2831.7083414010704</v>
      </c>
      <c r="T47" s="7">
        <v>57706.447202116251</v>
      </c>
      <c r="U47" s="126">
        <f t="shared" si="2"/>
        <v>60963.683465061542</v>
      </c>
    </row>
    <row r="48" spans="1:21">
      <c r="A48" s="93">
        <v>38</v>
      </c>
      <c r="B48" s="94"/>
      <c r="C48" s="95" t="s">
        <v>61</v>
      </c>
      <c r="D48" s="96" t="s">
        <v>62</v>
      </c>
      <c r="E48" s="97"/>
      <c r="F48" s="98"/>
      <c r="G48" s="99">
        <f t="shared" si="0"/>
        <v>572503.61596934358</v>
      </c>
      <c r="H48" s="100">
        <v>95.921882467810065</v>
      </c>
      <c r="I48" s="101">
        <v>49.084058818407357</v>
      </c>
      <c r="J48" s="101">
        <v>547.21605879580602</v>
      </c>
      <c r="K48" s="101">
        <v>4045.0814424455166</v>
      </c>
      <c r="L48" s="101">
        <v>14833.406285762787</v>
      </c>
      <c r="M48" s="101">
        <v>288421.13779067993</v>
      </c>
      <c r="N48" s="127">
        <f t="shared" si="1"/>
        <v>307991.84751897026</v>
      </c>
      <c r="O48" s="100">
        <v>81.460284975823015</v>
      </c>
      <c r="P48" s="101">
        <v>53.904689054979826</v>
      </c>
      <c r="Q48" s="101">
        <v>304.22448602691293</v>
      </c>
      <c r="R48" s="101">
        <v>1631.7130395881832</v>
      </c>
      <c r="S48" s="101">
        <v>7277.474821805954</v>
      </c>
      <c r="T48" s="101">
        <v>255162.99112892151</v>
      </c>
      <c r="U48" s="127">
        <f t="shared" si="2"/>
        <v>264511.76845037338</v>
      </c>
    </row>
    <row r="49" spans="1:21">
      <c r="A49" s="37">
        <v>39</v>
      </c>
      <c r="B49" s="17"/>
      <c r="C49" s="16"/>
      <c r="D49" s="38" t="s">
        <v>8</v>
      </c>
      <c r="E49" s="45" t="s">
        <v>63</v>
      </c>
      <c r="F49" s="40"/>
      <c r="G49" s="111">
        <f t="shared" si="0"/>
        <v>570970.05920876353</v>
      </c>
      <c r="H49" s="26">
        <v>95.606102418620139</v>
      </c>
      <c r="I49" s="7">
        <v>48.011055332608521</v>
      </c>
      <c r="J49" s="7">
        <v>540.34916130965576</v>
      </c>
      <c r="K49" s="7">
        <v>4019.7256328761578</v>
      </c>
      <c r="L49" s="7">
        <v>14792.952179551125</v>
      </c>
      <c r="M49" s="7">
        <v>287766.93932723999</v>
      </c>
      <c r="N49" s="126">
        <f t="shared" si="1"/>
        <v>307263.58345872816</v>
      </c>
      <c r="O49" s="26">
        <v>81.192889303900301</v>
      </c>
      <c r="P49" s="7">
        <v>50.921290365775349</v>
      </c>
      <c r="Q49" s="7">
        <v>298.4232203476131</v>
      </c>
      <c r="R49" s="7">
        <v>1619.7389039359987</v>
      </c>
      <c r="S49" s="7">
        <v>7252.4079364538193</v>
      </c>
      <c r="T49" s="7">
        <v>254403.7915096283</v>
      </c>
      <c r="U49" s="126">
        <f t="shared" si="2"/>
        <v>263706.47575003537</v>
      </c>
    </row>
    <row r="50" spans="1:21">
      <c r="A50" s="37">
        <v>40</v>
      </c>
      <c r="B50" s="17"/>
      <c r="C50" s="16"/>
      <c r="D50" s="38" t="s">
        <v>10</v>
      </c>
      <c r="E50" s="45" t="s">
        <v>64</v>
      </c>
      <c r="F50" s="40"/>
      <c r="G50" s="111">
        <f t="shared" si="0"/>
        <v>1428.3803833294874</v>
      </c>
      <c r="H50" s="26">
        <v>0.11411394634069438</v>
      </c>
      <c r="I50" s="7">
        <v>0.87608126077066117</v>
      </c>
      <c r="J50" s="7">
        <v>4.9546805891441181</v>
      </c>
      <c r="K50" s="7">
        <v>17.724495309172198</v>
      </c>
      <c r="L50" s="7">
        <v>32.851698894519359</v>
      </c>
      <c r="M50" s="7">
        <v>612.5187125839293</v>
      </c>
      <c r="N50" s="126">
        <f t="shared" si="1"/>
        <v>669.03978258387633</v>
      </c>
      <c r="O50" s="26">
        <v>9.1091654781848774E-2</v>
      </c>
      <c r="P50" s="7">
        <v>2.033511123047461</v>
      </c>
      <c r="Q50" s="7">
        <v>5.1819532867812086</v>
      </c>
      <c r="R50" s="7">
        <v>9.7277401009341702</v>
      </c>
      <c r="S50" s="7">
        <v>20.603253612760454</v>
      </c>
      <c r="T50" s="7">
        <v>721.7030509673059</v>
      </c>
      <c r="U50" s="126">
        <f t="shared" si="2"/>
        <v>759.34060074561103</v>
      </c>
    </row>
    <row r="51" spans="1:21">
      <c r="A51" s="37">
        <v>41</v>
      </c>
      <c r="B51" s="17"/>
      <c r="C51" s="16"/>
      <c r="D51" s="38" t="s">
        <v>22</v>
      </c>
      <c r="E51" s="45" t="s">
        <v>65</v>
      </c>
      <c r="F51" s="40"/>
      <c r="G51" s="111">
        <f t="shared" si="0"/>
        <v>105.17915632472354</v>
      </c>
      <c r="H51" s="26">
        <v>0.20166579821562891</v>
      </c>
      <c r="I51" s="7">
        <v>0.19692230040891445</v>
      </c>
      <c r="J51" s="7">
        <v>1.9122172054719613</v>
      </c>
      <c r="K51" s="7">
        <v>7.6312140569116309</v>
      </c>
      <c r="L51" s="7">
        <v>7.6019081194526734</v>
      </c>
      <c r="M51" s="7">
        <v>41.685376909830666</v>
      </c>
      <c r="N51" s="126">
        <f t="shared" si="1"/>
        <v>59.229304390291475</v>
      </c>
      <c r="O51" s="26">
        <v>0.17630331924118536</v>
      </c>
      <c r="P51" s="7">
        <v>0.94988677231505392</v>
      </c>
      <c r="Q51" s="7">
        <v>0.61930893495707551</v>
      </c>
      <c r="R51" s="7">
        <v>2.2463522795687823</v>
      </c>
      <c r="S51" s="7">
        <v>4.4637469577314732</v>
      </c>
      <c r="T51" s="7">
        <v>37.494253670618491</v>
      </c>
      <c r="U51" s="126">
        <f t="shared" si="2"/>
        <v>45.949851934432061</v>
      </c>
    </row>
    <row r="52" spans="1:21">
      <c r="A52" s="93">
        <v>42</v>
      </c>
      <c r="B52" s="94"/>
      <c r="C52" s="95" t="s">
        <v>66</v>
      </c>
      <c r="D52" s="96" t="s">
        <v>67</v>
      </c>
      <c r="E52" s="97"/>
      <c r="F52" s="98"/>
      <c r="G52" s="99">
        <f t="shared" si="0"/>
        <v>857.59443649277091</v>
      </c>
      <c r="H52" s="100">
        <v>0</v>
      </c>
      <c r="I52" s="101">
        <v>0</v>
      </c>
      <c r="J52" s="101">
        <v>0</v>
      </c>
      <c r="K52" s="101">
        <v>0</v>
      </c>
      <c r="L52" s="101">
        <v>0</v>
      </c>
      <c r="M52" s="101">
        <v>0</v>
      </c>
      <c r="N52" s="127">
        <f t="shared" si="1"/>
        <v>0</v>
      </c>
      <c r="O52" s="100">
        <v>0</v>
      </c>
      <c r="P52" s="101">
        <v>0</v>
      </c>
      <c r="Q52" s="101">
        <v>338.99502701684833</v>
      </c>
      <c r="R52" s="101">
        <v>518.59940947592258</v>
      </c>
      <c r="S52" s="101">
        <v>0</v>
      </c>
      <c r="T52" s="101">
        <v>0</v>
      </c>
      <c r="U52" s="127">
        <f t="shared" si="2"/>
        <v>857.59443649277091</v>
      </c>
    </row>
    <row r="53" spans="1:21">
      <c r="A53" s="93">
        <v>49</v>
      </c>
      <c r="B53" s="94"/>
      <c r="C53" s="95" t="s">
        <v>68</v>
      </c>
      <c r="D53" s="96" t="s">
        <v>69</v>
      </c>
      <c r="E53" s="97"/>
      <c r="F53" s="98"/>
      <c r="G53" s="99">
        <f t="shared" si="0"/>
        <v>5631.3468386931345</v>
      </c>
      <c r="H53" s="100">
        <v>3065.7463162541389</v>
      </c>
      <c r="I53" s="101">
        <v>7.4392827777191997</v>
      </c>
      <c r="J53" s="101">
        <v>7.9089928045868874</v>
      </c>
      <c r="K53" s="101">
        <v>6.2527019828557968</v>
      </c>
      <c r="L53" s="101">
        <v>6.0853696726262569</v>
      </c>
      <c r="M53" s="101">
        <v>9.6618176624178886</v>
      </c>
      <c r="N53" s="127">
        <f t="shared" si="1"/>
        <v>3103.094481154345</v>
      </c>
      <c r="O53" s="100">
        <v>2491.669108748436</v>
      </c>
      <c r="P53" s="101">
        <v>4.1500974781811237</v>
      </c>
      <c r="Q53" s="101">
        <v>6.0777711346745491</v>
      </c>
      <c r="R53" s="101">
        <v>4.8593029454350471</v>
      </c>
      <c r="S53" s="101">
        <v>7.3446822240948677</v>
      </c>
      <c r="T53" s="101">
        <v>14.151395007967949</v>
      </c>
      <c r="U53" s="127">
        <f t="shared" si="2"/>
        <v>2528.2523575387895</v>
      </c>
    </row>
    <row r="54" spans="1:21">
      <c r="A54" s="37">
        <v>50</v>
      </c>
      <c r="B54" s="17"/>
      <c r="C54" s="16"/>
      <c r="D54" s="38" t="s">
        <v>8</v>
      </c>
      <c r="E54" s="47" t="s">
        <v>70</v>
      </c>
      <c r="F54" s="40"/>
      <c r="G54" s="111">
        <f t="shared" si="0"/>
        <v>3784.1550014978275</v>
      </c>
      <c r="H54" s="26">
        <v>2107.6264817118645</v>
      </c>
      <c r="I54" s="7">
        <v>1.5526323718950152</v>
      </c>
      <c r="J54" s="7">
        <v>2.0622472986578941</v>
      </c>
      <c r="K54" s="7">
        <v>3.4226484596729279E-2</v>
      </c>
      <c r="L54" s="7">
        <v>3.6689735949039459E-2</v>
      </c>
      <c r="M54" s="7">
        <v>0</v>
      </c>
      <c r="N54" s="126">
        <f t="shared" si="1"/>
        <v>2111.3122776029631</v>
      </c>
      <c r="O54" s="26">
        <v>1668.2477804794908</v>
      </c>
      <c r="P54" s="7">
        <v>1.2211606614291668</v>
      </c>
      <c r="Q54" s="7">
        <v>0.92304854094982147</v>
      </c>
      <c r="R54" s="7">
        <v>0</v>
      </c>
      <c r="S54" s="7">
        <v>0.41427464783191681</v>
      </c>
      <c r="T54" s="7">
        <v>2.0364595651626587</v>
      </c>
      <c r="U54" s="126">
        <f t="shared" si="2"/>
        <v>1672.8427238948643</v>
      </c>
    </row>
    <row r="55" spans="1:21">
      <c r="A55" s="37">
        <v>51</v>
      </c>
      <c r="B55" s="10"/>
      <c r="C55" s="16"/>
      <c r="D55" s="38" t="s">
        <v>10</v>
      </c>
      <c r="E55" s="47" t="s">
        <v>71</v>
      </c>
      <c r="F55" s="40"/>
      <c r="G55" s="111">
        <f t="shared" si="0"/>
        <v>953.30998723953962</v>
      </c>
      <c r="H55" s="26">
        <v>495.51682953722775</v>
      </c>
      <c r="I55" s="7">
        <v>3.6015579402446747</v>
      </c>
      <c r="J55" s="7">
        <v>2.1888169646263123</v>
      </c>
      <c r="K55" s="7">
        <v>2.1373088210821152</v>
      </c>
      <c r="L55" s="7">
        <v>2.0498964730650187</v>
      </c>
      <c r="M55" s="7">
        <v>3.2317448630928993</v>
      </c>
      <c r="N55" s="126">
        <f t="shared" si="1"/>
        <v>508.72615459933877</v>
      </c>
      <c r="O55" s="26">
        <v>431.21766853891313</v>
      </c>
      <c r="P55" s="7">
        <v>0.91604754142463207</v>
      </c>
      <c r="Q55" s="7">
        <v>2.7601868957281113</v>
      </c>
      <c r="R55" s="7">
        <v>1.0426217168569565</v>
      </c>
      <c r="S55" s="7">
        <v>3.4472929835319519</v>
      </c>
      <c r="T55" s="7">
        <v>5.2000149637460709</v>
      </c>
      <c r="U55" s="126">
        <f t="shared" si="2"/>
        <v>444.58383264020085</v>
      </c>
    </row>
    <row r="56" spans="1:21">
      <c r="A56" s="37">
        <v>52</v>
      </c>
      <c r="B56" s="17"/>
      <c r="C56" s="11"/>
      <c r="D56" s="38" t="s">
        <v>22</v>
      </c>
      <c r="E56" s="47" t="s">
        <v>72</v>
      </c>
      <c r="F56" s="43"/>
      <c r="G56" s="111">
        <f t="shared" si="0"/>
        <v>378.09104944829596</v>
      </c>
      <c r="H56" s="26">
        <v>202.02195223141462</v>
      </c>
      <c r="I56" s="7">
        <v>0</v>
      </c>
      <c r="J56" s="7">
        <v>0</v>
      </c>
      <c r="K56" s="7">
        <v>0</v>
      </c>
      <c r="L56" s="7">
        <v>0</v>
      </c>
      <c r="M56" s="7">
        <v>0</v>
      </c>
      <c r="N56" s="126">
        <f t="shared" si="1"/>
        <v>202.02195223141462</v>
      </c>
      <c r="O56" s="26">
        <v>176.06909721688135</v>
      </c>
      <c r="P56" s="7">
        <v>0</v>
      </c>
      <c r="Q56" s="7">
        <v>0</v>
      </c>
      <c r="R56" s="7">
        <v>0</v>
      </c>
      <c r="S56" s="7">
        <v>0</v>
      </c>
      <c r="T56" s="7">
        <v>0</v>
      </c>
      <c r="U56" s="126">
        <f t="shared" si="2"/>
        <v>176.06909721688135</v>
      </c>
    </row>
    <row r="57" spans="1:21">
      <c r="A57" s="37">
        <v>53</v>
      </c>
      <c r="B57" s="12"/>
      <c r="C57" s="12"/>
      <c r="D57" s="38" t="s">
        <v>24</v>
      </c>
      <c r="E57" s="13" t="s">
        <v>73</v>
      </c>
      <c r="F57" s="43"/>
      <c r="G57" s="111">
        <f t="shared" si="0"/>
        <v>515.79072022950277</v>
      </c>
      <c r="H57" s="26">
        <v>260.58104306366295</v>
      </c>
      <c r="I57" s="7">
        <v>2.2850924581289291</v>
      </c>
      <c r="J57" s="7">
        <v>3.6579283177852631</v>
      </c>
      <c r="K57" s="7">
        <v>4.0811665691435337</v>
      </c>
      <c r="L57" s="7">
        <v>3.9987835623323917</v>
      </c>
      <c r="M57" s="7">
        <v>6.4300727993249893</v>
      </c>
      <c r="N57" s="126">
        <f t="shared" si="1"/>
        <v>281.03408677037805</v>
      </c>
      <c r="O57" s="26">
        <v>216.13449222454801</v>
      </c>
      <c r="P57" s="7">
        <v>2.0128891468048096</v>
      </c>
      <c r="Q57" s="7">
        <v>2.3945355266332626</v>
      </c>
      <c r="R57" s="7">
        <v>3.8166812136769295</v>
      </c>
      <c r="S57" s="7">
        <v>3.4831145703792572</v>
      </c>
      <c r="T57" s="7">
        <v>6.9149207770824432</v>
      </c>
      <c r="U57" s="126">
        <f t="shared" si="2"/>
        <v>234.75663345912471</v>
      </c>
    </row>
    <row r="58" spans="1:21">
      <c r="A58" s="93">
        <v>54</v>
      </c>
      <c r="B58" s="94"/>
      <c r="C58" s="95" t="s">
        <v>74</v>
      </c>
      <c r="D58" s="96" t="s">
        <v>75</v>
      </c>
      <c r="E58" s="97"/>
      <c r="F58" s="98"/>
      <c r="G58" s="99">
        <f t="shared" si="0"/>
        <v>37338.651376766189</v>
      </c>
      <c r="H58" s="100">
        <v>13.007637855323578</v>
      </c>
      <c r="I58" s="101">
        <v>3.5162837579846382</v>
      </c>
      <c r="J58" s="101">
        <v>17.646874073892832</v>
      </c>
      <c r="K58" s="101">
        <v>113.50922668352723</v>
      </c>
      <c r="L58" s="101">
        <v>609.65529803931713</v>
      </c>
      <c r="M58" s="101">
        <v>14585.785788014531</v>
      </c>
      <c r="N58" s="127">
        <f t="shared" si="1"/>
        <v>15343.121108424577</v>
      </c>
      <c r="O58" s="100">
        <v>9.5964592257912038</v>
      </c>
      <c r="P58" s="101">
        <v>2.6278723779632855</v>
      </c>
      <c r="Q58" s="101">
        <v>17.156885294883978</v>
      </c>
      <c r="R58" s="101">
        <v>85.366494413698092</v>
      </c>
      <c r="S58" s="101">
        <v>463.68959553912282</v>
      </c>
      <c r="T58" s="101">
        <v>21417.092961490154</v>
      </c>
      <c r="U58" s="127">
        <f t="shared" si="2"/>
        <v>21995.530268341612</v>
      </c>
    </row>
    <row r="59" spans="1:21">
      <c r="A59" s="37">
        <v>55</v>
      </c>
      <c r="B59" s="17"/>
      <c r="C59" s="16"/>
      <c r="D59" s="38" t="s">
        <v>8</v>
      </c>
      <c r="E59" s="45" t="s">
        <v>76</v>
      </c>
      <c r="F59" s="40"/>
      <c r="G59" s="111">
        <f t="shared" si="0"/>
        <v>18137.807502921089</v>
      </c>
      <c r="H59" s="26">
        <v>1.9082536361909828</v>
      </c>
      <c r="I59" s="7">
        <v>1.5709633193764603</v>
      </c>
      <c r="J59" s="7">
        <v>7.3442866539116949</v>
      </c>
      <c r="K59" s="7">
        <v>37.022267118562013</v>
      </c>
      <c r="L59" s="7">
        <v>274.39210391975939</v>
      </c>
      <c r="M59" s="7">
        <v>6966.9002836942673</v>
      </c>
      <c r="N59" s="126">
        <f t="shared" si="1"/>
        <v>7289.138158342068</v>
      </c>
      <c r="O59" s="26">
        <v>1.2756791360814277</v>
      </c>
      <c r="P59" s="7">
        <v>0.48272468166237559</v>
      </c>
      <c r="Q59" s="7">
        <v>6.101014461608429</v>
      </c>
      <c r="R59" s="7">
        <v>39.487109712616075</v>
      </c>
      <c r="S59" s="7">
        <v>237.02716085966676</v>
      </c>
      <c r="T59" s="7">
        <v>10564.295655727386</v>
      </c>
      <c r="U59" s="126">
        <f t="shared" si="2"/>
        <v>10848.669344579022</v>
      </c>
    </row>
    <row r="60" spans="1:21">
      <c r="A60" s="37">
        <v>56</v>
      </c>
      <c r="B60" s="17"/>
      <c r="C60" s="16"/>
      <c r="D60" s="38" t="s">
        <v>10</v>
      </c>
      <c r="E60" s="45" t="s">
        <v>77</v>
      </c>
      <c r="F60" s="40"/>
      <c r="G60" s="111">
        <f t="shared" si="0"/>
        <v>25.8597083203476</v>
      </c>
      <c r="H60" s="26">
        <v>9.3368915094404772E-2</v>
      </c>
      <c r="I60" s="7">
        <v>1.1193475072104775E-2</v>
      </c>
      <c r="J60" s="7">
        <v>0.23143310855084565</v>
      </c>
      <c r="K60" s="7">
        <v>0.81240888113097753</v>
      </c>
      <c r="L60" s="7">
        <v>1.8534167589386925</v>
      </c>
      <c r="M60" s="7">
        <v>5.7327397176995873</v>
      </c>
      <c r="N60" s="126">
        <f t="shared" si="1"/>
        <v>8.7345608564866133</v>
      </c>
      <c r="O60" s="26">
        <v>8.7885838751679074E-2</v>
      </c>
      <c r="P60" s="7">
        <v>1.1799152532617541E-2</v>
      </c>
      <c r="Q60" s="7">
        <v>0.11721820615457546</v>
      </c>
      <c r="R60" s="7">
        <v>0.31046866312681232</v>
      </c>
      <c r="S60" s="7">
        <v>1.9991015956038609</v>
      </c>
      <c r="T60" s="7">
        <v>14.598674007691443</v>
      </c>
      <c r="U60" s="126">
        <f t="shared" si="2"/>
        <v>17.125147463860987</v>
      </c>
    </row>
    <row r="61" spans="1:21">
      <c r="A61" s="37">
        <v>57</v>
      </c>
      <c r="B61" s="17"/>
      <c r="C61" s="16"/>
      <c r="D61" s="38" t="s">
        <v>22</v>
      </c>
      <c r="E61" s="45" t="s">
        <v>78</v>
      </c>
      <c r="F61" s="40"/>
      <c r="G61" s="111">
        <f t="shared" si="0"/>
        <v>1.2863484993577003</v>
      </c>
      <c r="H61" s="26">
        <v>0</v>
      </c>
      <c r="I61" s="7">
        <v>0</v>
      </c>
      <c r="J61" s="7">
        <v>0</v>
      </c>
      <c r="K61" s="7">
        <v>0</v>
      </c>
      <c r="L61" s="7">
        <v>0</v>
      </c>
      <c r="M61" s="7">
        <v>0.51641237735748291</v>
      </c>
      <c r="N61" s="126">
        <f t="shared" si="1"/>
        <v>0.51641237735748291</v>
      </c>
      <c r="O61" s="26">
        <v>0</v>
      </c>
      <c r="P61" s="7">
        <v>0</v>
      </c>
      <c r="Q61" s="7">
        <v>0</v>
      </c>
      <c r="R61" s="7">
        <v>0</v>
      </c>
      <c r="S61" s="7">
        <v>6.8105973303318024E-2</v>
      </c>
      <c r="T61" s="7">
        <v>0.70183014869689941</v>
      </c>
      <c r="U61" s="126">
        <f t="shared" si="2"/>
        <v>0.76993612200021744</v>
      </c>
    </row>
    <row r="62" spans="1:21">
      <c r="A62" s="37">
        <v>58</v>
      </c>
      <c r="B62" s="14"/>
      <c r="C62" s="16"/>
      <c r="D62" s="38" t="s">
        <v>24</v>
      </c>
      <c r="E62" s="45" t="s">
        <v>79</v>
      </c>
      <c r="F62" s="40"/>
      <c r="G62" s="111">
        <f t="shared" si="0"/>
        <v>15037.014148327098</v>
      </c>
      <c r="H62" s="26">
        <v>0.20842785065543731</v>
      </c>
      <c r="I62" s="7">
        <v>8.6874193424591795E-2</v>
      </c>
      <c r="J62" s="7">
        <v>2.2684187662089244</v>
      </c>
      <c r="K62" s="7">
        <v>20.946602678508498</v>
      </c>
      <c r="L62" s="7">
        <v>146.50754106871318</v>
      </c>
      <c r="M62" s="7">
        <v>6121.2708171159029</v>
      </c>
      <c r="N62" s="126">
        <f t="shared" si="1"/>
        <v>6291.2886816734135</v>
      </c>
      <c r="O62" s="26">
        <v>0.17791175871747361</v>
      </c>
      <c r="P62" s="7">
        <v>0.26263788263008792</v>
      </c>
      <c r="Q62" s="7">
        <v>3.6472012157464633</v>
      </c>
      <c r="R62" s="7">
        <v>16.307381634018384</v>
      </c>
      <c r="S62" s="7">
        <v>138.43317698664032</v>
      </c>
      <c r="T62" s="7">
        <v>8586.8971571759321</v>
      </c>
      <c r="U62" s="126">
        <f t="shared" si="2"/>
        <v>8745.7254666536846</v>
      </c>
    </row>
    <row r="63" spans="1:21">
      <c r="A63" s="37">
        <v>59</v>
      </c>
      <c r="B63" s="12"/>
      <c r="C63" s="14"/>
      <c r="D63" s="38" t="s">
        <v>26</v>
      </c>
      <c r="E63" s="14" t="s">
        <v>80</v>
      </c>
      <c r="F63" s="48"/>
      <c r="G63" s="111">
        <f t="shared" si="0"/>
        <v>4136.6836503831455</v>
      </c>
      <c r="H63" s="26">
        <v>10.797587536349816</v>
      </c>
      <c r="I63" s="7">
        <v>1.8472526995465159</v>
      </c>
      <c r="J63" s="7">
        <v>7.802735221106559</v>
      </c>
      <c r="K63" s="7">
        <v>54.727949215099216</v>
      </c>
      <c r="L63" s="7">
        <v>186.90223400294781</v>
      </c>
      <c r="M63" s="7">
        <v>1491.3656403422356</v>
      </c>
      <c r="N63" s="126">
        <f t="shared" si="1"/>
        <v>1753.4433990172856</v>
      </c>
      <c r="O63" s="26">
        <v>8.0549826297699791</v>
      </c>
      <c r="P63" s="7">
        <v>1.8707106008605479</v>
      </c>
      <c r="Q63" s="7">
        <v>7.2914513198193163</v>
      </c>
      <c r="R63" s="7">
        <v>29.261534898658283</v>
      </c>
      <c r="S63" s="7">
        <v>86.16205935459584</v>
      </c>
      <c r="T63" s="7">
        <v>2250.5995125621557</v>
      </c>
      <c r="U63" s="126">
        <f t="shared" si="2"/>
        <v>2383.2402513658599</v>
      </c>
    </row>
    <row r="64" spans="1:21">
      <c r="A64" s="72">
        <v>60</v>
      </c>
      <c r="B64" s="73" t="s">
        <v>81</v>
      </c>
      <c r="C64" s="77" t="s">
        <v>82</v>
      </c>
      <c r="D64" s="78"/>
      <c r="E64" s="78"/>
      <c r="F64" s="79"/>
      <c r="G64" s="74">
        <f t="shared" si="0"/>
        <v>14360168.734439991</v>
      </c>
      <c r="H64" s="75">
        <v>9201.3285485506058</v>
      </c>
      <c r="I64" s="76">
        <v>2944.724575817585</v>
      </c>
      <c r="J64" s="76">
        <v>28742.824580907822</v>
      </c>
      <c r="K64" s="76">
        <v>151494.74200057983</v>
      </c>
      <c r="L64" s="76">
        <v>798526.94111633301</v>
      </c>
      <c r="M64" s="76">
        <v>6023465.7259521484</v>
      </c>
      <c r="N64" s="124">
        <f t="shared" si="1"/>
        <v>7014376.2867743373</v>
      </c>
      <c r="O64" s="75">
        <v>8044.9797556698322</v>
      </c>
      <c r="P64" s="76">
        <v>2387.1209818646312</v>
      </c>
      <c r="Q64" s="76">
        <v>13267.546025753021</v>
      </c>
      <c r="R64" s="76">
        <v>89091.60653591156</v>
      </c>
      <c r="S64" s="76">
        <v>537910.72927856445</v>
      </c>
      <c r="T64" s="76">
        <v>6695090.4650878906</v>
      </c>
      <c r="U64" s="124">
        <f t="shared" si="2"/>
        <v>7345792.4476656541</v>
      </c>
    </row>
    <row r="65" spans="1:21">
      <c r="A65" s="93">
        <v>61</v>
      </c>
      <c r="B65" s="94"/>
      <c r="C65" s="95" t="s">
        <v>6</v>
      </c>
      <c r="D65" s="96" t="s">
        <v>83</v>
      </c>
      <c r="E65" s="97"/>
      <c r="F65" s="98"/>
      <c r="G65" s="99">
        <f t="shared" si="0"/>
        <v>3895761.2758425772</v>
      </c>
      <c r="H65" s="100">
        <v>406.05164153128862</v>
      </c>
      <c r="I65" s="101">
        <v>815.35836809873581</v>
      </c>
      <c r="J65" s="101">
        <v>4179.1625510454178</v>
      </c>
      <c r="K65" s="101">
        <v>28204.971926212311</v>
      </c>
      <c r="L65" s="101">
        <v>339121.04434967041</v>
      </c>
      <c r="M65" s="101">
        <v>1715817.041015625</v>
      </c>
      <c r="N65" s="127">
        <f t="shared" si="1"/>
        <v>2088543.6298521832</v>
      </c>
      <c r="O65" s="100">
        <v>329.31840734742582</v>
      </c>
      <c r="P65" s="101">
        <v>611.85696511156857</v>
      </c>
      <c r="Q65" s="101">
        <v>3037.1430670469999</v>
      </c>
      <c r="R65" s="101">
        <v>39301.093893051147</v>
      </c>
      <c r="S65" s="101">
        <v>307877.63298034668</v>
      </c>
      <c r="T65" s="101">
        <v>1456060.6006774902</v>
      </c>
      <c r="U65" s="127">
        <f t="shared" si="2"/>
        <v>1807217.6459903941</v>
      </c>
    </row>
    <row r="66" spans="1:21">
      <c r="A66" s="37">
        <v>62</v>
      </c>
      <c r="B66" s="17"/>
      <c r="C66" s="16"/>
      <c r="D66" s="38" t="s">
        <v>8</v>
      </c>
      <c r="E66" s="49" t="s">
        <v>84</v>
      </c>
      <c r="F66" s="40"/>
      <c r="G66" s="111">
        <f t="shared" si="0"/>
        <v>82474.4929546411</v>
      </c>
      <c r="H66" s="26">
        <v>3.6970948874950409</v>
      </c>
      <c r="I66" s="7">
        <v>3.6015568145085126</v>
      </c>
      <c r="J66" s="7">
        <v>80.659304209053516</v>
      </c>
      <c r="K66" s="7">
        <v>1575.5583918094635</v>
      </c>
      <c r="L66" s="7">
        <v>18838.599635481834</v>
      </c>
      <c r="M66" s="7">
        <v>36871.210964202881</v>
      </c>
      <c r="N66" s="126">
        <f t="shared" si="1"/>
        <v>57373.326947405236</v>
      </c>
      <c r="O66" s="26">
        <v>4.0565718561410904</v>
      </c>
      <c r="P66" s="7">
        <v>2.890598280569975</v>
      </c>
      <c r="Q66" s="7">
        <v>46.81639245338738</v>
      </c>
      <c r="R66" s="7">
        <v>541.33066992461681</v>
      </c>
      <c r="S66" s="7">
        <v>4718.47527551651</v>
      </c>
      <c r="T66" s="7">
        <v>19787.596499204636</v>
      </c>
      <c r="U66" s="126">
        <f t="shared" si="2"/>
        <v>25101.166007235861</v>
      </c>
    </row>
    <row r="67" spans="1:21">
      <c r="A67" s="37">
        <v>63</v>
      </c>
      <c r="B67" s="17"/>
      <c r="C67" s="16"/>
      <c r="D67" s="38" t="s">
        <v>10</v>
      </c>
      <c r="E67" s="49" t="s">
        <v>85</v>
      </c>
      <c r="F67" s="40"/>
      <c r="G67" s="111">
        <f t="shared" si="0"/>
        <v>97984.341358315665</v>
      </c>
      <c r="H67" s="26">
        <v>0</v>
      </c>
      <c r="I67" s="7">
        <v>0</v>
      </c>
      <c r="J67" s="7">
        <v>27.111600570380688</v>
      </c>
      <c r="K67" s="7">
        <v>1079.0661798715591</v>
      </c>
      <c r="L67" s="7">
        <v>18124.04035449028</v>
      </c>
      <c r="M67" s="7">
        <v>54453.491460800171</v>
      </c>
      <c r="N67" s="126">
        <f t="shared" si="1"/>
        <v>73683.709595732391</v>
      </c>
      <c r="O67" s="26">
        <v>0</v>
      </c>
      <c r="P67" s="7">
        <v>0</v>
      </c>
      <c r="Q67" s="7">
        <v>9.035269167739898</v>
      </c>
      <c r="R67" s="7">
        <v>256.71273022145033</v>
      </c>
      <c r="S67" s="7">
        <v>4107.350484251976</v>
      </c>
      <c r="T67" s="7">
        <v>19927.533278942108</v>
      </c>
      <c r="U67" s="126">
        <f t="shared" si="2"/>
        <v>24300.631762583274</v>
      </c>
    </row>
    <row r="68" spans="1:21">
      <c r="A68" s="37">
        <v>64</v>
      </c>
      <c r="B68" s="17"/>
      <c r="C68" s="16"/>
      <c r="D68" s="38" t="s">
        <v>22</v>
      </c>
      <c r="E68" s="49" t="s">
        <v>86</v>
      </c>
      <c r="F68" s="40"/>
      <c r="G68" s="111">
        <f t="shared" si="0"/>
        <v>228024.52014236897</v>
      </c>
      <c r="H68" s="26">
        <v>1.6330590844154358</v>
      </c>
      <c r="I68" s="7">
        <v>0.86971060931682587</v>
      </c>
      <c r="J68" s="7">
        <v>121.41874512284994</v>
      </c>
      <c r="K68" s="7">
        <v>2320.799464404583</v>
      </c>
      <c r="L68" s="7">
        <v>23168.230052471161</v>
      </c>
      <c r="M68" s="7">
        <v>111253.2413854599</v>
      </c>
      <c r="N68" s="126">
        <f t="shared" si="1"/>
        <v>136866.19241715223</v>
      </c>
      <c r="O68" s="26">
        <v>0.79463841021060944</v>
      </c>
      <c r="P68" s="7">
        <v>1.0243603587150574</v>
      </c>
      <c r="Q68" s="7">
        <v>108.91421222314239</v>
      </c>
      <c r="R68" s="7">
        <v>1891.6838828064501</v>
      </c>
      <c r="S68" s="7">
        <v>11661.915071725845</v>
      </c>
      <c r="T68" s="7">
        <v>77493.995559692383</v>
      </c>
      <c r="U68" s="126">
        <f t="shared" si="2"/>
        <v>91158.327725216746</v>
      </c>
    </row>
    <row r="69" spans="1:21">
      <c r="A69" s="37">
        <v>65</v>
      </c>
      <c r="B69" s="17"/>
      <c r="C69" s="16"/>
      <c r="D69" s="38" t="s">
        <v>24</v>
      </c>
      <c r="E69" s="49" t="s">
        <v>87</v>
      </c>
      <c r="F69" s="40"/>
      <c r="G69" s="111">
        <f t="shared" si="0"/>
        <v>531316.36535585113</v>
      </c>
      <c r="H69" s="26">
        <v>1.9841784983873367</v>
      </c>
      <c r="I69" s="7">
        <v>1.5896589159965515</v>
      </c>
      <c r="J69" s="7">
        <v>226.05904836021364</v>
      </c>
      <c r="K69" s="7">
        <v>4180.1167246103287</v>
      </c>
      <c r="L69" s="7">
        <v>39168.389266967773</v>
      </c>
      <c r="M69" s="7">
        <v>232117.12903213501</v>
      </c>
      <c r="N69" s="126">
        <f t="shared" si="1"/>
        <v>275695.26790948771</v>
      </c>
      <c r="O69" s="26">
        <v>0.84958332777023315</v>
      </c>
      <c r="P69" s="7">
        <v>1.3677996173501015</v>
      </c>
      <c r="Q69" s="7">
        <v>157.95268935337663</v>
      </c>
      <c r="R69" s="7">
        <v>3968.7416083216667</v>
      </c>
      <c r="S69" s="7">
        <v>31525.112966060638</v>
      </c>
      <c r="T69" s="7">
        <v>219967.07279968262</v>
      </c>
      <c r="U69" s="126">
        <f t="shared" si="2"/>
        <v>255621.09744636342</v>
      </c>
    </row>
    <row r="70" spans="1:21">
      <c r="A70" s="37">
        <v>66</v>
      </c>
      <c r="B70" s="17"/>
      <c r="C70" s="16"/>
      <c r="D70" s="38" t="s">
        <v>26</v>
      </c>
      <c r="E70" s="49" t="s">
        <v>88</v>
      </c>
      <c r="F70" s="40"/>
      <c r="G70" s="111">
        <f t="shared" si="0"/>
        <v>181560.40055779787</v>
      </c>
      <c r="H70" s="26">
        <v>0</v>
      </c>
      <c r="I70" s="7">
        <v>11.191920826211572</v>
      </c>
      <c r="J70" s="7">
        <v>84.821748442947865</v>
      </c>
      <c r="K70" s="7">
        <v>1273.4709148667753</v>
      </c>
      <c r="L70" s="7">
        <v>24652.834058046341</v>
      </c>
      <c r="M70" s="7">
        <v>87158.290619850159</v>
      </c>
      <c r="N70" s="126">
        <f t="shared" si="1"/>
        <v>113180.60926203243</v>
      </c>
      <c r="O70" s="26">
        <v>0</v>
      </c>
      <c r="P70" s="7">
        <v>6.7215679869914311</v>
      </c>
      <c r="Q70" s="7">
        <v>56.016277670860291</v>
      </c>
      <c r="R70" s="7">
        <v>715.93235397338867</v>
      </c>
      <c r="S70" s="7">
        <v>9504.5704779624939</v>
      </c>
      <c r="T70" s="7">
        <v>58096.550618171692</v>
      </c>
      <c r="U70" s="126">
        <f t="shared" si="2"/>
        <v>68379.791295765433</v>
      </c>
    </row>
    <row r="71" spans="1:21">
      <c r="A71" s="37">
        <v>67</v>
      </c>
      <c r="B71" s="17"/>
      <c r="C71" s="16"/>
      <c r="D71" s="38" t="s">
        <v>32</v>
      </c>
      <c r="E71" s="49" t="s">
        <v>89</v>
      </c>
      <c r="F71" s="40"/>
      <c r="G71" s="111">
        <f t="shared" si="0"/>
        <v>281200.67810976319</v>
      </c>
      <c r="H71" s="26">
        <v>1.012282520532608</v>
      </c>
      <c r="I71" s="7">
        <v>1.465559683740139</v>
      </c>
      <c r="J71" s="7">
        <v>54.386458575725555</v>
      </c>
      <c r="K71" s="7">
        <v>1744.7834891080856</v>
      </c>
      <c r="L71" s="7">
        <v>25288.722350597382</v>
      </c>
      <c r="M71" s="7">
        <v>108824.23478507996</v>
      </c>
      <c r="N71" s="126">
        <f t="shared" si="1"/>
        <v>135914.60492556542</v>
      </c>
      <c r="O71" s="26">
        <v>0.26242133975028992</v>
      </c>
      <c r="P71" s="7">
        <v>1.3394115567207336</v>
      </c>
      <c r="Q71" s="7">
        <v>29.39114380441606</v>
      </c>
      <c r="R71" s="7">
        <v>1116.3232785761356</v>
      </c>
      <c r="S71" s="7">
        <v>20342.107263088226</v>
      </c>
      <c r="T71" s="7">
        <v>123796.64966583252</v>
      </c>
      <c r="U71" s="126">
        <f t="shared" si="2"/>
        <v>145286.07318419777</v>
      </c>
    </row>
    <row r="72" spans="1:21">
      <c r="A72" s="37">
        <v>68</v>
      </c>
      <c r="B72" s="17"/>
      <c r="C72" s="16"/>
      <c r="D72" s="38" t="s">
        <v>34</v>
      </c>
      <c r="E72" s="49" t="s">
        <v>90</v>
      </c>
      <c r="F72" s="40"/>
      <c r="G72" s="111">
        <f t="shared" si="0"/>
        <v>533748.55484075472</v>
      </c>
      <c r="H72" s="26">
        <v>4.8442307710647583</v>
      </c>
      <c r="I72" s="7">
        <v>5.5451947674155235</v>
      </c>
      <c r="J72" s="7">
        <v>119.52045553177595</v>
      </c>
      <c r="K72" s="7">
        <v>4593.3428393006325</v>
      </c>
      <c r="L72" s="7">
        <v>66012.531383514404</v>
      </c>
      <c r="M72" s="7">
        <v>218532.23778533936</v>
      </c>
      <c r="N72" s="126">
        <f t="shared" si="1"/>
        <v>289268.02188922465</v>
      </c>
      <c r="O72" s="26">
        <v>2.2707855403423309</v>
      </c>
      <c r="P72" s="7">
        <v>3.1510713361203671</v>
      </c>
      <c r="Q72" s="7">
        <v>70.655596911907196</v>
      </c>
      <c r="R72" s="7">
        <v>3851.9479007720947</v>
      </c>
      <c r="S72" s="7">
        <v>57354.931049346924</v>
      </c>
      <c r="T72" s="7">
        <v>183197.57654762268</v>
      </c>
      <c r="U72" s="126">
        <f t="shared" si="2"/>
        <v>244480.53295153007</v>
      </c>
    </row>
    <row r="73" spans="1:21">
      <c r="A73" s="37">
        <v>69</v>
      </c>
      <c r="B73" s="17"/>
      <c r="C73" s="16"/>
      <c r="D73" s="38" t="s">
        <v>36</v>
      </c>
      <c r="E73" s="49" t="s">
        <v>91</v>
      </c>
      <c r="F73" s="40"/>
      <c r="G73" s="111">
        <f t="shared" si="0"/>
        <v>97365.778027731925</v>
      </c>
      <c r="H73" s="26">
        <v>0.39059017598628998</v>
      </c>
      <c r="I73" s="7">
        <v>1.5140364170074463</v>
      </c>
      <c r="J73" s="7">
        <v>137.4688084051013</v>
      </c>
      <c r="K73" s="7">
        <v>1186.2371678054333</v>
      </c>
      <c r="L73" s="7">
        <v>7985.7753360271454</v>
      </c>
      <c r="M73" s="7">
        <v>50588.55281496048</v>
      </c>
      <c r="N73" s="126">
        <f t="shared" si="1"/>
        <v>59899.938753791153</v>
      </c>
      <c r="O73" s="26">
        <v>0.69085431098937988</v>
      </c>
      <c r="P73" s="7">
        <v>2.0856066569685936</v>
      </c>
      <c r="Q73" s="7">
        <v>111.16836833581328</v>
      </c>
      <c r="R73" s="7">
        <v>1084.9536131843925</v>
      </c>
      <c r="S73" s="7">
        <v>4535.609551936388</v>
      </c>
      <c r="T73" s="7">
        <v>31731.33127951622</v>
      </c>
      <c r="U73" s="126">
        <f t="shared" si="2"/>
        <v>37465.839273940772</v>
      </c>
    </row>
    <row r="74" spans="1:21">
      <c r="A74" s="37">
        <v>70</v>
      </c>
      <c r="B74" s="17"/>
      <c r="C74" s="16"/>
      <c r="D74" s="38" t="s">
        <v>38</v>
      </c>
      <c r="E74" s="49" t="s">
        <v>92</v>
      </c>
      <c r="F74" s="40"/>
      <c r="G74" s="111">
        <f t="shared" ref="G74:G137" si="3">N74+U74</f>
        <v>304308.53050787514</v>
      </c>
      <c r="H74" s="26">
        <v>0</v>
      </c>
      <c r="I74" s="7">
        <v>0</v>
      </c>
      <c r="J74" s="7">
        <v>2.2947229272685945</v>
      </c>
      <c r="K74" s="7">
        <v>61.819480050355196</v>
      </c>
      <c r="L74" s="7">
        <v>513.39343677461147</v>
      </c>
      <c r="M74" s="7">
        <v>2357.5833668187261</v>
      </c>
      <c r="N74" s="126">
        <f t="shared" ref="N74:N137" si="4">SUM(H74:M74)</f>
        <v>2935.0910065709613</v>
      </c>
      <c r="O74" s="26">
        <v>0</v>
      </c>
      <c r="P74" s="7">
        <v>0.18697676062583923</v>
      </c>
      <c r="Q74" s="7">
        <v>216.17278163507581</v>
      </c>
      <c r="R74" s="7">
        <v>12508.532364368439</v>
      </c>
      <c r="S74" s="7">
        <v>68891.206703186035</v>
      </c>
      <c r="T74" s="7">
        <v>219757.340675354</v>
      </c>
      <c r="U74" s="126">
        <f t="shared" ref="U74:U130" si="5">SUM(O74:T74)</f>
        <v>301373.43950130418</v>
      </c>
    </row>
    <row r="75" spans="1:21">
      <c r="A75" s="37">
        <v>71</v>
      </c>
      <c r="B75" s="17"/>
      <c r="C75" s="16"/>
      <c r="D75" s="38" t="s">
        <v>40</v>
      </c>
      <c r="E75" s="49" t="s">
        <v>93</v>
      </c>
      <c r="F75" s="40"/>
      <c r="G75" s="111">
        <f t="shared" si="3"/>
        <v>42817.377516468056</v>
      </c>
      <c r="H75" s="26">
        <v>0</v>
      </c>
      <c r="I75" s="7">
        <v>0</v>
      </c>
      <c r="J75" s="7">
        <v>0</v>
      </c>
      <c r="K75" s="7">
        <v>0</v>
      </c>
      <c r="L75" s="7">
        <v>0</v>
      </c>
      <c r="M75" s="7">
        <v>0</v>
      </c>
      <c r="N75" s="126">
        <f t="shared" si="4"/>
        <v>0</v>
      </c>
      <c r="O75" s="26">
        <v>0</v>
      </c>
      <c r="P75" s="7">
        <v>3.3300500363111496E-2</v>
      </c>
      <c r="Q75" s="7">
        <v>132.00957918260247</v>
      </c>
      <c r="R75" s="7">
        <v>2194.865292109549</v>
      </c>
      <c r="S75" s="7">
        <v>10412.025426447392</v>
      </c>
      <c r="T75" s="7">
        <v>30078.443918228149</v>
      </c>
      <c r="U75" s="126">
        <f t="shared" si="5"/>
        <v>42817.377516468056</v>
      </c>
    </row>
    <row r="76" spans="1:21">
      <c r="A76" s="37">
        <v>72</v>
      </c>
      <c r="B76" s="17"/>
      <c r="C76" s="16"/>
      <c r="D76" s="38" t="s">
        <v>54</v>
      </c>
      <c r="E76" s="49" t="s">
        <v>94</v>
      </c>
      <c r="F76" s="40"/>
      <c r="G76" s="111">
        <f t="shared" si="3"/>
        <v>49276.223194713704</v>
      </c>
      <c r="H76" s="26">
        <v>0</v>
      </c>
      <c r="I76" s="7">
        <v>0</v>
      </c>
      <c r="J76" s="7">
        <v>0</v>
      </c>
      <c r="K76" s="7">
        <v>0</v>
      </c>
      <c r="L76" s="7">
        <v>0</v>
      </c>
      <c r="M76" s="7">
        <v>0</v>
      </c>
      <c r="N76" s="126">
        <f t="shared" si="4"/>
        <v>0</v>
      </c>
      <c r="O76" s="26">
        <v>0</v>
      </c>
      <c r="P76" s="7">
        <v>5.67973293364048E-2</v>
      </c>
      <c r="Q76" s="7">
        <v>114.10953038092703</v>
      </c>
      <c r="R76" s="7">
        <v>2160.3067021369934</v>
      </c>
      <c r="S76" s="7">
        <v>11438.166011929512</v>
      </c>
      <c r="T76" s="7">
        <v>35563.584152936935</v>
      </c>
      <c r="U76" s="126">
        <f t="shared" si="5"/>
        <v>49276.223194713704</v>
      </c>
    </row>
    <row r="77" spans="1:21">
      <c r="A77" s="37">
        <v>73</v>
      </c>
      <c r="B77" s="17"/>
      <c r="C77" s="16"/>
      <c r="D77" s="38" t="s">
        <v>59</v>
      </c>
      <c r="E77" s="49" t="s">
        <v>95</v>
      </c>
      <c r="F77" s="40"/>
      <c r="G77" s="111">
        <f t="shared" si="3"/>
        <v>75809.786316210404</v>
      </c>
      <c r="H77" s="26">
        <v>0</v>
      </c>
      <c r="I77" s="7">
        <v>0</v>
      </c>
      <c r="J77" s="7">
        <v>0</v>
      </c>
      <c r="K77" s="7">
        <v>0</v>
      </c>
      <c r="L77" s="7">
        <v>0</v>
      </c>
      <c r="M77" s="7">
        <v>0</v>
      </c>
      <c r="N77" s="126">
        <f t="shared" si="4"/>
        <v>0</v>
      </c>
      <c r="O77" s="26">
        <v>4.8200444579124451</v>
      </c>
      <c r="P77" s="7">
        <v>4.3373276758939028</v>
      </c>
      <c r="Q77" s="7">
        <v>155.08099841326475</v>
      </c>
      <c r="R77" s="7">
        <v>2110.7069093436003</v>
      </c>
      <c r="S77" s="7">
        <v>16648.688547611237</v>
      </c>
      <c r="T77" s="7">
        <v>56886.152488708496</v>
      </c>
      <c r="U77" s="126">
        <f t="shared" si="5"/>
        <v>75809.786316210404</v>
      </c>
    </row>
    <row r="78" spans="1:21">
      <c r="A78" s="37">
        <v>74</v>
      </c>
      <c r="B78" s="17"/>
      <c r="C78" s="16"/>
      <c r="D78" s="38" t="s">
        <v>96</v>
      </c>
      <c r="E78" s="49" t="s">
        <v>97</v>
      </c>
      <c r="F78" s="40"/>
      <c r="G78" s="111">
        <f t="shared" si="3"/>
        <v>301350.40663838945</v>
      </c>
      <c r="H78" s="26">
        <v>0</v>
      </c>
      <c r="I78" s="7">
        <v>0.29978960752487183</v>
      </c>
      <c r="J78" s="7">
        <v>12.881913354620337</v>
      </c>
      <c r="K78" s="7">
        <v>208.92186106741428</v>
      </c>
      <c r="L78" s="7">
        <v>19361.840748310089</v>
      </c>
      <c r="M78" s="7">
        <v>281766.4623260498</v>
      </c>
      <c r="N78" s="126">
        <f t="shared" si="4"/>
        <v>301350.40663838945</v>
      </c>
      <c r="O78" s="26">
        <v>0</v>
      </c>
      <c r="P78" s="7">
        <v>0</v>
      </c>
      <c r="Q78" s="7">
        <v>0</v>
      </c>
      <c r="R78" s="7">
        <v>0</v>
      </c>
      <c r="S78" s="7">
        <v>0</v>
      </c>
      <c r="T78" s="7">
        <v>0</v>
      </c>
      <c r="U78" s="126">
        <f t="shared" si="5"/>
        <v>0</v>
      </c>
    </row>
    <row r="79" spans="1:21">
      <c r="A79" s="37">
        <v>75</v>
      </c>
      <c r="B79" s="17"/>
      <c r="C79" s="16"/>
      <c r="D79" s="38" t="s">
        <v>98</v>
      </c>
      <c r="E79" s="49" t="s">
        <v>99</v>
      </c>
      <c r="F79" s="40"/>
      <c r="G79" s="111">
        <f t="shared" si="3"/>
        <v>166537.93262836803</v>
      </c>
      <c r="H79" s="26">
        <v>3.3572261035442352</v>
      </c>
      <c r="I79" s="7">
        <v>2.7529643326997757</v>
      </c>
      <c r="J79" s="7">
        <v>8.4651057757437229</v>
      </c>
      <c r="K79" s="7">
        <v>297.72816040366888</v>
      </c>
      <c r="L79" s="7">
        <v>10059.898293972015</v>
      </c>
      <c r="M79" s="7">
        <v>114922.19181632996</v>
      </c>
      <c r="N79" s="126">
        <f t="shared" si="4"/>
        <v>125294.39356691763</v>
      </c>
      <c r="O79" s="26">
        <v>0</v>
      </c>
      <c r="P79" s="7">
        <v>0.13602888584136963</v>
      </c>
      <c r="Q79" s="7">
        <v>9.0828838879242539</v>
      </c>
      <c r="R79" s="7">
        <v>213.66472408175468</v>
      </c>
      <c r="S79" s="7">
        <v>3068.3346056938171</v>
      </c>
      <c r="T79" s="7">
        <v>37952.320818901062</v>
      </c>
      <c r="U79" s="126">
        <f t="shared" si="5"/>
        <v>41243.539061450399</v>
      </c>
    </row>
    <row r="80" spans="1:21">
      <c r="A80" s="37">
        <v>76</v>
      </c>
      <c r="B80" s="17"/>
      <c r="C80" s="16"/>
      <c r="D80" s="38" t="s">
        <v>100</v>
      </c>
      <c r="E80" s="49" t="s">
        <v>101</v>
      </c>
      <c r="F80" s="40"/>
      <c r="G80" s="111">
        <f t="shared" si="3"/>
        <v>227192.68259423948</v>
      </c>
      <c r="H80" s="26">
        <v>20.572974075563252</v>
      </c>
      <c r="I80" s="7">
        <v>41.43153902888298</v>
      </c>
      <c r="J80" s="7">
        <v>472.37904739379883</v>
      </c>
      <c r="K80" s="7">
        <v>1543.2613007426262</v>
      </c>
      <c r="L80" s="7">
        <v>14717.436045408249</v>
      </c>
      <c r="M80" s="7">
        <v>107354.33809185028</v>
      </c>
      <c r="N80" s="126">
        <f t="shared" si="4"/>
        <v>124149.4189984994</v>
      </c>
      <c r="O80" s="26">
        <v>12.063231750857085</v>
      </c>
      <c r="P80" s="7">
        <v>20.20009935204871</v>
      </c>
      <c r="Q80" s="7">
        <v>278.3637288287282</v>
      </c>
      <c r="R80" s="7">
        <v>1064.9109281748533</v>
      </c>
      <c r="S80" s="7">
        <v>11116.343468427658</v>
      </c>
      <c r="T80" s="7">
        <v>90551.382139205933</v>
      </c>
      <c r="U80" s="126">
        <f t="shared" si="5"/>
        <v>103043.26359574008</v>
      </c>
    </row>
    <row r="81" spans="1:21">
      <c r="A81" s="37">
        <v>77</v>
      </c>
      <c r="B81" s="10"/>
      <c r="C81" s="16"/>
      <c r="D81" s="38" t="s">
        <v>102</v>
      </c>
      <c r="E81" s="49" t="s">
        <v>103</v>
      </c>
      <c r="F81" s="40"/>
      <c r="G81" s="111">
        <f t="shared" si="3"/>
        <v>156885.13916375907</v>
      </c>
      <c r="H81" s="26">
        <v>107.55323213059455</v>
      </c>
      <c r="I81" s="7">
        <v>203.68973707780242</v>
      </c>
      <c r="J81" s="7">
        <v>837.74333623051643</v>
      </c>
      <c r="K81" s="7">
        <v>1286.2343895584345</v>
      </c>
      <c r="L81" s="7">
        <v>10383.640518903732</v>
      </c>
      <c r="M81" s="7">
        <v>77165.450399398804</v>
      </c>
      <c r="N81" s="126">
        <f t="shared" si="4"/>
        <v>89984.311613299884</v>
      </c>
      <c r="O81" s="26">
        <v>92.38426137669012</v>
      </c>
      <c r="P81" s="7">
        <v>136.06078054755926</v>
      </c>
      <c r="Q81" s="7">
        <v>447.81572781503201</v>
      </c>
      <c r="R81" s="7">
        <v>1309.8849889375269</v>
      </c>
      <c r="S81" s="7">
        <v>7369.8932003974915</v>
      </c>
      <c r="T81" s="7">
        <v>57544.788591384888</v>
      </c>
      <c r="U81" s="126">
        <f t="shared" si="5"/>
        <v>66900.827550459187</v>
      </c>
    </row>
    <row r="82" spans="1:21">
      <c r="A82" s="37">
        <v>78</v>
      </c>
      <c r="B82" s="12"/>
      <c r="C82" s="11"/>
      <c r="D82" s="50"/>
      <c r="E82" s="9" t="s">
        <v>104</v>
      </c>
      <c r="F82" s="46"/>
      <c r="G82" s="111">
        <f t="shared" si="3"/>
        <v>537908.05730749294</v>
      </c>
      <c r="H82" s="26">
        <v>261.00676798261702</v>
      </c>
      <c r="I82" s="7">
        <v>541.40671536326408</v>
      </c>
      <c r="J82" s="7">
        <v>1993.9522715061903</v>
      </c>
      <c r="K82" s="7">
        <v>6853.6314043998718</v>
      </c>
      <c r="L82" s="7">
        <v>60845.718783378601</v>
      </c>
      <c r="M82" s="7">
        <v>232452.61632537842</v>
      </c>
      <c r="N82" s="126">
        <f t="shared" si="4"/>
        <v>302948.33226800896</v>
      </c>
      <c r="O82" s="26">
        <v>211.12601657956839</v>
      </c>
      <c r="P82" s="7">
        <v>432.26523910462856</v>
      </c>
      <c r="Q82" s="7">
        <v>1094.557880455628</v>
      </c>
      <c r="R82" s="7">
        <v>4310.5962082147598</v>
      </c>
      <c r="S82" s="7">
        <v>35182.900115966797</v>
      </c>
      <c r="T82" s="7">
        <v>193728.2795791626</v>
      </c>
      <c r="U82" s="126">
        <f t="shared" si="5"/>
        <v>234959.72503948398</v>
      </c>
    </row>
    <row r="83" spans="1:21">
      <c r="A83" s="93">
        <v>79</v>
      </c>
      <c r="B83" s="94"/>
      <c r="C83" s="95" t="s">
        <v>61</v>
      </c>
      <c r="D83" s="96" t="s">
        <v>105</v>
      </c>
      <c r="E83" s="97"/>
      <c r="F83" s="98"/>
      <c r="G83" s="99">
        <f t="shared" si="3"/>
        <v>159093.58976909067</v>
      </c>
      <c r="H83" s="100">
        <v>128.11062896042131</v>
      </c>
      <c r="I83" s="101">
        <v>35.080963611602783</v>
      </c>
      <c r="J83" s="101">
        <v>154.00242207944393</v>
      </c>
      <c r="K83" s="101">
        <v>535.7135033638333</v>
      </c>
      <c r="L83" s="101">
        <v>5436.0395036190748</v>
      </c>
      <c r="M83" s="101">
        <v>82027.529165744781</v>
      </c>
      <c r="N83" s="127">
        <f t="shared" si="4"/>
        <v>88316.476187379158</v>
      </c>
      <c r="O83" s="100">
        <v>106.42374091615784</v>
      </c>
      <c r="P83" s="101">
        <v>35.894927207380533</v>
      </c>
      <c r="Q83" s="101">
        <v>90.447240393608809</v>
      </c>
      <c r="R83" s="101">
        <v>533.87151594634634</v>
      </c>
      <c r="S83" s="101">
        <v>3944.308112680912</v>
      </c>
      <c r="T83" s="101">
        <v>66066.168044567108</v>
      </c>
      <c r="U83" s="127">
        <f t="shared" si="5"/>
        <v>70777.113581711514</v>
      </c>
    </row>
    <row r="84" spans="1:21">
      <c r="A84" s="93">
        <v>80</v>
      </c>
      <c r="B84" s="94"/>
      <c r="C84" s="95" t="s">
        <v>66</v>
      </c>
      <c r="D84" s="96" t="s">
        <v>106</v>
      </c>
      <c r="E84" s="97"/>
      <c r="F84" s="98"/>
      <c r="G84" s="99">
        <f t="shared" si="3"/>
        <v>401701.21772726031</v>
      </c>
      <c r="H84" s="100">
        <v>12.690193938484299</v>
      </c>
      <c r="I84" s="101">
        <v>20.422449662350118</v>
      </c>
      <c r="J84" s="101">
        <v>605.09099187701941</v>
      </c>
      <c r="K84" s="101">
        <v>4867.4562211036682</v>
      </c>
      <c r="L84" s="101">
        <v>27068.717400550842</v>
      </c>
      <c r="M84" s="101">
        <v>171564.3800163269</v>
      </c>
      <c r="N84" s="127">
        <f t="shared" si="4"/>
        <v>204138.75727345928</v>
      </c>
      <c r="O84" s="100">
        <v>9.0468014556317939</v>
      </c>
      <c r="P84" s="101">
        <v>17.247647523738124</v>
      </c>
      <c r="Q84" s="101">
        <v>332.5810484290123</v>
      </c>
      <c r="R84" s="101">
        <v>2768.354231223464</v>
      </c>
      <c r="S84" s="101">
        <v>16222.054135203362</v>
      </c>
      <c r="T84" s="101">
        <v>178213.17658996582</v>
      </c>
      <c r="U84" s="127">
        <f t="shared" si="5"/>
        <v>197562.46045380103</v>
      </c>
    </row>
    <row r="85" spans="1:21">
      <c r="A85" s="93">
        <v>81</v>
      </c>
      <c r="B85" s="94"/>
      <c r="C85" s="95" t="s">
        <v>68</v>
      </c>
      <c r="D85" s="96" t="s">
        <v>107</v>
      </c>
      <c r="E85" s="97"/>
      <c r="F85" s="98"/>
      <c r="G85" s="99">
        <f t="shared" si="3"/>
        <v>174996.55794313736</v>
      </c>
      <c r="H85" s="100">
        <v>375.68779207160696</v>
      </c>
      <c r="I85" s="101">
        <v>293.91683515161276</v>
      </c>
      <c r="J85" s="101">
        <v>1100.5909445807338</v>
      </c>
      <c r="K85" s="101">
        <v>3880.7217055559158</v>
      </c>
      <c r="L85" s="101">
        <v>11458.376253843307</v>
      </c>
      <c r="M85" s="101">
        <v>67258.17834687233</v>
      </c>
      <c r="N85" s="127">
        <f t="shared" si="4"/>
        <v>84367.471878075507</v>
      </c>
      <c r="O85" s="100">
        <v>290.92133400635794</v>
      </c>
      <c r="P85" s="101">
        <v>239.39556923881173</v>
      </c>
      <c r="Q85" s="101">
        <v>779.55958565697074</v>
      </c>
      <c r="R85" s="101">
        <v>2380.0902180373669</v>
      </c>
      <c r="S85" s="101">
        <v>7419.294368326664</v>
      </c>
      <c r="T85" s="101">
        <v>79519.824989795685</v>
      </c>
      <c r="U85" s="127">
        <f t="shared" si="5"/>
        <v>90629.086065061856</v>
      </c>
    </row>
    <row r="86" spans="1:21">
      <c r="A86" s="93">
        <v>82</v>
      </c>
      <c r="B86" s="94"/>
      <c r="C86" s="95" t="s">
        <v>74</v>
      </c>
      <c r="D86" s="96" t="s">
        <v>108</v>
      </c>
      <c r="E86" s="97"/>
      <c r="F86" s="98"/>
      <c r="G86" s="99">
        <f t="shared" si="3"/>
        <v>122490.44195810039</v>
      </c>
      <c r="H86" s="100">
        <v>0.2608388413535449</v>
      </c>
      <c r="I86" s="101">
        <v>12.233789418812648</v>
      </c>
      <c r="J86" s="101">
        <v>11087.642693430185</v>
      </c>
      <c r="K86" s="101">
        <v>34052.225363731384</v>
      </c>
      <c r="L86" s="101">
        <v>25580.628571510315</v>
      </c>
      <c r="M86" s="101">
        <v>16371.099736213684</v>
      </c>
      <c r="N86" s="127">
        <f t="shared" si="4"/>
        <v>87104.090993145743</v>
      </c>
      <c r="O86" s="100">
        <v>0.54427105606033499</v>
      </c>
      <c r="P86" s="101">
        <v>9.1963549275631067</v>
      </c>
      <c r="Q86" s="101">
        <v>3294.8052887171507</v>
      </c>
      <c r="R86" s="101">
        <v>10845.497101128101</v>
      </c>
      <c r="S86" s="101">
        <v>9171.5915603041649</v>
      </c>
      <c r="T86" s="101">
        <v>12064.716388821602</v>
      </c>
      <c r="U86" s="127">
        <f t="shared" si="5"/>
        <v>35386.350964954647</v>
      </c>
    </row>
    <row r="87" spans="1:21">
      <c r="A87" s="37">
        <v>83</v>
      </c>
      <c r="B87" s="17"/>
      <c r="C87" s="16"/>
      <c r="D87" s="38" t="s">
        <v>8</v>
      </c>
      <c r="E87" s="49" t="s">
        <v>109</v>
      </c>
      <c r="F87" s="40"/>
      <c r="G87" s="111">
        <f t="shared" si="3"/>
        <v>0</v>
      </c>
      <c r="H87" s="26">
        <v>0</v>
      </c>
      <c r="I87" s="7">
        <v>0</v>
      </c>
      <c r="J87" s="7">
        <v>0</v>
      </c>
      <c r="K87" s="7">
        <v>0</v>
      </c>
      <c r="L87" s="7">
        <v>0</v>
      </c>
      <c r="M87" s="7">
        <v>0</v>
      </c>
      <c r="N87" s="126">
        <f t="shared" si="4"/>
        <v>0</v>
      </c>
      <c r="O87" s="26">
        <v>0</v>
      </c>
      <c r="P87" s="7">
        <v>0</v>
      </c>
      <c r="Q87" s="7">
        <v>0</v>
      </c>
      <c r="R87" s="7">
        <v>0</v>
      </c>
      <c r="S87" s="7">
        <v>0</v>
      </c>
      <c r="T87" s="7">
        <v>0</v>
      </c>
      <c r="U87" s="126">
        <f t="shared" si="5"/>
        <v>0</v>
      </c>
    </row>
    <row r="88" spans="1:21">
      <c r="A88" s="37">
        <v>84</v>
      </c>
      <c r="B88" s="17"/>
      <c r="C88" s="16"/>
      <c r="D88" s="38" t="s">
        <v>10</v>
      </c>
      <c r="E88" s="49" t="s">
        <v>110</v>
      </c>
      <c r="F88" s="40"/>
      <c r="G88" s="111">
        <f t="shared" si="3"/>
        <v>796.79158150777221</v>
      </c>
      <c r="H88" s="26">
        <v>0</v>
      </c>
      <c r="I88" s="7">
        <v>0</v>
      </c>
      <c r="J88" s="7">
        <v>1.9868237972259521</v>
      </c>
      <c r="K88" s="7">
        <v>19.813897449523211</v>
      </c>
      <c r="L88" s="7">
        <v>48.028291791677475</v>
      </c>
      <c r="M88" s="7">
        <v>202.23925113677979</v>
      </c>
      <c r="N88" s="126">
        <f t="shared" si="4"/>
        <v>272.06826417520642</v>
      </c>
      <c r="O88" s="26">
        <v>0</v>
      </c>
      <c r="P88" s="7">
        <v>0</v>
      </c>
      <c r="Q88" s="7">
        <v>2.555687814950943</v>
      </c>
      <c r="R88" s="7">
        <v>12.687078580260277</v>
      </c>
      <c r="S88" s="7">
        <v>67.958341039717197</v>
      </c>
      <c r="T88" s="7">
        <v>441.52220989763737</v>
      </c>
      <c r="U88" s="126">
        <f t="shared" si="5"/>
        <v>524.72331733256578</v>
      </c>
    </row>
    <row r="89" spans="1:21">
      <c r="A89" s="37">
        <v>85</v>
      </c>
      <c r="B89" s="17"/>
      <c r="C89" s="16"/>
      <c r="D89" s="38" t="s">
        <v>22</v>
      </c>
      <c r="E89" s="49" t="s">
        <v>111</v>
      </c>
      <c r="F89" s="40"/>
      <c r="G89" s="111">
        <f t="shared" si="3"/>
        <v>4983.634399395436</v>
      </c>
      <c r="H89" s="26">
        <v>0</v>
      </c>
      <c r="I89" s="7">
        <v>0</v>
      </c>
      <c r="J89" s="7">
        <v>17.895691528916359</v>
      </c>
      <c r="K89" s="7">
        <v>153.96435590833426</v>
      </c>
      <c r="L89" s="7">
        <v>509.18580132722855</v>
      </c>
      <c r="M89" s="7">
        <v>1179.7892772108316</v>
      </c>
      <c r="N89" s="126">
        <f t="shared" si="4"/>
        <v>1860.8351259753108</v>
      </c>
      <c r="O89" s="26">
        <v>0</v>
      </c>
      <c r="P89" s="7">
        <v>0.15646333992481232</v>
      </c>
      <c r="Q89" s="7">
        <v>5.7959878966212273</v>
      </c>
      <c r="R89" s="7">
        <v>52.213391821831465</v>
      </c>
      <c r="S89" s="7">
        <v>352.06540459394455</v>
      </c>
      <c r="T89" s="7">
        <v>2712.5680257678032</v>
      </c>
      <c r="U89" s="126">
        <f t="shared" si="5"/>
        <v>3122.7992734201252</v>
      </c>
    </row>
    <row r="90" spans="1:21">
      <c r="A90" s="37">
        <v>86</v>
      </c>
      <c r="B90" s="17"/>
      <c r="C90" s="16"/>
      <c r="D90" s="38" t="s">
        <v>24</v>
      </c>
      <c r="E90" s="49" t="s">
        <v>112</v>
      </c>
      <c r="F90" s="40"/>
      <c r="G90" s="111">
        <f t="shared" si="3"/>
        <v>46896.097879327834</v>
      </c>
      <c r="H90" s="26">
        <v>0</v>
      </c>
      <c r="I90" s="7">
        <v>0</v>
      </c>
      <c r="J90" s="7">
        <v>1259.3442208319902</v>
      </c>
      <c r="K90" s="7">
        <v>12155.13932967186</v>
      </c>
      <c r="L90" s="7">
        <v>15692.753871321678</v>
      </c>
      <c r="M90" s="7">
        <v>8042.8413223624229</v>
      </c>
      <c r="N90" s="126">
        <f t="shared" si="4"/>
        <v>37150.078744187951</v>
      </c>
      <c r="O90" s="26">
        <v>0</v>
      </c>
      <c r="P90" s="7">
        <v>0</v>
      </c>
      <c r="Q90" s="7">
        <v>277.45632752031088</v>
      </c>
      <c r="R90" s="7">
        <v>2744.732980877161</v>
      </c>
      <c r="S90" s="7">
        <v>4040.8819882124662</v>
      </c>
      <c r="T90" s="7">
        <v>2682.9478385299444</v>
      </c>
      <c r="U90" s="126">
        <f t="shared" si="5"/>
        <v>9746.0191351398826</v>
      </c>
    </row>
    <row r="91" spans="1:21">
      <c r="A91" s="37">
        <v>87</v>
      </c>
      <c r="B91" s="17"/>
      <c r="C91" s="16"/>
      <c r="D91" s="38" t="s">
        <v>26</v>
      </c>
      <c r="E91" s="49" t="s">
        <v>113</v>
      </c>
      <c r="F91" s="40"/>
      <c r="G91" s="111">
        <f t="shared" si="3"/>
        <v>67960.767309019124</v>
      </c>
      <c r="H91" s="26">
        <v>0.2608388413535449</v>
      </c>
      <c r="I91" s="7">
        <v>0</v>
      </c>
      <c r="J91" s="7">
        <v>9749.6747583448887</v>
      </c>
      <c r="K91" s="7">
        <v>21605.020696997643</v>
      </c>
      <c r="L91" s="7">
        <v>9081.0906702280045</v>
      </c>
      <c r="M91" s="7">
        <v>6621.483325958252</v>
      </c>
      <c r="N91" s="126">
        <f t="shared" si="4"/>
        <v>47057.530290370138</v>
      </c>
      <c r="O91" s="26">
        <v>0.54427105606033499</v>
      </c>
      <c r="P91" s="7">
        <v>0</v>
      </c>
      <c r="Q91" s="7">
        <v>2777.0289766639471</v>
      </c>
      <c r="R91" s="7">
        <v>7697.3995347619057</v>
      </c>
      <c r="S91" s="7">
        <v>4526.7279239445925</v>
      </c>
      <c r="T91" s="7">
        <v>5901.5363122224808</v>
      </c>
      <c r="U91" s="126">
        <f t="shared" si="5"/>
        <v>20903.237018648986</v>
      </c>
    </row>
    <row r="92" spans="1:21">
      <c r="A92" s="37">
        <v>88</v>
      </c>
      <c r="B92" s="17"/>
      <c r="C92" s="16"/>
      <c r="D92" s="38" t="s">
        <v>32</v>
      </c>
      <c r="E92" s="49" t="s">
        <v>114</v>
      </c>
      <c r="F92" s="40"/>
      <c r="G92" s="111">
        <f t="shared" si="3"/>
        <v>0</v>
      </c>
      <c r="H92" s="26">
        <v>0</v>
      </c>
      <c r="I92" s="7">
        <v>0</v>
      </c>
      <c r="J92" s="7">
        <v>0</v>
      </c>
      <c r="K92" s="7">
        <v>0</v>
      </c>
      <c r="L92" s="7">
        <v>0</v>
      </c>
      <c r="M92" s="7">
        <v>0</v>
      </c>
      <c r="N92" s="126">
        <f t="shared" si="4"/>
        <v>0</v>
      </c>
      <c r="O92" s="26">
        <v>0</v>
      </c>
      <c r="P92" s="7">
        <v>0</v>
      </c>
      <c r="Q92" s="7">
        <v>0</v>
      </c>
      <c r="R92" s="7">
        <v>0</v>
      </c>
      <c r="S92" s="7">
        <v>0</v>
      </c>
      <c r="T92" s="7">
        <v>0</v>
      </c>
      <c r="U92" s="126">
        <f t="shared" si="5"/>
        <v>0</v>
      </c>
    </row>
    <row r="93" spans="1:21">
      <c r="A93" s="37">
        <v>89</v>
      </c>
      <c r="B93" s="17"/>
      <c r="C93" s="16"/>
      <c r="D93" s="38" t="s">
        <v>34</v>
      </c>
      <c r="E93" s="49" t="s">
        <v>115</v>
      </c>
      <c r="F93" s="40"/>
      <c r="G93" s="111">
        <f t="shared" si="3"/>
        <v>545.66170844438807</v>
      </c>
      <c r="H93" s="26">
        <v>0</v>
      </c>
      <c r="I93" s="7">
        <v>1.6942467064395714</v>
      </c>
      <c r="J93" s="7">
        <v>14.859823602371762</v>
      </c>
      <c r="K93" s="7">
        <v>35.272240614751354</v>
      </c>
      <c r="L93" s="7">
        <v>0</v>
      </c>
      <c r="M93" s="7">
        <v>0</v>
      </c>
      <c r="N93" s="126">
        <f t="shared" si="4"/>
        <v>51.826310923562687</v>
      </c>
      <c r="O93" s="26">
        <v>0</v>
      </c>
      <c r="P93" s="7">
        <v>3.7531001485865545</v>
      </c>
      <c r="Q93" s="7">
        <v>206.16842092627485</v>
      </c>
      <c r="R93" s="7">
        <v>283.91387644596398</v>
      </c>
      <c r="S93" s="7">
        <v>0</v>
      </c>
      <c r="T93" s="7">
        <v>0</v>
      </c>
      <c r="U93" s="126">
        <f t="shared" si="5"/>
        <v>493.83539752082538</v>
      </c>
    </row>
    <row r="94" spans="1:21">
      <c r="A94" s="37">
        <v>90</v>
      </c>
      <c r="B94" s="17"/>
      <c r="C94" s="16"/>
      <c r="D94" s="38" t="s">
        <v>36</v>
      </c>
      <c r="E94" s="49" t="s">
        <v>116</v>
      </c>
      <c r="F94" s="40"/>
      <c r="G94" s="111">
        <f t="shared" si="3"/>
        <v>0</v>
      </c>
      <c r="H94" s="26">
        <v>0</v>
      </c>
      <c r="I94" s="7">
        <v>0</v>
      </c>
      <c r="J94" s="7">
        <v>0</v>
      </c>
      <c r="K94" s="7">
        <v>0</v>
      </c>
      <c r="L94" s="7">
        <v>0</v>
      </c>
      <c r="M94" s="7">
        <v>0</v>
      </c>
      <c r="N94" s="126">
        <f t="shared" si="4"/>
        <v>0</v>
      </c>
      <c r="O94" s="26">
        <v>0</v>
      </c>
      <c r="P94" s="7">
        <v>0</v>
      </c>
      <c r="Q94" s="7">
        <v>0</v>
      </c>
      <c r="R94" s="7">
        <v>0</v>
      </c>
      <c r="S94" s="7">
        <v>0</v>
      </c>
      <c r="T94" s="7">
        <v>0</v>
      </c>
      <c r="U94" s="126">
        <f t="shared" si="5"/>
        <v>0</v>
      </c>
    </row>
    <row r="95" spans="1:21">
      <c r="A95" s="37">
        <v>91</v>
      </c>
      <c r="B95" s="17"/>
      <c r="C95" s="16"/>
      <c r="D95" s="38" t="s">
        <v>38</v>
      </c>
      <c r="E95" s="49" t="s">
        <v>117</v>
      </c>
      <c r="F95" s="40"/>
      <c r="G95" s="111">
        <f t="shared" si="3"/>
        <v>0</v>
      </c>
      <c r="H95" s="26">
        <v>0</v>
      </c>
      <c r="I95" s="7">
        <v>0</v>
      </c>
      <c r="J95" s="7">
        <v>0</v>
      </c>
      <c r="K95" s="7">
        <v>0</v>
      </c>
      <c r="L95" s="7">
        <v>0</v>
      </c>
      <c r="M95" s="7">
        <v>0</v>
      </c>
      <c r="N95" s="126">
        <f t="shared" si="4"/>
        <v>0</v>
      </c>
      <c r="O95" s="26">
        <v>0</v>
      </c>
      <c r="P95" s="7">
        <v>0</v>
      </c>
      <c r="Q95" s="7">
        <v>0</v>
      </c>
      <c r="R95" s="7">
        <v>0</v>
      </c>
      <c r="S95" s="7">
        <v>0</v>
      </c>
      <c r="T95" s="7">
        <v>0</v>
      </c>
      <c r="U95" s="126">
        <f t="shared" si="5"/>
        <v>0</v>
      </c>
    </row>
    <row r="96" spans="1:21">
      <c r="A96" s="37">
        <v>92</v>
      </c>
      <c r="B96" s="17"/>
      <c r="C96" s="16"/>
      <c r="D96" s="38" t="s">
        <v>40</v>
      </c>
      <c r="E96" s="49" t="s">
        <v>118</v>
      </c>
      <c r="F96" s="40"/>
      <c r="G96" s="111">
        <f t="shared" si="3"/>
        <v>1307.4898504056036</v>
      </c>
      <c r="H96" s="26">
        <v>0</v>
      </c>
      <c r="I96" s="7">
        <v>10.539542675018311</v>
      </c>
      <c r="J96" s="7">
        <v>43.881048917770386</v>
      </c>
      <c r="K96" s="7">
        <v>83.014635108411312</v>
      </c>
      <c r="L96" s="7">
        <v>249.57048718631268</v>
      </c>
      <c r="M96" s="7">
        <v>324.74663776159286</v>
      </c>
      <c r="N96" s="126">
        <f t="shared" si="4"/>
        <v>711.75235164910555</v>
      </c>
      <c r="O96" s="26">
        <v>0</v>
      </c>
      <c r="P96" s="7">
        <v>5.2867915034294128</v>
      </c>
      <c r="Q96" s="7">
        <v>25.800007522106171</v>
      </c>
      <c r="R96" s="7">
        <v>54.550457969307899</v>
      </c>
      <c r="S96" s="7">
        <v>183.95796897634864</v>
      </c>
      <c r="T96" s="7">
        <v>326.14227278530598</v>
      </c>
      <c r="U96" s="126">
        <f t="shared" si="5"/>
        <v>595.7374987564981</v>
      </c>
    </row>
    <row r="97" spans="1:21">
      <c r="A97" s="37">
        <v>93</v>
      </c>
      <c r="B97" s="17"/>
      <c r="C97" s="16"/>
      <c r="D97" s="38" t="s">
        <v>54</v>
      </c>
      <c r="E97" s="49" t="s">
        <v>119</v>
      </c>
      <c r="F97" s="40"/>
      <c r="G97" s="111">
        <f t="shared" si="3"/>
        <v>0</v>
      </c>
      <c r="H97" s="26">
        <v>0</v>
      </c>
      <c r="I97" s="7">
        <v>0</v>
      </c>
      <c r="J97" s="7">
        <v>0</v>
      </c>
      <c r="K97" s="7">
        <v>0</v>
      </c>
      <c r="L97" s="7">
        <v>0</v>
      </c>
      <c r="M97" s="7">
        <v>0</v>
      </c>
      <c r="N97" s="126">
        <f t="shared" si="4"/>
        <v>0</v>
      </c>
      <c r="O97" s="26">
        <v>0</v>
      </c>
      <c r="P97" s="7">
        <v>0</v>
      </c>
      <c r="Q97" s="7">
        <v>0</v>
      </c>
      <c r="R97" s="7">
        <v>0</v>
      </c>
      <c r="S97" s="7">
        <v>0</v>
      </c>
      <c r="T97" s="7">
        <v>0</v>
      </c>
      <c r="U97" s="126">
        <f t="shared" si="5"/>
        <v>0</v>
      </c>
    </row>
    <row r="98" spans="1:21">
      <c r="A98" s="93">
        <v>94</v>
      </c>
      <c r="B98" s="102"/>
      <c r="C98" s="95" t="s">
        <v>120</v>
      </c>
      <c r="D98" s="96" t="s">
        <v>121</v>
      </c>
      <c r="E98" s="97"/>
      <c r="F98" s="98"/>
      <c r="G98" s="99">
        <f t="shared" si="3"/>
        <v>2532764.2559443638</v>
      </c>
      <c r="H98" s="100">
        <v>320.67078284360468</v>
      </c>
      <c r="I98" s="101">
        <v>608.49859076738358</v>
      </c>
      <c r="J98" s="101">
        <v>2911.3513873852789</v>
      </c>
      <c r="K98" s="101">
        <v>6284.2695964574814</v>
      </c>
      <c r="L98" s="101">
        <v>30146.179345607758</v>
      </c>
      <c r="M98" s="101">
        <v>997448.99238204956</v>
      </c>
      <c r="N98" s="127">
        <f t="shared" si="4"/>
        <v>1037719.9620851111</v>
      </c>
      <c r="O98" s="100">
        <v>277.41307263076305</v>
      </c>
      <c r="P98" s="101">
        <v>448.02421309973579</v>
      </c>
      <c r="Q98" s="101">
        <v>1313.3248378038406</v>
      </c>
      <c r="R98" s="101">
        <v>4141.8834989666939</v>
      </c>
      <c r="S98" s="101">
        <v>26864.672154903412</v>
      </c>
      <c r="T98" s="101">
        <v>1461998.9760818481</v>
      </c>
      <c r="U98" s="127">
        <f t="shared" si="5"/>
        <v>1495044.2938592527</v>
      </c>
    </row>
    <row r="99" spans="1:21">
      <c r="A99" s="37">
        <v>95</v>
      </c>
      <c r="B99" s="10"/>
      <c r="C99" s="11"/>
      <c r="D99" s="38" t="s">
        <v>8</v>
      </c>
      <c r="E99" s="49" t="s">
        <v>122</v>
      </c>
      <c r="F99" s="51"/>
      <c r="G99" s="111">
        <f t="shared" si="3"/>
        <v>2130036.2617140394</v>
      </c>
      <c r="H99" s="26">
        <v>0</v>
      </c>
      <c r="I99" s="7">
        <v>25.951155602931976</v>
      </c>
      <c r="J99" s="7">
        <v>24.635840497910976</v>
      </c>
      <c r="K99" s="7">
        <v>214.39208566769958</v>
      </c>
      <c r="L99" s="7">
        <v>10804.521673679352</v>
      </c>
      <c r="M99" s="7">
        <v>797824.35392951965</v>
      </c>
      <c r="N99" s="126">
        <f t="shared" si="4"/>
        <v>808893.85468496755</v>
      </c>
      <c r="O99" s="26">
        <v>0</v>
      </c>
      <c r="P99" s="7">
        <v>17.222849562764168</v>
      </c>
      <c r="Q99" s="7">
        <v>23.962080452591181</v>
      </c>
      <c r="R99" s="7">
        <v>153.12054776214063</v>
      </c>
      <c r="S99" s="7">
        <v>10690.047161340714</v>
      </c>
      <c r="T99" s="7">
        <v>1310258.0543899536</v>
      </c>
      <c r="U99" s="126">
        <f t="shared" si="5"/>
        <v>1321142.4070290718</v>
      </c>
    </row>
    <row r="100" spans="1:21">
      <c r="A100" s="37">
        <v>96</v>
      </c>
      <c r="B100" s="10"/>
      <c r="C100" s="11"/>
      <c r="D100" s="38" t="s">
        <v>10</v>
      </c>
      <c r="E100" s="49" t="s">
        <v>123</v>
      </c>
      <c r="F100" s="51"/>
      <c r="G100" s="111">
        <f t="shared" si="3"/>
        <v>237191.40461762602</v>
      </c>
      <c r="H100" s="26">
        <v>0</v>
      </c>
      <c r="I100" s="7">
        <v>0</v>
      </c>
      <c r="J100" s="7">
        <v>7.0666358289599884</v>
      </c>
      <c r="K100" s="7">
        <v>50.022901475429535</v>
      </c>
      <c r="L100" s="7">
        <v>2966.574280500412</v>
      </c>
      <c r="M100" s="7">
        <v>140087.41995704174</v>
      </c>
      <c r="N100" s="126">
        <f t="shared" si="4"/>
        <v>143111.08377484654</v>
      </c>
      <c r="O100" s="26">
        <v>0</v>
      </c>
      <c r="P100" s="7">
        <v>0</v>
      </c>
      <c r="Q100" s="7">
        <v>4.4498520691486192</v>
      </c>
      <c r="R100" s="7">
        <v>34.49376860447228</v>
      </c>
      <c r="S100" s="7">
        <v>1621.9813547581434</v>
      </c>
      <c r="T100" s="7">
        <v>92419.395867347717</v>
      </c>
      <c r="U100" s="126">
        <f t="shared" si="5"/>
        <v>94080.320842779474</v>
      </c>
    </row>
    <row r="101" spans="1:21">
      <c r="A101" s="37">
        <v>97</v>
      </c>
      <c r="B101" s="10"/>
      <c r="C101" s="11"/>
      <c r="D101" s="38" t="s">
        <v>22</v>
      </c>
      <c r="E101" s="49" t="s">
        <v>124</v>
      </c>
      <c r="F101" s="51"/>
      <c r="G101" s="111">
        <f t="shared" si="3"/>
        <v>24171.574403756247</v>
      </c>
      <c r="H101" s="26">
        <v>56.443001410108991</v>
      </c>
      <c r="I101" s="7">
        <v>137.4993307068944</v>
      </c>
      <c r="J101" s="7">
        <v>745.89816124737263</v>
      </c>
      <c r="K101" s="7">
        <v>1339.9280780851841</v>
      </c>
      <c r="L101" s="7">
        <v>1863.8630470223725</v>
      </c>
      <c r="M101" s="7">
        <v>7833.621400475502</v>
      </c>
      <c r="N101" s="126">
        <f t="shared" si="4"/>
        <v>11977.253018947435</v>
      </c>
      <c r="O101" s="26">
        <v>53.068559914536308</v>
      </c>
      <c r="P101" s="7">
        <v>114.93525732227863</v>
      </c>
      <c r="Q101" s="7">
        <v>429.38784621655941</v>
      </c>
      <c r="R101" s="7">
        <v>703.50079253315926</v>
      </c>
      <c r="S101" s="7">
        <v>1213.7475437819958</v>
      </c>
      <c r="T101" s="7">
        <v>9679.6813850402832</v>
      </c>
      <c r="U101" s="126">
        <f t="shared" si="5"/>
        <v>12194.321384808813</v>
      </c>
    </row>
    <row r="102" spans="1:21">
      <c r="A102" s="37">
        <v>98</v>
      </c>
      <c r="B102" s="17"/>
      <c r="C102" s="11"/>
      <c r="D102" s="38" t="s">
        <v>24</v>
      </c>
      <c r="E102" s="49" t="s">
        <v>125</v>
      </c>
      <c r="F102" s="51"/>
      <c r="G102" s="111">
        <f t="shared" si="3"/>
        <v>15015.883754810318</v>
      </c>
      <c r="H102" s="26">
        <v>0</v>
      </c>
      <c r="I102" s="7">
        <v>0</v>
      </c>
      <c r="J102" s="7">
        <v>24.944385541602969</v>
      </c>
      <c r="K102" s="7">
        <v>511.18537425994873</v>
      </c>
      <c r="L102" s="7">
        <v>1890.746811747551</v>
      </c>
      <c r="M102" s="7">
        <v>2811.7480088025331</v>
      </c>
      <c r="N102" s="126">
        <f t="shared" si="4"/>
        <v>5238.6245803516358</v>
      </c>
      <c r="O102" s="26">
        <v>0</v>
      </c>
      <c r="P102" s="7">
        <v>0.15646333992481232</v>
      </c>
      <c r="Q102" s="7">
        <v>26.573317550122738</v>
      </c>
      <c r="R102" s="7">
        <v>685.47135250270367</v>
      </c>
      <c r="S102" s="7">
        <v>3347.2797808945179</v>
      </c>
      <c r="T102" s="7">
        <v>5717.7782601714134</v>
      </c>
      <c r="U102" s="126">
        <f t="shared" si="5"/>
        <v>9777.2591744586825</v>
      </c>
    </row>
    <row r="103" spans="1:21">
      <c r="A103" s="37">
        <v>99</v>
      </c>
      <c r="B103" s="12"/>
      <c r="C103" s="12"/>
      <c r="D103" s="38" t="s">
        <v>26</v>
      </c>
      <c r="E103" s="49" t="s">
        <v>126</v>
      </c>
      <c r="F103" s="43"/>
      <c r="G103" s="111">
        <f t="shared" si="3"/>
        <v>8.7655958756804466</v>
      </c>
      <c r="H103" s="26">
        <v>0</v>
      </c>
      <c r="I103" s="7">
        <v>0.17897585034370422</v>
      </c>
      <c r="J103" s="7">
        <v>0.29971156269311905</v>
      </c>
      <c r="K103" s="7">
        <v>0.74908894300460815</v>
      </c>
      <c r="L103" s="7">
        <v>1.2027339041233063</v>
      </c>
      <c r="M103" s="7">
        <v>0.16169191896915436</v>
      </c>
      <c r="N103" s="126">
        <f t="shared" si="4"/>
        <v>2.5922021791338921</v>
      </c>
      <c r="O103" s="26">
        <v>0</v>
      </c>
      <c r="P103" s="7">
        <v>0</v>
      </c>
      <c r="Q103" s="7">
        <v>0</v>
      </c>
      <c r="R103" s="7">
        <v>1.3392495736479759</v>
      </c>
      <c r="S103" s="7">
        <v>1.3833471015095711</v>
      </c>
      <c r="T103" s="7">
        <v>3.4507970213890076</v>
      </c>
      <c r="U103" s="126">
        <f t="shared" si="5"/>
        <v>6.1733936965465546</v>
      </c>
    </row>
    <row r="104" spans="1:21">
      <c r="A104" s="37">
        <v>100</v>
      </c>
      <c r="B104" s="12"/>
      <c r="C104" s="12"/>
      <c r="D104" s="38" t="s">
        <v>32</v>
      </c>
      <c r="E104" s="15" t="s">
        <v>127</v>
      </c>
      <c r="F104" s="43"/>
      <c r="G104" s="111">
        <f t="shared" si="3"/>
        <v>0</v>
      </c>
      <c r="H104" s="26">
        <v>0</v>
      </c>
      <c r="I104" s="7">
        <v>0</v>
      </c>
      <c r="J104" s="7">
        <v>0</v>
      </c>
      <c r="K104" s="7">
        <v>0</v>
      </c>
      <c r="L104" s="7">
        <v>0</v>
      </c>
      <c r="M104" s="7">
        <v>0</v>
      </c>
      <c r="N104" s="126">
        <f t="shared" si="4"/>
        <v>0</v>
      </c>
      <c r="O104" s="26">
        <v>0</v>
      </c>
      <c r="P104" s="7">
        <v>0</v>
      </c>
      <c r="Q104" s="7">
        <v>0</v>
      </c>
      <c r="R104" s="7">
        <v>0</v>
      </c>
      <c r="S104" s="7">
        <v>0</v>
      </c>
      <c r="T104" s="7">
        <v>0</v>
      </c>
      <c r="U104" s="126">
        <f t="shared" si="5"/>
        <v>0</v>
      </c>
    </row>
    <row r="105" spans="1:21">
      <c r="A105" s="37">
        <v>101</v>
      </c>
      <c r="B105" s="12"/>
      <c r="C105" s="12"/>
      <c r="D105" s="38" t="s">
        <v>34</v>
      </c>
      <c r="E105" s="15" t="s">
        <v>128</v>
      </c>
      <c r="F105" s="43"/>
      <c r="G105" s="111">
        <f t="shared" si="3"/>
        <v>126340.34372963919</v>
      </c>
      <c r="H105" s="26">
        <v>264.22778315003961</v>
      </c>
      <c r="I105" s="7">
        <v>444.86912701278925</v>
      </c>
      <c r="J105" s="7">
        <v>2108.5066476278007</v>
      </c>
      <c r="K105" s="7">
        <v>4167.9921515509486</v>
      </c>
      <c r="L105" s="7">
        <v>12619.270190894604</v>
      </c>
      <c r="M105" s="7">
        <v>48891.69686961174</v>
      </c>
      <c r="N105" s="126">
        <f t="shared" si="4"/>
        <v>68496.562769847922</v>
      </c>
      <c r="O105" s="26">
        <v>224.34450902417302</v>
      </c>
      <c r="P105" s="7">
        <v>315.70964676024596</v>
      </c>
      <c r="Q105" s="7">
        <v>828.9516924507916</v>
      </c>
      <c r="R105" s="7">
        <v>2563.9577130079269</v>
      </c>
      <c r="S105" s="7">
        <v>9990.2328707575798</v>
      </c>
      <c r="T105" s="7">
        <v>43920.584527790546</v>
      </c>
      <c r="U105" s="126">
        <f t="shared" si="5"/>
        <v>57843.780959791264</v>
      </c>
    </row>
    <row r="106" spans="1:21">
      <c r="A106" s="93">
        <v>102</v>
      </c>
      <c r="B106" s="94"/>
      <c r="C106" s="95" t="s">
        <v>129</v>
      </c>
      <c r="D106" s="96" t="s">
        <v>130</v>
      </c>
      <c r="E106" s="97"/>
      <c r="F106" s="98"/>
      <c r="G106" s="99">
        <f t="shared" si="3"/>
        <v>580.49418259039521</v>
      </c>
      <c r="H106" s="100">
        <v>0</v>
      </c>
      <c r="I106" s="101">
        <v>1.6153372377157211</v>
      </c>
      <c r="J106" s="101">
        <v>3.6806396283209324</v>
      </c>
      <c r="K106" s="101">
        <v>7.908145859837532</v>
      </c>
      <c r="L106" s="101">
        <v>18.763212524354458</v>
      </c>
      <c r="M106" s="101">
        <v>195.85888670384884</v>
      </c>
      <c r="N106" s="127">
        <f t="shared" si="4"/>
        <v>227.82622195407748</v>
      </c>
      <c r="O106" s="100">
        <v>0</v>
      </c>
      <c r="P106" s="101">
        <v>0.56716166436672211</v>
      </c>
      <c r="Q106" s="101">
        <v>1.6205000132322311</v>
      </c>
      <c r="R106" s="101">
        <v>4.8740110024809837</v>
      </c>
      <c r="S106" s="101">
        <v>15.313814967870712</v>
      </c>
      <c r="T106" s="101">
        <v>330.29247298836708</v>
      </c>
      <c r="U106" s="127">
        <f t="shared" si="5"/>
        <v>352.66796063631773</v>
      </c>
    </row>
    <row r="107" spans="1:21">
      <c r="A107" s="93">
        <v>110</v>
      </c>
      <c r="B107" s="94"/>
      <c r="C107" s="95" t="s">
        <v>131</v>
      </c>
      <c r="D107" s="96" t="s">
        <v>132</v>
      </c>
      <c r="E107" s="97"/>
      <c r="F107" s="98"/>
      <c r="G107" s="99">
        <f t="shared" si="3"/>
        <v>4544187.8084030831</v>
      </c>
      <c r="H107" s="100">
        <v>325.1203967994079</v>
      </c>
      <c r="I107" s="101">
        <v>280.32724849879742</v>
      </c>
      <c r="J107" s="101">
        <v>4896.1701824069023</v>
      </c>
      <c r="K107" s="101">
        <v>45124.990368843079</v>
      </c>
      <c r="L107" s="101">
        <v>239111.7569103241</v>
      </c>
      <c r="M107" s="101">
        <v>1843831.2536010742</v>
      </c>
      <c r="N107" s="127">
        <f t="shared" si="4"/>
        <v>2133569.6187079465</v>
      </c>
      <c r="O107" s="100">
        <v>286.34447057358921</v>
      </c>
      <c r="P107" s="101">
        <v>235.51983914151788</v>
      </c>
      <c r="Q107" s="101">
        <v>2034.2549382150173</v>
      </c>
      <c r="R107" s="101">
        <v>13051.30557847023</v>
      </c>
      <c r="S107" s="101">
        <v>84749.661780357361</v>
      </c>
      <c r="T107" s="101">
        <v>2310261.1030883789</v>
      </c>
      <c r="U107" s="127">
        <f t="shared" si="5"/>
        <v>2410618.1896951366</v>
      </c>
    </row>
    <row r="108" spans="1:21">
      <c r="A108" s="37">
        <v>111</v>
      </c>
      <c r="B108" s="10"/>
      <c r="C108" s="16"/>
      <c r="D108" s="38" t="s">
        <v>8</v>
      </c>
      <c r="E108" s="49" t="s">
        <v>133</v>
      </c>
      <c r="F108" s="40"/>
      <c r="G108" s="111">
        <f t="shared" si="3"/>
        <v>25604.24352900029</v>
      </c>
      <c r="H108" s="26">
        <v>8.0197712979079441</v>
      </c>
      <c r="I108" s="7">
        <v>4.4540825723670423</v>
      </c>
      <c r="J108" s="7">
        <v>58.254663813859224</v>
      </c>
      <c r="K108" s="7">
        <v>277.82390655577183</v>
      </c>
      <c r="L108" s="7">
        <v>987.1296685859561</v>
      </c>
      <c r="M108" s="7">
        <v>8662.7721565365791</v>
      </c>
      <c r="N108" s="126">
        <f t="shared" si="4"/>
        <v>9998.4542493624413</v>
      </c>
      <c r="O108" s="26">
        <v>5.8819492638722295</v>
      </c>
      <c r="P108" s="7">
        <v>5.9391000622163119</v>
      </c>
      <c r="Q108" s="7">
        <v>40.119182479567826</v>
      </c>
      <c r="R108" s="7">
        <v>147.78271150588989</v>
      </c>
      <c r="S108" s="7">
        <v>860.92583458870649</v>
      </c>
      <c r="T108" s="7">
        <v>14545.140501737595</v>
      </c>
      <c r="U108" s="126">
        <f t="shared" si="5"/>
        <v>15605.789279637847</v>
      </c>
    </row>
    <row r="109" spans="1:21">
      <c r="A109" s="37">
        <v>112</v>
      </c>
      <c r="B109" s="17"/>
      <c r="C109" s="11"/>
      <c r="D109" s="52" t="s">
        <v>10</v>
      </c>
      <c r="E109" s="49" t="s">
        <v>134</v>
      </c>
      <c r="F109" s="51"/>
      <c r="G109" s="111">
        <f t="shared" si="3"/>
        <v>205091.60222352989</v>
      </c>
      <c r="H109" s="26">
        <v>1.7522597187389692</v>
      </c>
      <c r="I109" s="7">
        <v>0.94014248321764171</v>
      </c>
      <c r="J109" s="7">
        <v>153.33887981390581</v>
      </c>
      <c r="K109" s="7">
        <v>1634.363345939666</v>
      </c>
      <c r="L109" s="7">
        <v>8678.4965924620628</v>
      </c>
      <c r="M109" s="7">
        <v>78968.246348381042</v>
      </c>
      <c r="N109" s="126">
        <f t="shared" si="4"/>
        <v>89437.137568798629</v>
      </c>
      <c r="O109" s="26">
        <v>1.7853097039505883</v>
      </c>
      <c r="P109" s="7">
        <v>1.2450973282236646</v>
      </c>
      <c r="Q109" s="7">
        <v>44.313582316506654</v>
      </c>
      <c r="R109" s="7">
        <v>365.31700010225177</v>
      </c>
      <c r="S109" s="7">
        <v>2633.232571721077</v>
      </c>
      <c r="T109" s="7">
        <v>112608.57109355927</v>
      </c>
      <c r="U109" s="126">
        <f t="shared" si="5"/>
        <v>115654.46465473127</v>
      </c>
    </row>
    <row r="110" spans="1:21">
      <c r="A110" s="37">
        <v>113</v>
      </c>
      <c r="B110" s="17"/>
      <c r="C110" s="16"/>
      <c r="D110" s="38" t="s">
        <v>22</v>
      </c>
      <c r="E110" s="49" t="s">
        <v>135</v>
      </c>
      <c r="F110" s="40"/>
      <c r="G110" s="111">
        <f t="shared" si="3"/>
        <v>2465470.6803663783</v>
      </c>
      <c r="H110" s="26">
        <v>5.41370345622272</v>
      </c>
      <c r="I110" s="7">
        <v>11.23076314246282</v>
      </c>
      <c r="J110" s="7">
        <v>1301.3069845214486</v>
      </c>
      <c r="K110" s="7">
        <v>22290.712594747543</v>
      </c>
      <c r="L110" s="7">
        <v>146753.64674758911</v>
      </c>
      <c r="M110" s="7">
        <v>1029535.3728637695</v>
      </c>
      <c r="N110" s="126">
        <f t="shared" si="4"/>
        <v>1199897.6836572264</v>
      </c>
      <c r="O110" s="26">
        <v>5.0731867920985678</v>
      </c>
      <c r="P110" s="7">
        <v>10.114157962702848</v>
      </c>
      <c r="Q110" s="7">
        <v>380.23136301711202</v>
      </c>
      <c r="R110" s="7">
        <v>5230.3380793333054</v>
      </c>
      <c r="S110" s="7">
        <v>48459.393135547638</v>
      </c>
      <c r="T110" s="7">
        <v>1211487.846786499</v>
      </c>
      <c r="U110" s="126">
        <f t="shared" si="5"/>
        <v>1265572.9967091519</v>
      </c>
    </row>
    <row r="111" spans="1:21">
      <c r="A111" s="37">
        <v>114</v>
      </c>
      <c r="B111" s="17"/>
      <c r="C111" s="16"/>
      <c r="D111" s="38" t="s">
        <v>24</v>
      </c>
      <c r="E111" s="49" t="s">
        <v>136</v>
      </c>
      <c r="F111" s="40"/>
      <c r="G111" s="111">
        <f t="shared" si="3"/>
        <v>1150490.7549514864</v>
      </c>
      <c r="H111" s="26">
        <v>83.971049955813214</v>
      </c>
      <c r="I111" s="7">
        <v>83.344899259507656</v>
      </c>
      <c r="J111" s="7">
        <v>678.05527526140213</v>
      </c>
      <c r="K111" s="7">
        <v>7062.5085657835007</v>
      </c>
      <c r="L111" s="7">
        <v>48327.715117454529</v>
      </c>
      <c r="M111" s="7">
        <v>433394.49185180664</v>
      </c>
      <c r="N111" s="126">
        <f t="shared" si="4"/>
        <v>489630.08675952139</v>
      </c>
      <c r="O111" s="26">
        <v>63.005966047872789</v>
      </c>
      <c r="P111" s="7">
        <v>90.065632723286399</v>
      </c>
      <c r="Q111" s="7">
        <v>424.89430382102728</v>
      </c>
      <c r="R111" s="7">
        <v>2955.5728352367878</v>
      </c>
      <c r="S111" s="7">
        <v>20351.002424716949</v>
      </c>
      <c r="T111" s="7">
        <v>636976.12702941895</v>
      </c>
      <c r="U111" s="126">
        <f t="shared" si="5"/>
        <v>660860.66819196485</v>
      </c>
    </row>
    <row r="112" spans="1:21">
      <c r="A112" s="37">
        <v>115</v>
      </c>
      <c r="B112" s="14"/>
      <c r="C112" s="16"/>
      <c r="D112" s="38" t="s">
        <v>26</v>
      </c>
      <c r="E112" s="49" t="s">
        <v>137</v>
      </c>
      <c r="F112" s="40"/>
      <c r="G112" s="111">
        <f t="shared" si="3"/>
        <v>148301.68098839466</v>
      </c>
      <c r="H112" s="26">
        <v>165.26235377090052</v>
      </c>
      <c r="I112" s="7">
        <v>108.69880610331893</v>
      </c>
      <c r="J112" s="7">
        <v>1552.3347336426377</v>
      </c>
      <c r="K112" s="7">
        <v>9124.5843206644058</v>
      </c>
      <c r="L112" s="7">
        <v>14445.974666237831</v>
      </c>
      <c r="M112" s="7">
        <v>58821.489165067673</v>
      </c>
      <c r="N112" s="126">
        <f t="shared" si="4"/>
        <v>84218.344045486767</v>
      </c>
      <c r="O112" s="26">
        <v>152.95046332897618</v>
      </c>
      <c r="P112" s="7">
        <v>85.844570875167847</v>
      </c>
      <c r="Q112" s="7">
        <v>566.08397263288498</v>
      </c>
      <c r="R112" s="7">
        <v>2362.450598411262</v>
      </c>
      <c r="S112" s="7">
        <v>4457.8060644567013</v>
      </c>
      <c r="T112" s="7">
        <v>56458.201273202896</v>
      </c>
      <c r="U112" s="126">
        <f t="shared" si="5"/>
        <v>64083.336942907888</v>
      </c>
    </row>
    <row r="113" spans="1:21">
      <c r="A113" s="37">
        <v>116</v>
      </c>
      <c r="B113" s="17"/>
      <c r="C113" s="12"/>
      <c r="D113" s="38" t="s">
        <v>32</v>
      </c>
      <c r="E113" s="14" t="s">
        <v>138</v>
      </c>
      <c r="F113" s="43"/>
      <c r="G113" s="111">
        <f t="shared" si="3"/>
        <v>549228.89097367739</v>
      </c>
      <c r="H113" s="26">
        <v>60.701259728753939</v>
      </c>
      <c r="I113" s="7">
        <v>71.658552475273609</v>
      </c>
      <c r="J113" s="7">
        <v>1152.8796503096819</v>
      </c>
      <c r="K113" s="7">
        <v>4734.9993535280228</v>
      </c>
      <c r="L113" s="7">
        <v>19918.796644926071</v>
      </c>
      <c r="M113" s="7">
        <v>234448.90494537354</v>
      </c>
      <c r="N113" s="126">
        <f t="shared" si="4"/>
        <v>260387.94040634134</v>
      </c>
      <c r="O113" s="26">
        <v>57.647595569025725</v>
      </c>
      <c r="P113" s="7">
        <v>42.311280179612368</v>
      </c>
      <c r="Q113" s="7">
        <v>578.61247569136322</v>
      </c>
      <c r="R113" s="7">
        <v>1989.8440281152725</v>
      </c>
      <c r="S113" s="7">
        <v>7987.301529943943</v>
      </c>
      <c r="T113" s="7">
        <v>278185.23365783691</v>
      </c>
      <c r="U113" s="126">
        <f t="shared" si="5"/>
        <v>288840.95056733611</v>
      </c>
    </row>
    <row r="114" spans="1:21">
      <c r="A114" s="93">
        <v>117</v>
      </c>
      <c r="B114" s="94"/>
      <c r="C114" s="95" t="s">
        <v>4</v>
      </c>
      <c r="D114" s="96" t="s">
        <v>139</v>
      </c>
      <c r="E114" s="97"/>
      <c r="F114" s="98"/>
      <c r="G114" s="99">
        <f t="shared" si="3"/>
        <v>1261822.1213000368</v>
      </c>
      <c r="H114" s="100">
        <v>58.767912165982942</v>
      </c>
      <c r="I114" s="101">
        <v>203.38536803238094</v>
      </c>
      <c r="J114" s="101">
        <v>856.09957545809448</v>
      </c>
      <c r="K114" s="101">
        <v>2661.8703683912754</v>
      </c>
      <c r="L114" s="101">
        <v>30771.025884628296</v>
      </c>
      <c r="M114" s="101">
        <v>618785.63348388672</v>
      </c>
      <c r="N114" s="127">
        <f t="shared" si="4"/>
        <v>653336.78259256273</v>
      </c>
      <c r="O114" s="100">
        <v>46.260492773901206</v>
      </c>
      <c r="P114" s="101">
        <v>151.16085454900167</v>
      </c>
      <c r="Q114" s="101">
        <v>495.42874038405716</v>
      </c>
      <c r="R114" s="101">
        <v>2832.5298432931304</v>
      </c>
      <c r="S114" s="101">
        <v>31514.569311141968</v>
      </c>
      <c r="T114" s="101">
        <v>573445.38946533203</v>
      </c>
      <c r="U114" s="127">
        <f t="shared" si="5"/>
        <v>608485.33870747406</v>
      </c>
    </row>
    <row r="115" spans="1:21">
      <c r="A115" s="37">
        <v>118</v>
      </c>
      <c r="B115" s="17"/>
      <c r="C115" s="16"/>
      <c r="D115" s="38" t="s">
        <v>8</v>
      </c>
      <c r="E115" s="49" t="s">
        <v>140</v>
      </c>
      <c r="F115" s="40"/>
      <c r="G115" s="111">
        <f t="shared" si="3"/>
        <v>898332.22460125992</v>
      </c>
      <c r="H115" s="26">
        <v>10.296971091134406</v>
      </c>
      <c r="I115" s="7">
        <v>24.912634839769453</v>
      </c>
      <c r="J115" s="7">
        <v>180.48569796187803</v>
      </c>
      <c r="K115" s="7">
        <v>1089.694267982617</v>
      </c>
      <c r="L115" s="7">
        <v>21190.031227350235</v>
      </c>
      <c r="M115" s="7">
        <v>443834.26513671875</v>
      </c>
      <c r="N115" s="126">
        <f t="shared" si="4"/>
        <v>466329.68593594438</v>
      </c>
      <c r="O115" s="26">
        <v>10.290806269913446</v>
      </c>
      <c r="P115" s="7">
        <v>22.140358518514404</v>
      </c>
      <c r="Q115" s="7">
        <v>112.98411116749048</v>
      </c>
      <c r="R115" s="7">
        <v>1372.5613051615655</v>
      </c>
      <c r="S115" s="7">
        <v>24061.074710845947</v>
      </c>
      <c r="T115" s="7">
        <v>406423.48737335205</v>
      </c>
      <c r="U115" s="126">
        <f t="shared" si="5"/>
        <v>432002.53866531549</v>
      </c>
    </row>
    <row r="116" spans="1:21">
      <c r="A116" s="37">
        <v>119</v>
      </c>
      <c r="B116" s="10"/>
      <c r="C116" s="16"/>
      <c r="D116" s="38" t="s">
        <v>10</v>
      </c>
      <c r="E116" s="49" t="s">
        <v>141</v>
      </c>
      <c r="F116" s="40"/>
      <c r="G116" s="111">
        <f t="shared" si="3"/>
        <v>27179.137683661946</v>
      </c>
      <c r="H116" s="26">
        <v>14.385101349815473</v>
      </c>
      <c r="I116" s="7">
        <v>127.94719410641119</v>
      </c>
      <c r="J116" s="7">
        <v>343.87194624159019</v>
      </c>
      <c r="K116" s="7">
        <v>506.29881181824021</v>
      </c>
      <c r="L116" s="7">
        <v>879.31402131170034</v>
      </c>
      <c r="M116" s="7">
        <v>6343.469545006752</v>
      </c>
      <c r="N116" s="126">
        <f t="shared" si="4"/>
        <v>8215.2866198345091</v>
      </c>
      <c r="O116" s="26">
        <v>9.0994383553079388</v>
      </c>
      <c r="P116" s="7">
        <v>78.478984875880997</v>
      </c>
      <c r="Q116" s="7">
        <v>185.57146938463848</v>
      </c>
      <c r="R116" s="7">
        <v>534.02606760681374</v>
      </c>
      <c r="S116" s="7">
        <v>1289.6495446562767</v>
      </c>
      <c r="T116" s="7">
        <v>16867.025558948517</v>
      </c>
      <c r="U116" s="126">
        <f t="shared" si="5"/>
        <v>18963.851063827435</v>
      </c>
    </row>
    <row r="117" spans="1:21">
      <c r="A117" s="37">
        <v>120</v>
      </c>
      <c r="B117" s="17"/>
      <c r="C117" s="11"/>
      <c r="D117" s="38" t="s">
        <v>22</v>
      </c>
      <c r="E117" s="9" t="s">
        <v>142</v>
      </c>
      <c r="F117" s="46"/>
      <c r="G117" s="111">
        <f t="shared" si="3"/>
        <v>336310.7461399592</v>
      </c>
      <c r="H117" s="26">
        <v>34.08584112779949</v>
      </c>
      <c r="I117" s="7">
        <v>50.525543001014739</v>
      </c>
      <c r="J117" s="7">
        <v>331.74192447587848</v>
      </c>
      <c r="K117" s="7">
        <v>1065.8773202002048</v>
      </c>
      <c r="L117" s="7">
        <v>8701.6806634664536</v>
      </c>
      <c r="M117" s="7">
        <v>168607.89350533485</v>
      </c>
      <c r="N117" s="126">
        <f t="shared" si="4"/>
        <v>178791.80479760619</v>
      </c>
      <c r="O117" s="26">
        <v>26.870247713755816</v>
      </c>
      <c r="P117" s="7">
        <v>50.541513259162457</v>
      </c>
      <c r="Q117" s="7">
        <v>196.87316161300987</v>
      </c>
      <c r="R117" s="7">
        <v>925.94251681677997</v>
      </c>
      <c r="S117" s="7">
        <v>6163.8450698852539</v>
      </c>
      <c r="T117" s="7">
        <v>150154.86883306503</v>
      </c>
      <c r="U117" s="126">
        <f t="shared" si="5"/>
        <v>157518.94134235301</v>
      </c>
    </row>
    <row r="118" spans="1:21">
      <c r="A118" s="93">
        <v>121</v>
      </c>
      <c r="B118" s="94"/>
      <c r="C118" s="95" t="s">
        <v>143</v>
      </c>
      <c r="D118" s="96" t="s">
        <v>144</v>
      </c>
      <c r="E118" s="97"/>
      <c r="F118" s="98"/>
      <c r="G118" s="99">
        <f t="shared" si="3"/>
        <v>580679.75529626687</v>
      </c>
      <c r="H118" s="100">
        <v>195.59555292921141</v>
      </c>
      <c r="I118" s="101">
        <v>78.076909109950066</v>
      </c>
      <c r="J118" s="101">
        <v>1411.4280967712402</v>
      </c>
      <c r="K118" s="101">
        <v>20671.5835057199</v>
      </c>
      <c r="L118" s="101">
        <v>66996.768442153931</v>
      </c>
      <c r="M118" s="101">
        <v>219131.96563339233</v>
      </c>
      <c r="N118" s="127">
        <f t="shared" si="4"/>
        <v>308485.41814007657</v>
      </c>
      <c r="O118" s="100">
        <v>143.30874005402438</v>
      </c>
      <c r="P118" s="101">
        <v>71.688188422471285</v>
      </c>
      <c r="Q118" s="101">
        <v>736.61077048443258</v>
      </c>
      <c r="R118" s="101">
        <v>9409.6656025350094</v>
      </c>
      <c r="S118" s="101">
        <v>32619.171196460724</v>
      </c>
      <c r="T118" s="101">
        <v>229213.89265823364</v>
      </c>
      <c r="U118" s="127">
        <f t="shared" si="5"/>
        <v>272194.3371561903</v>
      </c>
    </row>
    <row r="119" spans="1:21">
      <c r="A119" s="37">
        <v>122</v>
      </c>
      <c r="B119" s="17"/>
      <c r="C119" s="16"/>
      <c r="D119" s="38" t="s">
        <v>8</v>
      </c>
      <c r="E119" s="49" t="s">
        <v>145</v>
      </c>
      <c r="F119" s="40"/>
      <c r="G119" s="111">
        <f t="shared" si="3"/>
        <v>33525.907280325235</v>
      </c>
      <c r="H119" s="26">
        <v>1.9679599169415516</v>
      </c>
      <c r="I119" s="7">
        <v>3.1512767496751621</v>
      </c>
      <c r="J119" s="7">
        <v>49.381123464554548</v>
      </c>
      <c r="K119" s="7">
        <v>815.41961177438498</v>
      </c>
      <c r="L119" s="7">
        <v>3283.6778717637062</v>
      </c>
      <c r="M119" s="7">
        <v>14761.768749713898</v>
      </c>
      <c r="N119" s="126">
        <f t="shared" si="4"/>
        <v>18915.366593383158</v>
      </c>
      <c r="O119" s="26">
        <v>1.8770459843044591</v>
      </c>
      <c r="P119" s="7">
        <v>2.5434317234739865</v>
      </c>
      <c r="Q119" s="7">
        <v>15.231427940074354</v>
      </c>
      <c r="R119" s="7">
        <v>227.76763345301151</v>
      </c>
      <c r="S119" s="7">
        <v>1195.2415215671062</v>
      </c>
      <c r="T119" s="7">
        <v>13167.879626274109</v>
      </c>
      <c r="U119" s="126">
        <f t="shared" si="5"/>
        <v>14610.54068694208</v>
      </c>
    </row>
    <row r="120" spans="1:21">
      <c r="A120" s="37">
        <v>123</v>
      </c>
      <c r="B120" s="17"/>
      <c r="C120" s="16"/>
      <c r="D120" s="38" t="s">
        <v>10</v>
      </c>
      <c r="E120" s="49" t="s">
        <v>146</v>
      </c>
      <c r="F120" s="40"/>
      <c r="G120" s="111">
        <f t="shared" si="3"/>
        <v>163457.96059614973</v>
      </c>
      <c r="H120" s="26">
        <v>23.068090909413669</v>
      </c>
      <c r="I120" s="7">
        <v>10.906991899013519</v>
      </c>
      <c r="J120" s="7">
        <v>703.76544082909822</v>
      </c>
      <c r="K120" s="7">
        <v>13990.924042806029</v>
      </c>
      <c r="L120" s="7">
        <v>42050.593511819839</v>
      </c>
      <c r="M120" s="7">
        <v>45132.072519659996</v>
      </c>
      <c r="N120" s="126">
        <f t="shared" si="4"/>
        <v>101911.3305979234</v>
      </c>
      <c r="O120" s="26">
        <v>19.447845259899623</v>
      </c>
      <c r="P120" s="7">
        <v>12.950594498228384</v>
      </c>
      <c r="Q120" s="7">
        <v>390.29184889420867</v>
      </c>
      <c r="R120" s="7">
        <v>6673.9375441372395</v>
      </c>
      <c r="S120" s="7">
        <v>19135.508837580681</v>
      </c>
      <c r="T120" s="7">
        <v>35314.493327856064</v>
      </c>
      <c r="U120" s="126">
        <f t="shared" si="5"/>
        <v>61546.629998226323</v>
      </c>
    </row>
    <row r="121" spans="1:21">
      <c r="A121" s="37">
        <v>124</v>
      </c>
      <c r="B121" s="10"/>
      <c r="C121" s="16"/>
      <c r="D121" s="38" t="s">
        <v>22</v>
      </c>
      <c r="E121" s="49" t="s">
        <v>147</v>
      </c>
      <c r="F121" s="40"/>
      <c r="G121" s="111">
        <f t="shared" si="3"/>
        <v>2052.7066018249111</v>
      </c>
      <c r="H121" s="26">
        <v>5.0460606486088988</v>
      </c>
      <c r="I121" s="7">
        <v>8.4876092821359634</v>
      </c>
      <c r="J121" s="7">
        <v>19.655135374516249</v>
      </c>
      <c r="K121" s="7">
        <v>61.082998227328062</v>
      </c>
      <c r="L121" s="7">
        <v>165.22857930511236</v>
      </c>
      <c r="M121" s="7">
        <v>934.69657182693481</v>
      </c>
      <c r="N121" s="126">
        <f t="shared" si="4"/>
        <v>1194.1969546646365</v>
      </c>
      <c r="O121" s="26">
        <v>4.6092641528903187</v>
      </c>
      <c r="P121" s="7">
        <v>6.4835864866827251</v>
      </c>
      <c r="Q121" s="7">
        <v>13.996118235285394</v>
      </c>
      <c r="R121" s="7">
        <v>25.86864606058225</v>
      </c>
      <c r="S121" s="7">
        <v>86.708956979215145</v>
      </c>
      <c r="T121" s="7">
        <v>720.84307524561882</v>
      </c>
      <c r="U121" s="126">
        <f t="shared" si="5"/>
        <v>858.50964716027465</v>
      </c>
    </row>
    <row r="122" spans="1:21">
      <c r="A122" s="37">
        <v>125</v>
      </c>
      <c r="B122" s="17"/>
      <c r="C122" s="11"/>
      <c r="D122" s="50"/>
      <c r="E122" s="9" t="s">
        <v>148</v>
      </c>
      <c r="F122" s="46"/>
      <c r="G122" s="111">
        <f t="shared" si="3"/>
        <v>381643.1761059392</v>
      </c>
      <c r="H122" s="26">
        <v>165.51344598189462</v>
      </c>
      <c r="I122" s="7">
        <v>55.531031357124448</v>
      </c>
      <c r="J122" s="7">
        <v>638.62642034143209</v>
      </c>
      <c r="K122" s="7">
        <v>5804.156510874629</v>
      </c>
      <c r="L122" s="7">
        <v>21497.269096851349</v>
      </c>
      <c r="M122" s="7">
        <v>158303.4278678894</v>
      </c>
      <c r="N122" s="126">
        <f t="shared" si="4"/>
        <v>186464.52437329583</v>
      </c>
      <c r="O122" s="26">
        <v>117.3745834690053</v>
      </c>
      <c r="P122" s="7">
        <v>49.710575314238667</v>
      </c>
      <c r="Q122" s="7">
        <v>317.0913764629513</v>
      </c>
      <c r="R122" s="7">
        <v>2482.0917195901275</v>
      </c>
      <c r="S122" s="7">
        <v>12201.711255669594</v>
      </c>
      <c r="T122" s="7">
        <v>180010.67222213745</v>
      </c>
      <c r="U122" s="126">
        <f t="shared" si="5"/>
        <v>195178.65173264337</v>
      </c>
    </row>
    <row r="123" spans="1:21">
      <c r="A123" s="93">
        <v>126</v>
      </c>
      <c r="B123" s="94"/>
      <c r="C123" s="95" t="s">
        <v>149</v>
      </c>
      <c r="D123" s="96" t="s">
        <v>150</v>
      </c>
      <c r="E123" s="97"/>
      <c r="F123" s="98"/>
      <c r="G123" s="99">
        <f t="shared" si="3"/>
        <v>531950.21580897202</v>
      </c>
      <c r="H123" s="100">
        <v>100.94520877068862</v>
      </c>
      <c r="I123" s="101">
        <v>29.466128930449486</v>
      </c>
      <c r="J123" s="101">
        <v>316.90844230167568</v>
      </c>
      <c r="K123" s="101">
        <v>2793.8700930476189</v>
      </c>
      <c r="L123" s="101">
        <v>15999.088164314628</v>
      </c>
      <c r="M123" s="101">
        <v>244776.98495864868</v>
      </c>
      <c r="N123" s="127">
        <f t="shared" si="4"/>
        <v>264017.26299601374</v>
      </c>
      <c r="O123" s="100">
        <v>81.850438951281831</v>
      </c>
      <c r="P123" s="101">
        <v>37.588013504588162</v>
      </c>
      <c r="Q123" s="101">
        <v>224.41040401160717</v>
      </c>
      <c r="R123" s="101">
        <v>1635.8979590833187</v>
      </c>
      <c r="S123" s="101">
        <v>11116.926788270473</v>
      </c>
      <c r="T123" s="101">
        <v>254836.27920913696</v>
      </c>
      <c r="U123" s="127">
        <f t="shared" si="5"/>
        <v>267932.95281295822</v>
      </c>
    </row>
    <row r="124" spans="1:21">
      <c r="A124" s="37">
        <v>127</v>
      </c>
      <c r="B124" s="12"/>
      <c r="C124" s="12"/>
      <c r="D124" s="38" t="s">
        <v>8</v>
      </c>
      <c r="E124" s="49" t="s">
        <v>151</v>
      </c>
      <c r="F124" s="40"/>
      <c r="G124" s="111">
        <f t="shared" si="3"/>
        <v>390366.59953840403</v>
      </c>
      <c r="H124" s="26">
        <v>71.812575287010986</v>
      </c>
      <c r="I124" s="7">
        <v>22.595391243696213</v>
      </c>
      <c r="J124" s="7">
        <v>254.3620411362499</v>
      </c>
      <c r="K124" s="7">
        <v>2305.5917897820473</v>
      </c>
      <c r="L124" s="7">
        <v>12778.700097188354</v>
      </c>
      <c r="M124" s="7">
        <v>182018.73433113098</v>
      </c>
      <c r="N124" s="126">
        <f t="shared" si="4"/>
        <v>197451.79622576834</v>
      </c>
      <c r="O124" s="26">
        <v>57.761655260343105</v>
      </c>
      <c r="P124" s="7">
        <v>28.020847292769758</v>
      </c>
      <c r="Q124" s="7">
        <v>153.04493427276611</v>
      </c>
      <c r="R124" s="7">
        <v>1192.0677213817835</v>
      </c>
      <c r="S124" s="7">
        <v>8156.9383878111839</v>
      </c>
      <c r="T124" s="7">
        <v>183326.96976661682</v>
      </c>
      <c r="U124" s="126">
        <f t="shared" si="5"/>
        <v>192914.80331263566</v>
      </c>
    </row>
    <row r="125" spans="1:21">
      <c r="A125" s="37">
        <v>128</v>
      </c>
      <c r="B125" s="17"/>
      <c r="C125" s="16"/>
      <c r="D125" s="52" t="s">
        <v>10</v>
      </c>
      <c r="E125" s="49" t="s">
        <v>152</v>
      </c>
      <c r="F125" s="40"/>
      <c r="G125" s="111">
        <f t="shared" si="3"/>
        <v>5613.8770606219769</v>
      </c>
      <c r="H125" s="26">
        <v>0</v>
      </c>
      <c r="I125" s="7">
        <v>0</v>
      </c>
      <c r="J125" s="7">
        <v>0</v>
      </c>
      <c r="K125" s="7">
        <v>1.3093226552009583</v>
      </c>
      <c r="L125" s="7">
        <v>86.188138455152512</v>
      </c>
      <c r="M125" s="7">
        <v>5526.3795995116234</v>
      </c>
      <c r="N125" s="126">
        <f t="shared" si="4"/>
        <v>5613.8770606219769</v>
      </c>
      <c r="O125" s="26">
        <v>0</v>
      </c>
      <c r="P125" s="7">
        <v>0</v>
      </c>
      <c r="Q125" s="7">
        <v>0</v>
      </c>
      <c r="R125" s="7">
        <v>0</v>
      </c>
      <c r="S125" s="7">
        <v>0</v>
      </c>
      <c r="T125" s="7">
        <v>0</v>
      </c>
      <c r="U125" s="126">
        <f t="shared" si="5"/>
        <v>0</v>
      </c>
    </row>
    <row r="126" spans="1:21">
      <c r="A126" s="37">
        <v>129</v>
      </c>
      <c r="B126" s="10"/>
      <c r="C126" s="16"/>
      <c r="D126" s="38" t="s">
        <v>22</v>
      </c>
      <c r="E126" s="15" t="s">
        <v>153</v>
      </c>
      <c r="F126" s="43"/>
      <c r="G126" s="111">
        <f t="shared" si="3"/>
        <v>6084.466268325772</v>
      </c>
      <c r="H126" s="26">
        <v>0</v>
      </c>
      <c r="I126" s="7">
        <v>1.6397618466289714</v>
      </c>
      <c r="J126" s="7">
        <v>6.7465438263025135</v>
      </c>
      <c r="K126" s="7">
        <v>34.956025251885876</v>
      </c>
      <c r="L126" s="7">
        <v>199.54661402339116</v>
      </c>
      <c r="M126" s="7">
        <v>1950.7792200427502</v>
      </c>
      <c r="N126" s="126">
        <f t="shared" si="4"/>
        <v>2193.6681649909588</v>
      </c>
      <c r="O126" s="26">
        <v>0</v>
      </c>
      <c r="P126" s="7">
        <v>1.8701789363644821</v>
      </c>
      <c r="Q126" s="7">
        <v>5.1273188460618258</v>
      </c>
      <c r="R126" s="7">
        <v>29.112230808124878</v>
      </c>
      <c r="S126" s="7">
        <v>240.09878979763016</v>
      </c>
      <c r="T126" s="7">
        <v>3614.5895849466324</v>
      </c>
      <c r="U126" s="126">
        <f t="shared" si="5"/>
        <v>3890.7981033348137</v>
      </c>
    </row>
    <row r="127" spans="1:21">
      <c r="A127" s="37">
        <v>130</v>
      </c>
      <c r="B127" s="17"/>
      <c r="C127" s="11"/>
      <c r="D127" s="38" t="s">
        <v>24</v>
      </c>
      <c r="E127" s="9" t="s">
        <v>422</v>
      </c>
      <c r="F127" s="46"/>
      <c r="G127" s="111">
        <f t="shared" si="3"/>
        <v>129376.52857916021</v>
      </c>
      <c r="H127" s="26">
        <v>29.132632361870492</v>
      </c>
      <c r="I127" s="7">
        <v>5.2309750342974439</v>
      </c>
      <c r="J127" s="7">
        <v>55.799865240696818</v>
      </c>
      <c r="K127" s="7">
        <v>452.01286040619016</v>
      </c>
      <c r="L127" s="7">
        <v>2934.6528797894716</v>
      </c>
      <c r="M127" s="7">
        <v>55281.088818073273</v>
      </c>
      <c r="N127" s="126">
        <f t="shared" si="4"/>
        <v>58757.918030905799</v>
      </c>
      <c r="O127" s="26">
        <v>24.088784774474334</v>
      </c>
      <c r="P127" s="7">
        <v>7.6969877253422965</v>
      </c>
      <c r="Q127" s="7">
        <v>60.673007320729084</v>
      </c>
      <c r="R127" s="7">
        <v>369.29255229141563</v>
      </c>
      <c r="S127" s="7">
        <v>2672.7443656213582</v>
      </c>
      <c r="T127" s="7">
        <v>67484.114850521088</v>
      </c>
      <c r="U127" s="126">
        <f t="shared" si="5"/>
        <v>70618.610548254408</v>
      </c>
    </row>
    <row r="128" spans="1:21">
      <c r="A128" s="37">
        <v>131</v>
      </c>
      <c r="B128" s="12"/>
      <c r="C128" s="12"/>
      <c r="D128" s="38" t="s">
        <v>26</v>
      </c>
      <c r="E128" s="15" t="s">
        <v>154</v>
      </c>
      <c r="F128" s="43"/>
      <c r="G128" s="111">
        <f t="shared" si="3"/>
        <v>0</v>
      </c>
      <c r="H128" s="26">
        <v>0</v>
      </c>
      <c r="I128" s="7">
        <v>0</v>
      </c>
      <c r="J128" s="7">
        <v>0</v>
      </c>
      <c r="K128" s="7">
        <v>0</v>
      </c>
      <c r="L128" s="7">
        <v>0</v>
      </c>
      <c r="M128" s="7">
        <v>0</v>
      </c>
      <c r="N128" s="126">
        <f t="shared" si="4"/>
        <v>0</v>
      </c>
      <c r="O128" s="26">
        <v>0</v>
      </c>
      <c r="P128" s="7">
        <v>0</v>
      </c>
      <c r="Q128" s="7">
        <v>0</v>
      </c>
      <c r="R128" s="7">
        <v>0</v>
      </c>
      <c r="S128" s="7">
        <v>0</v>
      </c>
      <c r="T128" s="7">
        <v>0</v>
      </c>
      <c r="U128" s="126">
        <f t="shared" si="5"/>
        <v>0</v>
      </c>
    </row>
    <row r="129" spans="1:21">
      <c r="A129" s="37">
        <v>132</v>
      </c>
      <c r="B129" s="12"/>
      <c r="C129" s="12"/>
      <c r="D129" s="38" t="s">
        <v>32</v>
      </c>
      <c r="E129" s="15" t="s">
        <v>155</v>
      </c>
      <c r="F129" s="43"/>
      <c r="G129" s="111">
        <f t="shared" si="3"/>
        <v>508.73798884384087</v>
      </c>
      <c r="H129" s="26">
        <v>0</v>
      </c>
      <c r="I129" s="7">
        <v>0</v>
      </c>
      <c r="J129" s="7">
        <v>0</v>
      </c>
      <c r="K129" s="7">
        <v>0</v>
      </c>
      <c r="L129" s="7">
        <v>0</v>
      </c>
      <c r="M129" s="7">
        <v>0</v>
      </c>
      <c r="N129" s="126">
        <f t="shared" si="4"/>
        <v>0</v>
      </c>
      <c r="O129" s="26">
        <v>0</v>
      </c>
      <c r="P129" s="7">
        <v>0</v>
      </c>
      <c r="Q129" s="7">
        <v>5.5651497361650399</v>
      </c>
      <c r="R129" s="7">
        <v>45.42546732374467</v>
      </c>
      <c r="S129" s="7">
        <v>47.145172268137685</v>
      </c>
      <c r="T129" s="7">
        <v>410.60219951579347</v>
      </c>
      <c r="U129" s="126">
        <f t="shared" si="5"/>
        <v>508.73798884384087</v>
      </c>
    </row>
    <row r="130" spans="1:21">
      <c r="A130" s="93">
        <v>133</v>
      </c>
      <c r="B130" s="94"/>
      <c r="C130" s="95" t="s">
        <v>156</v>
      </c>
      <c r="D130" s="96" t="s">
        <v>157</v>
      </c>
      <c r="E130" s="97"/>
      <c r="F130" s="98"/>
      <c r="G130" s="99">
        <f t="shared" si="3"/>
        <v>36161.174487251716</v>
      </c>
      <c r="H130" s="100">
        <v>21.568129430306726</v>
      </c>
      <c r="I130" s="101">
        <v>4.4793480644002557</v>
      </c>
      <c r="J130" s="101">
        <v>46.559820367954671</v>
      </c>
      <c r="K130" s="101">
        <v>378.73562724515796</v>
      </c>
      <c r="L130" s="101">
        <v>1435.5653779506683</v>
      </c>
      <c r="M130" s="101">
        <v>12768.219367384911</v>
      </c>
      <c r="N130" s="127">
        <f t="shared" si="4"/>
        <v>14655.127670443399</v>
      </c>
      <c r="O130" s="100">
        <v>19.66933062573662</v>
      </c>
      <c r="P130" s="101">
        <v>4.6871379315589365</v>
      </c>
      <c r="Q130" s="101">
        <v>36.770544026745483</v>
      </c>
      <c r="R130" s="101">
        <v>230.65292113414034</v>
      </c>
      <c r="S130" s="101">
        <v>1141.7815674096346</v>
      </c>
      <c r="T130" s="101">
        <v>20072.485315680504</v>
      </c>
      <c r="U130" s="127">
        <f t="shared" si="5"/>
        <v>21506.046816808321</v>
      </c>
    </row>
    <row r="131" spans="1:21">
      <c r="A131" s="93">
        <v>134</v>
      </c>
      <c r="B131" s="94"/>
      <c r="C131" s="95" t="s">
        <v>158</v>
      </c>
      <c r="D131" s="96" t="s">
        <v>159</v>
      </c>
      <c r="E131" s="97"/>
      <c r="F131" s="98"/>
      <c r="G131" s="99">
        <f t="shared" si="3"/>
        <v>86244.613923560973</v>
      </c>
      <c r="H131" s="100">
        <v>0</v>
      </c>
      <c r="I131" s="101">
        <v>17.132791851647198</v>
      </c>
      <c r="J131" s="101">
        <v>160.54147120565176</v>
      </c>
      <c r="K131" s="101">
        <v>609.3920218013227</v>
      </c>
      <c r="L131" s="101">
        <v>3056.7253809869289</v>
      </c>
      <c r="M131" s="101">
        <v>29446.162995755672</v>
      </c>
      <c r="N131" s="127">
        <f t="shared" si="4"/>
        <v>33289.954661601223</v>
      </c>
      <c r="O131" s="100">
        <v>0</v>
      </c>
      <c r="P131" s="101">
        <v>27.860442713044904</v>
      </c>
      <c r="Q131" s="101">
        <v>219.01341057661921</v>
      </c>
      <c r="R131" s="101">
        <v>863.15085541643202</v>
      </c>
      <c r="S131" s="101">
        <v>3252.9989442229271</v>
      </c>
      <c r="T131" s="101">
        <v>48591.635609030724</v>
      </c>
      <c r="U131" s="127">
        <f>SUM(O131:T131)</f>
        <v>52954.65926195975</v>
      </c>
    </row>
    <row r="132" spans="1:21">
      <c r="A132" s="37">
        <v>135</v>
      </c>
      <c r="B132" s="17"/>
      <c r="C132" s="16"/>
      <c r="D132" s="38" t="s">
        <v>8</v>
      </c>
      <c r="E132" s="49" t="s">
        <v>160</v>
      </c>
      <c r="F132" s="40"/>
      <c r="G132" s="111">
        <f t="shared" si="3"/>
        <v>13681.552126082111</v>
      </c>
      <c r="H132" s="26">
        <v>0</v>
      </c>
      <c r="I132" s="7">
        <v>1.2769156631547958</v>
      </c>
      <c r="J132" s="7">
        <v>4.6630510520190001</v>
      </c>
      <c r="K132" s="7">
        <v>34.219799501821399</v>
      </c>
      <c r="L132" s="7">
        <v>356.00828740000725</v>
      </c>
      <c r="M132" s="7">
        <v>3053.4832004904747</v>
      </c>
      <c r="N132" s="126">
        <f t="shared" si="4"/>
        <v>3449.6512541074771</v>
      </c>
      <c r="O132" s="26">
        <v>0</v>
      </c>
      <c r="P132" s="7">
        <v>0.90083318481538299</v>
      </c>
      <c r="Q132" s="7">
        <v>6.4195868049282581</v>
      </c>
      <c r="R132" s="7">
        <v>65.124884848482907</v>
      </c>
      <c r="S132" s="7">
        <v>643.0923848003149</v>
      </c>
      <c r="T132" s="7">
        <v>9516.363182336092</v>
      </c>
      <c r="U132" s="126">
        <f t="shared" ref="U132:U157" si="6">SUM(O132:T132)</f>
        <v>10231.900871974634</v>
      </c>
    </row>
    <row r="133" spans="1:21">
      <c r="A133" s="37">
        <v>136</v>
      </c>
      <c r="B133" s="10"/>
      <c r="C133" s="16"/>
      <c r="D133" s="38" t="s">
        <v>10</v>
      </c>
      <c r="E133" s="49" t="s">
        <v>161</v>
      </c>
      <c r="F133" s="40"/>
      <c r="G133" s="111">
        <f t="shared" si="3"/>
        <v>5651.1908165812492</v>
      </c>
      <c r="H133" s="26">
        <v>0</v>
      </c>
      <c r="I133" s="7">
        <v>0</v>
      </c>
      <c r="J133" s="7">
        <v>0.34716810286045074</v>
      </c>
      <c r="K133" s="7">
        <v>5.7626216784119606</v>
      </c>
      <c r="L133" s="7">
        <v>52.38472692668438</v>
      </c>
      <c r="M133" s="7">
        <v>1613.7530383467674</v>
      </c>
      <c r="N133" s="126">
        <f t="shared" si="4"/>
        <v>1672.2475550547242</v>
      </c>
      <c r="O133" s="26">
        <v>0</v>
      </c>
      <c r="P133" s="7">
        <v>0</v>
      </c>
      <c r="Q133" s="7">
        <v>0</v>
      </c>
      <c r="R133" s="7">
        <v>2.3723219335079193</v>
      </c>
      <c r="S133" s="7">
        <v>49.564758710563183</v>
      </c>
      <c r="T133" s="7">
        <v>3927.0061808824539</v>
      </c>
      <c r="U133" s="126">
        <f t="shared" si="6"/>
        <v>3978.943261526525</v>
      </c>
    </row>
    <row r="134" spans="1:21">
      <c r="A134" s="37">
        <v>137</v>
      </c>
      <c r="B134" s="10"/>
      <c r="C134" s="11"/>
      <c r="D134" s="52" t="s">
        <v>22</v>
      </c>
      <c r="E134" s="49" t="s">
        <v>162</v>
      </c>
      <c r="F134" s="51"/>
      <c r="G134" s="111">
        <f t="shared" si="3"/>
        <v>528.13828515633941</v>
      </c>
      <c r="H134" s="26">
        <v>0</v>
      </c>
      <c r="I134" s="7">
        <v>0</v>
      </c>
      <c r="J134" s="7">
        <v>0.69790597259998322</v>
      </c>
      <c r="K134" s="7">
        <v>4.122446034103632</v>
      </c>
      <c r="L134" s="7">
        <v>25.753469198942184</v>
      </c>
      <c r="M134" s="7">
        <v>319.64067512750626</v>
      </c>
      <c r="N134" s="126">
        <f t="shared" si="4"/>
        <v>350.21449633315206</v>
      </c>
      <c r="O134" s="26">
        <v>0</v>
      </c>
      <c r="P134" s="7">
        <v>0</v>
      </c>
      <c r="Q134" s="7">
        <v>0.13911883533000946</v>
      </c>
      <c r="R134" s="7">
        <v>0.84390163421630859</v>
      </c>
      <c r="S134" s="7">
        <v>4.4046729728579521</v>
      </c>
      <c r="T134" s="7">
        <v>172.53609538078308</v>
      </c>
      <c r="U134" s="126">
        <f t="shared" si="6"/>
        <v>177.92378882318735</v>
      </c>
    </row>
    <row r="135" spans="1:21">
      <c r="A135" s="37">
        <v>138</v>
      </c>
      <c r="B135" s="10"/>
      <c r="C135" s="11"/>
      <c r="D135" s="52" t="s">
        <v>24</v>
      </c>
      <c r="E135" s="49" t="s">
        <v>163</v>
      </c>
      <c r="F135" s="51"/>
      <c r="G135" s="111">
        <f t="shared" si="3"/>
        <v>7517.1380678936839</v>
      </c>
      <c r="H135" s="26">
        <v>0</v>
      </c>
      <c r="I135" s="7">
        <v>0</v>
      </c>
      <c r="J135" s="7">
        <v>3.9744252040982246</v>
      </c>
      <c r="K135" s="7">
        <v>26.806400112807751</v>
      </c>
      <c r="L135" s="7">
        <v>321.45675469189882</v>
      </c>
      <c r="M135" s="7">
        <v>3903.681678622961</v>
      </c>
      <c r="N135" s="126">
        <f t="shared" si="4"/>
        <v>4255.9192586317658</v>
      </c>
      <c r="O135" s="26">
        <v>0</v>
      </c>
      <c r="P135" s="7">
        <v>0.15646333992481232</v>
      </c>
      <c r="Q135" s="7">
        <v>1.435869500041008</v>
      </c>
      <c r="R135" s="7">
        <v>13.289970740675926</v>
      </c>
      <c r="S135" s="7">
        <v>142.05661773681641</v>
      </c>
      <c r="T135" s="7">
        <v>3104.2798879444599</v>
      </c>
      <c r="U135" s="126">
        <f t="shared" si="6"/>
        <v>3261.2188092619181</v>
      </c>
    </row>
    <row r="136" spans="1:21">
      <c r="A136" s="37">
        <v>139</v>
      </c>
      <c r="B136" s="17"/>
      <c r="C136" s="11"/>
      <c r="D136" s="50"/>
      <c r="E136" s="9" t="s">
        <v>164</v>
      </c>
      <c r="F136" s="46"/>
      <c r="G136" s="111">
        <f t="shared" si="3"/>
        <v>58866.595389172013</v>
      </c>
      <c r="H136" s="26">
        <v>0</v>
      </c>
      <c r="I136" s="7">
        <v>15.855876336805522</v>
      </c>
      <c r="J136" s="7">
        <v>150.85891827195883</v>
      </c>
      <c r="K136" s="7">
        <v>538.48072916269302</v>
      </c>
      <c r="L136" s="7">
        <v>2301.1221488416195</v>
      </c>
      <c r="M136" s="7">
        <v>20555.604864299297</v>
      </c>
      <c r="N136" s="126">
        <f t="shared" si="4"/>
        <v>23561.922536912374</v>
      </c>
      <c r="O136" s="26">
        <v>0</v>
      </c>
      <c r="P136" s="7">
        <v>26.803146250585996</v>
      </c>
      <c r="Q136" s="7">
        <v>211.01882938342169</v>
      </c>
      <c r="R136" s="7">
        <v>781.51976514980197</v>
      </c>
      <c r="S136" s="7">
        <v>2413.8804753869772</v>
      </c>
      <c r="T136" s="7">
        <v>31871.450636088848</v>
      </c>
      <c r="U136" s="126">
        <f t="shared" si="6"/>
        <v>35304.672852259639</v>
      </c>
    </row>
    <row r="137" spans="1:21">
      <c r="A137" s="93">
        <v>140</v>
      </c>
      <c r="B137" s="94"/>
      <c r="C137" s="95" t="s">
        <v>165</v>
      </c>
      <c r="D137" s="96" t="s">
        <v>166</v>
      </c>
      <c r="E137" s="97"/>
      <c r="F137" s="98"/>
      <c r="G137" s="99">
        <f t="shared" si="3"/>
        <v>31659.999366046803</v>
      </c>
      <c r="H137" s="100">
        <v>7255.8596907258034</v>
      </c>
      <c r="I137" s="101">
        <v>544.73049750179052</v>
      </c>
      <c r="J137" s="101">
        <v>1013.5956463962793</v>
      </c>
      <c r="K137" s="101">
        <v>1418.829715706408</v>
      </c>
      <c r="L137" s="101">
        <v>2323.4059518948197</v>
      </c>
      <c r="M137" s="101">
        <v>4019.2949873507023</v>
      </c>
      <c r="N137" s="127">
        <f t="shared" si="4"/>
        <v>16575.716489575803</v>
      </c>
      <c r="O137" s="100">
        <v>6453.8785985708237</v>
      </c>
      <c r="P137" s="101">
        <v>496.43369532556972</v>
      </c>
      <c r="Q137" s="101">
        <v>671.57545186579227</v>
      </c>
      <c r="R137" s="101">
        <v>1092.2468779832125</v>
      </c>
      <c r="S137" s="101">
        <v>1996.8856494575739</v>
      </c>
      <c r="T137" s="101">
        <v>4373.2626032680273</v>
      </c>
      <c r="U137" s="127">
        <f t="shared" si="6"/>
        <v>15084.282876470999</v>
      </c>
    </row>
    <row r="138" spans="1:21">
      <c r="A138" s="37">
        <v>141</v>
      </c>
      <c r="B138" s="17"/>
      <c r="C138" s="16"/>
      <c r="D138" s="38" t="s">
        <v>8</v>
      </c>
      <c r="E138" s="45" t="s">
        <v>167</v>
      </c>
      <c r="F138" s="53"/>
      <c r="G138" s="111">
        <f t="shared" ref="G138:G157" si="7">N138+U138</f>
        <v>824.53284475111013</v>
      </c>
      <c r="H138" s="26">
        <v>231.07318856357597</v>
      </c>
      <c r="I138" s="7">
        <v>10.107943204115145</v>
      </c>
      <c r="J138" s="7">
        <v>34.432345635257661</v>
      </c>
      <c r="K138" s="7">
        <v>73.000239990418777</v>
      </c>
      <c r="L138" s="7">
        <v>19.097633632831275</v>
      </c>
      <c r="M138" s="7">
        <v>13.497810393571854</v>
      </c>
      <c r="N138" s="126">
        <f t="shared" ref="N138:N157" si="8">SUM(H138:M138)</f>
        <v>381.20916141977068</v>
      </c>
      <c r="O138" s="26">
        <v>289.92181381559931</v>
      </c>
      <c r="P138" s="7">
        <v>12.296512269266714</v>
      </c>
      <c r="Q138" s="7">
        <v>30.381779353017919</v>
      </c>
      <c r="R138" s="7">
        <v>73.873234630213119</v>
      </c>
      <c r="S138" s="7">
        <v>25.416996276471764</v>
      </c>
      <c r="T138" s="7">
        <v>11.43334698677063</v>
      </c>
      <c r="U138" s="126">
        <f t="shared" si="6"/>
        <v>443.32368333133945</v>
      </c>
    </row>
    <row r="139" spans="1:21">
      <c r="A139" s="37">
        <v>142</v>
      </c>
      <c r="B139" s="17"/>
      <c r="C139" s="16"/>
      <c r="D139" s="38" t="s">
        <v>10</v>
      </c>
      <c r="E139" s="45" t="s">
        <v>168</v>
      </c>
      <c r="F139" s="53"/>
      <c r="G139" s="111">
        <f t="shared" si="7"/>
        <v>19.619484753617144</v>
      </c>
      <c r="H139" s="26">
        <v>8.6657289742506691</v>
      </c>
      <c r="I139" s="7">
        <v>0</v>
      </c>
      <c r="J139" s="7">
        <v>0</v>
      </c>
      <c r="K139" s="7">
        <v>0.43999204039573669</v>
      </c>
      <c r="L139" s="7">
        <v>0.52527198195457458</v>
      </c>
      <c r="M139" s="7">
        <v>2.3004049062728882</v>
      </c>
      <c r="N139" s="126">
        <f t="shared" si="8"/>
        <v>11.931397902873869</v>
      </c>
      <c r="O139" s="26">
        <v>6.8412456346559338</v>
      </c>
      <c r="P139" s="7">
        <v>0</v>
      </c>
      <c r="Q139" s="7">
        <v>0</v>
      </c>
      <c r="R139" s="7">
        <v>0</v>
      </c>
      <c r="S139" s="7">
        <v>0</v>
      </c>
      <c r="T139" s="7">
        <v>0.84684121608734131</v>
      </c>
      <c r="U139" s="126">
        <f t="shared" si="6"/>
        <v>7.6880868507432751</v>
      </c>
    </row>
    <row r="140" spans="1:21">
      <c r="A140" s="37">
        <v>143</v>
      </c>
      <c r="B140" s="17"/>
      <c r="C140" s="16"/>
      <c r="D140" s="38" t="s">
        <v>22</v>
      </c>
      <c r="E140" s="45" t="s">
        <v>169</v>
      </c>
      <c r="F140" s="53"/>
      <c r="G140" s="111">
        <f t="shared" si="7"/>
        <v>3861.1996430625586</v>
      </c>
      <c r="H140" s="26">
        <v>251.41829816158861</v>
      </c>
      <c r="I140" s="7">
        <v>16.682516512461007</v>
      </c>
      <c r="J140" s="7">
        <v>55.501574492082</v>
      </c>
      <c r="K140" s="7">
        <v>205.35613550618291</v>
      </c>
      <c r="L140" s="7">
        <v>1384.1408987566829</v>
      </c>
      <c r="M140" s="7">
        <v>82.333169192075729</v>
      </c>
      <c r="N140" s="126">
        <f t="shared" si="8"/>
        <v>1995.4325926210731</v>
      </c>
      <c r="O140" s="26">
        <v>218.06941028498113</v>
      </c>
      <c r="P140" s="7">
        <v>11.995271708015935</v>
      </c>
      <c r="Q140" s="7">
        <v>44.11596209090203</v>
      </c>
      <c r="R140" s="7">
        <v>231.41442129760981</v>
      </c>
      <c r="S140" s="7">
        <v>1226.3335692957044</v>
      </c>
      <c r="T140" s="7">
        <v>133.83841576427221</v>
      </c>
      <c r="U140" s="126">
        <f t="shared" si="6"/>
        <v>1865.7670504414855</v>
      </c>
    </row>
    <row r="141" spans="1:21">
      <c r="A141" s="37">
        <v>144</v>
      </c>
      <c r="B141" s="17"/>
      <c r="C141" s="16"/>
      <c r="D141" s="38" t="s">
        <v>24</v>
      </c>
      <c r="E141" s="45" t="s">
        <v>170</v>
      </c>
      <c r="F141" s="53"/>
      <c r="G141" s="111">
        <f t="shared" si="7"/>
        <v>10587.577854463227</v>
      </c>
      <c r="H141" s="26">
        <v>2874.0252165719867</v>
      </c>
      <c r="I141" s="7">
        <v>227.68902823701501</v>
      </c>
      <c r="J141" s="7">
        <v>517.3222068734467</v>
      </c>
      <c r="K141" s="7">
        <v>686.34222482144833</v>
      </c>
      <c r="L141" s="7">
        <v>425.10065826587379</v>
      </c>
      <c r="M141" s="7">
        <v>940.09544241428375</v>
      </c>
      <c r="N141" s="126">
        <f t="shared" si="8"/>
        <v>5670.5747771840543</v>
      </c>
      <c r="O141" s="26">
        <v>2220.1964572221041</v>
      </c>
      <c r="P141" s="7">
        <v>193.86011063247133</v>
      </c>
      <c r="Q141" s="7">
        <v>289.58795084152371</v>
      </c>
      <c r="R141" s="7">
        <v>439.42754612211138</v>
      </c>
      <c r="S141" s="7">
        <v>332.58705219812691</v>
      </c>
      <c r="T141" s="7">
        <v>1441.343960262835</v>
      </c>
      <c r="U141" s="126">
        <f t="shared" si="6"/>
        <v>4917.0030772791724</v>
      </c>
    </row>
    <row r="142" spans="1:21">
      <c r="A142" s="37">
        <v>145</v>
      </c>
      <c r="B142" s="17"/>
      <c r="C142" s="16"/>
      <c r="D142" s="38" t="s">
        <v>26</v>
      </c>
      <c r="E142" s="45" t="s">
        <v>171</v>
      </c>
      <c r="F142" s="53"/>
      <c r="G142" s="111">
        <f t="shared" si="7"/>
        <v>5827.1568491788676</v>
      </c>
      <c r="H142" s="26">
        <v>951.57211757078767</v>
      </c>
      <c r="I142" s="7">
        <v>44.693744394578971</v>
      </c>
      <c r="J142" s="7">
        <v>112.45916911412496</v>
      </c>
      <c r="K142" s="7">
        <v>125.21403054267284</v>
      </c>
      <c r="L142" s="7">
        <v>93.060153911617817</v>
      </c>
      <c r="M142" s="7">
        <v>1490.5341145396233</v>
      </c>
      <c r="N142" s="126">
        <f t="shared" si="8"/>
        <v>2817.5333300734055</v>
      </c>
      <c r="O142" s="26">
        <v>1310.6452037226409</v>
      </c>
      <c r="P142" s="7">
        <v>59.173592663304589</v>
      </c>
      <c r="Q142" s="7">
        <v>86.392703287441691</v>
      </c>
      <c r="R142" s="7">
        <v>86.991043456306215</v>
      </c>
      <c r="S142" s="7">
        <v>73.520914197044476</v>
      </c>
      <c r="T142" s="7">
        <v>1392.9000617787242</v>
      </c>
      <c r="U142" s="126">
        <f t="shared" si="6"/>
        <v>3009.623519105462</v>
      </c>
    </row>
    <row r="143" spans="1:21">
      <c r="A143" s="37">
        <v>146</v>
      </c>
      <c r="B143" s="17"/>
      <c r="C143" s="16"/>
      <c r="D143" s="38" t="s">
        <v>32</v>
      </c>
      <c r="E143" s="54" t="s">
        <v>172</v>
      </c>
      <c r="F143" s="53"/>
      <c r="G143" s="111">
        <f t="shared" si="7"/>
        <v>10539.912625203426</v>
      </c>
      <c r="H143" s="26">
        <v>2939.1050359457731</v>
      </c>
      <c r="I143" s="7">
        <v>245.55726763233542</v>
      </c>
      <c r="J143" s="7">
        <v>293.8803379163146</v>
      </c>
      <c r="K143" s="7">
        <v>328.47706987336278</v>
      </c>
      <c r="L143" s="7">
        <v>401.48132089152932</v>
      </c>
      <c r="M143" s="7">
        <v>1490.5340589880943</v>
      </c>
      <c r="N143" s="126">
        <f t="shared" si="8"/>
        <v>5699.0350912474096</v>
      </c>
      <c r="O143" s="26">
        <v>2408.2044895291328</v>
      </c>
      <c r="P143" s="7">
        <v>219.10820214455453</v>
      </c>
      <c r="Q143" s="7">
        <v>221.09704190725461</v>
      </c>
      <c r="R143" s="7">
        <v>260.54064415208995</v>
      </c>
      <c r="S143" s="7">
        <v>339.02712525986135</v>
      </c>
      <c r="T143" s="7">
        <v>1392.9000309631228</v>
      </c>
      <c r="U143" s="126">
        <f t="shared" si="6"/>
        <v>4840.8775339560161</v>
      </c>
    </row>
    <row r="144" spans="1:21">
      <c r="A144" s="93">
        <v>147</v>
      </c>
      <c r="B144" s="94"/>
      <c r="C144" s="103" t="s">
        <v>173</v>
      </c>
      <c r="D144" s="96" t="s">
        <v>174</v>
      </c>
      <c r="E144" s="97"/>
      <c r="F144" s="98"/>
      <c r="G144" s="99">
        <f t="shared" si="7"/>
        <v>75.167395032942295</v>
      </c>
      <c r="H144" s="100">
        <v>0</v>
      </c>
      <c r="I144" s="101">
        <v>0</v>
      </c>
      <c r="J144" s="101">
        <v>0</v>
      </c>
      <c r="K144" s="101">
        <v>2.2033718824386597</v>
      </c>
      <c r="L144" s="101">
        <v>2.8534808978438377</v>
      </c>
      <c r="M144" s="101">
        <v>23.051124885678291</v>
      </c>
      <c r="N144" s="127">
        <f t="shared" si="8"/>
        <v>28.107977665960789</v>
      </c>
      <c r="O144" s="100">
        <v>0</v>
      </c>
      <c r="P144" s="101">
        <v>0</v>
      </c>
      <c r="Q144" s="101">
        <v>0</v>
      </c>
      <c r="R144" s="101">
        <v>0.4928518533706665</v>
      </c>
      <c r="S144" s="101">
        <v>3.8641755878925323</v>
      </c>
      <c r="T144" s="101">
        <v>42.702389925718307</v>
      </c>
      <c r="U144" s="127">
        <f t="shared" si="6"/>
        <v>47.059417366981506</v>
      </c>
    </row>
    <row r="145" spans="1:21">
      <c r="A145" s="72">
        <v>151</v>
      </c>
      <c r="B145" s="80" t="s">
        <v>175</v>
      </c>
      <c r="C145" s="81" t="s">
        <v>176</v>
      </c>
      <c r="D145" s="82"/>
      <c r="E145" s="82"/>
      <c r="F145" s="83"/>
      <c r="G145" s="74">
        <f t="shared" si="7"/>
        <v>729541.03038183041</v>
      </c>
      <c r="H145" s="75">
        <v>2718.7347136382014</v>
      </c>
      <c r="I145" s="76">
        <v>3502.4098801873624</v>
      </c>
      <c r="J145" s="76">
        <v>54808.691669940948</v>
      </c>
      <c r="K145" s="76">
        <v>95339.903294563293</v>
      </c>
      <c r="L145" s="76">
        <v>92314.01602935791</v>
      </c>
      <c r="M145" s="76">
        <v>228322.82582473755</v>
      </c>
      <c r="N145" s="124">
        <f t="shared" si="8"/>
        <v>477006.58141242526</v>
      </c>
      <c r="O145" s="75">
        <v>2142.4943437986658</v>
      </c>
      <c r="P145" s="76">
        <v>2208.0599563121796</v>
      </c>
      <c r="Q145" s="76">
        <v>13752.851141452789</v>
      </c>
      <c r="R145" s="76">
        <v>25589.557928562164</v>
      </c>
      <c r="S145" s="76">
        <v>30285.211837530136</v>
      </c>
      <c r="T145" s="76">
        <v>178556.27376174927</v>
      </c>
      <c r="U145" s="124">
        <f t="shared" si="6"/>
        <v>252534.4489694052</v>
      </c>
    </row>
    <row r="146" spans="1:21">
      <c r="A146" s="93">
        <v>152</v>
      </c>
      <c r="B146" s="95"/>
      <c r="C146" s="95" t="s">
        <v>6</v>
      </c>
      <c r="D146" s="96" t="s">
        <v>177</v>
      </c>
      <c r="E146" s="104"/>
      <c r="F146" s="105"/>
      <c r="G146" s="99">
        <f t="shared" si="7"/>
        <v>478152.41369949188</v>
      </c>
      <c r="H146" s="100">
        <v>2221.5773426030064</v>
      </c>
      <c r="I146" s="101">
        <v>2337.6526179984212</v>
      </c>
      <c r="J146" s="101">
        <v>20353.538746595383</v>
      </c>
      <c r="K146" s="101">
        <v>36178.042533874512</v>
      </c>
      <c r="L146" s="101">
        <v>44383.423320770264</v>
      </c>
      <c r="M146" s="101">
        <v>181477.07616043091</v>
      </c>
      <c r="N146" s="127">
        <f t="shared" si="8"/>
        <v>286951.31072227249</v>
      </c>
      <c r="O146" s="100">
        <v>1701.425991251017</v>
      </c>
      <c r="P146" s="101">
        <v>1439.3451442015357</v>
      </c>
      <c r="Q146" s="101">
        <v>5899.9812459349632</v>
      </c>
      <c r="R146" s="101">
        <v>9180.541560292244</v>
      </c>
      <c r="S146" s="101">
        <v>14593.699748277664</v>
      </c>
      <c r="T146" s="101">
        <v>158386.10928726196</v>
      </c>
      <c r="U146" s="127">
        <f t="shared" si="6"/>
        <v>191201.10297721939</v>
      </c>
    </row>
    <row r="147" spans="1:21">
      <c r="A147" s="37">
        <v>153</v>
      </c>
      <c r="B147" s="17"/>
      <c r="C147" s="16"/>
      <c r="D147" s="38" t="s">
        <v>8</v>
      </c>
      <c r="E147" s="49" t="s">
        <v>178</v>
      </c>
      <c r="F147" s="55"/>
      <c r="G147" s="111">
        <f t="shared" si="7"/>
        <v>57763.593976408301</v>
      </c>
      <c r="H147" s="26">
        <v>247.67182759928983</v>
      </c>
      <c r="I147" s="7">
        <v>544.8141202814877</v>
      </c>
      <c r="J147" s="7">
        <v>11203.102938532829</v>
      </c>
      <c r="K147" s="7">
        <v>11941.574246168137</v>
      </c>
      <c r="L147" s="7">
        <v>8991.7546560764313</v>
      </c>
      <c r="M147" s="7">
        <v>8815.3194192647934</v>
      </c>
      <c r="N147" s="126">
        <f t="shared" si="8"/>
        <v>41744.237207922968</v>
      </c>
      <c r="O147" s="26">
        <v>149.38246146979509</v>
      </c>
      <c r="P147" s="7">
        <v>412.38129322230816</v>
      </c>
      <c r="Q147" s="7">
        <v>3695.9602886885405</v>
      </c>
      <c r="R147" s="7">
        <v>3584.5854769796133</v>
      </c>
      <c r="S147" s="7">
        <v>3103.1317405700684</v>
      </c>
      <c r="T147" s="7">
        <v>5073.9155075550079</v>
      </c>
      <c r="U147" s="126">
        <f t="shared" si="6"/>
        <v>16019.356768485333</v>
      </c>
    </row>
    <row r="148" spans="1:21">
      <c r="A148" s="37">
        <v>154</v>
      </c>
      <c r="B148" s="17"/>
      <c r="C148" s="16"/>
      <c r="D148" s="38" t="s">
        <v>10</v>
      </c>
      <c r="E148" s="49" t="s">
        <v>179</v>
      </c>
      <c r="F148" s="40"/>
      <c r="G148" s="111">
        <f t="shared" si="7"/>
        <v>7813.4189158080208</v>
      </c>
      <c r="H148" s="26">
        <v>79.268796773215854</v>
      </c>
      <c r="I148" s="7">
        <v>92.728671943536028</v>
      </c>
      <c r="J148" s="7">
        <v>786.31172428093851</v>
      </c>
      <c r="K148" s="7">
        <v>1417.6972275599837</v>
      </c>
      <c r="L148" s="7">
        <v>1023.9581509418786</v>
      </c>
      <c r="M148" s="7">
        <v>1188.04733517766</v>
      </c>
      <c r="N148" s="126">
        <f t="shared" si="8"/>
        <v>4588.0119066772131</v>
      </c>
      <c r="O148" s="26">
        <v>65.06079462542948</v>
      </c>
      <c r="P148" s="7">
        <v>77.982738855760545</v>
      </c>
      <c r="Q148" s="7">
        <v>292.29021439701319</v>
      </c>
      <c r="R148" s="7">
        <v>667.35023687407374</v>
      </c>
      <c r="S148" s="7">
        <v>436.05133752059191</v>
      </c>
      <c r="T148" s="7">
        <v>1686.6716868579388</v>
      </c>
      <c r="U148" s="126">
        <f t="shared" si="6"/>
        <v>3225.4070091308076</v>
      </c>
    </row>
    <row r="149" spans="1:21">
      <c r="A149" s="37">
        <v>155</v>
      </c>
      <c r="B149" s="17"/>
      <c r="C149" s="16"/>
      <c r="D149" s="38" t="s">
        <v>22</v>
      </c>
      <c r="E149" s="49" t="s">
        <v>180</v>
      </c>
      <c r="F149" s="40"/>
      <c r="G149" s="111">
        <f t="shared" si="7"/>
        <v>201616.2995807284</v>
      </c>
      <c r="H149" s="26">
        <v>106.26684854232008</v>
      </c>
      <c r="I149" s="7">
        <v>101.06683901697397</v>
      </c>
      <c r="J149" s="7">
        <v>1298.1195991635323</v>
      </c>
      <c r="K149" s="7">
        <v>4887.4088468551636</v>
      </c>
      <c r="L149" s="7">
        <v>11646.971011400223</v>
      </c>
      <c r="M149" s="7">
        <v>97295.116123199463</v>
      </c>
      <c r="N149" s="126">
        <f t="shared" si="8"/>
        <v>115334.94926817768</v>
      </c>
      <c r="O149" s="26">
        <v>65.768021006340859</v>
      </c>
      <c r="P149" s="7">
        <v>54.363541359038209</v>
      </c>
      <c r="Q149" s="7">
        <v>286.61429518368095</v>
      </c>
      <c r="R149" s="7">
        <v>982.73252974450588</v>
      </c>
      <c r="S149" s="7">
        <v>3793.1276711449027</v>
      </c>
      <c r="T149" s="7">
        <v>81098.744254112244</v>
      </c>
      <c r="U149" s="126">
        <f t="shared" si="6"/>
        <v>86281.350312550712</v>
      </c>
    </row>
    <row r="150" spans="1:21">
      <c r="A150" s="37">
        <v>156</v>
      </c>
      <c r="B150" s="17"/>
      <c r="C150" s="16"/>
      <c r="D150" s="38" t="s">
        <v>24</v>
      </c>
      <c r="E150" s="49" t="s">
        <v>181</v>
      </c>
      <c r="F150" s="40"/>
      <c r="G150" s="111">
        <f t="shared" si="7"/>
        <v>13917.482637305029</v>
      </c>
      <c r="H150" s="26">
        <v>160.05230405953989</v>
      </c>
      <c r="I150" s="7">
        <v>120.62334376759827</v>
      </c>
      <c r="J150" s="7">
        <v>410.04883643239737</v>
      </c>
      <c r="K150" s="7">
        <v>1890.9056936949492</v>
      </c>
      <c r="L150" s="7">
        <v>2544.9659750238061</v>
      </c>
      <c r="M150" s="7">
        <v>3643.1889336109161</v>
      </c>
      <c r="N150" s="126">
        <f t="shared" si="8"/>
        <v>8769.7850865892069</v>
      </c>
      <c r="O150" s="26">
        <v>144.86372485411084</v>
      </c>
      <c r="P150" s="7">
        <v>91.060827189732663</v>
      </c>
      <c r="Q150" s="7">
        <v>167.83345609530807</v>
      </c>
      <c r="R150" s="7">
        <v>541.50110447406769</v>
      </c>
      <c r="S150" s="7">
        <v>897.67265446484089</v>
      </c>
      <c r="T150" s="7">
        <v>3304.7657836377621</v>
      </c>
      <c r="U150" s="126">
        <f t="shared" si="6"/>
        <v>5147.6975507158222</v>
      </c>
    </row>
    <row r="151" spans="1:21">
      <c r="A151" s="37">
        <v>157</v>
      </c>
      <c r="B151" s="17"/>
      <c r="C151" s="16"/>
      <c r="D151" s="38" t="s">
        <v>26</v>
      </c>
      <c r="E151" s="49" t="s">
        <v>182</v>
      </c>
      <c r="F151" s="40"/>
      <c r="G151" s="111">
        <f t="shared" si="7"/>
        <v>23890.758606004878</v>
      </c>
      <c r="H151" s="26">
        <v>346.3847136128461</v>
      </c>
      <c r="I151" s="7">
        <v>587.4475584924221</v>
      </c>
      <c r="J151" s="7">
        <v>2289.3310065418482</v>
      </c>
      <c r="K151" s="7">
        <v>3978.1783343106508</v>
      </c>
      <c r="L151" s="7">
        <v>3595.5903350114822</v>
      </c>
      <c r="M151" s="7">
        <v>6123.5125292539597</v>
      </c>
      <c r="N151" s="126">
        <f t="shared" si="8"/>
        <v>16920.444477223209</v>
      </c>
      <c r="O151" s="26">
        <v>205.47239673417062</v>
      </c>
      <c r="P151" s="7">
        <v>245.44517860934138</v>
      </c>
      <c r="Q151" s="7">
        <v>347.01669678837061</v>
      </c>
      <c r="R151" s="7">
        <v>693.48352412879467</v>
      </c>
      <c r="S151" s="7">
        <v>847.21917488053441</v>
      </c>
      <c r="T151" s="7">
        <v>4631.6771576404572</v>
      </c>
      <c r="U151" s="126">
        <f t="shared" si="6"/>
        <v>6970.3141287816688</v>
      </c>
    </row>
    <row r="152" spans="1:21">
      <c r="A152" s="37">
        <v>158</v>
      </c>
      <c r="B152" s="12"/>
      <c r="C152" s="12"/>
      <c r="D152" s="52" t="s">
        <v>32</v>
      </c>
      <c r="E152" s="49" t="s">
        <v>183</v>
      </c>
      <c r="F152" s="43"/>
      <c r="G152" s="111">
        <f t="shared" si="7"/>
        <v>3400.8623671921086</v>
      </c>
      <c r="H152" s="26">
        <v>176.51967729674652</v>
      </c>
      <c r="I152" s="7">
        <v>330.06449875357794</v>
      </c>
      <c r="J152" s="7">
        <v>452.23679680121131</v>
      </c>
      <c r="K152" s="7">
        <v>438.27480650681537</v>
      </c>
      <c r="L152" s="7">
        <v>441.30394789716229</v>
      </c>
      <c r="M152" s="7">
        <v>173.07871624009567</v>
      </c>
      <c r="N152" s="126">
        <f t="shared" si="8"/>
        <v>2011.4784434956091</v>
      </c>
      <c r="O152" s="26">
        <v>187.29897575758514</v>
      </c>
      <c r="P152" s="7">
        <v>284.23673999102903</v>
      </c>
      <c r="Q152" s="7">
        <v>245.55480917813838</v>
      </c>
      <c r="R152" s="7">
        <v>243.64928156108363</v>
      </c>
      <c r="S152" s="7">
        <v>284.04454184282804</v>
      </c>
      <c r="T152" s="7">
        <v>144.59957536583534</v>
      </c>
      <c r="U152" s="126">
        <f t="shared" si="6"/>
        <v>1389.3839236964996</v>
      </c>
    </row>
    <row r="153" spans="1:21">
      <c r="A153" s="37">
        <v>159</v>
      </c>
      <c r="B153" s="10"/>
      <c r="C153" s="11"/>
      <c r="D153" s="38" t="s">
        <v>34</v>
      </c>
      <c r="E153" s="49" t="s">
        <v>184</v>
      </c>
      <c r="F153" s="51"/>
      <c r="G153" s="111">
        <f t="shared" si="7"/>
        <v>169750.00014770712</v>
      </c>
      <c r="H153" s="26">
        <v>1105.4131313851103</v>
      </c>
      <c r="I153" s="7">
        <v>560.90760092437267</v>
      </c>
      <c r="J153" s="7">
        <v>3914.3871634602547</v>
      </c>
      <c r="K153" s="7">
        <v>11624.003126263618</v>
      </c>
      <c r="L153" s="7">
        <v>16138.879316568375</v>
      </c>
      <c r="M153" s="7">
        <v>64238.817461967468</v>
      </c>
      <c r="N153" s="126">
        <f t="shared" si="8"/>
        <v>97582.407800569199</v>
      </c>
      <c r="O153" s="26">
        <v>883.57961612420331</v>
      </c>
      <c r="P153" s="7">
        <v>273.87479898138554</v>
      </c>
      <c r="Q153" s="7">
        <v>864.71146142482758</v>
      </c>
      <c r="R153" s="7">
        <v>2467.2394795417786</v>
      </c>
      <c r="S153" s="7">
        <v>5232.4525788724422</v>
      </c>
      <c r="T153" s="7">
        <v>62445.734412193298</v>
      </c>
      <c r="U153" s="126">
        <f t="shared" si="6"/>
        <v>72167.592347137936</v>
      </c>
    </row>
    <row r="154" spans="1:21">
      <c r="A154" s="93">
        <v>160</v>
      </c>
      <c r="B154" s="94"/>
      <c r="C154" s="95" t="s">
        <v>61</v>
      </c>
      <c r="D154" s="96" t="s">
        <v>185</v>
      </c>
      <c r="E154" s="97"/>
      <c r="F154" s="98"/>
      <c r="G154" s="99">
        <f t="shared" si="7"/>
        <v>251388.61218779726</v>
      </c>
      <c r="H154" s="100">
        <v>497.15736952852603</v>
      </c>
      <c r="I154" s="101">
        <v>1164.7572988010943</v>
      </c>
      <c r="J154" s="101">
        <v>34455.152909994125</v>
      </c>
      <c r="K154" s="101">
        <v>59161.859523773193</v>
      </c>
      <c r="L154" s="101">
        <v>47930.591663360596</v>
      </c>
      <c r="M154" s="101">
        <v>46845.746967315674</v>
      </c>
      <c r="N154" s="127">
        <f t="shared" si="8"/>
        <v>190055.2657327732</v>
      </c>
      <c r="O154" s="100">
        <v>441.06841706993873</v>
      </c>
      <c r="P154" s="101">
        <v>768.71486793830991</v>
      </c>
      <c r="Q154" s="101">
        <v>7852.8696785569191</v>
      </c>
      <c r="R154" s="101">
        <v>16409.016510009766</v>
      </c>
      <c r="S154" s="101">
        <v>15691.512558817863</v>
      </c>
      <c r="T154" s="101">
        <v>20170.164422631264</v>
      </c>
      <c r="U154" s="127">
        <f t="shared" si="6"/>
        <v>61333.346455024061</v>
      </c>
    </row>
    <row r="155" spans="1:21">
      <c r="A155" s="37">
        <v>161</v>
      </c>
      <c r="B155" s="17"/>
      <c r="C155" s="16"/>
      <c r="D155" s="38" t="s">
        <v>8</v>
      </c>
      <c r="E155" s="49" t="s">
        <v>186</v>
      </c>
      <c r="F155" s="40"/>
      <c r="G155" s="111">
        <f t="shared" si="7"/>
        <v>205405.03325043601</v>
      </c>
      <c r="H155" s="26">
        <v>0</v>
      </c>
      <c r="I155" s="7">
        <v>713.73762997984886</v>
      </c>
      <c r="J155" s="7">
        <v>23669.716884732246</v>
      </c>
      <c r="K155" s="7">
        <v>46238.806771755219</v>
      </c>
      <c r="L155" s="7">
        <v>41791.686408519745</v>
      </c>
      <c r="M155" s="7">
        <v>44317.497072696686</v>
      </c>
      <c r="N155" s="126">
        <f t="shared" si="8"/>
        <v>156731.44476768374</v>
      </c>
      <c r="O155" s="26">
        <v>0</v>
      </c>
      <c r="P155" s="7">
        <v>428.787405744024</v>
      </c>
      <c r="Q155" s="7">
        <v>5402.6727824807167</v>
      </c>
      <c r="R155" s="7">
        <v>12250.527554631233</v>
      </c>
      <c r="S155" s="7">
        <v>13091.500344157219</v>
      </c>
      <c r="T155" s="7">
        <v>17500.100395739079</v>
      </c>
      <c r="U155" s="126">
        <f t="shared" si="6"/>
        <v>48673.588482752268</v>
      </c>
    </row>
    <row r="156" spans="1:21">
      <c r="A156" s="37">
        <v>162</v>
      </c>
      <c r="B156" s="17"/>
      <c r="C156" s="16"/>
      <c r="D156" s="38" t="s">
        <v>10</v>
      </c>
      <c r="E156" s="49" t="s">
        <v>187</v>
      </c>
      <c r="F156" s="55"/>
      <c r="G156" s="111">
        <f t="shared" si="7"/>
        <v>41444.611501182029</v>
      </c>
      <c r="H156" s="26">
        <v>480.12023382689949</v>
      </c>
      <c r="I156" s="7">
        <v>308.29139189980924</v>
      </c>
      <c r="J156" s="7">
        <v>9610.5896006822586</v>
      </c>
      <c r="K156" s="7">
        <v>11622.203323073685</v>
      </c>
      <c r="L156" s="7">
        <v>5537.0080700516701</v>
      </c>
      <c r="M156" s="7">
        <v>2247.1756749898195</v>
      </c>
      <c r="N156" s="126">
        <f t="shared" si="8"/>
        <v>29805.388294524142</v>
      </c>
      <c r="O156" s="26">
        <v>424.04858095382224</v>
      </c>
      <c r="P156" s="7">
        <v>236.67259539477527</v>
      </c>
      <c r="Q156" s="7">
        <v>2231.3540165387094</v>
      </c>
      <c r="R156" s="7">
        <v>3878.6498698145151</v>
      </c>
      <c r="S156" s="7">
        <v>2389.4349712580442</v>
      </c>
      <c r="T156" s="7">
        <v>2479.0631726980209</v>
      </c>
      <c r="U156" s="126">
        <f t="shared" si="6"/>
        <v>11639.223206657887</v>
      </c>
    </row>
    <row r="157" spans="1:21" ht="12.6" thickBot="1">
      <c r="A157" s="56">
        <v>163</v>
      </c>
      <c r="B157" s="57"/>
      <c r="C157" s="58"/>
      <c r="D157" s="59" t="s">
        <v>22</v>
      </c>
      <c r="E157" s="60" t="s">
        <v>188</v>
      </c>
      <c r="F157" s="61"/>
      <c r="G157" s="114">
        <f t="shared" si="7"/>
        <v>4538.9660787309431</v>
      </c>
      <c r="H157" s="27">
        <v>17.037138804174901</v>
      </c>
      <c r="I157" s="28">
        <v>142.72827110084472</v>
      </c>
      <c r="J157" s="28">
        <v>1174.846635249909</v>
      </c>
      <c r="K157" s="28">
        <v>1300.8494847889524</v>
      </c>
      <c r="L157" s="28">
        <v>601.89624316112895</v>
      </c>
      <c r="M157" s="28">
        <v>281.07386685092933</v>
      </c>
      <c r="N157" s="128">
        <f t="shared" si="8"/>
        <v>3518.4316399559393</v>
      </c>
      <c r="O157" s="27">
        <v>17.019829804696201</v>
      </c>
      <c r="P157" s="28">
        <v>103.25486144743627</v>
      </c>
      <c r="Q157" s="28">
        <v>218.84287521173246</v>
      </c>
      <c r="R157" s="28">
        <v>279.83911697773146</v>
      </c>
      <c r="S157" s="28">
        <v>210.57700325794872</v>
      </c>
      <c r="T157" s="28">
        <v>191.00075207545888</v>
      </c>
      <c r="U157" s="128">
        <f t="shared" si="6"/>
        <v>1020.534438775004</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U157"/>
  <sheetViews>
    <sheetView workbookViewId="0">
      <pane xSplit="6" ySplit="9" topLeftCell="G10" activePane="bottomRight" state="frozen"/>
      <selection activeCell="C4" sqref="C4"/>
      <selection pane="topRight" activeCell="C4" sqref="C4"/>
      <selection pane="bottomLeft" activeCell="C4" sqref="C4"/>
      <selection pane="bottomRight" activeCell="C4" sqref="C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433</v>
      </c>
    </row>
    <row r="2" spans="1:21" ht="13.8">
      <c r="A2" s="1" t="s">
        <v>193</v>
      </c>
      <c r="C2" s="268" t="s">
        <v>410</v>
      </c>
      <c r="E2" s="268"/>
      <c r="F2" s="268"/>
      <c r="G2" s="6"/>
      <c r="H2" s="6"/>
    </row>
    <row r="3" spans="1:21" ht="13.8">
      <c r="A3" s="1" t="s">
        <v>194</v>
      </c>
      <c r="C3" s="328">
        <v>2060</v>
      </c>
      <c r="D3" s="328"/>
      <c r="E3" s="129"/>
    </row>
    <row r="4" spans="1:21" ht="12.6" thickBot="1">
      <c r="B4" s="6"/>
      <c r="C4" s="6"/>
    </row>
    <row r="5" spans="1:21" s="18" customFormat="1">
      <c r="A5" s="30"/>
      <c r="B5" s="31"/>
      <c r="C5" s="31"/>
      <c r="D5" s="31"/>
      <c r="E5" s="31"/>
      <c r="F5" s="32" t="s">
        <v>195</v>
      </c>
      <c r="G5" s="112" t="s">
        <v>190</v>
      </c>
      <c r="H5" s="329" t="s">
        <v>191</v>
      </c>
      <c r="I5" s="330"/>
      <c r="J5" s="330"/>
      <c r="K5" s="330"/>
      <c r="L5" s="330"/>
      <c r="M5" s="330"/>
      <c r="N5" s="331"/>
      <c r="O5" s="329" t="s">
        <v>192</v>
      </c>
      <c r="P5" s="330"/>
      <c r="Q5" s="330"/>
      <c r="R5" s="330"/>
      <c r="S5" s="330"/>
      <c r="T5" s="330"/>
      <c r="U5" s="331"/>
    </row>
    <row r="6" spans="1:21" s="18" customFormat="1" ht="12.6" thickBot="1">
      <c r="A6" s="33"/>
      <c r="B6" s="21"/>
      <c r="C6" s="21"/>
      <c r="D6" s="21"/>
      <c r="E6" s="21"/>
      <c r="F6" s="34" t="s">
        <v>196</v>
      </c>
      <c r="G6" s="113" t="s">
        <v>1</v>
      </c>
      <c r="H6" s="24" t="s">
        <v>424</v>
      </c>
      <c r="I6" s="20" t="s">
        <v>197</v>
      </c>
      <c r="J6" s="20" t="s">
        <v>198</v>
      </c>
      <c r="K6" s="20" t="s">
        <v>200</v>
      </c>
      <c r="L6" s="20" t="s">
        <v>201</v>
      </c>
      <c r="M6" s="20" t="s">
        <v>199</v>
      </c>
      <c r="N6" s="120" t="s">
        <v>1</v>
      </c>
      <c r="O6" s="24" t="s">
        <v>424</v>
      </c>
      <c r="P6" s="20" t="s">
        <v>197</v>
      </c>
      <c r="Q6" s="20" t="s">
        <v>198</v>
      </c>
      <c r="R6" s="20" t="s">
        <v>200</v>
      </c>
      <c r="S6" s="20" t="s">
        <v>201</v>
      </c>
      <c r="T6" s="20" t="s">
        <v>199</v>
      </c>
      <c r="U6" s="120" t="s">
        <v>1</v>
      </c>
    </row>
    <row r="7" spans="1:21" ht="12.9" thickTop="1" thickBot="1">
      <c r="A7" s="69" t="s">
        <v>0</v>
      </c>
      <c r="B7" s="70"/>
      <c r="C7" s="70"/>
      <c r="D7" s="70"/>
      <c r="E7" s="70"/>
      <c r="F7" s="71"/>
      <c r="G7" s="152">
        <f>N7+U7</f>
        <v>97965.053619384766</v>
      </c>
      <c r="H7" s="149">
        <v>3221.7190246582031</v>
      </c>
      <c r="I7" s="150">
        <v>6875.0879516601563</v>
      </c>
      <c r="J7" s="150">
        <v>10311.364013671875</v>
      </c>
      <c r="K7" s="150">
        <v>13886.109008789063</v>
      </c>
      <c r="L7" s="150">
        <v>9960.7150268554688</v>
      </c>
      <c r="M7" s="156">
        <v>3998.6190185546875</v>
      </c>
      <c r="N7" s="151">
        <f>SUM(H7:M7)</f>
        <v>48253.614044189453</v>
      </c>
      <c r="O7" s="149">
        <v>3028.0409545898438</v>
      </c>
      <c r="P7" s="150">
        <v>6470.31787109375</v>
      </c>
      <c r="Q7" s="150">
        <v>9751.1799926757813</v>
      </c>
      <c r="R7" s="150">
        <v>13408.830078125</v>
      </c>
      <c r="S7" s="150">
        <v>10668.898803710938</v>
      </c>
      <c r="T7" s="150">
        <v>6384.171875</v>
      </c>
      <c r="U7" s="151">
        <f>SUM(O7:T7)</f>
        <v>49711.439575195313</v>
      </c>
    </row>
    <row r="8" spans="1:21" ht="12.9" thickTop="1" thickBot="1">
      <c r="A8" s="69"/>
      <c r="B8" s="70"/>
      <c r="C8" s="70"/>
      <c r="D8" s="70"/>
      <c r="E8" s="70"/>
      <c r="F8" s="71"/>
      <c r="G8" s="152"/>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73" si="0">N10+U10</f>
        <v>852740.10110473633</v>
      </c>
      <c r="H10" s="67">
        <v>5479.310546875</v>
      </c>
      <c r="I10" s="68">
        <v>1612.7658767700195</v>
      </c>
      <c r="J10" s="68">
        <v>7197.9822998046875</v>
      </c>
      <c r="K10" s="68">
        <v>30683.290283203125</v>
      </c>
      <c r="L10" s="68">
        <v>113893.5986328125</v>
      </c>
      <c r="M10" s="68">
        <v>248142.4921875</v>
      </c>
      <c r="N10" s="123">
        <f t="shared" ref="N10:N73" si="1">SUM(H10:M10)</f>
        <v>407009.43982696533</v>
      </c>
      <c r="O10" s="67">
        <v>4239.5775451660156</v>
      </c>
      <c r="P10" s="68">
        <v>927.99944305419922</v>
      </c>
      <c r="Q10" s="68">
        <v>3404.1055297851563</v>
      </c>
      <c r="R10" s="68">
        <v>14718.068603515625</v>
      </c>
      <c r="S10" s="68">
        <v>70175.56640625</v>
      </c>
      <c r="T10" s="68">
        <v>352265.34375</v>
      </c>
      <c r="U10" s="123">
        <f t="shared" ref="U10:U73" si="2">SUM(O10:T10)</f>
        <v>445730.661277771</v>
      </c>
    </row>
    <row r="11" spans="1:21" s="19" customFormat="1" ht="15" customHeight="1">
      <c r="A11" s="72">
        <v>1</v>
      </c>
      <c r="B11" s="73" t="s">
        <v>4</v>
      </c>
      <c r="C11" s="332" t="s">
        <v>5</v>
      </c>
      <c r="D11" s="333"/>
      <c r="E11" s="333"/>
      <c r="F11" s="334"/>
      <c r="G11" s="74">
        <f t="shared" si="0"/>
        <v>15046.494098186493</v>
      </c>
      <c r="H11" s="75">
        <v>1362.6169128417969</v>
      </c>
      <c r="I11" s="76">
        <v>62.178394317626953</v>
      </c>
      <c r="J11" s="76">
        <v>163.75570201873779</v>
      </c>
      <c r="K11" s="76">
        <v>1166.3511123657227</v>
      </c>
      <c r="L11" s="76">
        <v>1809.791015625</v>
      </c>
      <c r="M11" s="76">
        <v>3488.4990921020508</v>
      </c>
      <c r="N11" s="124">
        <f t="shared" si="1"/>
        <v>8053.1922292709351</v>
      </c>
      <c r="O11" s="75">
        <v>1011.0595245361328</v>
      </c>
      <c r="P11" s="76">
        <v>48.64976167678833</v>
      </c>
      <c r="Q11" s="76">
        <v>219.09256744384766</v>
      </c>
      <c r="R11" s="76">
        <v>580.04298400878906</v>
      </c>
      <c r="S11" s="76">
        <v>856.17595672607422</v>
      </c>
      <c r="T11" s="76">
        <v>4278.2810745239258</v>
      </c>
      <c r="U11" s="124">
        <f t="shared" si="2"/>
        <v>6993.3018689155579</v>
      </c>
    </row>
    <row r="12" spans="1:21" s="18" customFormat="1">
      <c r="A12" s="85">
        <v>2</v>
      </c>
      <c r="B12" s="86"/>
      <c r="C12" s="86" t="s">
        <v>6</v>
      </c>
      <c r="D12" s="87" t="s">
        <v>7</v>
      </c>
      <c r="E12" s="88"/>
      <c r="F12" s="89"/>
      <c r="G12" s="90">
        <f t="shared" si="0"/>
        <v>2913.9681819677353</v>
      </c>
      <c r="H12" s="91">
        <v>49.885347962379456</v>
      </c>
      <c r="I12" s="92">
        <v>15.12713897228241</v>
      </c>
      <c r="J12" s="92">
        <v>75.765337467193604</v>
      </c>
      <c r="K12" s="92">
        <v>714.10570526123047</v>
      </c>
      <c r="L12" s="92">
        <v>540.60418891906738</v>
      </c>
      <c r="M12" s="92">
        <v>511.13438034057617</v>
      </c>
      <c r="N12" s="125">
        <f t="shared" si="1"/>
        <v>1906.6220989227295</v>
      </c>
      <c r="O12" s="91">
        <v>41.32873272895813</v>
      </c>
      <c r="P12" s="92">
        <v>10.617964386940002</v>
      </c>
      <c r="Q12" s="92">
        <v>63.004407405853271</v>
      </c>
      <c r="R12" s="92">
        <v>249.41097640991211</v>
      </c>
      <c r="S12" s="92">
        <v>174.13605213165283</v>
      </c>
      <c r="T12" s="92">
        <v>468.84794998168945</v>
      </c>
      <c r="U12" s="125">
        <f t="shared" si="2"/>
        <v>1007.3460830450058</v>
      </c>
    </row>
    <row r="13" spans="1:21">
      <c r="A13" s="37">
        <v>3</v>
      </c>
      <c r="B13" s="17"/>
      <c r="C13" s="16"/>
      <c r="D13" s="38" t="s">
        <v>8</v>
      </c>
      <c r="E13" s="39" t="s">
        <v>9</v>
      </c>
      <c r="F13" s="40"/>
      <c r="G13" s="111">
        <f t="shared" si="0"/>
        <v>390.92186747962842</v>
      </c>
      <c r="H13" s="26">
        <v>0.14322943607112393</v>
      </c>
      <c r="I13" s="7">
        <v>0.29158289916813374</v>
      </c>
      <c r="J13" s="7">
        <v>4.0983848571777344</v>
      </c>
      <c r="K13" s="7">
        <v>36.120177745819092</v>
      </c>
      <c r="L13" s="7">
        <v>88.300292491912842</v>
      </c>
      <c r="M13" s="7">
        <v>124.73908305168152</v>
      </c>
      <c r="N13" s="126">
        <f t="shared" si="1"/>
        <v>253.69275048183044</v>
      </c>
      <c r="O13" s="26">
        <v>0.19727197021711618</v>
      </c>
      <c r="P13" s="7">
        <v>0.38454406894743443</v>
      </c>
      <c r="Q13" s="7">
        <v>7.8363507390022278</v>
      </c>
      <c r="R13" s="7">
        <v>23.684137225151062</v>
      </c>
      <c r="S13" s="7">
        <v>33.598495662212372</v>
      </c>
      <c r="T13" s="7">
        <v>71.528317332267761</v>
      </c>
      <c r="U13" s="126">
        <f t="shared" si="2"/>
        <v>137.22911699779797</v>
      </c>
    </row>
    <row r="14" spans="1:21">
      <c r="A14" s="37">
        <v>4</v>
      </c>
      <c r="B14" s="41"/>
      <c r="C14" s="16"/>
      <c r="D14" s="38" t="s">
        <v>10</v>
      </c>
      <c r="E14" s="39" t="s">
        <v>11</v>
      </c>
      <c r="F14" s="40"/>
      <c r="G14" s="111">
        <f t="shared" si="0"/>
        <v>23.946970471879467</v>
      </c>
      <c r="H14" s="26">
        <v>0.70907334238290787</v>
      </c>
      <c r="I14" s="7">
        <v>3.111646743491292E-2</v>
      </c>
      <c r="J14" s="7">
        <v>0.15561889600940049</v>
      </c>
      <c r="K14" s="7">
        <v>1.0612397622317076</v>
      </c>
      <c r="L14" s="7">
        <v>1.6813848419114947</v>
      </c>
      <c r="M14" s="7">
        <v>3.486964562907815</v>
      </c>
      <c r="N14" s="126">
        <f t="shared" si="1"/>
        <v>7.1253978728782386</v>
      </c>
      <c r="O14" s="26">
        <v>0.77546203322708607</v>
      </c>
      <c r="P14" s="7">
        <v>7.1599028073251247E-2</v>
      </c>
      <c r="Q14" s="7">
        <v>0.47884251549839973</v>
      </c>
      <c r="R14" s="7">
        <v>2.3054419755935669</v>
      </c>
      <c r="S14" s="7">
        <v>3.0332051366567612</v>
      </c>
      <c r="T14" s="7">
        <v>10.157021909952164</v>
      </c>
      <c r="U14" s="126">
        <f t="shared" si="2"/>
        <v>16.821572599001229</v>
      </c>
    </row>
    <row r="15" spans="1:21">
      <c r="A15" s="37">
        <v>5</v>
      </c>
      <c r="B15" s="41"/>
      <c r="C15" s="16"/>
      <c r="D15" s="8"/>
      <c r="E15" s="17" t="s">
        <v>12</v>
      </c>
      <c r="F15" s="42" t="s">
        <v>13</v>
      </c>
      <c r="G15" s="111">
        <f t="shared" si="0"/>
        <v>11.20898756821407</v>
      </c>
      <c r="H15" s="26">
        <v>0.70907334238290787</v>
      </c>
      <c r="I15" s="7">
        <v>3.0308788642287254E-2</v>
      </c>
      <c r="J15" s="7">
        <v>0.13255156605737284</v>
      </c>
      <c r="K15" s="7">
        <v>0.95470324752386659</v>
      </c>
      <c r="L15" s="7">
        <v>1.5709736701101065</v>
      </c>
      <c r="M15" s="7">
        <v>3.175230860710144</v>
      </c>
      <c r="N15" s="126">
        <f t="shared" si="1"/>
        <v>6.5728414754266851</v>
      </c>
      <c r="O15" s="26">
        <v>0.77546203322708607</v>
      </c>
      <c r="P15" s="7">
        <v>6.0838494449853897E-2</v>
      </c>
      <c r="Q15" s="7">
        <v>0.11829737853258848</v>
      </c>
      <c r="R15" s="7">
        <v>0.27449897769838572</v>
      </c>
      <c r="S15" s="7">
        <v>0.72651553153991699</v>
      </c>
      <c r="T15" s="7">
        <v>2.6805336773395538</v>
      </c>
      <c r="U15" s="126">
        <f t="shared" si="2"/>
        <v>4.636146092787385</v>
      </c>
    </row>
    <row r="16" spans="1:21">
      <c r="A16" s="37">
        <v>6</v>
      </c>
      <c r="B16" s="41"/>
      <c r="C16" s="16"/>
      <c r="D16" s="8"/>
      <c r="E16" s="17" t="s">
        <v>14</v>
      </c>
      <c r="F16" s="42" t="s">
        <v>15</v>
      </c>
      <c r="G16" s="111">
        <f t="shared" si="0"/>
        <v>2.3333560257888166</v>
      </c>
      <c r="H16" s="26">
        <v>0</v>
      </c>
      <c r="I16" s="7">
        <v>0</v>
      </c>
      <c r="J16" s="7">
        <v>0</v>
      </c>
      <c r="K16" s="7">
        <v>0</v>
      </c>
      <c r="L16" s="7">
        <v>0</v>
      </c>
      <c r="M16" s="7">
        <v>0</v>
      </c>
      <c r="N16" s="126">
        <f t="shared" si="1"/>
        <v>0</v>
      </c>
      <c r="O16" s="26">
        <v>0</v>
      </c>
      <c r="P16" s="7">
        <v>3.0053948721615598E-3</v>
      </c>
      <c r="Q16" s="7">
        <v>8.7679327465593815E-2</v>
      </c>
      <c r="R16" s="7">
        <v>0.39035066589713097</v>
      </c>
      <c r="S16" s="7">
        <v>0.38078520074486732</v>
      </c>
      <c r="T16" s="7">
        <v>1.471535436809063</v>
      </c>
      <c r="U16" s="126">
        <f t="shared" si="2"/>
        <v>2.3333560257888166</v>
      </c>
    </row>
    <row r="17" spans="1:21">
      <c r="A17" s="37">
        <v>7</v>
      </c>
      <c r="B17" s="41"/>
      <c r="C17" s="16"/>
      <c r="D17" s="8"/>
      <c r="E17" s="17" t="s">
        <v>16</v>
      </c>
      <c r="F17" s="42" t="s">
        <v>17</v>
      </c>
      <c r="G17" s="111">
        <f t="shared" si="0"/>
        <v>7.5694522236626653</v>
      </c>
      <c r="H17" s="26">
        <v>0</v>
      </c>
      <c r="I17" s="7">
        <v>5.1209927551099099E-4</v>
      </c>
      <c r="J17" s="7">
        <v>1.6468501547933556E-2</v>
      </c>
      <c r="K17" s="7">
        <v>5.1633259892696515E-2</v>
      </c>
      <c r="L17" s="7">
        <v>5.7016391598153859E-2</v>
      </c>
      <c r="M17" s="7">
        <v>0.1941682753385976</v>
      </c>
      <c r="N17" s="126">
        <f t="shared" si="1"/>
        <v>0.31979852765289252</v>
      </c>
      <c r="O17" s="26">
        <v>0</v>
      </c>
      <c r="P17" s="7">
        <v>5.2758491801796481E-3</v>
      </c>
      <c r="Q17" s="7">
        <v>0.1760293273255229</v>
      </c>
      <c r="R17" s="7">
        <v>1.0569548308849335</v>
      </c>
      <c r="S17" s="7">
        <v>1.3601724430918694</v>
      </c>
      <c r="T17" s="7">
        <v>4.6512212455272675</v>
      </c>
      <c r="U17" s="126">
        <f t="shared" si="2"/>
        <v>7.2496536960097728</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2.8351746714943147</v>
      </c>
      <c r="H19" s="26">
        <v>0</v>
      </c>
      <c r="I19" s="7">
        <v>2.9557932066381909E-4</v>
      </c>
      <c r="J19" s="7">
        <v>6.598824926186353E-3</v>
      </c>
      <c r="K19" s="7">
        <v>5.4903237047255971E-2</v>
      </c>
      <c r="L19" s="7">
        <v>5.3394764574477449E-2</v>
      </c>
      <c r="M19" s="7">
        <v>0.11756553687155247</v>
      </c>
      <c r="N19" s="126">
        <f t="shared" si="1"/>
        <v>0.23275794274013606</v>
      </c>
      <c r="O19" s="26">
        <v>0</v>
      </c>
      <c r="P19" s="7">
        <v>2.4792888580122963E-3</v>
      </c>
      <c r="Q19" s="7">
        <v>9.6836495213210583E-2</v>
      </c>
      <c r="R19" s="7">
        <v>0.58363744430243969</v>
      </c>
      <c r="S19" s="7">
        <v>0.56573186814785004</v>
      </c>
      <c r="T19" s="7">
        <v>1.353731632232666</v>
      </c>
      <c r="U19" s="126">
        <f t="shared" si="2"/>
        <v>2.6024167287541786</v>
      </c>
    </row>
    <row r="20" spans="1:21">
      <c r="A20" s="37">
        <v>10</v>
      </c>
      <c r="B20" s="41"/>
      <c r="C20" s="16"/>
      <c r="D20" s="38" t="s">
        <v>22</v>
      </c>
      <c r="E20" s="39" t="s">
        <v>23</v>
      </c>
      <c r="F20" s="40"/>
      <c r="G20" s="111">
        <f t="shared" si="0"/>
        <v>1133.0145354527049</v>
      </c>
      <c r="H20" s="26">
        <v>10.214985093683936</v>
      </c>
      <c r="I20" s="7">
        <v>3.1925816982984543</v>
      </c>
      <c r="J20" s="7">
        <v>36.504330396652222</v>
      </c>
      <c r="K20" s="7">
        <v>565.96618270874023</v>
      </c>
      <c r="L20" s="7">
        <v>256.8088481426239</v>
      </c>
      <c r="M20" s="7">
        <v>24.591446802020073</v>
      </c>
      <c r="N20" s="126">
        <f t="shared" si="1"/>
        <v>897.27837484201882</v>
      </c>
      <c r="O20" s="26">
        <v>11.071226362953894</v>
      </c>
      <c r="P20" s="7">
        <v>2.3969889283180237</v>
      </c>
      <c r="Q20" s="7">
        <v>20.89532807469368</v>
      </c>
      <c r="R20" s="7">
        <v>157.0709810256958</v>
      </c>
      <c r="S20" s="7">
        <v>38.548480153083801</v>
      </c>
      <c r="T20" s="7">
        <v>5.7531560659408569</v>
      </c>
      <c r="U20" s="126">
        <f t="shared" si="2"/>
        <v>235.73616061068606</v>
      </c>
    </row>
    <row r="21" spans="1:21">
      <c r="A21" s="37">
        <v>11</v>
      </c>
      <c r="B21" s="41"/>
      <c r="C21" s="16"/>
      <c r="D21" s="38" t="s">
        <v>24</v>
      </c>
      <c r="E21" s="39" t="s">
        <v>25</v>
      </c>
      <c r="F21" s="40"/>
      <c r="G21" s="111">
        <f t="shared" si="0"/>
        <v>311.63393227010965</v>
      </c>
      <c r="H21" s="26">
        <v>19.777750194072723</v>
      </c>
      <c r="I21" s="7">
        <v>1.1890393458306789</v>
      </c>
      <c r="J21" s="7">
        <v>2.4085730761289597</v>
      </c>
      <c r="K21" s="7">
        <v>11.906477734446526</v>
      </c>
      <c r="L21" s="7">
        <v>26.548229098320007</v>
      </c>
      <c r="M21" s="7">
        <v>98.627395391464233</v>
      </c>
      <c r="N21" s="126">
        <f t="shared" si="1"/>
        <v>160.45746484026313</v>
      </c>
      <c r="O21" s="26">
        <v>17.504851341247559</v>
      </c>
      <c r="P21" s="7">
        <v>1.0748408548533916</v>
      </c>
      <c r="Q21" s="7">
        <v>2.2939665019512177</v>
      </c>
      <c r="R21" s="7">
        <v>7.8874452114105225</v>
      </c>
      <c r="S21" s="7">
        <v>13.999577254056931</v>
      </c>
      <c r="T21" s="7">
        <v>108.4157862663269</v>
      </c>
      <c r="U21" s="126">
        <f t="shared" si="2"/>
        <v>151.17646742984653</v>
      </c>
    </row>
    <row r="22" spans="1:21">
      <c r="A22" s="37">
        <v>12</v>
      </c>
      <c r="B22" s="41"/>
      <c r="C22" s="16"/>
      <c r="D22" s="38" t="s">
        <v>26</v>
      </c>
      <c r="E22" s="39" t="s">
        <v>27</v>
      </c>
      <c r="F22" s="40"/>
      <c r="G22" s="111">
        <f t="shared" si="0"/>
        <v>2.4357934820000082</v>
      </c>
      <c r="H22" s="26">
        <v>0.53907624818384647</v>
      </c>
      <c r="I22" s="7">
        <v>9.1903962893411517E-2</v>
      </c>
      <c r="J22" s="7">
        <v>0.15827999822795391</v>
      </c>
      <c r="K22" s="7">
        <v>0.22202110290527344</v>
      </c>
      <c r="L22" s="7">
        <v>0.3207639753818512</v>
      </c>
      <c r="M22" s="7">
        <v>0.10694537311792374</v>
      </c>
      <c r="N22" s="126">
        <f t="shared" si="1"/>
        <v>1.4389906607102603</v>
      </c>
      <c r="O22" s="26">
        <v>0.32895551156252623</v>
      </c>
      <c r="P22" s="7">
        <v>0.11956758238375187</v>
      </c>
      <c r="Q22" s="7">
        <v>7.232485618442297E-2</v>
      </c>
      <c r="R22" s="7">
        <v>0.2185022602789104</v>
      </c>
      <c r="S22" s="7">
        <v>0.11250872910022736</v>
      </c>
      <c r="T22" s="7">
        <v>0.14494388177990913</v>
      </c>
      <c r="U22" s="126">
        <f t="shared" si="2"/>
        <v>0.99680282128974795</v>
      </c>
    </row>
    <row r="23" spans="1:21">
      <c r="A23" s="37">
        <v>13</v>
      </c>
      <c r="B23" s="41"/>
      <c r="C23" s="16"/>
      <c r="D23" s="8"/>
      <c r="E23" s="17" t="s">
        <v>12</v>
      </c>
      <c r="F23" s="42" t="s">
        <v>28</v>
      </c>
      <c r="G23" s="111">
        <f t="shared" si="0"/>
        <v>0.69570656651922036</v>
      </c>
      <c r="H23" s="26">
        <v>0</v>
      </c>
      <c r="I23" s="7">
        <v>8.4260181989520788E-2</v>
      </c>
      <c r="J23" s="7">
        <v>4.2856209445744753E-2</v>
      </c>
      <c r="K23" s="7">
        <v>0.12083245441317558</v>
      </c>
      <c r="L23" s="7">
        <v>0.16324746981263161</v>
      </c>
      <c r="M23" s="7">
        <v>0</v>
      </c>
      <c r="N23" s="126">
        <f t="shared" si="1"/>
        <v>0.41119631566107273</v>
      </c>
      <c r="O23" s="26">
        <v>0</v>
      </c>
      <c r="P23" s="7">
        <v>0.10399111307924613</v>
      </c>
      <c r="Q23" s="7">
        <v>4.9318269666400738E-2</v>
      </c>
      <c r="R23" s="7">
        <v>9.0986020222771913E-2</v>
      </c>
      <c r="S23" s="7">
        <v>4.0214847889728844E-2</v>
      </c>
      <c r="T23" s="7">
        <v>0</v>
      </c>
      <c r="U23" s="126">
        <f t="shared" si="2"/>
        <v>0.28451025085814763</v>
      </c>
    </row>
    <row r="24" spans="1:21">
      <c r="A24" s="37">
        <v>14</v>
      </c>
      <c r="B24" s="17"/>
      <c r="C24" s="16"/>
      <c r="D24" s="8"/>
      <c r="E24" s="17" t="s">
        <v>14</v>
      </c>
      <c r="F24" s="42" t="s">
        <v>29</v>
      </c>
      <c r="G24" s="111">
        <f t="shared" si="0"/>
        <v>0.17680138116702437</v>
      </c>
      <c r="H24" s="26">
        <v>2.8316641284618527E-2</v>
      </c>
      <c r="I24" s="7">
        <v>3.577761584892869E-3</v>
      </c>
      <c r="J24" s="7">
        <v>6.8431950639933348E-3</v>
      </c>
      <c r="K24" s="7">
        <v>3.2762910705059767E-2</v>
      </c>
      <c r="L24" s="7">
        <v>3.3444115426391363E-2</v>
      </c>
      <c r="M24" s="7">
        <v>0</v>
      </c>
      <c r="N24" s="126">
        <f t="shared" si="1"/>
        <v>0.10494462406495586</v>
      </c>
      <c r="O24" s="26">
        <v>2.3959489772096276E-2</v>
      </c>
      <c r="P24" s="7">
        <v>1.2049354088958353E-2</v>
      </c>
      <c r="Q24" s="7">
        <v>4.2266910895705223E-3</v>
      </c>
      <c r="R24" s="7">
        <v>1.5561281470581889E-2</v>
      </c>
      <c r="S24" s="7">
        <v>1.6059940680861473E-2</v>
      </c>
      <c r="T24" s="7">
        <v>0</v>
      </c>
      <c r="U24" s="126">
        <f t="shared" si="2"/>
        <v>7.1856757102068514E-2</v>
      </c>
    </row>
    <row r="25" spans="1:21">
      <c r="A25" s="37">
        <v>15</v>
      </c>
      <c r="B25" s="17"/>
      <c r="C25" s="16"/>
      <c r="D25" s="8"/>
      <c r="E25" s="17" t="s">
        <v>16</v>
      </c>
      <c r="F25" s="42" t="s">
        <v>30</v>
      </c>
      <c r="G25" s="111">
        <f t="shared" si="0"/>
        <v>9.6492919802585675E-2</v>
      </c>
      <c r="H25" s="26">
        <v>6.3612894155085087E-3</v>
      </c>
      <c r="I25" s="7">
        <v>9.3142745026852936E-4</v>
      </c>
      <c r="J25" s="7">
        <v>8.2238775212317705E-4</v>
      </c>
      <c r="K25" s="7">
        <v>1.1019737612514291E-3</v>
      </c>
      <c r="L25" s="7">
        <v>4.2433340422576293E-4</v>
      </c>
      <c r="M25" s="7">
        <v>0</v>
      </c>
      <c r="N25" s="126">
        <f t="shared" si="1"/>
        <v>9.6414117833774071E-3</v>
      </c>
      <c r="O25" s="26">
        <v>7.619297131896019E-3</v>
      </c>
      <c r="P25" s="7">
        <v>9.277263015974313E-4</v>
      </c>
      <c r="Q25" s="7">
        <v>9.3778513837605715E-4</v>
      </c>
      <c r="R25" s="7">
        <v>7.6766503383623785E-2</v>
      </c>
      <c r="S25" s="7">
        <v>6.0019606371497503E-4</v>
      </c>
      <c r="T25" s="7">
        <v>0</v>
      </c>
      <c r="U25" s="126">
        <f t="shared" si="2"/>
        <v>8.6851508019208268E-2</v>
      </c>
    </row>
    <row r="26" spans="1:21">
      <c r="A26" s="37">
        <v>16</v>
      </c>
      <c r="B26" s="17"/>
      <c r="C26" s="16"/>
      <c r="D26" s="8"/>
      <c r="E26" s="17" t="s">
        <v>18</v>
      </c>
      <c r="F26" s="42" t="s">
        <v>31</v>
      </c>
      <c r="G26" s="111">
        <f t="shared" si="0"/>
        <v>1.4667926283291308</v>
      </c>
      <c r="H26" s="26">
        <v>0.50439830869436264</v>
      </c>
      <c r="I26" s="7">
        <v>3.1345912138931453E-3</v>
      </c>
      <c r="J26" s="7">
        <v>0.10775820486014709</v>
      </c>
      <c r="K26" s="7">
        <v>6.7323770374059677E-2</v>
      </c>
      <c r="L26" s="7">
        <v>0.12364806607365608</v>
      </c>
      <c r="M26" s="7">
        <v>0.10694537311792374</v>
      </c>
      <c r="N26" s="126">
        <f t="shared" si="1"/>
        <v>0.91320831433404237</v>
      </c>
      <c r="O26" s="26">
        <v>0.29737672209739685</v>
      </c>
      <c r="P26" s="7">
        <v>2.5993945164373145E-3</v>
      </c>
      <c r="Q26" s="7">
        <v>1.7842113680671901E-2</v>
      </c>
      <c r="R26" s="7">
        <v>3.5188455833122134E-2</v>
      </c>
      <c r="S26" s="7">
        <v>5.5633746087551117E-2</v>
      </c>
      <c r="T26" s="7">
        <v>0.14494388177990913</v>
      </c>
      <c r="U26" s="126">
        <f t="shared" si="2"/>
        <v>0.55358431399508845</v>
      </c>
    </row>
    <row r="27" spans="1:21">
      <c r="A27" s="37">
        <v>17</v>
      </c>
      <c r="B27" s="17"/>
      <c r="C27" s="16"/>
      <c r="D27" s="38" t="s">
        <v>32</v>
      </c>
      <c r="E27" s="39" t="s">
        <v>33</v>
      </c>
      <c r="F27" s="40"/>
      <c r="G27" s="111">
        <f t="shared" si="0"/>
        <v>207.93499998375773</v>
      </c>
      <c r="H27" s="26">
        <v>1.7280742451548576</v>
      </c>
      <c r="I27" s="7">
        <v>2.3900373876094818</v>
      </c>
      <c r="J27" s="7">
        <v>7.429466724395752</v>
      </c>
      <c r="K27" s="7">
        <v>22.942108988761902</v>
      </c>
      <c r="L27" s="7">
        <v>32.030648112297058</v>
      </c>
      <c r="M27" s="7">
        <v>46.201795339584351</v>
      </c>
      <c r="N27" s="126">
        <f t="shared" si="1"/>
        <v>112.7221307978034</v>
      </c>
      <c r="O27" s="26">
        <v>1.6589160487055779</v>
      </c>
      <c r="P27" s="7">
        <v>1.2894811294972897</v>
      </c>
      <c r="Q27" s="7">
        <v>7.2514122724533081</v>
      </c>
      <c r="R27" s="7">
        <v>12.889076232910156</v>
      </c>
      <c r="S27" s="7">
        <v>19.612553238868713</v>
      </c>
      <c r="T27" s="7">
        <v>52.511430263519287</v>
      </c>
      <c r="U27" s="126">
        <f t="shared" si="2"/>
        <v>95.212869185954332</v>
      </c>
    </row>
    <row r="28" spans="1:21">
      <c r="A28" s="37">
        <v>18</v>
      </c>
      <c r="B28" s="12"/>
      <c r="C28" s="12"/>
      <c r="D28" s="38" t="s">
        <v>34</v>
      </c>
      <c r="E28" s="39" t="s">
        <v>35</v>
      </c>
      <c r="F28" s="43"/>
      <c r="G28" s="111">
        <f t="shared" si="0"/>
        <v>290.23149131238461</v>
      </c>
      <c r="H28" s="26">
        <v>1.913908027112484</v>
      </c>
      <c r="I28" s="7">
        <v>5.5753418505191803</v>
      </c>
      <c r="J28" s="7">
        <v>12.221311748027802</v>
      </c>
      <c r="K28" s="7">
        <v>35.433075785636902</v>
      </c>
      <c r="L28" s="7">
        <v>56.168250322341919</v>
      </c>
      <c r="M28" s="7">
        <v>69.036061763763428</v>
      </c>
      <c r="N28" s="126">
        <f t="shared" si="1"/>
        <v>180.34794949740171</v>
      </c>
      <c r="O28" s="26">
        <v>1.3788783326745033</v>
      </c>
      <c r="P28" s="7">
        <v>3.6217593103647232</v>
      </c>
      <c r="Q28" s="7">
        <v>11.49567061662674</v>
      </c>
      <c r="R28" s="7">
        <v>20.836093187332153</v>
      </c>
      <c r="S28" s="7">
        <v>25.359563767910004</v>
      </c>
      <c r="T28" s="7">
        <v>47.191576600074768</v>
      </c>
      <c r="U28" s="126">
        <f t="shared" si="2"/>
        <v>109.88354181498289</v>
      </c>
    </row>
    <row r="29" spans="1:21">
      <c r="A29" s="37">
        <v>19</v>
      </c>
      <c r="B29" s="17"/>
      <c r="C29" s="16"/>
      <c r="D29" s="38" t="s">
        <v>36</v>
      </c>
      <c r="E29" s="39" t="s">
        <v>37</v>
      </c>
      <c r="F29" s="40"/>
      <c r="G29" s="111">
        <f t="shared" si="0"/>
        <v>237.83231906825677</v>
      </c>
      <c r="H29" s="26">
        <v>0.48760784510523081</v>
      </c>
      <c r="I29" s="7">
        <v>0.37455371394753456</v>
      </c>
      <c r="J29" s="7">
        <v>5.9321773648262024</v>
      </c>
      <c r="K29" s="7">
        <v>23.493938565254211</v>
      </c>
      <c r="L29" s="7">
        <v>43.718543887138367</v>
      </c>
      <c r="M29" s="7">
        <v>54.477328062057495</v>
      </c>
      <c r="N29" s="126">
        <f t="shared" si="1"/>
        <v>128.48414943832904</v>
      </c>
      <c r="O29" s="26">
        <v>0.49676411552354693</v>
      </c>
      <c r="P29" s="7">
        <v>0.33065356127917767</v>
      </c>
      <c r="Q29" s="7">
        <v>6.817857563495636</v>
      </c>
      <c r="R29" s="7">
        <v>11.89069676399231</v>
      </c>
      <c r="S29" s="7">
        <v>16.925899922847748</v>
      </c>
      <c r="T29" s="7">
        <v>72.886297702789307</v>
      </c>
      <c r="U29" s="126">
        <f t="shared" si="2"/>
        <v>109.34816962992772</v>
      </c>
    </row>
    <row r="30" spans="1:21">
      <c r="A30" s="37">
        <v>20</v>
      </c>
      <c r="B30" s="17"/>
      <c r="C30" s="16"/>
      <c r="D30" s="38" t="s">
        <v>38</v>
      </c>
      <c r="E30" s="39" t="s">
        <v>39</v>
      </c>
      <c r="F30" s="40"/>
      <c r="G30" s="111">
        <f t="shared" si="0"/>
        <v>3.2001666519790888</v>
      </c>
      <c r="H30" s="26">
        <v>0</v>
      </c>
      <c r="I30" s="7">
        <v>5.5604130961000919E-2</v>
      </c>
      <c r="J30" s="7">
        <v>5.3793763741850853E-2</v>
      </c>
      <c r="K30" s="7">
        <v>0.22956978157162666</v>
      </c>
      <c r="L30" s="7">
        <v>0.72275786101818085</v>
      </c>
      <c r="M30" s="7">
        <v>0.77029113471508026</v>
      </c>
      <c r="N30" s="126">
        <f t="shared" si="1"/>
        <v>1.8320166720077395</v>
      </c>
      <c r="O30" s="26">
        <v>0</v>
      </c>
      <c r="P30" s="7">
        <v>3.8085265085101128E-2</v>
      </c>
      <c r="Q30" s="7">
        <v>8.0868239514529705E-2</v>
      </c>
      <c r="R30" s="7">
        <v>0.11956148035824299</v>
      </c>
      <c r="S30" s="7">
        <v>0.36310577765107155</v>
      </c>
      <c r="T30" s="7">
        <v>0.76652921736240387</v>
      </c>
      <c r="U30" s="126">
        <f t="shared" si="2"/>
        <v>1.3681499799713492</v>
      </c>
    </row>
    <row r="31" spans="1:21">
      <c r="A31" s="37">
        <v>21</v>
      </c>
      <c r="B31" s="17"/>
      <c r="C31" s="16"/>
      <c r="D31" s="38" t="s">
        <v>40</v>
      </c>
      <c r="E31" s="39" t="s">
        <v>41</v>
      </c>
      <c r="F31" s="40"/>
      <c r="G31" s="111">
        <f t="shared" si="0"/>
        <v>49.190296826185659</v>
      </c>
      <c r="H31" s="26">
        <v>0.27899816888384521</v>
      </c>
      <c r="I31" s="7">
        <v>0.33406190201640129</v>
      </c>
      <c r="J31" s="7">
        <v>1.0229665711522102</v>
      </c>
      <c r="K31" s="7">
        <v>1.857318202033639</v>
      </c>
      <c r="L31" s="7">
        <v>5.2914676405489445</v>
      </c>
      <c r="M31" s="7">
        <v>14.230353929102421</v>
      </c>
      <c r="N31" s="126">
        <f t="shared" si="1"/>
        <v>23.015166413737461</v>
      </c>
      <c r="O31" s="26">
        <v>0.19779477501288056</v>
      </c>
      <c r="P31" s="7">
        <v>0.16823464445769787</v>
      </c>
      <c r="Q31" s="7">
        <v>0.68404222279787064</v>
      </c>
      <c r="R31" s="7">
        <v>1.4966558292508125</v>
      </c>
      <c r="S31" s="7">
        <v>4.9159989207983017</v>
      </c>
      <c r="T31" s="7">
        <v>18.712404020130634</v>
      </c>
      <c r="U31" s="126">
        <f t="shared" si="2"/>
        <v>26.175130412448198</v>
      </c>
    </row>
    <row r="32" spans="1:21">
      <c r="A32" s="37">
        <v>22</v>
      </c>
      <c r="B32" s="17"/>
      <c r="C32" s="16"/>
      <c r="D32" s="38"/>
      <c r="E32" s="17" t="s">
        <v>12</v>
      </c>
      <c r="F32" s="42" t="s">
        <v>42</v>
      </c>
      <c r="G32" s="111">
        <f t="shared" si="0"/>
        <v>5.2291905507445335E-2</v>
      </c>
      <c r="H32" s="26">
        <v>0</v>
      </c>
      <c r="I32" s="7">
        <v>0</v>
      </c>
      <c r="J32" s="7">
        <v>2.4641647934913635E-2</v>
      </c>
      <c r="K32" s="7">
        <v>0</v>
      </c>
      <c r="L32" s="7">
        <v>0</v>
      </c>
      <c r="M32" s="7">
        <v>0</v>
      </c>
      <c r="N32" s="126">
        <f t="shared" si="1"/>
        <v>2.4641647934913635E-2</v>
      </c>
      <c r="O32" s="26">
        <v>0</v>
      </c>
      <c r="P32" s="7">
        <v>0</v>
      </c>
      <c r="Q32" s="7">
        <v>2.76502575725317E-2</v>
      </c>
      <c r="R32" s="7">
        <v>0</v>
      </c>
      <c r="S32" s="7">
        <v>0</v>
      </c>
      <c r="T32" s="7">
        <v>0</v>
      </c>
      <c r="U32" s="126">
        <f t="shared" si="2"/>
        <v>2.76502575725317E-2</v>
      </c>
    </row>
    <row r="33" spans="1:21">
      <c r="A33" s="37">
        <v>23</v>
      </c>
      <c r="B33" s="17"/>
      <c r="C33" s="16"/>
      <c r="D33" s="8"/>
      <c r="E33" s="17" t="s">
        <v>14</v>
      </c>
      <c r="F33" s="42" t="s">
        <v>43</v>
      </c>
      <c r="G33" s="111">
        <f t="shared" si="0"/>
        <v>0</v>
      </c>
      <c r="H33" s="26">
        <v>0</v>
      </c>
      <c r="I33" s="7">
        <v>0</v>
      </c>
      <c r="J33" s="7">
        <v>0</v>
      </c>
      <c r="K33" s="7">
        <v>0</v>
      </c>
      <c r="L33" s="7">
        <v>0</v>
      </c>
      <c r="M33" s="7">
        <v>0</v>
      </c>
      <c r="N33" s="126">
        <f t="shared" si="1"/>
        <v>0</v>
      </c>
      <c r="O33" s="26">
        <v>0</v>
      </c>
      <c r="P33" s="7">
        <v>0</v>
      </c>
      <c r="Q33" s="7">
        <v>0</v>
      </c>
      <c r="R33" s="7">
        <v>0</v>
      </c>
      <c r="S33" s="7">
        <v>0</v>
      </c>
      <c r="T33" s="7">
        <v>0</v>
      </c>
      <c r="U33" s="126">
        <f t="shared" si="2"/>
        <v>0</v>
      </c>
    </row>
    <row r="34" spans="1:21">
      <c r="A34" s="37">
        <v>24</v>
      </c>
      <c r="B34" s="17"/>
      <c r="C34" s="16"/>
      <c r="D34" s="8"/>
      <c r="E34" s="17" t="s">
        <v>16</v>
      </c>
      <c r="F34" s="42" t="s">
        <v>44</v>
      </c>
      <c r="G34" s="111">
        <f t="shared" si="0"/>
        <v>0</v>
      </c>
      <c r="H34" s="26">
        <v>0</v>
      </c>
      <c r="I34" s="7">
        <v>0</v>
      </c>
      <c r="J34" s="7">
        <v>0</v>
      </c>
      <c r="K34" s="7">
        <v>0</v>
      </c>
      <c r="L34" s="7">
        <v>0</v>
      </c>
      <c r="M34" s="7">
        <v>0</v>
      </c>
      <c r="N34" s="126">
        <f t="shared" si="1"/>
        <v>0</v>
      </c>
      <c r="O34" s="26">
        <v>0</v>
      </c>
      <c r="P34" s="7">
        <v>0</v>
      </c>
      <c r="Q34" s="7">
        <v>0</v>
      </c>
      <c r="R34" s="7">
        <v>0</v>
      </c>
      <c r="S34" s="7">
        <v>0</v>
      </c>
      <c r="T34" s="7">
        <v>0</v>
      </c>
      <c r="U34" s="126">
        <f t="shared" si="2"/>
        <v>0</v>
      </c>
    </row>
    <row r="35" spans="1:21">
      <c r="A35" s="37">
        <v>25</v>
      </c>
      <c r="B35" s="17"/>
      <c r="C35" s="16"/>
      <c r="D35" s="8"/>
      <c r="E35" s="17" t="s">
        <v>18</v>
      </c>
      <c r="F35" s="42" t="s">
        <v>45</v>
      </c>
      <c r="G35" s="111">
        <f t="shared" si="0"/>
        <v>0</v>
      </c>
      <c r="H35" s="26">
        <v>0</v>
      </c>
      <c r="I35" s="7">
        <v>0</v>
      </c>
      <c r="J35" s="7">
        <v>0</v>
      </c>
      <c r="K35" s="7">
        <v>0</v>
      </c>
      <c r="L35" s="7">
        <v>0</v>
      </c>
      <c r="M35" s="7">
        <v>0</v>
      </c>
      <c r="N35" s="126">
        <f t="shared" si="1"/>
        <v>0</v>
      </c>
      <c r="O35" s="26">
        <v>0</v>
      </c>
      <c r="P35" s="7">
        <v>0</v>
      </c>
      <c r="Q35" s="7">
        <v>0</v>
      </c>
      <c r="R35" s="7">
        <v>0</v>
      </c>
      <c r="S35" s="7">
        <v>0</v>
      </c>
      <c r="T35" s="7">
        <v>0</v>
      </c>
      <c r="U35" s="126">
        <f t="shared" si="2"/>
        <v>0</v>
      </c>
    </row>
    <row r="36" spans="1:21">
      <c r="A36" s="37">
        <v>26</v>
      </c>
      <c r="B36" s="17"/>
      <c r="C36" s="16"/>
      <c r="D36" s="8"/>
      <c r="E36" s="17" t="s">
        <v>20</v>
      </c>
      <c r="F36" s="42" t="s">
        <v>46</v>
      </c>
      <c r="G36" s="111">
        <f t="shared" si="0"/>
        <v>42.910307270161866</v>
      </c>
      <c r="H36" s="26">
        <v>2.9346579111006577E-2</v>
      </c>
      <c r="I36" s="7">
        <v>1.7509360659460071E-3</v>
      </c>
      <c r="J36" s="7">
        <v>6.9187368935672566E-2</v>
      </c>
      <c r="K36" s="7">
        <v>0.72301510401302949</v>
      </c>
      <c r="L36" s="7">
        <v>4.5492321366909891</v>
      </c>
      <c r="M36" s="7">
        <v>14.013173840939999</v>
      </c>
      <c r="N36" s="126">
        <f t="shared" si="1"/>
        <v>19.385705965756642</v>
      </c>
      <c r="O36" s="26">
        <v>2.9062537047138903E-2</v>
      </c>
      <c r="P36" s="7">
        <v>1.6474193434987683E-3</v>
      </c>
      <c r="Q36" s="7">
        <v>8.670368860475719E-2</v>
      </c>
      <c r="R36" s="7">
        <v>0.77691518806386739</v>
      </c>
      <c r="S36" s="7">
        <v>3.9178684512153268</v>
      </c>
      <c r="T36" s="7">
        <v>18.712404020130634</v>
      </c>
      <c r="U36" s="126">
        <f t="shared" si="2"/>
        <v>23.524601304405223</v>
      </c>
    </row>
    <row r="37" spans="1:21">
      <c r="A37" s="37">
        <v>27</v>
      </c>
      <c r="B37" s="17"/>
      <c r="C37" s="16"/>
      <c r="D37" s="8"/>
      <c r="E37" s="17" t="s">
        <v>47</v>
      </c>
      <c r="F37" s="42" t="s">
        <v>393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v>
      </c>
      <c r="H38" s="26">
        <v>0</v>
      </c>
      <c r="I38" s="7">
        <v>0</v>
      </c>
      <c r="J38" s="7">
        <v>0</v>
      </c>
      <c r="K38" s="7">
        <v>0</v>
      </c>
      <c r="L38" s="7">
        <v>0</v>
      </c>
      <c r="M38" s="7">
        <v>0</v>
      </c>
      <c r="N38" s="126">
        <f t="shared" si="1"/>
        <v>0</v>
      </c>
      <c r="O38" s="26">
        <v>0</v>
      </c>
      <c r="P38" s="7">
        <v>0</v>
      </c>
      <c r="Q38" s="7">
        <v>0</v>
      </c>
      <c r="R38" s="7">
        <v>0</v>
      </c>
      <c r="S38" s="7">
        <v>0</v>
      </c>
      <c r="T38" s="7">
        <v>0</v>
      </c>
      <c r="U38" s="126">
        <f t="shared" si="2"/>
        <v>0</v>
      </c>
    </row>
    <row r="39" spans="1:21">
      <c r="A39" s="37">
        <v>29</v>
      </c>
      <c r="B39" s="17"/>
      <c r="C39" s="16"/>
      <c r="D39" s="38"/>
      <c r="E39" s="17" t="s">
        <v>394</v>
      </c>
      <c r="F39" s="42" t="s">
        <v>50</v>
      </c>
      <c r="G39" s="111">
        <f t="shared" si="0"/>
        <v>0</v>
      </c>
      <c r="H39" s="26">
        <v>0</v>
      </c>
      <c r="I39" s="7">
        <v>0</v>
      </c>
      <c r="J39" s="7">
        <v>0</v>
      </c>
      <c r="K39" s="7">
        <v>0</v>
      </c>
      <c r="L39" s="7">
        <v>0</v>
      </c>
      <c r="M39" s="7">
        <v>0</v>
      </c>
      <c r="N39" s="126">
        <f t="shared" si="1"/>
        <v>0</v>
      </c>
      <c r="O39" s="26">
        <v>0</v>
      </c>
      <c r="P39" s="7">
        <v>0</v>
      </c>
      <c r="Q39" s="7">
        <v>0</v>
      </c>
      <c r="R39" s="7">
        <v>0</v>
      </c>
      <c r="S39" s="7">
        <v>0</v>
      </c>
      <c r="T39" s="7">
        <v>0</v>
      </c>
      <c r="U39" s="126">
        <f t="shared" si="2"/>
        <v>0</v>
      </c>
    </row>
    <row r="40" spans="1:21">
      <c r="A40" s="37">
        <v>30</v>
      </c>
      <c r="B40" s="17"/>
      <c r="C40" s="16"/>
      <c r="D40" s="12"/>
      <c r="E40" s="17" t="s">
        <v>395</v>
      </c>
      <c r="F40" s="42" t="s">
        <v>51</v>
      </c>
      <c r="G40" s="111">
        <f t="shared" si="0"/>
        <v>0</v>
      </c>
      <c r="H40" s="26">
        <v>0</v>
      </c>
      <c r="I40" s="7">
        <v>0</v>
      </c>
      <c r="J40" s="7">
        <v>0</v>
      </c>
      <c r="K40" s="7">
        <v>0</v>
      </c>
      <c r="L40" s="7">
        <v>0</v>
      </c>
      <c r="M40" s="7">
        <v>0</v>
      </c>
      <c r="N40" s="126">
        <f t="shared" si="1"/>
        <v>0</v>
      </c>
      <c r="O40" s="26">
        <v>0</v>
      </c>
      <c r="P40" s="7">
        <v>0</v>
      </c>
      <c r="Q40" s="7">
        <v>0</v>
      </c>
      <c r="R40" s="7">
        <v>0</v>
      </c>
      <c r="S40" s="7">
        <v>0</v>
      </c>
      <c r="T40" s="7">
        <v>0</v>
      </c>
      <c r="U40" s="126">
        <f t="shared" si="2"/>
        <v>0</v>
      </c>
    </row>
    <row r="41" spans="1:21">
      <c r="A41" s="37">
        <v>31</v>
      </c>
      <c r="B41" s="17"/>
      <c r="C41" s="16"/>
      <c r="D41" s="12"/>
      <c r="E41" s="17" t="s">
        <v>396</v>
      </c>
      <c r="F41" s="42" t="s">
        <v>52</v>
      </c>
      <c r="G41" s="111">
        <f t="shared" si="0"/>
        <v>0</v>
      </c>
      <c r="H41" s="26">
        <v>0</v>
      </c>
      <c r="I41" s="7">
        <v>0</v>
      </c>
      <c r="J41" s="7">
        <v>0</v>
      </c>
      <c r="K41" s="7">
        <v>0</v>
      </c>
      <c r="L41" s="7">
        <v>0</v>
      </c>
      <c r="M41" s="7">
        <v>0</v>
      </c>
      <c r="N41" s="126">
        <f t="shared" si="1"/>
        <v>0</v>
      </c>
      <c r="O41" s="26">
        <v>0</v>
      </c>
      <c r="P41" s="7">
        <v>0</v>
      </c>
      <c r="Q41" s="7">
        <v>0</v>
      </c>
      <c r="R41" s="7">
        <v>0</v>
      </c>
      <c r="S41" s="7">
        <v>0</v>
      </c>
      <c r="T41" s="7">
        <v>0</v>
      </c>
      <c r="U41" s="126">
        <f t="shared" si="2"/>
        <v>0</v>
      </c>
    </row>
    <row r="42" spans="1:21">
      <c r="A42" s="37">
        <v>32</v>
      </c>
      <c r="B42" s="17"/>
      <c r="C42" s="16"/>
      <c r="D42" s="38"/>
      <c r="E42" s="17" t="s">
        <v>397</v>
      </c>
      <c r="F42" s="42" t="s">
        <v>53</v>
      </c>
      <c r="G42" s="111">
        <f t="shared" si="0"/>
        <v>6.2276975330896676</v>
      </c>
      <c r="H42" s="26">
        <v>0.24965158686973155</v>
      </c>
      <c r="I42" s="7">
        <v>0.33231096528470516</v>
      </c>
      <c r="J42" s="7">
        <v>0.92913755029439926</v>
      </c>
      <c r="K42" s="7">
        <v>1.1343031618744135</v>
      </c>
      <c r="L42" s="7">
        <v>0.74223564937710762</v>
      </c>
      <c r="M42" s="7">
        <v>0.21718008816242218</v>
      </c>
      <c r="N42" s="126">
        <f t="shared" si="1"/>
        <v>3.6048190018627793</v>
      </c>
      <c r="O42" s="26">
        <v>0.16873223171569407</v>
      </c>
      <c r="P42" s="7">
        <v>0.1665872223675251</v>
      </c>
      <c r="Q42" s="7">
        <v>0.56968828290700912</v>
      </c>
      <c r="R42" s="7">
        <v>0.71974063664674759</v>
      </c>
      <c r="S42" s="7">
        <v>0.99813015758991241</v>
      </c>
      <c r="T42" s="7">
        <v>0</v>
      </c>
      <c r="U42" s="126">
        <f t="shared" si="2"/>
        <v>2.6228785312268883</v>
      </c>
    </row>
    <row r="43" spans="1:21">
      <c r="A43" s="37">
        <v>33</v>
      </c>
      <c r="B43" s="17"/>
      <c r="C43" s="16"/>
      <c r="D43" s="38" t="s">
        <v>54</v>
      </c>
      <c r="E43" s="39" t="s">
        <v>55</v>
      </c>
      <c r="F43" s="42"/>
      <c r="G43" s="111">
        <f t="shared" si="0"/>
        <v>0.31783752274350263</v>
      </c>
      <c r="H43" s="26">
        <v>1.0026567179011181E-2</v>
      </c>
      <c r="I43" s="7">
        <v>3.7125725648365915E-3</v>
      </c>
      <c r="J43" s="7">
        <v>2.4035965325310826E-3</v>
      </c>
      <c r="K43" s="7">
        <v>8.8399035157635808E-3</v>
      </c>
      <c r="L43" s="7">
        <v>2.1561998408287764E-2</v>
      </c>
      <c r="M43" s="7">
        <v>7.1625404059886932E-2</v>
      </c>
      <c r="N43" s="126">
        <f t="shared" si="1"/>
        <v>0.11817004226031713</v>
      </c>
      <c r="O43" s="26">
        <v>1.4748038840480149E-2</v>
      </c>
      <c r="P43" s="7">
        <v>4.0197655907832086E-3</v>
      </c>
      <c r="Q43" s="7">
        <v>2.2480582119897008E-3</v>
      </c>
      <c r="R43" s="7">
        <v>6.6028749570250511E-3</v>
      </c>
      <c r="S43" s="7">
        <v>1.9164656288921833E-2</v>
      </c>
      <c r="T43" s="7">
        <v>0.15288408659398556</v>
      </c>
      <c r="U43" s="126">
        <f t="shared" si="2"/>
        <v>0.1996674804831855</v>
      </c>
    </row>
    <row r="44" spans="1:21">
      <c r="A44" s="37">
        <v>34</v>
      </c>
      <c r="B44" s="17"/>
      <c r="C44" s="16"/>
      <c r="D44" s="8"/>
      <c r="E44" s="17" t="s">
        <v>12</v>
      </c>
      <c r="F44" s="42" t="s">
        <v>56</v>
      </c>
      <c r="G44" s="111">
        <f t="shared" si="0"/>
        <v>0.31783752274350263</v>
      </c>
      <c r="H44" s="26">
        <v>1.0026567179011181E-2</v>
      </c>
      <c r="I44" s="7">
        <v>3.7125725648365915E-3</v>
      </c>
      <c r="J44" s="7">
        <v>2.4035965325310826E-3</v>
      </c>
      <c r="K44" s="7">
        <v>8.8399035157635808E-3</v>
      </c>
      <c r="L44" s="7">
        <v>2.1561998408287764E-2</v>
      </c>
      <c r="M44" s="7">
        <v>7.1625404059886932E-2</v>
      </c>
      <c r="N44" s="126">
        <f t="shared" si="1"/>
        <v>0.11817004226031713</v>
      </c>
      <c r="O44" s="26">
        <v>1.4748038840480149E-2</v>
      </c>
      <c r="P44" s="7">
        <v>4.0197655907832086E-3</v>
      </c>
      <c r="Q44" s="7">
        <v>2.2480582119897008E-3</v>
      </c>
      <c r="R44" s="7">
        <v>6.6028749570250511E-3</v>
      </c>
      <c r="S44" s="7">
        <v>1.9164656288921833E-2</v>
      </c>
      <c r="T44" s="7">
        <v>0.15288408659398556</v>
      </c>
      <c r="U44" s="126">
        <f t="shared" si="2"/>
        <v>0.1996674804831855</v>
      </c>
    </row>
    <row r="45" spans="1:21">
      <c r="A45" s="37">
        <v>35</v>
      </c>
      <c r="B45" s="17"/>
      <c r="C45" s="16"/>
      <c r="D45" s="8"/>
      <c r="E45" s="17" t="s">
        <v>14</v>
      </c>
      <c r="F45" s="42" t="s">
        <v>57</v>
      </c>
      <c r="G45" s="111">
        <f t="shared" si="0"/>
        <v>0</v>
      </c>
      <c r="H45" s="26">
        <v>0</v>
      </c>
      <c r="I45" s="7">
        <v>0</v>
      </c>
      <c r="J45" s="7">
        <v>0</v>
      </c>
      <c r="K45" s="7">
        <v>0</v>
      </c>
      <c r="L45" s="7">
        <v>0</v>
      </c>
      <c r="M45" s="7">
        <v>0</v>
      </c>
      <c r="N45" s="126">
        <f t="shared" si="1"/>
        <v>0</v>
      </c>
      <c r="O45" s="26">
        <v>0</v>
      </c>
      <c r="P45" s="7">
        <v>0</v>
      </c>
      <c r="Q45" s="7">
        <v>0</v>
      </c>
      <c r="R45" s="7">
        <v>0</v>
      </c>
      <c r="S45" s="7">
        <v>0</v>
      </c>
      <c r="T45" s="7">
        <v>0</v>
      </c>
      <c r="U45" s="126">
        <f t="shared" si="2"/>
        <v>0</v>
      </c>
    </row>
    <row r="46" spans="1:21">
      <c r="A46" s="37">
        <v>36</v>
      </c>
      <c r="B46" s="10"/>
      <c r="C46" s="16"/>
      <c r="D46" s="8"/>
      <c r="E46" s="17" t="s">
        <v>16</v>
      </c>
      <c r="F46" s="42" t="s">
        <v>58</v>
      </c>
      <c r="G46" s="111">
        <f t="shared" si="0"/>
        <v>0</v>
      </c>
      <c r="H46" s="26">
        <v>0</v>
      </c>
      <c r="I46" s="7">
        <v>0</v>
      </c>
      <c r="J46" s="7">
        <v>0</v>
      </c>
      <c r="K46" s="7">
        <v>0</v>
      </c>
      <c r="L46" s="7">
        <v>0</v>
      </c>
      <c r="M46" s="7">
        <v>0</v>
      </c>
      <c r="N46" s="126">
        <f t="shared" si="1"/>
        <v>0</v>
      </c>
      <c r="O46" s="26">
        <v>0</v>
      </c>
      <c r="P46" s="7">
        <v>0</v>
      </c>
      <c r="Q46" s="7">
        <v>0</v>
      </c>
      <c r="R46" s="7">
        <v>0</v>
      </c>
      <c r="S46" s="7">
        <v>0</v>
      </c>
      <c r="T46" s="7">
        <v>0</v>
      </c>
      <c r="U46" s="126">
        <f t="shared" si="2"/>
        <v>0</v>
      </c>
    </row>
    <row r="47" spans="1:21">
      <c r="A47" s="37">
        <v>37</v>
      </c>
      <c r="B47" s="10"/>
      <c r="C47" s="11"/>
      <c r="D47" s="38" t="s">
        <v>59</v>
      </c>
      <c r="E47" s="9" t="s">
        <v>60</v>
      </c>
      <c r="F47" s="44"/>
      <c r="G47" s="111">
        <f t="shared" si="0"/>
        <v>263.3079679608345</v>
      </c>
      <c r="H47" s="26">
        <v>14.082618623971939</v>
      </c>
      <c r="I47" s="7">
        <v>1.5976027995347977</v>
      </c>
      <c r="J47" s="7">
        <v>5.7780293226242065</v>
      </c>
      <c r="K47" s="7">
        <v>14.864758968353271</v>
      </c>
      <c r="L47" s="7">
        <v>28.99143123626709</v>
      </c>
      <c r="M47" s="7">
        <v>74.795079708099365</v>
      </c>
      <c r="N47" s="126">
        <f t="shared" si="1"/>
        <v>140.10952065885067</v>
      </c>
      <c r="O47" s="26">
        <v>7.7038639634847641</v>
      </c>
      <c r="P47" s="7">
        <v>1.1181904375553131</v>
      </c>
      <c r="Q47" s="7">
        <v>5.0954965949058533</v>
      </c>
      <c r="R47" s="7">
        <v>11.005782246589661</v>
      </c>
      <c r="S47" s="7">
        <v>17.64749813079834</v>
      </c>
      <c r="T47" s="7">
        <v>80.627615928649902</v>
      </c>
      <c r="U47" s="126">
        <f t="shared" si="2"/>
        <v>123.19844730198383</v>
      </c>
    </row>
    <row r="48" spans="1:21">
      <c r="A48" s="93">
        <v>38</v>
      </c>
      <c r="B48" s="94"/>
      <c r="C48" s="95" t="s">
        <v>61</v>
      </c>
      <c r="D48" s="96" t="s">
        <v>62</v>
      </c>
      <c r="E48" s="97"/>
      <c r="F48" s="98"/>
      <c r="G48" s="99">
        <f t="shared" si="0"/>
        <v>9617.1652280092239</v>
      </c>
      <c r="H48" s="100">
        <v>129.72523593902588</v>
      </c>
      <c r="I48" s="101">
        <v>44.07639217376709</v>
      </c>
      <c r="J48" s="101">
        <v>81.535809993743896</v>
      </c>
      <c r="K48" s="101">
        <v>433.75497627258301</v>
      </c>
      <c r="L48" s="101">
        <v>1232.2751502990723</v>
      </c>
      <c r="M48" s="101">
        <v>2918.5069580078125</v>
      </c>
      <c r="N48" s="127">
        <f t="shared" si="1"/>
        <v>4839.8745226860046</v>
      </c>
      <c r="O48" s="100">
        <v>105.15680122375488</v>
      </c>
      <c r="P48" s="101">
        <v>36.169045329093933</v>
      </c>
      <c r="Q48" s="101">
        <v>71.637433767318726</v>
      </c>
      <c r="R48" s="101">
        <v>215.25057411193848</v>
      </c>
      <c r="S48" s="101">
        <v>650.28492736816406</v>
      </c>
      <c r="T48" s="101">
        <v>3698.7919235229492</v>
      </c>
      <c r="U48" s="127">
        <f t="shared" si="2"/>
        <v>4777.2907053232193</v>
      </c>
    </row>
    <row r="49" spans="1:21">
      <c r="A49" s="37">
        <v>39</v>
      </c>
      <c r="B49" s="17"/>
      <c r="C49" s="16"/>
      <c r="D49" s="38" t="s">
        <v>8</v>
      </c>
      <c r="E49" s="45" t="s">
        <v>63</v>
      </c>
      <c r="F49" s="40"/>
      <c r="G49" s="111">
        <f t="shared" si="0"/>
        <v>9608.2181243896484</v>
      </c>
      <c r="H49" s="26">
        <v>129.6397590637207</v>
      </c>
      <c r="I49" s="7">
        <v>43.781947374343872</v>
      </c>
      <c r="J49" s="7">
        <v>81.294381141662598</v>
      </c>
      <c r="K49" s="7">
        <v>433.30421829223633</v>
      </c>
      <c r="L49" s="7">
        <v>1231.0843505859375</v>
      </c>
      <c r="M49" s="7">
        <v>2916.0866317749023</v>
      </c>
      <c r="N49" s="126">
        <f t="shared" si="1"/>
        <v>4835.1912882328033</v>
      </c>
      <c r="O49" s="26">
        <v>105.08571243286133</v>
      </c>
      <c r="P49" s="7">
        <v>35.999645471572876</v>
      </c>
      <c r="Q49" s="7">
        <v>71.402446269989014</v>
      </c>
      <c r="R49" s="7">
        <v>215.04104995727539</v>
      </c>
      <c r="S49" s="7">
        <v>649.79830551147461</v>
      </c>
      <c r="T49" s="7">
        <v>3695.6996765136719</v>
      </c>
      <c r="U49" s="126">
        <f t="shared" si="2"/>
        <v>4773.0268361568451</v>
      </c>
    </row>
    <row r="50" spans="1:21">
      <c r="A50" s="37">
        <v>40</v>
      </c>
      <c r="B50" s="17"/>
      <c r="C50" s="16"/>
      <c r="D50" s="38" t="s">
        <v>10</v>
      </c>
      <c r="E50" s="45" t="s">
        <v>64</v>
      </c>
      <c r="F50" s="40"/>
      <c r="G50" s="111">
        <f t="shared" si="0"/>
        <v>8.3789194450946525</v>
      </c>
      <c r="H50" s="26">
        <v>8.4351793862879276E-2</v>
      </c>
      <c r="I50" s="7">
        <v>0.29338570695836097</v>
      </c>
      <c r="J50" s="7">
        <v>0.23855214193463326</v>
      </c>
      <c r="K50" s="7">
        <v>0.43731695041060448</v>
      </c>
      <c r="L50" s="7">
        <v>0.92837825417518616</v>
      </c>
      <c r="M50" s="7">
        <v>2.3237126171588898</v>
      </c>
      <c r="N50" s="126">
        <f t="shared" si="1"/>
        <v>4.3056974645005539</v>
      </c>
      <c r="O50" s="26">
        <v>7.0590405724942684E-2</v>
      </c>
      <c r="P50" s="7">
        <v>0.16801791824400425</v>
      </c>
      <c r="Q50" s="7">
        <v>0.13470724411308765</v>
      </c>
      <c r="R50" s="7">
        <v>0.20433485880494118</v>
      </c>
      <c r="S50" s="7">
        <v>0.47180566191673279</v>
      </c>
      <c r="T50" s="7">
        <v>3.02376589179039</v>
      </c>
      <c r="U50" s="126">
        <f t="shared" si="2"/>
        <v>4.0732219805940986</v>
      </c>
    </row>
    <row r="51" spans="1:21">
      <c r="A51" s="37">
        <v>41</v>
      </c>
      <c r="B51" s="17"/>
      <c r="C51" s="16"/>
      <c r="D51" s="38" t="s">
        <v>22</v>
      </c>
      <c r="E51" s="45" t="s">
        <v>65</v>
      </c>
      <c r="F51" s="40"/>
      <c r="G51" s="111">
        <f t="shared" si="0"/>
        <v>0.56820058230005088</v>
      </c>
      <c r="H51" s="26">
        <v>1.1240193343837745E-3</v>
      </c>
      <c r="I51" s="7">
        <v>1.0583241819404066E-3</v>
      </c>
      <c r="J51" s="7">
        <v>2.877018298022449E-3</v>
      </c>
      <c r="K51" s="7">
        <v>1.3455617241561413E-2</v>
      </c>
      <c r="L51" s="7">
        <v>0.26244146609678864</v>
      </c>
      <c r="M51" s="7">
        <v>9.6632151864469051E-2</v>
      </c>
      <c r="N51" s="126">
        <f t="shared" si="1"/>
        <v>0.37758859701716574</v>
      </c>
      <c r="O51" s="26">
        <v>4.9851304720505141E-4</v>
      </c>
      <c r="P51" s="7">
        <v>1.3834802011842839E-3</v>
      </c>
      <c r="Q51" s="7">
        <v>0.10028017855074722</v>
      </c>
      <c r="R51" s="7">
        <v>5.1927255117334425E-3</v>
      </c>
      <c r="S51" s="7">
        <v>1.4817444607615471E-2</v>
      </c>
      <c r="T51" s="7">
        <v>6.8439643364399672E-2</v>
      </c>
      <c r="U51" s="126">
        <f t="shared" si="2"/>
        <v>0.19061198528288514</v>
      </c>
    </row>
    <row r="52" spans="1:21">
      <c r="A52" s="93">
        <v>42</v>
      </c>
      <c r="B52" s="94"/>
      <c r="C52" s="95" t="s">
        <v>66</v>
      </c>
      <c r="D52" s="96" t="s">
        <v>67</v>
      </c>
      <c r="E52" s="97"/>
      <c r="F52" s="98"/>
      <c r="G52" s="99">
        <f t="shared" si="0"/>
        <v>172.63765382766724</v>
      </c>
      <c r="H52" s="100">
        <v>0</v>
      </c>
      <c r="I52" s="101">
        <v>0</v>
      </c>
      <c r="J52" s="101">
        <v>0</v>
      </c>
      <c r="K52" s="101">
        <v>0</v>
      </c>
      <c r="L52" s="101">
        <v>0</v>
      </c>
      <c r="M52" s="101">
        <v>0</v>
      </c>
      <c r="N52" s="127">
        <f t="shared" si="1"/>
        <v>0</v>
      </c>
      <c r="O52" s="100">
        <v>0</v>
      </c>
      <c r="P52" s="101">
        <v>0</v>
      </c>
      <c r="Q52" s="101">
        <v>78.15848445892334</v>
      </c>
      <c r="R52" s="101">
        <v>94.479169368743896</v>
      </c>
      <c r="S52" s="101">
        <v>0</v>
      </c>
      <c r="T52" s="101">
        <v>0</v>
      </c>
      <c r="U52" s="127">
        <f t="shared" si="2"/>
        <v>172.63765382766724</v>
      </c>
    </row>
    <row r="53" spans="1:21">
      <c r="A53" s="93">
        <v>49</v>
      </c>
      <c r="B53" s="94"/>
      <c r="C53" s="95" t="s">
        <v>68</v>
      </c>
      <c r="D53" s="96" t="s">
        <v>69</v>
      </c>
      <c r="E53" s="97"/>
      <c r="F53" s="98"/>
      <c r="G53" s="99">
        <f t="shared" si="0"/>
        <v>2026.4546890258789</v>
      </c>
      <c r="H53" s="100">
        <v>1170.1950073242188</v>
      </c>
      <c r="I53" s="101">
        <v>0</v>
      </c>
      <c r="J53" s="101">
        <v>0</v>
      </c>
      <c r="K53" s="101">
        <v>0</v>
      </c>
      <c r="L53" s="101">
        <v>0</v>
      </c>
      <c r="M53" s="101">
        <v>0</v>
      </c>
      <c r="N53" s="127">
        <f t="shared" si="1"/>
        <v>1170.1950073242188</v>
      </c>
      <c r="O53" s="100">
        <v>856.25968170166016</v>
      </c>
      <c r="P53" s="101">
        <v>0</v>
      </c>
      <c r="Q53" s="101">
        <v>0</v>
      </c>
      <c r="R53" s="101">
        <v>0</v>
      </c>
      <c r="S53" s="101">
        <v>0</v>
      </c>
      <c r="T53" s="101">
        <v>0</v>
      </c>
      <c r="U53" s="127">
        <f t="shared" si="2"/>
        <v>856.25968170166016</v>
      </c>
    </row>
    <row r="54" spans="1:21">
      <c r="A54" s="37">
        <v>50</v>
      </c>
      <c r="B54" s="17"/>
      <c r="C54" s="16"/>
      <c r="D54" s="38" t="s">
        <v>8</v>
      </c>
      <c r="E54" s="47" t="s">
        <v>70</v>
      </c>
      <c r="F54" s="40"/>
      <c r="G54" s="111">
        <f t="shared" si="0"/>
        <v>915.00583267211914</v>
      </c>
      <c r="H54" s="26">
        <v>518.92177581787109</v>
      </c>
      <c r="I54" s="7">
        <v>0</v>
      </c>
      <c r="J54" s="7">
        <v>0</v>
      </c>
      <c r="K54" s="7">
        <v>0</v>
      </c>
      <c r="L54" s="7">
        <v>0</v>
      </c>
      <c r="M54" s="7">
        <v>0</v>
      </c>
      <c r="N54" s="126">
        <f t="shared" si="1"/>
        <v>518.92177581787109</v>
      </c>
      <c r="O54" s="26">
        <v>396.08405685424805</v>
      </c>
      <c r="P54" s="7">
        <v>0</v>
      </c>
      <c r="Q54" s="7">
        <v>0</v>
      </c>
      <c r="R54" s="7">
        <v>0</v>
      </c>
      <c r="S54" s="7">
        <v>0</v>
      </c>
      <c r="T54" s="7">
        <v>0</v>
      </c>
      <c r="U54" s="126">
        <f t="shared" si="2"/>
        <v>396.08405685424805</v>
      </c>
    </row>
    <row r="55" spans="1:21">
      <c r="A55" s="37">
        <v>51</v>
      </c>
      <c r="B55" s="10"/>
      <c r="C55" s="16"/>
      <c r="D55" s="38" t="s">
        <v>10</v>
      </c>
      <c r="E55" s="47" t="s">
        <v>71</v>
      </c>
      <c r="F55" s="40"/>
      <c r="G55" s="111">
        <f t="shared" si="0"/>
        <v>703.42794036865234</v>
      </c>
      <c r="H55" s="26">
        <v>421.86234474182129</v>
      </c>
      <c r="I55" s="7">
        <v>0</v>
      </c>
      <c r="J55" s="7">
        <v>0</v>
      </c>
      <c r="K55" s="7">
        <v>0</v>
      </c>
      <c r="L55" s="7">
        <v>0</v>
      </c>
      <c r="M55" s="7">
        <v>0</v>
      </c>
      <c r="N55" s="126">
        <f t="shared" si="1"/>
        <v>421.86234474182129</v>
      </c>
      <c r="O55" s="26">
        <v>281.56559562683105</v>
      </c>
      <c r="P55" s="7">
        <v>0</v>
      </c>
      <c r="Q55" s="7">
        <v>0</v>
      </c>
      <c r="R55" s="7">
        <v>0</v>
      </c>
      <c r="S55" s="7">
        <v>0</v>
      </c>
      <c r="T55" s="7">
        <v>0</v>
      </c>
      <c r="U55" s="126">
        <f t="shared" si="2"/>
        <v>281.56559562683105</v>
      </c>
    </row>
    <row r="56" spans="1:21">
      <c r="A56" s="37">
        <v>52</v>
      </c>
      <c r="B56" s="17"/>
      <c r="C56" s="11"/>
      <c r="D56" s="38" t="s">
        <v>22</v>
      </c>
      <c r="E56" s="47" t="s">
        <v>72</v>
      </c>
      <c r="F56" s="43"/>
      <c r="G56" s="111">
        <f t="shared" si="0"/>
        <v>367.11365938186646</v>
      </c>
      <c r="H56" s="26">
        <v>206.31401872634888</v>
      </c>
      <c r="I56" s="7">
        <v>0</v>
      </c>
      <c r="J56" s="7">
        <v>0</v>
      </c>
      <c r="K56" s="7">
        <v>0</v>
      </c>
      <c r="L56" s="7">
        <v>0</v>
      </c>
      <c r="M56" s="7">
        <v>0</v>
      </c>
      <c r="N56" s="126">
        <f t="shared" si="1"/>
        <v>206.31401872634888</v>
      </c>
      <c r="O56" s="26">
        <v>160.79964065551758</v>
      </c>
      <c r="P56" s="7">
        <v>0</v>
      </c>
      <c r="Q56" s="7">
        <v>0</v>
      </c>
      <c r="R56" s="7">
        <v>0</v>
      </c>
      <c r="S56" s="7">
        <v>0</v>
      </c>
      <c r="T56" s="7">
        <v>0</v>
      </c>
      <c r="U56" s="126">
        <f t="shared" si="2"/>
        <v>160.79964065551758</v>
      </c>
    </row>
    <row r="57" spans="1:21">
      <c r="A57" s="37">
        <v>53</v>
      </c>
      <c r="B57" s="12"/>
      <c r="C57" s="12"/>
      <c r="D57" s="38" t="s">
        <v>24</v>
      </c>
      <c r="E57" s="13" t="s">
        <v>73</v>
      </c>
      <c r="F57" s="43"/>
      <c r="G57" s="111">
        <f t="shared" si="0"/>
        <v>40.907198429107666</v>
      </c>
      <c r="H57" s="26">
        <v>23.09682834148407</v>
      </c>
      <c r="I57" s="7">
        <v>0</v>
      </c>
      <c r="J57" s="7">
        <v>0</v>
      </c>
      <c r="K57" s="7">
        <v>0</v>
      </c>
      <c r="L57" s="7">
        <v>0</v>
      </c>
      <c r="M57" s="7">
        <v>0</v>
      </c>
      <c r="N57" s="126">
        <f t="shared" si="1"/>
        <v>23.09682834148407</v>
      </c>
      <c r="O57" s="26">
        <v>17.810370087623596</v>
      </c>
      <c r="P57" s="7">
        <v>0</v>
      </c>
      <c r="Q57" s="7">
        <v>0</v>
      </c>
      <c r="R57" s="7">
        <v>0</v>
      </c>
      <c r="S57" s="7">
        <v>0</v>
      </c>
      <c r="T57" s="7">
        <v>0</v>
      </c>
      <c r="U57" s="126">
        <f t="shared" si="2"/>
        <v>17.810370087623596</v>
      </c>
    </row>
    <row r="58" spans="1:21">
      <c r="A58" s="93">
        <v>54</v>
      </c>
      <c r="B58" s="94"/>
      <c r="C58" s="95" t="s">
        <v>74</v>
      </c>
      <c r="D58" s="96" t="s">
        <v>75</v>
      </c>
      <c r="E58" s="97"/>
      <c r="F58" s="98"/>
      <c r="G58" s="99">
        <f t="shared" si="0"/>
        <v>316.26852102018893</v>
      </c>
      <c r="H58" s="100">
        <v>12.811338990926743</v>
      </c>
      <c r="I58" s="101">
        <v>2.9748633150011301</v>
      </c>
      <c r="J58" s="101">
        <v>6.4545525163412094</v>
      </c>
      <c r="K58" s="101">
        <v>18.490449905395508</v>
      </c>
      <c r="L58" s="101">
        <v>36.911691784858704</v>
      </c>
      <c r="M58" s="101">
        <v>58.857667922973633</v>
      </c>
      <c r="N58" s="127">
        <f t="shared" si="1"/>
        <v>136.50056443549693</v>
      </c>
      <c r="O58" s="100">
        <v>8.3143307119607925</v>
      </c>
      <c r="P58" s="101">
        <v>1.8627518564462662</v>
      </c>
      <c r="Q58" s="101">
        <v>6.2922420501708984</v>
      </c>
      <c r="R58" s="101">
        <v>20.902276992797852</v>
      </c>
      <c r="S58" s="101">
        <v>31.75497442483902</v>
      </c>
      <c r="T58" s="101">
        <v>110.64138054847717</v>
      </c>
      <c r="U58" s="127">
        <f t="shared" si="2"/>
        <v>179.767956584692</v>
      </c>
    </row>
    <row r="59" spans="1:21">
      <c r="A59" s="37">
        <v>55</v>
      </c>
      <c r="B59" s="17"/>
      <c r="C59" s="16"/>
      <c r="D59" s="38" t="s">
        <v>8</v>
      </c>
      <c r="E59" s="45" t="s">
        <v>76</v>
      </c>
      <c r="F59" s="40"/>
      <c r="G59" s="111">
        <f t="shared" si="0"/>
        <v>65.235364282038063</v>
      </c>
      <c r="H59" s="26">
        <v>2.0072919260710478</v>
      </c>
      <c r="I59" s="7">
        <v>0.11083265766501427</v>
      </c>
      <c r="J59" s="7">
        <v>0.82947412878274918</v>
      </c>
      <c r="K59" s="7">
        <v>2.8012373670935631</v>
      </c>
      <c r="L59" s="7">
        <v>5.5340700000524521</v>
      </c>
      <c r="M59" s="7">
        <v>12.66184401512146</v>
      </c>
      <c r="N59" s="126">
        <f t="shared" si="1"/>
        <v>23.944750094786286</v>
      </c>
      <c r="O59" s="26">
        <v>1.5504003679379821</v>
      </c>
      <c r="P59" s="7">
        <v>0.10502856271341443</v>
      </c>
      <c r="Q59" s="7">
        <v>0.5915282666683197</v>
      </c>
      <c r="R59" s="7">
        <v>2.7149761766195297</v>
      </c>
      <c r="S59" s="7">
        <v>4.1245046854019165</v>
      </c>
      <c r="T59" s="7">
        <v>32.204176127910614</v>
      </c>
      <c r="U59" s="126">
        <f t="shared" si="2"/>
        <v>41.290614187251776</v>
      </c>
    </row>
    <row r="60" spans="1:21">
      <c r="A60" s="37">
        <v>56</v>
      </c>
      <c r="B60" s="17"/>
      <c r="C60" s="16"/>
      <c r="D60" s="38" t="s">
        <v>10</v>
      </c>
      <c r="E60" s="45" t="s">
        <v>77</v>
      </c>
      <c r="F60" s="40"/>
      <c r="G60" s="111">
        <f t="shared" si="0"/>
        <v>5.1619786659721285</v>
      </c>
      <c r="H60" s="26">
        <v>7.660867553204298E-2</v>
      </c>
      <c r="I60" s="7">
        <v>1.0927838506177068E-2</v>
      </c>
      <c r="J60" s="7">
        <v>0.12487746682018042</v>
      </c>
      <c r="K60" s="7">
        <v>0.18100284971296787</v>
      </c>
      <c r="L60" s="7">
        <v>0.34399597346782684</v>
      </c>
      <c r="M60" s="7">
        <v>1.6135999709367752</v>
      </c>
      <c r="N60" s="126">
        <f t="shared" si="1"/>
        <v>2.3510127749759704</v>
      </c>
      <c r="O60" s="26">
        <v>8.1126728910021484E-2</v>
      </c>
      <c r="P60" s="7">
        <v>6.3996902899816632E-3</v>
      </c>
      <c r="Q60" s="7">
        <v>0.11100795120000839</v>
      </c>
      <c r="R60" s="7">
        <v>0.48085067234933376</v>
      </c>
      <c r="S60" s="7">
        <v>0.76286022737622261</v>
      </c>
      <c r="T60" s="7">
        <v>1.3687206208705902</v>
      </c>
      <c r="U60" s="126">
        <f t="shared" si="2"/>
        <v>2.8109658909961581</v>
      </c>
    </row>
    <row r="61" spans="1:21">
      <c r="A61" s="37">
        <v>57</v>
      </c>
      <c r="B61" s="17"/>
      <c r="C61" s="16"/>
      <c r="D61" s="38" t="s">
        <v>22</v>
      </c>
      <c r="E61" s="45" t="s">
        <v>78</v>
      </c>
      <c r="F61" s="40"/>
      <c r="G61" s="111">
        <f t="shared" si="0"/>
        <v>0</v>
      </c>
      <c r="H61" s="26">
        <v>0</v>
      </c>
      <c r="I61" s="7">
        <v>0</v>
      </c>
      <c r="J61" s="7">
        <v>0</v>
      </c>
      <c r="K61" s="7">
        <v>0</v>
      </c>
      <c r="L61" s="7">
        <v>0</v>
      </c>
      <c r="M61" s="7">
        <v>0</v>
      </c>
      <c r="N61" s="126">
        <f t="shared" si="1"/>
        <v>0</v>
      </c>
      <c r="O61" s="26">
        <v>0</v>
      </c>
      <c r="P61" s="7">
        <v>0</v>
      </c>
      <c r="Q61" s="7">
        <v>0</v>
      </c>
      <c r="R61" s="7">
        <v>0</v>
      </c>
      <c r="S61" s="7">
        <v>0</v>
      </c>
      <c r="T61" s="7">
        <v>0</v>
      </c>
      <c r="U61" s="126">
        <f t="shared" si="2"/>
        <v>0</v>
      </c>
    </row>
    <row r="62" spans="1:21">
      <c r="A62" s="37">
        <v>58</v>
      </c>
      <c r="B62" s="14"/>
      <c r="C62" s="16"/>
      <c r="D62" s="38" t="s">
        <v>24</v>
      </c>
      <c r="E62" s="45" t="s">
        <v>79</v>
      </c>
      <c r="F62" s="40"/>
      <c r="G62" s="111">
        <f t="shared" si="0"/>
        <v>49.784929250352434</v>
      </c>
      <c r="H62" s="26">
        <v>5.8607473503798246E-2</v>
      </c>
      <c r="I62" s="7">
        <v>0.2141833039931953</v>
      </c>
      <c r="J62" s="7">
        <v>1.4830145575106144</v>
      </c>
      <c r="K62" s="7">
        <v>2.0276149474084377</v>
      </c>
      <c r="L62" s="7">
        <v>3.9665039591491222</v>
      </c>
      <c r="M62" s="7">
        <v>14.702042423188686</v>
      </c>
      <c r="N62" s="126">
        <f t="shared" si="1"/>
        <v>22.451966664753854</v>
      </c>
      <c r="O62" s="26">
        <v>6.3053247504285537E-2</v>
      </c>
      <c r="P62" s="7">
        <v>0.23689304385334253</v>
      </c>
      <c r="Q62" s="7">
        <v>1.6174623295664787</v>
      </c>
      <c r="R62" s="7">
        <v>3.4481285437941551</v>
      </c>
      <c r="S62" s="7">
        <v>4.0314204320311546</v>
      </c>
      <c r="T62" s="7">
        <v>17.936004988849163</v>
      </c>
      <c r="U62" s="126">
        <f t="shared" si="2"/>
        <v>27.33296258559858</v>
      </c>
    </row>
    <row r="63" spans="1:21">
      <c r="A63" s="37">
        <v>59</v>
      </c>
      <c r="B63" s="12"/>
      <c r="C63" s="14"/>
      <c r="D63" s="38" t="s">
        <v>26</v>
      </c>
      <c r="E63" s="14" t="s">
        <v>80</v>
      </c>
      <c r="F63" s="48"/>
      <c r="G63" s="111">
        <f t="shared" si="0"/>
        <v>196.0862443074584</v>
      </c>
      <c r="H63" s="26">
        <v>10.668831035494804</v>
      </c>
      <c r="I63" s="7">
        <v>2.6389196142554283</v>
      </c>
      <c r="J63" s="7">
        <v>4.0171862244606018</v>
      </c>
      <c r="K63" s="7">
        <v>13.4805948138237</v>
      </c>
      <c r="L63" s="7">
        <v>27.067121028900146</v>
      </c>
      <c r="M63" s="7">
        <v>29.880181550979614</v>
      </c>
      <c r="N63" s="126">
        <f t="shared" si="1"/>
        <v>87.752834267914295</v>
      </c>
      <c r="O63" s="26">
        <v>6.6197500675916672</v>
      </c>
      <c r="P63" s="7">
        <v>1.5144305527210236</v>
      </c>
      <c r="Q63" s="7">
        <v>3.97224360704422</v>
      </c>
      <c r="R63" s="7">
        <v>14.258321285247803</v>
      </c>
      <c r="S63" s="7">
        <v>22.836189866065979</v>
      </c>
      <c r="T63" s="7">
        <v>59.132474660873413</v>
      </c>
      <c r="U63" s="126">
        <f t="shared" si="2"/>
        <v>108.33341003954411</v>
      </c>
    </row>
    <row r="64" spans="1:21">
      <c r="A64" s="72">
        <v>60</v>
      </c>
      <c r="B64" s="73" t="s">
        <v>81</v>
      </c>
      <c r="C64" s="77" t="s">
        <v>82</v>
      </c>
      <c r="D64" s="78"/>
      <c r="E64" s="78"/>
      <c r="F64" s="79"/>
      <c r="G64" s="74">
        <f t="shared" si="0"/>
        <v>799367.42769622803</v>
      </c>
      <c r="H64" s="75">
        <v>3104.0973205566406</v>
      </c>
      <c r="I64" s="76">
        <v>604.19270706176758</v>
      </c>
      <c r="J64" s="76">
        <v>2490.0105895996094</v>
      </c>
      <c r="K64" s="76">
        <v>19166.459594726563</v>
      </c>
      <c r="L64" s="76">
        <v>104303.7890625</v>
      </c>
      <c r="M64" s="76">
        <v>240736.5859375</v>
      </c>
      <c r="N64" s="124">
        <f t="shared" si="1"/>
        <v>370405.13521194458</v>
      </c>
      <c r="O64" s="75">
        <v>2390.1658630371094</v>
      </c>
      <c r="P64" s="76">
        <v>441.50551223754883</v>
      </c>
      <c r="Q64" s="76">
        <v>1657.4745025634766</v>
      </c>
      <c r="R64" s="76">
        <v>11688.397094726563</v>
      </c>
      <c r="S64" s="76">
        <v>67286.15771484375</v>
      </c>
      <c r="T64" s="76">
        <v>345498.591796875</v>
      </c>
      <c r="U64" s="124">
        <f t="shared" si="2"/>
        <v>428962.29248428345</v>
      </c>
    </row>
    <row r="65" spans="1:21">
      <c r="A65" s="93">
        <v>61</v>
      </c>
      <c r="B65" s="94"/>
      <c r="C65" s="95" t="s">
        <v>6</v>
      </c>
      <c r="D65" s="96" t="s">
        <v>83</v>
      </c>
      <c r="E65" s="97"/>
      <c r="F65" s="98"/>
      <c r="G65" s="99">
        <f t="shared" si="0"/>
        <v>120329.22728824615</v>
      </c>
      <c r="H65" s="100">
        <v>244.59822750091553</v>
      </c>
      <c r="I65" s="101">
        <v>184.58169746398926</v>
      </c>
      <c r="J65" s="101">
        <v>602.64101791381836</v>
      </c>
      <c r="K65" s="101">
        <v>3262.6114196777344</v>
      </c>
      <c r="L65" s="101">
        <v>21585.327758789063</v>
      </c>
      <c r="M65" s="101">
        <v>31602.233520507813</v>
      </c>
      <c r="N65" s="127">
        <f t="shared" si="1"/>
        <v>57481.993641853333</v>
      </c>
      <c r="O65" s="100">
        <v>214.67481994628906</v>
      </c>
      <c r="P65" s="101">
        <v>117.61369705200195</v>
      </c>
      <c r="Q65" s="101">
        <v>442.9716796875</v>
      </c>
      <c r="R65" s="101">
        <v>5010.9248657226563</v>
      </c>
      <c r="S65" s="101">
        <v>20088.72998046875</v>
      </c>
      <c r="T65" s="101">
        <v>36972.318603515625</v>
      </c>
      <c r="U65" s="127">
        <f t="shared" si="2"/>
        <v>62847.233646392822</v>
      </c>
    </row>
    <row r="66" spans="1:21">
      <c r="A66" s="37">
        <v>62</v>
      </c>
      <c r="B66" s="17"/>
      <c r="C66" s="16"/>
      <c r="D66" s="38" t="s">
        <v>8</v>
      </c>
      <c r="E66" s="49" t="s">
        <v>84</v>
      </c>
      <c r="F66" s="40"/>
      <c r="G66" s="111">
        <f t="shared" si="0"/>
        <v>4044.1339673623443</v>
      </c>
      <c r="H66" s="26">
        <v>11.553879976272583</v>
      </c>
      <c r="I66" s="7">
        <v>4.8417998030781746</v>
      </c>
      <c r="J66" s="7">
        <v>23.565836787223816</v>
      </c>
      <c r="K66" s="7">
        <v>125.28464698791504</v>
      </c>
      <c r="L66" s="7">
        <v>1009.0778045654297</v>
      </c>
      <c r="M66" s="7">
        <v>1366.4720306396484</v>
      </c>
      <c r="N66" s="126">
        <f t="shared" si="1"/>
        <v>2540.7959987595677</v>
      </c>
      <c r="O66" s="26">
        <v>3.7914198040962219</v>
      </c>
      <c r="P66" s="7">
        <v>2.2231149822473526</v>
      </c>
      <c r="Q66" s="7">
        <v>13.463462769985199</v>
      </c>
      <c r="R66" s="7">
        <v>107.57279300689697</v>
      </c>
      <c r="S66" s="7">
        <v>454.82631683349609</v>
      </c>
      <c r="T66" s="7">
        <v>921.46086120605469</v>
      </c>
      <c r="U66" s="126">
        <f t="shared" si="2"/>
        <v>1503.3379686027765</v>
      </c>
    </row>
    <row r="67" spans="1:21">
      <c r="A67" s="37">
        <v>63</v>
      </c>
      <c r="B67" s="17"/>
      <c r="C67" s="16"/>
      <c r="D67" s="38" t="s">
        <v>10</v>
      </c>
      <c r="E67" s="49" t="s">
        <v>85</v>
      </c>
      <c r="F67" s="40"/>
      <c r="G67" s="111">
        <f t="shared" si="0"/>
        <v>9894.5913803651929</v>
      </c>
      <c r="H67" s="26">
        <v>3.4877289533615112</v>
      </c>
      <c r="I67" s="7">
        <v>0.87542718648910522</v>
      </c>
      <c r="J67" s="7">
        <v>8.6856195032596588</v>
      </c>
      <c r="K67" s="7">
        <v>169.13719272613525</v>
      </c>
      <c r="L67" s="7">
        <v>1921.4682235717773</v>
      </c>
      <c r="M67" s="7">
        <v>3303.0386352539063</v>
      </c>
      <c r="N67" s="126">
        <f t="shared" si="1"/>
        <v>5406.6928271949291</v>
      </c>
      <c r="O67" s="26">
        <v>1.6492544412612915</v>
      </c>
      <c r="P67" s="7">
        <v>0.57382384687662125</v>
      </c>
      <c r="Q67" s="7">
        <v>7.5551810264587402</v>
      </c>
      <c r="R67" s="7">
        <v>131.5431911945343</v>
      </c>
      <c r="S67" s="7">
        <v>1299.7342834472656</v>
      </c>
      <c r="T67" s="7">
        <v>3046.8428192138672</v>
      </c>
      <c r="U67" s="126">
        <f t="shared" si="2"/>
        <v>4487.8985531702638</v>
      </c>
    </row>
    <row r="68" spans="1:21">
      <c r="A68" s="37">
        <v>64</v>
      </c>
      <c r="B68" s="17"/>
      <c r="C68" s="16"/>
      <c r="D68" s="38" t="s">
        <v>22</v>
      </c>
      <c r="E68" s="49" t="s">
        <v>86</v>
      </c>
      <c r="F68" s="40"/>
      <c r="G68" s="111">
        <f t="shared" si="0"/>
        <v>18153.326389938593</v>
      </c>
      <c r="H68" s="26">
        <v>11.506218910217285</v>
      </c>
      <c r="I68" s="7">
        <v>2.8642338812351227</v>
      </c>
      <c r="J68" s="7">
        <v>31.655663013458252</v>
      </c>
      <c r="K68" s="7">
        <v>558.82115173339844</v>
      </c>
      <c r="L68" s="7">
        <v>4057.9527587890625</v>
      </c>
      <c r="M68" s="7">
        <v>6058.1496276855469</v>
      </c>
      <c r="N68" s="126">
        <f t="shared" si="1"/>
        <v>10720.949654012918</v>
      </c>
      <c r="O68" s="26">
        <v>8.7011218070983887</v>
      </c>
      <c r="P68" s="7">
        <v>1.7439268827438354</v>
      </c>
      <c r="Q68" s="7">
        <v>27.249115824699402</v>
      </c>
      <c r="R68" s="7">
        <v>418.20057678222656</v>
      </c>
      <c r="S68" s="7">
        <v>2027.5981750488281</v>
      </c>
      <c r="T68" s="7">
        <v>4948.8838195800781</v>
      </c>
      <c r="U68" s="126">
        <f t="shared" si="2"/>
        <v>7432.3767359256744</v>
      </c>
    </row>
    <row r="69" spans="1:21">
      <c r="A69" s="37">
        <v>65</v>
      </c>
      <c r="B69" s="17"/>
      <c r="C69" s="16"/>
      <c r="D69" s="38" t="s">
        <v>24</v>
      </c>
      <c r="E69" s="49" t="s">
        <v>87</v>
      </c>
      <c r="F69" s="40"/>
      <c r="G69" s="111">
        <f t="shared" si="0"/>
        <v>9959.3023103475571</v>
      </c>
      <c r="H69" s="26">
        <v>3.4877289533615112</v>
      </c>
      <c r="I69" s="7">
        <v>1.4882871508598328</v>
      </c>
      <c r="J69" s="7">
        <v>32.927737355232239</v>
      </c>
      <c r="K69" s="7">
        <v>264.8546199798584</v>
      </c>
      <c r="L69" s="7">
        <v>1355.1775054931641</v>
      </c>
      <c r="M69" s="7">
        <v>3062.243896484375</v>
      </c>
      <c r="N69" s="126">
        <f t="shared" si="1"/>
        <v>4720.179775416851</v>
      </c>
      <c r="O69" s="26">
        <v>0</v>
      </c>
      <c r="P69" s="7">
        <v>0.25372576713562012</v>
      </c>
      <c r="Q69" s="7">
        <v>20.150004804134369</v>
      </c>
      <c r="R69" s="7">
        <v>234.48779392242432</v>
      </c>
      <c r="S69" s="7">
        <v>1224.099494934082</v>
      </c>
      <c r="T69" s="7">
        <v>3760.1315155029297</v>
      </c>
      <c r="U69" s="126">
        <f t="shared" si="2"/>
        <v>5239.122534930706</v>
      </c>
    </row>
    <row r="70" spans="1:21">
      <c r="A70" s="37">
        <v>66</v>
      </c>
      <c r="B70" s="17"/>
      <c r="C70" s="16"/>
      <c r="D70" s="38" t="s">
        <v>26</v>
      </c>
      <c r="E70" s="49" t="s">
        <v>88</v>
      </c>
      <c r="F70" s="40"/>
      <c r="G70" s="111">
        <f t="shared" si="0"/>
        <v>8184.6054646074772</v>
      </c>
      <c r="H70" s="26">
        <v>0</v>
      </c>
      <c r="I70" s="7">
        <v>3.425262987613678</v>
      </c>
      <c r="J70" s="7">
        <v>22.442737579345703</v>
      </c>
      <c r="K70" s="7">
        <v>205.41456031799316</v>
      </c>
      <c r="L70" s="7">
        <v>1663.4454193115234</v>
      </c>
      <c r="M70" s="7">
        <v>2525.9472045898438</v>
      </c>
      <c r="N70" s="126">
        <f t="shared" si="1"/>
        <v>4420.6751847863197</v>
      </c>
      <c r="O70" s="26">
        <v>0</v>
      </c>
      <c r="P70" s="7">
        <v>2.1721908152103424</v>
      </c>
      <c r="Q70" s="7">
        <v>17.161928117275238</v>
      </c>
      <c r="R70" s="7">
        <v>145.76072692871094</v>
      </c>
      <c r="S70" s="7">
        <v>1034.7359313964844</v>
      </c>
      <c r="T70" s="7">
        <v>2564.0995025634766</v>
      </c>
      <c r="U70" s="126">
        <f t="shared" si="2"/>
        <v>3763.9302798211575</v>
      </c>
    </row>
    <row r="71" spans="1:21">
      <c r="A71" s="37">
        <v>67</v>
      </c>
      <c r="B71" s="17"/>
      <c r="C71" s="16"/>
      <c r="D71" s="38" t="s">
        <v>32</v>
      </c>
      <c r="E71" s="49" t="s">
        <v>89</v>
      </c>
      <c r="F71" s="40"/>
      <c r="G71" s="111">
        <f t="shared" si="0"/>
        <v>5005.4929607361555</v>
      </c>
      <c r="H71" s="26">
        <v>0.77588200569152832</v>
      </c>
      <c r="I71" s="7">
        <v>0.62901020050048828</v>
      </c>
      <c r="J71" s="7">
        <v>5.771102100610733</v>
      </c>
      <c r="K71" s="7">
        <v>113.71280193328857</v>
      </c>
      <c r="L71" s="7">
        <v>893.8736572265625</v>
      </c>
      <c r="M71" s="7">
        <v>1345.8784675598145</v>
      </c>
      <c r="N71" s="126">
        <f t="shared" si="1"/>
        <v>2360.6409210264683</v>
      </c>
      <c r="O71" s="26">
        <v>0</v>
      </c>
      <c r="P71" s="7">
        <v>0.1184467077255249</v>
      </c>
      <c r="Q71" s="7">
        <v>2.8858814388513565</v>
      </c>
      <c r="R71" s="7">
        <v>71.778593063354492</v>
      </c>
      <c r="S71" s="7">
        <v>667.76282119750977</v>
      </c>
      <c r="T71" s="7">
        <v>1902.3062973022461</v>
      </c>
      <c r="U71" s="126">
        <f t="shared" si="2"/>
        <v>2644.8520397096872</v>
      </c>
    </row>
    <row r="72" spans="1:21">
      <c r="A72" s="37">
        <v>68</v>
      </c>
      <c r="B72" s="17"/>
      <c r="C72" s="16"/>
      <c r="D72" s="38" t="s">
        <v>34</v>
      </c>
      <c r="E72" s="49" t="s">
        <v>90</v>
      </c>
      <c r="F72" s="40"/>
      <c r="G72" s="111">
        <f t="shared" si="0"/>
        <v>14038.661369778216</v>
      </c>
      <c r="H72" s="26">
        <v>22.728540867567062</v>
      </c>
      <c r="I72" s="7">
        <v>5.6525912210345268</v>
      </c>
      <c r="J72" s="7">
        <v>28.596273422241211</v>
      </c>
      <c r="K72" s="7">
        <v>524.56575775146484</v>
      </c>
      <c r="L72" s="7">
        <v>4256.3341369628906</v>
      </c>
      <c r="M72" s="7">
        <v>3882.3264770507813</v>
      </c>
      <c r="N72" s="126">
        <f t="shared" si="1"/>
        <v>8720.2037772759795</v>
      </c>
      <c r="O72" s="26">
        <v>22.170779466629028</v>
      </c>
      <c r="P72" s="7">
        <v>5.6348827034235001</v>
      </c>
      <c r="Q72" s="7">
        <v>21.801243305206299</v>
      </c>
      <c r="R72" s="7">
        <v>359.70990943908691</v>
      </c>
      <c r="S72" s="7">
        <v>1770.5437622070313</v>
      </c>
      <c r="T72" s="7">
        <v>3138.5970153808594</v>
      </c>
      <c r="U72" s="126">
        <f t="shared" si="2"/>
        <v>5318.4575925022364</v>
      </c>
    </row>
    <row r="73" spans="1:21">
      <c r="A73" s="37">
        <v>69</v>
      </c>
      <c r="B73" s="17"/>
      <c r="C73" s="16"/>
      <c r="D73" s="38" t="s">
        <v>36</v>
      </c>
      <c r="E73" s="49" t="s">
        <v>91</v>
      </c>
      <c r="F73" s="40"/>
      <c r="G73" s="111">
        <f t="shared" si="0"/>
        <v>1531.8911594301462</v>
      </c>
      <c r="H73" s="26">
        <v>0</v>
      </c>
      <c r="I73" s="7">
        <v>0.30370062589645386</v>
      </c>
      <c r="J73" s="7">
        <v>8.5791034698486328</v>
      </c>
      <c r="K73" s="7">
        <v>38.940332412719727</v>
      </c>
      <c r="L73" s="7">
        <v>181.18446063995361</v>
      </c>
      <c r="M73" s="7">
        <v>475.40216445922852</v>
      </c>
      <c r="N73" s="126">
        <f t="shared" si="1"/>
        <v>704.40976160764694</v>
      </c>
      <c r="O73" s="26">
        <v>0.46052715182304382</v>
      </c>
      <c r="P73" s="7">
        <v>0.19591708481311798</v>
      </c>
      <c r="Q73" s="7">
        <v>6.1689284145832062</v>
      </c>
      <c r="R73" s="7">
        <v>29.179005861282349</v>
      </c>
      <c r="S73" s="7">
        <v>112.97491359710693</v>
      </c>
      <c r="T73" s="7">
        <v>678.50210571289063</v>
      </c>
      <c r="U73" s="126">
        <f t="shared" si="2"/>
        <v>827.48139782249928</v>
      </c>
    </row>
    <row r="74" spans="1:21">
      <c r="A74" s="37">
        <v>70</v>
      </c>
      <c r="B74" s="17"/>
      <c r="C74" s="16"/>
      <c r="D74" s="38" t="s">
        <v>38</v>
      </c>
      <c r="E74" s="49" t="s">
        <v>92</v>
      </c>
      <c r="F74" s="40"/>
      <c r="G74" s="111">
        <f t="shared" ref="G74:G137" si="3">N74+U74</f>
        <v>11491.201986894011</v>
      </c>
      <c r="H74" s="26">
        <v>0</v>
      </c>
      <c r="I74" s="7">
        <v>0</v>
      </c>
      <c r="J74" s="7">
        <v>1.4313423186540604</v>
      </c>
      <c r="K74" s="7">
        <v>2.7416328191757202</v>
      </c>
      <c r="L74" s="7">
        <v>13.709249049425125</v>
      </c>
      <c r="M74" s="7">
        <v>19.121996283531189</v>
      </c>
      <c r="N74" s="126">
        <f t="shared" ref="N74:N137" si="4">SUM(H74:M74)</f>
        <v>37.004220470786095</v>
      </c>
      <c r="O74" s="26">
        <v>0.46799111366271973</v>
      </c>
      <c r="P74" s="7">
        <v>0</v>
      </c>
      <c r="Q74" s="7">
        <v>22.479332804679871</v>
      </c>
      <c r="R74" s="7">
        <v>1375.8066558837891</v>
      </c>
      <c r="S74" s="7">
        <v>4850.5923156738281</v>
      </c>
      <c r="T74" s="7">
        <v>5204.8514709472656</v>
      </c>
      <c r="U74" s="126">
        <f t="shared" ref="U74:U130" si="5">SUM(O74:T74)</f>
        <v>11454.197766423225</v>
      </c>
    </row>
    <row r="75" spans="1:21">
      <c r="A75" s="37">
        <v>71</v>
      </c>
      <c r="B75" s="17"/>
      <c r="C75" s="16"/>
      <c r="D75" s="38" t="s">
        <v>40</v>
      </c>
      <c r="E75" s="49" t="s">
        <v>93</v>
      </c>
      <c r="F75" s="40"/>
      <c r="G75" s="111">
        <f t="shared" si="3"/>
        <v>4152.2069493830204</v>
      </c>
      <c r="H75" s="26">
        <v>0</v>
      </c>
      <c r="I75" s="7">
        <v>0</v>
      </c>
      <c r="J75" s="7">
        <v>0</v>
      </c>
      <c r="K75" s="7">
        <v>0</v>
      </c>
      <c r="L75" s="7">
        <v>0</v>
      </c>
      <c r="M75" s="7">
        <v>0</v>
      </c>
      <c r="N75" s="126">
        <f t="shared" si="4"/>
        <v>0</v>
      </c>
      <c r="O75" s="26">
        <v>0.92105430364608765</v>
      </c>
      <c r="P75" s="7">
        <v>0.23355349898338318</v>
      </c>
      <c r="Q75" s="7">
        <v>18.544563412666321</v>
      </c>
      <c r="R75" s="7">
        <v>678.4697151184082</v>
      </c>
      <c r="S75" s="7">
        <v>1680.2619781494141</v>
      </c>
      <c r="T75" s="7">
        <v>1773.7760848999023</v>
      </c>
      <c r="U75" s="126">
        <f t="shared" si="5"/>
        <v>4152.2069493830204</v>
      </c>
    </row>
    <row r="76" spans="1:21">
      <c r="A76" s="37">
        <v>72</v>
      </c>
      <c r="B76" s="17"/>
      <c r="C76" s="16"/>
      <c r="D76" s="38" t="s">
        <v>54</v>
      </c>
      <c r="E76" s="49" t="s">
        <v>94</v>
      </c>
      <c r="F76" s="40"/>
      <c r="G76" s="111">
        <f t="shared" si="3"/>
        <v>1474.5184935927391</v>
      </c>
      <c r="H76" s="26">
        <v>0</v>
      </c>
      <c r="I76" s="7">
        <v>0</v>
      </c>
      <c r="J76" s="7">
        <v>0</v>
      </c>
      <c r="K76" s="7">
        <v>0</v>
      </c>
      <c r="L76" s="7">
        <v>0</v>
      </c>
      <c r="M76" s="7">
        <v>0</v>
      </c>
      <c r="N76" s="126">
        <f t="shared" si="4"/>
        <v>0</v>
      </c>
      <c r="O76" s="26">
        <v>0.46052715182304382</v>
      </c>
      <c r="P76" s="7">
        <v>6.6340386867523193E-2</v>
      </c>
      <c r="Q76" s="7">
        <v>8.1211474239826202</v>
      </c>
      <c r="R76" s="7">
        <v>214.60480976104736</v>
      </c>
      <c r="S76" s="7">
        <v>555.9943904876709</v>
      </c>
      <c r="T76" s="7">
        <v>695.27127838134766</v>
      </c>
      <c r="U76" s="126">
        <f t="shared" si="5"/>
        <v>1474.5184935927391</v>
      </c>
    </row>
    <row r="77" spans="1:21">
      <c r="A77" s="37">
        <v>73</v>
      </c>
      <c r="B77" s="17"/>
      <c r="C77" s="16"/>
      <c r="D77" s="38" t="s">
        <v>59</v>
      </c>
      <c r="E77" s="49" t="s">
        <v>95</v>
      </c>
      <c r="F77" s="40"/>
      <c r="G77" s="111">
        <f t="shared" si="3"/>
        <v>2332.2116294056177</v>
      </c>
      <c r="H77" s="26">
        <v>0</v>
      </c>
      <c r="I77" s="7">
        <v>0</v>
      </c>
      <c r="J77" s="7">
        <v>0</v>
      </c>
      <c r="K77" s="7">
        <v>0</v>
      </c>
      <c r="L77" s="7">
        <v>0</v>
      </c>
      <c r="M77" s="7">
        <v>0</v>
      </c>
      <c r="N77" s="126">
        <f t="shared" si="4"/>
        <v>0</v>
      </c>
      <c r="O77" s="26">
        <v>1.497507631778717</v>
      </c>
      <c r="P77" s="7">
        <v>0.43957896530628204</v>
      </c>
      <c r="Q77" s="7">
        <v>17.865866661071777</v>
      </c>
      <c r="R77" s="7">
        <v>223.50593948364258</v>
      </c>
      <c r="S77" s="7">
        <v>933.72634124755859</v>
      </c>
      <c r="T77" s="7">
        <v>1155.1763954162598</v>
      </c>
      <c r="U77" s="126">
        <f t="shared" si="5"/>
        <v>2332.2116294056177</v>
      </c>
    </row>
    <row r="78" spans="1:21">
      <c r="A78" s="37">
        <v>74</v>
      </c>
      <c r="B78" s="17"/>
      <c r="C78" s="16"/>
      <c r="D78" s="38" t="s">
        <v>96</v>
      </c>
      <c r="E78" s="49" t="s">
        <v>97</v>
      </c>
      <c r="F78" s="40"/>
      <c r="G78" s="111">
        <f t="shared" si="3"/>
        <v>3117.8001554012299</v>
      </c>
      <c r="H78" s="26">
        <v>0</v>
      </c>
      <c r="I78" s="7">
        <v>0</v>
      </c>
      <c r="J78" s="7">
        <v>4.1636918783187866</v>
      </c>
      <c r="K78" s="7">
        <v>15.674197554588318</v>
      </c>
      <c r="L78" s="7">
        <v>717.72135257720947</v>
      </c>
      <c r="M78" s="7">
        <v>2380.2409133911133</v>
      </c>
      <c r="N78" s="126">
        <f t="shared" si="4"/>
        <v>3117.8001554012299</v>
      </c>
      <c r="O78" s="26">
        <v>0</v>
      </c>
      <c r="P78" s="7">
        <v>0</v>
      </c>
      <c r="Q78" s="7">
        <v>0</v>
      </c>
      <c r="R78" s="7">
        <v>0</v>
      </c>
      <c r="S78" s="7">
        <v>0</v>
      </c>
      <c r="T78" s="7">
        <v>0</v>
      </c>
      <c r="U78" s="126">
        <f t="shared" si="5"/>
        <v>0</v>
      </c>
    </row>
    <row r="79" spans="1:21">
      <c r="A79" s="37">
        <v>75</v>
      </c>
      <c r="B79" s="17"/>
      <c r="C79" s="16"/>
      <c r="D79" s="38" t="s">
        <v>98</v>
      </c>
      <c r="E79" s="49" t="s">
        <v>99</v>
      </c>
      <c r="F79" s="40"/>
      <c r="G79" s="111">
        <f t="shared" si="3"/>
        <v>2454.7962534576654</v>
      </c>
      <c r="H79" s="26">
        <v>0.87992677092552185</v>
      </c>
      <c r="I79" s="7">
        <v>1.0044319480657578</v>
      </c>
      <c r="J79" s="7">
        <v>1.9618176519870758</v>
      </c>
      <c r="K79" s="7">
        <v>39.585687875747681</v>
      </c>
      <c r="L79" s="7">
        <v>466.72257614135742</v>
      </c>
      <c r="M79" s="7">
        <v>1380.6990737915039</v>
      </c>
      <c r="N79" s="126">
        <f t="shared" si="4"/>
        <v>1890.8535141795874</v>
      </c>
      <c r="O79" s="26">
        <v>0.46052715182304382</v>
      </c>
      <c r="P79" s="7">
        <v>0.19591708481311798</v>
      </c>
      <c r="Q79" s="7">
        <v>0.89817462861537933</v>
      </c>
      <c r="R79" s="7">
        <v>14.352895975112915</v>
      </c>
      <c r="S79" s="7">
        <v>98.354714870452881</v>
      </c>
      <c r="T79" s="7">
        <v>449.68050956726074</v>
      </c>
      <c r="U79" s="126">
        <f t="shared" si="5"/>
        <v>563.94273927807808</v>
      </c>
    </row>
    <row r="80" spans="1:21">
      <c r="A80" s="37">
        <v>76</v>
      </c>
      <c r="B80" s="17"/>
      <c r="C80" s="16"/>
      <c r="D80" s="38" t="s">
        <v>100</v>
      </c>
      <c r="E80" s="49" t="s">
        <v>101</v>
      </c>
      <c r="F80" s="40"/>
      <c r="G80" s="111">
        <f t="shared" si="3"/>
        <v>2522.4111689180136</v>
      </c>
      <c r="H80" s="26">
        <v>48.752988457679749</v>
      </c>
      <c r="I80" s="7">
        <v>35.628800630569458</v>
      </c>
      <c r="J80" s="7">
        <v>79.631910562515259</v>
      </c>
      <c r="K80" s="7">
        <v>185.65337467193604</v>
      </c>
      <c r="L80" s="7">
        <v>489.44358062744141</v>
      </c>
      <c r="M80" s="7">
        <v>566.2314567565918</v>
      </c>
      <c r="N80" s="126">
        <f t="shared" si="4"/>
        <v>1405.3421117067337</v>
      </c>
      <c r="O80" s="26">
        <v>36.251379922032356</v>
      </c>
      <c r="P80" s="7">
        <v>19.764113932847977</v>
      </c>
      <c r="Q80" s="7">
        <v>53.986804723739624</v>
      </c>
      <c r="R80" s="7">
        <v>141.02631711959839</v>
      </c>
      <c r="S80" s="7">
        <v>354.49006462097168</v>
      </c>
      <c r="T80" s="7">
        <v>511.55037689208984</v>
      </c>
      <c r="U80" s="126">
        <f t="shared" si="5"/>
        <v>1117.0690572112799</v>
      </c>
    </row>
    <row r="81" spans="1:21">
      <c r="A81" s="37">
        <v>77</v>
      </c>
      <c r="B81" s="10"/>
      <c r="C81" s="16"/>
      <c r="D81" s="38" t="s">
        <v>102</v>
      </c>
      <c r="E81" s="49" t="s">
        <v>103</v>
      </c>
      <c r="F81" s="40"/>
      <c r="G81" s="111">
        <f t="shared" si="3"/>
        <v>2388.661728143692</v>
      </c>
      <c r="H81" s="26">
        <v>61.629448413848877</v>
      </c>
      <c r="I81" s="7">
        <v>60.572160243988037</v>
      </c>
      <c r="J81" s="7">
        <v>121.33106994628906</v>
      </c>
      <c r="K81" s="7">
        <v>154.18117809295654</v>
      </c>
      <c r="L81" s="7">
        <v>367.29667186737061</v>
      </c>
      <c r="M81" s="7">
        <v>447.86823654174805</v>
      </c>
      <c r="N81" s="126">
        <f t="shared" si="4"/>
        <v>1212.8787651062012</v>
      </c>
      <c r="O81" s="26">
        <v>46.178587198257446</v>
      </c>
      <c r="P81" s="7">
        <v>39.222899913787842</v>
      </c>
      <c r="Q81" s="7">
        <v>62.350677967071533</v>
      </c>
      <c r="R81" s="7">
        <v>155.04416465759277</v>
      </c>
      <c r="S81" s="7">
        <v>348.71085548400879</v>
      </c>
      <c r="T81" s="7">
        <v>524.27577781677246</v>
      </c>
      <c r="U81" s="126">
        <f t="shared" si="5"/>
        <v>1175.7829630374908</v>
      </c>
    </row>
    <row r="82" spans="1:21">
      <c r="A82" s="37">
        <v>78</v>
      </c>
      <c r="B82" s="12"/>
      <c r="C82" s="11"/>
      <c r="D82" s="50"/>
      <c r="E82" s="9" t="s">
        <v>104</v>
      </c>
      <c r="F82" s="46"/>
      <c r="G82" s="111">
        <f t="shared" si="3"/>
        <v>19583.415189743042</v>
      </c>
      <c r="H82" s="26">
        <v>79.79588794708252</v>
      </c>
      <c r="I82" s="7">
        <v>67.295992851257324</v>
      </c>
      <c r="J82" s="7">
        <v>231.89712524414063</v>
      </c>
      <c r="K82" s="7">
        <v>864.04426574707031</v>
      </c>
      <c r="L82" s="7">
        <v>4191.9210205078125</v>
      </c>
      <c r="M82" s="7">
        <v>4788.6134948730469</v>
      </c>
      <c r="N82" s="126">
        <f t="shared" si="4"/>
        <v>10223.56778717041</v>
      </c>
      <c r="O82" s="26">
        <v>91.664143562316895</v>
      </c>
      <c r="P82" s="7">
        <v>44.775262832641602</v>
      </c>
      <c r="Q82" s="7">
        <v>142.28937435150146</v>
      </c>
      <c r="R82" s="7">
        <v>709.88185119628906</v>
      </c>
      <c r="S82" s="7">
        <v>2674.3238372802734</v>
      </c>
      <c r="T82" s="7">
        <v>5696.9129333496094</v>
      </c>
      <c r="U82" s="126">
        <f t="shared" si="5"/>
        <v>9359.8474025726318</v>
      </c>
    </row>
    <row r="83" spans="1:21">
      <c r="A83" s="93">
        <v>79</v>
      </c>
      <c r="B83" s="94"/>
      <c r="C83" s="95" t="s">
        <v>61</v>
      </c>
      <c r="D83" s="96" t="s">
        <v>105</v>
      </c>
      <c r="E83" s="97"/>
      <c r="F83" s="98"/>
      <c r="G83" s="99">
        <f t="shared" si="3"/>
        <v>645.22869653999805</v>
      </c>
      <c r="H83" s="100">
        <v>216.45790719985962</v>
      </c>
      <c r="I83" s="101">
        <v>1.9231038093566895</v>
      </c>
      <c r="J83" s="101">
        <v>7.6641297936439514</v>
      </c>
      <c r="K83" s="101">
        <v>21.614860534667969</v>
      </c>
      <c r="L83" s="101">
        <v>46.366489410400391</v>
      </c>
      <c r="M83" s="101">
        <v>57.576126098632813</v>
      </c>
      <c r="N83" s="127">
        <f t="shared" si="4"/>
        <v>351.60261684656143</v>
      </c>
      <c r="O83" s="100">
        <v>134.60403776168823</v>
      </c>
      <c r="P83" s="101">
        <v>2.1499415189027786</v>
      </c>
      <c r="Q83" s="101">
        <v>3.1756518483161926</v>
      </c>
      <c r="R83" s="101">
        <v>27.552916288375854</v>
      </c>
      <c r="S83" s="101">
        <v>70.594692707061768</v>
      </c>
      <c r="T83" s="101">
        <v>55.548839569091797</v>
      </c>
      <c r="U83" s="127">
        <f t="shared" si="5"/>
        <v>293.62607969343662</v>
      </c>
    </row>
    <row r="84" spans="1:21">
      <c r="A84" s="93">
        <v>80</v>
      </c>
      <c r="B84" s="94"/>
      <c r="C84" s="95" t="s">
        <v>66</v>
      </c>
      <c r="D84" s="96" t="s">
        <v>106</v>
      </c>
      <c r="E84" s="97"/>
      <c r="F84" s="98"/>
      <c r="G84" s="99">
        <f t="shared" si="3"/>
        <v>29410.566004037857</v>
      </c>
      <c r="H84" s="100">
        <v>2.6675097942352295</v>
      </c>
      <c r="I84" s="101">
        <v>9.432625412940979</v>
      </c>
      <c r="J84" s="101">
        <v>49.949518203735352</v>
      </c>
      <c r="K84" s="101">
        <v>540.41472244262695</v>
      </c>
      <c r="L84" s="101">
        <v>6431.17822265625</v>
      </c>
      <c r="M84" s="101">
        <v>5022.6751251220703</v>
      </c>
      <c r="N84" s="127">
        <f t="shared" si="4"/>
        <v>12056.317723631859</v>
      </c>
      <c r="O84" s="100">
        <v>2.5026495754718781</v>
      </c>
      <c r="P84" s="101">
        <v>13.365213006734848</v>
      </c>
      <c r="Q84" s="101">
        <v>62.963360786437988</v>
      </c>
      <c r="R84" s="101">
        <v>504.80366897583008</v>
      </c>
      <c r="S84" s="101">
        <v>8145.0558319091797</v>
      </c>
      <c r="T84" s="101">
        <v>8625.5575561523438</v>
      </c>
      <c r="U84" s="127">
        <f t="shared" si="5"/>
        <v>17354.248280405998</v>
      </c>
    </row>
    <row r="85" spans="1:21">
      <c r="A85" s="93">
        <v>81</v>
      </c>
      <c r="B85" s="94"/>
      <c r="C85" s="95" t="s">
        <v>68</v>
      </c>
      <c r="D85" s="96" t="s">
        <v>107</v>
      </c>
      <c r="E85" s="97"/>
      <c r="F85" s="98"/>
      <c r="G85" s="99">
        <f t="shared" si="3"/>
        <v>925.68837630748749</v>
      </c>
      <c r="H85" s="100">
        <v>97.371467590332031</v>
      </c>
      <c r="I85" s="101">
        <v>17.987361907958984</v>
      </c>
      <c r="J85" s="101">
        <v>27.868292331695557</v>
      </c>
      <c r="K85" s="101">
        <v>68.749227523803711</v>
      </c>
      <c r="L85" s="101">
        <v>94.104302883148193</v>
      </c>
      <c r="M85" s="101">
        <v>132.92171192169189</v>
      </c>
      <c r="N85" s="127">
        <f t="shared" si="4"/>
        <v>439.00236415863037</v>
      </c>
      <c r="O85" s="100">
        <v>81.362365126609802</v>
      </c>
      <c r="P85" s="101">
        <v>13.056268215179443</v>
      </c>
      <c r="Q85" s="101">
        <v>23.720059871673584</v>
      </c>
      <c r="R85" s="101">
        <v>68.023183822631836</v>
      </c>
      <c r="S85" s="101">
        <v>96.056521892547607</v>
      </c>
      <c r="T85" s="101">
        <v>204.46761322021484</v>
      </c>
      <c r="U85" s="127">
        <f t="shared" si="5"/>
        <v>486.68601214885712</v>
      </c>
    </row>
    <row r="86" spans="1:21">
      <c r="A86" s="93">
        <v>82</v>
      </c>
      <c r="B86" s="94"/>
      <c r="C86" s="95" t="s">
        <v>74</v>
      </c>
      <c r="D86" s="96" t="s">
        <v>108</v>
      </c>
      <c r="E86" s="97"/>
      <c r="F86" s="98"/>
      <c r="G86" s="99">
        <f t="shared" si="3"/>
        <v>3782.3767978763453</v>
      </c>
      <c r="H86" s="100">
        <v>0.12032194808034546</v>
      </c>
      <c r="I86" s="101">
        <v>1.3199496056186035</v>
      </c>
      <c r="J86" s="101">
        <v>170.31009101867676</v>
      </c>
      <c r="K86" s="101">
        <v>1199.8827362060547</v>
      </c>
      <c r="L86" s="101">
        <v>1032.7330627441406</v>
      </c>
      <c r="M86" s="101">
        <v>472.16461944580078</v>
      </c>
      <c r="N86" s="127">
        <f t="shared" si="4"/>
        <v>2876.5307809683718</v>
      </c>
      <c r="O86" s="100">
        <v>0.54131817424422479</v>
      </c>
      <c r="P86" s="101">
        <v>0.72392061178106815</v>
      </c>
      <c r="Q86" s="101">
        <v>57.344203948974609</v>
      </c>
      <c r="R86" s="101">
        <v>215.56697273254395</v>
      </c>
      <c r="S86" s="101">
        <v>253.65902519226074</v>
      </c>
      <c r="T86" s="101">
        <v>378.01057624816895</v>
      </c>
      <c r="U86" s="127">
        <f t="shared" si="5"/>
        <v>905.84601690797354</v>
      </c>
    </row>
    <row r="87" spans="1:21">
      <c r="A87" s="37">
        <v>83</v>
      </c>
      <c r="B87" s="17"/>
      <c r="C87" s="16"/>
      <c r="D87" s="38" t="s">
        <v>8</v>
      </c>
      <c r="E87" s="49" t="s">
        <v>109</v>
      </c>
      <c r="F87" s="40"/>
      <c r="G87" s="111">
        <f t="shared" si="3"/>
        <v>0</v>
      </c>
      <c r="H87" s="26">
        <v>0</v>
      </c>
      <c r="I87" s="7">
        <v>0</v>
      </c>
      <c r="J87" s="7">
        <v>0</v>
      </c>
      <c r="K87" s="7">
        <v>0</v>
      </c>
      <c r="L87" s="7">
        <v>0</v>
      </c>
      <c r="M87" s="7">
        <v>0</v>
      </c>
      <c r="N87" s="126">
        <f t="shared" si="4"/>
        <v>0</v>
      </c>
      <c r="O87" s="26">
        <v>0</v>
      </c>
      <c r="P87" s="7">
        <v>0</v>
      </c>
      <c r="Q87" s="7">
        <v>0</v>
      </c>
      <c r="R87" s="7">
        <v>0</v>
      </c>
      <c r="S87" s="7">
        <v>0</v>
      </c>
      <c r="T87" s="7">
        <v>0</v>
      </c>
      <c r="U87" s="126">
        <f t="shared" si="5"/>
        <v>0</v>
      </c>
    </row>
    <row r="88" spans="1:21">
      <c r="A88" s="37">
        <v>84</v>
      </c>
      <c r="B88" s="17"/>
      <c r="C88" s="16"/>
      <c r="D88" s="38" t="s">
        <v>10</v>
      </c>
      <c r="E88" s="49" t="s">
        <v>110</v>
      </c>
      <c r="F88" s="40"/>
      <c r="G88" s="111">
        <f t="shared" si="3"/>
        <v>0</v>
      </c>
      <c r="H88" s="26">
        <v>0</v>
      </c>
      <c r="I88" s="7">
        <v>0</v>
      </c>
      <c r="J88" s="7">
        <v>0</v>
      </c>
      <c r="K88" s="7">
        <v>0</v>
      </c>
      <c r="L88" s="7">
        <v>0</v>
      </c>
      <c r="M88" s="7">
        <v>0</v>
      </c>
      <c r="N88" s="126">
        <f t="shared" si="4"/>
        <v>0</v>
      </c>
      <c r="O88" s="26">
        <v>0</v>
      </c>
      <c r="P88" s="7">
        <v>0</v>
      </c>
      <c r="Q88" s="7">
        <v>0</v>
      </c>
      <c r="R88" s="7">
        <v>0</v>
      </c>
      <c r="S88" s="7">
        <v>0</v>
      </c>
      <c r="T88" s="7">
        <v>0</v>
      </c>
      <c r="U88" s="126">
        <f t="shared" si="5"/>
        <v>0</v>
      </c>
    </row>
    <row r="89" spans="1:21">
      <c r="A89" s="37">
        <v>85</v>
      </c>
      <c r="B89" s="17"/>
      <c r="C89" s="16"/>
      <c r="D89" s="38" t="s">
        <v>22</v>
      </c>
      <c r="E89" s="49" t="s">
        <v>111</v>
      </c>
      <c r="F89" s="40"/>
      <c r="G89" s="111">
        <f t="shared" si="3"/>
        <v>47.909437477588654</v>
      </c>
      <c r="H89" s="26">
        <v>0</v>
      </c>
      <c r="I89" s="7">
        <v>1.2644052505493164</v>
      </c>
      <c r="J89" s="7">
        <v>2.5699626207351685</v>
      </c>
      <c r="K89" s="7">
        <v>12.459275484085083</v>
      </c>
      <c r="L89" s="7">
        <v>8.4572266340255737</v>
      </c>
      <c r="M89" s="7">
        <v>2.8381924629211426</v>
      </c>
      <c r="N89" s="126">
        <f t="shared" si="4"/>
        <v>27.589062452316284</v>
      </c>
      <c r="O89" s="26">
        <v>0</v>
      </c>
      <c r="P89" s="7">
        <v>0.65855783224105835</v>
      </c>
      <c r="Q89" s="7">
        <v>1.0590580701828003</v>
      </c>
      <c r="R89" s="7">
        <v>6.2009873390197754</v>
      </c>
      <c r="S89" s="7">
        <v>8.9434094429016113</v>
      </c>
      <c r="T89" s="7">
        <v>3.458362340927124</v>
      </c>
      <c r="U89" s="126">
        <f t="shared" si="5"/>
        <v>20.320375025272369</v>
      </c>
    </row>
    <row r="90" spans="1:21">
      <c r="A90" s="37">
        <v>86</v>
      </c>
      <c r="B90" s="17"/>
      <c r="C90" s="16"/>
      <c r="D90" s="38" t="s">
        <v>24</v>
      </c>
      <c r="E90" s="49" t="s">
        <v>112</v>
      </c>
      <c r="F90" s="40"/>
      <c r="G90" s="111">
        <f t="shared" si="3"/>
        <v>1918.7905334234238</v>
      </c>
      <c r="H90" s="26">
        <v>0</v>
      </c>
      <c r="I90" s="7">
        <v>0</v>
      </c>
      <c r="J90" s="7">
        <v>47.677882671356201</v>
      </c>
      <c r="K90" s="7">
        <v>632.20580673217773</v>
      </c>
      <c r="L90" s="7">
        <v>661.72059631347656</v>
      </c>
      <c r="M90" s="7">
        <v>215.20846319198608</v>
      </c>
      <c r="N90" s="126">
        <f t="shared" si="4"/>
        <v>1556.8127489089966</v>
      </c>
      <c r="O90" s="26">
        <v>0</v>
      </c>
      <c r="P90" s="7">
        <v>0</v>
      </c>
      <c r="Q90" s="7">
        <v>11.121700644493103</v>
      </c>
      <c r="R90" s="7">
        <v>113.94362592697144</v>
      </c>
      <c r="S90" s="7">
        <v>130.60264587402344</v>
      </c>
      <c r="T90" s="7">
        <v>106.30981206893921</v>
      </c>
      <c r="U90" s="126">
        <f t="shared" si="5"/>
        <v>361.97778451442719</v>
      </c>
    </row>
    <row r="91" spans="1:21">
      <c r="A91" s="37">
        <v>87</v>
      </c>
      <c r="B91" s="17"/>
      <c r="C91" s="16"/>
      <c r="D91" s="38" t="s">
        <v>26</v>
      </c>
      <c r="E91" s="49" t="s">
        <v>113</v>
      </c>
      <c r="F91" s="40"/>
      <c r="G91" s="111">
        <f t="shared" si="3"/>
        <v>1806.28844971934</v>
      </c>
      <c r="H91" s="26">
        <v>0.12032194808034546</v>
      </c>
      <c r="I91" s="7">
        <v>0</v>
      </c>
      <c r="J91" s="7">
        <v>117.32374858856201</v>
      </c>
      <c r="K91" s="7">
        <v>552.56149291992188</v>
      </c>
      <c r="L91" s="7">
        <v>361.93657875061035</v>
      </c>
      <c r="M91" s="7">
        <v>254.11796092987061</v>
      </c>
      <c r="N91" s="126">
        <f t="shared" si="4"/>
        <v>1286.0601031370452</v>
      </c>
      <c r="O91" s="26">
        <v>0.54131817424422479</v>
      </c>
      <c r="P91" s="7">
        <v>0</v>
      </c>
      <c r="Q91" s="7">
        <v>44.57178258895874</v>
      </c>
      <c r="R91" s="7">
        <v>93.050153732299805</v>
      </c>
      <c r="S91" s="7">
        <v>113.82269096374512</v>
      </c>
      <c r="T91" s="7">
        <v>268.24240112304688</v>
      </c>
      <c r="U91" s="126">
        <f t="shared" si="5"/>
        <v>520.22834658229476</v>
      </c>
    </row>
    <row r="92" spans="1:21">
      <c r="A92" s="37">
        <v>88</v>
      </c>
      <c r="B92" s="17"/>
      <c r="C92" s="16"/>
      <c r="D92" s="38" t="s">
        <v>32</v>
      </c>
      <c r="E92" s="49" t="s">
        <v>114</v>
      </c>
      <c r="F92" s="40"/>
      <c r="G92" s="111">
        <f t="shared" si="3"/>
        <v>0</v>
      </c>
      <c r="H92" s="26">
        <v>0</v>
      </c>
      <c r="I92" s="7">
        <v>0</v>
      </c>
      <c r="J92" s="7">
        <v>0</v>
      </c>
      <c r="K92" s="7">
        <v>0</v>
      </c>
      <c r="L92" s="7">
        <v>0</v>
      </c>
      <c r="M92" s="7">
        <v>0</v>
      </c>
      <c r="N92" s="126">
        <f t="shared" si="4"/>
        <v>0</v>
      </c>
      <c r="O92" s="26">
        <v>0</v>
      </c>
      <c r="P92" s="7">
        <v>0</v>
      </c>
      <c r="Q92" s="7">
        <v>0</v>
      </c>
      <c r="R92" s="7">
        <v>0</v>
      </c>
      <c r="S92" s="7">
        <v>0</v>
      </c>
      <c r="T92" s="7">
        <v>0</v>
      </c>
      <c r="U92" s="126">
        <f t="shared" si="5"/>
        <v>0</v>
      </c>
    </row>
    <row r="93" spans="1:21">
      <c r="A93" s="37">
        <v>89</v>
      </c>
      <c r="B93" s="17"/>
      <c r="C93" s="16"/>
      <c r="D93" s="38" t="s">
        <v>34</v>
      </c>
      <c r="E93" s="49" t="s">
        <v>115</v>
      </c>
      <c r="F93" s="40"/>
      <c r="G93" s="111">
        <f t="shared" si="3"/>
        <v>2.4937803579960018</v>
      </c>
      <c r="H93" s="26">
        <v>0</v>
      </c>
      <c r="I93" s="7">
        <v>5.5544250761158764E-2</v>
      </c>
      <c r="J93" s="7">
        <v>0.12054731161333621</v>
      </c>
      <c r="K93" s="7">
        <v>1.1101178117096424</v>
      </c>
      <c r="L93" s="7">
        <v>0</v>
      </c>
      <c r="M93" s="7">
        <v>0</v>
      </c>
      <c r="N93" s="126">
        <f t="shared" si="4"/>
        <v>1.2862093740841374</v>
      </c>
      <c r="O93" s="26">
        <v>0</v>
      </c>
      <c r="P93" s="7">
        <v>6.5362727385945618E-2</v>
      </c>
      <c r="Q93" s="7">
        <v>0.17568967933766544</v>
      </c>
      <c r="R93" s="7">
        <v>0.9665185771882534</v>
      </c>
      <c r="S93" s="7">
        <v>0</v>
      </c>
      <c r="T93" s="7">
        <v>0</v>
      </c>
      <c r="U93" s="126">
        <f t="shared" si="5"/>
        <v>1.2075709839118645</v>
      </c>
    </row>
    <row r="94" spans="1:21">
      <c r="A94" s="37">
        <v>90</v>
      </c>
      <c r="B94" s="17"/>
      <c r="C94" s="16"/>
      <c r="D94" s="38" t="s">
        <v>36</v>
      </c>
      <c r="E94" s="49" t="s">
        <v>116</v>
      </c>
      <c r="F94" s="40"/>
      <c r="G94" s="111">
        <f t="shared" si="3"/>
        <v>0</v>
      </c>
      <c r="H94" s="26">
        <v>0</v>
      </c>
      <c r="I94" s="7">
        <v>0</v>
      </c>
      <c r="J94" s="7">
        <v>0</v>
      </c>
      <c r="K94" s="7">
        <v>0</v>
      </c>
      <c r="L94" s="7">
        <v>0</v>
      </c>
      <c r="M94" s="7">
        <v>0</v>
      </c>
      <c r="N94" s="126">
        <f t="shared" si="4"/>
        <v>0</v>
      </c>
      <c r="O94" s="26">
        <v>0</v>
      </c>
      <c r="P94" s="7">
        <v>0</v>
      </c>
      <c r="Q94" s="7">
        <v>0</v>
      </c>
      <c r="R94" s="7">
        <v>0</v>
      </c>
      <c r="S94" s="7">
        <v>0</v>
      </c>
      <c r="T94" s="7">
        <v>0</v>
      </c>
      <c r="U94" s="126">
        <f t="shared" si="5"/>
        <v>0</v>
      </c>
    </row>
    <row r="95" spans="1:21">
      <c r="A95" s="37">
        <v>91</v>
      </c>
      <c r="B95" s="17"/>
      <c r="C95" s="16"/>
      <c r="D95" s="38" t="s">
        <v>38</v>
      </c>
      <c r="E95" s="49" t="s">
        <v>117</v>
      </c>
      <c r="F95" s="40"/>
      <c r="G95" s="111">
        <f t="shared" si="3"/>
        <v>0</v>
      </c>
      <c r="H95" s="26">
        <v>0</v>
      </c>
      <c r="I95" s="7">
        <v>0</v>
      </c>
      <c r="J95" s="7">
        <v>0</v>
      </c>
      <c r="K95" s="7">
        <v>0</v>
      </c>
      <c r="L95" s="7">
        <v>0</v>
      </c>
      <c r="M95" s="7">
        <v>0</v>
      </c>
      <c r="N95" s="126">
        <f t="shared" si="4"/>
        <v>0</v>
      </c>
      <c r="O95" s="26">
        <v>0</v>
      </c>
      <c r="P95" s="7">
        <v>0</v>
      </c>
      <c r="Q95" s="7">
        <v>0</v>
      </c>
      <c r="R95" s="7">
        <v>0</v>
      </c>
      <c r="S95" s="7">
        <v>0</v>
      </c>
      <c r="T95" s="7">
        <v>0</v>
      </c>
      <c r="U95" s="126">
        <f t="shared" si="5"/>
        <v>0</v>
      </c>
    </row>
    <row r="96" spans="1:21">
      <c r="A96" s="37">
        <v>92</v>
      </c>
      <c r="B96" s="17"/>
      <c r="C96" s="16"/>
      <c r="D96" s="38" t="s">
        <v>40</v>
      </c>
      <c r="E96" s="49" t="s">
        <v>118</v>
      </c>
      <c r="F96" s="40"/>
      <c r="G96" s="111">
        <f t="shared" si="3"/>
        <v>6.8946196734905243</v>
      </c>
      <c r="H96" s="26">
        <v>0</v>
      </c>
      <c r="I96" s="7">
        <v>0</v>
      </c>
      <c r="J96" s="7">
        <v>2.6179482936859131</v>
      </c>
      <c r="K96" s="7">
        <v>1.5460591316223145</v>
      </c>
      <c r="L96" s="7">
        <v>0.61866635084152222</v>
      </c>
      <c r="M96" s="7">
        <v>0</v>
      </c>
      <c r="N96" s="126">
        <f t="shared" si="4"/>
        <v>4.7826737761497498</v>
      </c>
      <c r="O96" s="26">
        <v>0</v>
      </c>
      <c r="P96" s="7">
        <v>0</v>
      </c>
      <c r="Q96" s="7">
        <v>0.41597279906272888</v>
      </c>
      <c r="R96" s="7">
        <v>1.4056923389434814</v>
      </c>
      <c r="S96" s="7">
        <v>0.29028075933456421</v>
      </c>
      <c r="T96" s="7">
        <v>0</v>
      </c>
      <c r="U96" s="126">
        <f t="shared" si="5"/>
        <v>2.1119458973407745</v>
      </c>
    </row>
    <row r="97" spans="1:21">
      <c r="A97" s="37">
        <v>93</v>
      </c>
      <c r="B97" s="17"/>
      <c r="C97" s="16"/>
      <c r="D97" s="38" t="s">
        <v>54</v>
      </c>
      <c r="E97" s="49" t="s">
        <v>119</v>
      </c>
      <c r="F97" s="40"/>
      <c r="G97" s="111">
        <f t="shared" si="3"/>
        <v>0</v>
      </c>
      <c r="H97" s="26">
        <v>0</v>
      </c>
      <c r="I97" s="7">
        <v>0</v>
      </c>
      <c r="J97" s="7">
        <v>0</v>
      </c>
      <c r="K97" s="7">
        <v>0</v>
      </c>
      <c r="L97" s="7">
        <v>0</v>
      </c>
      <c r="M97" s="7">
        <v>0</v>
      </c>
      <c r="N97" s="126">
        <f t="shared" si="4"/>
        <v>0</v>
      </c>
      <c r="O97" s="26">
        <v>0</v>
      </c>
      <c r="P97" s="7">
        <v>0</v>
      </c>
      <c r="Q97" s="7">
        <v>0</v>
      </c>
      <c r="R97" s="7">
        <v>0</v>
      </c>
      <c r="S97" s="7">
        <v>0</v>
      </c>
      <c r="T97" s="7">
        <v>0</v>
      </c>
      <c r="U97" s="126">
        <f t="shared" si="5"/>
        <v>0</v>
      </c>
    </row>
    <row r="98" spans="1:21">
      <c r="A98" s="93">
        <v>94</v>
      </c>
      <c r="B98" s="102"/>
      <c r="C98" s="95" t="s">
        <v>120</v>
      </c>
      <c r="D98" s="96" t="s">
        <v>121</v>
      </c>
      <c r="E98" s="97"/>
      <c r="F98" s="98"/>
      <c r="G98" s="99">
        <f t="shared" si="3"/>
        <v>24345.75958108902</v>
      </c>
      <c r="H98" s="100">
        <v>42.607304334640503</v>
      </c>
      <c r="I98" s="101">
        <v>183.54792976379395</v>
      </c>
      <c r="J98" s="101">
        <v>339.75474548339844</v>
      </c>
      <c r="K98" s="101">
        <v>647.3336181640625</v>
      </c>
      <c r="L98" s="101">
        <v>1160.0874519348145</v>
      </c>
      <c r="M98" s="101">
        <v>5903.472770690918</v>
      </c>
      <c r="N98" s="127">
        <f t="shared" si="4"/>
        <v>8276.8038203716278</v>
      </c>
      <c r="O98" s="100">
        <v>35.988020658493042</v>
      </c>
      <c r="P98" s="101">
        <v>123.35328197479248</v>
      </c>
      <c r="Q98" s="101">
        <v>178.21013069152832</v>
      </c>
      <c r="R98" s="101">
        <v>369.75819969177246</v>
      </c>
      <c r="S98" s="101">
        <v>819.82335090637207</v>
      </c>
      <c r="T98" s="101">
        <v>14541.822776794434</v>
      </c>
      <c r="U98" s="127">
        <f t="shared" si="5"/>
        <v>16068.955760717392</v>
      </c>
    </row>
    <row r="99" spans="1:21">
      <c r="A99" s="37">
        <v>95</v>
      </c>
      <c r="B99" s="10"/>
      <c r="C99" s="11"/>
      <c r="D99" s="38" t="s">
        <v>8</v>
      </c>
      <c r="E99" s="49" t="s">
        <v>122</v>
      </c>
      <c r="F99" s="51"/>
      <c r="G99" s="111">
        <f t="shared" si="3"/>
        <v>18637.093841329217</v>
      </c>
      <c r="H99" s="26">
        <v>0</v>
      </c>
      <c r="I99" s="7">
        <v>0.1975768655538559</v>
      </c>
      <c r="J99" s="7">
        <v>0.96787267923355103</v>
      </c>
      <c r="K99" s="7">
        <v>5.150033175945282</v>
      </c>
      <c r="L99" s="7">
        <v>471.5451021194458</v>
      </c>
      <c r="M99" s="7">
        <v>4759.0693302154541</v>
      </c>
      <c r="N99" s="126">
        <f t="shared" si="4"/>
        <v>5236.9299150556326</v>
      </c>
      <c r="O99" s="26">
        <v>0</v>
      </c>
      <c r="P99" s="7">
        <v>0</v>
      </c>
      <c r="Q99" s="7">
        <v>0.58846351504325867</v>
      </c>
      <c r="R99" s="7">
        <v>5.450154721736908</v>
      </c>
      <c r="S99" s="7">
        <v>427.65400981903076</v>
      </c>
      <c r="T99" s="7">
        <v>12966.471298217773</v>
      </c>
      <c r="U99" s="126">
        <f t="shared" si="5"/>
        <v>13400.163926273584</v>
      </c>
    </row>
    <row r="100" spans="1:21">
      <c r="A100" s="37">
        <v>96</v>
      </c>
      <c r="B100" s="10"/>
      <c r="C100" s="11"/>
      <c r="D100" s="38" t="s">
        <v>10</v>
      </c>
      <c r="E100" s="49" t="s">
        <v>123</v>
      </c>
      <c r="F100" s="51"/>
      <c r="G100" s="111">
        <f t="shared" si="3"/>
        <v>2111.3236142641399</v>
      </c>
      <c r="H100" s="26">
        <v>0</v>
      </c>
      <c r="I100" s="7">
        <v>0</v>
      </c>
      <c r="J100" s="7">
        <v>2.5557526852935553E-2</v>
      </c>
      <c r="K100" s="7">
        <v>4.0007668733596802</v>
      </c>
      <c r="L100" s="7">
        <v>79.668567538261414</v>
      </c>
      <c r="M100" s="7">
        <v>800.97421789169312</v>
      </c>
      <c r="N100" s="126">
        <f t="shared" si="4"/>
        <v>884.66910983016714</v>
      </c>
      <c r="O100" s="26">
        <v>0</v>
      </c>
      <c r="P100" s="7">
        <v>0</v>
      </c>
      <c r="Q100" s="7">
        <v>1.9168452126905322E-2</v>
      </c>
      <c r="R100" s="7">
        <v>2.1829315423965454</v>
      </c>
      <c r="S100" s="7">
        <v>59.268479943275452</v>
      </c>
      <c r="T100" s="7">
        <v>1165.1839244961739</v>
      </c>
      <c r="U100" s="126">
        <f t="shared" si="5"/>
        <v>1226.6545044339728</v>
      </c>
    </row>
    <row r="101" spans="1:21">
      <c r="A101" s="37">
        <v>97</v>
      </c>
      <c r="B101" s="10"/>
      <c r="C101" s="11"/>
      <c r="D101" s="38" t="s">
        <v>22</v>
      </c>
      <c r="E101" s="49" t="s">
        <v>124</v>
      </c>
      <c r="F101" s="51"/>
      <c r="G101" s="111">
        <f t="shared" si="3"/>
        <v>1298.4370623230934</v>
      </c>
      <c r="H101" s="26">
        <v>26.11050009727478</v>
      </c>
      <c r="I101" s="7">
        <v>67.025570869445801</v>
      </c>
      <c r="J101" s="7">
        <v>156.85108757019043</v>
      </c>
      <c r="K101" s="7">
        <v>287.25646018981934</v>
      </c>
      <c r="L101" s="7">
        <v>158.12057685852051</v>
      </c>
      <c r="M101" s="7">
        <v>79.844738006591797</v>
      </c>
      <c r="N101" s="126">
        <f t="shared" si="4"/>
        <v>775.20893359184265</v>
      </c>
      <c r="O101" s="26">
        <v>20.851541340351105</v>
      </c>
      <c r="P101" s="7">
        <v>38.090490818023682</v>
      </c>
      <c r="Q101" s="7">
        <v>109.16951465606689</v>
      </c>
      <c r="R101" s="7">
        <v>198.72147941589355</v>
      </c>
      <c r="S101" s="7">
        <v>89.809194087982178</v>
      </c>
      <c r="T101" s="7">
        <v>66.58590841293335</v>
      </c>
      <c r="U101" s="126">
        <f t="shared" si="5"/>
        <v>523.22812873125076</v>
      </c>
    </row>
    <row r="102" spans="1:21">
      <c r="A102" s="37">
        <v>98</v>
      </c>
      <c r="B102" s="17"/>
      <c r="C102" s="11"/>
      <c r="D102" s="38" t="s">
        <v>24</v>
      </c>
      <c r="E102" s="49" t="s">
        <v>125</v>
      </c>
      <c r="F102" s="51"/>
      <c r="G102" s="111">
        <f t="shared" si="3"/>
        <v>119.93317420035601</v>
      </c>
      <c r="H102" s="26">
        <v>0</v>
      </c>
      <c r="I102" s="7">
        <v>0</v>
      </c>
      <c r="J102" s="7">
        <v>0.72951635718345642</v>
      </c>
      <c r="K102" s="7">
        <v>10.031513586640358</v>
      </c>
      <c r="L102" s="7">
        <v>12.305336326360703</v>
      </c>
      <c r="M102" s="7">
        <v>28.923477411270142</v>
      </c>
      <c r="N102" s="126">
        <f t="shared" si="4"/>
        <v>51.989843681454659</v>
      </c>
      <c r="O102" s="26">
        <v>0</v>
      </c>
      <c r="P102" s="7">
        <v>0</v>
      </c>
      <c r="Q102" s="7">
        <v>0.69648643583059311</v>
      </c>
      <c r="R102" s="7">
        <v>10.139885812997818</v>
      </c>
      <c r="S102" s="7">
        <v>8.5790376663208008</v>
      </c>
      <c r="T102" s="7">
        <v>48.527920603752136</v>
      </c>
      <c r="U102" s="126">
        <f t="shared" si="5"/>
        <v>67.943330518901348</v>
      </c>
    </row>
    <row r="103" spans="1:21">
      <c r="A103" s="37">
        <v>99</v>
      </c>
      <c r="B103" s="12"/>
      <c r="C103" s="12"/>
      <c r="D103" s="38" t="s">
        <v>26</v>
      </c>
      <c r="E103" s="49" t="s">
        <v>126</v>
      </c>
      <c r="F103" s="43"/>
      <c r="G103" s="111">
        <f t="shared" si="3"/>
        <v>0</v>
      </c>
      <c r="H103" s="26">
        <v>0</v>
      </c>
      <c r="I103" s="7">
        <v>0</v>
      </c>
      <c r="J103" s="7">
        <v>0</v>
      </c>
      <c r="K103" s="7">
        <v>0</v>
      </c>
      <c r="L103" s="7">
        <v>0</v>
      </c>
      <c r="M103" s="7">
        <v>0</v>
      </c>
      <c r="N103" s="126">
        <f t="shared" si="4"/>
        <v>0</v>
      </c>
      <c r="O103" s="26">
        <v>0</v>
      </c>
      <c r="P103" s="7">
        <v>0</v>
      </c>
      <c r="Q103" s="7">
        <v>0</v>
      </c>
      <c r="R103" s="7">
        <v>0</v>
      </c>
      <c r="S103" s="7">
        <v>0</v>
      </c>
      <c r="T103" s="7">
        <v>0</v>
      </c>
      <c r="U103" s="126">
        <f t="shared" si="5"/>
        <v>0</v>
      </c>
    </row>
    <row r="104" spans="1:21">
      <c r="A104" s="37">
        <v>100</v>
      </c>
      <c r="B104" s="12"/>
      <c r="C104" s="12"/>
      <c r="D104" s="38" t="s">
        <v>32</v>
      </c>
      <c r="E104" s="15" t="s">
        <v>127</v>
      </c>
      <c r="F104" s="43"/>
      <c r="G104" s="111">
        <f t="shared" si="3"/>
        <v>0</v>
      </c>
      <c r="H104" s="26">
        <v>0</v>
      </c>
      <c r="I104" s="7">
        <v>0</v>
      </c>
      <c r="J104" s="7">
        <v>0</v>
      </c>
      <c r="K104" s="7">
        <v>0</v>
      </c>
      <c r="L104" s="7">
        <v>0</v>
      </c>
      <c r="M104" s="7">
        <v>0</v>
      </c>
      <c r="N104" s="126">
        <f t="shared" si="4"/>
        <v>0</v>
      </c>
      <c r="O104" s="26">
        <v>0</v>
      </c>
      <c r="P104" s="7">
        <v>0</v>
      </c>
      <c r="Q104" s="7">
        <v>0</v>
      </c>
      <c r="R104" s="7">
        <v>0</v>
      </c>
      <c r="S104" s="7">
        <v>0</v>
      </c>
      <c r="T104" s="7">
        <v>0</v>
      </c>
      <c r="U104" s="126">
        <f t="shared" si="5"/>
        <v>0</v>
      </c>
    </row>
    <row r="105" spans="1:21">
      <c r="A105" s="37">
        <v>101</v>
      </c>
      <c r="B105" s="12"/>
      <c r="C105" s="12"/>
      <c r="D105" s="38" t="s">
        <v>34</v>
      </c>
      <c r="E105" s="15" t="s">
        <v>128</v>
      </c>
      <c r="F105" s="43"/>
      <c r="G105" s="111">
        <f t="shared" si="3"/>
        <v>2178.9718476235867</v>
      </c>
      <c r="H105" s="26">
        <v>16.496804237365723</v>
      </c>
      <c r="I105" s="7">
        <v>116.32477620244026</v>
      </c>
      <c r="J105" s="7">
        <v>181.18070697784424</v>
      </c>
      <c r="K105" s="7">
        <v>340.8948392868042</v>
      </c>
      <c r="L105" s="7">
        <v>438.44789981842041</v>
      </c>
      <c r="M105" s="7">
        <v>234.66075134277344</v>
      </c>
      <c r="N105" s="126">
        <f t="shared" si="4"/>
        <v>1328.0057778656483</v>
      </c>
      <c r="O105" s="26">
        <v>15.136479377746582</v>
      </c>
      <c r="P105" s="7">
        <v>85.262792229652405</v>
      </c>
      <c r="Q105" s="7">
        <v>67.736495673656464</v>
      </c>
      <c r="R105" s="7">
        <v>153.26375508308411</v>
      </c>
      <c r="S105" s="7">
        <v>234.51263523101807</v>
      </c>
      <c r="T105" s="7">
        <v>295.05391216278076</v>
      </c>
      <c r="U105" s="126">
        <f t="shared" si="5"/>
        <v>850.96606975793839</v>
      </c>
    </row>
    <row r="106" spans="1:21">
      <c r="A106" s="93">
        <v>102</v>
      </c>
      <c r="B106" s="94"/>
      <c r="C106" s="95" t="s">
        <v>129</v>
      </c>
      <c r="D106" s="96" t="s">
        <v>130</v>
      </c>
      <c r="E106" s="97"/>
      <c r="F106" s="98"/>
      <c r="G106" s="99">
        <f t="shared" si="3"/>
        <v>0.72846363484859467</v>
      </c>
      <c r="H106" s="100">
        <v>0</v>
      </c>
      <c r="I106" s="101">
        <v>0</v>
      </c>
      <c r="J106" s="101">
        <v>0</v>
      </c>
      <c r="K106" s="101">
        <v>0</v>
      </c>
      <c r="L106" s="101">
        <v>0.45337873697280884</v>
      </c>
      <c r="M106" s="101">
        <v>0</v>
      </c>
      <c r="N106" s="127">
        <f t="shared" si="4"/>
        <v>0.45337873697280884</v>
      </c>
      <c r="O106" s="100">
        <v>0</v>
      </c>
      <c r="P106" s="101">
        <v>0.14860032498836517</v>
      </c>
      <c r="Q106" s="101">
        <v>0.12648457288742065</v>
      </c>
      <c r="R106" s="101">
        <v>0</v>
      </c>
      <c r="S106" s="101">
        <v>0</v>
      </c>
      <c r="T106" s="101">
        <v>0</v>
      </c>
      <c r="U106" s="127">
        <f t="shared" si="5"/>
        <v>0.27508489787578583</v>
      </c>
    </row>
    <row r="107" spans="1:21">
      <c r="A107" s="93">
        <v>110</v>
      </c>
      <c r="B107" s="94"/>
      <c r="C107" s="95" t="s">
        <v>131</v>
      </c>
      <c r="D107" s="96" t="s">
        <v>132</v>
      </c>
      <c r="E107" s="97"/>
      <c r="F107" s="98"/>
      <c r="G107" s="99">
        <f t="shared" si="3"/>
        <v>523095.90324950218</v>
      </c>
      <c r="H107" s="100">
        <v>123.16568493843079</v>
      </c>
      <c r="I107" s="101">
        <v>36.176189661026001</v>
      </c>
      <c r="J107" s="101">
        <v>626.79934310913086</v>
      </c>
      <c r="K107" s="101">
        <v>7986.3204345703125</v>
      </c>
      <c r="L107" s="101">
        <v>59247.0859375</v>
      </c>
      <c r="M107" s="101">
        <v>172038.5927734375</v>
      </c>
      <c r="N107" s="127">
        <f t="shared" si="4"/>
        <v>240058.1403632164</v>
      </c>
      <c r="O107" s="100">
        <v>95.13625180721283</v>
      </c>
      <c r="P107" s="101">
        <v>31.569059252738953</v>
      </c>
      <c r="Q107" s="101">
        <v>376.93074417114258</v>
      </c>
      <c r="R107" s="101">
        <v>2840.1544189453125</v>
      </c>
      <c r="S107" s="101">
        <v>28041.400146484375</v>
      </c>
      <c r="T107" s="101">
        <v>251652.572265625</v>
      </c>
      <c r="U107" s="127">
        <f t="shared" si="5"/>
        <v>283037.76288628578</v>
      </c>
    </row>
    <row r="108" spans="1:21">
      <c r="A108" s="37">
        <v>111</v>
      </c>
      <c r="B108" s="10"/>
      <c r="C108" s="16"/>
      <c r="D108" s="38" t="s">
        <v>8</v>
      </c>
      <c r="E108" s="49" t="s">
        <v>133</v>
      </c>
      <c r="F108" s="40"/>
      <c r="G108" s="111">
        <f t="shared" si="3"/>
        <v>1979.2604027539492</v>
      </c>
      <c r="H108" s="26">
        <v>2.7898426353931427</v>
      </c>
      <c r="I108" s="7">
        <v>4.8230841755867004</v>
      </c>
      <c r="J108" s="7">
        <v>29.536248683929443</v>
      </c>
      <c r="K108" s="7">
        <v>154.57269668579102</v>
      </c>
      <c r="L108" s="7">
        <v>381.01650238037109</v>
      </c>
      <c r="M108" s="7">
        <v>285.48162460327148</v>
      </c>
      <c r="N108" s="126">
        <f t="shared" si="4"/>
        <v>858.21999916434288</v>
      </c>
      <c r="O108" s="26">
        <v>2.8716089874505997</v>
      </c>
      <c r="P108" s="7">
        <v>6.0687615573406219</v>
      </c>
      <c r="Q108" s="7">
        <v>34.043631792068481</v>
      </c>
      <c r="R108" s="7">
        <v>137.87298488616943</v>
      </c>
      <c r="S108" s="7">
        <v>356.58840751647949</v>
      </c>
      <c r="T108" s="7">
        <v>583.59500885009766</v>
      </c>
      <c r="U108" s="126">
        <f t="shared" si="5"/>
        <v>1121.0404035896063</v>
      </c>
    </row>
    <row r="109" spans="1:21">
      <c r="A109" s="37">
        <v>112</v>
      </c>
      <c r="B109" s="17"/>
      <c r="C109" s="11"/>
      <c r="D109" s="52" t="s">
        <v>10</v>
      </c>
      <c r="E109" s="49" t="s">
        <v>134</v>
      </c>
      <c r="F109" s="51"/>
      <c r="G109" s="111">
        <f t="shared" si="3"/>
        <v>41669.044523457065</v>
      </c>
      <c r="H109" s="26">
        <v>0.53690947219729424</v>
      </c>
      <c r="I109" s="7">
        <v>0.24824407324194908</v>
      </c>
      <c r="J109" s="7">
        <v>12.750504225492477</v>
      </c>
      <c r="K109" s="7">
        <v>328.63863182067871</v>
      </c>
      <c r="L109" s="7">
        <v>5026.4616546630859</v>
      </c>
      <c r="M109" s="7">
        <v>14670.326126098633</v>
      </c>
      <c r="N109" s="126">
        <f t="shared" si="4"/>
        <v>20038.962070353329</v>
      </c>
      <c r="O109" s="26">
        <v>0.18056056089699268</v>
      </c>
      <c r="P109" s="7">
        <v>0.17355465888977051</v>
      </c>
      <c r="Q109" s="7">
        <v>7.8341645002365112</v>
      </c>
      <c r="R109" s="7">
        <v>104.46060252189636</v>
      </c>
      <c r="S109" s="7">
        <v>2353.011604309082</v>
      </c>
      <c r="T109" s="7">
        <v>19164.421966552734</v>
      </c>
      <c r="U109" s="126">
        <f t="shared" si="5"/>
        <v>21630.082453103736</v>
      </c>
    </row>
    <row r="110" spans="1:21">
      <c r="A110" s="37">
        <v>113</v>
      </c>
      <c r="B110" s="17"/>
      <c r="C110" s="16"/>
      <c r="D110" s="38" t="s">
        <v>22</v>
      </c>
      <c r="E110" s="49" t="s">
        <v>135</v>
      </c>
      <c r="F110" s="40"/>
      <c r="G110" s="111">
        <f t="shared" si="3"/>
        <v>346974.65176247805</v>
      </c>
      <c r="H110" s="26">
        <v>9.733085960149765</v>
      </c>
      <c r="I110" s="7">
        <v>5.272300012409687</v>
      </c>
      <c r="J110" s="7">
        <v>285.32000637054443</v>
      </c>
      <c r="K110" s="7">
        <v>4781.1941528320313</v>
      </c>
      <c r="L110" s="7">
        <v>35895.333984375</v>
      </c>
      <c r="M110" s="7">
        <v>115286.39013671875</v>
      </c>
      <c r="N110" s="126">
        <f t="shared" si="4"/>
        <v>156263.24366626889</v>
      </c>
      <c r="O110" s="26">
        <v>5.9169748825952411</v>
      </c>
      <c r="P110" s="7">
        <v>3.2321620332077146</v>
      </c>
      <c r="Q110" s="7">
        <v>184.32418298721313</v>
      </c>
      <c r="R110" s="7">
        <v>1532.5390243530273</v>
      </c>
      <c r="S110" s="7">
        <v>17130.059814453125</v>
      </c>
      <c r="T110" s="7">
        <v>171855.3359375</v>
      </c>
      <c r="U110" s="126">
        <f t="shared" si="5"/>
        <v>190711.40809620917</v>
      </c>
    </row>
    <row r="111" spans="1:21">
      <c r="A111" s="37">
        <v>114</v>
      </c>
      <c r="B111" s="17"/>
      <c r="C111" s="16"/>
      <c r="D111" s="38" t="s">
        <v>24</v>
      </c>
      <c r="E111" s="49" t="s">
        <v>136</v>
      </c>
      <c r="F111" s="40"/>
      <c r="G111" s="111">
        <f t="shared" si="3"/>
        <v>109548.47537342459</v>
      </c>
      <c r="H111" s="26">
        <v>29.310912981629372</v>
      </c>
      <c r="I111" s="7">
        <v>4.8636544048786163</v>
      </c>
      <c r="J111" s="7">
        <v>144.47747564315796</v>
      </c>
      <c r="K111" s="7">
        <v>1761.4174652099609</v>
      </c>
      <c r="L111" s="7">
        <v>15470.19189453125</v>
      </c>
      <c r="M111" s="7">
        <v>34450.031494140625</v>
      </c>
      <c r="N111" s="126">
        <f t="shared" si="4"/>
        <v>51860.292896911502</v>
      </c>
      <c r="O111" s="26">
        <v>18.298893086612225</v>
      </c>
      <c r="P111" s="7">
        <v>5.2879127264022827</v>
      </c>
      <c r="Q111" s="7">
        <v>66.99519157409668</v>
      </c>
      <c r="R111" s="7">
        <v>756.54762268066406</v>
      </c>
      <c r="S111" s="7">
        <v>7290.9049072265625</v>
      </c>
      <c r="T111" s="7">
        <v>49550.14794921875</v>
      </c>
      <c r="U111" s="126">
        <f t="shared" si="5"/>
        <v>57688.182476513088</v>
      </c>
    </row>
    <row r="112" spans="1:21">
      <c r="A112" s="37">
        <v>115</v>
      </c>
      <c r="B112" s="14"/>
      <c r="C112" s="16"/>
      <c r="D112" s="38" t="s">
        <v>26</v>
      </c>
      <c r="E112" s="49" t="s">
        <v>137</v>
      </c>
      <c r="F112" s="40"/>
      <c r="G112" s="111">
        <f t="shared" si="3"/>
        <v>4073.9616439342499</v>
      </c>
      <c r="H112" s="26">
        <v>66.104441612958908</v>
      </c>
      <c r="I112" s="7">
        <v>15.368694305419922</v>
      </c>
      <c r="J112" s="7">
        <v>104.31572914123535</v>
      </c>
      <c r="K112" s="7">
        <v>641.03475952148438</v>
      </c>
      <c r="L112" s="7">
        <v>821.93363952636719</v>
      </c>
      <c r="M112" s="7">
        <v>863.01422119140625</v>
      </c>
      <c r="N112" s="126">
        <f t="shared" si="4"/>
        <v>2511.771485298872</v>
      </c>
      <c r="O112" s="26">
        <v>53.366456061601639</v>
      </c>
      <c r="P112" s="7">
        <v>11.90955376625061</v>
      </c>
      <c r="Q112" s="7">
        <v>50.008480548858643</v>
      </c>
      <c r="R112" s="7">
        <v>181.0582447052002</v>
      </c>
      <c r="S112" s="7">
        <v>211.81512451171875</v>
      </c>
      <c r="T112" s="7">
        <v>1054.032299041748</v>
      </c>
      <c r="U112" s="126">
        <f t="shared" si="5"/>
        <v>1562.1901586353779</v>
      </c>
    </row>
    <row r="113" spans="1:21">
      <c r="A113" s="37">
        <v>116</v>
      </c>
      <c r="B113" s="17"/>
      <c r="C113" s="12"/>
      <c r="D113" s="38" t="s">
        <v>32</v>
      </c>
      <c r="E113" s="14" t="s">
        <v>138</v>
      </c>
      <c r="F113" s="43"/>
      <c r="G113" s="111">
        <f t="shared" si="3"/>
        <v>18850.515848375857</v>
      </c>
      <c r="H113" s="26">
        <v>14.690493047237396</v>
      </c>
      <c r="I113" s="7">
        <v>5.6002132594585419</v>
      </c>
      <c r="J113" s="7">
        <v>50.399392127990723</v>
      </c>
      <c r="K113" s="7">
        <v>319.46282005310059</v>
      </c>
      <c r="L113" s="7">
        <v>1652.1504211425781</v>
      </c>
      <c r="M113" s="7">
        <v>6483.3553314208984</v>
      </c>
      <c r="N113" s="126">
        <f t="shared" si="4"/>
        <v>8525.6586710512638</v>
      </c>
      <c r="O113" s="26">
        <v>14.501760415732861</v>
      </c>
      <c r="P113" s="7">
        <v>4.8971136957406998</v>
      </c>
      <c r="Q113" s="7">
        <v>33.725087881088257</v>
      </c>
      <c r="R113" s="7">
        <v>127.67588043212891</v>
      </c>
      <c r="S113" s="7">
        <v>699.02043914794922</v>
      </c>
      <c r="T113" s="7">
        <v>9445.0368957519531</v>
      </c>
      <c r="U113" s="126">
        <f t="shared" si="5"/>
        <v>10324.857177324593</v>
      </c>
    </row>
    <row r="114" spans="1:21">
      <c r="A114" s="93">
        <v>117</v>
      </c>
      <c r="B114" s="94"/>
      <c r="C114" s="95" t="s">
        <v>4</v>
      </c>
      <c r="D114" s="96" t="s">
        <v>139</v>
      </c>
      <c r="E114" s="97"/>
      <c r="F114" s="98"/>
      <c r="G114" s="99">
        <f t="shared" si="3"/>
        <v>29449.778362803161</v>
      </c>
      <c r="H114" s="100">
        <v>7.6574911400675774</v>
      </c>
      <c r="I114" s="101">
        <v>11.116039514541626</v>
      </c>
      <c r="J114" s="101">
        <v>73.121205806732178</v>
      </c>
      <c r="K114" s="101">
        <v>449.83847999572754</v>
      </c>
      <c r="L114" s="101">
        <v>2902.929313659668</v>
      </c>
      <c r="M114" s="101">
        <v>9756.4125366210938</v>
      </c>
      <c r="N114" s="127">
        <f t="shared" si="4"/>
        <v>13201.075066737831</v>
      </c>
      <c r="O114" s="100">
        <v>6.2700216174125671</v>
      </c>
      <c r="P114" s="101">
        <v>10.973359048366547</v>
      </c>
      <c r="Q114" s="101">
        <v>56.059166193008423</v>
      </c>
      <c r="R114" s="101">
        <v>350.20966339111328</v>
      </c>
      <c r="S114" s="101">
        <v>2176.5267486572266</v>
      </c>
      <c r="T114" s="101">
        <v>13648.664337158203</v>
      </c>
      <c r="U114" s="127">
        <f t="shared" si="5"/>
        <v>16248.703296065331</v>
      </c>
    </row>
    <row r="115" spans="1:21">
      <c r="A115" s="37">
        <v>118</v>
      </c>
      <c r="B115" s="17"/>
      <c r="C115" s="16"/>
      <c r="D115" s="38" t="s">
        <v>8</v>
      </c>
      <c r="E115" s="49" t="s">
        <v>140</v>
      </c>
      <c r="F115" s="40"/>
      <c r="G115" s="111">
        <f t="shared" si="3"/>
        <v>22336.748464537784</v>
      </c>
      <c r="H115" s="26">
        <v>3.5080933030694723</v>
      </c>
      <c r="I115" s="7">
        <v>5.0273573398590088</v>
      </c>
      <c r="J115" s="7">
        <v>45.507599830627441</v>
      </c>
      <c r="K115" s="7">
        <v>273.0861701965332</v>
      </c>
      <c r="L115" s="7">
        <v>2032.9836883544922</v>
      </c>
      <c r="M115" s="7">
        <v>7479.603271484375</v>
      </c>
      <c r="N115" s="126">
        <f t="shared" si="4"/>
        <v>9839.7161805089563</v>
      </c>
      <c r="O115" s="26">
        <v>3.3199134562164545</v>
      </c>
      <c r="P115" s="7">
        <v>4.2812914233654737</v>
      </c>
      <c r="Q115" s="7">
        <v>37.806306123733521</v>
      </c>
      <c r="R115" s="7">
        <v>211.73974800109863</v>
      </c>
      <c r="S115" s="7">
        <v>1568.6283721923828</v>
      </c>
      <c r="T115" s="7">
        <v>10671.256652832031</v>
      </c>
      <c r="U115" s="126">
        <f t="shared" si="5"/>
        <v>12497.032284028828</v>
      </c>
    </row>
    <row r="116" spans="1:21">
      <c r="A116" s="37">
        <v>119</v>
      </c>
      <c r="B116" s="10"/>
      <c r="C116" s="16"/>
      <c r="D116" s="38" t="s">
        <v>10</v>
      </c>
      <c r="E116" s="49" t="s">
        <v>141</v>
      </c>
      <c r="F116" s="40"/>
      <c r="G116" s="111">
        <f t="shared" si="3"/>
        <v>3625.0870071356185</v>
      </c>
      <c r="H116" s="26">
        <v>0.88054011017084122</v>
      </c>
      <c r="I116" s="7">
        <v>1.8851629197597504</v>
      </c>
      <c r="J116" s="7">
        <v>11.564543664455414</v>
      </c>
      <c r="K116" s="7">
        <v>61.303152441978455</v>
      </c>
      <c r="L116" s="7">
        <v>415.22956275939941</v>
      </c>
      <c r="M116" s="7">
        <v>1128.9094734191895</v>
      </c>
      <c r="N116" s="126">
        <f t="shared" si="4"/>
        <v>1619.7724353149533</v>
      </c>
      <c r="O116" s="26">
        <v>1.1444694031961262</v>
      </c>
      <c r="P116" s="7">
        <v>2.4250292778015137</v>
      </c>
      <c r="Q116" s="7">
        <v>8.2729206681251526</v>
      </c>
      <c r="R116" s="7">
        <v>78.203260183334351</v>
      </c>
      <c r="S116" s="7">
        <v>381.3547191619873</v>
      </c>
      <c r="T116" s="7">
        <v>1533.9141731262207</v>
      </c>
      <c r="U116" s="126">
        <f t="shared" si="5"/>
        <v>2005.3145718206652</v>
      </c>
    </row>
    <row r="117" spans="1:21">
      <c r="A117" s="37">
        <v>120</v>
      </c>
      <c r="B117" s="17"/>
      <c r="C117" s="11"/>
      <c r="D117" s="38" t="s">
        <v>22</v>
      </c>
      <c r="E117" s="9" t="s">
        <v>142</v>
      </c>
      <c r="F117" s="46"/>
      <c r="G117" s="111">
        <f t="shared" si="3"/>
        <v>3487.9428495150059</v>
      </c>
      <c r="H117" s="26">
        <v>3.2688580341637135</v>
      </c>
      <c r="I117" s="7">
        <v>4.2035196572542191</v>
      </c>
      <c r="J117" s="7">
        <v>16.04906302690506</v>
      </c>
      <c r="K117" s="7">
        <v>115.44916105270386</v>
      </c>
      <c r="L117" s="7">
        <v>454.71599769592285</v>
      </c>
      <c r="M117" s="7">
        <v>1147.8993968963623</v>
      </c>
      <c r="N117" s="126">
        <f t="shared" si="4"/>
        <v>1741.585996363312</v>
      </c>
      <c r="O117" s="26">
        <v>1.805638724938035</v>
      </c>
      <c r="P117" s="7">
        <v>4.2670384347438812</v>
      </c>
      <c r="Q117" s="7">
        <v>9.979939341545105</v>
      </c>
      <c r="R117" s="7">
        <v>60.266659021377563</v>
      </c>
      <c r="S117" s="7">
        <v>226.54371356964111</v>
      </c>
      <c r="T117" s="7">
        <v>1443.4938640594482</v>
      </c>
      <c r="U117" s="126">
        <f t="shared" si="5"/>
        <v>1746.3568531516939</v>
      </c>
    </row>
    <row r="118" spans="1:21">
      <c r="A118" s="93">
        <v>121</v>
      </c>
      <c r="B118" s="94"/>
      <c r="C118" s="95" t="s">
        <v>143</v>
      </c>
      <c r="D118" s="96" t="s">
        <v>144</v>
      </c>
      <c r="E118" s="97"/>
      <c r="F118" s="98"/>
      <c r="G118" s="99">
        <f t="shared" si="3"/>
        <v>39824.637859582901</v>
      </c>
      <c r="H118" s="100">
        <v>181.41647505760193</v>
      </c>
      <c r="I118" s="101">
        <v>44.344088792800903</v>
      </c>
      <c r="J118" s="101">
        <v>276.82142448425293</v>
      </c>
      <c r="K118" s="101">
        <v>3895.4278564453125</v>
      </c>
      <c r="L118" s="101">
        <v>8581.1304321289063</v>
      </c>
      <c r="M118" s="101">
        <v>8846.1253662109375</v>
      </c>
      <c r="N118" s="127">
        <f t="shared" si="4"/>
        <v>21825.265643119812</v>
      </c>
      <c r="O118" s="100">
        <v>130.57917284965515</v>
      </c>
      <c r="P118" s="101">
        <v>29.860151767730713</v>
      </c>
      <c r="Q118" s="101">
        <v>179.60272216796875</v>
      </c>
      <c r="R118" s="101">
        <v>1581.8481750488281</v>
      </c>
      <c r="S118" s="101">
        <v>5098.7628173828125</v>
      </c>
      <c r="T118" s="101">
        <v>10978.719177246094</v>
      </c>
      <c r="U118" s="127">
        <f t="shared" si="5"/>
        <v>17999.372216463089</v>
      </c>
    </row>
    <row r="119" spans="1:21">
      <c r="A119" s="37">
        <v>122</v>
      </c>
      <c r="B119" s="17"/>
      <c r="C119" s="16"/>
      <c r="D119" s="38" t="s">
        <v>8</v>
      </c>
      <c r="E119" s="49" t="s">
        <v>145</v>
      </c>
      <c r="F119" s="40"/>
      <c r="G119" s="111">
        <f t="shared" si="3"/>
        <v>2347.3529702853411</v>
      </c>
      <c r="H119" s="26">
        <v>0.55781151866540313</v>
      </c>
      <c r="I119" s="7">
        <v>1.1296343505382538</v>
      </c>
      <c r="J119" s="7">
        <v>18.397868156433105</v>
      </c>
      <c r="K119" s="7">
        <v>157.0419979095459</v>
      </c>
      <c r="L119" s="7">
        <v>569.07109451293945</v>
      </c>
      <c r="M119" s="7">
        <v>724.71389770507813</v>
      </c>
      <c r="N119" s="126">
        <f t="shared" si="4"/>
        <v>1470.9123041532002</v>
      </c>
      <c r="O119" s="26">
        <v>1.092714034486562</v>
      </c>
      <c r="P119" s="7">
        <v>0.76408544182777405</v>
      </c>
      <c r="Q119" s="7">
        <v>7.5769379734992981</v>
      </c>
      <c r="R119" s="7">
        <v>58.53883957862854</v>
      </c>
      <c r="S119" s="7">
        <v>230.07967853546143</v>
      </c>
      <c r="T119" s="7">
        <v>578.3884105682373</v>
      </c>
      <c r="U119" s="126">
        <f t="shared" si="5"/>
        <v>876.4406661321409</v>
      </c>
    </row>
    <row r="120" spans="1:21">
      <c r="A120" s="37">
        <v>123</v>
      </c>
      <c r="B120" s="17"/>
      <c r="C120" s="16"/>
      <c r="D120" s="38" t="s">
        <v>10</v>
      </c>
      <c r="E120" s="49" t="s">
        <v>146</v>
      </c>
      <c r="F120" s="40"/>
      <c r="G120" s="111">
        <f t="shared" si="3"/>
        <v>31218.651554763317</v>
      </c>
      <c r="H120" s="26">
        <v>10.279372960329056</v>
      </c>
      <c r="I120" s="7">
        <v>31.371519207954407</v>
      </c>
      <c r="J120" s="7">
        <v>217.38870239257813</v>
      </c>
      <c r="K120" s="7">
        <v>3179.640869140625</v>
      </c>
      <c r="L120" s="7">
        <v>6975.3207397460938</v>
      </c>
      <c r="M120" s="7">
        <v>6638.6465759277344</v>
      </c>
      <c r="N120" s="126">
        <f t="shared" si="4"/>
        <v>17052.647779375315</v>
      </c>
      <c r="O120" s="26">
        <v>6.8859947025775909</v>
      </c>
      <c r="P120" s="7">
        <v>18.521970748901367</v>
      </c>
      <c r="Q120" s="7">
        <v>146.13139343261719</v>
      </c>
      <c r="R120" s="7">
        <v>1345.9212036132813</v>
      </c>
      <c r="S120" s="7">
        <v>4316.1260375976563</v>
      </c>
      <c r="T120" s="7">
        <v>8332.4171752929688</v>
      </c>
      <c r="U120" s="126">
        <f t="shared" si="5"/>
        <v>14166.003775388002</v>
      </c>
    </row>
    <row r="121" spans="1:21">
      <c r="A121" s="37">
        <v>124</v>
      </c>
      <c r="B121" s="10"/>
      <c r="C121" s="16"/>
      <c r="D121" s="38" t="s">
        <v>22</v>
      </c>
      <c r="E121" s="49" t="s">
        <v>147</v>
      </c>
      <c r="F121" s="40"/>
      <c r="G121" s="111">
        <f t="shared" si="3"/>
        <v>109.21201317943633</v>
      </c>
      <c r="H121" s="26">
        <v>1.1051474586129189</v>
      </c>
      <c r="I121" s="7">
        <v>2.7197116017341614</v>
      </c>
      <c r="J121" s="7">
        <v>4.8844213485717773</v>
      </c>
      <c r="K121" s="7">
        <v>11.472802400588989</v>
      </c>
      <c r="L121" s="7">
        <v>19.830849647521973</v>
      </c>
      <c r="M121" s="7">
        <v>23.824227213859558</v>
      </c>
      <c r="N121" s="126">
        <f t="shared" si="4"/>
        <v>63.837159670889378</v>
      </c>
      <c r="O121" s="26">
        <v>1.3262764532119036</v>
      </c>
      <c r="P121" s="7">
        <v>3.2823259830474854</v>
      </c>
      <c r="Q121" s="7">
        <v>4.4008044004440308</v>
      </c>
      <c r="R121" s="7">
        <v>7.0884567350149155</v>
      </c>
      <c r="S121" s="7">
        <v>10.166522026062012</v>
      </c>
      <c r="T121" s="7">
        <v>19.110467910766602</v>
      </c>
      <c r="U121" s="126">
        <f t="shared" si="5"/>
        <v>45.374853508546948</v>
      </c>
    </row>
    <row r="122" spans="1:21">
      <c r="A122" s="37">
        <v>125</v>
      </c>
      <c r="B122" s="17"/>
      <c r="C122" s="11"/>
      <c r="D122" s="50"/>
      <c r="E122" s="9" t="s">
        <v>148</v>
      </c>
      <c r="F122" s="46"/>
      <c r="G122" s="111">
        <f t="shared" si="3"/>
        <v>6149.4208086133003</v>
      </c>
      <c r="H122" s="26">
        <v>169.47414493560791</v>
      </c>
      <c r="I122" s="7">
        <v>9.1232233047485352</v>
      </c>
      <c r="J122" s="7">
        <v>36.15043306350708</v>
      </c>
      <c r="K122" s="7">
        <v>547.2721118927002</v>
      </c>
      <c r="L122" s="7">
        <v>1016.9074974060059</v>
      </c>
      <c r="M122" s="7">
        <v>1458.9406280517578</v>
      </c>
      <c r="N122" s="126">
        <f t="shared" si="4"/>
        <v>3237.8680386543274</v>
      </c>
      <c r="O122" s="26">
        <v>121.2741893529892</v>
      </c>
      <c r="P122" s="7">
        <v>7.2917695641517639</v>
      </c>
      <c r="Q122" s="7">
        <v>21.493588805198669</v>
      </c>
      <c r="R122" s="7">
        <v>170.29966259002686</v>
      </c>
      <c r="S122" s="7">
        <v>542.39062690734863</v>
      </c>
      <c r="T122" s="7">
        <v>2048.8029327392578</v>
      </c>
      <c r="U122" s="126">
        <f t="shared" si="5"/>
        <v>2911.5527699589729</v>
      </c>
    </row>
    <row r="123" spans="1:21">
      <c r="A123" s="93">
        <v>126</v>
      </c>
      <c r="B123" s="94"/>
      <c r="C123" s="95" t="s">
        <v>149</v>
      </c>
      <c r="D123" s="96" t="s">
        <v>150</v>
      </c>
      <c r="E123" s="97"/>
      <c r="F123" s="98"/>
      <c r="G123" s="99">
        <f t="shared" si="3"/>
        <v>22811.9022346735</v>
      </c>
      <c r="H123" s="100">
        <v>56.866358757019043</v>
      </c>
      <c r="I123" s="101">
        <v>46.420208811759949</v>
      </c>
      <c r="J123" s="101">
        <v>246.59830284118652</v>
      </c>
      <c r="K123" s="101">
        <v>1014.7249069213867</v>
      </c>
      <c r="L123" s="101">
        <v>3143.2827606201172</v>
      </c>
      <c r="M123" s="101">
        <v>6784.2146148681641</v>
      </c>
      <c r="N123" s="127">
        <f t="shared" si="4"/>
        <v>11292.107152819633</v>
      </c>
      <c r="O123" s="100">
        <v>44.936212539672852</v>
      </c>
      <c r="P123" s="101">
        <v>38.760741949081421</v>
      </c>
      <c r="Q123" s="101">
        <v>210.66550636291504</v>
      </c>
      <c r="R123" s="101">
        <v>643.62465286254883</v>
      </c>
      <c r="S123" s="101">
        <v>2417.9444580078125</v>
      </c>
      <c r="T123" s="101">
        <v>8163.8635101318359</v>
      </c>
      <c r="U123" s="127">
        <f t="shared" si="5"/>
        <v>11519.795081853867</v>
      </c>
    </row>
    <row r="124" spans="1:21">
      <c r="A124" s="37">
        <v>127</v>
      </c>
      <c r="B124" s="12"/>
      <c r="C124" s="12"/>
      <c r="D124" s="38" t="s">
        <v>8</v>
      </c>
      <c r="E124" s="49" t="s">
        <v>151</v>
      </c>
      <c r="F124" s="40"/>
      <c r="G124" s="111">
        <f t="shared" si="3"/>
        <v>20632.839627861977</v>
      </c>
      <c r="H124" s="26">
        <v>33.242779493331909</v>
      </c>
      <c r="I124" s="7">
        <v>42.072514533996582</v>
      </c>
      <c r="J124" s="7">
        <v>227.0039005279541</v>
      </c>
      <c r="K124" s="7">
        <v>903.07355499267578</v>
      </c>
      <c r="L124" s="7">
        <v>2860.63916015625</v>
      </c>
      <c r="M124" s="7">
        <v>6123.0504608154297</v>
      </c>
      <c r="N124" s="126">
        <f t="shared" si="4"/>
        <v>10189.082370519638</v>
      </c>
      <c r="O124" s="26">
        <v>26.383999466896057</v>
      </c>
      <c r="P124" s="7">
        <v>34.577815294265747</v>
      </c>
      <c r="Q124" s="7">
        <v>181.94321250915527</v>
      </c>
      <c r="R124" s="7">
        <v>535.59489059448242</v>
      </c>
      <c r="S124" s="7">
        <v>2172.3632049560547</v>
      </c>
      <c r="T124" s="7">
        <v>7492.8941345214844</v>
      </c>
      <c r="U124" s="126">
        <f t="shared" si="5"/>
        <v>10443.757257342339</v>
      </c>
    </row>
    <row r="125" spans="1:21">
      <c r="A125" s="37">
        <v>128</v>
      </c>
      <c r="B125" s="17"/>
      <c r="C125" s="16"/>
      <c r="D125" s="52" t="s">
        <v>10</v>
      </c>
      <c r="E125" s="49" t="s">
        <v>152</v>
      </c>
      <c r="F125" s="40"/>
      <c r="G125" s="111">
        <f t="shared" si="3"/>
        <v>126.73309803009033</v>
      </c>
      <c r="H125" s="26">
        <v>0</v>
      </c>
      <c r="I125" s="7">
        <v>0</v>
      </c>
      <c r="J125" s="7">
        <v>0</v>
      </c>
      <c r="K125" s="7">
        <v>1.3767114877700806</v>
      </c>
      <c r="L125" s="7">
        <v>12.459881186485291</v>
      </c>
      <c r="M125" s="7">
        <v>112.89650535583496</v>
      </c>
      <c r="N125" s="126">
        <f t="shared" si="4"/>
        <v>126.73309803009033</v>
      </c>
      <c r="O125" s="26">
        <v>0</v>
      </c>
      <c r="P125" s="7">
        <v>0</v>
      </c>
      <c r="Q125" s="7">
        <v>0</v>
      </c>
      <c r="R125" s="7">
        <v>0</v>
      </c>
      <c r="S125" s="7">
        <v>0</v>
      </c>
      <c r="T125" s="7">
        <v>0</v>
      </c>
      <c r="U125" s="126">
        <f t="shared" si="5"/>
        <v>0</v>
      </c>
    </row>
    <row r="126" spans="1:21">
      <c r="A126" s="37">
        <v>129</v>
      </c>
      <c r="B126" s="10"/>
      <c r="C126" s="16"/>
      <c r="D126" s="38" t="s">
        <v>22</v>
      </c>
      <c r="E126" s="15" t="s">
        <v>153</v>
      </c>
      <c r="F126" s="43"/>
      <c r="G126" s="111">
        <f t="shared" si="3"/>
        <v>122.84380840067752</v>
      </c>
      <c r="H126" s="26">
        <v>0</v>
      </c>
      <c r="I126" s="7">
        <v>0.24820502195507288</v>
      </c>
      <c r="J126" s="7">
        <v>0.41045511234551668</v>
      </c>
      <c r="K126" s="7">
        <v>4.087550823809579</v>
      </c>
      <c r="L126" s="7">
        <v>14.101931758224964</v>
      </c>
      <c r="M126" s="7">
        <v>42.68852424621582</v>
      </c>
      <c r="N126" s="126">
        <f t="shared" si="4"/>
        <v>61.536666962550953</v>
      </c>
      <c r="O126" s="26">
        <v>0</v>
      </c>
      <c r="P126" s="7">
        <v>0.19244427606463432</v>
      </c>
      <c r="Q126" s="7">
        <v>0.38986782543361187</v>
      </c>
      <c r="R126" s="7">
        <v>3.1539671123027802</v>
      </c>
      <c r="S126" s="7">
        <v>10.530399385839701</v>
      </c>
      <c r="T126" s="7">
        <v>47.040462838485837</v>
      </c>
      <c r="U126" s="126">
        <f t="shared" si="5"/>
        <v>61.307141438126564</v>
      </c>
    </row>
    <row r="127" spans="1:21">
      <c r="A127" s="37">
        <v>130</v>
      </c>
      <c r="B127" s="17"/>
      <c r="C127" s="11"/>
      <c r="D127" s="38" t="s">
        <v>24</v>
      </c>
      <c r="E127" s="9" t="s">
        <v>422</v>
      </c>
      <c r="F127" s="46"/>
      <c r="G127" s="111">
        <f t="shared" si="3"/>
        <v>1920.6875113472342</v>
      </c>
      <c r="H127" s="26">
        <v>23.623580932617188</v>
      </c>
      <c r="I127" s="7">
        <v>4.099488727748394</v>
      </c>
      <c r="J127" s="7">
        <v>19.183939576148987</v>
      </c>
      <c r="K127" s="7">
        <v>106.18707501888275</v>
      </c>
      <c r="L127" s="7">
        <v>256.08183622360229</v>
      </c>
      <c r="M127" s="7">
        <v>505.57921123504639</v>
      </c>
      <c r="N127" s="126">
        <f t="shared" si="4"/>
        <v>914.755131714046</v>
      </c>
      <c r="O127" s="26">
        <v>18.552212625741959</v>
      </c>
      <c r="P127" s="7">
        <v>3.9904823303222656</v>
      </c>
      <c r="Q127" s="7">
        <v>27.561410069465637</v>
      </c>
      <c r="R127" s="7">
        <v>101.72673511505127</v>
      </c>
      <c r="S127" s="7">
        <v>233.17937934398651</v>
      </c>
      <c r="T127" s="7">
        <v>620.92216014862061</v>
      </c>
      <c r="U127" s="126">
        <f t="shared" si="5"/>
        <v>1005.9323796331882</v>
      </c>
    </row>
    <row r="128" spans="1:21">
      <c r="A128" s="37">
        <v>131</v>
      </c>
      <c r="B128" s="12"/>
      <c r="C128" s="12"/>
      <c r="D128" s="38" t="s">
        <v>26</v>
      </c>
      <c r="E128" s="15" t="s">
        <v>154</v>
      </c>
      <c r="F128" s="43"/>
      <c r="G128" s="111">
        <f t="shared" si="3"/>
        <v>0</v>
      </c>
      <c r="H128" s="26">
        <v>0</v>
      </c>
      <c r="I128" s="7">
        <v>0</v>
      </c>
      <c r="J128" s="7">
        <v>0</v>
      </c>
      <c r="K128" s="7">
        <v>0</v>
      </c>
      <c r="L128" s="7">
        <v>0</v>
      </c>
      <c r="M128" s="7">
        <v>0</v>
      </c>
      <c r="N128" s="126">
        <f t="shared" si="4"/>
        <v>0</v>
      </c>
      <c r="O128" s="26">
        <v>0</v>
      </c>
      <c r="P128" s="7">
        <v>0</v>
      </c>
      <c r="Q128" s="7">
        <v>0</v>
      </c>
      <c r="R128" s="7">
        <v>0</v>
      </c>
      <c r="S128" s="7">
        <v>0</v>
      </c>
      <c r="T128" s="7">
        <v>0</v>
      </c>
      <c r="U128" s="126">
        <f t="shared" si="5"/>
        <v>0</v>
      </c>
    </row>
    <row r="129" spans="1:21">
      <c r="A129" s="37">
        <v>132</v>
      </c>
      <c r="B129" s="12"/>
      <c r="C129" s="12"/>
      <c r="D129" s="38" t="s">
        <v>32</v>
      </c>
      <c r="E129" s="15" t="s">
        <v>155</v>
      </c>
      <c r="F129" s="43"/>
      <c r="G129" s="111">
        <f t="shared" si="3"/>
        <v>8.7983812426682562</v>
      </c>
      <c r="H129" s="26">
        <v>0</v>
      </c>
      <c r="I129" s="7">
        <v>0</v>
      </c>
      <c r="J129" s="7">
        <v>0</v>
      </c>
      <c r="K129" s="7">
        <v>0</v>
      </c>
      <c r="L129" s="7">
        <v>0</v>
      </c>
      <c r="M129" s="7">
        <v>0</v>
      </c>
      <c r="N129" s="126">
        <f t="shared" si="4"/>
        <v>0</v>
      </c>
      <c r="O129" s="26">
        <v>0</v>
      </c>
      <c r="P129" s="7">
        <v>0</v>
      </c>
      <c r="Q129" s="7">
        <v>0.77101468690671027</v>
      </c>
      <c r="R129" s="7">
        <v>3.1490580290555954</v>
      </c>
      <c r="S129" s="7">
        <v>1.8714957386255264</v>
      </c>
      <c r="T129" s="7">
        <v>3.0068127880804241</v>
      </c>
      <c r="U129" s="126">
        <f t="shared" si="5"/>
        <v>8.7983812426682562</v>
      </c>
    </row>
    <row r="130" spans="1:21">
      <c r="A130" s="93">
        <v>133</v>
      </c>
      <c r="B130" s="94"/>
      <c r="C130" s="95" t="s">
        <v>156</v>
      </c>
      <c r="D130" s="96" t="s">
        <v>157</v>
      </c>
      <c r="E130" s="97"/>
      <c r="F130" s="98"/>
      <c r="G130" s="99">
        <f t="shared" si="3"/>
        <v>85.150405943393707</v>
      </c>
      <c r="H130" s="100">
        <v>3.1811138838529587</v>
      </c>
      <c r="I130" s="101">
        <v>0.1731976754963398</v>
      </c>
      <c r="J130" s="101">
        <v>1.4593019299209118</v>
      </c>
      <c r="K130" s="101">
        <v>7.6831720173358917</v>
      </c>
      <c r="L130" s="101">
        <v>9.6848576068878174</v>
      </c>
      <c r="M130" s="101">
        <v>14.459564983844757</v>
      </c>
      <c r="N130" s="127">
        <f t="shared" si="4"/>
        <v>36.641208097338676</v>
      </c>
      <c r="O130" s="100">
        <v>3.2726407051086426</v>
      </c>
      <c r="P130" s="101">
        <v>0.61405483260750771</v>
      </c>
      <c r="Q130" s="101">
        <v>3.0473929680883884</v>
      </c>
      <c r="R130" s="101">
        <v>4.8610027208924294</v>
      </c>
      <c r="S130" s="101">
        <v>6.3306003212928772</v>
      </c>
      <c r="T130" s="101">
        <v>30.383506298065186</v>
      </c>
      <c r="U130" s="127">
        <f t="shared" si="5"/>
        <v>48.509197846055031</v>
      </c>
    </row>
    <row r="131" spans="1:21">
      <c r="A131" s="93">
        <v>134</v>
      </c>
      <c r="B131" s="94"/>
      <c r="C131" s="95" t="s">
        <v>158</v>
      </c>
      <c r="D131" s="96" t="s">
        <v>159</v>
      </c>
      <c r="E131" s="97"/>
      <c r="F131" s="98"/>
      <c r="G131" s="99">
        <f t="shared" si="3"/>
        <v>505.82497684285045</v>
      </c>
      <c r="H131" s="100">
        <v>0</v>
      </c>
      <c r="I131" s="101">
        <v>2.222918912768364</v>
      </c>
      <c r="J131" s="101">
        <v>5.557037740945816</v>
      </c>
      <c r="K131" s="101">
        <v>16.041695833206177</v>
      </c>
      <c r="L131" s="101">
        <v>39.879361987113953</v>
      </c>
      <c r="M131" s="101">
        <v>105.7347424030304</v>
      </c>
      <c r="N131" s="127">
        <f t="shared" si="4"/>
        <v>169.4357568770647</v>
      </c>
      <c r="O131" s="100">
        <v>0</v>
      </c>
      <c r="P131" s="101">
        <v>3.3563433550298214</v>
      </c>
      <c r="Q131" s="101">
        <v>13.016210615634918</v>
      </c>
      <c r="R131" s="101">
        <v>28.733638107776642</v>
      </c>
      <c r="S131" s="101">
        <v>48.305649995803833</v>
      </c>
      <c r="T131" s="101">
        <v>242.97737789154053</v>
      </c>
      <c r="U131" s="127">
        <f>SUM(O131:T131)</f>
        <v>336.38921996578574</v>
      </c>
    </row>
    <row r="132" spans="1:21">
      <c r="A132" s="37">
        <v>135</v>
      </c>
      <c r="B132" s="17"/>
      <c r="C132" s="16"/>
      <c r="D132" s="38" t="s">
        <v>8</v>
      </c>
      <c r="E132" s="49" t="s">
        <v>160</v>
      </c>
      <c r="F132" s="40"/>
      <c r="G132" s="111">
        <f t="shared" si="3"/>
        <v>309.00150173879229</v>
      </c>
      <c r="H132" s="26">
        <v>0</v>
      </c>
      <c r="I132" s="7">
        <v>3.4417842049151659E-2</v>
      </c>
      <c r="J132" s="7">
        <v>0.81080277729779482</v>
      </c>
      <c r="K132" s="7">
        <v>3.6769783794879913</v>
      </c>
      <c r="L132" s="7">
        <v>14.949534874409437</v>
      </c>
      <c r="M132" s="7">
        <v>64.595219671726227</v>
      </c>
      <c r="N132" s="126">
        <f t="shared" si="4"/>
        <v>84.066953544970602</v>
      </c>
      <c r="O132" s="26">
        <v>0</v>
      </c>
      <c r="P132" s="7">
        <v>0.21608692617155612</v>
      </c>
      <c r="Q132" s="7">
        <v>1.2144611049443483</v>
      </c>
      <c r="R132" s="7">
        <v>7.2461751457303762</v>
      </c>
      <c r="S132" s="7">
        <v>25.415863394737244</v>
      </c>
      <c r="T132" s="7">
        <v>190.84196162223816</v>
      </c>
      <c r="U132" s="126">
        <f t="shared" ref="U132:U157" si="6">SUM(O132:T132)</f>
        <v>224.93454819382168</v>
      </c>
    </row>
    <row r="133" spans="1:21">
      <c r="A133" s="37">
        <v>136</v>
      </c>
      <c r="B133" s="10"/>
      <c r="C133" s="16"/>
      <c r="D133" s="38" t="s">
        <v>10</v>
      </c>
      <c r="E133" s="49" t="s">
        <v>161</v>
      </c>
      <c r="F133" s="40"/>
      <c r="G133" s="111">
        <f t="shared" si="3"/>
        <v>11.008765399456024</v>
      </c>
      <c r="H133" s="26">
        <v>0</v>
      </c>
      <c r="I133" s="7">
        <v>0</v>
      </c>
      <c r="J133" s="7">
        <v>0</v>
      </c>
      <c r="K133" s="7">
        <v>0.48044979572296143</v>
      </c>
      <c r="L133" s="7">
        <v>0.8303191065788269</v>
      </c>
      <c r="M133" s="7">
        <v>4.349353551864624</v>
      </c>
      <c r="N133" s="126">
        <f t="shared" si="4"/>
        <v>5.6601224541664124</v>
      </c>
      <c r="O133" s="26">
        <v>0</v>
      </c>
      <c r="P133" s="7">
        <v>0</v>
      </c>
      <c r="Q133" s="7">
        <v>0</v>
      </c>
      <c r="R133" s="7">
        <v>0.30367368459701538</v>
      </c>
      <c r="S133" s="7">
        <v>0.9183318018913269</v>
      </c>
      <c r="T133" s="7">
        <v>4.1266374588012695</v>
      </c>
      <c r="U133" s="126">
        <f t="shared" si="6"/>
        <v>5.3486429452896118</v>
      </c>
    </row>
    <row r="134" spans="1:21">
      <c r="A134" s="37">
        <v>137</v>
      </c>
      <c r="B134" s="10"/>
      <c r="C134" s="11"/>
      <c r="D134" s="52" t="s">
        <v>22</v>
      </c>
      <c r="E134" s="49" t="s">
        <v>162</v>
      </c>
      <c r="F134" s="51"/>
      <c r="G134" s="111">
        <f t="shared" si="3"/>
        <v>4.9216166734695435</v>
      </c>
      <c r="H134" s="26">
        <v>0</v>
      </c>
      <c r="I134" s="7">
        <v>0</v>
      </c>
      <c r="J134" s="7">
        <v>0</v>
      </c>
      <c r="K134" s="7">
        <v>0.44124656915664673</v>
      </c>
      <c r="L134" s="7">
        <v>1.4770561456680298</v>
      </c>
      <c r="M134" s="7">
        <v>2.6405892372131348</v>
      </c>
      <c r="N134" s="126">
        <f t="shared" si="4"/>
        <v>4.5588919520378113</v>
      </c>
      <c r="O134" s="26">
        <v>0</v>
      </c>
      <c r="P134" s="7">
        <v>0</v>
      </c>
      <c r="Q134" s="7">
        <v>0</v>
      </c>
      <c r="R134" s="7">
        <v>0.36272472143173218</v>
      </c>
      <c r="S134" s="7">
        <v>0</v>
      </c>
      <c r="T134" s="7">
        <v>0</v>
      </c>
      <c r="U134" s="126">
        <f t="shared" si="6"/>
        <v>0.36272472143173218</v>
      </c>
    </row>
    <row r="135" spans="1:21">
      <c r="A135" s="37">
        <v>138</v>
      </c>
      <c r="B135" s="10"/>
      <c r="C135" s="11"/>
      <c r="D135" s="52" t="s">
        <v>24</v>
      </c>
      <c r="E135" s="49" t="s">
        <v>163</v>
      </c>
      <c r="F135" s="51"/>
      <c r="G135" s="111">
        <f t="shared" si="3"/>
        <v>6.8795339614152908</v>
      </c>
      <c r="H135" s="26">
        <v>0</v>
      </c>
      <c r="I135" s="7">
        <v>0</v>
      </c>
      <c r="J135" s="7">
        <v>0</v>
      </c>
      <c r="K135" s="7">
        <v>0.85699877142906189</v>
      </c>
      <c r="L135" s="7">
        <v>2.3175735771656036</v>
      </c>
      <c r="M135" s="7">
        <v>1.9365596175193787</v>
      </c>
      <c r="N135" s="126">
        <f t="shared" si="4"/>
        <v>5.1111319661140442</v>
      </c>
      <c r="O135" s="26">
        <v>0</v>
      </c>
      <c r="P135" s="7">
        <v>0</v>
      </c>
      <c r="Q135" s="7">
        <v>0</v>
      </c>
      <c r="R135" s="7">
        <v>0.64218387007713318</v>
      </c>
      <c r="S135" s="7">
        <v>0.22577075660228729</v>
      </c>
      <c r="T135" s="7">
        <v>0.90044736862182617</v>
      </c>
      <c r="U135" s="126">
        <f t="shared" si="6"/>
        <v>1.7684019953012466</v>
      </c>
    </row>
    <row r="136" spans="1:21">
      <c r="A136" s="37">
        <v>139</v>
      </c>
      <c r="B136" s="17"/>
      <c r="C136" s="11"/>
      <c r="D136" s="50"/>
      <c r="E136" s="9" t="s">
        <v>164</v>
      </c>
      <c r="F136" s="46"/>
      <c r="G136" s="111">
        <f t="shared" si="3"/>
        <v>174.01354806125164</v>
      </c>
      <c r="H136" s="26">
        <v>0</v>
      </c>
      <c r="I136" s="7">
        <v>2.1885010674595833</v>
      </c>
      <c r="J136" s="7">
        <v>4.7462350130081177</v>
      </c>
      <c r="K136" s="7">
        <v>10.586021900177002</v>
      </c>
      <c r="L136" s="7">
        <v>20.304877758026123</v>
      </c>
      <c r="M136" s="7">
        <v>32.213019520044327</v>
      </c>
      <c r="N136" s="126">
        <f t="shared" si="4"/>
        <v>70.038655258715153</v>
      </c>
      <c r="O136" s="26">
        <v>0</v>
      </c>
      <c r="P136" s="7">
        <v>3.1402565017342567</v>
      </c>
      <c r="Q136" s="7">
        <v>11.801749378442764</v>
      </c>
      <c r="R136" s="7">
        <v>20.178880631923676</v>
      </c>
      <c r="S136" s="7">
        <v>21.745683670043945</v>
      </c>
      <c r="T136" s="7">
        <v>47.108322620391846</v>
      </c>
      <c r="U136" s="126">
        <f t="shared" si="6"/>
        <v>103.97489280253649</v>
      </c>
    </row>
    <row r="137" spans="1:21">
      <c r="A137" s="93">
        <v>140</v>
      </c>
      <c r="B137" s="94"/>
      <c r="C137" s="95" t="s">
        <v>165</v>
      </c>
      <c r="D137" s="96" t="s">
        <v>166</v>
      </c>
      <c r="E137" s="97"/>
      <c r="F137" s="98"/>
      <c r="G137" s="99">
        <f t="shared" si="3"/>
        <v>4154.6397603154182</v>
      </c>
      <c r="H137" s="100">
        <v>2127.9873962402344</v>
      </c>
      <c r="I137" s="101">
        <v>64.947395324707031</v>
      </c>
      <c r="J137" s="101">
        <v>61.466147899627686</v>
      </c>
      <c r="K137" s="101">
        <v>55.816683292388916</v>
      </c>
      <c r="L137" s="101">
        <v>29.543008685112</v>
      </c>
      <c r="M137" s="101">
        <v>0</v>
      </c>
      <c r="N137" s="127">
        <f t="shared" si="4"/>
        <v>2339.76063144207</v>
      </c>
      <c r="O137" s="100">
        <v>1640.29833984375</v>
      </c>
      <c r="P137" s="101">
        <v>55.960884094238281</v>
      </c>
      <c r="Q137" s="101">
        <v>49.64115571975708</v>
      </c>
      <c r="R137" s="101">
        <v>42.335617542266846</v>
      </c>
      <c r="S137" s="101">
        <v>22.965074717998505</v>
      </c>
      <c r="T137" s="101">
        <v>3.6780569553375244</v>
      </c>
      <c r="U137" s="127">
        <f t="shared" si="6"/>
        <v>1814.8791288733482</v>
      </c>
    </row>
    <row r="138" spans="1:21">
      <c r="A138" s="37">
        <v>141</v>
      </c>
      <c r="B138" s="17"/>
      <c r="C138" s="16"/>
      <c r="D138" s="38" t="s">
        <v>8</v>
      </c>
      <c r="E138" s="45" t="s">
        <v>167</v>
      </c>
      <c r="F138" s="53"/>
      <c r="G138" s="111">
        <f t="shared" ref="G138:G157" si="7">N138+U138</f>
        <v>284.30735887680203</v>
      </c>
      <c r="H138" s="26">
        <v>155.46315956115723</v>
      </c>
      <c r="I138" s="7">
        <v>1.4005478322505951</v>
      </c>
      <c r="J138" s="7">
        <v>0.25235531479120255</v>
      </c>
      <c r="K138" s="7">
        <v>0.1338812280446291</v>
      </c>
      <c r="L138" s="7">
        <v>0.12001808267086744</v>
      </c>
      <c r="M138" s="7">
        <v>0</v>
      </c>
      <c r="N138" s="126">
        <f t="shared" ref="N138:N157" si="8">SUM(H138:M138)</f>
        <v>157.36996201891452</v>
      </c>
      <c r="O138" s="26">
        <v>124.45288372039795</v>
      </c>
      <c r="P138" s="7">
        <v>1.3700407296419144</v>
      </c>
      <c r="Q138" s="7">
        <v>0.36373328417539597</v>
      </c>
      <c r="R138" s="7">
        <v>0.39072481542825699</v>
      </c>
      <c r="S138" s="7">
        <v>0.36001430824398994</v>
      </c>
      <c r="T138" s="7">
        <v>0</v>
      </c>
      <c r="U138" s="126">
        <f t="shared" si="6"/>
        <v>126.93739685788751</v>
      </c>
    </row>
    <row r="139" spans="1:21">
      <c r="A139" s="37">
        <v>142</v>
      </c>
      <c r="B139" s="17"/>
      <c r="C139" s="16"/>
      <c r="D139" s="38" t="s">
        <v>10</v>
      </c>
      <c r="E139" s="45" t="s">
        <v>168</v>
      </c>
      <c r="F139" s="53"/>
      <c r="G139" s="111">
        <f t="shared" si="7"/>
        <v>6.3693185448646545</v>
      </c>
      <c r="H139" s="26">
        <v>3.9402674734592438</v>
      </c>
      <c r="I139" s="7">
        <v>0</v>
      </c>
      <c r="J139" s="7">
        <v>0</v>
      </c>
      <c r="K139" s="7">
        <v>0</v>
      </c>
      <c r="L139" s="7">
        <v>0</v>
      </c>
      <c r="M139" s="7">
        <v>0</v>
      </c>
      <c r="N139" s="126">
        <f t="shared" si="8"/>
        <v>3.9402674734592438</v>
      </c>
      <c r="O139" s="26">
        <v>2.4290510714054108</v>
      </c>
      <c r="P139" s="7">
        <v>0</v>
      </c>
      <c r="Q139" s="7">
        <v>0</v>
      </c>
      <c r="R139" s="7">
        <v>0</v>
      </c>
      <c r="S139" s="7">
        <v>0</v>
      </c>
      <c r="T139" s="7">
        <v>0</v>
      </c>
      <c r="U139" s="126">
        <f t="shared" si="6"/>
        <v>2.4290510714054108</v>
      </c>
    </row>
    <row r="140" spans="1:21">
      <c r="A140" s="37">
        <v>143</v>
      </c>
      <c r="B140" s="17"/>
      <c r="C140" s="16"/>
      <c r="D140" s="38" t="s">
        <v>22</v>
      </c>
      <c r="E140" s="45" t="s">
        <v>169</v>
      </c>
      <c r="F140" s="53"/>
      <c r="G140" s="111">
        <f t="shared" si="7"/>
        <v>69.505877373740077</v>
      </c>
      <c r="H140" s="26">
        <v>30.82985520362854</v>
      </c>
      <c r="I140" s="7">
        <v>1.9965687990188599</v>
      </c>
      <c r="J140" s="7">
        <v>1.0544818639755249</v>
      </c>
      <c r="K140" s="7">
        <v>3.3729547262191772</v>
      </c>
      <c r="L140" s="7">
        <v>2.1017402708530426</v>
      </c>
      <c r="M140" s="7">
        <v>0</v>
      </c>
      <c r="N140" s="126">
        <f t="shared" si="8"/>
        <v>39.355600863695145</v>
      </c>
      <c r="O140" s="26">
        <v>22.901602029800415</v>
      </c>
      <c r="P140" s="7">
        <v>0.1916047241538763</v>
      </c>
      <c r="Q140" s="7">
        <v>1.3878724649548531</v>
      </c>
      <c r="R140" s="7">
        <v>3.9374091923236847</v>
      </c>
      <c r="S140" s="7">
        <v>1.7317880988121033</v>
      </c>
      <c r="T140" s="7">
        <v>0</v>
      </c>
      <c r="U140" s="126">
        <f t="shared" si="6"/>
        <v>30.150276510044932</v>
      </c>
    </row>
    <row r="141" spans="1:21">
      <c r="A141" s="37">
        <v>144</v>
      </c>
      <c r="B141" s="17"/>
      <c r="C141" s="16"/>
      <c r="D141" s="38" t="s">
        <v>24</v>
      </c>
      <c r="E141" s="45" t="s">
        <v>170</v>
      </c>
      <c r="F141" s="53"/>
      <c r="G141" s="111">
        <f t="shared" si="7"/>
        <v>2260.1351129412651</v>
      </c>
      <c r="H141" s="26">
        <v>1133.9179763793945</v>
      </c>
      <c r="I141" s="7">
        <v>45.77947998046875</v>
      </c>
      <c r="J141" s="7">
        <v>51.119227647781372</v>
      </c>
      <c r="K141" s="7">
        <v>42.741654872894287</v>
      </c>
      <c r="L141" s="7">
        <v>14.025529265403748</v>
      </c>
      <c r="M141" s="7">
        <v>0</v>
      </c>
      <c r="N141" s="126">
        <f t="shared" si="8"/>
        <v>1287.5838681459427</v>
      </c>
      <c r="O141" s="26">
        <v>845.06773376464844</v>
      </c>
      <c r="P141" s="7">
        <v>40.233265399932861</v>
      </c>
      <c r="Q141" s="7">
        <v>42.4640793800354</v>
      </c>
      <c r="R141" s="7">
        <v>31.32318902015686</v>
      </c>
      <c r="S141" s="7">
        <v>12.736041069030762</v>
      </c>
      <c r="T141" s="7">
        <v>0.72693616151809692</v>
      </c>
      <c r="U141" s="126">
        <f t="shared" si="6"/>
        <v>972.55124479532242</v>
      </c>
    </row>
    <row r="142" spans="1:21">
      <c r="A142" s="37">
        <v>145</v>
      </c>
      <c r="B142" s="17"/>
      <c r="C142" s="16"/>
      <c r="D142" s="38" t="s">
        <v>26</v>
      </c>
      <c r="E142" s="45" t="s">
        <v>171</v>
      </c>
      <c r="F142" s="53"/>
      <c r="G142" s="111">
        <f t="shared" si="7"/>
        <v>74.364512498694239</v>
      </c>
      <c r="H142" s="26">
        <v>30.279526710510254</v>
      </c>
      <c r="I142" s="7">
        <v>0.39821203798055649</v>
      </c>
      <c r="J142" s="7">
        <v>0.78038201422896236</v>
      </c>
      <c r="K142" s="7">
        <v>2.5260694362223148</v>
      </c>
      <c r="L142" s="7">
        <v>4.0700390313286334</v>
      </c>
      <c r="M142" s="7">
        <v>0</v>
      </c>
      <c r="N142" s="126">
        <f t="shared" si="8"/>
        <v>38.054229230270721</v>
      </c>
      <c r="O142" s="26">
        <v>31.907139778137207</v>
      </c>
      <c r="P142" s="7">
        <v>0.10445514414459467</v>
      </c>
      <c r="Q142" s="7">
        <v>0.61687128059566021</v>
      </c>
      <c r="R142" s="7">
        <v>0.87735011707991362</v>
      </c>
      <c r="S142" s="7">
        <v>1.3289065217541065</v>
      </c>
      <c r="T142" s="7">
        <v>1.4755604267120361</v>
      </c>
      <c r="U142" s="126">
        <f t="shared" si="6"/>
        <v>36.310283268423518</v>
      </c>
    </row>
    <row r="143" spans="1:21">
      <c r="A143" s="37">
        <v>146</v>
      </c>
      <c r="B143" s="17"/>
      <c r="C143" s="16"/>
      <c r="D143" s="38" t="s">
        <v>32</v>
      </c>
      <c r="E143" s="54" t="s">
        <v>172</v>
      </c>
      <c r="F143" s="53"/>
      <c r="G143" s="111">
        <f t="shared" si="7"/>
        <v>1459.9576129764318</v>
      </c>
      <c r="H143" s="26">
        <v>773.55662536621094</v>
      </c>
      <c r="I143" s="7">
        <v>15.372587323188782</v>
      </c>
      <c r="J143" s="7">
        <v>8.2597010731697083</v>
      </c>
      <c r="K143" s="7">
        <v>7.0421250462532043</v>
      </c>
      <c r="L143" s="7">
        <v>9.2256809175014496</v>
      </c>
      <c r="M143" s="7">
        <v>0</v>
      </c>
      <c r="N143" s="126">
        <f t="shared" si="8"/>
        <v>813.45671972632408</v>
      </c>
      <c r="O143" s="26">
        <v>613.53994750976563</v>
      </c>
      <c r="P143" s="7">
        <v>14.061517044901848</v>
      </c>
      <c r="Q143" s="7">
        <v>4.8085994124412537</v>
      </c>
      <c r="R143" s="7">
        <v>5.806944727897644</v>
      </c>
      <c r="S143" s="7">
        <v>6.8083241283893585</v>
      </c>
      <c r="T143" s="7">
        <v>1.4755604267120361</v>
      </c>
      <c r="U143" s="126">
        <f t="shared" si="6"/>
        <v>646.50089325010777</v>
      </c>
    </row>
    <row r="144" spans="1:21">
      <c r="A144" s="93">
        <v>147</v>
      </c>
      <c r="B144" s="94"/>
      <c r="C144" s="103" t="s">
        <v>173</v>
      </c>
      <c r="D144" s="96" t="s">
        <v>174</v>
      </c>
      <c r="E144" s="97"/>
      <c r="F144" s="98"/>
      <c r="G144" s="99">
        <f t="shared" si="7"/>
        <v>0</v>
      </c>
      <c r="H144" s="100">
        <v>0</v>
      </c>
      <c r="I144" s="101">
        <v>0</v>
      </c>
      <c r="J144" s="101">
        <v>0</v>
      </c>
      <c r="K144" s="101">
        <v>0</v>
      </c>
      <c r="L144" s="101">
        <v>0</v>
      </c>
      <c r="M144" s="101">
        <v>0</v>
      </c>
      <c r="N144" s="127">
        <f t="shared" si="8"/>
        <v>0</v>
      </c>
      <c r="O144" s="100">
        <v>0</v>
      </c>
      <c r="P144" s="101">
        <v>0</v>
      </c>
      <c r="Q144" s="101">
        <v>0</v>
      </c>
      <c r="R144" s="101">
        <v>0</v>
      </c>
      <c r="S144" s="101">
        <v>0</v>
      </c>
      <c r="T144" s="101">
        <v>0</v>
      </c>
      <c r="U144" s="127">
        <f t="shared" si="6"/>
        <v>0</v>
      </c>
    </row>
    <row r="145" spans="1:21">
      <c r="A145" s="72">
        <v>151</v>
      </c>
      <c r="B145" s="80" t="s">
        <v>175</v>
      </c>
      <c r="C145" s="81" t="s">
        <v>176</v>
      </c>
      <c r="D145" s="82"/>
      <c r="E145" s="82"/>
      <c r="F145" s="83"/>
      <c r="G145" s="74">
        <f t="shared" si="7"/>
        <v>38326.181531906128</v>
      </c>
      <c r="H145" s="75">
        <v>1012.5964279174805</v>
      </c>
      <c r="I145" s="76">
        <v>946.39477920532227</v>
      </c>
      <c r="J145" s="76">
        <v>4544.2159423828125</v>
      </c>
      <c r="K145" s="76">
        <v>10350.479919433594</v>
      </c>
      <c r="L145" s="76">
        <v>7780.0195007324219</v>
      </c>
      <c r="M145" s="76">
        <v>3917.4000244140625</v>
      </c>
      <c r="N145" s="124">
        <f t="shared" si="8"/>
        <v>28551.106594085693</v>
      </c>
      <c r="O145" s="75">
        <v>838.35209655761719</v>
      </c>
      <c r="P145" s="76">
        <v>437.84416389465332</v>
      </c>
      <c r="Q145" s="76">
        <v>1527.5385513305664</v>
      </c>
      <c r="R145" s="76">
        <v>2449.6287307739258</v>
      </c>
      <c r="S145" s="76">
        <v>2033.2353057861328</v>
      </c>
      <c r="T145" s="76">
        <v>2488.4760894775391</v>
      </c>
      <c r="U145" s="124">
        <f t="shared" si="6"/>
        <v>9775.0749378204346</v>
      </c>
    </row>
    <row r="146" spans="1:21">
      <c r="A146" s="93">
        <v>152</v>
      </c>
      <c r="B146" s="95"/>
      <c r="C146" s="95" t="s">
        <v>6</v>
      </c>
      <c r="D146" s="96" t="s">
        <v>177</v>
      </c>
      <c r="E146" s="104"/>
      <c r="F146" s="105"/>
      <c r="G146" s="99">
        <f t="shared" si="7"/>
        <v>25700.378770828247</v>
      </c>
      <c r="H146" s="100">
        <v>988.83634567260742</v>
      </c>
      <c r="I146" s="101">
        <v>736.2353630065918</v>
      </c>
      <c r="J146" s="101">
        <v>2869.6584625244141</v>
      </c>
      <c r="K146" s="101">
        <v>6105.3858032226563</v>
      </c>
      <c r="L146" s="101">
        <v>5397.5994873046875</v>
      </c>
      <c r="M146" s="101">
        <v>2961.7138748168945</v>
      </c>
      <c r="N146" s="127">
        <f t="shared" si="8"/>
        <v>19059.429336547852</v>
      </c>
      <c r="O146" s="100">
        <v>816.92366790771484</v>
      </c>
      <c r="P146" s="101">
        <v>333.34807777404785</v>
      </c>
      <c r="Q146" s="101">
        <v>689.35221862792969</v>
      </c>
      <c r="R146" s="101">
        <v>1441.1247253417969</v>
      </c>
      <c r="S146" s="101">
        <v>1474.8117370605469</v>
      </c>
      <c r="T146" s="101">
        <v>1885.3890075683594</v>
      </c>
      <c r="U146" s="127">
        <f t="shared" si="6"/>
        <v>6640.9494342803955</v>
      </c>
    </row>
    <row r="147" spans="1:21">
      <c r="A147" s="37">
        <v>153</v>
      </c>
      <c r="B147" s="17"/>
      <c r="C147" s="16"/>
      <c r="D147" s="38" t="s">
        <v>8</v>
      </c>
      <c r="E147" s="49" t="s">
        <v>178</v>
      </c>
      <c r="F147" s="55"/>
      <c r="G147" s="111">
        <f t="shared" si="7"/>
        <v>13781.22310590744</v>
      </c>
      <c r="H147" s="26">
        <v>128.95948028564453</v>
      </c>
      <c r="I147" s="7">
        <v>318.90005683898926</v>
      </c>
      <c r="J147" s="7">
        <v>1984.2556610107422</v>
      </c>
      <c r="K147" s="7">
        <v>3571.4424591064453</v>
      </c>
      <c r="L147" s="7">
        <v>2982.5598754882813</v>
      </c>
      <c r="M147" s="7">
        <v>1566.8777523040771</v>
      </c>
      <c r="N147" s="126">
        <f t="shared" si="8"/>
        <v>10552.99528503418</v>
      </c>
      <c r="O147" s="26">
        <v>105.49497747421265</v>
      </c>
      <c r="P147" s="7">
        <v>148.86193656921387</v>
      </c>
      <c r="Q147" s="7">
        <v>407.05802726745605</v>
      </c>
      <c r="R147" s="7">
        <v>875.99541091918945</v>
      </c>
      <c r="S147" s="7">
        <v>930.16866493225098</v>
      </c>
      <c r="T147" s="7">
        <v>760.6488037109375</v>
      </c>
      <c r="U147" s="126">
        <f t="shared" si="6"/>
        <v>3228.2278208732605</v>
      </c>
    </row>
    <row r="148" spans="1:21">
      <c r="A148" s="37">
        <v>154</v>
      </c>
      <c r="B148" s="17"/>
      <c r="C148" s="16"/>
      <c r="D148" s="38" t="s">
        <v>10</v>
      </c>
      <c r="E148" s="49" t="s">
        <v>179</v>
      </c>
      <c r="F148" s="40"/>
      <c r="G148" s="111">
        <f t="shared" si="7"/>
        <v>854.65281873941422</v>
      </c>
      <c r="H148" s="26">
        <v>43.998050928115845</v>
      </c>
      <c r="I148" s="7">
        <v>18.426861166954041</v>
      </c>
      <c r="J148" s="7">
        <v>53.519476413726807</v>
      </c>
      <c r="K148" s="7">
        <v>200.1256160736084</v>
      </c>
      <c r="L148" s="7">
        <v>175.60278558731079</v>
      </c>
      <c r="M148" s="7">
        <v>90.351284503936768</v>
      </c>
      <c r="N148" s="126">
        <f t="shared" si="8"/>
        <v>582.02407467365265</v>
      </c>
      <c r="O148" s="26">
        <v>50.772488117218018</v>
      </c>
      <c r="P148" s="7">
        <v>13.798230767250061</v>
      </c>
      <c r="Q148" s="7">
        <v>20.459589779376984</v>
      </c>
      <c r="R148" s="7">
        <v>50.586442470550537</v>
      </c>
      <c r="S148" s="7">
        <v>52.070244073867798</v>
      </c>
      <c r="T148" s="7">
        <v>84.941748857498169</v>
      </c>
      <c r="U148" s="126">
        <f t="shared" si="6"/>
        <v>272.62874406576157</v>
      </c>
    </row>
    <row r="149" spans="1:21">
      <c r="A149" s="37">
        <v>155</v>
      </c>
      <c r="B149" s="17"/>
      <c r="C149" s="16"/>
      <c r="D149" s="38" t="s">
        <v>22</v>
      </c>
      <c r="E149" s="49" t="s">
        <v>180</v>
      </c>
      <c r="F149" s="40"/>
      <c r="G149" s="111">
        <f t="shared" si="7"/>
        <v>1849.0619332790375</v>
      </c>
      <c r="H149" s="26">
        <v>87.798492431640625</v>
      </c>
      <c r="I149" s="7">
        <v>32.377745628356934</v>
      </c>
      <c r="J149" s="7">
        <v>103.0520715713501</v>
      </c>
      <c r="K149" s="7">
        <v>409.76429176330566</v>
      </c>
      <c r="L149" s="7">
        <v>402.27730369567871</v>
      </c>
      <c r="M149" s="7">
        <v>288.42120552062988</v>
      </c>
      <c r="N149" s="126">
        <f t="shared" si="8"/>
        <v>1323.6911106109619</v>
      </c>
      <c r="O149" s="26">
        <v>71.219779491424561</v>
      </c>
      <c r="P149" s="7">
        <v>12.848725557327271</v>
      </c>
      <c r="Q149" s="7">
        <v>22.968937873840332</v>
      </c>
      <c r="R149" s="7">
        <v>67.550270557403564</v>
      </c>
      <c r="S149" s="7">
        <v>79.046781063079834</v>
      </c>
      <c r="T149" s="7">
        <v>271.736328125</v>
      </c>
      <c r="U149" s="126">
        <f t="shared" si="6"/>
        <v>525.37082266807556</v>
      </c>
    </row>
    <row r="150" spans="1:21">
      <c r="A150" s="37">
        <v>156</v>
      </c>
      <c r="B150" s="17"/>
      <c r="C150" s="16"/>
      <c r="D150" s="38" t="s">
        <v>24</v>
      </c>
      <c r="E150" s="49" t="s">
        <v>181</v>
      </c>
      <c r="F150" s="40"/>
      <c r="G150" s="111">
        <f t="shared" si="7"/>
        <v>1434.3171531707048</v>
      </c>
      <c r="H150" s="26">
        <v>104.32692670822144</v>
      </c>
      <c r="I150" s="7">
        <v>18.160676956176758</v>
      </c>
      <c r="J150" s="7">
        <v>63.589891672134399</v>
      </c>
      <c r="K150" s="7">
        <v>242.8560962677002</v>
      </c>
      <c r="L150" s="7">
        <v>259.17506504058838</v>
      </c>
      <c r="M150" s="7">
        <v>186.57761573791504</v>
      </c>
      <c r="N150" s="126">
        <f t="shared" si="8"/>
        <v>874.68627238273621</v>
      </c>
      <c r="O150" s="26">
        <v>103.34451627731323</v>
      </c>
      <c r="P150" s="7">
        <v>14.992730498313904</v>
      </c>
      <c r="Q150" s="7">
        <v>44.637461975216866</v>
      </c>
      <c r="R150" s="7">
        <v>99.97608208656311</v>
      </c>
      <c r="S150" s="7">
        <v>90.882286071777344</v>
      </c>
      <c r="T150" s="7">
        <v>205.79780387878418</v>
      </c>
      <c r="U150" s="126">
        <f t="shared" si="6"/>
        <v>559.63088078796864</v>
      </c>
    </row>
    <row r="151" spans="1:21">
      <c r="A151" s="37">
        <v>157</v>
      </c>
      <c r="B151" s="17"/>
      <c r="C151" s="16"/>
      <c r="D151" s="38" t="s">
        <v>26</v>
      </c>
      <c r="E151" s="49" t="s">
        <v>182</v>
      </c>
      <c r="F151" s="40"/>
      <c r="G151" s="111">
        <f t="shared" si="7"/>
        <v>2398.6164882183075</v>
      </c>
      <c r="H151" s="26">
        <v>182.59203910827637</v>
      </c>
      <c r="I151" s="7">
        <v>205.77571964263916</v>
      </c>
      <c r="J151" s="7">
        <v>276.09216117858887</v>
      </c>
      <c r="K151" s="7">
        <v>568.80669021606445</v>
      </c>
      <c r="L151" s="7">
        <v>423.12174797058105</v>
      </c>
      <c r="M151" s="7">
        <v>186.93355655670166</v>
      </c>
      <c r="N151" s="126">
        <f t="shared" si="8"/>
        <v>1843.3219146728516</v>
      </c>
      <c r="O151" s="26">
        <v>151.48825597763062</v>
      </c>
      <c r="P151" s="7">
        <v>75.149630069732666</v>
      </c>
      <c r="Q151" s="7">
        <v>66.370926856994629</v>
      </c>
      <c r="R151" s="7">
        <v>102.59600687026978</v>
      </c>
      <c r="S151" s="7">
        <v>66.549172639846802</v>
      </c>
      <c r="T151" s="7">
        <v>93.140581130981445</v>
      </c>
      <c r="U151" s="126">
        <f t="shared" si="6"/>
        <v>555.29457354545593</v>
      </c>
    </row>
    <row r="152" spans="1:21">
      <c r="A152" s="37">
        <v>158</v>
      </c>
      <c r="B152" s="12"/>
      <c r="C152" s="12"/>
      <c r="D152" s="52" t="s">
        <v>32</v>
      </c>
      <c r="E152" s="49" t="s">
        <v>183</v>
      </c>
      <c r="F152" s="43"/>
      <c r="G152" s="111">
        <f t="shared" si="7"/>
        <v>36.464157819747925</v>
      </c>
      <c r="H152" s="26">
        <v>1.7205906510353088</v>
      </c>
      <c r="I152" s="7">
        <v>3.7215725779533386</v>
      </c>
      <c r="J152" s="7">
        <v>4.8567126989364624</v>
      </c>
      <c r="K152" s="7">
        <v>4.5597560405731201</v>
      </c>
      <c r="L152" s="7">
        <v>4.9640814065933228</v>
      </c>
      <c r="M152" s="7">
        <v>1.8914179503917694</v>
      </c>
      <c r="N152" s="126">
        <f t="shared" si="8"/>
        <v>21.714131325483322</v>
      </c>
      <c r="O152" s="26">
        <v>1.8068064451217651</v>
      </c>
      <c r="P152" s="7">
        <v>3.4135449528694153</v>
      </c>
      <c r="Q152" s="7">
        <v>2.7202810049057007</v>
      </c>
      <c r="R152" s="7">
        <v>2.4426977038383484</v>
      </c>
      <c r="S152" s="7">
        <v>2.9883401393890381</v>
      </c>
      <c r="T152" s="7">
        <v>1.3783562481403351</v>
      </c>
      <c r="U152" s="126">
        <f t="shared" si="6"/>
        <v>14.750026494264603</v>
      </c>
    </row>
    <row r="153" spans="1:21">
      <c r="A153" s="37">
        <v>159</v>
      </c>
      <c r="B153" s="10"/>
      <c r="C153" s="11"/>
      <c r="D153" s="38" t="s">
        <v>34</v>
      </c>
      <c r="E153" s="49" t="s">
        <v>184</v>
      </c>
      <c r="F153" s="51"/>
      <c r="G153" s="111">
        <f t="shared" si="7"/>
        <v>5346.0430760383606</v>
      </c>
      <c r="H153" s="26">
        <v>439.44074440002441</v>
      </c>
      <c r="I153" s="7">
        <v>138.87271785736084</v>
      </c>
      <c r="J153" s="7">
        <v>384.29243850708008</v>
      </c>
      <c r="K153" s="7">
        <v>1107.8310165405273</v>
      </c>
      <c r="L153" s="7">
        <v>1149.898567199707</v>
      </c>
      <c r="M153" s="7">
        <v>640.66106033325195</v>
      </c>
      <c r="N153" s="126">
        <f t="shared" si="8"/>
        <v>3860.9965448379517</v>
      </c>
      <c r="O153" s="26">
        <v>332.79683876037598</v>
      </c>
      <c r="P153" s="7">
        <v>64.283278942108154</v>
      </c>
      <c r="Q153" s="7">
        <v>125.13698482513428</v>
      </c>
      <c r="R153" s="7">
        <v>241.97784614562988</v>
      </c>
      <c r="S153" s="7">
        <v>253.10621738433838</v>
      </c>
      <c r="T153" s="7">
        <v>467.74536514282227</v>
      </c>
      <c r="U153" s="126">
        <f t="shared" si="6"/>
        <v>1485.0465312004089</v>
      </c>
    </row>
    <row r="154" spans="1:21">
      <c r="A154" s="93">
        <v>160</v>
      </c>
      <c r="B154" s="94"/>
      <c r="C154" s="95" t="s">
        <v>61</v>
      </c>
      <c r="D154" s="96" t="s">
        <v>185</v>
      </c>
      <c r="E154" s="97"/>
      <c r="F154" s="98"/>
      <c r="G154" s="99">
        <f t="shared" si="7"/>
        <v>12625.802914142609</v>
      </c>
      <c r="H154" s="100">
        <v>23.760082960128784</v>
      </c>
      <c r="I154" s="101">
        <v>210.1594250202179</v>
      </c>
      <c r="J154" s="101">
        <v>1674.5575790405273</v>
      </c>
      <c r="K154" s="101">
        <v>4245.0941162109375</v>
      </c>
      <c r="L154" s="101">
        <v>2382.4200897216797</v>
      </c>
      <c r="M154" s="101">
        <v>955.68608093261719</v>
      </c>
      <c r="N154" s="127">
        <f t="shared" si="8"/>
        <v>9491.6773738861084</v>
      </c>
      <c r="O154" s="100">
        <v>21.428443670272827</v>
      </c>
      <c r="P154" s="101">
        <v>104.49608874320984</v>
      </c>
      <c r="Q154" s="101">
        <v>838.18633651733398</v>
      </c>
      <c r="R154" s="101">
        <v>1008.5039482116699</v>
      </c>
      <c r="S154" s="101">
        <v>558.42362594604492</v>
      </c>
      <c r="T154" s="101">
        <v>603.08709716796875</v>
      </c>
      <c r="U154" s="127">
        <f t="shared" si="6"/>
        <v>3134.1255402565002</v>
      </c>
    </row>
    <row r="155" spans="1:21">
      <c r="A155" s="37">
        <v>161</v>
      </c>
      <c r="B155" s="17"/>
      <c r="C155" s="16"/>
      <c r="D155" s="38" t="s">
        <v>8</v>
      </c>
      <c r="E155" s="49" t="s">
        <v>186</v>
      </c>
      <c r="F155" s="40"/>
      <c r="G155" s="111">
        <f t="shared" si="7"/>
        <v>9669.3719694912434</v>
      </c>
      <c r="H155" s="26">
        <v>0</v>
      </c>
      <c r="I155" s="7">
        <v>181.10954344272614</v>
      </c>
      <c r="J155" s="7">
        <v>1253.8177528381348</v>
      </c>
      <c r="K155" s="7">
        <v>3294.6131439208984</v>
      </c>
      <c r="L155" s="7">
        <v>1938.8552932739258</v>
      </c>
      <c r="M155" s="7">
        <v>789.54737854003906</v>
      </c>
      <c r="N155" s="126">
        <f t="shared" si="8"/>
        <v>7457.9431120157242</v>
      </c>
      <c r="O155" s="26">
        <v>0</v>
      </c>
      <c r="P155" s="7">
        <v>85.654513984918594</v>
      </c>
      <c r="Q155" s="7">
        <v>686.92741203308105</v>
      </c>
      <c r="R155" s="7">
        <v>652.3801383972168</v>
      </c>
      <c r="S155" s="7">
        <v>366.81728744506836</v>
      </c>
      <c r="T155" s="7">
        <v>419.64950561523438</v>
      </c>
      <c r="U155" s="126">
        <f t="shared" si="6"/>
        <v>2211.4288574755192</v>
      </c>
    </row>
    <row r="156" spans="1:21">
      <c r="A156" s="37">
        <v>162</v>
      </c>
      <c r="B156" s="17"/>
      <c r="C156" s="16"/>
      <c r="D156" s="38" t="s">
        <v>10</v>
      </c>
      <c r="E156" s="49" t="s">
        <v>187</v>
      </c>
      <c r="F156" s="55"/>
      <c r="G156" s="111">
        <f t="shared" si="7"/>
        <v>2950.8799953460693</v>
      </c>
      <c r="H156" s="26">
        <v>23.736398696899414</v>
      </c>
      <c r="I156" s="7">
        <v>28.829866647720337</v>
      </c>
      <c r="J156" s="7">
        <v>419.31368637084961</v>
      </c>
      <c r="K156" s="7">
        <v>948.78802490234375</v>
      </c>
      <c r="L156" s="7">
        <v>442.82665061950684</v>
      </c>
      <c r="M156" s="7">
        <v>165.92768716812134</v>
      </c>
      <c r="N156" s="126">
        <f t="shared" si="8"/>
        <v>2029.4223144054413</v>
      </c>
      <c r="O156" s="26">
        <v>21.403997182846069</v>
      </c>
      <c r="P156" s="7">
        <v>18.679293155670166</v>
      </c>
      <c r="Q156" s="7">
        <v>150.93649482727051</v>
      </c>
      <c r="R156" s="7">
        <v>355.7532901763916</v>
      </c>
      <c r="S156" s="7">
        <v>191.36435699462891</v>
      </c>
      <c r="T156" s="7">
        <v>183.3202486038208</v>
      </c>
      <c r="U156" s="126">
        <f t="shared" si="6"/>
        <v>921.45768094062805</v>
      </c>
    </row>
    <row r="157" spans="1:21" ht="12.6" thickBot="1">
      <c r="A157" s="56">
        <v>163</v>
      </c>
      <c r="B157" s="57"/>
      <c r="C157" s="58"/>
      <c r="D157" s="59" t="s">
        <v>22</v>
      </c>
      <c r="E157" s="60" t="s">
        <v>188</v>
      </c>
      <c r="F157" s="61"/>
      <c r="G157" s="114">
        <f t="shared" si="7"/>
        <v>5.5507315306458622</v>
      </c>
      <c r="H157" s="27">
        <v>2.3684360785409808E-2</v>
      </c>
      <c r="I157" s="28">
        <v>0.22001637239009142</v>
      </c>
      <c r="J157" s="28">
        <v>1.4260951355099678</v>
      </c>
      <c r="K157" s="28">
        <v>1.6927505657076836</v>
      </c>
      <c r="L157" s="28">
        <v>0.73815461993217468</v>
      </c>
      <c r="M157" s="28">
        <v>0.21101912949234247</v>
      </c>
      <c r="N157" s="128">
        <f t="shared" si="8"/>
        <v>4.3117201838176697</v>
      </c>
      <c r="O157" s="27">
        <v>2.4446456227451563E-2</v>
      </c>
      <c r="P157" s="28">
        <v>0.162278201431036</v>
      </c>
      <c r="Q157" s="28">
        <v>0.32244002819061279</v>
      </c>
      <c r="R157" s="28">
        <v>0.37052291631698608</v>
      </c>
      <c r="S157" s="28">
        <v>0.24197378661483526</v>
      </c>
      <c r="T157" s="28">
        <v>0.11734995804727077</v>
      </c>
      <c r="U157" s="128">
        <f t="shared" si="6"/>
        <v>1.2390113468281925</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U157"/>
  <sheetViews>
    <sheetView workbookViewId="0">
      <pane xSplit="6" ySplit="9" topLeftCell="G10" activePane="bottomRight" state="frozen"/>
      <selection activeCell="C4" sqref="C4"/>
      <selection pane="topRight" activeCell="C4" sqref="C4"/>
      <selection pane="bottomLeft" activeCell="C4" sqref="C4"/>
      <selection pane="bottomRight" activeCell="C4" sqref="C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433</v>
      </c>
    </row>
    <row r="2" spans="1:21" ht="13.8">
      <c r="A2" s="1" t="s">
        <v>193</v>
      </c>
      <c r="C2" s="268" t="s">
        <v>411</v>
      </c>
      <c r="E2" s="268"/>
      <c r="F2" s="268"/>
      <c r="G2" s="6"/>
      <c r="H2" s="6"/>
    </row>
    <row r="3" spans="1:21" ht="13.8">
      <c r="A3" s="1" t="s">
        <v>194</v>
      </c>
      <c r="C3" s="328">
        <v>2060</v>
      </c>
      <c r="D3" s="328"/>
      <c r="E3" s="129"/>
    </row>
    <row r="4" spans="1:21" ht="12.6" thickBot="1">
      <c r="B4" s="6"/>
      <c r="C4" s="6"/>
    </row>
    <row r="5" spans="1:21" s="18" customFormat="1">
      <c r="A5" s="30"/>
      <c r="B5" s="31"/>
      <c r="C5" s="31"/>
      <c r="D5" s="31"/>
      <c r="E5" s="31"/>
      <c r="F5" s="32" t="s">
        <v>195</v>
      </c>
      <c r="G5" s="112" t="s">
        <v>190</v>
      </c>
      <c r="H5" s="329" t="s">
        <v>191</v>
      </c>
      <c r="I5" s="330"/>
      <c r="J5" s="330"/>
      <c r="K5" s="330"/>
      <c r="L5" s="330"/>
      <c r="M5" s="330"/>
      <c r="N5" s="331"/>
      <c r="O5" s="329" t="s">
        <v>192</v>
      </c>
      <c r="P5" s="330"/>
      <c r="Q5" s="330"/>
      <c r="R5" s="330"/>
      <c r="S5" s="330"/>
      <c r="T5" s="330"/>
      <c r="U5" s="331"/>
    </row>
    <row r="6" spans="1:21" s="18" customFormat="1" ht="12.6" thickBot="1">
      <c r="A6" s="33"/>
      <c r="B6" s="21"/>
      <c r="C6" s="21"/>
      <c r="D6" s="21"/>
      <c r="E6" s="21"/>
      <c r="F6" s="34" t="s">
        <v>196</v>
      </c>
      <c r="G6" s="113" t="s">
        <v>1</v>
      </c>
      <c r="H6" s="24" t="s">
        <v>424</v>
      </c>
      <c r="I6" s="20" t="s">
        <v>197</v>
      </c>
      <c r="J6" s="20" t="s">
        <v>198</v>
      </c>
      <c r="K6" s="20" t="s">
        <v>200</v>
      </c>
      <c r="L6" s="20" t="s">
        <v>201</v>
      </c>
      <c r="M6" s="20" t="s">
        <v>199</v>
      </c>
      <c r="N6" s="120" t="s">
        <v>1</v>
      </c>
      <c r="O6" s="24" t="s">
        <v>424</v>
      </c>
      <c r="P6" s="20" t="s">
        <v>197</v>
      </c>
      <c r="Q6" s="20" t="s">
        <v>198</v>
      </c>
      <c r="R6" s="20" t="s">
        <v>200</v>
      </c>
      <c r="S6" s="20" t="s">
        <v>201</v>
      </c>
      <c r="T6" s="20" t="s">
        <v>199</v>
      </c>
      <c r="U6" s="120" t="s">
        <v>1</v>
      </c>
    </row>
    <row r="7" spans="1:21" ht="12.9" thickTop="1" thickBot="1">
      <c r="A7" s="69" t="s">
        <v>0</v>
      </c>
      <c r="B7" s="70"/>
      <c r="C7" s="70"/>
      <c r="D7" s="70"/>
      <c r="E7" s="70"/>
      <c r="F7" s="71"/>
      <c r="G7" s="152">
        <f>N7+U7</f>
        <v>1397665.1758880615</v>
      </c>
      <c r="H7" s="149">
        <v>31793.432479858398</v>
      </c>
      <c r="I7" s="150">
        <v>68440.250335693359</v>
      </c>
      <c r="J7" s="150">
        <v>108865.99780273438</v>
      </c>
      <c r="K7" s="150">
        <v>171506.0009765625</v>
      </c>
      <c r="L7" s="150">
        <v>181050.61688232422</v>
      </c>
      <c r="M7" s="150">
        <v>156791.1418762207</v>
      </c>
      <c r="N7" s="151">
        <f>SUM(H7:M7)</f>
        <v>718447.44035339355</v>
      </c>
      <c r="O7" s="149">
        <v>29746.935272216797</v>
      </c>
      <c r="P7" s="150">
        <v>63213.087951660156</v>
      </c>
      <c r="Q7" s="150">
        <v>98511.082458496094</v>
      </c>
      <c r="R7" s="150">
        <v>151079.33306884766</v>
      </c>
      <c r="S7" s="150">
        <v>162116.98211669922</v>
      </c>
      <c r="T7" s="150">
        <v>174550.31466674805</v>
      </c>
      <c r="U7" s="151">
        <f>SUM(O7:T7)</f>
        <v>679217.73553466797</v>
      </c>
    </row>
    <row r="8" spans="1:21" ht="12.9" thickTop="1" thickBot="1">
      <c r="A8" s="69"/>
      <c r="B8" s="70"/>
      <c r="C8" s="70"/>
      <c r="D8" s="70"/>
      <c r="E8" s="70"/>
      <c r="F8" s="71"/>
      <c r="G8" s="152"/>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73" si="0">N10+U10</f>
        <v>19704906.217453003</v>
      </c>
      <c r="H10" s="67">
        <v>21488.514083862305</v>
      </c>
      <c r="I10" s="68">
        <v>11606.031299591064</v>
      </c>
      <c r="J10" s="68">
        <v>34664.122955322266</v>
      </c>
      <c r="K10" s="68">
        <v>144949.61328125</v>
      </c>
      <c r="L10" s="68">
        <v>1100438.8520507813</v>
      </c>
      <c r="M10" s="68">
        <v>8601589.7431640625</v>
      </c>
      <c r="N10" s="123">
        <f t="shared" ref="N10:N73" si="1">SUM(H10:M10)</f>
        <v>9914736.8768348694</v>
      </c>
      <c r="O10" s="67">
        <v>20978.962860107422</v>
      </c>
      <c r="P10" s="68">
        <v>8585.5978965759277</v>
      </c>
      <c r="Q10" s="68">
        <v>23419.999588012695</v>
      </c>
      <c r="R10" s="68">
        <v>96039.3251953125</v>
      </c>
      <c r="S10" s="68">
        <v>665744.751953125</v>
      </c>
      <c r="T10" s="68">
        <v>8975400.703125</v>
      </c>
      <c r="U10" s="123">
        <f t="shared" ref="U10:U73" si="2">SUM(O10:T10)</f>
        <v>9790169.3406181335</v>
      </c>
    </row>
    <row r="11" spans="1:21" s="19" customFormat="1" ht="15" customHeight="1">
      <c r="A11" s="72">
        <v>1</v>
      </c>
      <c r="B11" s="73" t="s">
        <v>4</v>
      </c>
      <c r="C11" s="332" t="s">
        <v>5</v>
      </c>
      <c r="D11" s="333"/>
      <c r="E11" s="333"/>
      <c r="F11" s="334"/>
      <c r="G11" s="74">
        <f t="shared" si="0"/>
        <v>628965.00570714474</v>
      </c>
      <c r="H11" s="75">
        <v>7084.285852432251</v>
      </c>
      <c r="I11" s="76">
        <v>177.11129927635193</v>
      </c>
      <c r="J11" s="76">
        <v>458.50304985046387</v>
      </c>
      <c r="K11" s="76">
        <v>1939.4023704528809</v>
      </c>
      <c r="L11" s="76">
        <v>13480.728584289551</v>
      </c>
      <c r="M11" s="76">
        <v>301961.64862060547</v>
      </c>
      <c r="N11" s="124">
        <f t="shared" si="1"/>
        <v>325101.67977690697</v>
      </c>
      <c r="O11" s="75">
        <v>6708.6790065765381</v>
      </c>
      <c r="P11" s="76">
        <v>199.5662180185318</v>
      </c>
      <c r="Q11" s="76">
        <v>1051.6078548431396</v>
      </c>
      <c r="R11" s="76">
        <v>2460.2877197265625</v>
      </c>
      <c r="S11" s="76">
        <v>9421.348445892334</v>
      </c>
      <c r="T11" s="76">
        <v>284021.83668518066</v>
      </c>
      <c r="U11" s="124">
        <f t="shared" si="2"/>
        <v>303863.32593023777</v>
      </c>
    </row>
    <row r="12" spans="1:21" s="18" customFormat="1">
      <c r="A12" s="85">
        <v>2</v>
      </c>
      <c r="B12" s="86"/>
      <c r="C12" s="86" t="s">
        <v>6</v>
      </c>
      <c r="D12" s="87" t="s">
        <v>7</v>
      </c>
      <c r="E12" s="88"/>
      <c r="F12" s="89"/>
      <c r="G12" s="90">
        <f t="shared" si="0"/>
        <v>76457.867001414299</v>
      </c>
      <c r="H12" s="91">
        <v>252.01684308052063</v>
      </c>
      <c r="I12" s="92">
        <v>89.127651572227478</v>
      </c>
      <c r="J12" s="92">
        <v>278.1035840511322</v>
      </c>
      <c r="K12" s="92">
        <v>1247.56689453125</v>
      </c>
      <c r="L12" s="92">
        <v>4521.3366546630859</v>
      </c>
      <c r="M12" s="92">
        <v>30462.605150222778</v>
      </c>
      <c r="N12" s="125">
        <f t="shared" si="1"/>
        <v>36850.756778120995</v>
      </c>
      <c r="O12" s="91">
        <v>208.03141695261002</v>
      </c>
      <c r="P12" s="92">
        <v>98.790387809276581</v>
      </c>
      <c r="Q12" s="92">
        <v>360.38326907157898</v>
      </c>
      <c r="R12" s="92">
        <v>1129.2483577728271</v>
      </c>
      <c r="S12" s="92">
        <v>3814.1850395202637</v>
      </c>
      <c r="T12" s="92">
        <v>33996.471752166748</v>
      </c>
      <c r="U12" s="125">
        <f t="shared" si="2"/>
        <v>39607.110223293304</v>
      </c>
    </row>
    <row r="13" spans="1:21">
      <c r="A13" s="37">
        <v>3</v>
      </c>
      <c r="B13" s="17"/>
      <c r="C13" s="16"/>
      <c r="D13" s="38" t="s">
        <v>8</v>
      </c>
      <c r="E13" s="39" t="s">
        <v>9</v>
      </c>
      <c r="F13" s="40"/>
      <c r="G13" s="111">
        <f t="shared" si="0"/>
        <v>11295.940762958024</v>
      </c>
      <c r="H13" s="26">
        <v>0.44428979186341166</v>
      </c>
      <c r="I13" s="7">
        <v>3.8672166238538921</v>
      </c>
      <c r="J13" s="7">
        <v>69.78670828230679</v>
      </c>
      <c r="K13" s="7">
        <v>277.84084361791611</v>
      </c>
      <c r="L13" s="7">
        <v>1078.9361629486084</v>
      </c>
      <c r="M13" s="7">
        <v>5433.5395164489746</v>
      </c>
      <c r="N13" s="126">
        <f t="shared" si="1"/>
        <v>6864.4147377135232</v>
      </c>
      <c r="O13" s="26">
        <v>0.57487263949587941</v>
      </c>
      <c r="P13" s="7">
        <v>6.1028112629428506</v>
      </c>
      <c r="Q13" s="7">
        <v>70.359186310321093</v>
      </c>
      <c r="R13" s="7">
        <v>157.67647246271372</v>
      </c>
      <c r="S13" s="7">
        <v>666.25777572393417</v>
      </c>
      <c r="T13" s="7">
        <v>3530.5549068450928</v>
      </c>
      <c r="U13" s="126">
        <f t="shared" si="2"/>
        <v>4431.5260252445005</v>
      </c>
    </row>
    <row r="14" spans="1:21">
      <c r="A14" s="37">
        <v>4</v>
      </c>
      <c r="B14" s="41"/>
      <c r="C14" s="16"/>
      <c r="D14" s="38" t="s">
        <v>10</v>
      </c>
      <c r="E14" s="39" t="s">
        <v>11</v>
      </c>
      <c r="F14" s="40"/>
      <c r="G14" s="111">
        <f t="shared" si="0"/>
        <v>558.48063829448074</v>
      </c>
      <c r="H14" s="26">
        <v>2.3143658041954041</v>
      </c>
      <c r="I14" s="7">
        <v>0.29828948527574539</v>
      </c>
      <c r="J14" s="7">
        <v>1.324619559571147</v>
      </c>
      <c r="K14" s="7">
        <v>3.155249441973865</v>
      </c>
      <c r="L14" s="7">
        <v>12.867728337645531</v>
      </c>
      <c r="M14" s="7">
        <v>106.07257011253387</v>
      </c>
      <c r="N14" s="126">
        <f t="shared" si="1"/>
        <v>126.03282274119556</v>
      </c>
      <c r="O14" s="26">
        <v>2.6745838839560747</v>
      </c>
      <c r="P14" s="7">
        <v>0.5373292351141572</v>
      </c>
      <c r="Q14" s="7">
        <v>4.8910331334918737</v>
      </c>
      <c r="R14" s="7">
        <v>18.550543591380119</v>
      </c>
      <c r="S14" s="7">
        <v>53.209290862083435</v>
      </c>
      <c r="T14" s="7">
        <v>352.58503484725952</v>
      </c>
      <c r="U14" s="126">
        <f t="shared" si="2"/>
        <v>432.44781555328518</v>
      </c>
    </row>
    <row r="15" spans="1:21">
      <c r="A15" s="37">
        <v>5</v>
      </c>
      <c r="B15" s="41"/>
      <c r="C15" s="16"/>
      <c r="D15" s="8"/>
      <c r="E15" s="17" t="s">
        <v>12</v>
      </c>
      <c r="F15" s="42" t="s">
        <v>13</v>
      </c>
      <c r="G15" s="111">
        <f t="shared" si="0"/>
        <v>219.92385897506028</v>
      </c>
      <c r="H15" s="26">
        <v>2.3143658041954041</v>
      </c>
      <c r="I15" s="7">
        <v>0.2711805421859026</v>
      </c>
      <c r="J15" s="7">
        <v>1.0875332583673298</v>
      </c>
      <c r="K15" s="7">
        <v>2.7672734363004565</v>
      </c>
      <c r="L15" s="7">
        <v>12.030321145430207</v>
      </c>
      <c r="M15" s="7">
        <v>93.732743371278048</v>
      </c>
      <c r="N15" s="126">
        <f t="shared" si="1"/>
        <v>112.20341755775735</v>
      </c>
      <c r="O15" s="26">
        <v>2.6745838839560747</v>
      </c>
      <c r="P15" s="7">
        <v>0.4199794689193368</v>
      </c>
      <c r="Q15" s="7">
        <v>1.290083269122988</v>
      </c>
      <c r="R15" s="7">
        <v>2.5904050804674625</v>
      </c>
      <c r="S15" s="7">
        <v>12.978450834751129</v>
      </c>
      <c r="T15" s="7">
        <v>87.766938880085945</v>
      </c>
      <c r="U15" s="126">
        <f t="shared" si="2"/>
        <v>107.72044141730294</v>
      </c>
    </row>
    <row r="16" spans="1:21">
      <c r="A16" s="37">
        <v>6</v>
      </c>
      <c r="B16" s="41"/>
      <c r="C16" s="16"/>
      <c r="D16" s="8"/>
      <c r="E16" s="17" t="s">
        <v>14</v>
      </c>
      <c r="F16" s="42" t="s">
        <v>15</v>
      </c>
      <c r="G16" s="111">
        <f t="shared" si="0"/>
        <v>65.338500343976193</v>
      </c>
      <c r="H16" s="26">
        <v>0</v>
      </c>
      <c r="I16" s="7">
        <v>0</v>
      </c>
      <c r="J16" s="7">
        <v>0</v>
      </c>
      <c r="K16" s="7">
        <v>0</v>
      </c>
      <c r="L16" s="7">
        <v>0</v>
      </c>
      <c r="M16" s="7">
        <v>0</v>
      </c>
      <c r="N16" s="126">
        <f t="shared" si="1"/>
        <v>0</v>
      </c>
      <c r="O16" s="26">
        <v>0</v>
      </c>
      <c r="P16" s="7">
        <v>3.2775544343166985E-2</v>
      </c>
      <c r="Q16" s="7">
        <v>0.94386863708496094</v>
      </c>
      <c r="R16" s="7">
        <v>3.2857080139219761</v>
      </c>
      <c r="S16" s="7">
        <v>6.5725771225988865</v>
      </c>
      <c r="T16" s="7">
        <v>54.503571026027203</v>
      </c>
      <c r="U16" s="126">
        <f t="shared" si="2"/>
        <v>65.338500343976193</v>
      </c>
    </row>
    <row r="17" spans="1:21">
      <c r="A17" s="37">
        <v>7</v>
      </c>
      <c r="B17" s="41"/>
      <c r="C17" s="16"/>
      <c r="D17" s="8"/>
      <c r="E17" s="17" t="s">
        <v>16</v>
      </c>
      <c r="F17" s="42" t="s">
        <v>17</v>
      </c>
      <c r="G17" s="111">
        <f t="shared" si="0"/>
        <v>207.33389832446119</v>
      </c>
      <c r="H17" s="26">
        <v>0</v>
      </c>
      <c r="I17" s="7">
        <v>1.7767328055924736E-2</v>
      </c>
      <c r="J17" s="7">
        <v>0.18013863964006305</v>
      </c>
      <c r="K17" s="7">
        <v>0.22630243300227448</v>
      </c>
      <c r="L17" s="7">
        <v>0.43916034122230485</v>
      </c>
      <c r="M17" s="7">
        <v>6.9771452687564306</v>
      </c>
      <c r="N17" s="126">
        <f t="shared" si="1"/>
        <v>7.8405140106769977</v>
      </c>
      <c r="O17" s="26">
        <v>0</v>
      </c>
      <c r="P17" s="7">
        <v>5.753615872527007E-2</v>
      </c>
      <c r="Q17" s="7">
        <v>1.5688702883198857</v>
      </c>
      <c r="R17" s="7">
        <v>8.176276620477438</v>
      </c>
      <c r="S17" s="7">
        <v>24.250605881214142</v>
      </c>
      <c r="T17" s="7">
        <v>165.44009536504745</v>
      </c>
      <c r="U17" s="126">
        <f t="shared" si="2"/>
        <v>199.49338431378419</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65.88436074936908</v>
      </c>
      <c r="H19" s="26">
        <v>0</v>
      </c>
      <c r="I19" s="7">
        <v>9.3416118397726677E-3</v>
      </c>
      <c r="J19" s="7">
        <v>5.6947645760374144E-2</v>
      </c>
      <c r="K19" s="7">
        <v>0.1616736053256318</v>
      </c>
      <c r="L19" s="7">
        <v>0.3982468307367526</v>
      </c>
      <c r="M19" s="7">
        <v>5.3626790650305338</v>
      </c>
      <c r="N19" s="126">
        <f t="shared" si="1"/>
        <v>5.988888758693065</v>
      </c>
      <c r="O19" s="26">
        <v>0</v>
      </c>
      <c r="P19" s="7">
        <v>2.7038062093197368E-2</v>
      </c>
      <c r="Q19" s="7">
        <v>1.0882107079960406</v>
      </c>
      <c r="R19" s="7">
        <v>4.4981540814042091</v>
      </c>
      <c r="S19" s="7">
        <v>9.4076555445790291</v>
      </c>
      <c r="T19" s="7">
        <v>44.874413594603539</v>
      </c>
      <c r="U19" s="126">
        <f t="shared" si="2"/>
        <v>59.895471990676015</v>
      </c>
    </row>
    <row r="20" spans="1:21">
      <c r="A20" s="37">
        <v>10</v>
      </c>
      <c r="B20" s="41"/>
      <c r="C20" s="16"/>
      <c r="D20" s="38" t="s">
        <v>22</v>
      </c>
      <c r="E20" s="39" t="s">
        <v>23</v>
      </c>
      <c r="F20" s="40"/>
      <c r="G20" s="111">
        <f t="shared" si="0"/>
        <v>1152.2617938779294</v>
      </c>
      <c r="H20" s="26">
        <v>21.863206226378679</v>
      </c>
      <c r="I20" s="7">
        <v>7.4569306373596191</v>
      </c>
      <c r="J20" s="7">
        <v>40.750288173556328</v>
      </c>
      <c r="K20" s="7">
        <v>361.54967987537384</v>
      </c>
      <c r="L20" s="7">
        <v>316.22256624698639</v>
      </c>
      <c r="M20" s="7">
        <v>75.196171820163727</v>
      </c>
      <c r="N20" s="126">
        <f t="shared" si="1"/>
        <v>823.03884297981858</v>
      </c>
      <c r="O20" s="26">
        <v>11.051444195210934</v>
      </c>
      <c r="P20" s="7">
        <v>5.5059199333190918</v>
      </c>
      <c r="Q20" s="7">
        <v>23.921834841370583</v>
      </c>
      <c r="R20" s="7">
        <v>157.30514368414879</v>
      </c>
      <c r="S20" s="7">
        <v>100.91052371263504</v>
      </c>
      <c r="T20" s="7">
        <v>30.52808453142643</v>
      </c>
      <c r="U20" s="126">
        <f t="shared" si="2"/>
        <v>329.22295089811087</v>
      </c>
    </row>
    <row r="21" spans="1:21">
      <c r="A21" s="37">
        <v>11</v>
      </c>
      <c r="B21" s="41"/>
      <c r="C21" s="16"/>
      <c r="D21" s="38" t="s">
        <v>24</v>
      </c>
      <c r="E21" s="39" t="s">
        <v>25</v>
      </c>
      <c r="F21" s="40"/>
      <c r="G21" s="111">
        <f t="shared" si="0"/>
        <v>12970.824988703243</v>
      </c>
      <c r="H21" s="26">
        <v>119.44624571502209</v>
      </c>
      <c r="I21" s="7">
        <v>4.0758854886516929</v>
      </c>
      <c r="J21" s="7">
        <v>6.4022164475172758</v>
      </c>
      <c r="K21" s="7">
        <v>29.832928359508514</v>
      </c>
      <c r="L21" s="7">
        <v>223.31382238864899</v>
      </c>
      <c r="M21" s="7">
        <v>4991.3274699449539</v>
      </c>
      <c r="N21" s="126">
        <f t="shared" si="1"/>
        <v>5374.3985683443025</v>
      </c>
      <c r="O21" s="26">
        <v>92.296270161867142</v>
      </c>
      <c r="P21" s="7">
        <v>4.7071747072041035</v>
      </c>
      <c r="Q21" s="7">
        <v>10.002337703481317</v>
      </c>
      <c r="R21" s="7">
        <v>35.078490138053894</v>
      </c>
      <c r="S21" s="7">
        <v>212.89749926328659</v>
      </c>
      <c r="T21" s="7">
        <v>7241.4446483850479</v>
      </c>
      <c r="U21" s="126">
        <f t="shared" si="2"/>
        <v>7596.426420358941</v>
      </c>
    </row>
    <row r="22" spans="1:21">
      <c r="A22" s="37">
        <v>12</v>
      </c>
      <c r="B22" s="41"/>
      <c r="C22" s="16"/>
      <c r="D22" s="38" t="s">
        <v>26</v>
      </c>
      <c r="E22" s="39" t="s">
        <v>27</v>
      </c>
      <c r="F22" s="40"/>
      <c r="G22" s="111">
        <f t="shared" si="0"/>
        <v>329.93185661183088</v>
      </c>
      <c r="H22" s="26">
        <v>17.280081353412243</v>
      </c>
      <c r="I22" s="7">
        <v>1.0273140128701925</v>
      </c>
      <c r="J22" s="7">
        <v>1.5758621282875538</v>
      </c>
      <c r="K22" s="7">
        <v>7.1700386255979538</v>
      </c>
      <c r="L22" s="7">
        <v>25.427892042323947</v>
      </c>
      <c r="M22" s="7">
        <v>136.91463993024081</v>
      </c>
      <c r="N22" s="126">
        <f t="shared" si="1"/>
        <v>189.3958280927327</v>
      </c>
      <c r="O22" s="26">
        <v>19.967530092049856</v>
      </c>
      <c r="P22" s="7">
        <v>1.3045946639031172</v>
      </c>
      <c r="Q22" s="7">
        <v>3.10421521961689</v>
      </c>
      <c r="R22" s="7">
        <v>6.795243464410305</v>
      </c>
      <c r="S22" s="7">
        <v>15.421232230961323</v>
      </c>
      <c r="T22" s="7">
        <v>93.943212848156691</v>
      </c>
      <c r="U22" s="126">
        <f t="shared" si="2"/>
        <v>140.53602851909818</v>
      </c>
    </row>
    <row r="23" spans="1:21">
      <c r="A23" s="37">
        <v>13</v>
      </c>
      <c r="B23" s="41"/>
      <c r="C23" s="16"/>
      <c r="D23" s="8"/>
      <c r="E23" s="17" t="s">
        <v>12</v>
      </c>
      <c r="F23" s="42" t="s">
        <v>28</v>
      </c>
      <c r="G23" s="111">
        <f t="shared" si="0"/>
        <v>1.956481869565323</v>
      </c>
      <c r="H23" s="26">
        <v>5.7427581399679184E-2</v>
      </c>
      <c r="I23" s="7">
        <v>0.23388302512466908</v>
      </c>
      <c r="J23" s="7">
        <v>0.12408859515562654</v>
      </c>
      <c r="K23" s="7">
        <v>0.16093811672180891</v>
      </c>
      <c r="L23" s="7">
        <v>0.13178402511402965</v>
      </c>
      <c r="M23" s="7">
        <v>0</v>
      </c>
      <c r="N23" s="126">
        <f t="shared" si="1"/>
        <v>0.70812134351581335</v>
      </c>
      <c r="O23" s="26">
        <v>6.7203179001808167E-2</v>
      </c>
      <c r="P23" s="7">
        <v>0.39082448137924075</v>
      </c>
      <c r="Q23" s="7">
        <v>0.33372977981343865</v>
      </c>
      <c r="R23" s="7">
        <v>0.28957300819456577</v>
      </c>
      <c r="S23" s="7">
        <v>0.1670300776604563</v>
      </c>
      <c r="T23" s="7">
        <v>0</v>
      </c>
      <c r="U23" s="126">
        <f t="shared" si="2"/>
        <v>1.2483605260495096</v>
      </c>
    </row>
    <row r="24" spans="1:21">
      <c r="A24" s="37">
        <v>14</v>
      </c>
      <c r="B24" s="17"/>
      <c r="C24" s="16"/>
      <c r="D24" s="8"/>
      <c r="E24" s="17" t="s">
        <v>14</v>
      </c>
      <c r="F24" s="42" t="s">
        <v>29</v>
      </c>
      <c r="G24" s="111">
        <f t="shared" si="0"/>
        <v>1.4946098348300438</v>
      </c>
      <c r="H24" s="26">
        <v>9.1988953150575981E-2</v>
      </c>
      <c r="I24" s="7">
        <v>5.5978725838940591E-2</v>
      </c>
      <c r="J24" s="7">
        <v>6.820050353417173E-2</v>
      </c>
      <c r="K24" s="7">
        <v>0.25299810199066997</v>
      </c>
      <c r="L24" s="7">
        <v>0.2987851845100522</v>
      </c>
      <c r="M24" s="7">
        <v>0</v>
      </c>
      <c r="N24" s="126">
        <f t="shared" si="1"/>
        <v>0.76795146902441047</v>
      </c>
      <c r="O24" s="26">
        <v>9.1529864352196455E-2</v>
      </c>
      <c r="P24" s="7">
        <v>4.5982610841747373E-2</v>
      </c>
      <c r="Q24" s="7">
        <v>6.4370494044851512E-2</v>
      </c>
      <c r="R24" s="7">
        <v>0.25378613080829382</v>
      </c>
      <c r="S24" s="7">
        <v>0.27098926575854421</v>
      </c>
      <c r="T24" s="7">
        <v>0</v>
      </c>
      <c r="U24" s="126">
        <f t="shared" si="2"/>
        <v>0.72665836580563337</v>
      </c>
    </row>
    <row r="25" spans="1:21">
      <c r="A25" s="37">
        <v>15</v>
      </c>
      <c r="B25" s="17"/>
      <c r="C25" s="16"/>
      <c r="D25" s="8"/>
      <c r="E25" s="17" t="s">
        <v>16</v>
      </c>
      <c r="F25" s="42" t="s">
        <v>30</v>
      </c>
      <c r="G25" s="111">
        <f t="shared" si="0"/>
        <v>37.034089202847099</v>
      </c>
      <c r="H25" s="26">
        <v>16.698334135115147</v>
      </c>
      <c r="I25" s="7">
        <v>0.31125517841428518</v>
      </c>
      <c r="J25" s="7">
        <v>7.1187008637934923E-2</v>
      </c>
      <c r="K25" s="7">
        <v>4.0840390953235328E-2</v>
      </c>
      <c r="L25" s="7">
        <v>1.6910591104533523E-2</v>
      </c>
      <c r="M25" s="7">
        <v>0</v>
      </c>
      <c r="N25" s="126">
        <f t="shared" si="1"/>
        <v>17.138527304225136</v>
      </c>
      <c r="O25" s="26">
        <v>19.237058371305466</v>
      </c>
      <c r="P25" s="7">
        <v>0.38117587566375732</v>
      </c>
      <c r="Q25" s="7">
        <v>0.17578486260026693</v>
      </c>
      <c r="R25" s="7">
        <v>8.5401693591848016E-2</v>
      </c>
      <c r="S25" s="7">
        <v>1.6141095460625365E-2</v>
      </c>
      <c r="T25" s="7">
        <v>0</v>
      </c>
      <c r="U25" s="126">
        <f t="shared" si="2"/>
        <v>19.895561898621963</v>
      </c>
    </row>
    <row r="26" spans="1:21">
      <c r="A26" s="37">
        <v>16</v>
      </c>
      <c r="B26" s="17"/>
      <c r="C26" s="16"/>
      <c r="D26" s="8"/>
      <c r="E26" s="17" t="s">
        <v>18</v>
      </c>
      <c r="F26" s="42" t="s">
        <v>31</v>
      </c>
      <c r="G26" s="111">
        <f t="shared" si="0"/>
        <v>289.44667582341935</v>
      </c>
      <c r="H26" s="26">
        <v>0.43233055830933154</v>
      </c>
      <c r="I26" s="7">
        <v>0.42619707155972719</v>
      </c>
      <c r="J26" s="7">
        <v>1.3123860759660602</v>
      </c>
      <c r="K26" s="7">
        <v>6.7152619445696473</v>
      </c>
      <c r="L26" s="7">
        <v>24.980412557721138</v>
      </c>
      <c r="M26" s="7">
        <v>136.91463993024081</v>
      </c>
      <c r="N26" s="126">
        <f t="shared" si="1"/>
        <v>170.78122813836671</v>
      </c>
      <c r="O26" s="26">
        <v>0.57173838233575225</v>
      </c>
      <c r="P26" s="7">
        <v>0.48661173938307911</v>
      </c>
      <c r="Q26" s="7">
        <v>2.5303300013765693</v>
      </c>
      <c r="R26" s="7">
        <v>6.1664828415960073</v>
      </c>
      <c r="S26" s="7">
        <v>14.967071872204542</v>
      </c>
      <c r="T26" s="7">
        <v>93.943212848156691</v>
      </c>
      <c r="U26" s="126">
        <f t="shared" si="2"/>
        <v>118.66544768505264</v>
      </c>
    </row>
    <row r="27" spans="1:21">
      <c r="A27" s="37">
        <v>17</v>
      </c>
      <c r="B27" s="17"/>
      <c r="C27" s="16"/>
      <c r="D27" s="38" t="s">
        <v>32</v>
      </c>
      <c r="E27" s="39" t="s">
        <v>33</v>
      </c>
      <c r="F27" s="40"/>
      <c r="G27" s="111">
        <f t="shared" si="0"/>
        <v>5671.8554863464087</v>
      </c>
      <c r="H27" s="26">
        <v>35.565492361783981</v>
      </c>
      <c r="I27" s="7">
        <v>16.163855573162436</v>
      </c>
      <c r="J27" s="7">
        <v>32.914963260293007</v>
      </c>
      <c r="K27" s="7">
        <v>81.177149474620819</v>
      </c>
      <c r="L27" s="7">
        <v>337.78086769580841</v>
      </c>
      <c r="M27" s="7">
        <v>2628.0682096481323</v>
      </c>
      <c r="N27" s="126">
        <f t="shared" si="1"/>
        <v>3131.670538013801</v>
      </c>
      <c r="O27" s="26">
        <v>35.308654546737671</v>
      </c>
      <c r="P27" s="7">
        <v>15.2681550309062</v>
      </c>
      <c r="Q27" s="7">
        <v>37.775682613253593</v>
      </c>
      <c r="R27" s="7">
        <v>68.530147045850754</v>
      </c>
      <c r="S27" s="7">
        <v>250.10079389810562</v>
      </c>
      <c r="T27" s="7">
        <v>2133.2015151977539</v>
      </c>
      <c r="U27" s="126">
        <f t="shared" si="2"/>
        <v>2540.1849483326077</v>
      </c>
    </row>
    <row r="28" spans="1:21">
      <c r="A28" s="37">
        <v>18</v>
      </c>
      <c r="B28" s="12"/>
      <c r="C28" s="12"/>
      <c r="D28" s="38" t="s">
        <v>34</v>
      </c>
      <c r="E28" s="39" t="s">
        <v>35</v>
      </c>
      <c r="F28" s="43"/>
      <c r="G28" s="111">
        <f t="shared" si="0"/>
        <v>4016.8025184199214</v>
      </c>
      <c r="H28" s="26">
        <v>27.445410907268524</v>
      </c>
      <c r="I28" s="7">
        <v>10.408039472997189</v>
      </c>
      <c r="J28" s="7">
        <v>15.214412823319435</v>
      </c>
      <c r="K28" s="7">
        <v>38.062727689743042</v>
      </c>
      <c r="L28" s="7">
        <v>159.50956934690475</v>
      </c>
      <c r="M28" s="7">
        <v>1670.8881274461746</v>
      </c>
      <c r="N28" s="126">
        <f t="shared" si="1"/>
        <v>1921.5282876864076</v>
      </c>
      <c r="O28" s="26">
        <v>22.813324391841888</v>
      </c>
      <c r="P28" s="7">
        <v>10.824174523353577</v>
      </c>
      <c r="Q28" s="7">
        <v>24.264371305704117</v>
      </c>
      <c r="R28" s="7">
        <v>45.331812724471092</v>
      </c>
      <c r="S28" s="7">
        <v>141.05099695920944</v>
      </c>
      <c r="T28" s="7">
        <v>1850.9895508289337</v>
      </c>
      <c r="U28" s="126">
        <f t="shared" si="2"/>
        <v>2095.2742307335138</v>
      </c>
    </row>
    <row r="29" spans="1:21">
      <c r="A29" s="37">
        <v>19</v>
      </c>
      <c r="B29" s="17"/>
      <c r="C29" s="16"/>
      <c r="D29" s="38" t="s">
        <v>36</v>
      </c>
      <c r="E29" s="39" t="s">
        <v>37</v>
      </c>
      <c r="F29" s="40"/>
      <c r="G29" s="111">
        <f t="shared" si="0"/>
        <v>8033.6093205188517</v>
      </c>
      <c r="H29" s="26">
        <v>0.35086616512853652</v>
      </c>
      <c r="I29" s="7">
        <v>0.20672010094858706</v>
      </c>
      <c r="J29" s="7">
        <v>13.954935997724533</v>
      </c>
      <c r="K29" s="7">
        <v>156.7523444890976</v>
      </c>
      <c r="L29" s="7">
        <v>770.17960837483406</v>
      </c>
      <c r="M29" s="7">
        <v>3343.5681651830673</v>
      </c>
      <c r="N29" s="126">
        <f t="shared" si="1"/>
        <v>4285.0126403108006</v>
      </c>
      <c r="O29" s="26">
        <v>0.38837707153288648</v>
      </c>
      <c r="P29" s="7">
        <v>0.22138505219481885</v>
      </c>
      <c r="Q29" s="7">
        <v>14.964091621339321</v>
      </c>
      <c r="R29" s="7">
        <v>97.771778583526611</v>
      </c>
      <c r="S29" s="7">
        <v>548.45267972350121</v>
      </c>
      <c r="T29" s="7">
        <v>3086.7983681559563</v>
      </c>
      <c r="U29" s="126">
        <f t="shared" si="2"/>
        <v>3748.5966802080511</v>
      </c>
    </row>
    <row r="30" spans="1:21">
      <c r="A30" s="37">
        <v>20</v>
      </c>
      <c r="B30" s="17"/>
      <c r="C30" s="16"/>
      <c r="D30" s="38" t="s">
        <v>38</v>
      </c>
      <c r="E30" s="39" t="s">
        <v>39</v>
      </c>
      <c r="F30" s="40"/>
      <c r="G30" s="111">
        <f t="shared" si="0"/>
        <v>119.31290330004413</v>
      </c>
      <c r="H30" s="26">
        <v>0</v>
      </c>
      <c r="I30" s="7">
        <v>5.2832534129265696E-2</v>
      </c>
      <c r="J30" s="7">
        <v>0.23598042037338018</v>
      </c>
      <c r="K30" s="7">
        <v>1.2096193144097924</v>
      </c>
      <c r="L30" s="7">
        <v>12.833399223163724</v>
      </c>
      <c r="M30" s="7">
        <v>48.676259502768517</v>
      </c>
      <c r="N30" s="126">
        <f t="shared" si="1"/>
        <v>63.008090994844679</v>
      </c>
      <c r="O30" s="26">
        <v>0</v>
      </c>
      <c r="P30" s="7">
        <v>7.6333072560373694E-2</v>
      </c>
      <c r="Q30" s="7">
        <v>0.39742363104596734</v>
      </c>
      <c r="R30" s="7">
        <v>1.1416700570844114</v>
      </c>
      <c r="S30" s="7">
        <v>9.9172355774790049</v>
      </c>
      <c r="T30" s="7">
        <v>44.772149967029691</v>
      </c>
      <c r="U30" s="126">
        <f t="shared" si="2"/>
        <v>56.304812305199448</v>
      </c>
    </row>
    <row r="31" spans="1:21">
      <c r="A31" s="37">
        <v>21</v>
      </c>
      <c r="B31" s="17"/>
      <c r="C31" s="16"/>
      <c r="D31" s="38" t="s">
        <v>40</v>
      </c>
      <c r="E31" s="39" t="s">
        <v>41</v>
      </c>
      <c r="F31" s="40"/>
      <c r="G31" s="111">
        <f t="shared" si="0"/>
        <v>1199.440538374125</v>
      </c>
      <c r="H31" s="26">
        <v>0.72296833142172545</v>
      </c>
      <c r="I31" s="7">
        <v>2.4654156137257814</v>
      </c>
      <c r="J31" s="7">
        <v>6.8976442664861679</v>
      </c>
      <c r="K31" s="7">
        <v>39.467963792383671</v>
      </c>
      <c r="L31" s="7">
        <v>160.00075836479664</v>
      </c>
      <c r="M31" s="7">
        <v>457.13346863538027</v>
      </c>
      <c r="N31" s="126">
        <f t="shared" si="1"/>
        <v>666.68821900419425</v>
      </c>
      <c r="O31" s="26">
        <v>1.0010673110373318</v>
      </c>
      <c r="P31" s="7">
        <v>3.0167032666504383</v>
      </c>
      <c r="Q31" s="7">
        <v>4.8355386555194855</v>
      </c>
      <c r="R31" s="7">
        <v>29.468721032142639</v>
      </c>
      <c r="S31" s="7">
        <v>111.59273834526539</v>
      </c>
      <c r="T31" s="7">
        <v>382.83755075931549</v>
      </c>
      <c r="U31" s="126">
        <f t="shared" si="2"/>
        <v>532.75231936993077</v>
      </c>
    </row>
    <row r="32" spans="1:21">
      <c r="A32" s="37">
        <v>22</v>
      </c>
      <c r="B32" s="17"/>
      <c r="C32" s="16"/>
      <c r="D32" s="38"/>
      <c r="E32" s="17" t="s">
        <v>12</v>
      </c>
      <c r="F32" s="42" t="s">
        <v>42</v>
      </c>
      <c r="G32" s="111">
        <f t="shared" si="0"/>
        <v>0.2268669456243515</v>
      </c>
      <c r="H32" s="26">
        <v>0.10656803101301193</v>
      </c>
      <c r="I32" s="7">
        <v>0</v>
      </c>
      <c r="J32" s="7">
        <v>0</v>
      </c>
      <c r="K32" s="7">
        <v>0</v>
      </c>
      <c r="L32" s="7">
        <v>0</v>
      </c>
      <c r="M32" s="7">
        <v>0</v>
      </c>
      <c r="N32" s="126">
        <f t="shared" si="1"/>
        <v>0.10656803101301193</v>
      </c>
      <c r="O32" s="26">
        <v>0.12029891461133957</v>
      </c>
      <c r="P32" s="7">
        <v>0</v>
      </c>
      <c r="Q32" s="7">
        <v>0</v>
      </c>
      <c r="R32" s="7">
        <v>0</v>
      </c>
      <c r="S32" s="7">
        <v>0</v>
      </c>
      <c r="T32" s="7">
        <v>0</v>
      </c>
      <c r="U32" s="126">
        <f t="shared" si="2"/>
        <v>0.12029891461133957</v>
      </c>
    </row>
    <row r="33" spans="1:21">
      <c r="A33" s="37">
        <v>23</v>
      </c>
      <c r="B33" s="17"/>
      <c r="C33" s="16"/>
      <c r="D33" s="8"/>
      <c r="E33" s="17" t="s">
        <v>14</v>
      </c>
      <c r="F33" s="42" t="s">
        <v>43</v>
      </c>
      <c r="G33" s="111">
        <f t="shared" si="0"/>
        <v>0</v>
      </c>
      <c r="H33" s="26">
        <v>0</v>
      </c>
      <c r="I33" s="7">
        <v>0</v>
      </c>
      <c r="J33" s="7">
        <v>0</v>
      </c>
      <c r="K33" s="7">
        <v>0</v>
      </c>
      <c r="L33" s="7">
        <v>0</v>
      </c>
      <c r="M33" s="7">
        <v>0</v>
      </c>
      <c r="N33" s="126">
        <f t="shared" si="1"/>
        <v>0</v>
      </c>
      <c r="O33" s="26">
        <v>0</v>
      </c>
      <c r="P33" s="7">
        <v>0</v>
      </c>
      <c r="Q33" s="7">
        <v>0</v>
      </c>
      <c r="R33" s="7">
        <v>0</v>
      </c>
      <c r="S33" s="7">
        <v>0</v>
      </c>
      <c r="T33" s="7">
        <v>0</v>
      </c>
      <c r="U33" s="126">
        <f t="shared" si="2"/>
        <v>0</v>
      </c>
    </row>
    <row r="34" spans="1:21">
      <c r="A34" s="37">
        <v>24</v>
      </c>
      <c r="B34" s="17"/>
      <c r="C34" s="16"/>
      <c r="D34" s="8"/>
      <c r="E34" s="17" t="s">
        <v>16</v>
      </c>
      <c r="F34" s="42" t="s">
        <v>44</v>
      </c>
      <c r="G34" s="111">
        <f t="shared" si="0"/>
        <v>0</v>
      </c>
      <c r="H34" s="26">
        <v>0</v>
      </c>
      <c r="I34" s="7">
        <v>0</v>
      </c>
      <c r="J34" s="7">
        <v>0</v>
      </c>
      <c r="K34" s="7">
        <v>0</v>
      </c>
      <c r="L34" s="7">
        <v>0</v>
      </c>
      <c r="M34" s="7">
        <v>0</v>
      </c>
      <c r="N34" s="126">
        <f t="shared" si="1"/>
        <v>0</v>
      </c>
      <c r="O34" s="26">
        <v>0</v>
      </c>
      <c r="P34" s="7">
        <v>0</v>
      </c>
      <c r="Q34" s="7">
        <v>0</v>
      </c>
      <c r="R34" s="7">
        <v>0</v>
      </c>
      <c r="S34" s="7">
        <v>0</v>
      </c>
      <c r="T34" s="7">
        <v>0</v>
      </c>
      <c r="U34" s="126">
        <f t="shared" si="2"/>
        <v>0</v>
      </c>
    </row>
    <row r="35" spans="1:21">
      <c r="A35" s="37">
        <v>25</v>
      </c>
      <c r="B35" s="17"/>
      <c r="C35" s="16"/>
      <c r="D35" s="8"/>
      <c r="E35" s="17" t="s">
        <v>18</v>
      </c>
      <c r="F35" s="42" t="s">
        <v>45</v>
      </c>
      <c r="G35" s="111">
        <f t="shared" si="0"/>
        <v>110.70798279251903</v>
      </c>
      <c r="H35" s="26">
        <v>0</v>
      </c>
      <c r="I35" s="7">
        <v>9.9883498623967171E-3</v>
      </c>
      <c r="J35" s="7">
        <v>0.10971061885356903</v>
      </c>
      <c r="K35" s="7">
        <v>0.81760656833648682</v>
      </c>
      <c r="L35" s="7">
        <v>9.829442024230957</v>
      </c>
      <c r="M35" s="7">
        <v>44.3062744140625</v>
      </c>
      <c r="N35" s="126">
        <f t="shared" si="1"/>
        <v>55.07302197534591</v>
      </c>
      <c r="O35" s="26">
        <v>0</v>
      </c>
      <c r="P35" s="7">
        <v>4.6753156930208206E-3</v>
      </c>
      <c r="Q35" s="7">
        <v>0.14518749713897705</v>
      </c>
      <c r="R35" s="7">
        <v>1.3843985795974731</v>
      </c>
      <c r="S35" s="7">
        <v>8.9383153915405273</v>
      </c>
      <c r="T35" s="7">
        <v>45.162384033203125</v>
      </c>
      <c r="U35" s="126">
        <f t="shared" si="2"/>
        <v>55.634960817173123</v>
      </c>
    </row>
    <row r="36" spans="1:21">
      <c r="A36" s="37">
        <v>26</v>
      </c>
      <c r="B36" s="17"/>
      <c r="C36" s="16"/>
      <c r="D36" s="8"/>
      <c r="E36" s="17" t="s">
        <v>20</v>
      </c>
      <c r="F36" s="42" t="s">
        <v>46</v>
      </c>
      <c r="G36" s="111">
        <f t="shared" si="0"/>
        <v>63.056007385253906</v>
      </c>
      <c r="H36" s="26">
        <v>0.14333368837833405</v>
      </c>
      <c r="I36" s="7">
        <v>4.0872663259506226E-2</v>
      </c>
      <c r="J36" s="7">
        <v>0.21310150623321533</v>
      </c>
      <c r="K36" s="7">
        <v>0.51960963010787964</v>
      </c>
      <c r="L36" s="7">
        <v>4.3314008712768555</v>
      </c>
      <c r="M36" s="7">
        <v>25.11322021484375</v>
      </c>
      <c r="N36" s="126">
        <f t="shared" si="1"/>
        <v>30.361538574099541</v>
      </c>
      <c r="O36" s="26">
        <v>0.18571500480175018</v>
      </c>
      <c r="P36" s="7">
        <v>5.2137047052383423E-2</v>
      </c>
      <c r="Q36" s="7">
        <v>0.51218080520629883</v>
      </c>
      <c r="R36" s="7">
        <v>1.1642254590988159</v>
      </c>
      <c r="S36" s="7">
        <v>6.2225570678710938</v>
      </c>
      <c r="T36" s="7">
        <v>24.557653427124023</v>
      </c>
      <c r="U36" s="126">
        <f t="shared" si="2"/>
        <v>32.694468811154366</v>
      </c>
    </row>
    <row r="37" spans="1:21">
      <c r="A37" s="37">
        <v>27</v>
      </c>
      <c r="B37" s="17"/>
      <c r="C37" s="16"/>
      <c r="D37" s="8"/>
      <c r="E37" s="17" t="s">
        <v>47</v>
      </c>
      <c r="F37" s="42" t="s">
        <v>393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v>
      </c>
      <c r="H38" s="26">
        <v>0</v>
      </c>
      <c r="I38" s="7">
        <v>0</v>
      </c>
      <c r="J38" s="7">
        <v>0</v>
      </c>
      <c r="K38" s="7">
        <v>0</v>
      </c>
      <c r="L38" s="7">
        <v>0</v>
      </c>
      <c r="M38" s="7">
        <v>0</v>
      </c>
      <c r="N38" s="126">
        <f t="shared" si="1"/>
        <v>0</v>
      </c>
      <c r="O38" s="26">
        <v>0</v>
      </c>
      <c r="P38" s="7">
        <v>0</v>
      </c>
      <c r="Q38" s="7">
        <v>0</v>
      </c>
      <c r="R38" s="7">
        <v>0</v>
      </c>
      <c r="S38" s="7">
        <v>0</v>
      </c>
      <c r="T38" s="7">
        <v>0</v>
      </c>
      <c r="U38" s="126">
        <f t="shared" si="2"/>
        <v>0</v>
      </c>
    </row>
    <row r="39" spans="1:21">
      <c r="A39" s="37">
        <v>29</v>
      </c>
      <c r="B39" s="17"/>
      <c r="C39" s="16"/>
      <c r="D39" s="38"/>
      <c r="E39" s="17" t="s">
        <v>394</v>
      </c>
      <c r="F39" s="42" t="s">
        <v>50</v>
      </c>
      <c r="G39" s="111">
        <f t="shared" si="0"/>
        <v>721.38631534576416</v>
      </c>
      <c r="H39" s="26">
        <v>0</v>
      </c>
      <c r="I39" s="7">
        <v>0</v>
      </c>
      <c r="J39" s="7">
        <v>0.41065147519111633</v>
      </c>
      <c r="K39" s="7">
        <v>22.964321136474609</v>
      </c>
      <c r="L39" s="7">
        <v>101.29682159423828</v>
      </c>
      <c r="M39" s="7">
        <v>313.18170166015625</v>
      </c>
      <c r="N39" s="126">
        <f t="shared" si="1"/>
        <v>437.85349586606026</v>
      </c>
      <c r="O39" s="26">
        <v>0</v>
      </c>
      <c r="P39" s="7">
        <v>0</v>
      </c>
      <c r="Q39" s="7">
        <v>0.43425151705741882</v>
      </c>
      <c r="R39" s="7">
        <v>8.806488037109375</v>
      </c>
      <c r="S39" s="7">
        <v>55.995037078857422</v>
      </c>
      <c r="T39" s="7">
        <v>218.29704284667969</v>
      </c>
      <c r="U39" s="126">
        <f t="shared" si="2"/>
        <v>283.5328194797039</v>
      </c>
    </row>
    <row r="40" spans="1:21">
      <c r="A40" s="37">
        <v>30</v>
      </c>
      <c r="B40" s="17"/>
      <c r="C40" s="16"/>
      <c r="D40" s="12"/>
      <c r="E40" s="17" t="s">
        <v>395</v>
      </c>
      <c r="F40" s="42" t="s">
        <v>51</v>
      </c>
      <c r="G40" s="111">
        <f t="shared" si="0"/>
        <v>27.387627660908038</v>
      </c>
      <c r="H40" s="26">
        <v>3.7647502205800265E-2</v>
      </c>
      <c r="I40" s="7">
        <v>1.1044084996683523E-2</v>
      </c>
      <c r="J40" s="7">
        <v>3.3697886858135462E-2</v>
      </c>
      <c r="K40" s="7">
        <v>0.10539431124925613</v>
      </c>
      <c r="L40" s="7">
        <v>0.54632029682397842</v>
      </c>
      <c r="M40" s="7">
        <v>12.025675535202026</v>
      </c>
      <c r="N40" s="126">
        <f t="shared" si="1"/>
        <v>12.75977961733588</v>
      </c>
      <c r="O40" s="26">
        <v>7.5850197812542319E-2</v>
      </c>
      <c r="P40" s="7">
        <v>2.6890656095929444E-2</v>
      </c>
      <c r="Q40" s="7">
        <v>2.9594231047667563E-2</v>
      </c>
      <c r="R40" s="7">
        <v>9.4215024262666702E-2</v>
      </c>
      <c r="S40" s="7">
        <v>0.60054434090852737</v>
      </c>
      <c r="T40" s="7">
        <v>13.800753593444824</v>
      </c>
      <c r="U40" s="126">
        <f t="shared" si="2"/>
        <v>14.627848043572158</v>
      </c>
    </row>
    <row r="41" spans="1:21">
      <c r="A41" s="37">
        <v>31</v>
      </c>
      <c r="B41" s="17"/>
      <c r="C41" s="16"/>
      <c r="D41" s="12"/>
      <c r="E41" s="17" t="s">
        <v>396</v>
      </c>
      <c r="F41" s="42" t="s">
        <v>52</v>
      </c>
      <c r="G41" s="111">
        <f t="shared" si="0"/>
        <v>0</v>
      </c>
      <c r="H41" s="26">
        <v>0</v>
      </c>
      <c r="I41" s="7">
        <v>0</v>
      </c>
      <c r="J41" s="7">
        <v>0</v>
      </c>
      <c r="K41" s="7">
        <v>0</v>
      </c>
      <c r="L41" s="7">
        <v>0</v>
      </c>
      <c r="M41" s="7">
        <v>0</v>
      </c>
      <c r="N41" s="126">
        <f t="shared" si="1"/>
        <v>0</v>
      </c>
      <c r="O41" s="26">
        <v>0</v>
      </c>
      <c r="P41" s="7">
        <v>0</v>
      </c>
      <c r="Q41" s="7">
        <v>0</v>
      </c>
      <c r="R41" s="7">
        <v>0</v>
      </c>
      <c r="S41" s="7">
        <v>0</v>
      </c>
      <c r="T41" s="7">
        <v>0</v>
      </c>
      <c r="U41" s="126">
        <f t="shared" si="2"/>
        <v>0</v>
      </c>
    </row>
    <row r="42" spans="1:21">
      <c r="A42" s="37">
        <v>32</v>
      </c>
      <c r="B42" s="17"/>
      <c r="C42" s="16"/>
      <c r="D42" s="38"/>
      <c r="E42" s="17" t="s">
        <v>397</v>
      </c>
      <c r="F42" s="42" t="s">
        <v>53</v>
      </c>
      <c r="G42" s="111">
        <f t="shared" si="0"/>
        <v>276.67572640802246</v>
      </c>
      <c r="H42" s="26">
        <v>0.43541911349166185</v>
      </c>
      <c r="I42" s="7">
        <v>2.4035107120871544</v>
      </c>
      <c r="J42" s="7">
        <v>6.1304823905229568</v>
      </c>
      <c r="K42" s="7">
        <v>15.061031639575958</v>
      </c>
      <c r="L42" s="7">
        <v>43.996767625212669</v>
      </c>
      <c r="M42" s="7">
        <v>62.506584174931049</v>
      </c>
      <c r="N42" s="126">
        <f t="shared" si="1"/>
        <v>130.53379565582145</v>
      </c>
      <c r="O42" s="26">
        <v>0.61920322361402214</v>
      </c>
      <c r="P42" s="7">
        <v>2.9330004323273897</v>
      </c>
      <c r="Q42" s="7">
        <v>3.7143248729407787</v>
      </c>
      <c r="R42" s="7">
        <v>18.019392676651478</v>
      </c>
      <c r="S42" s="7">
        <v>39.836279336363077</v>
      </c>
      <c r="T42" s="7">
        <v>81.01973021030426</v>
      </c>
      <c r="U42" s="126">
        <f t="shared" si="2"/>
        <v>146.14193075220101</v>
      </c>
    </row>
    <row r="43" spans="1:21">
      <c r="A43" s="37">
        <v>33</v>
      </c>
      <c r="B43" s="17"/>
      <c r="C43" s="16"/>
      <c r="D43" s="38" t="s">
        <v>54</v>
      </c>
      <c r="E43" s="39" t="s">
        <v>55</v>
      </c>
      <c r="F43" s="42"/>
      <c r="G43" s="111">
        <f t="shared" si="0"/>
        <v>25.891770677873865</v>
      </c>
      <c r="H43" s="26">
        <v>0.12718681711703539</v>
      </c>
      <c r="I43" s="7">
        <v>0.12389055849052966</v>
      </c>
      <c r="J43" s="7">
        <v>6.9398907711729407E-2</v>
      </c>
      <c r="K43" s="7">
        <v>0.20085939858108759</v>
      </c>
      <c r="L43" s="7">
        <v>0.96479470282793045</v>
      </c>
      <c r="M43" s="7">
        <v>9.2035428285598755</v>
      </c>
      <c r="N43" s="126">
        <f t="shared" si="1"/>
        <v>10.689673213288188</v>
      </c>
      <c r="O43" s="26">
        <v>0.20744817785453051</v>
      </c>
      <c r="P43" s="7">
        <v>0.16412232909351587</v>
      </c>
      <c r="Q43" s="7">
        <v>0.10044435446616262</v>
      </c>
      <c r="R43" s="7">
        <v>0.30496968515217304</v>
      </c>
      <c r="S43" s="7">
        <v>1.1910030394792557</v>
      </c>
      <c r="T43" s="7">
        <v>13.234109878540039</v>
      </c>
      <c r="U43" s="126">
        <f t="shared" si="2"/>
        <v>15.202097464585677</v>
      </c>
    </row>
    <row r="44" spans="1:21">
      <c r="A44" s="37">
        <v>34</v>
      </c>
      <c r="B44" s="17"/>
      <c r="C44" s="16"/>
      <c r="D44" s="8"/>
      <c r="E44" s="17" t="s">
        <v>12</v>
      </c>
      <c r="F44" s="42" t="s">
        <v>56</v>
      </c>
      <c r="G44" s="111">
        <f t="shared" si="0"/>
        <v>25.891770677873865</v>
      </c>
      <c r="H44" s="26">
        <v>0.12718681711703539</v>
      </c>
      <c r="I44" s="7">
        <v>0.12389055849052966</v>
      </c>
      <c r="J44" s="7">
        <v>6.9398907711729407E-2</v>
      </c>
      <c r="K44" s="7">
        <v>0.20085939858108759</v>
      </c>
      <c r="L44" s="7">
        <v>0.96479470282793045</v>
      </c>
      <c r="M44" s="7">
        <v>9.2035428285598755</v>
      </c>
      <c r="N44" s="126">
        <f t="shared" si="1"/>
        <v>10.689673213288188</v>
      </c>
      <c r="O44" s="26">
        <v>0.20744817785453051</v>
      </c>
      <c r="P44" s="7">
        <v>0.16412232909351587</v>
      </c>
      <c r="Q44" s="7">
        <v>0.10044435446616262</v>
      </c>
      <c r="R44" s="7">
        <v>0.30496968515217304</v>
      </c>
      <c r="S44" s="7">
        <v>1.1910030394792557</v>
      </c>
      <c r="T44" s="7">
        <v>13.234109878540039</v>
      </c>
      <c r="U44" s="126">
        <f t="shared" si="2"/>
        <v>15.202097464585677</v>
      </c>
    </row>
    <row r="45" spans="1:21">
      <c r="A45" s="37">
        <v>35</v>
      </c>
      <c r="B45" s="17"/>
      <c r="C45" s="16"/>
      <c r="D45" s="8"/>
      <c r="E45" s="17" t="s">
        <v>14</v>
      </c>
      <c r="F45" s="42" t="s">
        <v>57</v>
      </c>
      <c r="G45" s="111">
        <f t="shared" si="0"/>
        <v>0</v>
      </c>
      <c r="H45" s="26">
        <v>0</v>
      </c>
      <c r="I45" s="7">
        <v>0</v>
      </c>
      <c r="J45" s="7">
        <v>0</v>
      </c>
      <c r="K45" s="7">
        <v>0</v>
      </c>
      <c r="L45" s="7">
        <v>0</v>
      </c>
      <c r="M45" s="7">
        <v>0</v>
      </c>
      <c r="N45" s="126">
        <f t="shared" si="1"/>
        <v>0</v>
      </c>
      <c r="O45" s="26">
        <v>0</v>
      </c>
      <c r="P45" s="7">
        <v>0</v>
      </c>
      <c r="Q45" s="7">
        <v>0</v>
      </c>
      <c r="R45" s="7">
        <v>0</v>
      </c>
      <c r="S45" s="7">
        <v>0</v>
      </c>
      <c r="T45" s="7">
        <v>0</v>
      </c>
      <c r="U45" s="126">
        <f t="shared" si="2"/>
        <v>0</v>
      </c>
    </row>
    <row r="46" spans="1:21">
      <c r="A46" s="37">
        <v>36</v>
      </c>
      <c r="B46" s="10"/>
      <c r="C46" s="16"/>
      <c r="D46" s="8"/>
      <c r="E46" s="17" t="s">
        <v>16</v>
      </c>
      <c r="F46" s="42" t="s">
        <v>58</v>
      </c>
      <c r="G46" s="111">
        <f t="shared" si="0"/>
        <v>0</v>
      </c>
      <c r="H46" s="26">
        <v>0</v>
      </c>
      <c r="I46" s="7">
        <v>0</v>
      </c>
      <c r="J46" s="7">
        <v>0</v>
      </c>
      <c r="K46" s="7">
        <v>0</v>
      </c>
      <c r="L46" s="7">
        <v>0</v>
      </c>
      <c r="M46" s="7">
        <v>0</v>
      </c>
      <c r="N46" s="126">
        <f t="shared" si="1"/>
        <v>0</v>
      </c>
      <c r="O46" s="26">
        <v>0</v>
      </c>
      <c r="P46" s="7">
        <v>0</v>
      </c>
      <c r="Q46" s="7">
        <v>0</v>
      </c>
      <c r="R46" s="7">
        <v>0</v>
      </c>
      <c r="S46" s="7">
        <v>0</v>
      </c>
      <c r="T46" s="7">
        <v>0</v>
      </c>
      <c r="U46" s="126">
        <f t="shared" si="2"/>
        <v>0</v>
      </c>
    </row>
    <row r="47" spans="1:21">
      <c r="A47" s="37">
        <v>37</v>
      </c>
      <c r="B47" s="10"/>
      <c r="C47" s="11"/>
      <c r="D47" s="38" t="s">
        <v>59</v>
      </c>
      <c r="E47" s="9" t="s">
        <v>60</v>
      </c>
      <c r="F47" s="44"/>
      <c r="G47" s="111">
        <f t="shared" si="0"/>
        <v>31083.513387195766</v>
      </c>
      <c r="H47" s="26">
        <v>26.456731870770454</v>
      </c>
      <c r="I47" s="7">
        <v>42.981266610324383</v>
      </c>
      <c r="J47" s="7">
        <v>88.976554244756699</v>
      </c>
      <c r="K47" s="7">
        <v>251.14753103256226</v>
      </c>
      <c r="L47" s="7">
        <v>1423.2995432019234</v>
      </c>
      <c r="M47" s="7">
        <v>11562.017170667648</v>
      </c>
      <c r="N47" s="126">
        <f t="shared" si="1"/>
        <v>13394.878797627985</v>
      </c>
      <c r="O47" s="26">
        <v>21.747843489050865</v>
      </c>
      <c r="P47" s="7">
        <v>51.061683416366577</v>
      </c>
      <c r="Q47" s="7">
        <v>165.76710310578346</v>
      </c>
      <c r="R47" s="7">
        <v>511.29333120584488</v>
      </c>
      <c r="S47" s="7">
        <v>1703.1832885146141</v>
      </c>
      <c r="T47" s="7">
        <v>15235.581339836121</v>
      </c>
      <c r="U47" s="126">
        <f t="shared" si="2"/>
        <v>17688.63458956778</v>
      </c>
    </row>
    <row r="48" spans="1:21">
      <c r="A48" s="93">
        <v>38</v>
      </c>
      <c r="B48" s="94"/>
      <c r="C48" s="95" t="s">
        <v>61</v>
      </c>
      <c r="D48" s="96" t="s">
        <v>62</v>
      </c>
      <c r="E48" s="97"/>
      <c r="F48" s="98"/>
      <c r="G48" s="99">
        <f t="shared" si="0"/>
        <v>490212.30060064793</v>
      </c>
      <c r="H48" s="100">
        <v>897.5946227312088</v>
      </c>
      <c r="I48" s="101">
        <v>76.23305007815361</v>
      </c>
      <c r="J48" s="101">
        <v>160.14711046218872</v>
      </c>
      <c r="K48" s="101">
        <v>631.85762405395508</v>
      </c>
      <c r="L48" s="101">
        <v>8494.2600593566895</v>
      </c>
      <c r="M48" s="101">
        <v>252417.73190307617</v>
      </c>
      <c r="N48" s="127">
        <f t="shared" si="1"/>
        <v>262677.82436975837</v>
      </c>
      <c r="O48" s="100">
        <v>719.26974293589592</v>
      </c>
      <c r="P48" s="101">
        <v>88.21463543176651</v>
      </c>
      <c r="Q48" s="101">
        <v>180.68061137199402</v>
      </c>
      <c r="R48" s="101">
        <v>581.24827289581299</v>
      </c>
      <c r="S48" s="101">
        <v>5235.5126523971558</v>
      </c>
      <c r="T48" s="101">
        <v>220729.55031585693</v>
      </c>
      <c r="U48" s="127">
        <f t="shared" si="2"/>
        <v>227534.47623088956</v>
      </c>
    </row>
    <row r="49" spans="1:21">
      <c r="A49" s="37">
        <v>39</v>
      </c>
      <c r="B49" s="17"/>
      <c r="C49" s="16"/>
      <c r="D49" s="38" t="s">
        <v>8</v>
      </c>
      <c r="E49" s="45" t="s">
        <v>63</v>
      </c>
      <c r="F49" s="40"/>
      <c r="G49" s="111">
        <f t="shared" si="0"/>
        <v>489831.93581956625</v>
      </c>
      <c r="H49" s="26">
        <v>896.82152593135834</v>
      </c>
      <c r="I49" s="7">
        <v>76.017929673194885</v>
      </c>
      <c r="J49" s="7">
        <v>158.92012715339661</v>
      </c>
      <c r="K49" s="7">
        <v>627.72442817687988</v>
      </c>
      <c r="L49" s="7">
        <v>8474.7336273193359</v>
      </c>
      <c r="M49" s="7">
        <v>252286.23097229004</v>
      </c>
      <c r="N49" s="126">
        <f t="shared" si="1"/>
        <v>262520.4486105442</v>
      </c>
      <c r="O49" s="26">
        <v>718.48106604814529</v>
      </c>
      <c r="P49" s="7">
        <v>87.969197630882263</v>
      </c>
      <c r="Q49" s="7">
        <v>179.39046955108643</v>
      </c>
      <c r="R49" s="7">
        <v>576.53237247467041</v>
      </c>
      <c r="S49" s="7">
        <v>5219.7664165496826</v>
      </c>
      <c r="T49" s="7">
        <v>220529.34768676758</v>
      </c>
      <c r="U49" s="126">
        <f t="shared" si="2"/>
        <v>227311.48720902205</v>
      </c>
    </row>
    <row r="50" spans="1:21">
      <c r="A50" s="37">
        <v>40</v>
      </c>
      <c r="B50" s="17"/>
      <c r="C50" s="16"/>
      <c r="D50" s="38" t="s">
        <v>10</v>
      </c>
      <c r="E50" s="45" t="s">
        <v>64</v>
      </c>
      <c r="F50" s="40"/>
      <c r="G50" s="111">
        <f t="shared" si="0"/>
        <v>347.83234778954647</v>
      </c>
      <c r="H50" s="26">
        <v>0.7606807459378615</v>
      </c>
      <c r="I50" s="7">
        <v>0.19119047943968326</v>
      </c>
      <c r="J50" s="7">
        <v>1.1856551682576537</v>
      </c>
      <c r="K50" s="7">
        <v>4.0089787431061268</v>
      </c>
      <c r="L50" s="7">
        <v>19.307601906359196</v>
      </c>
      <c r="M50" s="7">
        <v>120.21271100640297</v>
      </c>
      <c r="N50" s="126">
        <f t="shared" si="1"/>
        <v>145.66681804950349</v>
      </c>
      <c r="O50" s="26">
        <v>0.7362745136488229</v>
      </c>
      <c r="P50" s="7">
        <v>0.12395809846930206</v>
      </c>
      <c r="Q50" s="7">
        <v>1.088331843726337</v>
      </c>
      <c r="R50" s="7">
        <v>3.5662597008049488</v>
      </c>
      <c r="S50" s="7">
        <v>12.363171018660069</v>
      </c>
      <c r="T50" s="7">
        <v>184.28753456473351</v>
      </c>
      <c r="U50" s="126">
        <f t="shared" si="2"/>
        <v>202.16552974004298</v>
      </c>
    </row>
    <row r="51" spans="1:21">
      <c r="A51" s="37">
        <v>41</v>
      </c>
      <c r="B51" s="17"/>
      <c r="C51" s="16"/>
      <c r="D51" s="38" t="s">
        <v>22</v>
      </c>
      <c r="E51" s="45" t="s">
        <v>65</v>
      </c>
      <c r="F51" s="40"/>
      <c r="G51" s="111">
        <f t="shared" si="0"/>
        <v>32.519417707637331</v>
      </c>
      <c r="H51" s="26">
        <v>1.2426961646269774E-2</v>
      </c>
      <c r="I51" s="7">
        <v>2.3928929440444335E-2</v>
      </c>
      <c r="J51" s="7">
        <v>4.1331500688102096E-2</v>
      </c>
      <c r="K51" s="7">
        <v>0.12420626351376995</v>
      </c>
      <c r="L51" s="7">
        <v>0.21883596293628216</v>
      </c>
      <c r="M51" s="7">
        <v>11.289309756830335</v>
      </c>
      <c r="N51" s="126">
        <f t="shared" si="1"/>
        <v>11.710039375055203</v>
      </c>
      <c r="O51" s="26">
        <v>5.2429279930947814E-2</v>
      </c>
      <c r="P51" s="7">
        <v>0.12147721654037014</v>
      </c>
      <c r="Q51" s="7">
        <v>0.2018095571838785</v>
      </c>
      <c r="R51" s="7">
        <v>1.1496472303988412</v>
      </c>
      <c r="S51" s="7">
        <v>3.3831375951413065</v>
      </c>
      <c r="T51" s="7">
        <v>15.900877453386784</v>
      </c>
      <c r="U51" s="126">
        <f t="shared" si="2"/>
        <v>20.809378332582128</v>
      </c>
    </row>
    <row r="52" spans="1:21">
      <c r="A52" s="93">
        <v>42</v>
      </c>
      <c r="B52" s="94"/>
      <c r="C52" s="95" t="s">
        <v>66</v>
      </c>
      <c r="D52" s="96" t="s">
        <v>67</v>
      </c>
      <c r="E52" s="97"/>
      <c r="F52" s="98"/>
      <c r="G52" s="99">
        <f t="shared" si="0"/>
        <v>1166.5705976486206</v>
      </c>
      <c r="H52" s="100">
        <v>0</v>
      </c>
      <c r="I52" s="101">
        <v>0</v>
      </c>
      <c r="J52" s="101">
        <v>0</v>
      </c>
      <c r="K52" s="101">
        <v>0</v>
      </c>
      <c r="L52" s="101">
        <v>0</v>
      </c>
      <c r="M52" s="101">
        <v>0</v>
      </c>
      <c r="N52" s="127">
        <f t="shared" si="1"/>
        <v>0</v>
      </c>
      <c r="O52" s="100">
        <v>0</v>
      </c>
      <c r="P52" s="101">
        <v>0</v>
      </c>
      <c r="Q52" s="101">
        <v>487.84101915359497</v>
      </c>
      <c r="R52" s="101">
        <v>678.72957849502563</v>
      </c>
      <c r="S52" s="101">
        <v>0</v>
      </c>
      <c r="T52" s="101">
        <v>0</v>
      </c>
      <c r="U52" s="127">
        <f t="shared" si="2"/>
        <v>1166.5705976486206</v>
      </c>
    </row>
    <row r="53" spans="1:21">
      <c r="A53" s="93">
        <v>49</v>
      </c>
      <c r="B53" s="94"/>
      <c r="C53" s="95" t="s">
        <v>68</v>
      </c>
      <c r="D53" s="96" t="s">
        <v>69</v>
      </c>
      <c r="E53" s="97"/>
      <c r="F53" s="98"/>
      <c r="G53" s="99">
        <f t="shared" si="0"/>
        <v>11600.417433738708</v>
      </c>
      <c r="H53" s="100">
        <v>5892.4654331207275</v>
      </c>
      <c r="I53" s="101">
        <v>0</v>
      </c>
      <c r="J53" s="101">
        <v>0</v>
      </c>
      <c r="K53" s="101">
        <v>0</v>
      </c>
      <c r="L53" s="101">
        <v>0</v>
      </c>
      <c r="M53" s="101">
        <v>0</v>
      </c>
      <c r="N53" s="127">
        <f t="shared" si="1"/>
        <v>5892.4654331207275</v>
      </c>
      <c r="O53" s="100">
        <v>5707.952000617981</v>
      </c>
      <c r="P53" s="101">
        <v>0</v>
      </c>
      <c r="Q53" s="101">
        <v>0</v>
      </c>
      <c r="R53" s="101">
        <v>0</v>
      </c>
      <c r="S53" s="101">
        <v>0</v>
      </c>
      <c r="T53" s="101">
        <v>0</v>
      </c>
      <c r="U53" s="127">
        <f t="shared" si="2"/>
        <v>5707.952000617981</v>
      </c>
    </row>
    <row r="54" spans="1:21">
      <c r="A54" s="37">
        <v>50</v>
      </c>
      <c r="B54" s="17"/>
      <c r="C54" s="16"/>
      <c r="D54" s="38" t="s">
        <v>8</v>
      </c>
      <c r="E54" s="47" t="s">
        <v>70</v>
      </c>
      <c r="F54" s="40"/>
      <c r="G54" s="111">
        <f t="shared" si="0"/>
        <v>5694.1183333396912</v>
      </c>
      <c r="H54" s="26">
        <v>2962.7470350265503</v>
      </c>
      <c r="I54" s="7">
        <v>0</v>
      </c>
      <c r="J54" s="7">
        <v>0</v>
      </c>
      <c r="K54" s="7">
        <v>0</v>
      </c>
      <c r="L54" s="7">
        <v>0</v>
      </c>
      <c r="M54" s="7">
        <v>0</v>
      </c>
      <c r="N54" s="126">
        <f t="shared" si="1"/>
        <v>2962.7470350265503</v>
      </c>
      <c r="O54" s="26">
        <v>2731.3712983131409</v>
      </c>
      <c r="P54" s="7">
        <v>0</v>
      </c>
      <c r="Q54" s="7">
        <v>0</v>
      </c>
      <c r="R54" s="7">
        <v>0</v>
      </c>
      <c r="S54" s="7">
        <v>0</v>
      </c>
      <c r="T54" s="7">
        <v>0</v>
      </c>
      <c r="U54" s="126">
        <f t="shared" si="2"/>
        <v>2731.3712983131409</v>
      </c>
    </row>
    <row r="55" spans="1:21">
      <c r="A55" s="37">
        <v>51</v>
      </c>
      <c r="B55" s="10"/>
      <c r="C55" s="16"/>
      <c r="D55" s="38" t="s">
        <v>10</v>
      </c>
      <c r="E55" s="47" t="s">
        <v>71</v>
      </c>
      <c r="F55" s="40"/>
      <c r="G55" s="111">
        <f t="shared" si="0"/>
        <v>4504.8173220157623</v>
      </c>
      <c r="H55" s="26">
        <v>2200.9850072860718</v>
      </c>
      <c r="I55" s="7">
        <v>0</v>
      </c>
      <c r="J55" s="7">
        <v>0</v>
      </c>
      <c r="K55" s="7">
        <v>0</v>
      </c>
      <c r="L55" s="7">
        <v>0</v>
      </c>
      <c r="M55" s="7">
        <v>0</v>
      </c>
      <c r="N55" s="126">
        <f t="shared" si="1"/>
        <v>2200.9850072860718</v>
      </c>
      <c r="O55" s="26">
        <v>2303.8323147296906</v>
      </c>
      <c r="P55" s="7">
        <v>0</v>
      </c>
      <c r="Q55" s="7">
        <v>0</v>
      </c>
      <c r="R55" s="7">
        <v>0</v>
      </c>
      <c r="S55" s="7">
        <v>0</v>
      </c>
      <c r="T55" s="7">
        <v>0</v>
      </c>
      <c r="U55" s="126">
        <f t="shared" si="2"/>
        <v>2303.8323147296906</v>
      </c>
    </row>
    <row r="56" spans="1:21">
      <c r="A56" s="37">
        <v>52</v>
      </c>
      <c r="B56" s="17"/>
      <c r="C56" s="11"/>
      <c r="D56" s="38" t="s">
        <v>22</v>
      </c>
      <c r="E56" s="47" t="s">
        <v>72</v>
      </c>
      <c r="F56" s="43"/>
      <c r="G56" s="111">
        <f t="shared" si="0"/>
        <v>735.19618690013885</v>
      </c>
      <c r="H56" s="26">
        <v>393.28275561332703</v>
      </c>
      <c r="I56" s="7">
        <v>0</v>
      </c>
      <c r="J56" s="7">
        <v>0</v>
      </c>
      <c r="K56" s="7">
        <v>0</v>
      </c>
      <c r="L56" s="7">
        <v>0</v>
      </c>
      <c r="M56" s="7">
        <v>0</v>
      </c>
      <c r="N56" s="126">
        <f t="shared" si="1"/>
        <v>393.28275561332703</v>
      </c>
      <c r="O56" s="26">
        <v>341.91343128681183</v>
      </c>
      <c r="P56" s="7">
        <v>0</v>
      </c>
      <c r="Q56" s="7">
        <v>0</v>
      </c>
      <c r="R56" s="7">
        <v>0</v>
      </c>
      <c r="S56" s="7">
        <v>0</v>
      </c>
      <c r="T56" s="7">
        <v>0</v>
      </c>
      <c r="U56" s="126">
        <f t="shared" si="2"/>
        <v>341.91343128681183</v>
      </c>
    </row>
    <row r="57" spans="1:21">
      <c r="A57" s="37">
        <v>53</v>
      </c>
      <c r="B57" s="12"/>
      <c r="C57" s="12"/>
      <c r="D57" s="38" t="s">
        <v>24</v>
      </c>
      <c r="E57" s="13" t="s">
        <v>73</v>
      </c>
      <c r="F57" s="43"/>
      <c r="G57" s="111">
        <f t="shared" si="0"/>
        <v>666.28596663475037</v>
      </c>
      <c r="H57" s="26">
        <v>335.45079064369202</v>
      </c>
      <c r="I57" s="7">
        <v>0</v>
      </c>
      <c r="J57" s="7">
        <v>0</v>
      </c>
      <c r="K57" s="7">
        <v>0</v>
      </c>
      <c r="L57" s="7">
        <v>0</v>
      </c>
      <c r="M57" s="7">
        <v>0</v>
      </c>
      <c r="N57" s="126">
        <f t="shared" si="1"/>
        <v>335.45079064369202</v>
      </c>
      <c r="O57" s="26">
        <v>330.83517599105835</v>
      </c>
      <c r="P57" s="7">
        <v>0</v>
      </c>
      <c r="Q57" s="7">
        <v>0</v>
      </c>
      <c r="R57" s="7">
        <v>0</v>
      </c>
      <c r="S57" s="7">
        <v>0</v>
      </c>
      <c r="T57" s="7">
        <v>0</v>
      </c>
      <c r="U57" s="126">
        <f t="shared" si="2"/>
        <v>330.83517599105835</v>
      </c>
    </row>
    <row r="58" spans="1:21">
      <c r="A58" s="93">
        <v>54</v>
      </c>
      <c r="B58" s="94"/>
      <c r="C58" s="95" t="s">
        <v>74</v>
      </c>
      <c r="D58" s="96" t="s">
        <v>75</v>
      </c>
      <c r="E58" s="97"/>
      <c r="F58" s="98"/>
      <c r="G58" s="99">
        <f t="shared" si="0"/>
        <v>49527.864058369771</v>
      </c>
      <c r="H58" s="100">
        <v>42.209012359380722</v>
      </c>
      <c r="I58" s="101">
        <v>11.750593796372414</v>
      </c>
      <c r="J58" s="101">
        <v>20.252354562282562</v>
      </c>
      <c r="K58" s="101">
        <v>59.977756023406982</v>
      </c>
      <c r="L58" s="101">
        <v>465.13219225406647</v>
      </c>
      <c r="M58" s="101">
        <v>19081.310314893723</v>
      </c>
      <c r="N58" s="127">
        <f t="shared" si="1"/>
        <v>19680.632223889232</v>
      </c>
      <c r="O58" s="100">
        <v>73.42571777664125</v>
      </c>
      <c r="P58" s="101">
        <v>12.561191607266665</v>
      </c>
      <c r="Q58" s="101">
        <v>22.702937617897987</v>
      </c>
      <c r="R58" s="101">
        <v>71.061474144458771</v>
      </c>
      <c r="S58" s="101">
        <v>371.65111541748047</v>
      </c>
      <c r="T58" s="101">
        <v>29295.829397916794</v>
      </c>
      <c r="U58" s="127">
        <f t="shared" si="2"/>
        <v>29847.231834480539</v>
      </c>
    </row>
    <row r="59" spans="1:21">
      <c r="A59" s="37">
        <v>55</v>
      </c>
      <c r="B59" s="17"/>
      <c r="C59" s="16"/>
      <c r="D59" s="38" t="s">
        <v>8</v>
      </c>
      <c r="E59" s="45" t="s">
        <v>76</v>
      </c>
      <c r="F59" s="40"/>
      <c r="G59" s="111">
        <f t="shared" si="0"/>
        <v>35622.449381334009</v>
      </c>
      <c r="H59" s="26">
        <v>8.0461322516202927</v>
      </c>
      <c r="I59" s="7">
        <v>1.8609706819988787</v>
      </c>
      <c r="J59" s="7">
        <v>6.3112159669399261</v>
      </c>
      <c r="K59" s="7">
        <v>18.117428854107857</v>
      </c>
      <c r="L59" s="7">
        <v>159.46200136840343</v>
      </c>
      <c r="M59" s="7">
        <v>13493.676074534655</v>
      </c>
      <c r="N59" s="126">
        <f t="shared" si="1"/>
        <v>13687.473823657725</v>
      </c>
      <c r="O59" s="26">
        <v>17.633062687702477</v>
      </c>
      <c r="P59" s="7">
        <v>1.6319429238792509</v>
      </c>
      <c r="Q59" s="7">
        <v>4.5314739104360342</v>
      </c>
      <c r="R59" s="7">
        <v>20.63494124263525</v>
      </c>
      <c r="S59" s="7">
        <v>145.62761899828911</v>
      </c>
      <c r="T59" s="7">
        <v>21744.916517913342</v>
      </c>
      <c r="U59" s="126">
        <f t="shared" si="2"/>
        <v>21934.975557676284</v>
      </c>
    </row>
    <row r="60" spans="1:21">
      <c r="A60" s="37">
        <v>56</v>
      </c>
      <c r="B60" s="17"/>
      <c r="C60" s="16"/>
      <c r="D60" s="38" t="s">
        <v>10</v>
      </c>
      <c r="E60" s="45" t="s">
        <v>77</v>
      </c>
      <c r="F60" s="40"/>
      <c r="G60" s="111">
        <f t="shared" si="0"/>
        <v>162.53309664461995</v>
      </c>
      <c r="H60" s="26">
        <v>0.18269946437794715</v>
      </c>
      <c r="I60" s="7">
        <v>8.7417258037021384E-2</v>
      </c>
      <c r="J60" s="7">
        <v>0.32900107372552156</v>
      </c>
      <c r="K60" s="7">
        <v>0.76368126459419727</v>
      </c>
      <c r="L60" s="7">
        <v>4.9948816820979118</v>
      </c>
      <c r="M60" s="7">
        <v>59.924999132752419</v>
      </c>
      <c r="N60" s="126">
        <f t="shared" si="1"/>
        <v>66.282679875585018</v>
      </c>
      <c r="O60" s="26">
        <v>0.33670476035331376</v>
      </c>
      <c r="P60" s="7">
        <v>8.6540497199166566E-2</v>
      </c>
      <c r="Q60" s="7">
        <v>0.33750175358727574</v>
      </c>
      <c r="R60" s="7">
        <v>1.0043266294524074</v>
      </c>
      <c r="S60" s="7">
        <v>5.2854118794202805</v>
      </c>
      <c r="T60" s="7">
        <v>89.199931249022484</v>
      </c>
      <c r="U60" s="126">
        <f t="shared" si="2"/>
        <v>96.250416769034928</v>
      </c>
    </row>
    <row r="61" spans="1:21">
      <c r="A61" s="37">
        <v>57</v>
      </c>
      <c r="B61" s="17"/>
      <c r="C61" s="16"/>
      <c r="D61" s="38" t="s">
        <v>22</v>
      </c>
      <c r="E61" s="45" t="s">
        <v>78</v>
      </c>
      <c r="F61" s="40"/>
      <c r="G61" s="111">
        <f t="shared" si="0"/>
        <v>0</v>
      </c>
      <c r="H61" s="26">
        <v>0</v>
      </c>
      <c r="I61" s="7">
        <v>0</v>
      </c>
      <c r="J61" s="7">
        <v>0</v>
      </c>
      <c r="K61" s="7">
        <v>0</v>
      </c>
      <c r="L61" s="7">
        <v>0</v>
      </c>
      <c r="M61" s="7">
        <v>0</v>
      </c>
      <c r="N61" s="126">
        <f t="shared" si="1"/>
        <v>0</v>
      </c>
      <c r="O61" s="26">
        <v>0</v>
      </c>
      <c r="P61" s="7">
        <v>0</v>
      </c>
      <c r="Q61" s="7">
        <v>0</v>
      </c>
      <c r="R61" s="7">
        <v>0</v>
      </c>
      <c r="S61" s="7">
        <v>0</v>
      </c>
      <c r="T61" s="7">
        <v>0</v>
      </c>
      <c r="U61" s="126">
        <f t="shared" si="2"/>
        <v>0</v>
      </c>
    </row>
    <row r="62" spans="1:21">
      <c r="A62" s="37">
        <v>58</v>
      </c>
      <c r="B62" s="14"/>
      <c r="C62" s="16"/>
      <c r="D62" s="38" t="s">
        <v>24</v>
      </c>
      <c r="E62" s="45" t="s">
        <v>79</v>
      </c>
      <c r="F62" s="40"/>
      <c r="G62" s="111">
        <f t="shared" si="0"/>
        <v>1520.3771685225074</v>
      </c>
      <c r="H62" s="26">
        <v>0.20725706790108234</v>
      </c>
      <c r="I62" s="7">
        <v>0.42240438028238714</v>
      </c>
      <c r="J62" s="7">
        <v>1.5164658259600401</v>
      </c>
      <c r="K62" s="7">
        <v>2.5234310235828161</v>
      </c>
      <c r="L62" s="7">
        <v>9.7932771565392613</v>
      </c>
      <c r="M62" s="7">
        <v>464.93665339611471</v>
      </c>
      <c r="N62" s="126">
        <f t="shared" si="1"/>
        <v>479.39948885038029</v>
      </c>
      <c r="O62" s="26">
        <v>0.79112269700272009</v>
      </c>
      <c r="P62" s="7">
        <v>0.53639169014059007</v>
      </c>
      <c r="Q62" s="7">
        <v>2.442707204259932</v>
      </c>
      <c r="R62" s="7">
        <v>5.1093137413263321</v>
      </c>
      <c r="S62" s="7">
        <v>9.3362236302345991</v>
      </c>
      <c r="T62" s="7">
        <v>1022.761920709163</v>
      </c>
      <c r="U62" s="126">
        <f t="shared" si="2"/>
        <v>1040.9776796721271</v>
      </c>
    </row>
    <row r="63" spans="1:21">
      <c r="A63" s="37">
        <v>59</v>
      </c>
      <c r="B63" s="12"/>
      <c r="C63" s="14"/>
      <c r="D63" s="38" t="s">
        <v>26</v>
      </c>
      <c r="E63" s="14" t="s">
        <v>80</v>
      </c>
      <c r="F63" s="48"/>
      <c r="G63" s="111">
        <f t="shared" si="0"/>
        <v>12222.503645759076</v>
      </c>
      <c r="H63" s="26">
        <v>33.77292400598526</v>
      </c>
      <c r="I63" s="7">
        <v>9.3798014298081398</v>
      </c>
      <c r="J63" s="7">
        <v>12.095671638846397</v>
      </c>
      <c r="K63" s="7">
        <v>38.573217988014221</v>
      </c>
      <c r="L63" s="7">
        <v>290.88202941417694</v>
      </c>
      <c r="M63" s="7">
        <v>5062.7719955444336</v>
      </c>
      <c r="N63" s="126">
        <f t="shared" si="1"/>
        <v>5447.4756400212646</v>
      </c>
      <c r="O63" s="26">
        <v>54.664825398474932</v>
      </c>
      <c r="P63" s="7">
        <v>10.306316524744034</v>
      </c>
      <c r="Q63" s="7">
        <v>15.391254931688309</v>
      </c>
      <c r="R63" s="7">
        <v>44.312892377376556</v>
      </c>
      <c r="S63" s="7">
        <v>211.40184909105301</v>
      </c>
      <c r="T63" s="7">
        <v>6438.9508674144745</v>
      </c>
      <c r="U63" s="126">
        <f t="shared" si="2"/>
        <v>6775.0280057378113</v>
      </c>
    </row>
    <row r="64" spans="1:21">
      <c r="A64" s="72">
        <v>60</v>
      </c>
      <c r="B64" s="73" t="s">
        <v>81</v>
      </c>
      <c r="C64" s="77" t="s">
        <v>82</v>
      </c>
      <c r="D64" s="78"/>
      <c r="E64" s="78"/>
      <c r="F64" s="79"/>
      <c r="G64" s="74">
        <f t="shared" si="0"/>
        <v>18314730.783545494</v>
      </c>
      <c r="H64" s="75">
        <v>9685.3160400390625</v>
      </c>
      <c r="I64" s="76">
        <v>3324.1472454071045</v>
      </c>
      <c r="J64" s="76">
        <v>12967.889404296875</v>
      </c>
      <c r="K64" s="76">
        <v>100543.59973144531</v>
      </c>
      <c r="L64" s="76">
        <v>1012832.2329101563</v>
      </c>
      <c r="M64" s="76">
        <v>8046083.3984375</v>
      </c>
      <c r="N64" s="124">
        <f t="shared" si="1"/>
        <v>9185436.5837688446</v>
      </c>
      <c r="O64" s="75">
        <v>9753.9586715698242</v>
      </c>
      <c r="P64" s="76">
        <v>3339.2932329177856</v>
      </c>
      <c r="Q64" s="76">
        <v>10669.231258392334</v>
      </c>
      <c r="R64" s="76">
        <v>65946.646789550781</v>
      </c>
      <c r="S64" s="76">
        <v>608232.61669921875</v>
      </c>
      <c r="T64" s="76">
        <v>8431352.453125</v>
      </c>
      <c r="U64" s="124">
        <f t="shared" si="2"/>
        <v>9129294.1997766495</v>
      </c>
    </row>
    <row r="65" spans="1:21">
      <c r="A65" s="93">
        <v>61</v>
      </c>
      <c r="B65" s="94"/>
      <c r="C65" s="95" t="s">
        <v>6</v>
      </c>
      <c r="D65" s="96" t="s">
        <v>83</v>
      </c>
      <c r="E65" s="97"/>
      <c r="F65" s="98"/>
      <c r="G65" s="99">
        <f t="shared" si="0"/>
        <v>4848824.7069511414</v>
      </c>
      <c r="H65" s="100">
        <v>777.56219911575317</v>
      </c>
      <c r="I65" s="101">
        <v>1126.0227704048157</v>
      </c>
      <c r="J65" s="101">
        <v>5363.0002841949463</v>
      </c>
      <c r="K65" s="101">
        <v>53481.232452392578</v>
      </c>
      <c r="L65" s="101">
        <v>494757.11010742188</v>
      </c>
      <c r="M65" s="101">
        <v>2402970.8884277344</v>
      </c>
      <c r="N65" s="127">
        <f t="shared" si="1"/>
        <v>2958475.8162412643</v>
      </c>
      <c r="O65" s="100">
        <v>581.55892658233643</v>
      </c>
      <c r="P65" s="101">
        <v>839.91183471679688</v>
      </c>
      <c r="Q65" s="101">
        <v>2943.0371360778809</v>
      </c>
      <c r="R65" s="101">
        <v>32045.075805664063</v>
      </c>
      <c r="S65" s="101">
        <v>237403.28356933594</v>
      </c>
      <c r="T65" s="101">
        <v>1616536.0234375</v>
      </c>
      <c r="U65" s="127">
        <f t="shared" si="2"/>
        <v>1890348.890709877</v>
      </c>
    </row>
    <row r="66" spans="1:21">
      <c r="A66" s="37">
        <v>62</v>
      </c>
      <c r="B66" s="17"/>
      <c r="C66" s="16"/>
      <c r="D66" s="38" t="s">
        <v>8</v>
      </c>
      <c r="E66" s="49" t="s">
        <v>84</v>
      </c>
      <c r="F66" s="40"/>
      <c r="G66" s="111">
        <f t="shared" si="0"/>
        <v>71263.048872785643</v>
      </c>
      <c r="H66" s="26">
        <v>13.328168869018555</v>
      </c>
      <c r="I66" s="7">
        <v>16.756119759753346</v>
      </c>
      <c r="J66" s="7">
        <v>120.33138066530228</v>
      </c>
      <c r="K66" s="7">
        <v>1628.8052501678467</v>
      </c>
      <c r="L66" s="7">
        <v>11350.432336807251</v>
      </c>
      <c r="M66" s="7">
        <v>35037.087230682373</v>
      </c>
      <c r="N66" s="126">
        <f t="shared" si="1"/>
        <v>48166.740486951545</v>
      </c>
      <c r="O66" s="26">
        <v>15.619742512702942</v>
      </c>
      <c r="P66" s="7">
        <v>19.261139318346977</v>
      </c>
      <c r="Q66" s="7">
        <v>60.443270623683929</v>
      </c>
      <c r="R66" s="7">
        <v>576.8940634727478</v>
      </c>
      <c r="S66" s="7">
        <v>3347.5406818389893</v>
      </c>
      <c r="T66" s="7">
        <v>19076.549488067627</v>
      </c>
      <c r="U66" s="126">
        <f t="shared" si="2"/>
        <v>23096.308385834098</v>
      </c>
    </row>
    <row r="67" spans="1:21">
      <c r="A67" s="37">
        <v>63</v>
      </c>
      <c r="B67" s="17"/>
      <c r="C67" s="16"/>
      <c r="D67" s="38" t="s">
        <v>10</v>
      </c>
      <c r="E67" s="49" t="s">
        <v>85</v>
      </c>
      <c r="F67" s="40"/>
      <c r="G67" s="111">
        <f t="shared" si="0"/>
        <v>438920.5657017678</v>
      </c>
      <c r="H67" s="26">
        <v>3.1193585395812988</v>
      </c>
      <c r="I67" s="7">
        <v>2.9502665996551514</v>
      </c>
      <c r="J67" s="7">
        <v>41.968084290623665</v>
      </c>
      <c r="K67" s="7">
        <v>1947.832181930542</v>
      </c>
      <c r="L67" s="7">
        <v>51802.209091186523</v>
      </c>
      <c r="M67" s="7">
        <v>249098.49160766602</v>
      </c>
      <c r="N67" s="126">
        <f t="shared" si="1"/>
        <v>302896.57059021294</v>
      </c>
      <c r="O67" s="26">
        <v>0</v>
      </c>
      <c r="P67" s="7">
        <v>0</v>
      </c>
      <c r="Q67" s="7">
        <v>27.42074903845787</v>
      </c>
      <c r="R67" s="7">
        <v>331.63040804862976</v>
      </c>
      <c r="S67" s="7">
        <v>12155.808578491211</v>
      </c>
      <c r="T67" s="7">
        <v>123509.13537597656</v>
      </c>
      <c r="U67" s="126">
        <f t="shared" si="2"/>
        <v>136023.99511155486</v>
      </c>
    </row>
    <row r="68" spans="1:21">
      <c r="A68" s="37">
        <v>64</v>
      </c>
      <c r="B68" s="17"/>
      <c r="C68" s="16"/>
      <c r="D68" s="38" t="s">
        <v>22</v>
      </c>
      <c r="E68" s="49" t="s">
        <v>86</v>
      </c>
      <c r="F68" s="40"/>
      <c r="G68" s="111">
        <f t="shared" si="0"/>
        <v>730497.79007518291</v>
      </c>
      <c r="H68" s="26">
        <v>14.798529148101807</v>
      </c>
      <c r="I68" s="7">
        <v>6.5265612602233887</v>
      </c>
      <c r="J68" s="7">
        <v>175.06966018676758</v>
      </c>
      <c r="K68" s="7">
        <v>4196.3863296508789</v>
      </c>
      <c r="L68" s="7">
        <v>74907.104766845703</v>
      </c>
      <c r="M68" s="7">
        <v>402717.61029052734</v>
      </c>
      <c r="N68" s="126">
        <f t="shared" si="1"/>
        <v>482017.49613761902</v>
      </c>
      <c r="O68" s="26">
        <v>4.4811258316040039</v>
      </c>
      <c r="P68" s="7">
        <v>3.818239688873291</v>
      </c>
      <c r="Q68" s="7">
        <v>117.42354238033295</v>
      </c>
      <c r="R68" s="7">
        <v>2082.2205352783203</v>
      </c>
      <c r="S68" s="7">
        <v>22631.067657470703</v>
      </c>
      <c r="T68" s="7">
        <v>223641.28283691406</v>
      </c>
      <c r="U68" s="126">
        <f t="shared" si="2"/>
        <v>248480.2939375639</v>
      </c>
    </row>
    <row r="69" spans="1:21">
      <c r="A69" s="37">
        <v>65</v>
      </c>
      <c r="B69" s="17"/>
      <c r="C69" s="16"/>
      <c r="D69" s="38" t="s">
        <v>24</v>
      </c>
      <c r="E69" s="49" t="s">
        <v>87</v>
      </c>
      <c r="F69" s="40"/>
      <c r="G69" s="111">
        <f t="shared" si="0"/>
        <v>460870.36427146196</v>
      </c>
      <c r="H69" s="26">
        <v>8.974586233496666</v>
      </c>
      <c r="I69" s="7">
        <v>8.4258156344294548</v>
      </c>
      <c r="J69" s="7">
        <v>163.60824120044708</v>
      </c>
      <c r="K69" s="7">
        <v>2499.7078285217285</v>
      </c>
      <c r="L69" s="7">
        <v>24942.292427062988</v>
      </c>
      <c r="M69" s="7">
        <v>223970.68767547607</v>
      </c>
      <c r="N69" s="126">
        <f t="shared" si="1"/>
        <v>251593.69657412916</v>
      </c>
      <c r="O69" s="26">
        <v>6.8940377235412598</v>
      </c>
      <c r="P69" s="7">
        <v>5.9559210762381554</v>
      </c>
      <c r="Q69" s="7">
        <v>103.19146680831909</v>
      </c>
      <c r="R69" s="7">
        <v>1633.2620596885681</v>
      </c>
      <c r="S69" s="7">
        <v>15133.589248657227</v>
      </c>
      <c r="T69" s="7">
        <v>192393.77496337891</v>
      </c>
      <c r="U69" s="126">
        <f t="shared" si="2"/>
        <v>209276.6676973328</v>
      </c>
    </row>
    <row r="70" spans="1:21">
      <c r="A70" s="37">
        <v>66</v>
      </c>
      <c r="B70" s="17"/>
      <c r="C70" s="16"/>
      <c r="D70" s="38" t="s">
        <v>26</v>
      </c>
      <c r="E70" s="49" t="s">
        <v>88</v>
      </c>
      <c r="F70" s="40"/>
      <c r="G70" s="111">
        <f t="shared" si="0"/>
        <v>781420.17064327747</v>
      </c>
      <c r="H70" s="26">
        <v>0</v>
      </c>
      <c r="I70" s="7">
        <v>91.613349221646786</v>
      </c>
      <c r="J70" s="7">
        <v>997.40001547336578</v>
      </c>
      <c r="K70" s="7">
        <v>21051.095809936523</v>
      </c>
      <c r="L70" s="7">
        <v>108778.12927246094</v>
      </c>
      <c r="M70" s="7">
        <v>411924.4443359375</v>
      </c>
      <c r="N70" s="126">
        <f t="shared" si="1"/>
        <v>542842.68278302997</v>
      </c>
      <c r="O70" s="26">
        <v>0</v>
      </c>
      <c r="P70" s="7">
        <v>44.821903511881828</v>
      </c>
      <c r="Q70" s="7">
        <v>175.59839081764221</v>
      </c>
      <c r="R70" s="7">
        <v>3331.4075317382813</v>
      </c>
      <c r="S70" s="7">
        <v>30268.383911132813</v>
      </c>
      <c r="T70" s="7">
        <v>204757.27612304688</v>
      </c>
      <c r="U70" s="126">
        <f t="shared" si="2"/>
        <v>238577.48786024749</v>
      </c>
    </row>
    <row r="71" spans="1:21">
      <c r="A71" s="37">
        <v>67</v>
      </c>
      <c r="B71" s="17"/>
      <c r="C71" s="16"/>
      <c r="D71" s="38" t="s">
        <v>32</v>
      </c>
      <c r="E71" s="49" t="s">
        <v>89</v>
      </c>
      <c r="F71" s="40"/>
      <c r="G71" s="111">
        <f t="shared" si="0"/>
        <v>183851.79217717052</v>
      </c>
      <c r="H71" s="26">
        <v>3.9700934886932373</v>
      </c>
      <c r="I71" s="7">
        <v>3.7548847198486328</v>
      </c>
      <c r="J71" s="7">
        <v>35.018893927335739</v>
      </c>
      <c r="K71" s="7">
        <v>1115.4949555397034</v>
      </c>
      <c r="L71" s="7">
        <v>15230.827156066895</v>
      </c>
      <c r="M71" s="7">
        <v>85873.913764953613</v>
      </c>
      <c r="N71" s="126">
        <f t="shared" si="1"/>
        <v>102262.97974869609</v>
      </c>
      <c r="O71" s="26">
        <v>6.5493350028991699</v>
      </c>
      <c r="P71" s="7">
        <v>5.6024479866027832</v>
      </c>
      <c r="Q71" s="7">
        <v>22.450825691223145</v>
      </c>
      <c r="R71" s="7">
        <v>473.7988224029541</v>
      </c>
      <c r="S71" s="7">
        <v>9007.6228122711182</v>
      </c>
      <c r="T71" s="7">
        <v>72072.788185119629</v>
      </c>
      <c r="U71" s="126">
        <f t="shared" si="2"/>
        <v>81588.812428474426</v>
      </c>
    </row>
    <row r="72" spans="1:21">
      <c r="A72" s="37">
        <v>68</v>
      </c>
      <c r="B72" s="17"/>
      <c r="C72" s="16"/>
      <c r="D72" s="38" t="s">
        <v>34</v>
      </c>
      <c r="E72" s="49" t="s">
        <v>90</v>
      </c>
      <c r="F72" s="40"/>
      <c r="G72" s="111">
        <f t="shared" si="0"/>
        <v>1040592.4259058237</v>
      </c>
      <c r="H72" s="26">
        <v>23.230545997619629</v>
      </c>
      <c r="I72" s="7">
        <v>15.548829197883606</v>
      </c>
      <c r="J72" s="7">
        <v>294.3292772769928</v>
      </c>
      <c r="K72" s="7">
        <v>10971.225532531738</v>
      </c>
      <c r="L72" s="7">
        <v>130067.10787963867</v>
      </c>
      <c r="M72" s="7">
        <v>475503.56921386719</v>
      </c>
      <c r="N72" s="126">
        <f t="shared" si="1"/>
        <v>616875.01127851009</v>
      </c>
      <c r="O72" s="26">
        <v>7.9500341415405273</v>
      </c>
      <c r="P72" s="7">
        <v>6.4980058670043945</v>
      </c>
      <c r="Q72" s="7">
        <v>142.82545685768127</v>
      </c>
      <c r="R72" s="7">
        <v>6161.5073642730713</v>
      </c>
      <c r="S72" s="7">
        <v>61245.14200592041</v>
      </c>
      <c r="T72" s="7">
        <v>356153.49176025391</v>
      </c>
      <c r="U72" s="126">
        <f t="shared" si="2"/>
        <v>423717.41462731361</v>
      </c>
    </row>
    <row r="73" spans="1:21">
      <c r="A73" s="37">
        <v>69</v>
      </c>
      <c r="B73" s="17"/>
      <c r="C73" s="16"/>
      <c r="D73" s="38" t="s">
        <v>36</v>
      </c>
      <c r="E73" s="49" t="s">
        <v>91</v>
      </c>
      <c r="F73" s="40"/>
      <c r="G73" s="111">
        <f t="shared" si="0"/>
        <v>51190.872018545866</v>
      </c>
      <c r="H73" s="26">
        <v>7.9401869773864746</v>
      </c>
      <c r="I73" s="7">
        <v>7.5598300397396088</v>
      </c>
      <c r="J73" s="7">
        <v>66.064786940813065</v>
      </c>
      <c r="K73" s="7">
        <v>399.13083076477051</v>
      </c>
      <c r="L73" s="7">
        <v>3882.3305435180664</v>
      </c>
      <c r="M73" s="7">
        <v>22643.976165771484</v>
      </c>
      <c r="N73" s="126">
        <f t="shared" si="1"/>
        <v>27007.00234401226</v>
      </c>
      <c r="O73" s="26">
        <v>8.2728443145751953</v>
      </c>
      <c r="P73" s="7">
        <v>7.0767765045166016</v>
      </c>
      <c r="Q73" s="7">
        <v>45.643426507711411</v>
      </c>
      <c r="R73" s="7">
        <v>315.11929726600647</v>
      </c>
      <c r="S73" s="7">
        <v>2159.0030345916748</v>
      </c>
      <c r="T73" s="7">
        <v>21648.754295349121</v>
      </c>
      <c r="U73" s="126">
        <f t="shared" si="2"/>
        <v>24183.869674533606</v>
      </c>
    </row>
    <row r="74" spans="1:21">
      <c r="A74" s="37">
        <v>70</v>
      </c>
      <c r="B74" s="17"/>
      <c r="C74" s="16"/>
      <c r="D74" s="38" t="s">
        <v>38</v>
      </c>
      <c r="E74" s="49" t="s">
        <v>92</v>
      </c>
      <c r="F74" s="40"/>
      <c r="G74" s="111">
        <f t="shared" ref="G74:G137" si="3">N74+U74</f>
        <v>89755.007605880499</v>
      </c>
      <c r="H74" s="26">
        <v>0</v>
      </c>
      <c r="I74" s="7">
        <v>0</v>
      </c>
      <c r="J74" s="7">
        <v>1.2384044006466866</v>
      </c>
      <c r="K74" s="7">
        <v>7.6684234961867332</v>
      </c>
      <c r="L74" s="7">
        <v>72.906895935535431</v>
      </c>
      <c r="M74" s="7">
        <v>212.54384034872055</v>
      </c>
      <c r="N74" s="126">
        <f t="shared" ref="N74:N137" si="4">SUM(H74:M74)</f>
        <v>294.3575641810894</v>
      </c>
      <c r="O74" s="26">
        <v>1.4768857955932617</v>
      </c>
      <c r="P74" s="7">
        <v>1.2775076627731323</v>
      </c>
      <c r="Q74" s="7">
        <v>166.96562314033508</v>
      </c>
      <c r="R74" s="7">
        <v>6116.2430248260498</v>
      </c>
      <c r="S74" s="7">
        <v>23401.992572784424</v>
      </c>
      <c r="T74" s="7">
        <v>59772.694427490234</v>
      </c>
      <c r="U74" s="126">
        <f t="shared" ref="U74:U130" si="5">SUM(O74:T74)</f>
        <v>89460.650041699409</v>
      </c>
    </row>
    <row r="75" spans="1:21">
      <c r="A75" s="37">
        <v>71</v>
      </c>
      <c r="B75" s="17"/>
      <c r="C75" s="16"/>
      <c r="D75" s="38" t="s">
        <v>40</v>
      </c>
      <c r="E75" s="49" t="s">
        <v>93</v>
      </c>
      <c r="F75" s="40"/>
      <c r="G75" s="111">
        <f t="shared" si="3"/>
        <v>43909.810993671417</v>
      </c>
      <c r="H75" s="26">
        <v>0</v>
      </c>
      <c r="I75" s="7">
        <v>0</v>
      </c>
      <c r="J75" s="7">
        <v>0</v>
      </c>
      <c r="K75" s="7">
        <v>0</v>
      </c>
      <c r="L75" s="7">
        <v>0</v>
      </c>
      <c r="M75" s="7">
        <v>0</v>
      </c>
      <c r="N75" s="126">
        <f t="shared" si="4"/>
        <v>0</v>
      </c>
      <c r="O75" s="26">
        <v>3.1023170948028564</v>
      </c>
      <c r="P75" s="7">
        <v>2.6537907123565674</v>
      </c>
      <c r="Q75" s="7">
        <v>161.30274963378906</v>
      </c>
      <c r="R75" s="7">
        <v>2870.0326843261719</v>
      </c>
      <c r="S75" s="7">
        <v>9377.3890991210938</v>
      </c>
      <c r="T75" s="7">
        <v>31495.330352783203</v>
      </c>
      <c r="U75" s="126">
        <f t="shared" si="5"/>
        <v>43909.810993671417</v>
      </c>
    </row>
    <row r="76" spans="1:21">
      <c r="A76" s="37">
        <v>72</v>
      </c>
      <c r="B76" s="17"/>
      <c r="C76" s="16"/>
      <c r="D76" s="38" t="s">
        <v>54</v>
      </c>
      <c r="E76" s="49" t="s">
        <v>94</v>
      </c>
      <c r="F76" s="40"/>
      <c r="G76" s="111">
        <f t="shared" si="3"/>
        <v>22669.438851505518</v>
      </c>
      <c r="H76" s="26">
        <v>0</v>
      </c>
      <c r="I76" s="7">
        <v>0</v>
      </c>
      <c r="J76" s="7">
        <v>0</v>
      </c>
      <c r="K76" s="7">
        <v>0</v>
      </c>
      <c r="L76" s="7">
        <v>0</v>
      </c>
      <c r="M76" s="7">
        <v>0</v>
      </c>
      <c r="N76" s="126">
        <f t="shared" si="4"/>
        <v>0</v>
      </c>
      <c r="O76" s="26">
        <v>5.5152311325073242</v>
      </c>
      <c r="P76" s="7">
        <v>4.571138858795166</v>
      </c>
      <c r="Q76" s="7">
        <v>34.342630058526993</v>
      </c>
      <c r="R76" s="7">
        <v>793.99178218841553</v>
      </c>
      <c r="S76" s="7">
        <v>4961.7627248764038</v>
      </c>
      <c r="T76" s="7">
        <v>16869.255344390869</v>
      </c>
      <c r="U76" s="126">
        <f t="shared" si="5"/>
        <v>22669.438851505518</v>
      </c>
    </row>
    <row r="77" spans="1:21">
      <c r="A77" s="37">
        <v>73</v>
      </c>
      <c r="B77" s="17"/>
      <c r="C77" s="16"/>
      <c r="D77" s="38" t="s">
        <v>59</v>
      </c>
      <c r="E77" s="49" t="s">
        <v>95</v>
      </c>
      <c r="F77" s="40"/>
      <c r="G77" s="111">
        <f t="shared" si="3"/>
        <v>25489.320661902428</v>
      </c>
      <c r="H77" s="26">
        <v>0</v>
      </c>
      <c r="I77" s="7">
        <v>0</v>
      </c>
      <c r="J77" s="7">
        <v>0</v>
      </c>
      <c r="K77" s="7">
        <v>0</v>
      </c>
      <c r="L77" s="7">
        <v>0</v>
      </c>
      <c r="M77" s="7">
        <v>0</v>
      </c>
      <c r="N77" s="126">
        <f t="shared" si="4"/>
        <v>0</v>
      </c>
      <c r="O77" s="26">
        <v>4.2445806264877319</v>
      </c>
      <c r="P77" s="7">
        <v>3.4728897213935852</v>
      </c>
      <c r="Q77" s="7">
        <v>105.38903254270554</v>
      </c>
      <c r="R77" s="7">
        <v>1288.6614933013916</v>
      </c>
      <c r="S77" s="7">
        <v>6175.7895641326904</v>
      </c>
      <c r="T77" s="7">
        <v>17911.763101577759</v>
      </c>
      <c r="U77" s="126">
        <f t="shared" si="5"/>
        <v>25489.320661902428</v>
      </c>
    </row>
    <row r="78" spans="1:21">
      <c r="A78" s="37">
        <v>74</v>
      </c>
      <c r="B78" s="17"/>
      <c r="C78" s="16"/>
      <c r="D78" s="38" t="s">
        <v>96</v>
      </c>
      <c r="E78" s="49" t="s">
        <v>97</v>
      </c>
      <c r="F78" s="40"/>
      <c r="G78" s="111">
        <f t="shared" si="3"/>
        <v>112377.83231855929</v>
      </c>
      <c r="H78" s="26">
        <v>0</v>
      </c>
      <c r="I78" s="7">
        <v>0</v>
      </c>
      <c r="J78" s="7">
        <v>17.474017277359962</v>
      </c>
      <c r="K78" s="7">
        <v>58.259330868721008</v>
      </c>
      <c r="L78" s="7">
        <v>3020.9592380523682</v>
      </c>
      <c r="M78" s="7">
        <v>109281.13973236084</v>
      </c>
      <c r="N78" s="126">
        <f t="shared" si="4"/>
        <v>112377.83231855929</v>
      </c>
      <c r="O78" s="26">
        <v>0</v>
      </c>
      <c r="P78" s="7">
        <v>0</v>
      </c>
      <c r="Q78" s="7">
        <v>0</v>
      </c>
      <c r="R78" s="7">
        <v>0</v>
      </c>
      <c r="S78" s="7">
        <v>0</v>
      </c>
      <c r="T78" s="7">
        <v>0</v>
      </c>
      <c r="U78" s="126">
        <f t="shared" si="5"/>
        <v>0</v>
      </c>
    </row>
    <row r="79" spans="1:21">
      <c r="A79" s="37">
        <v>75</v>
      </c>
      <c r="B79" s="17"/>
      <c r="C79" s="16"/>
      <c r="D79" s="38" t="s">
        <v>98</v>
      </c>
      <c r="E79" s="49" t="s">
        <v>99</v>
      </c>
      <c r="F79" s="40"/>
      <c r="G79" s="111">
        <f t="shared" si="3"/>
        <v>113111.23486772925</v>
      </c>
      <c r="H79" s="26">
        <v>6.2387170791625977</v>
      </c>
      <c r="I79" s="7">
        <v>5.9005336761474609</v>
      </c>
      <c r="J79" s="7">
        <v>14.081928893923759</v>
      </c>
      <c r="K79" s="7">
        <v>170.34374117851257</v>
      </c>
      <c r="L79" s="7">
        <v>4475.3507370948792</v>
      </c>
      <c r="M79" s="7">
        <v>79460.032897949219</v>
      </c>
      <c r="N79" s="126">
        <f t="shared" si="4"/>
        <v>84131.948555871844</v>
      </c>
      <c r="O79" s="26">
        <v>1.0341055393218994</v>
      </c>
      <c r="P79" s="7">
        <v>0.88459712266921997</v>
      </c>
      <c r="Q79" s="7">
        <v>6.9022405669093132</v>
      </c>
      <c r="R79" s="7">
        <v>78.264484763145447</v>
      </c>
      <c r="S79" s="7">
        <v>1035.666296005249</v>
      </c>
      <c r="T79" s="7">
        <v>27856.534587860107</v>
      </c>
      <c r="U79" s="126">
        <f t="shared" si="5"/>
        <v>28979.286311857402</v>
      </c>
    </row>
    <row r="80" spans="1:21">
      <c r="A80" s="37">
        <v>76</v>
      </c>
      <c r="B80" s="17"/>
      <c r="C80" s="16"/>
      <c r="D80" s="38" t="s">
        <v>100</v>
      </c>
      <c r="E80" s="49" t="s">
        <v>101</v>
      </c>
      <c r="F80" s="40"/>
      <c r="G80" s="111">
        <f t="shared" si="3"/>
        <v>81939.349276229739</v>
      </c>
      <c r="H80" s="26">
        <v>49.510042741894722</v>
      </c>
      <c r="I80" s="7">
        <v>62.582824558019638</v>
      </c>
      <c r="J80" s="7">
        <v>329.77898669242859</v>
      </c>
      <c r="K80" s="7">
        <v>1349.1996865272522</v>
      </c>
      <c r="L80" s="7">
        <v>10719.845960617065</v>
      </c>
      <c r="M80" s="7">
        <v>35201.200372695923</v>
      </c>
      <c r="N80" s="126">
        <f t="shared" si="4"/>
        <v>47712.117873832583</v>
      </c>
      <c r="O80" s="26">
        <v>50.738775104284286</v>
      </c>
      <c r="P80" s="7">
        <v>56.217587977647781</v>
      </c>
      <c r="Q80" s="7">
        <v>173.62235963344574</v>
      </c>
      <c r="R80" s="7">
        <v>743.37696671485901</v>
      </c>
      <c r="S80" s="7">
        <v>5354.7861385345459</v>
      </c>
      <c r="T80" s="7">
        <v>27848.489574432373</v>
      </c>
      <c r="U80" s="126">
        <f t="shared" si="5"/>
        <v>34227.231402397156</v>
      </c>
    </row>
    <row r="81" spans="1:21">
      <c r="A81" s="37">
        <v>77</v>
      </c>
      <c r="B81" s="10"/>
      <c r="C81" s="16"/>
      <c r="D81" s="38" t="s">
        <v>102</v>
      </c>
      <c r="E81" s="49" t="s">
        <v>103</v>
      </c>
      <c r="F81" s="40"/>
      <c r="G81" s="111">
        <f t="shared" si="3"/>
        <v>77338.946702003479</v>
      </c>
      <c r="H81" s="26">
        <v>334.46630191802979</v>
      </c>
      <c r="I81" s="7">
        <v>546.11159098148346</v>
      </c>
      <c r="J81" s="7">
        <v>1682.4733533859253</v>
      </c>
      <c r="K81" s="7">
        <v>2204.6707057952881</v>
      </c>
      <c r="L81" s="7">
        <v>8856.7451100349426</v>
      </c>
      <c r="M81" s="7">
        <v>34688.796811103821</v>
      </c>
      <c r="N81" s="126">
        <f t="shared" si="4"/>
        <v>48313.26387321949</v>
      </c>
      <c r="O81" s="26">
        <v>214.15437912940979</v>
      </c>
      <c r="P81" s="7">
        <v>397.66348469257355</v>
      </c>
      <c r="Q81" s="7">
        <v>869.82837057113647</v>
      </c>
      <c r="R81" s="7">
        <v>1959.5803747177124</v>
      </c>
      <c r="S81" s="7">
        <v>5696.7925367355347</v>
      </c>
      <c r="T81" s="7">
        <v>19887.663682937622</v>
      </c>
      <c r="U81" s="126">
        <f t="shared" si="5"/>
        <v>29025.682828783989</v>
      </c>
    </row>
    <row r="82" spans="1:21">
      <c r="A82" s="37">
        <v>78</v>
      </c>
      <c r="B82" s="12"/>
      <c r="C82" s="11"/>
      <c r="D82" s="50"/>
      <c r="E82" s="9" t="s">
        <v>104</v>
      </c>
      <c r="F82" s="46"/>
      <c r="G82" s="111">
        <f t="shared" si="3"/>
        <v>523626.61703836918</v>
      </c>
      <c r="H82" s="26">
        <v>311.98566579818726</v>
      </c>
      <c r="I82" s="7">
        <v>358.29222512245178</v>
      </c>
      <c r="J82" s="7">
        <v>1424.1631832122803</v>
      </c>
      <c r="K82" s="7">
        <v>5881.410758972168</v>
      </c>
      <c r="L82" s="7">
        <v>46650.878143310547</v>
      </c>
      <c r="M82" s="7">
        <v>237357.29077148438</v>
      </c>
      <c r="N82" s="126">
        <f t="shared" si="4"/>
        <v>291984.02074790001</v>
      </c>
      <c r="O82" s="26">
        <v>251.52553105354309</v>
      </c>
      <c r="P82" s="7">
        <v>280.13638651371002</v>
      </c>
      <c r="Q82" s="7">
        <v>729.68702793121338</v>
      </c>
      <c r="R82" s="7">
        <v>3289.0851745605469</v>
      </c>
      <c r="S82" s="7">
        <v>25450.941680908203</v>
      </c>
      <c r="T82" s="7">
        <v>201641.22048950195</v>
      </c>
      <c r="U82" s="126">
        <f t="shared" si="5"/>
        <v>231642.59629046917</v>
      </c>
    </row>
    <row r="83" spans="1:21">
      <c r="A83" s="93">
        <v>79</v>
      </c>
      <c r="B83" s="94"/>
      <c r="C83" s="95" t="s">
        <v>61</v>
      </c>
      <c r="D83" s="96" t="s">
        <v>105</v>
      </c>
      <c r="E83" s="97"/>
      <c r="F83" s="98"/>
      <c r="G83" s="99">
        <f t="shared" si="3"/>
        <v>75442.257577002048</v>
      </c>
      <c r="H83" s="100">
        <v>15.945427119731903</v>
      </c>
      <c r="I83" s="101">
        <v>56.11415633559227</v>
      </c>
      <c r="J83" s="101">
        <v>307.78551006317139</v>
      </c>
      <c r="K83" s="101">
        <v>911.80572700500488</v>
      </c>
      <c r="L83" s="101">
        <v>6628.4037590026855</v>
      </c>
      <c r="M83" s="101">
        <v>31110.847311019897</v>
      </c>
      <c r="N83" s="127">
        <f t="shared" si="4"/>
        <v>39030.901890546083</v>
      </c>
      <c r="O83" s="100">
        <v>17.102408051490784</v>
      </c>
      <c r="P83" s="101">
        <v>46.345524579286575</v>
      </c>
      <c r="Q83" s="101">
        <v>112.39783990383148</v>
      </c>
      <c r="R83" s="101">
        <v>1199.2104134559631</v>
      </c>
      <c r="S83" s="101">
        <v>4530.4196939468384</v>
      </c>
      <c r="T83" s="101">
        <v>30505.879806518555</v>
      </c>
      <c r="U83" s="127">
        <f t="shared" si="5"/>
        <v>36411.355686455965</v>
      </c>
    </row>
    <row r="84" spans="1:21">
      <c r="A84" s="93">
        <v>80</v>
      </c>
      <c r="B84" s="94"/>
      <c r="C84" s="95" t="s">
        <v>66</v>
      </c>
      <c r="D84" s="96" t="s">
        <v>106</v>
      </c>
      <c r="E84" s="97"/>
      <c r="F84" s="98"/>
      <c r="G84" s="99">
        <f t="shared" si="3"/>
        <v>488765.45383080281</v>
      </c>
      <c r="H84" s="100">
        <v>12.212837995961308</v>
      </c>
      <c r="I84" s="101">
        <v>18.408790431916714</v>
      </c>
      <c r="J84" s="101">
        <v>141.43070292472839</v>
      </c>
      <c r="K84" s="101">
        <v>1979.215726852417</v>
      </c>
      <c r="L84" s="101">
        <v>28248.744049072266</v>
      </c>
      <c r="M84" s="101">
        <v>174760.30746459961</v>
      </c>
      <c r="N84" s="127">
        <f t="shared" si="4"/>
        <v>205160.3195718769</v>
      </c>
      <c r="O84" s="100">
        <v>15.022393196821213</v>
      </c>
      <c r="P84" s="101">
        <v>32.950671166181564</v>
      </c>
      <c r="Q84" s="101">
        <v>211.34678339958191</v>
      </c>
      <c r="R84" s="101">
        <v>2201.7814598083496</v>
      </c>
      <c r="S84" s="101">
        <v>36907.395286560059</v>
      </c>
      <c r="T84" s="101">
        <v>244236.63766479492</v>
      </c>
      <c r="U84" s="127">
        <f t="shared" si="5"/>
        <v>283605.13425892591</v>
      </c>
    </row>
    <row r="85" spans="1:21">
      <c r="A85" s="93">
        <v>81</v>
      </c>
      <c r="B85" s="94"/>
      <c r="C85" s="95" t="s">
        <v>68</v>
      </c>
      <c r="D85" s="96" t="s">
        <v>107</v>
      </c>
      <c r="E85" s="97"/>
      <c r="F85" s="98"/>
      <c r="G85" s="99">
        <f t="shared" si="3"/>
        <v>51645.322042226791</v>
      </c>
      <c r="H85" s="100">
        <v>299.14118218421936</v>
      </c>
      <c r="I85" s="101">
        <v>191.09406089782715</v>
      </c>
      <c r="J85" s="101">
        <v>192.84907388687134</v>
      </c>
      <c r="K85" s="101">
        <v>461.87648344039917</v>
      </c>
      <c r="L85" s="101">
        <v>2501.8689618110657</v>
      </c>
      <c r="M85" s="101">
        <v>19298.596141815186</v>
      </c>
      <c r="N85" s="127">
        <f t="shared" si="4"/>
        <v>22945.425904035568</v>
      </c>
      <c r="O85" s="100">
        <v>280.56793785095215</v>
      </c>
      <c r="P85" s="101">
        <v>223.8760005235672</v>
      </c>
      <c r="Q85" s="101">
        <v>305.12907874584198</v>
      </c>
      <c r="R85" s="101">
        <v>676.3850622177124</v>
      </c>
      <c r="S85" s="101">
        <v>2975.8880386352539</v>
      </c>
      <c r="T85" s="101">
        <v>24238.050020217896</v>
      </c>
      <c r="U85" s="127">
        <f t="shared" si="5"/>
        <v>28699.896138191223</v>
      </c>
    </row>
    <row r="86" spans="1:21">
      <c r="A86" s="93">
        <v>82</v>
      </c>
      <c r="B86" s="94"/>
      <c r="C86" s="95" t="s">
        <v>74</v>
      </c>
      <c r="D86" s="96" t="s">
        <v>108</v>
      </c>
      <c r="E86" s="97"/>
      <c r="F86" s="98"/>
      <c r="G86" s="99">
        <f t="shared" si="3"/>
        <v>63675.015432552376</v>
      </c>
      <c r="H86" s="100">
        <v>0.38071002950891852</v>
      </c>
      <c r="I86" s="101">
        <v>1.0110306315473281</v>
      </c>
      <c r="J86" s="101">
        <v>950.86516761779785</v>
      </c>
      <c r="K86" s="101">
        <v>4146.7625198364258</v>
      </c>
      <c r="L86" s="101">
        <v>7519.4168243408203</v>
      </c>
      <c r="M86" s="101">
        <v>23835.507266998291</v>
      </c>
      <c r="N86" s="127">
        <f t="shared" si="4"/>
        <v>36453.943519454391</v>
      </c>
      <c r="O86" s="100">
        <v>1.729843657813035</v>
      </c>
      <c r="P86" s="101">
        <v>1.5254090359667316</v>
      </c>
      <c r="Q86" s="101">
        <v>905.95908403396606</v>
      </c>
      <c r="R86" s="101">
        <v>1850.1240386962891</v>
      </c>
      <c r="S86" s="101">
        <v>3761.1070556640625</v>
      </c>
      <c r="T86" s="101">
        <v>20700.626482009888</v>
      </c>
      <c r="U86" s="127">
        <f t="shared" si="5"/>
        <v>27221.071913097985</v>
      </c>
    </row>
    <row r="87" spans="1:21">
      <c r="A87" s="37">
        <v>83</v>
      </c>
      <c r="B87" s="17"/>
      <c r="C87" s="16"/>
      <c r="D87" s="38" t="s">
        <v>8</v>
      </c>
      <c r="E87" s="49" t="s">
        <v>109</v>
      </c>
      <c r="F87" s="40"/>
      <c r="G87" s="111">
        <f t="shared" si="3"/>
        <v>0</v>
      </c>
      <c r="H87" s="26">
        <v>0</v>
      </c>
      <c r="I87" s="7">
        <v>0</v>
      </c>
      <c r="J87" s="7">
        <v>0</v>
      </c>
      <c r="K87" s="7">
        <v>0</v>
      </c>
      <c r="L87" s="7">
        <v>0</v>
      </c>
      <c r="M87" s="7">
        <v>0</v>
      </c>
      <c r="N87" s="126">
        <f t="shared" si="4"/>
        <v>0</v>
      </c>
      <c r="O87" s="26">
        <v>0</v>
      </c>
      <c r="P87" s="7">
        <v>0</v>
      </c>
      <c r="Q87" s="7">
        <v>0</v>
      </c>
      <c r="R87" s="7">
        <v>0</v>
      </c>
      <c r="S87" s="7">
        <v>0</v>
      </c>
      <c r="T87" s="7">
        <v>0</v>
      </c>
      <c r="U87" s="126">
        <f t="shared" si="5"/>
        <v>0</v>
      </c>
    </row>
    <row r="88" spans="1:21">
      <c r="A88" s="37">
        <v>84</v>
      </c>
      <c r="B88" s="17"/>
      <c r="C88" s="16"/>
      <c r="D88" s="38" t="s">
        <v>10</v>
      </c>
      <c r="E88" s="49" t="s">
        <v>110</v>
      </c>
      <c r="F88" s="40"/>
      <c r="G88" s="111">
        <f t="shared" si="3"/>
        <v>3.7419587150216103</v>
      </c>
      <c r="H88" s="26">
        <v>0</v>
      </c>
      <c r="I88" s="7">
        <v>0</v>
      </c>
      <c r="J88" s="7">
        <v>0</v>
      </c>
      <c r="K88" s="7">
        <v>8.7986625730991364E-2</v>
      </c>
      <c r="L88" s="7">
        <v>0.56531447172164917</v>
      </c>
      <c r="M88" s="7">
        <v>1.1902344226837158</v>
      </c>
      <c r="N88" s="126">
        <f t="shared" si="4"/>
        <v>1.8435355201363564</v>
      </c>
      <c r="O88" s="26">
        <v>0</v>
      </c>
      <c r="P88" s="7">
        <v>0</v>
      </c>
      <c r="Q88" s="7">
        <v>0</v>
      </c>
      <c r="R88" s="7">
        <v>0</v>
      </c>
      <c r="S88" s="7">
        <v>0.34116411209106445</v>
      </c>
      <c r="T88" s="7">
        <v>1.5572590827941895</v>
      </c>
      <c r="U88" s="126">
        <f t="shared" si="5"/>
        <v>1.8984231948852539</v>
      </c>
    </row>
    <row r="89" spans="1:21">
      <c r="A89" s="37">
        <v>85</v>
      </c>
      <c r="B89" s="17"/>
      <c r="C89" s="16"/>
      <c r="D89" s="38" t="s">
        <v>22</v>
      </c>
      <c r="E89" s="49" t="s">
        <v>111</v>
      </c>
      <c r="F89" s="40"/>
      <c r="G89" s="111">
        <f t="shared" si="3"/>
        <v>46.225537367165089</v>
      </c>
      <c r="H89" s="26">
        <v>0</v>
      </c>
      <c r="I89" s="7">
        <v>0</v>
      </c>
      <c r="J89" s="7">
        <v>0</v>
      </c>
      <c r="K89" s="7">
        <v>2.7384717464447021</v>
      </c>
      <c r="L89" s="7">
        <v>10.629746437072754</v>
      </c>
      <c r="M89" s="7">
        <v>11.837448120117188</v>
      </c>
      <c r="N89" s="126">
        <f t="shared" si="4"/>
        <v>25.205666303634644</v>
      </c>
      <c r="O89" s="26">
        <v>0</v>
      </c>
      <c r="P89" s="7">
        <v>0</v>
      </c>
      <c r="Q89" s="7">
        <v>0.10542202740907669</v>
      </c>
      <c r="R89" s="7">
        <v>0.8063848614692688</v>
      </c>
      <c r="S89" s="7">
        <v>7.7586627006530762</v>
      </c>
      <c r="T89" s="7">
        <v>12.349401473999023</v>
      </c>
      <c r="U89" s="126">
        <f t="shared" si="5"/>
        <v>21.019871063530445</v>
      </c>
    </row>
    <row r="90" spans="1:21">
      <c r="A90" s="37">
        <v>86</v>
      </c>
      <c r="B90" s="17"/>
      <c r="C90" s="16"/>
      <c r="D90" s="38" t="s">
        <v>24</v>
      </c>
      <c r="E90" s="49" t="s">
        <v>112</v>
      </c>
      <c r="F90" s="40"/>
      <c r="G90" s="111">
        <f t="shared" si="3"/>
        <v>15337.778755784035</v>
      </c>
      <c r="H90" s="26">
        <v>0</v>
      </c>
      <c r="I90" s="7">
        <v>0</v>
      </c>
      <c r="J90" s="7">
        <v>263.579749584198</v>
      </c>
      <c r="K90" s="7">
        <v>2252.8767547607422</v>
      </c>
      <c r="L90" s="7">
        <v>3862.2387313842773</v>
      </c>
      <c r="M90" s="7">
        <v>5248.4686985015869</v>
      </c>
      <c r="N90" s="126">
        <f t="shared" si="4"/>
        <v>11627.163934230804</v>
      </c>
      <c r="O90" s="26">
        <v>0</v>
      </c>
      <c r="P90" s="7">
        <v>0</v>
      </c>
      <c r="Q90" s="7">
        <v>73.904177308082581</v>
      </c>
      <c r="R90" s="7">
        <v>247.59522867202759</v>
      </c>
      <c r="S90" s="7">
        <v>393.63330698013306</v>
      </c>
      <c r="T90" s="7">
        <v>2995.4821085929871</v>
      </c>
      <c r="U90" s="126">
        <f t="shared" si="5"/>
        <v>3710.6148215532303</v>
      </c>
    </row>
    <row r="91" spans="1:21">
      <c r="A91" s="37">
        <v>87</v>
      </c>
      <c r="B91" s="17"/>
      <c r="C91" s="16"/>
      <c r="D91" s="38" t="s">
        <v>26</v>
      </c>
      <c r="E91" s="49" t="s">
        <v>113</v>
      </c>
      <c r="F91" s="40"/>
      <c r="G91" s="111">
        <f t="shared" si="3"/>
        <v>48247.450705176103</v>
      </c>
      <c r="H91" s="26">
        <v>0.38071002950891852</v>
      </c>
      <c r="I91" s="7">
        <v>0</v>
      </c>
      <c r="J91" s="7">
        <v>683.17581701278687</v>
      </c>
      <c r="K91" s="7">
        <v>1882.5968341827393</v>
      </c>
      <c r="L91" s="7">
        <v>3644.6718349456787</v>
      </c>
      <c r="M91" s="7">
        <v>18574.011842727661</v>
      </c>
      <c r="N91" s="126">
        <f t="shared" si="4"/>
        <v>24784.837038898375</v>
      </c>
      <c r="O91" s="26">
        <v>1.729843657813035</v>
      </c>
      <c r="P91" s="7">
        <v>0</v>
      </c>
      <c r="Q91" s="7">
        <v>822.09107166528702</v>
      </c>
      <c r="R91" s="7">
        <v>1588.6558957099915</v>
      </c>
      <c r="S91" s="7">
        <v>3358.8998643159866</v>
      </c>
      <c r="T91" s="7">
        <v>17691.23699092865</v>
      </c>
      <c r="U91" s="126">
        <f t="shared" si="5"/>
        <v>23462.613666277728</v>
      </c>
    </row>
    <row r="92" spans="1:21">
      <c r="A92" s="37">
        <v>88</v>
      </c>
      <c r="B92" s="17"/>
      <c r="C92" s="16"/>
      <c r="D92" s="38" t="s">
        <v>32</v>
      </c>
      <c r="E92" s="49" t="s">
        <v>114</v>
      </c>
      <c r="F92" s="40"/>
      <c r="G92" s="111">
        <f t="shared" si="3"/>
        <v>0</v>
      </c>
      <c r="H92" s="26">
        <v>0</v>
      </c>
      <c r="I92" s="7">
        <v>0</v>
      </c>
      <c r="J92" s="7">
        <v>0</v>
      </c>
      <c r="K92" s="7">
        <v>0</v>
      </c>
      <c r="L92" s="7">
        <v>0</v>
      </c>
      <c r="M92" s="7">
        <v>0</v>
      </c>
      <c r="N92" s="126">
        <f t="shared" si="4"/>
        <v>0</v>
      </c>
      <c r="O92" s="26">
        <v>0</v>
      </c>
      <c r="P92" s="7">
        <v>0</v>
      </c>
      <c r="Q92" s="7">
        <v>0</v>
      </c>
      <c r="R92" s="7">
        <v>0</v>
      </c>
      <c r="S92" s="7">
        <v>0</v>
      </c>
      <c r="T92" s="7">
        <v>0</v>
      </c>
      <c r="U92" s="126">
        <f t="shared" si="5"/>
        <v>0</v>
      </c>
    </row>
    <row r="93" spans="1:21">
      <c r="A93" s="37">
        <v>89</v>
      </c>
      <c r="B93" s="17"/>
      <c r="C93" s="16"/>
      <c r="D93" s="38" t="s">
        <v>34</v>
      </c>
      <c r="E93" s="49" t="s">
        <v>115</v>
      </c>
      <c r="F93" s="40"/>
      <c r="G93" s="111">
        <f t="shared" si="3"/>
        <v>34.186065684596542</v>
      </c>
      <c r="H93" s="26">
        <v>0</v>
      </c>
      <c r="I93" s="7">
        <v>0.78487384546315297</v>
      </c>
      <c r="J93" s="7">
        <v>2.9146807296201587</v>
      </c>
      <c r="K93" s="7">
        <v>6.5863190274685621</v>
      </c>
      <c r="L93" s="7">
        <v>0</v>
      </c>
      <c r="M93" s="7">
        <v>0</v>
      </c>
      <c r="N93" s="126">
        <f t="shared" si="4"/>
        <v>10.285873602551874</v>
      </c>
      <c r="O93" s="26">
        <v>0</v>
      </c>
      <c r="P93" s="7">
        <v>1.5254090359667316</v>
      </c>
      <c r="Q93" s="7">
        <v>9.8584013008512557</v>
      </c>
      <c r="R93" s="7">
        <v>12.516381745226681</v>
      </c>
      <c r="S93" s="7">
        <v>0</v>
      </c>
      <c r="T93" s="7">
        <v>0</v>
      </c>
      <c r="U93" s="126">
        <f t="shared" si="5"/>
        <v>23.900192082044668</v>
      </c>
    </row>
    <row r="94" spans="1:21">
      <c r="A94" s="37">
        <v>90</v>
      </c>
      <c r="B94" s="17"/>
      <c r="C94" s="16"/>
      <c r="D94" s="38" t="s">
        <v>36</v>
      </c>
      <c r="E94" s="49" t="s">
        <v>116</v>
      </c>
      <c r="F94" s="40"/>
      <c r="G94" s="111">
        <f t="shared" si="3"/>
        <v>0</v>
      </c>
      <c r="H94" s="26">
        <v>0</v>
      </c>
      <c r="I94" s="7">
        <v>0</v>
      </c>
      <c r="J94" s="7">
        <v>0</v>
      </c>
      <c r="K94" s="7">
        <v>0</v>
      </c>
      <c r="L94" s="7">
        <v>0</v>
      </c>
      <c r="M94" s="7">
        <v>0</v>
      </c>
      <c r="N94" s="126">
        <f t="shared" si="4"/>
        <v>0</v>
      </c>
      <c r="O94" s="26">
        <v>0</v>
      </c>
      <c r="P94" s="7">
        <v>0</v>
      </c>
      <c r="Q94" s="7">
        <v>0</v>
      </c>
      <c r="R94" s="7">
        <v>0</v>
      </c>
      <c r="S94" s="7">
        <v>0</v>
      </c>
      <c r="T94" s="7">
        <v>0</v>
      </c>
      <c r="U94" s="126">
        <f t="shared" si="5"/>
        <v>0</v>
      </c>
    </row>
    <row r="95" spans="1:21">
      <c r="A95" s="37">
        <v>91</v>
      </c>
      <c r="B95" s="17"/>
      <c r="C95" s="16"/>
      <c r="D95" s="38" t="s">
        <v>38</v>
      </c>
      <c r="E95" s="49" t="s">
        <v>117</v>
      </c>
      <c r="F95" s="40"/>
      <c r="G95" s="111">
        <f t="shared" si="3"/>
        <v>0</v>
      </c>
      <c r="H95" s="26">
        <v>0</v>
      </c>
      <c r="I95" s="7">
        <v>0</v>
      </c>
      <c r="J95" s="7">
        <v>0</v>
      </c>
      <c r="K95" s="7">
        <v>0</v>
      </c>
      <c r="L95" s="7">
        <v>0</v>
      </c>
      <c r="M95" s="7">
        <v>0</v>
      </c>
      <c r="N95" s="126">
        <f t="shared" si="4"/>
        <v>0</v>
      </c>
      <c r="O95" s="26">
        <v>0</v>
      </c>
      <c r="P95" s="7">
        <v>0</v>
      </c>
      <c r="Q95" s="7">
        <v>0</v>
      </c>
      <c r="R95" s="7">
        <v>0</v>
      </c>
      <c r="S95" s="7">
        <v>0</v>
      </c>
      <c r="T95" s="7">
        <v>0</v>
      </c>
      <c r="U95" s="126">
        <f t="shared" si="5"/>
        <v>0</v>
      </c>
    </row>
    <row r="96" spans="1:21">
      <c r="A96" s="37">
        <v>92</v>
      </c>
      <c r="B96" s="17"/>
      <c r="C96" s="16"/>
      <c r="D96" s="38" t="s">
        <v>40</v>
      </c>
      <c r="E96" s="49" t="s">
        <v>118</v>
      </c>
      <c r="F96" s="40"/>
      <c r="G96" s="111">
        <f t="shared" si="3"/>
        <v>5.6326961666345596</v>
      </c>
      <c r="H96" s="26">
        <v>0</v>
      </c>
      <c r="I96" s="7">
        <v>0.22615678608417511</v>
      </c>
      <c r="J96" s="7">
        <v>1.1949626207351685</v>
      </c>
      <c r="K96" s="7">
        <v>1.8763045072555542</v>
      </c>
      <c r="L96" s="7">
        <v>1.310957670211792</v>
      </c>
      <c r="M96" s="7">
        <v>0</v>
      </c>
      <c r="N96" s="126">
        <f t="shared" si="4"/>
        <v>4.6083815842866898</v>
      </c>
      <c r="O96" s="26">
        <v>0</v>
      </c>
      <c r="P96" s="7">
        <v>0</v>
      </c>
      <c r="Q96" s="7">
        <v>0</v>
      </c>
      <c r="R96" s="7">
        <v>0.55013459920883179</v>
      </c>
      <c r="S96" s="7">
        <v>0.47417998313903809</v>
      </c>
      <c r="T96" s="7">
        <v>0</v>
      </c>
      <c r="U96" s="126">
        <f t="shared" si="5"/>
        <v>1.0243145823478699</v>
      </c>
    </row>
    <row r="97" spans="1:21">
      <c r="A97" s="37">
        <v>93</v>
      </c>
      <c r="B97" s="17"/>
      <c r="C97" s="16"/>
      <c r="D97" s="38" t="s">
        <v>54</v>
      </c>
      <c r="E97" s="49" t="s">
        <v>119</v>
      </c>
      <c r="F97" s="40"/>
      <c r="G97" s="111">
        <f t="shared" si="3"/>
        <v>0</v>
      </c>
      <c r="H97" s="26">
        <v>0</v>
      </c>
      <c r="I97" s="7">
        <v>0</v>
      </c>
      <c r="J97" s="7">
        <v>0</v>
      </c>
      <c r="K97" s="7">
        <v>0</v>
      </c>
      <c r="L97" s="7">
        <v>0</v>
      </c>
      <c r="M97" s="7">
        <v>0</v>
      </c>
      <c r="N97" s="126">
        <f t="shared" si="4"/>
        <v>0</v>
      </c>
      <c r="O97" s="26">
        <v>0</v>
      </c>
      <c r="P97" s="7">
        <v>0</v>
      </c>
      <c r="Q97" s="7">
        <v>0</v>
      </c>
      <c r="R97" s="7">
        <v>0</v>
      </c>
      <c r="S97" s="7">
        <v>0</v>
      </c>
      <c r="T97" s="7">
        <v>0</v>
      </c>
      <c r="U97" s="126">
        <f t="shared" si="5"/>
        <v>0</v>
      </c>
    </row>
    <row r="98" spans="1:21">
      <c r="A98" s="93">
        <v>94</v>
      </c>
      <c r="B98" s="102"/>
      <c r="C98" s="95" t="s">
        <v>120</v>
      </c>
      <c r="D98" s="96" t="s">
        <v>121</v>
      </c>
      <c r="E98" s="97"/>
      <c r="F98" s="98"/>
      <c r="G98" s="99">
        <f t="shared" si="3"/>
        <v>2528052.409091264</v>
      </c>
      <c r="H98" s="100">
        <v>160.4092743396759</v>
      </c>
      <c r="I98" s="101">
        <v>331.8948005437851</v>
      </c>
      <c r="J98" s="101">
        <v>772.14935207366943</v>
      </c>
      <c r="K98" s="101">
        <v>1344.796781539917</v>
      </c>
      <c r="L98" s="101">
        <v>24481.085277557373</v>
      </c>
      <c r="M98" s="101">
        <v>822566.92721557617</v>
      </c>
      <c r="N98" s="127">
        <f t="shared" si="4"/>
        <v>849657.26270163059</v>
      </c>
      <c r="O98" s="100">
        <v>167.92927005887032</v>
      </c>
      <c r="P98" s="101">
        <v>293.58834588527679</v>
      </c>
      <c r="Q98" s="101">
        <v>718.77761554718018</v>
      </c>
      <c r="R98" s="101">
        <v>1855.0241851806641</v>
      </c>
      <c r="S98" s="101">
        <v>37997.310127258301</v>
      </c>
      <c r="T98" s="101">
        <v>1637362.5168457031</v>
      </c>
      <c r="U98" s="127">
        <f t="shared" si="5"/>
        <v>1678395.1463896334</v>
      </c>
    </row>
    <row r="99" spans="1:21">
      <c r="A99" s="37">
        <v>95</v>
      </c>
      <c r="B99" s="10"/>
      <c r="C99" s="11"/>
      <c r="D99" s="38" t="s">
        <v>8</v>
      </c>
      <c r="E99" s="49" t="s">
        <v>122</v>
      </c>
      <c r="F99" s="51"/>
      <c r="G99" s="111">
        <f t="shared" si="3"/>
        <v>2330366.0526657701</v>
      </c>
      <c r="H99" s="26">
        <v>0</v>
      </c>
      <c r="I99" s="7">
        <v>0</v>
      </c>
      <c r="J99" s="7">
        <v>0.33475220203399658</v>
      </c>
      <c r="K99" s="7">
        <v>72.165603995323181</v>
      </c>
      <c r="L99" s="7">
        <v>17949.175894737244</v>
      </c>
      <c r="M99" s="7">
        <v>729767.07485961914</v>
      </c>
      <c r="N99" s="126">
        <f t="shared" si="4"/>
        <v>747788.75111055374</v>
      </c>
      <c r="O99" s="26">
        <v>0</v>
      </c>
      <c r="P99" s="7">
        <v>0.62595176696777344</v>
      </c>
      <c r="Q99" s="7">
        <v>0.1318073570728302</v>
      </c>
      <c r="R99" s="7">
        <v>170.76717141270638</v>
      </c>
      <c r="S99" s="7">
        <v>31843.52589225769</v>
      </c>
      <c r="T99" s="7">
        <v>1550562.2507324219</v>
      </c>
      <c r="U99" s="126">
        <f t="shared" si="5"/>
        <v>1582577.3015552163</v>
      </c>
    </row>
    <row r="100" spans="1:21">
      <c r="A100" s="37">
        <v>96</v>
      </c>
      <c r="B100" s="10"/>
      <c r="C100" s="11"/>
      <c r="D100" s="38" t="s">
        <v>10</v>
      </c>
      <c r="E100" s="49" t="s">
        <v>123</v>
      </c>
      <c r="F100" s="51"/>
      <c r="G100" s="111">
        <f t="shared" si="3"/>
        <v>169231.60457458126</v>
      </c>
      <c r="H100" s="26">
        <v>0</v>
      </c>
      <c r="I100" s="7">
        <v>0</v>
      </c>
      <c r="J100" s="7">
        <v>0.77888079383410513</v>
      </c>
      <c r="K100" s="7">
        <v>65.96723809838295</v>
      </c>
      <c r="L100" s="7">
        <v>3521.65846824646</v>
      </c>
      <c r="M100" s="7">
        <v>84072.43482208252</v>
      </c>
      <c r="N100" s="126">
        <f t="shared" si="4"/>
        <v>87660.839409221197</v>
      </c>
      <c r="O100" s="26">
        <v>0</v>
      </c>
      <c r="P100" s="7">
        <v>0</v>
      </c>
      <c r="Q100" s="7">
        <v>1.0994569374015555</v>
      </c>
      <c r="R100" s="7">
        <v>83.091896176338196</v>
      </c>
      <c r="S100" s="7">
        <v>3183.9578912258148</v>
      </c>
      <c r="T100" s="7">
        <v>78302.615921020508</v>
      </c>
      <c r="U100" s="126">
        <f t="shared" si="5"/>
        <v>81570.765165360062</v>
      </c>
    </row>
    <row r="101" spans="1:21">
      <c r="A101" s="37">
        <v>97</v>
      </c>
      <c r="B101" s="10"/>
      <c r="C101" s="11"/>
      <c r="D101" s="38" t="s">
        <v>22</v>
      </c>
      <c r="E101" s="49" t="s">
        <v>124</v>
      </c>
      <c r="F101" s="51"/>
      <c r="G101" s="111">
        <f t="shared" si="3"/>
        <v>12150.799553588033</v>
      </c>
      <c r="H101" s="26">
        <v>77.745973035693169</v>
      </c>
      <c r="I101" s="7">
        <v>224.09149932861328</v>
      </c>
      <c r="J101" s="7">
        <v>483.59114074707031</v>
      </c>
      <c r="K101" s="7">
        <v>810.02572631835938</v>
      </c>
      <c r="L101" s="7">
        <v>1078.7553730010986</v>
      </c>
      <c r="M101" s="7">
        <v>3363.8622117042542</v>
      </c>
      <c r="N101" s="126">
        <f t="shared" si="4"/>
        <v>6038.0719241350889</v>
      </c>
      <c r="O101" s="26">
        <v>84.961409837007523</v>
      </c>
      <c r="P101" s="7">
        <v>219.78609490394592</v>
      </c>
      <c r="Q101" s="7">
        <v>594.53309059143066</v>
      </c>
      <c r="R101" s="7">
        <v>1015.926465511322</v>
      </c>
      <c r="S101" s="7">
        <v>990.3447277545929</v>
      </c>
      <c r="T101" s="7">
        <v>3207.1758408546448</v>
      </c>
      <c r="U101" s="126">
        <f t="shared" si="5"/>
        <v>6112.7276294529438</v>
      </c>
    </row>
    <row r="102" spans="1:21">
      <c r="A102" s="37">
        <v>98</v>
      </c>
      <c r="B102" s="17"/>
      <c r="C102" s="11"/>
      <c r="D102" s="38" t="s">
        <v>24</v>
      </c>
      <c r="E102" s="49" t="s">
        <v>125</v>
      </c>
      <c r="F102" s="51"/>
      <c r="G102" s="111">
        <f t="shared" si="3"/>
        <v>1324.9163764249533</v>
      </c>
      <c r="H102" s="26">
        <v>0</v>
      </c>
      <c r="I102" s="7">
        <v>0</v>
      </c>
      <c r="J102" s="7">
        <v>3.3944690097123384</v>
      </c>
      <c r="K102" s="7">
        <v>46.098189026117325</v>
      </c>
      <c r="L102" s="7">
        <v>179.80403381586075</v>
      </c>
      <c r="M102" s="7">
        <v>316.75231873989105</v>
      </c>
      <c r="N102" s="126">
        <f t="shared" si="4"/>
        <v>546.04901059158146</v>
      </c>
      <c r="O102" s="26">
        <v>0</v>
      </c>
      <c r="P102" s="7">
        <v>0</v>
      </c>
      <c r="Q102" s="7">
        <v>12.82116162404418</v>
      </c>
      <c r="R102" s="7">
        <v>129.51408576965332</v>
      </c>
      <c r="S102" s="7">
        <v>207.90101850032806</v>
      </c>
      <c r="T102" s="7">
        <v>428.63109993934631</v>
      </c>
      <c r="U102" s="126">
        <f t="shared" si="5"/>
        <v>778.86736583337188</v>
      </c>
    </row>
    <row r="103" spans="1:21">
      <c r="A103" s="37">
        <v>99</v>
      </c>
      <c r="B103" s="12"/>
      <c r="C103" s="12"/>
      <c r="D103" s="38" t="s">
        <v>26</v>
      </c>
      <c r="E103" s="49" t="s">
        <v>126</v>
      </c>
      <c r="F103" s="43"/>
      <c r="G103" s="111">
        <f t="shared" si="3"/>
        <v>0</v>
      </c>
      <c r="H103" s="26">
        <v>0</v>
      </c>
      <c r="I103" s="7">
        <v>0</v>
      </c>
      <c r="J103" s="7">
        <v>0</v>
      </c>
      <c r="K103" s="7">
        <v>0</v>
      </c>
      <c r="L103" s="7">
        <v>0</v>
      </c>
      <c r="M103" s="7">
        <v>0</v>
      </c>
      <c r="N103" s="126">
        <f t="shared" si="4"/>
        <v>0</v>
      </c>
      <c r="O103" s="26">
        <v>0</v>
      </c>
      <c r="P103" s="7">
        <v>0</v>
      </c>
      <c r="Q103" s="7">
        <v>0</v>
      </c>
      <c r="R103" s="7">
        <v>0</v>
      </c>
      <c r="S103" s="7">
        <v>0</v>
      </c>
      <c r="T103" s="7">
        <v>0</v>
      </c>
      <c r="U103" s="126">
        <f t="shared" si="5"/>
        <v>0</v>
      </c>
    </row>
    <row r="104" spans="1:21">
      <c r="A104" s="37">
        <v>100</v>
      </c>
      <c r="B104" s="12"/>
      <c r="C104" s="12"/>
      <c r="D104" s="38" t="s">
        <v>32</v>
      </c>
      <c r="E104" s="15" t="s">
        <v>127</v>
      </c>
      <c r="F104" s="43"/>
      <c r="G104" s="111">
        <f t="shared" si="3"/>
        <v>0</v>
      </c>
      <c r="H104" s="26">
        <v>0</v>
      </c>
      <c r="I104" s="7">
        <v>0</v>
      </c>
      <c r="J104" s="7">
        <v>0</v>
      </c>
      <c r="K104" s="7">
        <v>0</v>
      </c>
      <c r="L104" s="7">
        <v>0</v>
      </c>
      <c r="M104" s="7">
        <v>0</v>
      </c>
      <c r="N104" s="126">
        <f t="shared" si="4"/>
        <v>0</v>
      </c>
      <c r="O104" s="26">
        <v>0</v>
      </c>
      <c r="P104" s="7">
        <v>0</v>
      </c>
      <c r="Q104" s="7">
        <v>0</v>
      </c>
      <c r="R104" s="7">
        <v>0</v>
      </c>
      <c r="S104" s="7">
        <v>0</v>
      </c>
      <c r="T104" s="7">
        <v>0</v>
      </c>
      <c r="U104" s="126">
        <f t="shared" si="5"/>
        <v>0</v>
      </c>
    </row>
    <row r="105" spans="1:21">
      <c r="A105" s="37">
        <v>101</v>
      </c>
      <c r="B105" s="12"/>
      <c r="C105" s="12"/>
      <c r="D105" s="38" t="s">
        <v>34</v>
      </c>
      <c r="E105" s="15" t="s">
        <v>128</v>
      </c>
      <c r="F105" s="43"/>
      <c r="G105" s="111">
        <f t="shared" si="3"/>
        <v>14979.094778090715</v>
      </c>
      <c r="H105" s="26">
        <v>82.663301289081573</v>
      </c>
      <c r="I105" s="7">
        <v>107.8032860904932</v>
      </c>
      <c r="J105" s="7">
        <v>284.05013483762741</v>
      </c>
      <c r="K105" s="7">
        <v>350.54007625579834</v>
      </c>
      <c r="L105" s="7">
        <v>1751.6911654472351</v>
      </c>
      <c r="M105" s="7">
        <v>5046.8264455795288</v>
      </c>
      <c r="N105" s="126">
        <f t="shared" si="4"/>
        <v>7623.5744094997644</v>
      </c>
      <c r="O105" s="26">
        <v>82.967860341072083</v>
      </c>
      <c r="P105" s="7">
        <v>73.176295191049576</v>
      </c>
      <c r="Q105" s="7">
        <v>110.19205258786678</v>
      </c>
      <c r="R105" s="7">
        <v>455.72450685501099</v>
      </c>
      <c r="S105" s="7">
        <v>1771.5824966430664</v>
      </c>
      <c r="T105" s="7">
        <v>4861.8771569728851</v>
      </c>
      <c r="U105" s="126">
        <f t="shared" si="5"/>
        <v>7355.520368590951</v>
      </c>
    </row>
    <row r="106" spans="1:21">
      <c r="A106" s="93">
        <v>102</v>
      </c>
      <c r="B106" s="94"/>
      <c r="C106" s="95" t="s">
        <v>129</v>
      </c>
      <c r="D106" s="96" t="s">
        <v>130</v>
      </c>
      <c r="E106" s="97"/>
      <c r="F106" s="98"/>
      <c r="G106" s="99">
        <f t="shared" si="3"/>
        <v>0.89066268503665924</v>
      </c>
      <c r="H106" s="100">
        <v>0</v>
      </c>
      <c r="I106" s="101">
        <v>0</v>
      </c>
      <c r="J106" s="101">
        <v>0</v>
      </c>
      <c r="K106" s="101">
        <v>0</v>
      </c>
      <c r="L106" s="101">
        <v>0.1042940765619278</v>
      </c>
      <c r="M106" s="101">
        <v>0</v>
      </c>
      <c r="N106" s="127">
        <f t="shared" si="4"/>
        <v>0.1042940765619278</v>
      </c>
      <c r="O106" s="100">
        <v>0</v>
      </c>
      <c r="P106" s="101">
        <v>0</v>
      </c>
      <c r="Q106" s="101">
        <v>0</v>
      </c>
      <c r="R106" s="101">
        <v>0</v>
      </c>
      <c r="S106" s="101">
        <v>0</v>
      </c>
      <c r="T106" s="101">
        <v>0.78636860847473145</v>
      </c>
      <c r="U106" s="127">
        <f t="shared" si="5"/>
        <v>0.78636860847473145</v>
      </c>
    </row>
    <row r="107" spans="1:21">
      <c r="A107" s="93">
        <v>110</v>
      </c>
      <c r="B107" s="94"/>
      <c r="C107" s="95" t="s">
        <v>131</v>
      </c>
      <c r="D107" s="96" t="s">
        <v>132</v>
      </c>
      <c r="E107" s="97"/>
      <c r="F107" s="98"/>
      <c r="G107" s="99">
        <f t="shared" si="3"/>
        <v>6923519.1193492413</v>
      </c>
      <c r="H107" s="100">
        <v>599.44113326072693</v>
      </c>
      <c r="I107" s="101">
        <v>481.80785608291626</v>
      </c>
      <c r="J107" s="101">
        <v>3338.4505939483643</v>
      </c>
      <c r="K107" s="101">
        <v>25475.235748291016</v>
      </c>
      <c r="L107" s="101">
        <v>321803.0771484375</v>
      </c>
      <c r="M107" s="101">
        <v>3087058.81640625</v>
      </c>
      <c r="N107" s="127">
        <f t="shared" si="4"/>
        <v>3438756.8288862705</v>
      </c>
      <c r="O107" s="100">
        <v>544.49626541137695</v>
      </c>
      <c r="P107" s="101">
        <v>489.41121530532837</v>
      </c>
      <c r="Q107" s="101">
        <v>2645.3255176544189</v>
      </c>
      <c r="R107" s="101">
        <v>14955.202972412109</v>
      </c>
      <c r="S107" s="101">
        <v>180229.47265625</v>
      </c>
      <c r="T107" s="101">
        <v>3285898.3818359375</v>
      </c>
      <c r="U107" s="127">
        <f t="shared" si="5"/>
        <v>3484762.2904629707</v>
      </c>
    </row>
    <row r="108" spans="1:21">
      <c r="A108" s="37">
        <v>111</v>
      </c>
      <c r="B108" s="10"/>
      <c r="C108" s="16"/>
      <c r="D108" s="38" t="s">
        <v>8</v>
      </c>
      <c r="E108" s="49" t="s">
        <v>133</v>
      </c>
      <c r="F108" s="40"/>
      <c r="G108" s="111">
        <f t="shared" si="3"/>
        <v>104184.05034746043</v>
      </c>
      <c r="H108" s="26">
        <v>9.9408076237887144</v>
      </c>
      <c r="I108" s="7">
        <v>47.191209360957146</v>
      </c>
      <c r="J108" s="7">
        <v>105.74895118176937</v>
      </c>
      <c r="K108" s="7">
        <v>442.2320219874382</v>
      </c>
      <c r="L108" s="7">
        <v>4490.7530782222748</v>
      </c>
      <c r="M108" s="7">
        <v>35080.235260009766</v>
      </c>
      <c r="N108" s="126">
        <f t="shared" si="4"/>
        <v>40176.101328385994</v>
      </c>
      <c r="O108" s="26">
        <v>14.07395351678133</v>
      </c>
      <c r="P108" s="7">
        <v>48.9694569632411</v>
      </c>
      <c r="Q108" s="7">
        <v>191.0216873884201</v>
      </c>
      <c r="R108" s="7">
        <v>741.07087951898575</v>
      </c>
      <c r="S108" s="7">
        <v>5594.5580825805664</v>
      </c>
      <c r="T108" s="7">
        <v>57418.254959106445</v>
      </c>
      <c r="U108" s="126">
        <f t="shared" si="5"/>
        <v>64007.94901907444</v>
      </c>
    </row>
    <row r="109" spans="1:21">
      <c r="A109" s="37">
        <v>112</v>
      </c>
      <c r="B109" s="17"/>
      <c r="C109" s="11"/>
      <c r="D109" s="52" t="s">
        <v>10</v>
      </c>
      <c r="E109" s="49" t="s">
        <v>134</v>
      </c>
      <c r="F109" s="51"/>
      <c r="G109" s="111">
        <f t="shared" si="3"/>
        <v>532217.20145180915</v>
      </c>
      <c r="H109" s="26">
        <v>3.4431183151900768</v>
      </c>
      <c r="I109" s="7">
        <v>9.6197654232382774</v>
      </c>
      <c r="J109" s="7">
        <v>83.471432656049728</v>
      </c>
      <c r="K109" s="7">
        <v>795.72171902656555</v>
      </c>
      <c r="L109" s="7">
        <v>16061.284961700439</v>
      </c>
      <c r="M109" s="7">
        <v>241733.92077636719</v>
      </c>
      <c r="N109" s="126">
        <f t="shared" si="4"/>
        <v>258687.46177348867</v>
      </c>
      <c r="O109" s="26">
        <v>2.9182397276163101</v>
      </c>
      <c r="P109" s="7">
        <v>7.0375888468697667</v>
      </c>
      <c r="Q109" s="7">
        <v>66.995007306337357</v>
      </c>
      <c r="R109" s="7">
        <v>356.03655457496643</v>
      </c>
      <c r="S109" s="7">
        <v>8249.4100484848022</v>
      </c>
      <c r="T109" s="7">
        <v>264847.34223937988</v>
      </c>
      <c r="U109" s="126">
        <f t="shared" si="5"/>
        <v>273529.73967832047</v>
      </c>
    </row>
    <row r="110" spans="1:21">
      <c r="A110" s="37">
        <v>113</v>
      </c>
      <c r="B110" s="17"/>
      <c r="C110" s="16"/>
      <c r="D110" s="38" t="s">
        <v>22</v>
      </c>
      <c r="E110" s="49" t="s">
        <v>135</v>
      </c>
      <c r="F110" s="40"/>
      <c r="G110" s="111">
        <f t="shared" si="3"/>
        <v>2895378.5617245436</v>
      </c>
      <c r="H110" s="26">
        <v>10.169786535203457</v>
      </c>
      <c r="I110" s="7">
        <v>32.203891828656197</v>
      </c>
      <c r="J110" s="7">
        <v>1473.0586938858032</v>
      </c>
      <c r="K110" s="7">
        <v>11431.003051757813</v>
      </c>
      <c r="L110" s="7">
        <v>111387.12060546875</v>
      </c>
      <c r="M110" s="7">
        <v>1210866.4348144531</v>
      </c>
      <c r="N110" s="126">
        <f t="shared" si="4"/>
        <v>1335199.9908439294</v>
      </c>
      <c r="O110" s="26">
        <v>9.970830149948597</v>
      </c>
      <c r="P110" s="7">
        <v>31.415693536400795</v>
      </c>
      <c r="Q110" s="7">
        <v>1082.2852365970612</v>
      </c>
      <c r="R110" s="7">
        <v>6413.9691123962402</v>
      </c>
      <c r="S110" s="7">
        <v>74385.30842590332</v>
      </c>
      <c r="T110" s="7">
        <v>1478255.6215820313</v>
      </c>
      <c r="U110" s="126">
        <f t="shared" si="5"/>
        <v>1560178.5708806142</v>
      </c>
    </row>
    <row r="111" spans="1:21">
      <c r="A111" s="37">
        <v>114</v>
      </c>
      <c r="B111" s="17"/>
      <c r="C111" s="16"/>
      <c r="D111" s="38" t="s">
        <v>24</v>
      </c>
      <c r="E111" s="49" t="s">
        <v>136</v>
      </c>
      <c r="F111" s="40"/>
      <c r="G111" s="111">
        <f t="shared" si="3"/>
        <v>3067630.920584619</v>
      </c>
      <c r="H111" s="26">
        <v>136.59358179569244</v>
      </c>
      <c r="I111" s="7">
        <v>181.93211352825165</v>
      </c>
      <c r="J111" s="7">
        <v>1281.0668487548828</v>
      </c>
      <c r="K111" s="7">
        <v>11609.131912231445</v>
      </c>
      <c r="L111" s="7">
        <v>180191.44183349609</v>
      </c>
      <c r="M111" s="7">
        <v>1467742.1752929688</v>
      </c>
      <c r="N111" s="126">
        <f t="shared" si="4"/>
        <v>1661142.3415827751</v>
      </c>
      <c r="O111" s="26">
        <v>105.11708551645279</v>
      </c>
      <c r="P111" s="7">
        <v>180.73467099666595</v>
      </c>
      <c r="Q111" s="7">
        <v>924.25902557373047</v>
      </c>
      <c r="R111" s="7">
        <v>6710.4448585510254</v>
      </c>
      <c r="S111" s="7">
        <v>86043.98258972168</v>
      </c>
      <c r="T111" s="7">
        <v>1312524.0407714844</v>
      </c>
      <c r="U111" s="126">
        <f t="shared" si="5"/>
        <v>1406488.5790018439</v>
      </c>
    </row>
    <row r="112" spans="1:21">
      <c r="A112" s="37">
        <v>115</v>
      </c>
      <c r="B112" s="14"/>
      <c r="C112" s="16"/>
      <c r="D112" s="38" t="s">
        <v>26</v>
      </c>
      <c r="E112" s="49" t="s">
        <v>137</v>
      </c>
      <c r="F112" s="40"/>
      <c r="G112" s="111">
        <f t="shared" si="3"/>
        <v>60511.812243774533</v>
      </c>
      <c r="H112" s="26">
        <v>238.04038023948669</v>
      </c>
      <c r="I112" s="7">
        <v>132.51716005802155</v>
      </c>
      <c r="J112" s="7">
        <v>269.55613780021667</v>
      </c>
      <c r="K112" s="7">
        <v>606.92557525634766</v>
      </c>
      <c r="L112" s="7">
        <v>2640.788688659668</v>
      </c>
      <c r="M112" s="7">
        <v>24835.335372924805</v>
      </c>
      <c r="N112" s="126">
        <f t="shared" si="4"/>
        <v>28723.163314938545</v>
      </c>
      <c r="O112" s="26">
        <v>229.30143859982491</v>
      </c>
      <c r="P112" s="7">
        <v>153.71087817847729</v>
      </c>
      <c r="Q112" s="7">
        <v>241.71599447727203</v>
      </c>
      <c r="R112" s="7">
        <v>346.50014066696167</v>
      </c>
      <c r="S112" s="7">
        <v>1505.9557781219482</v>
      </c>
      <c r="T112" s="7">
        <v>29311.464698791504</v>
      </c>
      <c r="U112" s="126">
        <f t="shared" si="5"/>
        <v>31788.648928835988</v>
      </c>
    </row>
    <row r="113" spans="1:21">
      <c r="A113" s="37">
        <v>116</v>
      </c>
      <c r="B113" s="17"/>
      <c r="C113" s="12"/>
      <c r="D113" s="38" t="s">
        <v>32</v>
      </c>
      <c r="E113" s="14" t="s">
        <v>138</v>
      </c>
      <c r="F113" s="43"/>
      <c r="G113" s="111">
        <f t="shared" si="3"/>
        <v>263596.675989151</v>
      </c>
      <c r="H113" s="26">
        <v>201.25343018770218</v>
      </c>
      <c r="I113" s="7">
        <v>78.343706682324409</v>
      </c>
      <c r="J113" s="7">
        <v>125.54868853092194</v>
      </c>
      <c r="K113" s="7">
        <v>590.22150707244873</v>
      </c>
      <c r="L113" s="7">
        <v>7031.7009963989258</v>
      </c>
      <c r="M113" s="7">
        <v>106800.66105651855</v>
      </c>
      <c r="N113" s="126">
        <f t="shared" si="4"/>
        <v>114827.72938539088</v>
      </c>
      <c r="O113" s="26">
        <v>183.11472310125828</v>
      </c>
      <c r="P113" s="7">
        <v>67.542933970689774</v>
      </c>
      <c r="Q113" s="7">
        <v>139.04848772287369</v>
      </c>
      <c r="R113" s="7">
        <v>387.18197774887085</v>
      </c>
      <c r="S113" s="7">
        <v>4450.2590732574463</v>
      </c>
      <c r="T113" s="7">
        <v>143541.79940795898</v>
      </c>
      <c r="U113" s="126">
        <f t="shared" si="5"/>
        <v>148768.94660376012</v>
      </c>
    </row>
    <row r="114" spans="1:21">
      <c r="A114" s="93">
        <v>117</v>
      </c>
      <c r="B114" s="94"/>
      <c r="C114" s="95" t="s">
        <v>4</v>
      </c>
      <c r="D114" s="96" t="s">
        <v>139</v>
      </c>
      <c r="E114" s="97"/>
      <c r="F114" s="98"/>
      <c r="G114" s="99">
        <f t="shared" si="3"/>
        <v>2225409.2829081416</v>
      </c>
      <c r="H114" s="100">
        <v>12.063170850276947</v>
      </c>
      <c r="I114" s="101">
        <v>54.294318914413452</v>
      </c>
      <c r="J114" s="101">
        <v>215.86747908592224</v>
      </c>
      <c r="K114" s="101">
        <v>1490.6801319122314</v>
      </c>
      <c r="L114" s="101">
        <v>55738.28687286377</v>
      </c>
      <c r="M114" s="101">
        <v>1027684.1989746094</v>
      </c>
      <c r="N114" s="127">
        <f t="shared" si="4"/>
        <v>1085195.390948236</v>
      </c>
      <c r="O114" s="100">
        <v>20.067227214574814</v>
      </c>
      <c r="P114" s="101">
        <v>62.180347710847855</v>
      </c>
      <c r="Q114" s="101">
        <v>288.25172197818756</v>
      </c>
      <c r="R114" s="101">
        <v>2379.5942850112915</v>
      </c>
      <c r="S114" s="101">
        <v>49784.736793518066</v>
      </c>
      <c r="T114" s="101">
        <v>1087679.0615844727</v>
      </c>
      <c r="U114" s="127">
        <f t="shared" si="5"/>
        <v>1140213.8919599056</v>
      </c>
    </row>
    <row r="115" spans="1:21">
      <c r="A115" s="37">
        <v>118</v>
      </c>
      <c r="B115" s="17"/>
      <c r="C115" s="16"/>
      <c r="D115" s="38" t="s">
        <v>8</v>
      </c>
      <c r="E115" s="49" t="s">
        <v>140</v>
      </c>
      <c r="F115" s="40"/>
      <c r="G115" s="111">
        <f t="shared" si="3"/>
        <v>2103067.2617886793</v>
      </c>
      <c r="H115" s="26">
        <v>2.7121827118098736</v>
      </c>
      <c r="I115" s="7">
        <v>12.040548965334892</v>
      </c>
      <c r="J115" s="7">
        <v>126.41409909725189</v>
      </c>
      <c r="K115" s="7">
        <v>987.67506694793701</v>
      </c>
      <c r="L115" s="7">
        <v>50267.986152648926</v>
      </c>
      <c r="M115" s="7">
        <v>969687.83787536621</v>
      </c>
      <c r="N115" s="126">
        <f t="shared" si="4"/>
        <v>1021084.6659257375</v>
      </c>
      <c r="O115" s="26">
        <v>2.6091766376048326</v>
      </c>
      <c r="P115" s="7">
        <v>14.613449648022652</v>
      </c>
      <c r="Q115" s="7">
        <v>174.17109727859497</v>
      </c>
      <c r="R115" s="7">
        <v>1825.9169983863831</v>
      </c>
      <c r="S115" s="7">
        <v>46368.133285522461</v>
      </c>
      <c r="T115" s="7">
        <v>1033597.1518554688</v>
      </c>
      <c r="U115" s="126">
        <f t="shared" si="5"/>
        <v>1081982.5958629418</v>
      </c>
    </row>
    <row r="116" spans="1:21">
      <c r="A116" s="37">
        <v>119</v>
      </c>
      <c r="B116" s="10"/>
      <c r="C116" s="16"/>
      <c r="D116" s="38" t="s">
        <v>10</v>
      </c>
      <c r="E116" s="49" t="s">
        <v>141</v>
      </c>
      <c r="F116" s="40"/>
      <c r="G116" s="111">
        <f t="shared" si="3"/>
        <v>64295.320443113334</v>
      </c>
      <c r="H116" s="26">
        <v>2.4157215226441622</v>
      </c>
      <c r="I116" s="7">
        <v>14.654667213559151</v>
      </c>
      <c r="J116" s="7">
        <v>41.73552630096674</v>
      </c>
      <c r="K116" s="7">
        <v>156.06143414974213</v>
      </c>
      <c r="L116" s="7">
        <v>1956.7976360321045</v>
      </c>
      <c r="M116" s="7">
        <v>26178.049194335938</v>
      </c>
      <c r="N116" s="126">
        <f t="shared" si="4"/>
        <v>28349.714179554954</v>
      </c>
      <c r="O116" s="26">
        <v>3.9084968892857432</v>
      </c>
      <c r="P116" s="7">
        <v>11.976624809205532</v>
      </c>
      <c r="Q116" s="7">
        <v>56.207075402140617</v>
      </c>
      <c r="R116" s="7">
        <v>321.06624007225037</v>
      </c>
      <c r="S116" s="7">
        <v>1878.2157096862793</v>
      </c>
      <c r="T116" s="7">
        <v>33674.232116699219</v>
      </c>
      <c r="U116" s="126">
        <f t="shared" si="5"/>
        <v>35945.60626355838</v>
      </c>
    </row>
    <row r="117" spans="1:21">
      <c r="A117" s="37">
        <v>120</v>
      </c>
      <c r="B117" s="17"/>
      <c r="C117" s="11"/>
      <c r="D117" s="38" t="s">
        <v>22</v>
      </c>
      <c r="E117" s="9" t="s">
        <v>142</v>
      </c>
      <c r="F117" s="46"/>
      <c r="G117" s="111">
        <f t="shared" si="3"/>
        <v>58046.700837954879</v>
      </c>
      <c r="H117" s="26">
        <v>6.9352666139602661</v>
      </c>
      <c r="I117" s="7">
        <v>27.599102854728699</v>
      </c>
      <c r="J117" s="7">
        <v>47.717861771583557</v>
      </c>
      <c r="K117" s="7">
        <v>346.94363188743591</v>
      </c>
      <c r="L117" s="7">
        <v>3513.5029220581055</v>
      </c>
      <c r="M117" s="7">
        <v>31818.303577423096</v>
      </c>
      <c r="N117" s="126">
        <f t="shared" si="4"/>
        <v>35761.00236260891</v>
      </c>
      <c r="O117" s="26">
        <v>13.549553334712982</v>
      </c>
      <c r="P117" s="7">
        <v>35.590274080634117</v>
      </c>
      <c r="Q117" s="7">
        <v>57.873554050922394</v>
      </c>
      <c r="R117" s="7">
        <v>232.61094665527344</v>
      </c>
      <c r="S117" s="7">
        <v>1538.3877954483032</v>
      </c>
      <c r="T117" s="7">
        <v>20407.686351776123</v>
      </c>
      <c r="U117" s="126">
        <f t="shared" si="5"/>
        <v>22285.698475345969</v>
      </c>
    </row>
    <row r="118" spans="1:21">
      <c r="A118" s="93">
        <v>121</v>
      </c>
      <c r="B118" s="94"/>
      <c r="C118" s="95" t="s">
        <v>143</v>
      </c>
      <c r="D118" s="96" t="s">
        <v>144</v>
      </c>
      <c r="E118" s="97"/>
      <c r="F118" s="98"/>
      <c r="G118" s="99">
        <f t="shared" si="3"/>
        <v>490314.44685101509</v>
      </c>
      <c r="H118" s="100">
        <v>443.74864113330841</v>
      </c>
      <c r="I118" s="101">
        <v>112.79249119758606</v>
      </c>
      <c r="J118" s="101">
        <v>414.01749801635742</v>
      </c>
      <c r="K118" s="101">
        <v>7400.0582733154297</v>
      </c>
      <c r="L118" s="101">
        <v>43242.634765625</v>
      </c>
      <c r="M118" s="101">
        <v>218385.27734375</v>
      </c>
      <c r="N118" s="127">
        <f t="shared" si="4"/>
        <v>269998.52901303768</v>
      </c>
      <c r="O118" s="100">
        <v>323.18222963809967</v>
      </c>
      <c r="P118" s="101">
        <v>110.92185378074646</v>
      </c>
      <c r="Q118" s="101">
        <v>330.08538389205933</v>
      </c>
      <c r="R118" s="101">
        <v>3127.4054641723633</v>
      </c>
      <c r="S118" s="101">
        <v>22552.007720947266</v>
      </c>
      <c r="T118" s="101">
        <v>193872.31518554688</v>
      </c>
      <c r="U118" s="127">
        <f t="shared" si="5"/>
        <v>220315.91783797741</v>
      </c>
    </row>
    <row r="119" spans="1:21">
      <c r="A119" s="37">
        <v>122</v>
      </c>
      <c r="B119" s="17"/>
      <c r="C119" s="16"/>
      <c r="D119" s="38" t="s">
        <v>8</v>
      </c>
      <c r="E119" s="49" t="s">
        <v>145</v>
      </c>
      <c r="F119" s="40"/>
      <c r="G119" s="111">
        <f t="shared" si="3"/>
        <v>82710.474101951346</v>
      </c>
      <c r="H119" s="26">
        <v>1.7915491806343198</v>
      </c>
      <c r="I119" s="7">
        <v>7.0018250718712807</v>
      </c>
      <c r="J119" s="7">
        <v>47.648065030574799</v>
      </c>
      <c r="K119" s="7">
        <v>515.80547952651978</v>
      </c>
      <c r="L119" s="7">
        <v>5032.7924423217773</v>
      </c>
      <c r="M119" s="7">
        <v>41110.22004699707</v>
      </c>
      <c r="N119" s="126">
        <f t="shared" si="4"/>
        <v>46715.259408128448</v>
      </c>
      <c r="O119" s="26">
        <v>2.2445984417572618</v>
      </c>
      <c r="P119" s="7">
        <v>9.2542518973350525</v>
      </c>
      <c r="Q119" s="7">
        <v>33.007709547877312</v>
      </c>
      <c r="R119" s="7">
        <v>302.71226334571838</v>
      </c>
      <c r="S119" s="7">
        <v>2723.2686214447021</v>
      </c>
      <c r="T119" s="7">
        <v>32924.727249145508</v>
      </c>
      <c r="U119" s="126">
        <f t="shared" si="5"/>
        <v>35995.214693822898</v>
      </c>
    </row>
    <row r="120" spans="1:21">
      <c r="A120" s="37">
        <v>123</v>
      </c>
      <c r="B120" s="17"/>
      <c r="C120" s="16"/>
      <c r="D120" s="38" t="s">
        <v>10</v>
      </c>
      <c r="E120" s="49" t="s">
        <v>146</v>
      </c>
      <c r="F120" s="40"/>
      <c r="G120" s="111">
        <f t="shared" si="3"/>
        <v>208295.44735948741</v>
      </c>
      <c r="H120" s="26">
        <v>8.6930472403764725</v>
      </c>
      <c r="I120" s="7">
        <v>38.426507890224457</v>
      </c>
      <c r="J120" s="7">
        <v>246.76041352748871</v>
      </c>
      <c r="K120" s="7">
        <v>5897.4270782470703</v>
      </c>
      <c r="L120" s="7">
        <v>29515.861877441406</v>
      </c>
      <c r="M120" s="7">
        <v>91176.202819824219</v>
      </c>
      <c r="N120" s="126">
        <f t="shared" si="4"/>
        <v>126883.37174417078</v>
      </c>
      <c r="O120" s="26">
        <v>8.5699743628501892</v>
      </c>
      <c r="P120" s="7">
        <v>31.624740332365036</v>
      </c>
      <c r="Q120" s="7">
        <v>173.54024434089661</v>
      </c>
      <c r="R120" s="7">
        <v>2084.5381965637207</v>
      </c>
      <c r="S120" s="7">
        <v>13871.532440185547</v>
      </c>
      <c r="T120" s="7">
        <v>65242.27001953125</v>
      </c>
      <c r="U120" s="126">
        <f t="shared" si="5"/>
        <v>81412.075615316629</v>
      </c>
    </row>
    <row r="121" spans="1:21">
      <c r="A121" s="37">
        <v>124</v>
      </c>
      <c r="B121" s="10"/>
      <c r="C121" s="16"/>
      <c r="D121" s="38" t="s">
        <v>22</v>
      </c>
      <c r="E121" s="49" t="s">
        <v>147</v>
      </c>
      <c r="F121" s="40"/>
      <c r="G121" s="111">
        <f t="shared" si="3"/>
        <v>4238.4989483002573</v>
      </c>
      <c r="H121" s="26">
        <v>2.059332212433219</v>
      </c>
      <c r="I121" s="7">
        <v>9.4169433638453484</v>
      </c>
      <c r="J121" s="7">
        <v>12.529555559158325</v>
      </c>
      <c r="K121" s="7">
        <v>37.328203618526459</v>
      </c>
      <c r="L121" s="7">
        <v>185.61554145812988</v>
      </c>
      <c r="M121" s="7">
        <v>1698.2403371334076</v>
      </c>
      <c r="N121" s="126">
        <f t="shared" si="4"/>
        <v>1945.1899133455008</v>
      </c>
      <c r="O121" s="26">
        <v>1.7497724480926991</v>
      </c>
      <c r="P121" s="7">
        <v>10.61407919973135</v>
      </c>
      <c r="Q121" s="7">
        <v>12.433443158864975</v>
      </c>
      <c r="R121" s="7">
        <v>38.260504424571991</v>
      </c>
      <c r="S121" s="7">
        <v>154.63626837730408</v>
      </c>
      <c r="T121" s="7">
        <v>2075.6149673461914</v>
      </c>
      <c r="U121" s="126">
        <f t="shared" si="5"/>
        <v>2293.3090349547565</v>
      </c>
    </row>
    <row r="122" spans="1:21">
      <c r="A122" s="37">
        <v>125</v>
      </c>
      <c r="B122" s="17"/>
      <c r="C122" s="11"/>
      <c r="D122" s="50"/>
      <c r="E122" s="9" t="s">
        <v>148</v>
      </c>
      <c r="F122" s="46"/>
      <c r="G122" s="111">
        <f t="shared" si="3"/>
        <v>195070.03118215501</v>
      </c>
      <c r="H122" s="26">
        <v>431.20471727848053</v>
      </c>
      <c r="I122" s="7">
        <v>57.947212606668472</v>
      </c>
      <c r="J122" s="7">
        <v>107.07944440841675</v>
      </c>
      <c r="K122" s="7">
        <v>949.49717903137207</v>
      </c>
      <c r="L122" s="7">
        <v>8508.3656234741211</v>
      </c>
      <c r="M122" s="7">
        <v>84400.618621826172</v>
      </c>
      <c r="N122" s="126">
        <f t="shared" si="4"/>
        <v>94454.712798625231</v>
      </c>
      <c r="O122" s="26">
        <v>310.61788856983185</v>
      </c>
      <c r="P122" s="7">
        <v>59.428780630230904</v>
      </c>
      <c r="Q122" s="7">
        <v>111.10397922992706</v>
      </c>
      <c r="R122" s="7">
        <v>701.89449214935303</v>
      </c>
      <c r="S122" s="7">
        <v>5802.569751739502</v>
      </c>
      <c r="T122" s="7">
        <v>93629.703491210938</v>
      </c>
      <c r="U122" s="126">
        <f t="shared" si="5"/>
        <v>100615.31838352978</v>
      </c>
    </row>
    <row r="123" spans="1:21">
      <c r="A123" s="93">
        <v>126</v>
      </c>
      <c r="B123" s="94"/>
      <c r="C123" s="95" t="s">
        <v>149</v>
      </c>
      <c r="D123" s="96" t="s">
        <v>150</v>
      </c>
      <c r="E123" s="97"/>
      <c r="F123" s="98"/>
      <c r="G123" s="99">
        <f t="shared" si="3"/>
        <v>527313.13710811734</v>
      </c>
      <c r="H123" s="100">
        <v>84.200799942016602</v>
      </c>
      <c r="I123" s="101">
        <v>133.4147527217865</v>
      </c>
      <c r="J123" s="101">
        <v>571.12857842445374</v>
      </c>
      <c r="K123" s="101">
        <v>3114.9399871826172</v>
      </c>
      <c r="L123" s="101">
        <v>25476.628746032715</v>
      </c>
      <c r="M123" s="101">
        <v>215581.36181640625</v>
      </c>
      <c r="N123" s="127">
        <f t="shared" si="4"/>
        <v>244961.67468070984</v>
      </c>
      <c r="O123" s="100">
        <v>62.919147849082947</v>
      </c>
      <c r="P123" s="101">
        <v>151.06529042124748</v>
      </c>
      <c r="Q123" s="101">
        <v>671.68736070394516</v>
      </c>
      <c r="R123" s="101">
        <v>3822.6361637115479</v>
      </c>
      <c r="S123" s="101">
        <v>28385.625564575195</v>
      </c>
      <c r="T123" s="101">
        <v>249257.52890014648</v>
      </c>
      <c r="U123" s="127">
        <f t="shared" si="5"/>
        <v>282351.4624274075</v>
      </c>
    </row>
    <row r="124" spans="1:21">
      <c r="A124" s="37">
        <v>127</v>
      </c>
      <c r="B124" s="12"/>
      <c r="C124" s="12"/>
      <c r="D124" s="38" t="s">
        <v>8</v>
      </c>
      <c r="E124" s="49" t="s">
        <v>151</v>
      </c>
      <c r="F124" s="40"/>
      <c r="G124" s="111">
        <f t="shared" si="3"/>
        <v>465827.29248300195</v>
      </c>
      <c r="H124" s="26">
        <v>61.792637169361115</v>
      </c>
      <c r="I124" s="7">
        <v>122.18159854412079</v>
      </c>
      <c r="J124" s="7">
        <v>539.76370596885681</v>
      </c>
      <c r="K124" s="7">
        <v>2923.3332099914551</v>
      </c>
      <c r="L124" s="7">
        <v>23753.705139160156</v>
      </c>
      <c r="M124" s="7">
        <v>189226.84533691406</v>
      </c>
      <c r="N124" s="126">
        <f t="shared" si="4"/>
        <v>216627.62162774801</v>
      </c>
      <c r="O124" s="26">
        <v>51.334186434745789</v>
      </c>
      <c r="P124" s="7">
        <v>140.01968684792519</v>
      </c>
      <c r="Q124" s="7">
        <v>623.57941025495529</v>
      </c>
      <c r="R124" s="7">
        <v>3452.6525344848633</v>
      </c>
      <c r="S124" s="7">
        <v>26454.583236694336</v>
      </c>
      <c r="T124" s="7">
        <v>218477.50180053711</v>
      </c>
      <c r="U124" s="126">
        <f t="shared" si="5"/>
        <v>249199.67085525393</v>
      </c>
    </row>
    <row r="125" spans="1:21">
      <c r="A125" s="37">
        <v>128</v>
      </c>
      <c r="B125" s="17"/>
      <c r="C125" s="16"/>
      <c r="D125" s="52" t="s">
        <v>10</v>
      </c>
      <c r="E125" s="49" t="s">
        <v>152</v>
      </c>
      <c r="F125" s="40"/>
      <c r="G125" s="111">
        <f t="shared" si="3"/>
        <v>423.26700794696808</v>
      </c>
      <c r="H125" s="26">
        <v>0</v>
      </c>
      <c r="I125" s="7">
        <v>0</v>
      </c>
      <c r="J125" s="7">
        <v>0</v>
      </c>
      <c r="K125" s="7">
        <v>0</v>
      </c>
      <c r="L125" s="7">
        <v>1.2163487672805786</v>
      </c>
      <c r="M125" s="7">
        <v>422.0506591796875</v>
      </c>
      <c r="N125" s="126">
        <f t="shared" si="4"/>
        <v>423.26700794696808</v>
      </c>
      <c r="O125" s="26">
        <v>0</v>
      </c>
      <c r="P125" s="7">
        <v>0</v>
      </c>
      <c r="Q125" s="7">
        <v>0</v>
      </c>
      <c r="R125" s="7">
        <v>0</v>
      </c>
      <c r="S125" s="7">
        <v>0</v>
      </c>
      <c r="T125" s="7">
        <v>0</v>
      </c>
      <c r="U125" s="126">
        <f t="shared" si="5"/>
        <v>0</v>
      </c>
    </row>
    <row r="126" spans="1:21">
      <c r="A126" s="37">
        <v>129</v>
      </c>
      <c r="B126" s="10"/>
      <c r="C126" s="16"/>
      <c r="D126" s="38" t="s">
        <v>22</v>
      </c>
      <c r="E126" s="15" t="s">
        <v>153</v>
      </c>
      <c r="F126" s="43"/>
      <c r="G126" s="111">
        <f t="shared" si="3"/>
        <v>9706.3101878529415</v>
      </c>
      <c r="H126" s="26">
        <v>0</v>
      </c>
      <c r="I126" s="7">
        <v>2.8307056203484535</v>
      </c>
      <c r="J126" s="7">
        <v>5.1038339789956808</v>
      </c>
      <c r="K126" s="7">
        <v>32.917015880346298</v>
      </c>
      <c r="L126" s="7">
        <v>396.94465942680836</v>
      </c>
      <c r="M126" s="7">
        <v>4114.438416659832</v>
      </c>
      <c r="N126" s="126">
        <f t="shared" si="4"/>
        <v>4552.2346315663308</v>
      </c>
      <c r="O126" s="26">
        <v>0</v>
      </c>
      <c r="P126" s="7">
        <v>3.446980987675488</v>
      </c>
      <c r="Q126" s="7">
        <v>7.0741528533399105</v>
      </c>
      <c r="R126" s="7">
        <v>50.303839936852455</v>
      </c>
      <c r="S126" s="7">
        <v>321.43607341498137</v>
      </c>
      <c r="T126" s="7">
        <v>4771.8145090937614</v>
      </c>
      <c r="U126" s="126">
        <f t="shared" si="5"/>
        <v>5154.0755562866107</v>
      </c>
    </row>
    <row r="127" spans="1:21">
      <c r="A127" s="37">
        <v>130</v>
      </c>
      <c r="B127" s="17"/>
      <c r="C127" s="11"/>
      <c r="D127" s="38" t="s">
        <v>24</v>
      </c>
      <c r="E127" s="9" t="s">
        <v>422</v>
      </c>
      <c r="F127" s="46"/>
      <c r="G127" s="111">
        <f t="shared" si="3"/>
        <v>49557.099684670568</v>
      </c>
      <c r="H127" s="26">
        <v>22.408160910010338</v>
      </c>
      <c r="I127" s="7">
        <v>8.4024411737918854</v>
      </c>
      <c r="J127" s="7">
        <v>26.261021971702576</v>
      </c>
      <c r="K127" s="7">
        <v>158.68967151641846</v>
      </c>
      <c r="L127" s="7">
        <v>1324.7629222869873</v>
      </c>
      <c r="M127" s="7">
        <v>21818.032752990723</v>
      </c>
      <c r="N127" s="126">
        <f t="shared" si="4"/>
        <v>23358.556970849633</v>
      </c>
      <c r="O127" s="26">
        <v>11.584959656000137</v>
      </c>
      <c r="P127" s="7">
        <v>7.5986326634883881</v>
      </c>
      <c r="Q127" s="7">
        <v>30.204370439052582</v>
      </c>
      <c r="R127" s="7">
        <v>185.10067868232727</v>
      </c>
      <c r="S127" s="7">
        <v>1181.0695676803589</v>
      </c>
      <c r="T127" s="7">
        <v>24782.984504699707</v>
      </c>
      <c r="U127" s="126">
        <f t="shared" si="5"/>
        <v>26198.542713820934</v>
      </c>
    </row>
    <row r="128" spans="1:21">
      <c r="A128" s="37">
        <v>131</v>
      </c>
      <c r="B128" s="12"/>
      <c r="C128" s="12"/>
      <c r="D128" s="38" t="s">
        <v>26</v>
      </c>
      <c r="E128" s="15" t="s">
        <v>154</v>
      </c>
      <c r="F128" s="43"/>
      <c r="G128" s="111">
        <f t="shared" si="3"/>
        <v>0</v>
      </c>
      <c r="H128" s="26">
        <v>0</v>
      </c>
      <c r="I128" s="7">
        <v>0</v>
      </c>
      <c r="J128" s="7">
        <v>0</v>
      </c>
      <c r="K128" s="7">
        <v>0</v>
      </c>
      <c r="L128" s="7">
        <v>0</v>
      </c>
      <c r="M128" s="7">
        <v>0</v>
      </c>
      <c r="N128" s="126">
        <f t="shared" si="4"/>
        <v>0</v>
      </c>
      <c r="O128" s="26">
        <v>0</v>
      </c>
      <c r="P128" s="7">
        <v>0</v>
      </c>
      <c r="Q128" s="7">
        <v>0</v>
      </c>
      <c r="R128" s="7">
        <v>0</v>
      </c>
      <c r="S128" s="7">
        <v>0</v>
      </c>
      <c r="T128" s="7">
        <v>0</v>
      </c>
      <c r="U128" s="126">
        <f t="shared" si="5"/>
        <v>0</v>
      </c>
    </row>
    <row r="129" spans="1:21">
      <c r="A129" s="37">
        <v>132</v>
      </c>
      <c r="B129" s="12"/>
      <c r="C129" s="12"/>
      <c r="D129" s="38" t="s">
        <v>32</v>
      </c>
      <c r="E129" s="15" t="s">
        <v>155</v>
      </c>
      <c r="F129" s="43"/>
      <c r="G129" s="111">
        <f t="shared" si="3"/>
        <v>1799.1688414821401</v>
      </c>
      <c r="H129" s="26">
        <v>0</v>
      </c>
      <c r="I129" s="7">
        <v>0</v>
      </c>
      <c r="J129" s="7">
        <v>0</v>
      </c>
      <c r="K129" s="7">
        <v>0</v>
      </c>
      <c r="L129" s="7">
        <v>0</v>
      </c>
      <c r="M129" s="7">
        <v>0</v>
      </c>
      <c r="N129" s="126">
        <f t="shared" si="4"/>
        <v>0</v>
      </c>
      <c r="O129" s="26">
        <v>0</v>
      </c>
      <c r="P129" s="7">
        <v>0</v>
      </c>
      <c r="Q129" s="7">
        <v>10.829439640976489</v>
      </c>
      <c r="R129" s="7">
        <v>134.57903061807156</v>
      </c>
      <c r="S129" s="7">
        <v>428.53606636822224</v>
      </c>
      <c r="T129" s="7">
        <v>1225.2243048548698</v>
      </c>
      <c r="U129" s="126">
        <f t="shared" si="5"/>
        <v>1799.1688414821401</v>
      </c>
    </row>
    <row r="130" spans="1:21">
      <c r="A130" s="93">
        <v>133</v>
      </c>
      <c r="B130" s="94"/>
      <c r="C130" s="95" t="s">
        <v>156</v>
      </c>
      <c r="D130" s="96" t="s">
        <v>157</v>
      </c>
      <c r="E130" s="97"/>
      <c r="F130" s="98"/>
      <c r="G130" s="99">
        <f t="shared" si="3"/>
        <v>27398.733140662313</v>
      </c>
      <c r="H130" s="100">
        <v>27.622034698724747</v>
      </c>
      <c r="I130" s="101">
        <v>16.800629138946533</v>
      </c>
      <c r="J130" s="101">
        <v>18.706178843975067</v>
      </c>
      <c r="K130" s="101">
        <v>82.185368299484253</v>
      </c>
      <c r="L130" s="101">
        <v>519.83455920219421</v>
      </c>
      <c r="M130" s="101">
        <v>9835.0675570964813</v>
      </c>
      <c r="N130" s="127">
        <f t="shared" si="4"/>
        <v>10500.216327279806</v>
      </c>
      <c r="O130" s="100">
        <v>28.559699788689613</v>
      </c>
      <c r="P130" s="101">
        <v>16.3806924931705</v>
      </c>
      <c r="Q130" s="101">
        <v>25.518164027482271</v>
      </c>
      <c r="R130" s="101">
        <v>72.014410108327866</v>
      </c>
      <c r="S130" s="101">
        <v>503.91193044185638</v>
      </c>
      <c r="T130" s="101">
        <v>16252.13191652298</v>
      </c>
      <c r="U130" s="127">
        <f t="shared" si="5"/>
        <v>16898.516813382506</v>
      </c>
    </row>
    <row r="131" spans="1:21">
      <c r="A131" s="93">
        <v>134</v>
      </c>
      <c r="B131" s="94"/>
      <c r="C131" s="95" t="s">
        <v>158</v>
      </c>
      <c r="D131" s="96" t="s">
        <v>159</v>
      </c>
      <c r="E131" s="97"/>
      <c r="F131" s="98"/>
      <c r="G131" s="99">
        <f t="shared" si="3"/>
        <v>43652.048588454723</v>
      </c>
      <c r="H131" s="100">
        <v>0</v>
      </c>
      <c r="I131" s="101">
        <v>38.534149751067162</v>
      </c>
      <c r="J131" s="101">
        <v>71.060762122273445</v>
      </c>
      <c r="K131" s="101">
        <v>179.00300997495651</v>
      </c>
      <c r="L131" s="101">
        <v>1486.0173448324203</v>
      </c>
      <c r="M131" s="101">
        <v>12956.938430070877</v>
      </c>
      <c r="N131" s="127">
        <f t="shared" si="4"/>
        <v>14731.553696751595</v>
      </c>
      <c r="O131" s="100">
        <v>0</v>
      </c>
      <c r="P131" s="101">
        <v>101.88275110721588</v>
      </c>
      <c r="Q131" s="101">
        <v>577.69771140813828</v>
      </c>
      <c r="R131" s="101">
        <v>976.40012836456299</v>
      </c>
      <c r="S131" s="101">
        <v>2518.8607573509216</v>
      </c>
      <c r="T131" s="101">
        <v>24745.65354347229</v>
      </c>
      <c r="U131" s="127">
        <f>SUM(O131:T131)</f>
        <v>28920.494891703129</v>
      </c>
    </row>
    <row r="132" spans="1:21">
      <c r="A132" s="37">
        <v>135</v>
      </c>
      <c r="B132" s="17"/>
      <c r="C132" s="16"/>
      <c r="D132" s="38" t="s">
        <v>8</v>
      </c>
      <c r="E132" s="49" t="s">
        <v>160</v>
      </c>
      <c r="F132" s="40"/>
      <c r="G132" s="111">
        <f t="shared" si="3"/>
        <v>23282.880961418152</v>
      </c>
      <c r="H132" s="26">
        <v>0</v>
      </c>
      <c r="I132" s="7">
        <v>10.139620985835791</v>
      </c>
      <c r="J132" s="7">
        <v>8.4670470766723156</v>
      </c>
      <c r="K132" s="7">
        <v>44.924686163663864</v>
      </c>
      <c r="L132" s="7">
        <v>880.77579441666603</v>
      </c>
      <c r="M132" s="7">
        <v>7371.8823629617691</v>
      </c>
      <c r="N132" s="126">
        <f t="shared" si="4"/>
        <v>8316.1895116046071</v>
      </c>
      <c r="O132" s="26">
        <v>0</v>
      </c>
      <c r="P132" s="7">
        <v>11.082744591869414</v>
      </c>
      <c r="Q132" s="7">
        <v>20.587899073027074</v>
      </c>
      <c r="R132" s="7">
        <v>128.31077469885349</v>
      </c>
      <c r="S132" s="7">
        <v>1237.0982050299644</v>
      </c>
      <c r="T132" s="7">
        <v>13569.61182641983</v>
      </c>
      <c r="U132" s="126">
        <f t="shared" ref="U132:U157" si="6">SUM(O132:T132)</f>
        <v>14966.691449813545</v>
      </c>
    </row>
    <row r="133" spans="1:21">
      <c r="A133" s="37">
        <v>136</v>
      </c>
      <c r="B133" s="10"/>
      <c r="C133" s="16"/>
      <c r="D133" s="38" t="s">
        <v>10</v>
      </c>
      <c r="E133" s="49" t="s">
        <v>161</v>
      </c>
      <c r="F133" s="40"/>
      <c r="G133" s="111">
        <f t="shared" si="3"/>
        <v>442.98943561315536</v>
      </c>
      <c r="H133" s="26">
        <v>0</v>
      </c>
      <c r="I133" s="7">
        <v>0</v>
      </c>
      <c r="J133" s="7">
        <v>0</v>
      </c>
      <c r="K133" s="7">
        <v>0</v>
      </c>
      <c r="L133" s="7">
        <v>0.22421497106552124</v>
      </c>
      <c r="M133" s="7">
        <v>165.15171813964844</v>
      </c>
      <c r="N133" s="126">
        <f t="shared" si="4"/>
        <v>165.37593311071396</v>
      </c>
      <c r="O133" s="26">
        <v>0</v>
      </c>
      <c r="P133" s="7">
        <v>0</v>
      </c>
      <c r="Q133" s="7">
        <v>0</v>
      </c>
      <c r="R133" s="7">
        <v>0</v>
      </c>
      <c r="S133" s="7">
        <v>0.66446685791015625</v>
      </c>
      <c r="T133" s="7">
        <v>276.94903564453125</v>
      </c>
      <c r="U133" s="126">
        <f t="shared" si="6"/>
        <v>277.61350250244141</v>
      </c>
    </row>
    <row r="134" spans="1:21">
      <c r="A134" s="37">
        <v>137</v>
      </c>
      <c r="B134" s="10"/>
      <c r="C134" s="11"/>
      <c r="D134" s="52" t="s">
        <v>22</v>
      </c>
      <c r="E134" s="49" t="s">
        <v>162</v>
      </c>
      <c r="F134" s="51"/>
      <c r="G134" s="111">
        <f t="shared" si="3"/>
        <v>55.898720428347588</v>
      </c>
      <c r="H134" s="26">
        <v>0</v>
      </c>
      <c r="I134" s="7">
        <v>0</v>
      </c>
      <c r="J134" s="7">
        <v>0</v>
      </c>
      <c r="K134" s="7">
        <v>0.13993267714977264</v>
      </c>
      <c r="L134" s="7">
        <v>1.2127395868301392</v>
      </c>
      <c r="M134" s="7">
        <v>44.778347015380859</v>
      </c>
      <c r="N134" s="126">
        <f t="shared" si="4"/>
        <v>46.131019279360771</v>
      </c>
      <c r="O134" s="26">
        <v>0</v>
      </c>
      <c r="P134" s="7">
        <v>0</v>
      </c>
      <c r="Q134" s="7">
        <v>0</v>
      </c>
      <c r="R134" s="7">
        <v>0</v>
      </c>
      <c r="S134" s="7">
        <v>0</v>
      </c>
      <c r="T134" s="7">
        <v>9.7677011489868164</v>
      </c>
      <c r="U134" s="126">
        <f t="shared" si="6"/>
        <v>9.7677011489868164</v>
      </c>
    </row>
    <row r="135" spans="1:21">
      <c r="A135" s="37">
        <v>138</v>
      </c>
      <c r="B135" s="10"/>
      <c r="C135" s="11"/>
      <c r="D135" s="52" t="s">
        <v>24</v>
      </c>
      <c r="E135" s="49" t="s">
        <v>163</v>
      </c>
      <c r="F135" s="51"/>
      <c r="G135" s="111">
        <f t="shared" si="3"/>
        <v>655.82260359078646</v>
      </c>
      <c r="H135" s="26">
        <v>0</v>
      </c>
      <c r="I135" s="7">
        <v>0</v>
      </c>
      <c r="J135" s="7">
        <v>0</v>
      </c>
      <c r="K135" s="7">
        <v>0.95378196239471436</v>
      </c>
      <c r="L135" s="7">
        <v>12.954374313354492</v>
      </c>
      <c r="M135" s="7">
        <v>282.82208251953125</v>
      </c>
      <c r="N135" s="126">
        <f t="shared" si="4"/>
        <v>296.73023879528046</v>
      </c>
      <c r="O135" s="26">
        <v>0</v>
      </c>
      <c r="P135" s="7">
        <v>0</v>
      </c>
      <c r="Q135" s="7">
        <v>0.17889507114887238</v>
      </c>
      <c r="R135" s="7">
        <v>0.11193340271711349</v>
      </c>
      <c r="S135" s="7">
        <v>2.2902448177337646</v>
      </c>
      <c r="T135" s="7">
        <v>356.51129150390625</v>
      </c>
      <c r="U135" s="126">
        <f t="shared" si="6"/>
        <v>359.092364795506</v>
      </c>
    </row>
    <row r="136" spans="1:21">
      <c r="A136" s="37">
        <v>139</v>
      </c>
      <c r="B136" s="17"/>
      <c r="C136" s="11"/>
      <c r="D136" s="50"/>
      <c r="E136" s="9" t="s">
        <v>164</v>
      </c>
      <c r="F136" s="46"/>
      <c r="G136" s="111">
        <f t="shared" si="3"/>
        <v>19214.45716574043</v>
      </c>
      <c r="H136" s="26">
        <v>0</v>
      </c>
      <c r="I136" s="7">
        <v>28.394525855779648</v>
      </c>
      <c r="J136" s="7">
        <v>62.593718260526657</v>
      </c>
      <c r="K136" s="7">
        <v>132.98461300134659</v>
      </c>
      <c r="L136" s="7">
        <v>590.85018920898438</v>
      </c>
      <c r="M136" s="7">
        <v>5092.3038717508316</v>
      </c>
      <c r="N136" s="126">
        <f t="shared" si="4"/>
        <v>5907.1269180774689</v>
      </c>
      <c r="O136" s="26">
        <v>0</v>
      </c>
      <c r="P136" s="7">
        <v>90.800004743039608</v>
      </c>
      <c r="Q136" s="7">
        <v>556.93092274665833</v>
      </c>
      <c r="R136" s="7">
        <v>847.97744536399841</v>
      </c>
      <c r="S136" s="7">
        <v>1278.8078422546387</v>
      </c>
      <c r="T136" s="7">
        <v>10532.814032554626</v>
      </c>
      <c r="U136" s="126">
        <f t="shared" si="6"/>
        <v>13307.330247662961</v>
      </c>
    </row>
    <row r="137" spans="1:21">
      <c r="A137" s="93">
        <v>140</v>
      </c>
      <c r="B137" s="94"/>
      <c r="C137" s="95" t="s">
        <v>165</v>
      </c>
      <c r="D137" s="96" t="s">
        <v>166</v>
      </c>
      <c r="E137" s="97"/>
      <c r="F137" s="98"/>
      <c r="G137" s="99">
        <f t="shared" si="3"/>
        <v>20716.776352882385</v>
      </c>
      <c r="H137" s="100">
        <v>7252.5885620117188</v>
      </c>
      <c r="I137" s="101">
        <v>761.95728731155396</v>
      </c>
      <c r="J137" s="101">
        <v>610.57855367660522</v>
      </c>
      <c r="K137" s="101">
        <v>475.80931663513184</v>
      </c>
      <c r="L137" s="101">
        <v>429.02553534507751</v>
      </c>
      <c r="M137" s="101">
        <v>37.932735443115234</v>
      </c>
      <c r="N137" s="127">
        <f t="shared" si="4"/>
        <v>9567.8919904232025</v>
      </c>
      <c r="O137" s="100">
        <v>7710.8233108520508</v>
      </c>
      <c r="P137" s="101">
        <v>969.25340938568115</v>
      </c>
      <c r="Q137" s="101">
        <v>934.01777005195618</v>
      </c>
      <c r="R137" s="101">
        <v>785.79138851165771</v>
      </c>
      <c r="S137" s="101">
        <v>681.96679878234863</v>
      </c>
      <c r="T137" s="101">
        <v>67.031684875488281</v>
      </c>
      <c r="U137" s="127">
        <f t="shared" si="6"/>
        <v>11148.884362459183</v>
      </c>
    </row>
    <row r="138" spans="1:21">
      <c r="A138" s="37">
        <v>141</v>
      </c>
      <c r="B138" s="17"/>
      <c r="C138" s="16"/>
      <c r="D138" s="38" t="s">
        <v>8</v>
      </c>
      <c r="E138" s="45" t="s">
        <v>167</v>
      </c>
      <c r="F138" s="53"/>
      <c r="G138" s="111">
        <f t="shared" ref="G138:G157" si="7">N138+U138</f>
        <v>223.02269337140024</v>
      </c>
      <c r="H138" s="26">
        <v>82.359627723693848</v>
      </c>
      <c r="I138" s="7">
        <v>4.6814940553158522</v>
      </c>
      <c r="J138" s="7">
        <v>4.9816125482320786</v>
      </c>
      <c r="K138" s="7">
        <v>6.1421850360929966</v>
      </c>
      <c r="L138" s="7">
        <v>5.9753736183047295</v>
      </c>
      <c r="M138" s="7">
        <v>0</v>
      </c>
      <c r="N138" s="126">
        <f t="shared" ref="N138:N157" si="8">SUM(H138:M138)</f>
        <v>104.1402929816395</v>
      </c>
      <c r="O138" s="26">
        <v>82.614104628562927</v>
      </c>
      <c r="P138" s="7">
        <v>5.9564342182129622</v>
      </c>
      <c r="Q138" s="7">
        <v>7.7987502012401819</v>
      </c>
      <c r="R138" s="7">
        <v>12.638907538726926</v>
      </c>
      <c r="S138" s="7">
        <v>9.8742038030177355</v>
      </c>
      <c r="T138" s="7">
        <v>0</v>
      </c>
      <c r="U138" s="126">
        <f t="shared" si="6"/>
        <v>118.88240038976073</v>
      </c>
    </row>
    <row r="139" spans="1:21">
      <c r="A139" s="37">
        <v>142</v>
      </c>
      <c r="B139" s="17"/>
      <c r="C139" s="16"/>
      <c r="D139" s="38" t="s">
        <v>10</v>
      </c>
      <c r="E139" s="45" t="s">
        <v>168</v>
      </c>
      <c r="F139" s="53"/>
      <c r="G139" s="111">
        <f t="shared" si="7"/>
        <v>143.99382775276899</v>
      </c>
      <c r="H139" s="26">
        <v>67.568766415119171</v>
      </c>
      <c r="I139" s="7">
        <v>0</v>
      </c>
      <c r="J139" s="7">
        <v>0</v>
      </c>
      <c r="K139" s="7">
        <v>0</v>
      </c>
      <c r="L139" s="7">
        <v>0.13367334008216858</v>
      </c>
      <c r="M139" s="7">
        <v>0</v>
      </c>
      <c r="N139" s="126">
        <f t="shared" si="8"/>
        <v>67.70243975520134</v>
      </c>
      <c r="O139" s="26">
        <v>76.291387997567654</v>
      </c>
      <c r="P139" s="7">
        <v>0</v>
      </c>
      <c r="Q139" s="7">
        <v>0</v>
      </c>
      <c r="R139" s="7">
        <v>0</v>
      </c>
      <c r="S139" s="7">
        <v>0</v>
      </c>
      <c r="T139" s="7">
        <v>0</v>
      </c>
      <c r="U139" s="126">
        <f t="shared" si="6"/>
        <v>76.291387997567654</v>
      </c>
    </row>
    <row r="140" spans="1:21">
      <c r="A140" s="37">
        <v>143</v>
      </c>
      <c r="B140" s="17"/>
      <c r="C140" s="16"/>
      <c r="D140" s="38" t="s">
        <v>22</v>
      </c>
      <c r="E140" s="45" t="s">
        <v>169</v>
      </c>
      <c r="F140" s="53"/>
      <c r="G140" s="111">
        <f t="shared" si="7"/>
        <v>413.68222186714411</v>
      </c>
      <c r="H140" s="26">
        <v>82.443169116973877</v>
      </c>
      <c r="I140" s="7">
        <v>7.7496904581785202</v>
      </c>
      <c r="J140" s="7">
        <v>12.995451636612415</v>
      </c>
      <c r="K140" s="7">
        <v>38.245668530464172</v>
      </c>
      <c r="L140" s="7">
        <v>33.365990370512009</v>
      </c>
      <c r="M140" s="7">
        <v>0</v>
      </c>
      <c r="N140" s="126">
        <f t="shared" si="8"/>
        <v>174.79997011274099</v>
      </c>
      <c r="O140" s="26">
        <v>88.647751212120056</v>
      </c>
      <c r="P140" s="7">
        <v>5.184522807598114</v>
      </c>
      <c r="Q140" s="7">
        <v>19.102524131536484</v>
      </c>
      <c r="R140" s="7">
        <v>76.279897749423981</v>
      </c>
      <c r="S140" s="7">
        <v>49.66755585372448</v>
      </c>
      <c r="T140" s="7">
        <v>0</v>
      </c>
      <c r="U140" s="126">
        <f t="shared" si="6"/>
        <v>238.88225175440311</v>
      </c>
    </row>
    <row r="141" spans="1:21">
      <c r="A141" s="37">
        <v>144</v>
      </c>
      <c r="B141" s="17"/>
      <c r="C141" s="16"/>
      <c r="D141" s="38" t="s">
        <v>24</v>
      </c>
      <c r="E141" s="45" t="s">
        <v>170</v>
      </c>
      <c r="F141" s="53"/>
      <c r="G141" s="111">
        <f t="shared" si="7"/>
        <v>14351.823043584824</v>
      </c>
      <c r="H141" s="26">
        <v>4849.6175518035889</v>
      </c>
      <c r="I141" s="7">
        <v>598.48287391662598</v>
      </c>
      <c r="J141" s="7">
        <v>487.17808890342712</v>
      </c>
      <c r="K141" s="7">
        <v>350.08297681808472</v>
      </c>
      <c r="L141" s="7">
        <v>189.19682168960571</v>
      </c>
      <c r="M141" s="7">
        <v>12.622949600219727</v>
      </c>
      <c r="N141" s="126">
        <f t="shared" si="8"/>
        <v>6487.1812627315521</v>
      </c>
      <c r="O141" s="26">
        <v>5201.0150260925293</v>
      </c>
      <c r="P141" s="7">
        <v>821.05839371681213</v>
      </c>
      <c r="Q141" s="7">
        <v>809.94158887863159</v>
      </c>
      <c r="R141" s="7">
        <v>595.26669597625732</v>
      </c>
      <c r="S141" s="7">
        <v>408.35132336616516</v>
      </c>
      <c r="T141" s="7">
        <v>29.008752822875977</v>
      </c>
      <c r="U141" s="126">
        <f t="shared" si="6"/>
        <v>7864.6417808532715</v>
      </c>
    </row>
    <row r="142" spans="1:21">
      <c r="A142" s="37">
        <v>145</v>
      </c>
      <c r="B142" s="17"/>
      <c r="C142" s="16"/>
      <c r="D142" s="38" t="s">
        <v>26</v>
      </c>
      <c r="E142" s="45" t="s">
        <v>171</v>
      </c>
      <c r="F142" s="53"/>
      <c r="G142" s="111">
        <f t="shared" si="7"/>
        <v>330.34961964923423</v>
      </c>
      <c r="H142" s="26">
        <v>103.23638200759888</v>
      </c>
      <c r="I142" s="7">
        <v>7.2102644443511963</v>
      </c>
      <c r="J142" s="7">
        <v>12.351542030461133</v>
      </c>
      <c r="K142" s="7">
        <v>8.5550629316130653</v>
      </c>
      <c r="L142" s="7">
        <v>2.4358950778841972</v>
      </c>
      <c r="M142" s="7">
        <v>12.654892921447754</v>
      </c>
      <c r="N142" s="126">
        <f t="shared" si="8"/>
        <v>146.44403941335622</v>
      </c>
      <c r="O142" s="26">
        <v>142.29604506492615</v>
      </c>
      <c r="P142" s="7">
        <v>7.1092213615775108</v>
      </c>
      <c r="Q142" s="7">
        <v>6.2024456281214952</v>
      </c>
      <c r="R142" s="7">
        <v>6.95154505019309</v>
      </c>
      <c r="S142" s="7">
        <v>2.334859965776559</v>
      </c>
      <c r="T142" s="7">
        <v>19.011463165283203</v>
      </c>
      <c r="U142" s="126">
        <f t="shared" si="6"/>
        <v>183.90558023587801</v>
      </c>
    </row>
    <row r="143" spans="1:21">
      <c r="A143" s="37">
        <v>146</v>
      </c>
      <c r="B143" s="17"/>
      <c r="C143" s="16"/>
      <c r="D143" s="38" t="s">
        <v>32</v>
      </c>
      <c r="E143" s="54" t="s">
        <v>172</v>
      </c>
      <c r="F143" s="53"/>
      <c r="G143" s="111">
        <f t="shared" si="7"/>
        <v>5253.904943600297</v>
      </c>
      <c r="H143" s="26">
        <v>2067.3630237579346</v>
      </c>
      <c r="I143" s="7">
        <v>143.83299660682678</v>
      </c>
      <c r="J143" s="7">
        <v>93.071824610233307</v>
      </c>
      <c r="K143" s="7">
        <v>72.783408999443054</v>
      </c>
      <c r="L143" s="7">
        <v>197.91775572299957</v>
      </c>
      <c r="M143" s="7">
        <v>12.654892921447754</v>
      </c>
      <c r="N143" s="126">
        <f t="shared" si="8"/>
        <v>2587.623902618885</v>
      </c>
      <c r="O143" s="26">
        <v>2119.9591121673584</v>
      </c>
      <c r="P143" s="7">
        <v>129.94478327035904</v>
      </c>
      <c r="Q143" s="7">
        <v>90.972494587302208</v>
      </c>
      <c r="R143" s="7">
        <v>94.654343068599701</v>
      </c>
      <c r="S143" s="7">
        <v>211.73884472250938</v>
      </c>
      <c r="T143" s="7">
        <v>19.011463165283203</v>
      </c>
      <c r="U143" s="126">
        <f t="shared" si="6"/>
        <v>2666.2810409814119</v>
      </c>
    </row>
    <row r="144" spans="1:21">
      <c r="A144" s="93">
        <v>147</v>
      </c>
      <c r="B144" s="94"/>
      <c r="C144" s="103" t="s">
        <v>173</v>
      </c>
      <c r="D144" s="96" t="s">
        <v>174</v>
      </c>
      <c r="E144" s="97"/>
      <c r="F144" s="98"/>
      <c r="G144" s="99">
        <f t="shared" si="7"/>
        <v>1.4258050918579102</v>
      </c>
      <c r="H144" s="100">
        <v>0</v>
      </c>
      <c r="I144" s="101">
        <v>0</v>
      </c>
      <c r="J144" s="101">
        <v>0</v>
      </c>
      <c r="K144" s="101">
        <v>0</v>
      </c>
      <c r="L144" s="101">
        <v>0</v>
      </c>
      <c r="M144" s="101">
        <v>0.77686536312103271</v>
      </c>
      <c r="N144" s="127">
        <f t="shared" si="8"/>
        <v>0.77686536312103271</v>
      </c>
      <c r="O144" s="100">
        <v>0</v>
      </c>
      <c r="P144" s="101">
        <v>0</v>
      </c>
      <c r="Q144" s="101">
        <v>0</v>
      </c>
      <c r="R144" s="101">
        <v>0</v>
      </c>
      <c r="S144" s="101">
        <v>0.64893972873687744</v>
      </c>
      <c r="T144" s="101">
        <v>0</v>
      </c>
      <c r="U144" s="127">
        <f t="shared" si="6"/>
        <v>0.64893972873687744</v>
      </c>
    </row>
    <row r="145" spans="1:21">
      <c r="A145" s="72">
        <v>151</v>
      </c>
      <c r="B145" s="80" t="s">
        <v>175</v>
      </c>
      <c r="C145" s="81" t="s">
        <v>176</v>
      </c>
      <c r="D145" s="82"/>
      <c r="E145" s="82"/>
      <c r="F145" s="83"/>
      <c r="G145" s="74">
        <f t="shared" si="7"/>
        <v>761210.22582149506</v>
      </c>
      <c r="H145" s="75">
        <v>4718.9125003814697</v>
      </c>
      <c r="I145" s="76">
        <v>8104.7724151611328</v>
      </c>
      <c r="J145" s="76">
        <v>21237.730377197266</v>
      </c>
      <c r="K145" s="76">
        <v>42466.614562988281</v>
      </c>
      <c r="L145" s="76">
        <v>74125.867919921875</v>
      </c>
      <c r="M145" s="76">
        <v>253544.73847961426</v>
      </c>
      <c r="N145" s="124">
        <f t="shared" si="8"/>
        <v>404198.63625526428</v>
      </c>
      <c r="O145" s="75">
        <v>4516.3241939544678</v>
      </c>
      <c r="P145" s="76">
        <v>5046.7385587692261</v>
      </c>
      <c r="Q145" s="76">
        <v>11699.160259246826</v>
      </c>
      <c r="R145" s="76">
        <v>27632.388771057129</v>
      </c>
      <c r="S145" s="76">
        <v>48090.748901367188</v>
      </c>
      <c r="T145" s="76">
        <v>260026.22888183594</v>
      </c>
      <c r="U145" s="124">
        <f t="shared" si="6"/>
        <v>357011.58956623077</v>
      </c>
    </row>
    <row r="146" spans="1:21">
      <c r="A146" s="93">
        <v>152</v>
      </c>
      <c r="B146" s="95"/>
      <c r="C146" s="95" t="s">
        <v>6</v>
      </c>
      <c r="D146" s="96" t="s">
        <v>177</v>
      </c>
      <c r="E146" s="104"/>
      <c r="F146" s="105"/>
      <c r="G146" s="99">
        <f t="shared" si="7"/>
        <v>554238.18877410889</v>
      </c>
      <c r="H146" s="100">
        <v>4550.0469207763672</v>
      </c>
      <c r="I146" s="101">
        <v>7526.6765575408936</v>
      </c>
      <c r="J146" s="101">
        <v>15449.3818359375</v>
      </c>
      <c r="K146" s="101">
        <v>29752.343048095703</v>
      </c>
      <c r="L146" s="101">
        <v>46576.694091796875</v>
      </c>
      <c r="M146" s="101">
        <v>183937.21799468994</v>
      </c>
      <c r="N146" s="127">
        <f t="shared" si="8"/>
        <v>287792.36044883728</v>
      </c>
      <c r="O146" s="100">
        <v>4313.2094326019287</v>
      </c>
      <c r="P146" s="101">
        <v>4481.2729301452637</v>
      </c>
      <c r="Q146" s="101">
        <v>6857.9466896057129</v>
      </c>
      <c r="R146" s="101">
        <v>14255.533317565918</v>
      </c>
      <c r="S146" s="101">
        <v>24452.205448150635</v>
      </c>
      <c r="T146" s="101">
        <v>212085.66050720215</v>
      </c>
      <c r="U146" s="127">
        <f t="shared" si="6"/>
        <v>266445.82832527161</v>
      </c>
    </row>
    <row r="147" spans="1:21">
      <c r="A147" s="37">
        <v>153</v>
      </c>
      <c r="B147" s="17"/>
      <c r="C147" s="16"/>
      <c r="D147" s="38" t="s">
        <v>8</v>
      </c>
      <c r="E147" s="49" t="s">
        <v>178</v>
      </c>
      <c r="F147" s="55"/>
      <c r="G147" s="111">
        <f t="shared" si="7"/>
        <v>62558.03615295887</v>
      </c>
      <c r="H147" s="26">
        <v>280.17434740066528</v>
      </c>
      <c r="I147" s="7">
        <v>778.00884246826172</v>
      </c>
      <c r="J147" s="7">
        <v>6051.7447471618652</v>
      </c>
      <c r="K147" s="7">
        <v>10141.496826171875</v>
      </c>
      <c r="L147" s="7">
        <v>10636.211742401123</v>
      </c>
      <c r="M147" s="7">
        <v>14102.610515594482</v>
      </c>
      <c r="N147" s="126">
        <f t="shared" si="8"/>
        <v>41990.247021198273</v>
      </c>
      <c r="O147" s="26">
        <v>247.79822933673859</v>
      </c>
      <c r="P147" s="7">
        <v>481.23687171936035</v>
      </c>
      <c r="Q147" s="7">
        <v>2596.8801770210266</v>
      </c>
      <c r="R147" s="7">
        <v>4334.858829498291</v>
      </c>
      <c r="S147" s="7">
        <v>4609.9549331665039</v>
      </c>
      <c r="T147" s="7">
        <v>8297.0600910186768</v>
      </c>
      <c r="U147" s="126">
        <f t="shared" si="6"/>
        <v>20567.789131760597</v>
      </c>
    </row>
    <row r="148" spans="1:21">
      <c r="A148" s="37">
        <v>154</v>
      </c>
      <c r="B148" s="17"/>
      <c r="C148" s="16"/>
      <c r="D148" s="38" t="s">
        <v>10</v>
      </c>
      <c r="E148" s="49" t="s">
        <v>179</v>
      </c>
      <c r="F148" s="40"/>
      <c r="G148" s="111">
        <f t="shared" si="7"/>
        <v>20744.800995409489</v>
      </c>
      <c r="H148" s="26">
        <v>137.84971171617508</v>
      </c>
      <c r="I148" s="7">
        <v>201.04081350564957</v>
      </c>
      <c r="J148" s="7">
        <v>295.67514896392822</v>
      </c>
      <c r="K148" s="7">
        <v>672.30335426330566</v>
      </c>
      <c r="L148" s="7">
        <v>1892.1304883956909</v>
      </c>
      <c r="M148" s="7">
        <v>5985.1263723373413</v>
      </c>
      <c r="N148" s="126">
        <f t="shared" si="8"/>
        <v>9184.1258891820908</v>
      </c>
      <c r="O148" s="26">
        <v>139.75562882423401</v>
      </c>
      <c r="P148" s="7">
        <v>275.77863508462906</v>
      </c>
      <c r="Q148" s="7">
        <v>567.9138218164444</v>
      </c>
      <c r="R148" s="7">
        <v>1221.8257732391357</v>
      </c>
      <c r="S148" s="7">
        <v>2039.1554944515228</v>
      </c>
      <c r="T148" s="7">
        <v>7316.2457528114319</v>
      </c>
      <c r="U148" s="126">
        <f t="shared" si="6"/>
        <v>11560.675106227398</v>
      </c>
    </row>
    <row r="149" spans="1:21">
      <c r="A149" s="37">
        <v>155</v>
      </c>
      <c r="B149" s="17"/>
      <c r="C149" s="16"/>
      <c r="D149" s="38" t="s">
        <v>22</v>
      </c>
      <c r="E149" s="49" t="s">
        <v>180</v>
      </c>
      <c r="F149" s="40"/>
      <c r="G149" s="111">
        <f t="shared" si="7"/>
        <v>257746.71033728123</v>
      </c>
      <c r="H149" s="26">
        <v>267.00024127960205</v>
      </c>
      <c r="I149" s="7">
        <v>584.58685779571533</v>
      </c>
      <c r="J149" s="7">
        <v>1549.107985496521</v>
      </c>
      <c r="K149" s="7">
        <v>5849.1127243041992</v>
      </c>
      <c r="L149" s="7">
        <v>14918.382537841797</v>
      </c>
      <c r="M149" s="7">
        <v>99266.304573059082</v>
      </c>
      <c r="N149" s="126">
        <f t="shared" si="8"/>
        <v>122434.49491977692</v>
      </c>
      <c r="O149" s="26">
        <v>208.74033522605896</v>
      </c>
      <c r="P149" s="7">
        <v>389.54257524013519</v>
      </c>
      <c r="Q149" s="7">
        <v>585.40227365493774</v>
      </c>
      <c r="R149" s="7">
        <v>2337.3766822814941</v>
      </c>
      <c r="S149" s="7">
        <v>6693.6809711456299</v>
      </c>
      <c r="T149" s="7">
        <v>125097.47257995605</v>
      </c>
      <c r="U149" s="126">
        <f t="shared" si="6"/>
        <v>135312.21541750431</v>
      </c>
    </row>
    <row r="150" spans="1:21">
      <c r="A150" s="37">
        <v>156</v>
      </c>
      <c r="B150" s="17"/>
      <c r="C150" s="16"/>
      <c r="D150" s="38" t="s">
        <v>24</v>
      </c>
      <c r="E150" s="49" t="s">
        <v>181</v>
      </c>
      <c r="F150" s="40"/>
      <c r="G150" s="111">
        <f t="shared" si="7"/>
        <v>20253.798282802105</v>
      </c>
      <c r="H150" s="26">
        <v>69.21319842338562</v>
      </c>
      <c r="I150" s="7">
        <v>69.764586925506592</v>
      </c>
      <c r="J150" s="7">
        <v>135.38944625854492</v>
      </c>
      <c r="K150" s="7">
        <v>391.37297534942627</v>
      </c>
      <c r="L150" s="7">
        <v>982.0370979309082</v>
      </c>
      <c r="M150" s="7">
        <v>8362.346095085144</v>
      </c>
      <c r="N150" s="126">
        <f t="shared" si="8"/>
        <v>10010.123399972916</v>
      </c>
      <c r="O150" s="26">
        <v>73.285312294960022</v>
      </c>
      <c r="P150" s="7">
        <v>76.618330657482147</v>
      </c>
      <c r="Q150" s="7">
        <v>116.38634073734283</v>
      </c>
      <c r="R150" s="7">
        <v>283.48849272727966</v>
      </c>
      <c r="S150" s="7">
        <v>605.92370629310608</v>
      </c>
      <c r="T150" s="7">
        <v>9087.9727001190186</v>
      </c>
      <c r="U150" s="126">
        <f t="shared" si="6"/>
        <v>10243.674882829189</v>
      </c>
    </row>
    <row r="151" spans="1:21">
      <c r="A151" s="37">
        <v>157</v>
      </c>
      <c r="B151" s="17"/>
      <c r="C151" s="16"/>
      <c r="D151" s="38" t="s">
        <v>26</v>
      </c>
      <c r="E151" s="49" t="s">
        <v>182</v>
      </c>
      <c r="F151" s="40"/>
      <c r="G151" s="111">
        <f t="shared" si="7"/>
        <v>59962.742311239243</v>
      </c>
      <c r="H151" s="26">
        <v>677.78349900245667</v>
      </c>
      <c r="I151" s="7">
        <v>3571.4061431884766</v>
      </c>
      <c r="J151" s="7">
        <v>2226.2286262512207</v>
      </c>
      <c r="K151" s="7">
        <v>2131.3144512176514</v>
      </c>
      <c r="L151" s="7">
        <v>4986.9609794616699</v>
      </c>
      <c r="M151" s="7">
        <v>17040.806287765503</v>
      </c>
      <c r="N151" s="126">
        <f t="shared" si="8"/>
        <v>30634.499986886978</v>
      </c>
      <c r="O151" s="26">
        <v>553.52363836765289</v>
      </c>
      <c r="P151" s="7">
        <v>1614.8361226320267</v>
      </c>
      <c r="Q151" s="7">
        <v>916.19190883636475</v>
      </c>
      <c r="R151" s="7">
        <v>1853.5277442932129</v>
      </c>
      <c r="S151" s="7">
        <v>4059.2821979522705</v>
      </c>
      <c r="T151" s="7">
        <v>20330.880712270737</v>
      </c>
      <c r="U151" s="126">
        <f t="shared" si="6"/>
        <v>29328.242324352264</v>
      </c>
    </row>
    <row r="152" spans="1:21">
      <c r="A152" s="37">
        <v>158</v>
      </c>
      <c r="B152" s="12"/>
      <c r="C152" s="12"/>
      <c r="D152" s="52" t="s">
        <v>32</v>
      </c>
      <c r="E152" s="49" t="s">
        <v>183</v>
      </c>
      <c r="F152" s="43"/>
      <c r="G152" s="111">
        <f t="shared" si="7"/>
        <v>18384.048186957836</v>
      </c>
      <c r="H152" s="26">
        <v>1180.5134231746197</v>
      </c>
      <c r="I152" s="7">
        <v>1561.9701752141118</v>
      </c>
      <c r="J152" s="7">
        <v>2437.9876742810011</v>
      </c>
      <c r="K152" s="7">
        <v>2541.8018273189664</v>
      </c>
      <c r="L152" s="7">
        <v>2083.3201364576817</v>
      </c>
      <c r="M152" s="7">
        <v>882.97263383865356</v>
      </c>
      <c r="N152" s="126">
        <f t="shared" si="8"/>
        <v>10688.565870285034</v>
      </c>
      <c r="O152" s="26">
        <v>1276.3807278200984</v>
      </c>
      <c r="P152" s="7">
        <v>1078.8694855645299</v>
      </c>
      <c r="Q152" s="7">
        <v>1218.0763575844467</v>
      </c>
      <c r="R152" s="7">
        <v>1528.8764781542122</v>
      </c>
      <c r="S152" s="7">
        <v>1603.4830379486084</v>
      </c>
      <c r="T152" s="7">
        <v>989.79622960090637</v>
      </c>
      <c r="U152" s="126">
        <f t="shared" si="6"/>
        <v>7695.482316672802</v>
      </c>
    </row>
    <row r="153" spans="1:21">
      <c r="A153" s="37">
        <v>159</v>
      </c>
      <c r="B153" s="10"/>
      <c r="C153" s="11"/>
      <c r="D153" s="38" t="s">
        <v>34</v>
      </c>
      <c r="E153" s="49" t="s">
        <v>184</v>
      </c>
      <c r="F153" s="51"/>
      <c r="G153" s="111">
        <f t="shared" si="7"/>
        <v>114588.06032419205</v>
      </c>
      <c r="H153" s="26">
        <v>1937.5126390457153</v>
      </c>
      <c r="I153" s="7">
        <v>759.89931440353394</v>
      </c>
      <c r="J153" s="7">
        <v>2753.2480869293213</v>
      </c>
      <c r="K153" s="7">
        <v>8024.9412002563477</v>
      </c>
      <c r="L153" s="7">
        <v>11077.653450012207</v>
      </c>
      <c r="M153" s="7">
        <v>38297.054862976074</v>
      </c>
      <c r="N153" s="126">
        <f t="shared" si="8"/>
        <v>62850.309553623199</v>
      </c>
      <c r="O153" s="26">
        <v>1813.7254877090454</v>
      </c>
      <c r="P153" s="7">
        <v>564.3907356262207</v>
      </c>
      <c r="Q153" s="7">
        <v>857.09599590301514</v>
      </c>
      <c r="R153" s="7">
        <v>2695.5796852111816</v>
      </c>
      <c r="S153" s="7">
        <v>4840.7251453399658</v>
      </c>
      <c r="T153" s="7">
        <v>40966.233720779419</v>
      </c>
      <c r="U153" s="126">
        <f t="shared" si="6"/>
        <v>51737.750770568848</v>
      </c>
    </row>
    <row r="154" spans="1:21">
      <c r="A154" s="93">
        <v>160</v>
      </c>
      <c r="B154" s="94"/>
      <c r="C154" s="95" t="s">
        <v>61</v>
      </c>
      <c r="D154" s="96" t="s">
        <v>185</v>
      </c>
      <c r="E154" s="97"/>
      <c r="F154" s="98"/>
      <c r="G154" s="99">
        <f t="shared" si="7"/>
        <v>206972.04486215115</v>
      </c>
      <c r="H154" s="100">
        <v>168.86547613143921</v>
      </c>
      <c r="I154" s="101">
        <v>578.09599018096924</v>
      </c>
      <c r="J154" s="101">
        <v>5788.3492889404297</v>
      </c>
      <c r="K154" s="101">
        <v>12714.270599365234</v>
      </c>
      <c r="L154" s="101">
        <v>27549.17015838623</v>
      </c>
      <c r="M154" s="101">
        <v>69607.524520874023</v>
      </c>
      <c r="N154" s="127">
        <f t="shared" si="8"/>
        <v>116406.27603387833</v>
      </c>
      <c r="O154" s="100">
        <v>203.11495387554169</v>
      </c>
      <c r="P154" s="101">
        <v>565.46572589874268</v>
      </c>
      <c r="Q154" s="101">
        <v>4841.2135944366455</v>
      </c>
      <c r="R154" s="101">
        <v>13376.854499816895</v>
      </c>
      <c r="S154" s="101">
        <v>23638.54349899292</v>
      </c>
      <c r="T154" s="101">
        <v>47940.576555252075</v>
      </c>
      <c r="U154" s="127">
        <f t="shared" si="6"/>
        <v>90565.76882827282</v>
      </c>
    </row>
    <row r="155" spans="1:21">
      <c r="A155" s="37">
        <v>161</v>
      </c>
      <c r="B155" s="17"/>
      <c r="C155" s="16"/>
      <c r="D155" s="38" t="s">
        <v>8</v>
      </c>
      <c r="E155" s="49" t="s">
        <v>186</v>
      </c>
      <c r="F155" s="40"/>
      <c r="G155" s="111">
        <f t="shared" si="7"/>
        <v>193771.04452705383</v>
      </c>
      <c r="H155" s="26">
        <v>0</v>
      </c>
      <c r="I155" s="7">
        <v>258.14080166816711</v>
      </c>
      <c r="J155" s="7">
        <v>4267.7847213745117</v>
      </c>
      <c r="K155" s="7">
        <v>10598.619110107422</v>
      </c>
      <c r="L155" s="7">
        <v>26015.605049133301</v>
      </c>
      <c r="M155" s="7">
        <v>68060.400447845459</v>
      </c>
      <c r="N155" s="126">
        <f t="shared" si="8"/>
        <v>109200.55013012886</v>
      </c>
      <c r="O155" s="26">
        <v>0</v>
      </c>
      <c r="P155" s="7">
        <v>262.24865412712097</v>
      </c>
      <c r="Q155" s="7">
        <v>3740.0171298980713</v>
      </c>
      <c r="R155" s="7">
        <v>11662.175788879395</v>
      </c>
      <c r="S155" s="7">
        <v>22568.731939315796</v>
      </c>
      <c r="T155" s="7">
        <v>46337.32088470459</v>
      </c>
      <c r="U155" s="126">
        <f t="shared" si="6"/>
        <v>84570.494396924973</v>
      </c>
    </row>
    <row r="156" spans="1:21">
      <c r="A156" s="37">
        <v>162</v>
      </c>
      <c r="B156" s="17"/>
      <c r="C156" s="16"/>
      <c r="D156" s="38" t="s">
        <v>10</v>
      </c>
      <c r="E156" s="49" t="s">
        <v>187</v>
      </c>
      <c r="F156" s="55"/>
      <c r="G156" s="111">
        <f t="shared" si="7"/>
        <v>10787.498029828072</v>
      </c>
      <c r="H156" s="26">
        <v>161.64543771743774</v>
      </c>
      <c r="I156" s="7">
        <v>281.99549794197083</v>
      </c>
      <c r="J156" s="7">
        <v>881.29016208648682</v>
      </c>
      <c r="K156" s="7">
        <v>1409.932544708252</v>
      </c>
      <c r="L156" s="7">
        <v>1127.0392990112305</v>
      </c>
      <c r="M156" s="7">
        <v>1273.8721380233765</v>
      </c>
      <c r="N156" s="126">
        <f t="shared" si="8"/>
        <v>5135.7750794887543</v>
      </c>
      <c r="O156" s="26">
        <v>195.63082110881805</v>
      </c>
      <c r="P156" s="7">
        <v>286.88853025436401</v>
      </c>
      <c r="Q156" s="7">
        <v>1068.1362276077271</v>
      </c>
      <c r="R156" s="7">
        <v>1647.9350471496582</v>
      </c>
      <c r="S156" s="7">
        <v>963.39187335968018</v>
      </c>
      <c r="T156" s="7">
        <v>1489.7404508590698</v>
      </c>
      <c r="U156" s="126">
        <f t="shared" si="6"/>
        <v>5651.7229503393173</v>
      </c>
    </row>
    <row r="157" spans="1:21" ht="12.6" thickBot="1">
      <c r="A157" s="56">
        <v>163</v>
      </c>
      <c r="B157" s="57"/>
      <c r="C157" s="58"/>
      <c r="D157" s="59" t="s">
        <v>22</v>
      </c>
      <c r="E157" s="60" t="s">
        <v>188</v>
      </c>
      <c r="F157" s="61"/>
      <c r="G157" s="114">
        <f t="shared" si="7"/>
        <v>2413.5047502485104</v>
      </c>
      <c r="H157" s="27">
        <v>7.2200411558151245</v>
      </c>
      <c r="I157" s="28">
        <v>37.959678173065186</v>
      </c>
      <c r="J157" s="28">
        <v>639.27426719665527</v>
      </c>
      <c r="K157" s="28">
        <v>705.71869003772736</v>
      </c>
      <c r="L157" s="28">
        <v>406.52518953382969</v>
      </c>
      <c r="M157" s="28">
        <v>273.25381851196289</v>
      </c>
      <c r="N157" s="128">
        <f t="shared" si="8"/>
        <v>2069.9516846090555</v>
      </c>
      <c r="O157" s="27">
        <v>7.4841353893280029</v>
      </c>
      <c r="P157" s="28">
        <v>16.328534126281738</v>
      </c>
      <c r="Q157" s="28">
        <v>33.060216769576073</v>
      </c>
      <c r="R157" s="28">
        <v>66.744121780619025</v>
      </c>
      <c r="S157" s="28">
        <v>106.42061377177015</v>
      </c>
      <c r="T157" s="28">
        <v>113.51544380187988</v>
      </c>
      <c r="U157" s="128">
        <f t="shared" si="6"/>
        <v>343.55306563945487</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U157"/>
  <sheetViews>
    <sheetView workbookViewId="0">
      <pane xSplit="6" ySplit="9" topLeftCell="G10" activePane="bottomRight" state="frozen"/>
      <selection activeCell="C4" sqref="C4"/>
      <selection pane="topRight" activeCell="C4" sqref="C4"/>
      <selection pane="bottomLeft" activeCell="C4" sqref="C4"/>
      <selection pane="bottomRight" activeCell="C4" sqref="C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433</v>
      </c>
    </row>
    <row r="2" spans="1:21" ht="13.8">
      <c r="A2" s="1" t="s">
        <v>193</v>
      </c>
      <c r="C2" s="268" t="s">
        <v>412</v>
      </c>
      <c r="E2" s="268"/>
      <c r="F2" s="268"/>
      <c r="G2" s="6"/>
      <c r="H2" s="6"/>
    </row>
    <row r="3" spans="1:21" ht="13.8">
      <c r="A3" s="1" t="s">
        <v>194</v>
      </c>
      <c r="C3" s="328">
        <v>2060</v>
      </c>
      <c r="D3" s="328"/>
      <c r="E3" s="129"/>
    </row>
    <row r="4" spans="1:21" ht="12.6" thickBot="1">
      <c r="B4" s="6"/>
      <c r="C4" s="6"/>
    </row>
    <row r="5" spans="1:21" s="18" customFormat="1">
      <c r="A5" s="30"/>
      <c r="B5" s="31"/>
      <c r="C5" s="31"/>
      <c r="D5" s="31"/>
      <c r="E5" s="31"/>
      <c r="F5" s="32" t="s">
        <v>195</v>
      </c>
      <c r="G5" s="112" t="s">
        <v>190</v>
      </c>
      <c r="H5" s="329" t="s">
        <v>191</v>
      </c>
      <c r="I5" s="330"/>
      <c r="J5" s="330"/>
      <c r="K5" s="330"/>
      <c r="L5" s="330"/>
      <c r="M5" s="330"/>
      <c r="N5" s="331"/>
      <c r="O5" s="329" t="s">
        <v>192</v>
      </c>
      <c r="P5" s="330"/>
      <c r="Q5" s="330"/>
      <c r="R5" s="330"/>
      <c r="S5" s="330"/>
      <c r="T5" s="330"/>
      <c r="U5" s="331"/>
    </row>
    <row r="6" spans="1:21" s="18" customFormat="1" ht="12.6" thickBot="1">
      <c r="A6" s="33"/>
      <c r="B6" s="21"/>
      <c r="C6" s="21"/>
      <c r="D6" s="21"/>
      <c r="E6" s="21"/>
      <c r="F6" s="34" t="s">
        <v>196</v>
      </c>
      <c r="G6" s="113" t="s">
        <v>1</v>
      </c>
      <c r="H6" s="24" t="s">
        <v>424</v>
      </c>
      <c r="I6" s="20" t="s">
        <v>197</v>
      </c>
      <c r="J6" s="20" t="s">
        <v>198</v>
      </c>
      <c r="K6" s="20" t="s">
        <v>200</v>
      </c>
      <c r="L6" s="20" t="s">
        <v>201</v>
      </c>
      <c r="M6" s="20" t="s">
        <v>199</v>
      </c>
      <c r="N6" s="120" t="s">
        <v>1</v>
      </c>
      <c r="O6" s="24" t="s">
        <v>424</v>
      </c>
      <c r="P6" s="20" t="s">
        <v>197</v>
      </c>
      <c r="Q6" s="20" t="s">
        <v>198</v>
      </c>
      <c r="R6" s="20" t="s">
        <v>200</v>
      </c>
      <c r="S6" s="20" t="s">
        <v>201</v>
      </c>
      <c r="T6" s="20" t="s">
        <v>199</v>
      </c>
      <c r="U6" s="120" t="s">
        <v>1</v>
      </c>
    </row>
    <row r="7" spans="1:21" ht="12.9" thickTop="1" thickBot="1">
      <c r="A7" s="69" t="s">
        <v>0</v>
      </c>
      <c r="B7" s="70"/>
      <c r="C7" s="70"/>
      <c r="D7" s="70"/>
      <c r="E7" s="70"/>
      <c r="F7" s="71"/>
      <c r="G7" s="152">
        <f>N7+U7</f>
        <v>785313.2173473835</v>
      </c>
      <c r="H7" s="149">
        <v>20627.555827140808</v>
      </c>
      <c r="I7" s="150">
        <v>43124.653894424438</v>
      </c>
      <c r="J7" s="150">
        <v>68742.544954299927</v>
      </c>
      <c r="K7" s="150">
        <v>99012.496666908264</v>
      </c>
      <c r="L7" s="150">
        <v>96238.84428691864</v>
      </c>
      <c r="M7" s="150">
        <v>60379.301283359528</v>
      </c>
      <c r="N7" s="151">
        <f>SUM(H7:M7)</f>
        <v>388125.39691305161</v>
      </c>
      <c r="O7" s="149">
        <v>19680.880229711533</v>
      </c>
      <c r="P7" s="150">
        <v>41163.054403305054</v>
      </c>
      <c r="Q7" s="150">
        <v>65922.761520385742</v>
      </c>
      <c r="R7" s="150">
        <v>96507.559550285339</v>
      </c>
      <c r="S7" s="150">
        <v>98107.296262741089</v>
      </c>
      <c r="T7" s="150">
        <v>75806.268467903137</v>
      </c>
      <c r="U7" s="151">
        <f>SUM(O7:T7)</f>
        <v>397187.82043433189</v>
      </c>
    </row>
    <row r="8" spans="1:21" ht="12.9" thickTop="1" thickBot="1">
      <c r="A8" s="69"/>
      <c r="B8" s="70"/>
      <c r="C8" s="70"/>
      <c r="D8" s="70"/>
      <c r="E8" s="70"/>
      <c r="F8" s="71"/>
      <c r="G8" s="152"/>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73" si="0">N10+U10</f>
        <v>8873283.5263462663</v>
      </c>
      <c r="H10" s="67">
        <v>25662.770901799202</v>
      </c>
      <c r="I10" s="68">
        <v>10419.986588954926</v>
      </c>
      <c r="J10" s="68">
        <v>107974.39924430847</v>
      </c>
      <c r="K10" s="68">
        <v>216486.09813308716</v>
      </c>
      <c r="L10" s="68">
        <v>790001.48944091797</v>
      </c>
      <c r="M10" s="68">
        <v>3295586.0643920898</v>
      </c>
      <c r="N10" s="123">
        <f t="shared" ref="N10:N73" si="1">SUM(H10:M10)</f>
        <v>4446130.8087011576</v>
      </c>
      <c r="O10" s="67">
        <v>22138.519603967667</v>
      </c>
      <c r="P10" s="68">
        <v>7156.6911241412163</v>
      </c>
      <c r="Q10" s="68">
        <v>29812.103581428528</v>
      </c>
      <c r="R10" s="68">
        <v>106519.82911682129</v>
      </c>
      <c r="S10" s="68">
        <v>564773.08898925781</v>
      </c>
      <c r="T10" s="68">
        <v>3696752.4852294922</v>
      </c>
      <c r="U10" s="123">
        <f t="shared" ref="U10:U73" si="2">SUM(O10:T10)</f>
        <v>4427152.7176451087</v>
      </c>
    </row>
    <row r="11" spans="1:21" s="19" customFormat="1" ht="15" customHeight="1">
      <c r="A11" s="72">
        <v>1</v>
      </c>
      <c r="B11" s="73" t="s">
        <v>4</v>
      </c>
      <c r="C11" s="332" t="s">
        <v>5</v>
      </c>
      <c r="D11" s="333"/>
      <c r="E11" s="333"/>
      <c r="F11" s="334"/>
      <c r="G11" s="74">
        <f t="shared" si="0"/>
        <v>858586.47123565711</v>
      </c>
      <c r="H11" s="75">
        <v>5497.2068991810083</v>
      </c>
      <c r="I11" s="76">
        <v>296.58602915331721</v>
      </c>
      <c r="J11" s="76">
        <v>2509.0047231465578</v>
      </c>
      <c r="K11" s="76">
        <v>9803.5271615982056</v>
      </c>
      <c r="L11" s="76">
        <v>37695.163774967194</v>
      </c>
      <c r="M11" s="76">
        <v>360913.01219177246</v>
      </c>
      <c r="N11" s="124">
        <f t="shared" si="1"/>
        <v>416714.50077981874</v>
      </c>
      <c r="O11" s="75">
        <v>4375.2705389708281</v>
      </c>
      <c r="P11" s="76">
        <v>252.85582892410457</v>
      </c>
      <c r="Q11" s="76">
        <v>2769.230221375823</v>
      </c>
      <c r="R11" s="76">
        <v>6790.7485342025757</v>
      </c>
      <c r="S11" s="76">
        <v>23431.938093900681</v>
      </c>
      <c r="T11" s="76">
        <v>404251.92723846436</v>
      </c>
      <c r="U11" s="124">
        <f t="shared" si="2"/>
        <v>441871.97045583837</v>
      </c>
    </row>
    <row r="12" spans="1:21" s="18" customFormat="1">
      <c r="A12" s="85">
        <v>2</v>
      </c>
      <c r="B12" s="86"/>
      <c r="C12" s="86" t="s">
        <v>6</v>
      </c>
      <c r="D12" s="87" t="s">
        <v>7</v>
      </c>
      <c r="E12" s="88"/>
      <c r="F12" s="89"/>
      <c r="G12" s="90">
        <f t="shared" si="0"/>
        <v>153993.02156547504</v>
      </c>
      <c r="H12" s="91">
        <v>171.46984564256854</v>
      </c>
      <c r="I12" s="92">
        <v>143.22289683297276</v>
      </c>
      <c r="J12" s="92">
        <v>1287.0154352113605</v>
      </c>
      <c r="K12" s="92">
        <v>4888.7096635103226</v>
      </c>
      <c r="L12" s="92">
        <v>10401.509062170982</v>
      </c>
      <c r="M12" s="92">
        <v>56780.676985263824</v>
      </c>
      <c r="N12" s="125">
        <f t="shared" si="1"/>
        <v>73672.603888632031</v>
      </c>
      <c r="O12" s="91">
        <v>157.34769385517575</v>
      </c>
      <c r="P12" s="92">
        <v>124.39605100918561</v>
      </c>
      <c r="Q12" s="92">
        <v>732.57350327819586</v>
      </c>
      <c r="R12" s="92">
        <v>2485.1661004424095</v>
      </c>
      <c r="S12" s="92">
        <v>7054.5183226466179</v>
      </c>
      <c r="T12" s="92">
        <v>69766.41600561142</v>
      </c>
      <c r="U12" s="125">
        <f t="shared" si="2"/>
        <v>80320.417676843004</v>
      </c>
    </row>
    <row r="13" spans="1:21">
      <c r="A13" s="37">
        <v>3</v>
      </c>
      <c r="B13" s="17"/>
      <c r="C13" s="16"/>
      <c r="D13" s="38" t="s">
        <v>8</v>
      </c>
      <c r="E13" s="39" t="s">
        <v>9</v>
      </c>
      <c r="F13" s="40"/>
      <c r="G13" s="111">
        <f t="shared" si="0"/>
        <v>6146.4094895410744</v>
      </c>
      <c r="H13" s="26">
        <v>3.6206669006166976</v>
      </c>
      <c r="I13" s="7">
        <v>11.903861309489002</v>
      </c>
      <c r="J13" s="7">
        <v>264.9824103070423</v>
      </c>
      <c r="K13" s="7">
        <v>837.21497889049351</v>
      </c>
      <c r="L13" s="7">
        <v>1615.553352586925</v>
      </c>
      <c r="M13" s="7">
        <v>1588.8224010169506</v>
      </c>
      <c r="N13" s="126">
        <f t="shared" si="1"/>
        <v>4322.0976710115174</v>
      </c>
      <c r="O13" s="26">
        <v>2.651477368634005</v>
      </c>
      <c r="P13" s="7">
        <v>12.533150824803714</v>
      </c>
      <c r="Q13" s="7">
        <v>168.52841435838491</v>
      </c>
      <c r="R13" s="7">
        <v>285.54032057290897</v>
      </c>
      <c r="S13" s="7">
        <v>487.17997786868364</v>
      </c>
      <c r="T13" s="7">
        <v>867.87847753614187</v>
      </c>
      <c r="U13" s="126">
        <f t="shared" si="2"/>
        <v>1824.3118185295571</v>
      </c>
    </row>
    <row r="14" spans="1:21">
      <c r="A14" s="37">
        <v>4</v>
      </c>
      <c r="B14" s="41"/>
      <c r="C14" s="16"/>
      <c r="D14" s="38" t="s">
        <v>10</v>
      </c>
      <c r="E14" s="39" t="s">
        <v>11</v>
      </c>
      <c r="F14" s="40"/>
      <c r="G14" s="111">
        <f t="shared" si="0"/>
        <v>606.13191226599884</v>
      </c>
      <c r="H14" s="26">
        <v>19.339296882644703</v>
      </c>
      <c r="I14" s="7">
        <v>3.4958294098032638</v>
      </c>
      <c r="J14" s="7">
        <v>1.8298719785598223</v>
      </c>
      <c r="K14" s="7">
        <v>6.7966327100293711</v>
      </c>
      <c r="L14" s="7">
        <v>20.351960927248001</v>
      </c>
      <c r="M14" s="7">
        <v>86.22754689771682</v>
      </c>
      <c r="N14" s="126">
        <f t="shared" si="1"/>
        <v>138.04113880600198</v>
      </c>
      <c r="O14" s="26">
        <v>21.053284630113922</v>
      </c>
      <c r="P14" s="7">
        <v>5.1360934493568493</v>
      </c>
      <c r="Q14" s="7">
        <v>12.697090825095074</v>
      </c>
      <c r="R14" s="7">
        <v>39.5729601662606</v>
      </c>
      <c r="S14" s="7">
        <v>62.792284797877073</v>
      </c>
      <c r="T14" s="7">
        <v>326.83905959129333</v>
      </c>
      <c r="U14" s="126">
        <f t="shared" si="2"/>
        <v>468.09077345999685</v>
      </c>
    </row>
    <row r="15" spans="1:21">
      <c r="A15" s="37">
        <v>5</v>
      </c>
      <c r="B15" s="41"/>
      <c r="C15" s="16"/>
      <c r="D15" s="8"/>
      <c r="E15" s="17" t="s">
        <v>12</v>
      </c>
      <c r="F15" s="42" t="s">
        <v>13</v>
      </c>
      <c r="G15" s="111">
        <f t="shared" si="0"/>
        <v>253.89638849011681</v>
      </c>
      <c r="H15" s="26">
        <v>19.339296882644703</v>
      </c>
      <c r="I15" s="7">
        <v>3.4800847742008045</v>
      </c>
      <c r="J15" s="7">
        <v>1.5568951235036366</v>
      </c>
      <c r="K15" s="7">
        <v>6.068992534186691</v>
      </c>
      <c r="L15" s="7">
        <v>18.999843905679882</v>
      </c>
      <c r="M15" s="7">
        <v>77.724957576021552</v>
      </c>
      <c r="N15" s="126">
        <f t="shared" si="1"/>
        <v>127.17007079623727</v>
      </c>
      <c r="O15" s="26">
        <v>21.053284630113922</v>
      </c>
      <c r="P15" s="7">
        <v>5.0366368930990575</v>
      </c>
      <c r="Q15" s="7">
        <v>3.129284543756512</v>
      </c>
      <c r="R15" s="7">
        <v>4.9399197541642934</v>
      </c>
      <c r="S15" s="7">
        <v>14.296913538128138</v>
      </c>
      <c r="T15" s="7">
        <v>78.270278334617615</v>
      </c>
      <c r="U15" s="126">
        <f t="shared" si="2"/>
        <v>126.72631769387954</v>
      </c>
    </row>
    <row r="16" spans="1:21">
      <c r="A16" s="37">
        <v>6</v>
      </c>
      <c r="B16" s="41"/>
      <c r="C16" s="16"/>
      <c r="D16" s="8"/>
      <c r="E16" s="17" t="s">
        <v>14</v>
      </c>
      <c r="F16" s="42" t="s">
        <v>15</v>
      </c>
      <c r="G16" s="111">
        <f t="shared" si="0"/>
        <v>67.838938314772349</v>
      </c>
      <c r="H16" s="26">
        <v>0</v>
      </c>
      <c r="I16" s="7">
        <v>0</v>
      </c>
      <c r="J16" s="7">
        <v>0</v>
      </c>
      <c r="K16" s="7">
        <v>0</v>
      </c>
      <c r="L16" s="7">
        <v>0</v>
      </c>
      <c r="M16" s="7">
        <v>0</v>
      </c>
      <c r="N16" s="126">
        <f t="shared" si="1"/>
        <v>0</v>
      </c>
      <c r="O16" s="26">
        <v>0</v>
      </c>
      <c r="P16" s="7">
        <v>2.7777963713560894E-2</v>
      </c>
      <c r="Q16" s="7">
        <v>2.2157700456700695</v>
      </c>
      <c r="R16" s="7">
        <v>6.3876348854973912</v>
      </c>
      <c r="S16" s="7">
        <v>7.9762707646004856</v>
      </c>
      <c r="T16" s="7">
        <v>51.231484655290842</v>
      </c>
      <c r="U16" s="126">
        <f t="shared" si="2"/>
        <v>67.838938314772349</v>
      </c>
    </row>
    <row r="17" spans="1:21">
      <c r="A17" s="37">
        <v>7</v>
      </c>
      <c r="B17" s="41"/>
      <c r="C17" s="16"/>
      <c r="D17" s="8"/>
      <c r="E17" s="17" t="s">
        <v>16</v>
      </c>
      <c r="F17" s="42" t="s">
        <v>17</v>
      </c>
      <c r="G17" s="111">
        <f t="shared" si="0"/>
        <v>214.0763937715443</v>
      </c>
      <c r="H17" s="26">
        <v>0</v>
      </c>
      <c r="I17" s="7">
        <v>1.031815690350868E-2</v>
      </c>
      <c r="J17" s="7">
        <v>0.19923006820135924</v>
      </c>
      <c r="K17" s="7">
        <v>0.41016261232289253</v>
      </c>
      <c r="L17" s="7">
        <v>0.69794255343731493</v>
      </c>
      <c r="M17" s="7">
        <v>5.059531434904784</v>
      </c>
      <c r="N17" s="126">
        <f t="shared" si="1"/>
        <v>6.3771848257698593</v>
      </c>
      <c r="O17" s="26">
        <v>0</v>
      </c>
      <c r="P17" s="7">
        <v>4.8763106580736348E-2</v>
      </c>
      <c r="Q17" s="7">
        <v>4.6919474879177869</v>
      </c>
      <c r="R17" s="7">
        <v>18.363499846309423</v>
      </c>
      <c r="S17" s="7">
        <v>28.844113428145647</v>
      </c>
      <c r="T17" s="7">
        <v>155.75088507682085</v>
      </c>
      <c r="U17" s="126">
        <f t="shared" si="2"/>
        <v>207.69920894577444</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70.320194970207012</v>
      </c>
      <c r="H19" s="26">
        <v>0</v>
      </c>
      <c r="I19" s="7">
        <v>5.4266548322630115E-3</v>
      </c>
      <c r="J19" s="7">
        <v>7.3746756022956106E-2</v>
      </c>
      <c r="K19" s="7">
        <v>0.31747766950866207</v>
      </c>
      <c r="L19" s="7">
        <v>0.65417454503767658</v>
      </c>
      <c r="M19" s="7">
        <v>3.4430564434151165</v>
      </c>
      <c r="N19" s="126">
        <f t="shared" si="1"/>
        <v>4.4938820688166743</v>
      </c>
      <c r="O19" s="26">
        <v>0</v>
      </c>
      <c r="P19" s="7">
        <v>2.2915332323464099E-2</v>
      </c>
      <c r="Q19" s="7">
        <v>2.6600886270935007</v>
      </c>
      <c r="R19" s="7">
        <v>9.8819055401254445</v>
      </c>
      <c r="S19" s="7">
        <v>11.674986022990197</v>
      </c>
      <c r="T19" s="7">
        <v>41.586417378857732</v>
      </c>
      <c r="U19" s="126">
        <f t="shared" si="2"/>
        <v>65.826312901390338</v>
      </c>
    </row>
    <row r="20" spans="1:21">
      <c r="A20" s="37">
        <v>10</v>
      </c>
      <c r="B20" s="41"/>
      <c r="C20" s="16"/>
      <c r="D20" s="38" t="s">
        <v>22</v>
      </c>
      <c r="E20" s="39" t="s">
        <v>23</v>
      </c>
      <c r="F20" s="40"/>
      <c r="G20" s="111">
        <f t="shared" si="0"/>
        <v>6185.7398185791817</v>
      </c>
      <c r="H20" s="26">
        <v>17.428745424258523</v>
      </c>
      <c r="I20" s="7">
        <v>18.961979838553816</v>
      </c>
      <c r="J20" s="7">
        <v>467.88874989887699</v>
      </c>
      <c r="K20" s="7">
        <v>2362.4057942330837</v>
      </c>
      <c r="L20" s="7">
        <v>965.54476672410965</v>
      </c>
      <c r="M20" s="7">
        <v>267.35882615437731</v>
      </c>
      <c r="N20" s="126">
        <f t="shared" si="1"/>
        <v>4099.58886227326</v>
      </c>
      <c r="O20" s="26">
        <v>16.026617149370395</v>
      </c>
      <c r="P20" s="7">
        <v>18.451481491327286</v>
      </c>
      <c r="Q20" s="7">
        <v>192.23323111678474</v>
      </c>
      <c r="R20" s="7">
        <v>1110.7174757942557</v>
      </c>
      <c r="S20" s="7">
        <v>503.89969913288951</v>
      </c>
      <c r="T20" s="7">
        <v>244.82245162129402</v>
      </c>
      <c r="U20" s="126">
        <f t="shared" si="2"/>
        <v>2086.1509563059217</v>
      </c>
    </row>
    <row r="21" spans="1:21">
      <c r="A21" s="37">
        <v>11</v>
      </c>
      <c r="B21" s="41"/>
      <c r="C21" s="16"/>
      <c r="D21" s="38" t="s">
        <v>24</v>
      </c>
      <c r="E21" s="39" t="s">
        <v>25</v>
      </c>
      <c r="F21" s="40"/>
      <c r="G21" s="111">
        <f t="shared" si="0"/>
        <v>30692.356467349557</v>
      </c>
      <c r="H21" s="26">
        <v>69.924572795968601</v>
      </c>
      <c r="I21" s="7">
        <v>32.222433767514303</v>
      </c>
      <c r="J21" s="7">
        <v>96.105960336513817</v>
      </c>
      <c r="K21" s="7">
        <v>280.08469701558352</v>
      </c>
      <c r="L21" s="7">
        <v>1185.5879038274288</v>
      </c>
      <c r="M21" s="7">
        <v>11411.436204731464</v>
      </c>
      <c r="N21" s="126">
        <f t="shared" si="1"/>
        <v>13075.361772474473</v>
      </c>
      <c r="O21" s="26">
        <v>63.645476554952523</v>
      </c>
      <c r="P21" s="7">
        <v>23.408245293889195</v>
      </c>
      <c r="Q21" s="7">
        <v>73.698631888750242</v>
      </c>
      <c r="R21" s="7">
        <v>204.38446343597025</v>
      </c>
      <c r="S21" s="7">
        <v>1163.872018545866</v>
      </c>
      <c r="T21" s="7">
        <v>16087.985859155655</v>
      </c>
      <c r="U21" s="126">
        <f t="shared" si="2"/>
        <v>17616.994694875084</v>
      </c>
    </row>
    <row r="22" spans="1:21">
      <c r="A22" s="37">
        <v>12</v>
      </c>
      <c r="B22" s="41"/>
      <c r="C22" s="16"/>
      <c r="D22" s="38" t="s">
        <v>26</v>
      </c>
      <c r="E22" s="39" t="s">
        <v>27</v>
      </c>
      <c r="F22" s="40"/>
      <c r="G22" s="111">
        <f t="shared" si="0"/>
        <v>267.41910349068041</v>
      </c>
      <c r="H22" s="26">
        <v>12.184532333870635</v>
      </c>
      <c r="I22" s="7">
        <v>3.8027970724724582</v>
      </c>
      <c r="J22" s="7">
        <v>5.3937173042359063</v>
      </c>
      <c r="K22" s="7">
        <v>14.212016987788957</v>
      </c>
      <c r="L22" s="7">
        <v>47.619613114977255</v>
      </c>
      <c r="M22" s="7">
        <v>91.07953657861799</v>
      </c>
      <c r="N22" s="126">
        <f t="shared" si="1"/>
        <v>174.2922133919632</v>
      </c>
      <c r="O22" s="26">
        <v>9.3226077672181304</v>
      </c>
      <c r="P22" s="7">
        <v>3.0444578166971041</v>
      </c>
      <c r="Q22" s="7">
        <v>2.1932304921556351</v>
      </c>
      <c r="R22" s="7">
        <v>4.3191271744144615</v>
      </c>
      <c r="S22" s="7">
        <v>13.635532571934164</v>
      </c>
      <c r="T22" s="7">
        <v>60.611934276297688</v>
      </c>
      <c r="U22" s="126">
        <f t="shared" si="2"/>
        <v>93.126890098717183</v>
      </c>
    </row>
    <row r="23" spans="1:21">
      <c r="A23" s="37">
        <v>13</v>
      </c>
      <c r="B23" s="41"/>
      <c r="C23" s="16"/>
      <c r="D23" s="8"/>
      <c r="E23" s="17" t="s">
        <v>12</v>
      </c>
      <c r="F23" s="42" t="s">
        <v>28</v>
      </c>
      <c r="G23" s="111">
        <f t="shared" si="0"/>
        <v>33.078180414030612</v>
      </c>
      <c r="H23" s="26">
        <v>10.043822640196595</v>
      </c>
      <c r="I23" s="7">
        <v>2.5050413853914506</v>
      </c>
      <c r="J23" s="7">
        <v>1.0601204182385118</v>
      </c>
      <c r="K23" s="7">
        <v>0.8679953958335318</v>
      </c>
      <c r="L23" s="7">
        <v>0.55195284385263221</v>
      </c>
      <c r="M23" s="7">
        <v>1.2554680109024048</v>
      </c>
      <c r="N23" s="126">
        <f t="shared" si="1"/>
        <v>16.284400694415126</v>
      </c>
      <c r="O23" s="26">
        <v>8.5122733836687985</v>
      </c>
      <c r="P23" s="7">
        <v>2.7866554646498116</v>
      </c>
      <c r="Q23" s="7">
        <v>1.2693624591447588</v>
      </c>
      <c r="R23" s="7">
        <v>0.87802572045802663</v>
      </c>
      <c r="S23" s="7">
        <v>0.67249432983953739</v>
      </c>
      <c r="T23" s="7">
        <v>2.6749683618545532</v>
      </c>
      <c r="U23" s="126">
        <f t="shared" si="2"/>
        <v>16.793779719615486</v>
      </c>
    </row>
    <row r="24" spans="1:21">
      <c r="A24" s="37">
        <v>14</v>
      </c>
      <c r="B24" s="17"/>
      <c r="C24" s="16"/>
      <c r="D24" s="8"/>
      <c r="E24" s="17" t="s">
        <v>14</v>
      </c>
      <c r="F24" s="42" t="s">
        <v>29</v>
      </c>
      <c r="G24" s="111">
        <f t="shared" si="0"/>
        <v>1.937875107113328</v>
      </c>
      <c r="H24" s="26">
        <v>8.6572139831105233E-2</v>
      </c>
      <c r="I24" s="7">
        <v>9.7387217261712067E-2</v>
      </c>
      <c r="J24" s="7">
        <v>0.15232821762765525</v>
      </c>
      <c r="K24" s="7">
        <v>0.13611416453204583</v>
      </c>
      <c r="L24" s="7">
        <v>0.12802219393779524</v>
      </c>
      <c r="M24" s="7">
        <v>0.76401770114898682</v>
      </c>
      <c r="N24" s="126">
        <f t="shared" si="1"/>
        <v>1.3644416343393004</v>
      </c>
      <c r="O24" s="26">
        <v>7.5834913526946934E-2</v>
      </c>
      <c r="P24" s="7">
        <v>4.9183979727786209E-2</v>
      </c>
      <c r="Q24" s="7">
        <v>4.1374788381062899E-2</v>
      </c>
      <c r="R24" s="7">
        <v>0.15684227409292362</v>
      </c>
      <c r="S24" s="7">
        <v>0.2501975170453079</v>
      </c>
      <c r="T24" s="7">
        <v>0</v>
      </c>
      <c r="U24" s="126">
        <f t="shared" si="2"/>
        <v>0.57343347277402756</v>
      </c>
    </row>
    <row r="25" spans="1:21">
      <c r="A25" s="37">
        <v>15</v>
      </c>
      <c r="B25" s="17"/>
      <c r="C25" s="16"/>
      <c r="D25" s="8"/>
      <c r="E25" s="17" t="s">
        <v>16</v>
      </c>
      <c r="F25" s="42" t="s">
        <v>30</v>
      </c>
      <c r="G25" s="111">
        <f t="shared" si="0"/>
        <v>2.4091049153772137E-2</v>
      </c>
      <c r="H25" s="26">
        <v>6.5310231875628233E-3</v>
      </c>
      <c r="I25" s="7">
        <v>1.58085736557112E-3</v>
      </c>
      <c r="J25" s="7">
        <v>1.353902625925496E-3</v>
      </c>
      <c r="K25" s="7">
        <v>1.125771187175717E-3</v>
      </c>
      <c r="L25" s="7">
        <v>4.1377226381809074E-3</v>
      </c>
      <c r="M25" s="7">
        <v>0</v>
      </c>
      <c r="N25" s="126">
        <f t="shared" si="1"/>
        <v>1.4729277004416064E-2</v>
      </c>
      <c r="O25" s="26">
        <v>6.1303534312173724E-3</v>
      </c>
      <c r="P25" s="7">
        <v>1.0235678636867362E-3</v>
      </c>
      <c r="Q25" s="7">
        <v>1.2229279385564951E-3</v>
      </c>
      <c r="R25" s="7">
        <v>7.2497592824793955E-4</v>
      </c>
      <c r="S25" s="7">
        <v>2.5994698764753021E-4</v>
      </c>
      <c r="T25" s="7">
        <v>0</v>
      </c>
      <c r="U25" s="126">
        <f t="shared" si="2"/>
        <v>9.3617721493560735E-3</v>
      </c>
    </row>
    <row r="26" spans="1:21">
      <c r="A26" s="37">
        <v>16</v>
      </c>
      <c r="B26" s="17"/>
      <c r="C26" s="16"/>
      <c r="D26" s="8"/>
      <c r="E26" s="17" t="s">
        <v>18</v>
      </c>
      <c r="F26" s="42" t="s">
        <v>31</v>
      </c>
      <c r="G26" s="111">
        <f t="shared" si="0"/>
        <v>232.37895716064259</v>
      </c>
      <c r="H26" s="26">
        <v>2.047606575422833</v>
      </c>
      <c r="I26" s="7">
        <v>1.1987877842821035</v>
      </c>
      <c r="J26" s="7">
        <v>4.1799147248602821</v>
      </c>
      <c r="K26" s="7">
        <v>13.206781888206024</v>
      </c>
      <c r="L26" s="7">
        <v>46.935499982209876</v>
      </c>
      <c r="M26" s="7">
        <v>89.060050628148019</v>
      </c>
      <c r="N26" s="126">
        <f t="shared" si="1"/>
        <v>156.62864158312914</v>
      </c>
      <c r="O26" s="26">
        <v>0.72836902796916547</v>
      </c>
      <c r="P26" s="7">
        <v>0.2075948575725306</v>
      </c>
      <c r="Q26" s="7">
        <v>0.88127036036712525</v>
      </c>
      <c r="R26" s="7">
        <v>3.2835342459729873</v>
      </c>
      <c r="S26" s="7">
        <v>12.712580575142056</v>
      </c>
      <c r="T26" s="7">
        <v>57.936966510489583</v>
      </c>
      <c r="U26" s="126">
        <f t="shared" si="2"/>
        <v>75.750315577513447</v>
      </c>
    </row>
    <row r="27" spans="1:21">
      <c r="A27" s="37">
        <v>17</v>
      </c>
      <c r="B27" s="17"/>
      <c r="C27" s="16"/>
      <c r="D27" s="38" t="s">
        <v>32</v>
      </c>
      <c r="E27" s="39" t="s">
        <v>33</v>
      </c>
      <c r="F27" s="40"/>
      <c r="G27" s="111">
        <f t="shared" si="0"/>
        <v>2493.3337778707864</v>
      </c>
      <c r="H27" s="26">
        <v>18.882971759376233</v>
      </c>
      <c r="I27" s="7">
        <v>15.859750839881599</v>
      </c>
      <c r="J27" s="7">
        <v>86.612013234756887</v>
      </c>
      <c r="K27" s="7">
        <v>181.56801788881421</v>
      </c>
      <c r="L27" s="7">
        <v>352.35928821563721</v>
      </c>
      <c r="M27" s="7">
        <v>742.92267959564924</v>
      </c>
      <c r="N27" s="126">
        <f t="shared" si="1"/>
        <v>1398.2047215341154</v>
      </c>
      <c r="O27" s="26">
        <v>17.655386831924261</v>
      </c>
      <c r="P27" s="7">
        <v>12.467237040633336</v>
      </c>
      <c r="Q27" s="7">
        <v>45.728830557083711</v>
      </c>
      <c r="R27" s="7">
        <v>99.298469951376319</v>
      </c>
      <c r="S27" s="7">
        <v>237.53186037018895</v>
      </c>
      <c r="T27" s="7">
        <v>682.44727158546448</v>
      </c>
      <c r="U27" s="126">
        <f t="shared" si="2"/>
        <v>1095.1290563366711</v>
      </c>
    </row>
    <row r="28" spans="1:21">
      <c r="A28" s="37">
        <v>18</v>
      </c>
      <c r="B28" s="12"/>
      <c r="C28" s="12"/>
      <c r="D28" s="38" t="s">
        <v>34</v>
      </c>
      <c r="E28" s="39" t="s">
        <v>35</v>
      </c>
      <c r="F28" s="43"/>
      <c r="G28" s="111">
        <f t="shared" si="0"/>
        <v>18395.843423487735</v>
      </c>
      <c r="H28" s="26">
        <v>6.4476904177136021</v>
      </c>
      <c r="I28" s="7">
        <v>19.190562532283366</v>
      </c>
      <c r="J28" s="7">
        <v>86.192900645080954</v>
      </c>
      <c r="K28" s="7">
        <v>249.36744346283376</v>
      </c>
      <c r="L28" s="7">
        <v>1046.5817302241921</v>
      </c>
      <c r="M28" s="7">
        <v>6968.4256459772587</v>
      </c>
      <c r="N28" s="126">
        <f t="shared" si="1"/>
        <v>8376.2059732593625</v>
      </c>
      <c r="O28" s="26">
        <v>5.559136403418961</v>
      </c>
      <c r="P28" s="7">
        <v>15.158653888152912</v>
      </c>
      <c r="Q28" s="7">
        <v>65.283494187518954</v>
      </c>
      <c r="R28" s="7">
        <v>197.32926892861724</v>
      </c>
      <c r="S28" s="7">
        <v>956.02827303111553</v>
      </c>
      <c r="T28" s="7">
        <v>8780.2786237895489</v>
      </c>
      <c r="U28" s="126">
        <f t="shared" si="2"/>
        <v>10019.637450228372</v>
      </c>
    </row>
    <row r="29" spans="1:21">
      <c r="A29" s="37">
        <v>19</v>
      </c>
      <c r="B29" s="17"/>
      <c r="C29" s="16"/>
      <c r="D29" s="38" t="s">
        <v>36</v>
      </c>
      <c r="E29" s="39" t="s">
        <v>37</v>
      </c>
      <c r="F29" s="40"/>
      <c r="G29" s="111">
        <f t="shared" si="0"/>
        <v>1455.2390127175056</v>
      </c>
      <c r="H29" s="26">
        <v>0.39972663293929145</v>
      </c>
      <c r="I29" s="7">
        <v>1.554147631773958</v>
      </c>
      <c r="J29" s="7">
        <v>17.916890616994351</v>
      </c>
      <c r="K29" s="7">
        <v>77.739274634048343</v>
      </c>
      <c r="L29" s="7">
        <v>255.83653332293034</v>
      </c>
      <c r="M29" s="7">
        <v>509.58244450390339</v>
      </c>
      <c r="N29" s="126">
        <f t="shared" si="1"/>
        <v>863.02901734258967</v>
      </c>
      <c r="O29" s="26">
        <v>0.33206682110284191</v>
      </c>
      <c r="P29" s="7">
        <v>0.75166659158821858</v>
      </c>
      <c r="Q29" s="7">
        <v>11.08529271615771</v>
      </c>
      <c r="R29" s="7">
        <v>37.331755691207945</v>
      </c>
      <c r="S29" s="7">
        <v>133.71967966109514</v>
      </c>
      <c r="T29" s="7">
        <v>408.98953389376402</v>
      </c>
      <c r="U29" s="126">
        <f t="shared" si="2"/>
        <v>592.20999537491593</v>
      </c>
    </row>
    <row r="30" spans="1:21">
      <c r="A30" s="37">
        <v>20</v>
      </c>
      <c r="B30" s="17"/>
      <c r="C30" s="16"/>
      <c r="D30" s="38" t="s">
        <v>38</v>
      </c>
      <c r="E30" s="39" t="s">
        <v>39</v>
      </c>
      <c r="F30" s="40"/>
      <c r="G30" s="111">
        <f t="shared" si="0"/>
        <v>14.737163981967456</v>
      </c>
      <c r="H30" s="26">
        <v>0</v>
      </c>
      <c r="I30" s="7">
        <v>6.7487616965081543E-2</v>
      </c>
      <c r="J30" s="7">
        <v>0.29920980987662915</v>
      </c>
      <c r="K30" s="7">
        <v>0.74550848267972469</v>
      </c>
      <c r="L30" s="7">
        <v>2.737814738182351</v>
      </c>
      <c r="M30" s="7">
        <v>3.9821575302630663</v>
      </c>
      <c r="N30" s="126">
        <f t="shared" si="1"/>
        <v>7.8321781779668527</v>
      </c>
      <c r="O30" s="26">
        <v>0</v>
      </c>
      <c r="P30" s="7">
        <v>5.488632959077222E-2</v>
      </c>
      <c r="Q30" s="7">
        <v>0.27946802183566888</v>
      </c>
      <c r="R30" s="7">
        <v>0.60060570083442144</v>
      </c>
      <c r="S30" s="7">
        <v>2.1327804196625948</v>
      </c>
      <c r="T30" s="7">
        <v>3.8372453320771456</v>
      </c>
      <c r="U30" s="126">
        <f t="shared" si="2"/>
        <v>6.9049858040006029</v>
      </c>
    </row>
    <row r="31" spans="1:21">
      <c r="A31" s="37">
        <v>21</v>
      </c>
      <c r="B31" s="17"/>
      <c r="C31" s="16"/>
      <c r="D31" s="38" t="s">
        <v>40</v>
      </c>
      <c r="E31" s="39" t="s">
        <v>41</v>
      </c>
      <c r="F31" s="40"/>
      <c r="G31" s="111">
        <f t="shared" si="0"/>
        <v>18060.683034718335</v>
      </c>
      <c r="H31" s="26">
        <v>9.1404869226710161</v>
      </c>
      <c r="I31" s="7">
        <v>13.912431330885738</v>
      </c>
      <c r="J31" s="7">
        <v>71.903929505962878</v>
      </c>
      <c r="K31" s="7">
        <v>237.52176211122423</v>
      </c>
      <c r="L31" s="7">
        <v>1413.0927719697356</v>
      </c>
      <c r="M31" s="7">
        <v>7652.7442047297955</v>
      </c>
      <c r="N31" s="126">
        <f t="shared" si="1"/>
        <v>9398.3155865702756</v>
      </c>
      <c r="O31" s="26">
        <v>9.6505093176120056</v>
      </c>
      <c r="P31" s="7">
        <v>15.296158439232386</v>
      </c>
      <c r="Q31" s="7">
        <v>71.219077513336742</v>
      </c>
      <c r="R31" s="7">
        <v>147.60036496818066</v>
      </c>
      <c r="S31" s="7">
        <v>894.25867269933224</v>
      </c>
      <c r="T31" s="7">
        <v>7524.3426652103662</v>
      </c>
      <c r="U31" s="126">
        <f t="shared" si="2"/>
        <v>8662.3674481480593</v>
      </c>
    </row>
    <row r="32" spans="1:21">
      <c r="A32" s="37">
        <v>22</v>
      </c>
      <c r="B32" s="17"/>
      <c r="C32" s="16"/>
      <c r="D32" s="38"/>
      <c r="E32" s="17" t="s">
        <v>12</v>
      </c>
      <c r="F32" s="42" t="s">
        <v>42</v>
      </c>
      <c r="G32" s="111">
        <f t="shared" si="0"/>
        <v>98.904788790627208</v>
      </c>
      <c r="H32" s="26">
        <v>3.3543158287648112</v>
      </c>
      <c r="I32" s="7">
        <v>0.45878066046134336</v>
      </c>
      <c r="J32" s="7">
        <v>9.895719712600112</v>
      </c>
      <c r="K32" s="7">
        <v>11.307899907231331</v>
      </c>
      <c r="L32" s="7">
        <v>12.229914616793394</v>
      </c>
      <c r="M32" s="7">
        <v>16.564742423593998</v>
      </c>
      <c r="N32" s="126">
        <f t="shared" si="1"/>
        <v>53.811373149444989</v>
      </c>
      <c r="O32" s="26">
        <v>4.4020197972422466</v>
      </c>
      <c r="P32" s="7">
        <v>0.75959258766670246</v>
      </c>
      <c r="Q32" s="7">
        <v>9.2658006697893143</v>
      </c>
      <c r="R32" s="7">
        <v>7.9306073635816574</v>
      </c>
      <c r="S32" s="7">
        <v>6.9778470396995544</v>
      </c>
      <c r="T32" s="7">
        <v>15.757548183202744</v>
      </c>
      <c r="U32" s="126">
        <f t="shared" si="2"/>
        <v>45.093415641182219</v>
      </c>
    </row>
    <row r="33" spans="1:21">
      <c r="A33" s="37">
        <v>23</v>
      </c>
      <c r="B33" s="17"/>
      <c r="C33" s="16"/>
      <c r="D33" s="8"/>
      <c r="E33" s="17" t="s">
        <v>14</v>
      </c>
      <c r="F33" s="42" t="s">
        <v>43</v>
      </c>
      <c r="G33" s="111">
        <f t="shared" si="0"/>
        <v>0.24724521487951279</v>
      </c>
      <c r="H33" s="26">
        <v>0</v>
      </c>
      <c r="I33" s="7">
        <v>0</v>
      </c>
      <c r="J33" s="7">
        <v>0</v>
      </c>
      <c r="K33" s="7">
        <v>0.10384958237409592</v>
      </c>
      <c r="L33" s="7">
        <v>5.8658428490161896E-2</v>
      </c>
      <c r="M33" s="7">
        <v>0</v>
      </c>
      <c r="N33" s="126">
        <f t="shared" si="1"/>
        <v>0.16250801086425781</v>
      </c>
      <c r="O33" s="26">
        <v>0</v>
      </c>
      <c r="P33" s="7">
        <v>0</v>
      </c>
      <c r="Q33" s="7">
        <v>0</v>
      </c>
      <c r="R33" s="7">
        <v>8.4737204015254974E-2</v>
      </c>
      <c r="S33" s="7">
        <v>0</v>
      </c>
      <c r="T33" s="7">
        <v>0</v>
      </c>
      <c r="U33" s="126">
        <f t="shared" si="2"/>
        <v>8.4737204015254974E-2</v>
      </c>
    </row>
    <row r="34" spans="1:21">
      <c r="A34" s="37">
        <v>24</v>
      </c>
      <c r="B34" s="17"/>
      <c r="C34" s="16"/>
      <c r="D34" s="8"/>
      <c r="E34" s="17" t="s">
        <v>16</v>
      </c>
      <c r="F34" s="42" t="s">
        <v>44</v>
      </c>
      <c r="G34" s="111">
        <f t="shared" si="0"/>
        <v>12474.377578895263</v>
      </c>
      <c r="H34" s="26">
        <v>1.8025824247615674E-2</v>
      </c>
      <c r="I34" s="7">
        <v>7.7274536592994991E-2</v>
      </c>
      <c r="J34" s="7">
        <v>3.0398156775190728</v>
      </c>
      <c r="K34" s="7">
        <v>98.263838033541106</v>
      </c>
      <c r="L34" s="7">
        <v>952.67323316633701</v>
      </c>
      <c r="M34" s="7">
        <v>5186.465062007308</v>
      </c>
      <c r="N34" s="126">
        <f t="shared" si="1"/>
        <v>6240.5372492455463</v>
      </c>
      <c r="O34" s="26">
        <v>1.9358337616949939E-2</v>
      </c>
      <c r="P34" s="7">
        <v>6.6566004370542942E-2</v>
      </c>
      <c r="Q34" s="7">
        <v>1.6873976079805288</v>
      </c>
      <c r="R34" s="7">
        <v>42.36615902162157</v>
      </c>
      <c r="S34" s="7">
        <v>594.58933610655367</v>
      </c>
      <c r="T34" s="7">
        <v>5595.1115125715733</v>
      </c>
      <c r="U34" s="126">
        <f t="shared" si="2"/>
        <v>6233.8403296497163</v>
      </c>
    </row>
    <row r="35" spans="1:21">
      <c r="A35" s="37">
        <v>25</v>
      </c>
      <c r="B35" s="17"/>
      <c r="C35" s="16"/>
      <c r="D35" s="8"/>
      <c r="E35" s="17" t="s">
        <v>18</v>
      </c>
      <c r="F35" s="42" t="s">
        <v>45</v>
      </c>
      <c r="G35" s="111">
        <f t="shared" si="0"/>
        <v>708.95203811861575</v>
      </c>
      <c r="H35" s="26">
        <v>0</v>
      </c>
      <c r="I35" s="7">
        <v>5.3345382213592529E-2</v>
      </c>
      <c r="J35" s="7">
        <v>0.91213436424732208</v>
      </c>
      <c r="K35" s="7">
        <v>8.1595712546259165</v>
      </c>
      <c r="L35" s="7">
        <v>70.437808021903038</v>
      </c>
      <c r="M35" s="7">
        <v>261.45095661282539</v>
      </c>
      <c r="N35" s="126">
        <f t="shared" si="1"/>
        <v>341.01381563581526</v>
      </c>
      <c r="O35" s="26">
        <v>0</v>
      </c>
      <c r="P35" s="7">
        <v>0</v>
      </c>
      <c r="Q35" s="7">
        <v>0.37854193150997162</v>
      </c>
      <c r="R35" s="7">
        <v>4.3421477079391479</v>
      </c>
      <c r="S35" s="7">
        <v>57.16682842373848</v>
      </c>
      <c r="T35" s="7">
        <v>306.05070441961288</v>
      </c>
      <c r="U35" s="126">
        <f t="shared" si="2"/>
        <v>367.93822248280048</v>
      </c>
    </row>
    <row r="36" spans="1:21">
      <c r="A36" s="37">
        <v>26</v>
      </c>
      <c r="B36" s="17"/>
      <c r="C36" s="16"/>
      <c r="D36" s="8"/>
      <c r="E36" s="17" t="s">
        <v>20</v>
      </c>
      <c r="F36" s="42" t="s">
        <v>46</v>
      </c>
      <c r="G36" s="111">
        <f t="shared" si="0"/>
        <v>308.34991929059288</v>
      </c>
      <c r="H36" s="26">
        <v>1.8623680335986137</v>
      </c>
      <c r="I36" s="7">
        <v>0.27338156654150225</v>
      </c>
      <c r="J36" s="7">
        <v>7.5011076470691478</v>
      </c>
      <c r="K36" s="7">
        <v>23.043459205480758</v>
      </c>
      <c r="L36" s="7">
        <v>47.740769906435162</v>
      </c>
      <c r="M36" s="7">
        <v>154.00909771141596</v>
      </c>
      <c r="N36" s="126">
        <f t="shared" si="1"/>
        <v>234.43018407054115</v>
      </c>
      <c r="O36" s="26">
        <v>1.9737784883636778</v>
      </c>
      <c r="P36" s="7">
        <v>0.33031789416418178</v>
      </c>
      <c r="Q36" s="7">
        <v>2.0974909023061628</v>
      </c>
      <c r="R36" s="7">
        <v>6.0202281984384172</v>
      </c>
      <c r="S36" s="7">
        <v>10.221897449227981</v>
      </c>
      <c r="T36" s="7">
        <v>53.276022287551314</v>
      </c>
      <c r="U36" s="126">
        <f t="shared" si="2"/>
        <v>73.919735220051734</v>
      </c>
    </row>
    <row r="37" spans="1:21">
      <c r="A37" s="37">
        <v>27</v>
      </c>
      <c r="B37" s="17"/>
      <c r="C37" s="16"/>
      <c r="D37" s="8"/>
      <c r="E37" s="17" t="s">
        <v>47</v>
      </c>
      <c r="F37" s="42" t="s">
        <v>393</v>
      </c>
      <c r="G37" s="111">
        <f t="shared" si="0"/>
        <v>0.19816526770591736</v>
      </c>
      <c r="H37" s="26">
        <v>0</v>
      </c>
      <c r="I37" s="7">
        <v>0</v>
      </c>
      <c r="J37" s="7">
        <v>0</v>
      </c>
      <c r="K37" s="7">
        <v>0</v>
      </c>
      <c r="L37" s="7">
        <v>0.19816526770591736</v>
      </c>
      <c r="M37" s="7">
        <v>0</v>
      </c>
      <c r="N37" s="126">
        <f t="shared" si="1"/>
        <v>0.19816526770591736</v>
      </c>
      <c r="O37" s="26">
        <v>0</v>
      </c>
      <c r="P37" s="7">
        <v>0</v>
      </c>
      <c r="Q37" s="7">
        <v>0</v>
      </c>
      <c r="R37" s="7">
        <v>0</v>
      </c>
      <c r="S37" s="7">
        <v>0</v>
      </c>
      <c r="T37" s="7">
        <v>0</v>
      </c>
      <c r="U37" s="126">
        <f t="shared" si="2"/>
        <v>0</v>
      </c>
    </row>
    <row r="38" spans="1:21">
      <c r="A38" s="37">
        <v>28</v>
      </c>
      <c r="B38" s="17"/>
      <c r="C38" s="16"/>
      <c r="D38" s="8"/>
      <c r="E38" s="17" t="s">
        <v>48</v>
      </c>
      <c r="F38" s="42" t="s">
        <v>49</v>
      </c>
      <c r="G38" s="111">
        <f t="shared" si="0"/>
        <v>1.319242000579834</v>
      </c>
      <c r="H38" s="26">
        <v>0</v>
      </c>
      <c r="I38" s="7">
        <v>0</v>
      </c>
      <c r="J38" s="7">
        <v>0.14489865303039551</v>
      </c>
      <c r="K38" s="7">
        <v>0</v>
      </c>
      <c r="L38" s="7">
        <v>0</v>
      </c>
      <c r="M38" s="7">
        <v>0</v>
      </c>
      <c r="N38" s="126">
        <f t="shared" si="1"/>
        <v>0.14489865303039551</v>
      </c>
      <c r="O38" s="26">
        <v>0</v>
      </c>
      <c r="P38" s="7">
        <v>0</v>
      </c>
      <c r="Q38" s="7">
        <v>0</v>
      </c>
      <c r="R38" s="7">
        <v>0</v>
      </c>
      <c r="S38" s="7">
        <v>0</v>
      </c>
      <c r="T38" s="7">
        <v>1.1743433475494385</v>
      </c>
      <c r="U38" s="126">
        <f t="shared" si="2"/>
        <v>1.1743433475494385</v>
      </c>
    </row>
    <row r="39" spans="1:21">
      <c r="A39" s="37">
        <v>29</v>
      </c>
      <c r="B39" s="17"/>
      <c r="C39" s="16"/>
      <c r="D39" s="38"/>
      <c r="E39" s="17" t="s">
        <v>394</v>
      </c>
      <c r="F39" s="42" t="s">
        <v>50</v>
      </c>
      <c r="G39" s="111">
        <f t="shared" si="0"/>
        <v>52.714695830843993</v>
      </c>
      <c r="H39" s="26">
        <v>0</v>
      </c>
      <c r="I39" s="7">
        <v>0</v>
      </c>
      <c r="J39" s="7">
        <v>1.4719347527716309E-2</v>
      </c>
      <c r="K39" s="7">
        <v>1.1260744212195277</v>
      </c>
      <c r="L39" s="7">
        <v>6.6048605926334858</v>
      </c>
      <c r="M39" s="7">
        <v>12.136043932288885</v>
      </c>
      <c r="N39" s="126">
        <f t="shared" si="1"/>
        <v>19.881698293669615</v>
      </c>
      <c r="O39" s="26">
        <v>0</v>
      </c>
      <c r="P39" s="7">
        <v>0</v>
      </c>
      <c r="Q39" s="7">
        <v>4.1672437873785384E-2</v>
      </c>
      <c r="R39" s="7">
        <v>1.3099538977257907</v>
      </c>
      <c r="S39" s="7">
        <v>10.396459944546223</v>
      </c>
      <c r="T39" s="7">
        <v>21.08491125702858</v>
      </c>
      <c r="U39" s="126">
        <f t="shared" si="2"/>
        <v>32.832997537174379</v>
      </c>
    </row>
    <row r="40" spans="1:21">
      <c r="A40" s="37">
        <v>30</v>
      </c>
      <c r="B40" s="17"/>
      <c r="C40" s="16"/>
      <c r="D40" s="12"/>
      <c r="E40" s="17" t="s">
        <v>395</v>
      </c>
      <c r="F40" s="42" t="s">
        <v>51</v>
      </c>
      <c r="G40" s="111">
        <f t="shared" si="0"/>
        <v>4374.0072114569939</v>
      </c>
      <c r="H40" s="26">
        <v>3.5432578326497151</v>
      </c>
      <c r="I40" s="7">
        <v>11.391601364710368</v>
      </c>
      <c r="J40" s="7">
        <v>47.058702983427793</v>
      </c>
      <c r="K40" s="7">
        <v>89.467134566046298</v>
      </c>
      <c r="L40" s="7">
        <v>318.27240170538425</v>
      </c>
      <c r="M40" s="7">
        <v>2021.6607559621334</v>
      </c>
      <c r="N40" s="126">
        <f t="shared" si="1"/>
        <v>2491.3938544143521</v>
      </c>
      <c r="O40" s="26">
        <v>2.9084008504078156</v>
      </c>
      <c r="P40" s="7">
        <v>12.526850163863855</v>
      </c>
      <c r="Q40" s="7">
        <v>53.552310779939944</v>
      </c>
      <c r="R40" s="7">
        <v>82.637953809928149</v>
      </c>
      <c r="S40" s="7">
        <v>209.80104416236281</v>
      </c>
      <c r="T40" s="7">
        <v>1521.1867972761393</v>
      </c>
      <c r="U40" s="126">
        <f t="shared" si="2"/>
        <v>1882.6133570426418</v>
      </c>
    </row>
    <row r="41" spans="1:21">
      <c r="A41" s="37">
        <v>31</v>
      </c>
      <c r="B41" s="17"/>
      <c r="C41" s="16"/>
      <c r="D41" s="12"/>
      <c r="E41" s="17" t="s">
        <v>396</v>
      </c>
      <c r="F41" s="42" t="s">
        <v>52</v>
      </c>
      <c r="G41" s="111">
        <f t="shared" si="0"/>
        <v>0</v>
      </c>
      <c r="H41" s="26">
        <v>0</v>
      </c>
      <c r="I41" s="7">
        <v>0</v>
      </c>
      <c r="J41" s="7">
        <v>0</v>
      </c>
      <c r="K41" s="7">
        <v>0</v>
      </c>
      <c r="L41" s="7">
        <v>0</v>
      </c>
      <c r="M41" s="7">
        <v>0</v>
      </c>
      <c r="N41" s="126">
        <f t="shared" si="1"/>
        <v>0</v>
      </c>
      <c r="O41" s="26">
        <v>0</v>
      </c>
      <c r="P41" s="7">
        <v>0</v>
      </c>
      <c r="Q41" s="7">
        <v>0</v>
      </c>
      <c r="R41" s="7">
        <v>0</v>
      </c>
      <c r="S41" s="7">
        <v>0</v>
      </c>
      <c r="T41" s="7">
        <v>0</v>
      </c>
      <c r="U41" s="126">
        <f t="shared" si="2"/>
        <v>0</v>
      </c>
    </row>
    <row r="42" spans="1:21">
      <c r="A42" s="37">
        <v>32</v>
      </c>
      <c r="B42" s="17"/>
      <c r="C42" s="16"/>
      <c r="D42" s="38"/>
      <c r="E42" s="17" t="s">
        <v>397</v>
      </c>
      <c r="F42" s="42" t="s">
        <v>53</v>
      </c>
      <c r="G42" s="111">
        <f t="shared" si="0"/>
        <v>41.612389891903149</v>
      </c>
      <c r="H42" s="26">
        <v>0.36251942643139046</v>
      </c>
      <c r="I42" s="7">
        <v>1.6580476927338168</v>
      </c>
      <c r="J42" s="7">
        <v>3.3368294714018703</v>
      </c>
      <c r="K42" s="7">
        <v>6.0499267280101776</v>
      </c>
      <c r="L42" s="7">
        <v>4.8769139213254675</v>
      </c>
      <c r="M42" s="7">
        <v>0.4576788991689682</v>
      </c>
      <c r="N42" s="126">
        <f t="shared" si="1"/>
        <v>16.741916139071691</v>
      </c>
      <c r="O42" s="26">
        <v>0.34695183129224461</v>
      </c>
      <c r="P42" s="7">
        <v>1.6128316218382679</v>
      </c>
      <c r="Q42" s="7">
        <v>4.1958640350494534</v>
      </c>
      <c r="R42" s="7">
        <v>2.9085775911808014</v>
      </c>
      <c r="S42" s="7">
        <v>5.1052825239021331</v>
      </c>
      <c r="T42" s="7">
        <v>10.700966149568558</v>
      </c>
      <c r="U42" s="126">
        <f t="shared" si="2"/>
        <v>24.870473752831458</v>
      </c>
    </row>
    <row r="43" spans="1:21">
      <c r="A43" s="37">
        <v>33</v>
      </c>
      <c r="B43" s="17"/>
      <c r="C43" s="16"/>
      <c r="D43" s="38" t="s">
        <v>54</v>
      </c>
      <c r="E43" s="39" t="s">
        <v>55</v>
      </c>
      <c r="F43" s="42"/>
      <c r="G43" s="111">
        <f t="shared" si="0"/>
        <v>30.842986410657577</v>
      </c>
      <c r="H43" s="26">
        <v>0.47979095698681817</v>
      </c>
      <c r="I43" s="7">
        <v>0.62707606544245209</v>
      </c>
      <c r="J43" s="7">
        <v>1.0178859607949562</v>
      </c>
      <c r="K43" s="7">
        <v>0.32777477129275212</v>
      </c>
      <c r="L43" s="7">
        <v>2.0486460195679683</v>
      </c>
      <c r="M43" s="7">
        <v>9.8289309022366069</v>
      </c>
      <c r="N43" s="126">
        <f t="shared" si="1"/>
        <v>14.330104676321554</v>
      </c>
      <c r="O43" s="26">
        <v>0.52325497972811164</v>
      </c>
      <c r="P43" s="7">
        <v>0.5585001870654196</v>
      </c>
      <c r="Q43" s="7">
        <v>0.54925316844503413</v>
      </c>
      <c r="R43" s="7">
        <v>0.96312425000905932</v>
      </c>
      <c r="S43" s="7">
        <v>1.5185749535594368</v>
      </c>
      <c r="T43" s="7">
        <v>12.400174195528962</v>
      </c>
      <c r="U43" s="126">
        <f t="shared" si="2"/>
        <v>16.512881734336023</v>
      </c>
    </row>
    <row r="44" spans="1:21">
      <c r="A44" s="37">
        <v>34</v>
      </c>
      <c r="B44" s="17"/>
      <c r="C44" s="16"/>
      <c r="D44" s="8"/>
      <c r="E44" s="17" t="s">
        <v>12</v>
      </c>
      <c r="F44" s="42" t="s">
        <v>56</v>
      </c>
      <c r="G44" s="111">
        <f t="shared" si="0"/>
        <v>30.805146938363723</v>
      </c>
      <c r="H44" s="26">
        <v>0.47979095698681817</v>
      </c>
      <c r="I44" s="7">
        <v>0.62707606544245209</v>
      </c>
      <c r="J44" s="7">
        <v>0.98004648850110243</v>
      </c>
      <c r="K44" s="7">
        <v>0.32777477129275212</v>
      </c>
      <c r="L44" s="7">
        <v>2.0486460195679683</v>
      </c>
      <c r="M44" s="7">
        <v>9.8289309022366069</v>
      </c>
      <c r="N44" s="126">
        <f t="shared" si="1"/>
        <v>14.2922652040277</v>
      </c>
      <c r="O44" s="26">
        <v>0.52325497972811164</v>
      </c>
      <c r="P44" s="7">
        <v>0.5585001870654196</v>
      </c>
      <c r="Q44" s="7">
        <v>0.54925316844503413</v>
      </c>
      <c r="R44" s="7">
        <v>0.96312425000905932</v>
      </c>
      <c r="S44" s="7">
        <v>1.5185749535594368</v>
      </c>
      <c r="T44" s="7">
        <v>12.400174195528962</v>
      </c>
      <c r="U44" s="126">
        <f t="shared" si="2"/>
        <v>16.512881734336023</v>
      </c>
    </row>
    <row r="45" spans="1:21">
      <c r="A45" s="37">
        <v>35</v>
      </c>
      <c r="B45" s="17"/>
      <c r="C45" s="16"/>
      <c r="D45" s="8"/>
      <c r="E45" s="17" t="s">
        <v>14</v>
      </c>
      <c r="F45" s="42" t="s">
        <v>57</v>
      </c>
      <c r="G45" s="111">
        <f t="shared" si="0"/>
        <v>0</v>
      </c>
      <c r="H45" s="26">
        <v>0</v>
      </c>
      <c r="I45" s="7">
        <v>0</v>
      </c>
      <c r="J45" s="7">
        <v>0</v>
      </c>
      <c r="K45" s="7">
        <v>0</v>
      </c>
      <c r="L45" s="7">
        <v>0</v>
      </c>
      <c r="M45" s="7">
        <v>0</v>
      </c>
      <c r="N45" s="126">
        <f t="shared" si="1"/>
        <v>0</v>
      </c>
      <c r="O45" s="26">
        <v>0</v>
      </c>
      <c r="P45" s="7">
        <v>0</v>
      </c>
      <c r="Q45" s="7">
        <v>0</v>
      </c>
      <c r="R45" s="7">
        <v>0</v>
      </c>
      <c r="S45" s="7">
        <v>0</v>
      </c>
      <c r="T45" s="7">
        <v>0</v>
      </c>
      <c r="U45" s="126">
        <f t="shared" si="2"/>
        <v>0</v>
      </c>
    </row>
    <row r="46" spans="1:21">
      <c r="A46" s="37">
        <v>36</v>
      </c>
      <c r="B46" s="10"/>
      <c r="C46" s="16"/>
      <c r="D46" s="8"/>
      <c r="E46" s="17" t="s">
        <v>16</v>
      </c>
      <c r="F46" s="42" t="s">
        <v>58</v>
      </c>
      <c r="G46" s="111">
        <f t="shared" si="0"/>
        <v>3.7839468568563461E-2</v>
      </c>
      <c r="H46" s="26">
        <v>0</v>
      </c>
      <c r="I46" s="7">
        <v>0</v>
      </c>
      <c r="J46" s="7">
        <v>3.7839468568563461E-2</v>
      </c>
      <c r="K46" s="7">
        <v>0</v>
      </c>
      <c r="L46" s="7">
        <v>0</v>
      </c>
      <c r="M46" s="7">
        <v>0</v>
      </c>
      <c r="N46" s="126">
        <f t="shared" si="1"/>
        <v>3.7839468568563461E-2</v>
      </c>
      <c r="O46" s="26">
        <v>0</v>
      </c>
      <c r="P46" s="7">
        <v>0</v>
      </c>
      <c r="Q46" s="7">
        <v>0</v>
      </c>
      <c r="R46" s="7">
        <v>0</v>
      </c>
      <c r="S46" s="7">
        <v>0</v>
      </c>
      <c r="T46" s="7">
        <v>0</v>
      </c>
      <c r="U46" s="126">
        <f t="shared" si="2"/>
        <v>0</v>
      </c>
    </row>
    <row r="47" spans="1:21">
      <c r="A47" s="37">
        <v>37</v>
      </c>
      <c r="B47" s="10"/>
      <c r="C47" s="11"/>
      <c r="D47" s="38" t="s">
        <v>59</v>
      </c>
      <c r="E47" s="9" t="s">
        <v>60</v>
      </c>
      <c r="F47" s="44"/>
      <c r="G47" s="111">
        <f t="shared" si="0"/>
        <v>69644.285792174414</v>
      </c>
      <c r="H47" s="26">
        <v>13.621364445934887</v>
      </c>
      <c r="I47" s="7">
        <v>21.624536809977144</v>
      </c>
      <c r="J47" s="7">
        <v>186.87189474701881</v>
      </c>
      <c r="K47" s="7">
        <v>640.7258328795433</v>
      </c>
      <c r="L47" s="7">
        <v>3494.1946929842234</v>
      </c>
      <c r="M47" s="7">
        <v>27448.266941130161</v>
      </c>
      <c r="N47" s="126">
        <f t="shared" si="1"/>
        <v>31805.305262996859</v>
      </c>
      <c r="O47" s="26">
        <v>10.927875811903505</v>
      </c>
      <c r="P47" s="7">
        <v>17.535520298290066</v>
      </c>
      <c r="Q47" s="7">
        <v>89.077481682412326</v>
      </c>
      <c r="R47" s="7">
        <v>357.50811992585659</v>
      </c>
      <c r="S47" s="7">
        <v>2597.9490933716297</v>
      </c>
      <c r="T47" s="7">
        <v>34765.982438087463</v>
      </c>
      <c r="U47" s="126">
        <f t="shared" si="2"/>
        <v>37838.980529177556</v>
      </c>
    </row>
    <row r="48" spans="1:21">
      <c r="A48" s="93">
        <v>38</v>
      </c>
      <c r="B48" s="94"/>
      <c r="C48" s="95" t="s">
        <v>61</v>
      </c>
      <c r="D48" s="96" t="s">
        <v>62</v>
      </c>
      <c r="E48" s="97"/>
      <c r="F48" s="98"/>
      <c r="G48" s="99">
        <f t="shared" si="0"/>
        <v>618706.63527556858</v>
      </c>
      <c r="H48" s="100">
        <v>403.75225381180644</v>
      </c>
      <c r="I48" s="101">
        <v>114.48477281327359</v>
      </c>
      <c r="J48" s="101">
        <v>1069.967422708869</v>
      </c>
      <c r="K48" s="101">
        <v>4511.1690452992916</v>
      </c>
      <c r="L48" s="101">
        <v>25318.446135520935</v>
      </c>
      <c r="M48" s="101">
        <v>271851.60668945313</v>
      </c>
      <c r="N48" s="127">
        <f t="shared" si="1"/>
        <v>303269.4263196073</v>
      </c>
      <c r="O48" s="100">
        <v>328.80807221122086</v>
      </c>
      <c r="P48" s="101">
        <v>94.687082179822028</v>
      </c>
      <c r="Q48" s="101">
        <v>543.21103996783495</v>
      </c>
      <c r="R48" s="101">
        <v>2216.1252549886703</v>
      </c>
      <c r="S48" s="101">
        <v>15016.662300467491</v>
      </c>
      <c r="T48" s="101">
        <v>297237.71520614624</v>
      </c>
      <c r="U48" s="127">
        <f t="shared" si="2"/>
        <v>315437.20895596128</v>
      </c>
    </row>
    <row r="49" spans="1:21">
      <c r="A49" s="37">
        <v>39</v>
      </c>
      <c r="B49" s="17"/>
      <c r="C49" s="16"/>
      <c r="D49" s="38" t="s">
        <v>8</v>
      </c>
      <c r="E49" s="45" t="s">
        <v>63</v>
      </c>
      <c r="F49" s="40"/>
      <c r="G49" s="111">
        <f t="shared" si="0"/>
        <v>617754.9524448968</v>
      </c>
      <c r="H49" s="26">
        <v>403.10179059766233</v>
      </c>
      <c r="I49" s="7">
        <v>112.75945841963403</v>
      </c>
      <c r="J49" s="7">
        <v>1060.684329226613</v>
      </c>
      <c r="K49" s="7">
        <v>4497.151160210371</v>
      </c>
      <c r="L49" s="7">
        <v>25276.818196296692</v>
      </c>
      <c r="M49" s="7">
        <v>271441.3512840271</v>
      </c>
      <c r="N49" s="126">
        <f t="shared" si="1"/>
        <v>302791.86621877807</v>
      </c>
      <c r="O49" s="26">
        <v>328.21700158342719</v>
      </c>
      <c r="P49" s="7">
        <v>93.14764198847115</v>
      </c>
      <c r="Q49" s="7">
        <v>538.2596080750227</v>
      </c>
      <c r="R49" s="7">
        <v>2205.9341072738171</v>
      </c>
      <c r="S49" s="7">
        <v>14987.166142344475</v>
      </c>
      <c r="T49" s="7">
        <v>296810.36172485352</v>
      </c>
      <c r="U49" s="126">
        <f t="shared" si="2"/>
        <v>314963.08622611873</v>
      </c>
    </row>
    <row r="50" spans="1:21">
      <c r="A50" s="37">
        <v>40</v>
      </c>
      <c r="B50" s="17"/>
      <c r="C50" s="16"/>
      <c r="D50" s="38" t="s">
        <v>10</v>
      </c>
      <c r="E50" s="45" t="s">
        <v>64</v>
      </c>
      <c r="F50" s="40"/>
      <c r="G50" s="111">
        <f t="shared" si="0"/>
        <v>836.30332102135344</v>
      </c>
      <c r="H50" s="26">
        <v>0.51409581518191771</v>
      </c>
      <c r="I50" s="7">
        <v>1.2414463835593779</v>
      </c>
      <c r="J50" s="7">
        <v>6.3065856850007549</v>
      </c>
      <c r="K50" s="7">
        <v>9.1232964326627553</v>
      </c>
      <c r="L50" s="7">
        <v>28.960950763430446</v>
      </c>
      <c r="M50" s="7">
        <v>368.38443663716316</v>
      </c>
      <c r="N50" s="126">
        <f t="shared" si="1"/>
        <v>414.53081171699841</v>
      </c>
      <c r="O50" s="26">
        <v>0.43165084035763357</v>
      </c>
      <c r="P50" s="7">
        <v>1.1162042406272121</v>
      </c>
      <c r="Q50" s="7">
        <v>3.4218167179283228</v>
      </c>
      <c r="R50" s="7">
        <v>6.3348164925992023</v>
      </c>
      <c r="S50" s="7">
        <v>19.338241818360984</v>
      </c>
      <c r="T50" s="7">
        <v>391.12977919448167</v>
      </c>
      <c r="U50" s="126">
        <f t="shared" si="2"/>
        <v>421.77250930435503</v>
      </c>
    </row>
    <row r="51" spans="1:21">
      <c r="A51" s="37">
        <v>41</v>
      </c>
      <c r="B51" s="17"/>
      <c r="C51" s="16"/>
      <c r="D51" s="38" t="s">
        <v>22</v>
      </c>
      <c r="E51" s="45" t="s">
        <v>65</v>
      </c>
      <c r="F51" s="40"/>
      <c r="G51" s="111">
        <f t="shared" si="0"/>
        <v>115.38299737003001</v>
      </c>
      <c r="H51" s="26">
        <v>0.13637063998771737</v>
      </c>
      <c r="I51" s="7">
        <v>0.48386508989278809</v>
      </c>
      <c r="J51" s="7">
        <v>2.9765142656833632</v>
      </c>
      <c r="K51" s="7">
        <v>4.894547090108972</v>
      </c>
      <c r="L51" s="7">
        <v>12.666483508393867</v>
      </c>
      <c r="M51" s="7">
        <v>41.871012698393315</v>
      </c>
      <c r="N51" s="126">
        <f t="shared" si="1"/>
        <v>63.028793292460023</v>
      </c>
      <c r="O51" s="26">
        <v>0.15941709852132391</v>
      </c>
      <c r="P51" s="7">
        <v>0.42323746413967456</v>
      </c>
      <c r="Q51" s="7">
        <v>1.5296129611809874</v>
      </c>
      <c r="R51" s="7">
        <v>3.8563314510902273</v>
      </c>
      <c r="S51" s="7">
        <v>10.157773001817986</v>
      </c>
      <c r="T51" s="7">
        <v>36.227832100819796</v>
      </c>
      <c r="U51" s="126">
        <f t="shared" si="2"/>
        <v>52.354204077569996</v>
      </c>
    </row>
    <row r="52" spans="1:21">
      <c r="A52" s="93">
        <v>42</v>
      </c>
      <c r="B52" s="94"/>
      <c r="C52" s="95" t="s">
        <v>66</v>
      </c>
      <c r="D52" s="96" t="s">
        <v>67</v>
      </c>
      <c r="E52" s="97"/>
      <c r="F52" s="98"/>
      <c r="G52" s="99">
        <f t="shared" si="0"/>
        <v>3229.5235134884715</v>
      </c>
      <c r="H52" s="100">
        <v>0</v>
      </c>
      <c r="I52" s="101">
        <v>0</v>
      </c>
      <c r="J52" s="101">
        <v>0</v>
      </c>
      <c r="K52" s="101">
        <v>0</v>
      </c>
      <c r="L52" s="101">
        <v>0</v>
      </c>
      <c r="M52" s="101">
        <v>0</v>
      </c>
      <c r="N52" s="127">
        <f t="shared" si="1"/>
        <v>0</v>
      </c>
      <c r="O52" s="100">
        <v>0</v>
      </c>
      <c r="P52" s="101">
        <v>0</v>
      </c>
      <c r="Q52" s="101">
        <v>1395.6542567908764</v>
      </c>
      <c r="R52" s="101">
        <v>1833.8692566975951</v>
      </c>
      <c r="S52" s="101">
        <v>0</v>
      </c>
      <c r="T52" s="101">
        <v>0</v>
      </c>
      <c r="U52" s="127">
        <f t="shared" si="2"/>
        <v>3229.5235134884715</v>
      </c>
    </row>
    <row r="53" spans="1:21">
      <c r="A53" s="93">
        <v>49</v>
      </c>
      <c r="B53" s="94"/>
      <c r="C53" s="95" t="s">
        <v>68</v>
      </c>
      <c r="D53" s="96" t="s">
        <v>69</v>
      </c>
      <c r="E53" s="97"/>
      <c r="F53" s="98"/>
      <c r="G53" s="99">
        <f t="shared" si="0"/>
        <v>8713.5763347009197</v>
      </c>
      <c r="H53" s="100">
        <v>4814.6224176771939</v>
      </c>
      <c r="I53" s="101">
        <v>2.9648605175316334</v>
      </c>
      <c r="J53" s="101">
        <v>5.2913133203983307</v>
      </c>
      <c r="K53" s="101">
        <v>3.3211649954319</v>
      </c>
      <c r="L53" s="101">
        <v>3.3452945947647095</v>
      </c>
      <c r="M53" s="101">
        <v>38.276400029659271</v>
      </c>
      <c r="N53" s="127">
        <f t="shared" si="1"/>
        <v>4867.8214511349797</v>
      </c>
      <c r="O53" s="100">
        <v>3805.5682634459808</v>
      </c>
      <c r="P53" s="101">
        <v>1.3315892405807972</v>
      </c>
      <c r="Q53" s="101">
        <v>2.5589360743761063</v>
      </c>
      <c r="R53" s="101">
        <v>2.4653928875923157</v>
      </c>
      <c r="S53" s="101">
        <v>3.0921342372894287</v>
      </c>
      <c r="T53" s="101">
        <v>30.738567680120468</v>
      </c>
      <c r="U53" s="127">
        <f t="shared" si="2"/>
        <v>3845.75488356594</v>
      </c>
    </row>
    <row r="54" spans="1:21">
      <c r="A54" s="37">
        <v>50</v>
      </c>
      <c r="B54" s="17"/>
      <c r="C54" s="16"/>
      <c r="D54" s="38" t="s">
        <v>8</v>
      </c>
      <c r="E54" s="47" t="s">
        <v>70</v>
      </c>
      <c r="F54" s="40"/>
      <c r="G54" s="111">
        <f t="shared" si="0"/>
        <v>4518.0769245431875</v>
      </c>
      <c r="H54" s="26">
        <v>2523.8813462055987</v>
      </c>
      <c r="I54" s="7">
        <v>0.29661578685045242</v>
      </c>
      <c r="J54" s="7">
        <v>0.12350346148014069</v>
      </c>
      <c r="K54" s="7">
        <v>0.16139766573905945</v>
      </c>
      <c r="L54" s="7">
        <v>0</v>
      </c>
      <c r="M54" s="7">
        <v>0</v>
      </c>
      <c r="N54" s="126">
        <f t="shared" si="1"/>
        <v>2524.4628631196683</v>
      </c>
      <c r="O54" s="26">
        <v>1992.4226293945103</v>
      </c>
      <c r="P54" s="7">
        <v>3.8196489214897156E-2</v>
      </c>
      <c r="Q54" s="7">
        <v>0.14174501597881317</v>
      </c>
      <c r="R54" s="7">
        <v>0</v>
      </c>
      <c r="S54" s="7">
        <v>0.1433403491973877</v>
      </c>
      <c r="T54" s="7">
        <v>0.86815017461776733</v>
      </c>
      <c r="U54" s="126">
        <f t="shared" si="2"/>
        <v>1993.6140614235192</v>
      </c>
    </row>
    <row r="55" spans="1:21">
      <c r="A55" s="37">
        <v>51</v>
      </c>
      <c r="B55" s="10"/>
      <c r="C55" s="16"/>
      <c r="D55" s="38" t="s">
        <v>10</v>
      </c>
      <c r="E55" s="47" t="s">
        <v>71</v>
      </c>
      <c r="F55" s="40"/>
      <c r="G55" s="111">
        <f t="shared" si="0"/>
        <v>2102.2991892804275</v>
      </c>
      <c r="H55" s="26">
        <v>1155.4338000215357</v>
      </c>
      <c r="I55" s="7">
        <v>2.1317203789949417</v>
      </c>
      <c r="J55" s="7">
        <v>3.89574334025383</v>
      </c>
      <c r="K55" s="7">
        <v>2.2355504035949707</v>
      </c>
      <c r="L55" s="7">
        <v>1.1300123631954193</v>
      </c>
      <c r="M55" s="7">
        <v>8.4371232986450195</v>
      </c>
      <c r="N55" s="126">
        <f t="shared" si="1"/>
        <v>1173.2639498062199</v>
      </c>
      <c r="O55" s="26">
        <v>918.86934850859689</v>
      </c>
      <c r="P55" s="7">
        <v>0.79097624495625496</v>
      </c>
      <c r="Q55" s="7">
        <v>2.0434422045946121</v>
      </c>
      <c r="R55" s="7">
        <v>1.7598612904548645</v>
      </c>
      <c r="S55" s="7">
        <v>1.8011944890022278</v>
      </c>
      <c r="T55" s="7">
        <v>3.7704167366027832</v>
      </c>
      <c r="U55" s="126">
        <f t="shared" si="2"/>
        <v>929.03523947420763</v>
      </c>
    </row>
    <row r="56" spans="1:21">
      <c r="A56" s="37">
        <v>52</v>
      </c>
      <c r="B56" s="17"/>
      <c r="C56" s="11"/>
      <c r="D56" s="38" t="s">
        <v>22</v>
      </c>
      <c r="E56" s="47" t="s">
        <v>72</v>
      </c>
      <c r="F56" s="43"/>
      <c r="G56" s="111">
        <f t="shared" si="0"/>
        <v>1745.7022548653185</v>
      </c>
      <c r="H56" s="26">
        <v>982.50602803437505</v>
      </c>
      <c r="I56" s="7">
        <v>0</v>
      </c>
      <c r="J56" s="7">
        <v>0</v>
      </c>
      <c r="K56" s="7">
        <v>0</v>
      </c>
      <c r="L56" s="7">
        <v>0</v>
      </c>
      <c r="M56" s="7">
        <v>0</v>
      </c>
      <c r="N56" s="126">
        <f t="shared" si="1"/>
        <v>982.50602803437505</v>
      </c>
      <c r="O56" s="26">
        <v>763.19622683094349</v>
      </c>
      <c r="P56" s="7">
        <v>0</v>
      </c>
      <c r="Q56" s="7">
        <v>0</v>
      </c>
      <c r="R56" s="7">
        <v>0</v>
      </c>
      <c r="S56" s="7">
        <v>0</v>
      </c>
      <c r="T56" s="7">
        <v>0</v>
      </c>
      <c r="U56" s="126">
        <f t="shared" si="2"/>
        <v>763.19622683094349</v>
      </c>
    </row>
    <row r="57" spans="1:21">
      <c r="A57" s="37">
        <v>53</v>
      </c>
      <c r="B57" s="12"/>
      <c r="C57" s="12"/>
      <c r="D57" s="38" t="s">
        <v>24</v>
      </c>
      <c r="E57" s="13" t="s">
        <v>73</v>
      </c>
      <c r="F57" s="43"/>
      <c r="G57" s="111">
        <f t="shared" si="0"/>
        <v>347.49797265511006</v>
      </c>
      <c r="H57" s="26">
        <v>152.80126205878332</v>
      </c>
      <c r="I57" s="7">
        <v>0.53652429953217506</v>
      </c>
      <c r="J57" s="7">
        <v>1.2720663398504257</v>
      </c>
      <c r="K57" s="7">
        <v>0.92421703785657883</v>
      </c>
      <c r="L57" s="7">
        <v>2.2152822315692902</v>
      </c>
      <c r="M57" s="7">
        <v>29.839275777339935</v>
      </c>
      <c r="N57" s="126">
        <f t="shared" si="1"/>
        <v>187.58862774493173</v>
      </c>
      <c r="O57" s="26">
        <v>131.08004782581702</v>
      </c>
      <c r="P57" s="7">
        <v>0.50241649150848389</v>
      </c>
      <c r="Q57" s="7">
        <v>0.37374891340732574</v>
      </c>
      <c r="R57" s="7">
        <v>0.70553160458803177</v>
      </c>
      <c r="S57" s="7">
        <v>1.1475993655622005</v>
      </c>
      <c r="T57" s="7">
        <v>26.100000709295273</v>
      </c>
      <c r="U57" s="126">
        <f t="shared" si="2"/>
        <v>159.90934491017833</v>
      </c>
    </row>
    <row r="58" spans="1:21">
      <c r="A58" s="93">
        <v>54</v>
      </c>
      <c r="B58" s="94"/>
      <c r="C58" s="95" t="s">
        <v>74</v>
      </c>
      <c r="D58" s="96" t="s">
        <v>75</v>
      </c>
      <c r="E58" s="97"/>
      <c r="F58" s="98"/>
      <c r="G58" s="99">
        <f t="shared" si="0"/>
        <v>73943.706056792013</v>
      </c>
      <c r="H58" s="100">
        <v>107.36238693994528</v>
      </c>
      <c r="I58" s="101">
        <v>35.913502504117787</v>
      </c>
      <c r="J58" s="101">
        <v>146.73053717799485</v>
      </c>
      <c r="K58" s="101">
        <v>400.32726349215955</v>
      </c>
      <c r="L58" s="101">
        <v>1971.8633604943752</v>
      </c>
      <c r="M58" s="101">
        <v>32242.443717956543</v>
      </c>
      <c r="N58" s="127">
        <f t="shared" si="1"/>
        <v>34904.640768565136</v>
      </c>
      <c r="O58" s="100">
        <v>83.54650803579716</v>
      </c>
      <c r="P58" s="101">
        <v>32.441101846867241</v>
      </c>
      <c r="Q58" s="101">
        <v>95.232467762194574</v>
      </c>
      <c r="R58" s="101">
        <v>253.12256175279617</v>
      </c>
      <c r="S58" s="101">
        <v>1357.6653225123882</v>
      </c>
      <c r="T58" s="101">
        <v>37217.057326316833</v>
      </c>
      <c r="U58" s="127">
        <f t="shared" si="2"/>
        <v>39039.065288226877</v>
      </c>
    </row>
    <row r="59" spans="1:21">
      <c r="A59" s="37">
        <v>55</v>
      </c>
      <c r="B59" s="17"/>
      <c r="C59" s="16"/>
      <c r="D59" s="38" t="s">
        <v>8</v>
      </c>
      <c r="E59" s="45" t="s">
        <v>76</v>
      </c>
      <c r="F59" s="40"/>
      <c r="G59" s="111">
        <f t="shared" si="0"/>
        <v>50938.783517469259</v>
      </c>
      <c r="H59" s="26">
        <v>47.531401228450704</v>
      </c>
      <c r="I59" s="7">
        <v>20.100099155912176</v>
      </c>
      <c r="J59" s="7">
        <v>77.265062542632222</v>
      </c>
      <c r="K59" s="7">
        <v>211.03149197809398</v>
      </c>
      <c r="L59" s="7">
        <v>1121.2339314818382</v>
      </c>
      <c r="M59" s="7">
        <v>22653.699419766665</v>
      </c>
      <c r="N59" s="126">
        <f t="shared" si="1"/>
        <v>24130.861406153592</v>
      </c>
      <c r="O59" s="26">
        <v>38.921585183135903</v>
      </c>
      <c r="P59" s="7">
        <v>14.944934310158715</v>
      </c>
      <c r="Q59" s="7">
        <v>44.421723747625947</v>
      </c>
      <c r="R59" s="7">
        <v>113.55765543016605</v>
      </c>
      <c r="S59" s="7">
        <v>665.74236249923706</v>
      </c>
      <c r="T59" s="7">
        <v>25930.33385014534</v>
      </c>
      <c r="U59" s="126">
        <f t="shared" si="2"/>
        <v>26807.922111315664</v>
      </c>
    </row>
    <row r="60" spans="1:21">
      <c r="A60" s="37">
        <v>56</v>
      </c>
      <c r="B60" s="17"/>
      <c r="C60" s="16"/>
      <c r="D60" s="38" t="s">
        <v>10</v>
      </c>
      <c r="E60" s="45" t="s">
        <v>77</v>
      </c>
      <c r="F60" s="40"/>
      <c r="G60" s="111">
        <f t="shared" si="0"/>
        <v>35.051226300248658</v>
      </c>
      <c r="H60" s="26">
        <v>0.21055437096620722</v>
      </c>
      <c r="I60" s="7">
        <v>0.13378501633269479</v>
      </c>
      <c r="J60" s="7">
        <v>0.41147006682876963</v>
      </c>
      <c r="K60" s="7">
        <v>0.78528838278725743</v>
      </c>
      <c r="L60" s="7">
        <v>1.4735686823260039</v>
      </c>
      <c r="M60" s="7">
        <v>8.0133297992870212</v>
      </c>
      <c r="N60" s="126">
        <f t="shared" si="1"/>
        <v>11.027996318527954</v>
      </c>
      <c r="O60" s="26">
        <v>0.23193697975324312</v>
      </c>
      <c r="P60" s="7">
        <v>0.10456108933976793</v>
      </c>
      <c r="Q60" s="7">
        <v>0.44592788398858829</v>
      </c>
      <c r="R60" s="7">
        <v>1.1907450598082505</v>
      </c>
      <c r="S60" s="7">
        <v>2.5724762608297169</v>
      </c>
      <c r="T60" s="7">
        <v>19.477582708001137</v>
      </c>
      <c r="U60" s="126">
        <f t="shared" si="2"/>
        <v>24.023229981720704</v>
      </c>
    </row>
    <row r="61" spans="1:21">
      <c r="A61" s="37">
        <v>57</v>
      </c>
      <c r="B61" s="17"/>
      <c r="C61" s="16"/>
      <c r="D61" s="38" t="s">
        <v>22</v>
      </c>
      <c r="E61" s="45" t="s">
        <v>78</v>
      </c>
      <c r="F61" s="40"/>
      <c r="G61" s="111">
        <f t="shared" si="0"/>
        <v>6.8854021579027176</v>
      </c>
      <c r="H61" s="26">
        <v>0</v>
      </c>
      <c r="I61" s="7">
        <v>0</v>
      </c>
      <c r="J61" s="7">
        <v>0</v>
      </c>
      <c r="K61" s="7">
        <v>0.10902655869722366</v>
      </c>
      <c r="L61" s="7">
        <v>0</v>
      </c>
      <c r="M61" s="7">
        <v>4.6793828010559082</v>
      </c>
      <c r="N61" s="126">
        <f t="shared" si="1"/>
        <v>4.7884093597531319</v>
      </c>
      <c r="O61" s="26">
        <v>0</v>
      </c>
      <c r="P61" s="7">
        <v>0</v>
      </c>
      <c r="Q61" s="7">
        <v>0</v>
      </c>
      <c r="R61" s="7">
        <v>5.7268507778644562E-2</v>
      </c>
      <c r="S61" s="7">
        <v>0.23227742314338684</v>
      </c>
      <c r="T61" s="7">
        <v>1.8074468672275543</v>
      </c>
      <c r="U61" s="126">
        <f t="shared" si="2"/>
        <v>2.0969927981495857</v>
      </c>
    </row>
    <row r="62" spans="1:21">
      <c r="A62" s="37">
        <v>58</v>
      </c>
      <c r="B62" s="14"/>
      <c r="C62" s="16"/>
      <c r="D62" s="38" t="s">
        <v>24</v>
      </c>
      <c r="E62" s="45" t="s">
        <v>79</v>
      </c>
      <c r="F62" s="40"/>
      <c r="G62" s="111">
        <f t="shared" si="0"/>
        <v>14743.51776595194</v>
      </c>
      <c r="H62" s="26">
        <v>6.5875071897949056E-2</v>
      </c>
      <c r="I62" s="7">
        <v>1.7391130674513988</v>
      </c>
      <c r="J62" s="7">
        <v>29.872534683556296</v>
      </c>
      <c r="K62" s="7">
        <v>81.207264668482821</v>
      </c>
      <c r="L62" s="7">
        <v>414.03458468581084</v>
      </c>
      <c r="M62" s="7">
        <v>6307.248787790304</v>
      </c>
      <c r="N62" s="126">
        <f t="shared" si="1"/>
        <v>6834.168159967503</v>
      </c>
      <c r="O62" s="26">
        <v>5.9385118420308913E-2</v>
      </c>
      <c r="P62" s="7">
        <v>1.9773403257131577</v>
      </c>
      <c r="Q62" s="7">
        <v>19.501040373266733</v>
      </c>
      <c r="R62" s="7">
        <v>53.523210792569444</v>
      </c>
      <c r="S62" s="7">
        <v>377.71128988917917</v>
      </c>
      <c r="T62" s="7">
        <v>7456.5773394852877</v>
      </c>
      <c r="U62" s="126">
        <f t="shared" si="2"/>
        <v>7909.3496059844365</v>
      </c>
    </row>
    <row r="63" spans="1:21">
      <c r="A63" s="37">
        <v>59</v>
      </c>
      <c r="B63" s="12"/>
      <c r="C63" s="14"/>
      <c r="D63" s="38" t="s">
        <v>26</v>
      </c>
      <c r="E63" s="14" t="s">
        <v>80</v>
      </c>
      <c r="F63" s="48"/>
      <c r="G63" s="111">
        <f t="shared" si="0"/>
        <v>8219.4683021034798</v>
      </c>
      <c r="H63" s="26">
        <v>59.554556071612751</v>
      </c>
      <c r="I63" s="7">
        <v>13.940505801234394</v>
      </c>
      <c r="J63" s="7">
        <v>39.18147109914571</v>
      </c>
      <c r="K63" s="7">
        <v>107.19419989734888</v>
      </c>
      <c r="L63" s="7">
        <v>435.12127189338207</v>
      </c>
      <c r="M63" s="7">
        <v>3268.8036466836929</v>
      </c>
      <c r="N63" s="126">
        <f t="shared" si="1"/>
        <v>3923.7956514464167</v>
      </c>
      <c r="O63" s="26">
        <v>44.333600569698319</v>
      </c>
      <c r="P63" s="7">
        <v>15.414266276959097</v>
      </c>
      <c r="Q63" s="7">
        <v>30.863775714664371</v>
      </c>
      <c r="R63" s="7">
        <v>84.793683491647243</v>
      </c>
      <c r="S63" s="7">
        <v>311.40690330415964</v>
      </c>
      <c r="T63" s="7">
        <v>3808.8604212999344</v>
      </c>
      <c r="U63" s="126">
        <f t="shared" si="2"/>
        <v>4295.6726506570631</v>
      </c>
    </row>
    <row r="64" spans="1:21">
      <c r="A64" s="72">
        <v>60</v>
      </c>
      <c r="B64" s="73" t="s">
        <v>81</v>
      </c>
      <c r="C64" s="77" t="s">
        <v>82</v>
      </c>
      <c r="D64" s="78"/>
      <c r="E64" s="78"/>
      <c r="F64" s="79"/>
      <c r="G64" s="74">
        <f t="shared" si="0"/>
        <v>7504940.7650924623</v>
      </c>
      <c r="H64" s="75">
        <v>16018.966073364019</v>
      </c>
      <c r="I64" s="76">
        <v>4828.4250556230545</v>
      </c>
      <c r="J64" s="76">
        <v>24026.557636260986</v>
      </c>
      <c r="K64" s="76">
        <v>113369.77986717224</v>
      </c>
      <c r="L64" s="76">
        <v>676412.37126159668</v>
      </c>
      <c r="M64" s="76">
        <v>2834031.9393005371</v>
      </c>
      <c r="N64" s="124">
        <f t="shared" si="1"/>
        <v>3668688.0391945541</v>
      </c>
      <c r="O64" s="75">
        <v>14300.801585137844</v>
      </c>
      <c r="P64" s="76">
        <v>4042.2540149092674</v>
      </c>
      <c r="Q64" s="76">
        <v>14363.712289094925</v>
      </c>
      <c r="R64" s="76">
        <v>83080.507775306702</v>
      </c>
      <c r="S64" s="76">
        <v>522965.40238189697</v>
      </c>
      <c r="T64" s="76">
        <v>3197500.0478515625</v>
      </c>
      <c r="U64" s="124">
        <f t="shared" si="2"/>
        <v>3836252.7258979082</v>
      </c>
    </row>
    <row r="65" spans="1:21">
      <c r="A65" s="93">
        <v>61</v>
      </c>
      <c r="B65" s="94"/>
      <c r="C65" s="95" t="s">
        <v>6</v>
      </c>
      <c r="D65" s="96" t="s">
        <v>83</v>
      </c>
      <c r="E65" s="97"/>
      <c r="F65" s="98"/>
      <c r="G65" s="99">
        <f t="shared" si="0"/>
        <v>1685002.9895273666</v>
      </c>
      <c r="H65" s="100">
        <v>774.33678005449474</v>
      </c>
      <c r="I65" s="101">
        <v>1120.177622154355</v>
      </c>
      <c r="J65" s="101">
        <v>5163.0413964986801</v>
      </c>
      <c r="K65" s="101">
        <v>20653.839267015457</v>
      </c>
      <c r="L65" s="101">
        <v>183666.71390914917</v>
      </c>
      <c r="M65" s="101">
        <v>661800.92755126953</v>
      </c>
      <c r="N65" s="127">
        <f t="shared" si="1"/>
        <v>873179.03652614169</v>
      </c>
      <c r="O65" s="100">
        <v>622.6802939302288</v>
      </c>
      <c r="P65" s="101">
        <v>900.10225319489837</v>
      </c>
      <c r="Q65" s="101">
        <v>3292.7898143082857</v>
      </c>
      <c r="R65" s="101">
        <v>34496.960859060287</v>
      </c>
      <c r="S65" s="101">
        <v>201118.59925460815</v>
      </c>
      <c r="T65" s="101">
        <v>571392.82052612305</v>
      </c>
      <c r="U65" s="127">
        <f t="shared" si="2"/>
        <v>811823.9530012249</v>
      </c>
    </row>
    <row r="66" spans="1:21">
      <c r="A66" s="37">
        <v>62</v>
      </c>
      <c r="B66" s="17"/>
      <c r="C66" s="16"/>
      <c r="D66" s="38" t="s">
        <v>8</v>
      </c>
      <c r="E66" s="49" t="s">
        <v>84</v>
      </c>
      <c r="F66" s="40"/>
      <c r="G66" s="111">
        <f t="shared" si="0"/>
        <v>37262.060055818758</v>
      </c>
      <c r="H66" s="26">
        <v>7.3157525658607483</v>
      </c>
      <c r="I66" s="7">
        <v>6.6399944489821792</v>
      </c>
      <c r="J66" s="7">
        <v>60.297374852001667</v>
      </c>
      <c r="K66" s="7">
        <v>920.45593702048063</v>
      </c>
      <c r="L66" s="7">
        <v>8736.1181173324585</v>
      </c>
      <c r="M66" s="7">
        <v>15089.032962739468</v>
      </c>
      <c r="N66" s="126">
        <f t="shared" si="1"/>
        <v>24819.860138959251</v>
      </c>
      <c r="O66" s="26">
        <v>7.9548213481903076</v>
      </c>
      <c r="P66" s="7">
        <v>5.0392864149762318</v>
      </c>
      <c r="Q66" s="7">
        <v>39.973609487060457</v>
      </c>
      <c r="R66" s="7">
        <v>299.48449289798737</v>
      </c>
      <c r="S66" s="7">
        <v>2316.7030872702599</v>
      </c>
      <c r="T66" s="7">
        <v>9773.0446194410324</v>
      </c>
      <c r="U66" s="126">
        <f t="shared" si="2"/>
        <v>12442.199916859507</v>
      </c>
    </row>
    <row r="67" spans="1:21">
      <c r="A67" s="37">
        <v>63</v>
      </c>
      <c r="B67" s="17"/>
      <c r="C67" s="16"/>
      <c r="D67" s="38" t="s">
        <v>10</v>
      </c>
      <c r="E67" s="49" t="s">
        <v>85</v>
      </c>
      <c r="F67" s="40"/>
      <c r="G67" s="111">
        <f t="shared" si="0"/>
        <v>42875.942879442679</v>
      </c>
      <c r="H67" s="26">
        <v>1.4076772183179855</v>
      </c>
      <c r="I67" s="7">
        <v>0.35053735971450806</v>
      </c>
      <c r="J67" s="7">
        <v>17.939763465896249</v>
      </c>
      <c r="K67" s="7">
        <v>755.88662523031235</v>
      </c>
      <c r="L67" s="7">
        <v>9316.9196808338165</v>
      </c>
      <c r="M67" s="7">
        <v>20378.897439956665</v>
      </c>
      <c r="N67" s="126">
        <f t="shared" si="1"/>
        <v>30471.401724064723</v>
      </c>
      <c r="O67" s="26">
        <v>0</v>
      </c>
      <c r="P67" s="7">
        <v>0.13535119593143463</v>
      </c>
      <c r="Q67" s="7">
        <v>9.9201034704201447</v>
      </c>
      <c r="R67" s="7">
        <v>211.02024590969086</v>
      </c>
      <c r="S67" s="7">
        <v>2396.9409964084625</v>
      </c>
      <c r="T67" s="7">
        <v>9786.5244583934546</v>
      </c>
      <c r="U67" s="126">
        <f t="shared" si="2"/>
        <v>12404.54115537796</v>
      </c>
    </row>
    <row r="68" spans="1:21">
      <c r="A68" s="37">
        <v>64</v>
      </c>
      <c r="B68" s="17"/>
      <c r="C68" s="16"/>
      <c r="D68" s="38" t="s">
        <v>22</v>
      </c>
      <c r="E68" s="49" t="s">
        <v>86</v>
      </c>
      <c r="F68" s="40"/>
      <c r="G68" s="111">
        <f t="shared" si="0"/>
        <v>149563.79158690025</v>
      </c>
      <c r="H68" s="26">
        <v>11.164518430829048</v>
      </c>
      <c r="I68" s="7">
        <v>4.4876147508621216</v>
      </c>
      <c r="J68" s="7">
        <v>199.69245874136686</v>
      </c>
      <c r="K68" s="7">
        <v>2596.7704756185412</v>
      </c>
      <c r="L68" s="7">
        <v>20399.823664069176</v>
      </c>
      <c r="M68" s="7">
        <v>62436.769327163696</v>
      </c>
      <c r="N68" s="126">
        <f t="shared" si="1"/>
        <v>85648.708058774471</v>
      </c>
      <c r="O68" s="26">
        <v>8.5915650725364685</v>
      </c>
      <c r="P68" s="7">
        <v>1.6747801974415779</v>
      </c>
      <c r="Q68" s="7">
        <v>152.33304839034099</v>
      </c>
      <c r="R68" s="7">
        <v>2256.6311550736427</v>
      </c>
      <c r="S68" s="7">
        <v>12526.096262663603</v>
      </c>
      <c r="T68" s="7">
        <v>48969.75671672821</v>
      </c>
      <c r="U68" s="126">
        <f t="shared" si="2"/>
        <v>63915.083528125775</v>
      </c>
    </row>
    <row r="69" spans="1:21">
      <c r="A69" s="37">
        <v>65</v>
      </c>
      <c r="B69" s="17"/>
      <c r="C69" s="16"/>
      <c r="D69" s="38" t="s">
        <v>24</v>
      </c>
      <c r="E69" s="49" t="s">
        <v>87</v>
      </c>
      <c r="F69" s="40"/>
      <c r="G69" s="111">
        <f t="shared" si="0"/>
        <v>170858.24229913391</v>
      </c>
      <c r="H69" s="26">
        <v>6.2040967047214508</v>
      </c>
      <c r="I69" s="7">
        <v>8.0303428471088409</v>
      </c>
      <c r="J69" s="7">
        <v>222.11608308553696</v>
      </c>
      <c r="K69" s="7">
        <v>2302.7031425237656</v>
      </c>
      <c r="L69" s="7">
        <v>18277.037812709808</v>
      </c>
      <c r="M69" s="7">
        <v>60022.814789295197</v>
      </c>
      <c r="N69" s="126">
        <f t="shared" si="1"/>
        <v>80838.906267166138</v>
      </c>
      <c r="O69" s="26">
        <v>6.400270938873291</v>
      </c>
      <c r="P69" s="7">
        <v>6.4036645665764809</v>
      </c>
      <c r="Q69" s="7">
        <v>156.04982231743634</v>
      </c>
      <c r="R69" s="7">
        <v>2377.7668567597866</v>
      </c>
      <c r="S69" s="7">
        <v>17141.804097652435</v>
      </c>
      <c r="T69" s="7">
        <v>70330.911319732666</v>
      </c>
      <c r="U69" s="126">
        <f t="shared" si="2"/>
        <v>90019.336031967774</v>
      </c>
    </row>
    <row r="70" spans="1:21">
      <c r="A70" s="37">
        <v>66</v>
      </c>
      <c r="B70" s="17"/>
      <c r="C70" s="16"/>
      <c r="D70" s="38" t="s">
        <v>26</v>
      </c>
      <c r="E70" s="49" t="s">
        <v>88</v>
      </c>
      <c r="F70" s="40"/>
      <c r="G70" s="111">
        <f t="shared" si="0"/>
        <v>98431.010292217659</v>
      </c>
      <c r="H70" s="26">
        <v>0</v>
      </c>
      <c r="I70" s="7">
        <v>26.177714650519192</v>
      </c>
      <c r="J70" s="7">
        <v>121.07515989243984</v>
      </c>
      <c r="K70" s="7">
        <v>1032.3458824642003</v>
      </c>
      <c r="L70" s="7">
        <v>12974.244118332863</v>
      </c>
      <c r="M70" s="7">
        <v>35122.890835762024</v>
      </c>
      <c r="N70" s="126">
        <f t="shared" si="1"/>
        <v>49276.733711102046</v>
      </c>
      <c r="O70" s="26">
        <v>0</v>
      </c>
      <c r="P70" s="7">
        <v>20.863075367698912</v>
      </c>
      <c r="Q70" s="7">
        <v>67.233104690909386</v>
      </c>
      <c r="R70" s="7">
        <v>992.21115517616272</v>
      </c>
      <c r="S70" s="7">
        <v>10620.610855847597</v>
      </c>
      <c r="T70" s="7">
        <v>37453.358390033245</v>
      </c>
      <c r="U70" s="126">
        <f t="shared" si="2"/>
        <v>49154.276581115613</v>
      </c>
    </row>
    <row r="71" spans="1:21">
      <c r="A71" s="37">
        <v>67</v>
      </c>
      <c r="B71" s="17"/>
      <c r="C71" s="16"/>
      <c r="D71" s="38" t="s">
        <v>32</v>
      </c>
      <c r="E71" s="49" t="s">
        <v>89</v>
      </c>
      <c r="F71" s="40"/>
      <c r="G71" s="111">
        <f t="shared" si="0"/>
        <v>87574.281611532031</v>
      </c>
      <c r="H71" s="26">
        <v>1.1085982024669647</v>
      </c>
      <c r="I71" s="7">
        <v>1.2681250125169754</v>
      </c>
      <c r="J71" s="7">
        <v>35.538510156795382</v>
      </c>
      <c r="K71" s="7">
        <v>868.46066631376743</v>
      </c>
      <c r="L71" s="7">
        <v>10079.774653315544</v>
      </c>
      <c r="M71" s="7">
        <v>28024.806715726852</v>
      </c>
      <c r="N71" s="126">
        <f t="shared" si="1"/>
        <v>39010.957268727943</v>
      </c>
      <c r="O71" s="26">
        <v>0</v>
      </c>
      <c r="P71" s="7">
        <v>0.5129789412021637</v>
      </c>
      <c r="Q71" s="7">
        <v>22.197917172743473</v>
      </c>
      <c r="R71" s="7">
        <v>704.59637574106455</v>
      </c>
      <c r="S71" s="7">
        <v>9335.7844188809395</v>
      </c>
      <c r="T71" s="7">
        <v>38500.232652068138</v>
      </c>
      <c r="U71" s="126">
        <f t="shared" si="2"/>
        <v>48563.324342804088</v>
      </c>
    </row>
    <row r="72" spans="1:21">
      <c r="A72" s="37">
        <v>68</v>
      </c>
      <c r="B72" s="17"/>
      <c r="C72" s="16"/>
      <c r="D72" s="38" t="s">
        <v>34</v>
      </c>
      <c r="E72" s="49" t="s">
        <v>90</v>
      </c>
      <c r="F72" s="40"/>
      <c r="G72" s="111">
        <f t="shared" si="0"/>
        <v>151625.89539428003</v>
      </c>
      <c r="H72" s="26">
        <v>24.565248809754848</v>
      </c>
      <c r="I72" s="7">
        <v>9.9706320017576218</v>
      </c>
      <c r="J72" s="7">
        <v>138.72645892202854</v>
      </c>
      <c r="K72" s="7">
        <v>1809.3156076967716</v>
      </c>
      <c r="L72" s="7">
        <v>23634.079254865646</v>
      </c>
      <c r="M72" s="7">
        <v>58663.0011074543</v>
      </c>
      <c r="N72" s="126">
        <f t="shared" si="1"/>
        <v>84279.658309750259</v>
      </c>
      <c r="O72" s="26">
        <v>24.245074987411499</v>
      </c>
      <c r="P72" s="7">
        <v>7.1986742317676544</v>
      </c>
      <c r="Q72" s="7">
        <v>75.764319471491035</v>
      </c>
      <c r="R72" s="7">
        <v>1604.5872243046761</v>
      </c>
      <c r="S72" s="7">
        <v>19266.709328651428</v>
      </c>
      <c r="T72" s="7">
        <v>46367.732462882996</v>
      </c>
      <c r="U72" s="126">
        <f t="shared" si="2"/>
        <v>67346.23708452977</v>
      </c>
    </row>
    <row r="73" spans="1:21">
      <c r="A73" s="37">
        <v>69</v>
      </c>
      <c r="B73" s="17"/>
      <c r="C73" s="16"/>
      <c r="D73" s="38" t="s">
        <v>36</v>
      </c>
      <c r="E73" s="49" t="s">
        <v>91</v>
      </c>
      <c r="F73" s="40"/>
      <c r="G73" s="111">
        <f t="shared" si="0"/>
        <v>42964.652070307609</v>
      </c>
      <c r="H73" s="26">
        <v>2.5922403335571289</v>
      </c>
      <c r="I73" s="7">
        <v>2.7889496982097626</v>
      </c>
      <c r="J73" s="7">
        <v>53.40999561548233</v>
      </c>
      <c r="K73" s="7">
        <v>485.35262626409531</v>
      </c>
      <c r="L73" s="7">
        <v>3403.6461938619614</v>
      </c>
      <c r="M73" s="7">
        <v>19198.822604119778</v>
      </c>
      <c r="N73" s="126">
        <f t="shared" si="1"/>
        <v>23146.612609893084</v>
      </c>
      <c r="O73" s="26">
        <v>3.5147264003753662</v>
      </c>
      <c r="P73" s="7">
        <v>3.3845561742782593</v>
      </c>
      <c r="Q73" s="7">
        <v>41.186551669117762</v>
      </c>
      <c r="R73" s="7">
        <v>375.7448223233223</v>
      </c>
      <c r="S73" s="7">
        <v>2125.9331709891558</v>
      </c>
      <c r="T73" s="7">
        <v>17268.275632858276</v>
      </c>
      <c r="U73" s="126">
        <f t="shared" si="2"/>
        <v>19818.039460414526</v>
      </c>
    </row>
    <row r="74" spans="1:21">
      <c r="A74" s="37">
        <v>70</v>
      </c>
      <c r="B74" s="17"/>
      <c r="C74" s="16"/>
      <c r="D74" s="38" t="s">
        <v>38</v>
      </c>
      <c r="E74" s="49" t="s">
        <v>92</v>
      </c>
      <c r="F74" s="40"/>
      <c r="G74" s="111">
        <f t="shared" ref="G74:G137" si="3">N74+U74</f>
        <v>146123.50598236604</v>
      </c>
      <c r="H74" s="26">
        <v>0</v>
      </c>
      <c r="I74" s="7">
        <v>0</v>
      </c>
      <c r="J74" s="7">
        <v>1.9403205439448357</v>
      </c>
      <c r="K74" s="7">
        <v>28.908214144408703</v>
      </c>
      <c r="L74" s="7">
        <v>267.40841490030289</v>
      </c>
      <c r="M74" s="7">
        <v>915.34159341454506</v>
      </c>
      <c r="N74" s="126">
        <f t="shared" ref="N74:N137" si="4">SUM(H74:M74)</f>
        <v>1213.5985430032015</v>
      </c>
      <c r="O74" s="26">
        <v>1.020534873008728</v>
      </c>
      <c r="P74" s="7">
        <v>1.7850252836942673</v>
      </c>
      <c r="Q74" s="7">
        <v>236.94538518472109</v>
      </c>
      <c r="R74" s="7">
        <v>10789.018651843071</v>
      </c>
      <c r="S74" s="7">
        <v>50278.90431022644</v>
      </c>
      <c r="T74" s="7">
        <v>83602.233531951904</v>
      </c>
      <c r="U74" s="126">
        <f t="shared" ref="U74:U130" si="5">SUM(O74:T74)</f>
        <v>144909.90743936284</v>
      </c>
    </row>
    <row r="75" spans="1:21">
      <c r="A75" s="37">
        <v>71</v>
      </c>
      <c r="B75" s="17"/>
      <c r="C75" s="16"/>
      <c r="D75" s="38" t="s">
        <v>40</v>
      </c>
      <c r="E75" s="49" t="s">
        <v>93</v>
      </c>
      <c r="F75" s="40"/>
      <c r="G75" s="111">
        <f t="shared" si="3"/>
        <v>62931.602349568158</v>
      </c>
      <c r="H75" s="26">
        <v>0</v>
      </c>
      <c r="I75" s="7">
        <v>0</v>
      </c>
      <c r="J75" s="7">
        <v>0</v>
      </c>
      <c r="K75" s="7">
        <v>0</v>
      </c>
      <c r="L75" s="7">
        <v>0</v>
      </c>
      <c r="M75" s="7">
        <v>0</v>
      </c>
      <c r="N75" s="126">
        <f t="shared" si="4"/>
        <v>0</v>
      </c>
      <c r="O75" s="26">
        <v>2.6596872806549072</v>
      </c>
      <c r="P75" s="7">
        <v>5.6458270326256752</v>
      </c>
      <c r="Q75" s="7">
        <v>314.75763009116054</v>
      </c>
      <c r="R75" s="7">
        <v>5235.8515973985195</v>
      </c>
      <c r="S75" s="7">
        <v>18870.212230682373</v>
      </c>
      <c r="T75" s="7">
        <v>38502.475377082825</v>
      </c>
      <c r="U75" s="126">
        <f t="shared" si="5"/>
        <v>62931.602349568158</v>
      </c>
    </row>
    <row r="76" spans="1:21">
      <c r="A76" s="37">
        <v>72</v>
      </c>
      <c r="B76" s="17"/>
      <c r="C76" s="16"/>
      <c r="D76" s="38" t="s">
        <v>54</v>
      </c>
      <c r="E76" s="49" t="s">
        <v>94</v>
      </c>
      <c r="F76" s="40"/>
      <c r="G76" s="111">
        <f t="shared" si="3"/>
        <v>13843.190886873752</v>
      </c>
      <c r="H76" s="26">
        <v>0</v>
      </c>
      <c r="I76" s="7">
        <v>0</v>
      </c>
      <c r="J76" s="7">
        <v>0</v>
      </c>
      <c r="K76" s="7">
        <v>0</v>
      </c>
      <c r="L76" s="7">
        <v>0</v>
      </c>
      <c r="M76" s="7">
        <v>0</v>
      </c>
      <c r="N76" s="126">
        <f t="shared" si="4"/>
        <v>0</v>
      </c>
      <c r="O76" s="26">
        <v>0</v>
      </c>
      <c r="P76" s="7">
        <v>0.11138833127915859</v>
      </c>
      <c r="Q76" s="7">
        <v>46.030669448897243</v>
      </c>
      <c r="R76" s="7">
        <v>957.28803183138371</v>
      </c>
      <c r="S76" s="7">
        <v>4273.7880961894989</v>
      </c>
      <c r="T76" s="7">
        <v>8565.9727010726929</v>
      </c>
      <c r="U76" s="126">
        <f t="shared" si="5"/>
        <v>13843.190886873752</v>
      </c>
    </row>
    <row r="77" spans="1:21">
      <c r="A77" s="37">
        <v>73</v>
      </c>
      <c r="B77" s="17"/>
      <c r="C77" s="16"/>
      <c r="D77" s="38" t="s">
        <v>59</v>
      </c>
      <c r="E77" s="49" t="s">
        <v>95</v>
      </c>
      <c r="F77" s="40"/>
      <c r="G77" s="111">
        <f t="shared" si="3"/>
        <v>27191.216948844842</v>
      </c>
      <c r="H77" s="26">
        <v>0</v>
      </c>
      <c r="I77" s="7">
        <v>0</v>
      </c>
      <c r="J77" s="7">
        <v>0</v>
      </c>
      <c r="K77" s="7">
        <v>0</v>
      </c>
      <c r="L77" s="7">
        <v>0</v>
      </c>
      <c r="M77" s="7">
        <v>0</v>
      </c>
      <c r="N77" s="126">
        <f t="shared" si="4"/>
        <v>0</v>
      </c>
      <c r="O77" s="26">
        <v>18.776453912258148</v>
      </c>
      <c r="P77" s="7">
        <v>8.8290916681289673</v>
      </c>
      <c r="Q77" s="7">
        <v>173.25841360574123</v>
      </c>
      <c r="R77" s="7">
        <v>1803.8626764863729</v>
      </c>
      <c r="S77" s="7">
        <v>8791.5057762861252</v>
      </c>
      <c r="T77" s="7">
        <v>16394.984536886215</v>
      </c>
      <c r="U77" s="126">
        <f t="shared" si="5"/>
        <v>27191.216948844842</v>
      </c>
    </row>
    <row r="78" spans="1:21">
      <c r="A78" s="37">
        <v>74</v>
      </c>
      <c r="B78" s="17"/>
      <c r="C78" s="16"/>
      <c r="D78" s="38" t="s">
        <v>96</v>
      </c>
      <c r="E78" s="49" t="s">
        <v>97</v>
      </c>
      <c r="F78" s="40"/>
      <c r="G78" s="111">
        <f t="shared" si="3"/>
        <v>221196.56551913172</v>
      </c>
      <c r="H78" s="26">
        <v>3.0639764964580536</v>
      </c>
      <c r="I78" s="7">
        <v>1.3396715596318245</v>
      </c>
      <c r="J78" s="7">
        <v>22.625671476125717</v>
      </c>
      <c r="K78" s="7">
        <v>279.43936350941658</v>
      </c>
      <c r="L78" s="7">
        <v>18972.218982696533</v>
      </c>
      <c r="M78" s="7">
        <v>201917.87785339355</v>
      </c>
      <c r="N78" s="126">
        <f t="shared" si="4"/>
        <v>221196.56551913172</v>
      </c>
      <c r="O78" s="26">
        <v>0</v>
      </c>
      <c r="P78" s="7">
        <v>0</v>
      </c>
      <c r="Q78" s="7">
        <v>0</v>
      </c>
      <c r="R78" s="7">
        <v>0</v>
      </c>
      <c r="S78" s="7">
        <v>0</v>
      </c>
      <c r="T78" s="7">
        <v>0</v>
      </c>
      <c r="U78" s="126">
        <f t="shared" si="5"/>
        <v>0</v>
      </c>
    </row>
    <row r="79" spans="1:21">
      <c r="A79" s="37">
        <v>75</v>
      </c>
      <c r="B79" s="17"/>
      <c r="C79" s="16"/>
      <c r="D79" s="38" t="s">
        <v>98</v>
      </c>
      <c r="E79" s="49" t="s">
        <v>99</v>
      </c>
      <c r="F79" s="40"/>
      <c r="G79" s="111">
        <f t="shared" si="3"/>
        <v>39681.181313958368</v>
      </c>
      <c r="H79" s="26">
        <v>4.8331122249364853</v>
      </c>
      <c r="I79" s="7">
        <v>1.1633884012699127</v>
      </c>
      <c r="J79" s="7">
        <v>7.0660351631231606</v>
      </c>
      <c r="K79" s="7">
        <v>149.54685155302286</v>
      </c>
      <c r="L79" s="7">
        <v>3491.2535404115915</v>
      </c>
      <c r="M79" s="7">
        <v>23701.488627016544</v>
      </c>
      <c r="N79" s="126">
        <f t="shared" si="4"/>
        <v>27355.351554770488</v>
      </c>
      <c r="O79" s="26">
        <v>0.71599763631820679</v>
      </c>
      <c r="P79" s="7">
        <v>0.33214494585990906</v>
      </c>
      <c r="Q79" s="7">
        <v>4.6865751965633535</v>
      </c>
      <c r="R79" s="7">
        <v>93.883161216974258</v>
      </c>
      <c r="S79" s="7">
        <v>1660.675933226943</v>
      </c>
      <c r="T79" s="7">
        <v>10565.535946965218</v>
      </c>
      <c r="U79" s="126">
        <f t="shared" si="5"/>
        <v>12325.829759187876</v>
      </c>
    </row>
    <row r="80" spans="1:21">
      <c r="A80" s="37">
        <v>76</v>
      </c>
      <c r="B80" s="17"/>
      <c r="C80" s="16"/>
      <c r="D80" s="38" t="s">
        <v>100</v>
      </c>
      <c r="E80" s="49" t="s">
        <v>101</v>
      </c>
      <c r="F80" s="40"/>
      <c r="G80" s="111">
        <f t="shared" si="3"/>
        <v>73830.623222491908</v>
      </c>
      <c r="H80" s="26">
        <v>56.197417909599608</v>
      </c>
      <c r="I80" s="7">
        <v>74.644143220037222</v>
      </c>
      <c r="J80" s="7">
        <v>599.28642528876662</v>
      </c>
      <c r="K80" s="7">
        <v>1676.913021594286</v>
      </c>
      <c r="L80" s="7">
        <v>9932.0889778137207</v>
      </c>
      <c r="M80" s="7">
        <v>25859.119338989258</v>
      </c>
      <c r="N80" s="126">
        <f t="shared" si="4"/>
        <v>38198.249324815668</v>
      </c>
      <c r="O80" s="26">
        <v>42.355413251672871</v>
      </c>
      <c r="P80" s="7">
        <v>37.553858607308939</v>
      </c>
      <c r="Q80" s="7">
        <v>264.45530162425712</v>
      </c>
      <c r="R80" s="7">
        <v>1115.1744862794876</v>
      </c>
      <c r="S80" s="7">
        <v>8323.8051099777222</v>
      </c>
      <c r="T80" s="7">
        <v>25849.029727935791</v>
      </c>
      <c r="U80" s="126">
        <f t="shared" si="5"/>
        <v>35632.37389767624</v>
      </c>
    </row>
    <row r="81" spans="1:21">
      <c r="A81" s="37">
        <v>77</v>
      </c>
      <c r="B81" s="10"/>
      <c r="C81" s="16"/>
      <c r="D81" s="38" t="s">
        <v>102</v>
      </c>
      <c r="E81" s="49" t="s">
        <v>103</v>
      </c>
      <c r="F81" s="40"/>
      <c r="G81" s="111">
        <f t="shared" si="3"/>
        <v>54933.518410043558</v>
      </c>
      <c r="H81" s="26">
        <v>268.01090677338652</v>
      </c>
      <c r="I81" s="7">
        <v>517.18877928704023</v>
      </c>
      <c r="J81" s="7">
        <v>1492.1445465311408</v>
      </c>
      <c r="K81" s="7">
        <v>1742.3679577112198</v>
      </c>
      <c r="L81" s="7">
        <v>5774.5028887540102</v>
      </c>
      <c r="M81" s="7">
        <v>19846.27295255661</v>
      </c>
      <c r="N81" s="126">
        <f t="shared" si="4"/>
        <v>29640.488031613408</v>
      </c>
      <c r="O81" s="26">
        <v>208.41541014518589</v>
      </c>
      <c r="P81" s="7">
        <v>386.64077138155699</v>
      </c>
      <c r="Q81" s="7">
        <v>783.37836676090956</v>
      </c>
      <c r="R81" s="7">
        <v>1575.531341701746</v>
      </c>
      <c r="S81" s="7">
        <v>5094.8918379843235</v>
      </c>
      <c r="T81" s="7">
        <v>17244.172650456429</v>
      </c>
      <c r="U81" s="126">
        <f t="shared" si="5"/>
        <v>25293.03037843015</v>
      </c>
    </row>
    <row r="82" spans="1:21">
      <c r="A82" s="37">
        <v>78</v>
      </c>
      <c r="B82" s="12"/>
      <c r="C82" s="11"/>
      <c r="D82" s="50"/>
      <c r="E82" s="9" t="s">
        <v>104</v>
      </c>
      <c r="F82" s="46"/>
      <c r="G82" s="111">
        <f t="shared" si="3"/>
        <v>264115.72365718265</v>
      </c>
      <c r="H82" s="26">
        <v>387.87323266407475</v>
      </c>
      <c r="I82" s="7">
        <v>466.12772078812122</v>
      </c>
      <c r="J82" s="7">
        <v>2191.1825784891844</v>
      </c>
      <c r="K82" s="7">
        <v>6005.3728778064251</v>
      </c>
      <c r="L82" s="7">
        <v>38407.595947265625</v>
      </c>
      <c r="M82" s="7">
        <v>90623.801882266998</v>
      </c>
      <c r="N82" s="126">
        <f t="shared" si="4"/>
        <v>138081.95423928043</v>
      </c>
      <c r="O82" s="26">
        <v>298.03033003374003</v>
      </c>
      <c r="P82" s="7">
        <v>413.99178071320057</v>
      </c>
      <c r="Q82" s="7">
        <v>904.61896244063973</v>
      </c>
      <c r="R82" s="7">
        <v>4104.3084633946419</v>
      </c>
      <c r="S82" s="7">
        <v>28094.235621094704</v>
      </c>
      <c r="T82" s="7">
        <v>92218.584260225296</v>
      </c>
      <c r="U82" s="126">
        <f t="shared" si="5"/>
        <v>126033.76941790222</v>
      </c>
    </row>
    <row r="83" spans="1:21">
      <c r="A83" s="93">
        <v>79</v>
      </c>
      <c r="B83" s="94"/>
      <c r="C83" s="95" t="s">
        <v>61</v>
      </c>
      <c r="D83" s="96" t="s">
        <v>105</v>
      </c>
      <c r="E83" s="97"/>
      <c r="F83" s="98"/>
      <c r="G83" s="99">
        <f t="shared" si="3"/>
        <v>93155.485513868509</v>
      </c>
      <c r="H83" s="100">
        <v>107.64043759694323</v>
      </c>
      <c r="I83" s="101">
        <v>84.444990374147892</v>
      </c>
      <c r="J83" s="101">
        <v>443.75947427749634</v>
      </c>
      <c r="K83" s="101">
        <v>1471.2993711978197</v>
      </c>
      <c r="L83" s="101">
        <v>9091.7053892612457</v>
      </c>
      <c r="M83" s="101">
        <v>35487.958556413651</v>
      </c>
      <c r="N83" s="127">
        <f t="shared" si="4"/>
        <v>46686.808219121303</v>
      </c>
      <c r="O83" s="100">
        <v>87.480005451710895</v>
      </c>
      <c r="P83" s="101">
        <v>80.393754117190838</v>
      </c>
      <c r="Q83" s="101">
        <v>283.69822943210602</v>
      </c>
      <c r="R83" s="101">
        <v>1563.4030422717333</v>
      </c>
      <c r="S83" s="101">
        <v>8937.1887369155884</v>
      </c>
      <c r="T83" s="101">
        <v>35516.513526558876</v>
      </c>
      <c r="U83" s="127">
        <f t="shared" si="5"/>
        <v>46468.677294747205</v>
      </c>
    </row>
    <row r="84" spans="1:21">
      <c r="A84" s="93">
        <v>80</v>
      </c>
      <c r="B84" s="94"/>
      <c r="C84" s="95" t="s">
        <v>66</v>
      </c>
      <c r="D84" s="96" t="s">
        <v>106</v>
      </c>
      <c r="E84" s="97"/>
      <c r="F84" s="98"/>
      <c r="G84" s="99">
        <f t="shared" si="3"/>
        <v>887237.61629981012</v>
      </c>
      <c r="H84" s="100">
        <v>38.868891398131382</v>
      </c>
      <c r="I84" s="101">
        <v>36.628681478090584</v>
      </c>
      <c r="J84" s="101">
        <v>712.2789808511734</v>
      </c>
      <c r="K84" s="101">
        <v>11136.915155827999</v>
      </c>
      <c r="L84" s="101">
        <v>95094.539758682251</v>
      </c>
      <c r="M84" s="101">
        <v>270814.87115097046</v>
      </c>
      <c r="N84" s="127">
        <f t="shared" si="4"/>
        <v>377834.1026192081</v>
      </c>
      <c r="O84" s="100">
        <v>31.243355877544673</v>
      </c>
      <c r="P84" s="101">
        <v>52.705590802012011</v>
      </c>
      <c r="Q84" s="101">
        <v>706.56452831625938</v>
      </c>
      <c r="R84" s="101">
        <v>9525.2804065644741</v>
      </c>
      <c r="S84" s="101">
        <v>91457.097080230713</v>
      </c>
      <c r="T84" s="101">
        <v>407630.62271881104</v>
      </c>
      <c r="U84" s="127">
        <f t="shared" si="5"/>
        <v>509403.51368060207</v>
      </c>
    </row>
    <row r="85" spans="1:21">
      <c r="A85" s="93">
        <v>81</v>
      </c>
      <c r="B85" s="94"/>
      <c r="C85" s="95" t="s">
        <v>68</v>
      </c>
      <c r="D85" s="96" t="s">
        <v>107</v>
      </c>
      <c r="E85" s="97"/>
      <c r="F85" s="98"/>
      <c r="G85" s="99">
        <f t="shared" si="3"/>
        <v>108189.47232811875</v>
      </c>
      <c r="H85" s="100">
        <v>411.38929706439376</v>
      </c>
      <c r="I85" s="101">
        <v>409.81837126612663</v>
      </c>
      <c r="J85" s="101">
        <v>999.67148864269257</v>
      </c>
      <c r="K85" s="101">
        <v>3031.9376015663147</v>
      </c>
      <c r="L85" s="101">
        <v>8717.0667933225632</v>
      </c>
      <c r="M85" s="101">
        <v>35280.084147930145</v>
      </c>
      <c r="N85" s="127">
        <f t="shared" si="4"/>
        <v>48849.967699792236</v>
      </c>
      <c r="O85" s="100">
        <v>326.43867533910088</v>
      </c>
      <c r="P85" s="101">
        <v>324.18671271298081</v>
      </c>
      <c r="Q85" s="101">
        <v>806.46025556325912</v>
      </c>
      <c r="R85" s="101">
        <v>2282.7351639866829</v>
      </c>
      <c r="S85" s="101">
        <v>7408.5123920440674</v>
      </c>
      <c r="T85" s="101">
        <v>48191.17142868042</v>
      </c>
      <c r="U85" s="127">
        <f t="shared" si="5"/>
        <v>59339.504628326511</v>
      </c>
    </row>
    <row r="86" spans="1:21">
      <c r="A86" s="93">
        <v>82</v>
      </c>
      <c r="B86" s="94"/>
      <c r="C86" s="95" t="s">
        <v>74</v>
      </c>
      <c r="D86" s="96" t="s">
        <v>108</v>
      </c>
      <c r="E86" s="97"/>
      <c r="F86" s="98"/>
      <c r="G86" s="99">
        <f t="shared" si="3"/>
        <v>39719.049190355836</v>
      </c>
      <c r="H86" s="100">
        <v>0.57448029725737104</v>
      </c>
      <c r="I86" s="101">
        <v>19.435182374061696</v>
      </c>
      <c r="J86" s="101">
        <v>1678.8046771362424</v>
      </c>
      <c r="K86" s="101">
        <v>8061.8951284885406</v>
      </c>
      <c r="L86" s="101">
        <v>11827.602449893951</v>
      </c>
      <c r="M86" s="101">
        <v>10314.772584915161</v>
      </c>
      <c r="N86" s="127">
        <f t="shared" si="4"/>
        <v>31903.084503105216</v>
      </c>
      <c r="O86" s="100">
        <v>0.86349090111053317</v>
      </c>
      <c r="P86" s="101">
        <v>22.001643245017476</v>
      </c>
      <c r="Q86" s="101">
        <v>429.21606552600861</v>
      </c>
      <c r="R86" s="101">
        <v>1174.6729331724346</v>
      </c>
      <c r="S86" s="101">
        <v>1785.5391848236322</v>
      </c>
      <c r="T86" s="101">
        <v>4403.6713695824146</v>
      </c>
      <c r="U86" s="127">
        <f t="shared" si="5"/>
        <v>7815.9646872506182</v>
      </c>
    </row>
    <row r="87" spans="1:21">
      <c r="A87" s="37">
        <v>83</v>
      </c>
      <c r="B87" s="17"/>
      <c r="C87" s="16"/>
      <c r="D87" s="38" t="s">
        <v>8</v>
      </c>
      <c r="E87" s="49" t="s">
        <v>109</v>
      </c>
      <c r="F87" s="40"/>
      <c r="G87" s="111">
        <f t="shared" si="3"/>
        <v>0</v>
      </c>
      <c r="H87" s="26">
        <v>0</v>
      </c>
      <c r="I87" s="7">
        <v>0</v>
      </c>
      <c r="J87" s="7">
        <v>0</v>
      </c>
      <c r="K87" s="7">
        <v>0</v>
      </c>
      <c r="L87" s="7">
        <v>0</v>
      </c>
      <c r="M87" s="7">
        <v>0</v>
      </c>
      <c r="N87" s="126">
        <f t="shared" si="4"/>
        <v>0</v>
      </c>
      <c r="O87" s="26">
        <v>0</v>
      </c>
      <c r="P87" s="7">
        <v>0</v>
      </c>
      <c r="Q87" s="7">
        <v>0</v>
      </c>
      <c r="R87" s="7">
        <v>0</v>
      </c>
      <c r="S87" s="7">
        <v>0</v>
      </c>
      <c r="T87" s="7">
        <v>0</v>
      </c>
      <c r="U87" s="126">
        <f t="shared" si="5"/>
        <v>0</v>
      </c>
    </row>
    <row r="88" spans="1:21">
      <c r="A88" s="37">
        <v>84</v>
      </c>
      <c r="B88" s="17"/>
      <c r="C88" s="16"/>
      <c r="D88" s="38" t="s">
        <v>10</v>
      </c>
      <c r="E88" s="49" t="s">
        <v>110</v>
      </c>
      <c r="F88" s="40"/>
      <c r="G88" s="111">
        <f t="shared" si="3"/>
        <v>87.065622933208942</v>
      </c>
      <c r="H88" s="26">
        <v>0</v>
      </c>
      <c r="I88" s="7">
        <v>0</v>
      </c>
      <c r="J88" s="7">
        <v>0.24254453182220459</v>
      </c>
      <c r="K88" s="7">
        <v>4.7860892713069916</v>
      </c>
      <c r="L88" s="7">
        <v>13.798582553863525</v>
      </c>
      <c r="M88" s="7">
        <v>17.74783456325531</v>
      </c>
      <c r="N88" s="126">
        <f t="shared" si="4"/>
        <v>36.575050920248032</v>
      </c>
      <c r="O88" s="26">
        <v>0</v>
      </c>
      <c r="P88" s="7">
        <v>0</v>
      </c>
      <c r="Q88" s="7">
        <v>0.34517918527126312</v>
      </c>
      <c r="R88" s="7">
        <v>6.0647768303751945</v>
      </c>
      <c r="S88" s="7">
        <v>17.103678047657013</v>
      </c>
      <c r="T88" s="7">
        <v>26.97693794965744</v>
      </c>
      <c r="U88" s="126">
        <f t="shared" si="5"/>
        <v>50.490572012960911</v>
      </c>
    </row>
    <row r="89" spans="1:21">
      <c r="A89" s="37">
        <v>85</v>
      </c>
      <c r="B89" s="17"/>
      <c r="C89" s="16"/>
      <c r="D89" s="38" t="s">
        <v>22</v>
      </c>
      <c r="E89" s="49" t="s">
        <v>111</v>
      </c>
      <c r="F89" s="40"/>
      <c r="G89" s="111">
        <f t="shared" si="3"/>
        <v>1716.3984645158052</v>
      </c>
      <c r="H89" s="26">
        <v>0</v>
      </c>
      <c r="I89" s="7">
        <v>0.14751803874969482</v>
      </c>
      <c r="J89" s="7">
        <v>29.954514667391777</v>
      </c>
      <c r="K89" s="7">
        <v>132.18878337740898</v>
      </c>
      <c r="L89" s="7">
        <v>338.71894614398479</v>
      </c>
      <c r="M89" s="7">
        <v>429.02563607692719</v>
      </c>
      <c r="N89" s="126">
        <f t="shared" si="4"/>
        <v>930.03539830446243</v>
      </c>
      <c r="O89" s="26">
        <v>0</v>
      </c>
      <c r="P89" s="7">
        <v>0.27837669849395752</v>
      </c>
      <c r="Q89" s="7">
        <v>3.825143113732338</v>
      </c>
      <c r="R89" s="7">
        <v>70.70675653219223</v>
      </c>
      <c r="S89" s="7">
        <v>222.53960114717484</v>
      </c>
      <c r="T89" s="7">
        <v>489.01318871974945</v>
      </c>
      <c r="U89" s="126">
        <f t="shared" si="5"/>
        <v>786.36306621134281</v>
      </c>
    </row>
    <row r="90" spans="1:21">
      <c r="A90" s="37">
        <v>86</v>
      </c>
      <c r="B90" s="17"/>
      <c r="C90" s="16"/>
      <c r="D90" s="38" t="s">
        <v>24</v>
      </c>
      <c r="E90" s="49" t="s">
        <v>112</v>
      </c>
      <c r="F90" s="40"/>
      <c r="G90" s="111">
        <f t="shared" si="3"/>
        <v>27843.286934522446</v>
      </c>
      <c r="H90" s="26">
        <v>0</v>
      </c>
      <c r="I90" s="7">
        <v>0</v>
      </c>
      <c r="J90" s="7">
        <v>712.55405206233263</v>
      </c>
      <c r="K90" s="7">
        <v>6390.2903079986572</v>
      </c>
      <c r="L90" s="7">
        <v>10352.739714622498</v>
      </c>
      <c r="M90" s="7">
        <v>7191.8457302451134</v>
      </c>
      <c r="N90" s="126">
        <f t="shared" si="4"/>
        <v>24647.429804928601</v>
      </c>
      <c r="O90" s="26">
        <v>0</v>
      </c>
      <c r="P90" s="7">
        <v>0</v>
      </c>
      <c r="Q90" s="7">
        <v>75.802287525963038</v>
      </c>
      <c r="R90" s="7">
        <v>612.63064843229949</v>
      </c>
      <c r="S90" s="7">
        <v>934.50842133909464</v>
      </c>
      <c r="T90" s="7">
        <v>1572.9157722964883</v>
      </c>
      <c r="U90" s="126">
        <f t="shared" si="5"/>
        <v>3195.8571295938455</v>
      </c>
    </row>
    <row r="91" spans="1:21">
      <c r="A91" s="37">
        <v>87</v>
      </c>
      <c r="B91" s="17"/>
      <c r="C91" s="16"/>
      <c r="D91" s="38" t="s">
        <v>26</v>
      </c>
      <c r="E91" s="49" t="s">
        <v>113</v>
      </c>
      <c r="F91" s="40"/>
      <c r="G91" s="111">
        <f t="shared" si="3"/>
        <v>9640.9693885356137</v>
      </c>
      <c r="H91" s="26">
        <v>0.57448029725737104</v>
      </c>
      <c r="I91" s="7">
        <v>0</v>
      </c>
      <c r="J91" s="7">
        <v>900.99659852683544</v>
      </c>
      <c r="K91" s="7">
        <v>1456.4222979769111</v>
      </c>
      <c r="L91" s="7">
        <v>1092.8361881673336</v>
      </c>
      <c r="M91" s="7">
        <v>2628.2009097635746</v>
      </c>
      <c r="N91" s="126">
        <f t="shared" si="4"/>
        <v>6079.0304747319124</v>
      </c>
      <c r="O91" s="26">
        <v>0.86349090111053317</v>
      </c>
      <c r="P91" s="7">
        <v>0</v>
      </c>
      <c r="Q91" s="7">
        <v>293.12051024381071</v>
      </c>
      <c r="R91" s="7">
        <v>415.80177198722959</v>
      </c>
      <c r="S91" s="7">
        <v>589.14123576134443</v>
      </c>
      <c r="T91" s="7">
        <v>2263.0119049102068</v>
      </c>
      <c r="U91" s="126">
        <f t="shared" si="5"/>
        <v>3561.9389138037022</v>
      </c>
    </row>
    <row r="92" spans="1:21">
      <c r="A92" s="37">
        <v>88</v>
      </c>
      <c r="B92" s="17"/>
      <c r="C92" s="16"/>
      <c r="D92" s="38" t="s">
        <v>32</v>
      </c>
      <c r="E92" s="49" t="s">
        <v>114</v>
      </c>
      <c r="F92" s="40"/>
      <c r="G92" s="111">
        <f t="shared" si="3"/>
        <v>0</v>
      </c>
      <c r="H92" s="26">
        <v>0</v>
      </c>
      <c r="I92" s="7">
        <v>0</v>
      </c>
      <c r="J92" s="7">
        <v>0</v>
      </c>
      <c r="K92" s="7">
        <v>0</v>
      </c>
      <c r="L92" s="7">
        <v>0</v>
      </c>
      <c r="M92" s="7">
        <v>0</v>
      </c>
      <c r="N92" s="126">
        <f t="shared" si="4"/>
        <v>0</v>
      </c>
      <c r="O92" s="26">
        <v>0</v>
      </c>
      <c r="P92" s="7">
        <v>0</v>
      </c>
      <c r="Q92" s="7">
        <v>0</v>
      </c>
      <c r="R92" s="7">
        <v>0</v>
      </c>
      <c r="S92" s="7">
        <v>0</v>
      </c>
      <c r="T92" s="7">
        <v>0</v>
      </c>
      <c r="U92" s="126">
        <f t="shared" si="5"/>
        <v>0</v>
      </c>
    </row>
    <row r="93" spans="1:21">
      <c r="A93" s="37">
        <v>89</v>
      </c>
      <c r="B93" s="17"/>
      <c r="C93" s="16"/>
      <c r="D93" s="38" t="s">
        <v>34</v>
      </c>
      <c r="E93" s="49" t="s">
        <v>115</v>
      </c>
      <c r="F93" s="40"/>
      <c r="G93" s="111">
        <f t="shared" si="3"/>
        <v>204.12983097876713</v>
      </c>
      <c r="H93" s="26">
        <v>0</v>
      </c>
      <c r="I93" s="7">
        <v>15.13723243223285</v>
      </c>
      <c r="J93" s="7">
        <v>21.154772752328427</v>
      </c>
      <c r="K93" s="7">
        <v>50.975885963067412</v>
      </c>
      <c r="L93" s="7">
        <v>0</v>
      </c>
      <c r="M93" s="7">
        <v>0</v>
      </c>
      <c r="N93" s="126">
        <f t="shared" si="4"/>
        <v>87.267891147628688</v>
      </c>
      <c r="O93" s="26">
        <v>0</v>
      </c>
      <c r="P93" s="7">
        <v>17.808429633176274</v>
      </c>
      <c r="Q93" s="7">
        <v>48.04241845064098</v>
      </c>
      <c r="R93" s="7">
        <v>51.011091747321188</v>
      </c>
      <c r="S93" s="7">
        <v>0</v>
      </c>
      <c r="T93" s="7">
        <v>0</v>
      </c>
      <c r="U93" s="126">
        <f t="shared" si="5"/>
        <v>116.86193983113844</v>
      </c>
    </row>
    <row r="94" spans="1:21">
      <c r="A94" s="37">
        <v>90</v>
      </c>
      <c r="B94" s="17"/>
      <c r="C94" s="16"/>
      <c r="D94" s="38" t="s">
        <v>36</v>
      </c>
      <c r="E94" s="49" t="s">
        <v>116</v>
      </c>
      <c r="F94" s="40"/>
      <c r="G94" s="111">
        <f t="shared" si="3"/>
        <v>0</v>
      </c>
      <c r="H94" s="26">
        <v>0</v>
      </c>
      <c r="I94" s="7">
        <v>0</v>
      </c>
      <c r="J94" s="7">
        <v>0</v>
      </c>
      <c r="K94" s="7">
        <v>0</v>
      </c>
      <c r="L94" s="7">
        <v>0</v>
      </c>
      <c r="M94" s="7">
        <v>0</v>
      </c>
      <c r="N94" s="126">
        <f t="shared" si="4"/>
        <v>0</v>
      </c>
      <c r="O94" s="26">
        <v>0</v>
      </c>
      <c r="P94" s="7">
        <v>0</v>
      </c>
      <c r="Q94" s="7">
        <v>0</v>
      </c>
      <c r="R94" s="7">
        <v>0</v>
      </c>
      <c r="S94" s="7">
        <v>0</v>
      </c>
      <c r="T94" s="7">
        <v>0</v>
      </c>
      <c r="U94" s="126">
        <f t="shared" si="5"/>
        <v>0</v>
      </c>
    </row>
    <row r="95" spans="1:21">
      <c r="A95" s="37">
        <v>91</v>
      </c>
      <c r="B95" s="17"/>
      <c r="C95" s="16"/>
      <c r="D95" s="38" t="s">
        <v>38</v>
      </c>
      <c r="E95" s="49" t="s">
        <v>117</v>
      </c>
      <c r="F95" s="40"/>
      <c r="G95" s="111">
        <f t="shared" si="3"/>
        <v>0</v>
      </c>
      <c r="H95" s="26">
        <v>0</v>
      </c>
      <c r="I95" s="7">
        <v>0</v>
      </c>
      <c r="J95" s="7">
        <v>0</v>
      </c>
      <c r="K95" s="7">
        <v>0</v>
      </c>
      <c r="L95" s="7">
        <v>0</v>
      </c>
      <c r="M95" s="7">
        <v>0</v>
      </c>
      <c r="N95" s="126">
        <f t="shared" si="4"/>
        <v>0</v>
      </c>
      <c r="O95" s="26">
        <v>0</v>
      </c>
      <c r="P95" s="7">
        <v>0</v>
      </c>
      <c r="Q95" s="7">
        <v>0</v>
      </c>
      <c r="R95" s="7">
        <v>0</v>
      </c>
      <c r="S95" s="7">
        <v>0</v>
      </c>
      <c r="T95" s="7">
        <v>0</v>
      </c>
      <c r="U95" s="126">
        <f t="shared" si="5"/>
        <v>0</v>
      </c>
    </row>
    <row r="96" spans="1:21">
      <c r="A96" s="37">
        <v>92</v>
      </c>
      <c r="B96" s="17"/>
      <c r="C96" s="16"/>
      <c r="D96" s="38" t="s">
        <v>40</v>
      </c>
      <c r="E96" s="49" t="s">
        <v>118</v>
      </c>
      <c r="F96" s="40"/>
      <c r="G96" s="111">
        <f t="shared" si="3"/>
        <v>227.19946374744177</v>
      </c>
      <c r="H96" s="26">
        <v>0</v>
      </c>
      <c r="I96" s="7">
        <v>4.1504316926002502</v>
      </c>
      <c r="J96" s="7">
        <v>13.902193173766136</v>
      </c>
      <c r="K96" s="7">
        <v>27.23188853263855</v>
      </c>
      <c r="L96" s="7">
        <v>29.50932440161705</v>
      </c>
      <c r="M96" s="7">
        <v>47.952432133257389</v>
      </c>
      <c r="N96" s="126">
        <f t="shared" si="4"/>
        <v>122.74626993387938</v>
      </c>
      <c r="O96" s="26">
        <v>0</v>
      </c>
      <c r="P96" s="7">
        <v>3.9148369133472443</v>
      </c>
      <c r="Q96" s="7">
        <v>8.0805274695158005</v>
      </c>
      <c r="R96" s="7">
        <v>18.457925632596016</v>
      </c>
      <c r="S96" s="7">
        <v>22.246263384819031</v>
      </c>
      <c r="T96" s="7">
        <v>51.753640413284302</v>
      </c>
      <c r="U96" s="126">
        <f t="shared" si="5"/>
        <v>104.45319381356239</v>
      </c>
    </row>
    <row r="97" spans="1:21">
      <c r="A97" s="37">
        <v>93</v>
      </c>
      <c r="B97" s="17"/>
      <c r="C97" s="16"/>
      <c r="D97" s="38" t="s">
        <v>54</v>
      </c>
      <c r="E97" s="49" t="s">
        <v>119</v>
      </c>
      <c r="F97" s="40"/>
      <c r="G97" s="111">
        <f t="shared" si="3"/>
        <v>0</v>
      </c>
      <c r="H97" s="26">
        <v>0</v>
      </c>
      <c r="I97" s="7">
        <v>0</v>
      </c>
      <c r="J97" s="7">
        <v>0</v>
      </c>
      <c r="K97" s="7">
        <v>0</v>
      </c>
      <c r="L97" s="7">
        <v>0</v>
      </c>
      <c r="M97" s="7">
        <v>0</v>
      </c>
      <c r="N97" s="126">
        <f t="shared" si="4"/>
        <v>0</v>
      </c>
      <c r="O97" s="26">
        <v>0</v>
      </c>
      <c r="P97" s="7">
        <v>0</v>
      </c>
      <c r="Q97" s="7">
        <v>0</v>
      </c>
      <c r="R97" s="7">
        <v>0</v>
      </c>
      <c r="S97" s="7">
        <v>0</v>
      </c>
      <c r="T97" s="7">
        <v>0</v>
      </c>
      <c r="U97" s="126">
        <f t="shared" si="5"/>
        <v>0</v>
      </c>
    </row>
    <row r="98" spans="1:21">
      <c r="A98" s="93">
        <v>94</v>
      </c>
      <c r="B98" s="102"/>
      <c r="C98" s="95" t="s">
        <v>120</v>
      </c>
      <c r="D98" s="96" t="s">
        <v>121</v>
      </c>
      <c r="E98" s="97"/>
      <c r="F98" s="98"/>
      <c r="G98" s="99">
        <f t="shared" si="3"/>
        <v>449084.15821522381</v>
      </c>
      <c r="H98" s="100">
        <v>209.02341908123344</v>
      </c>
      <c r="I98" s="101">
        <v>966.6923767067492</v>
      </c>
      <c r="J98" s="101">
        <v>2973.6339170485735</v>
      </c>
      <c r="K98" s="101">
        <v>4282.1271277740598</v>
      </c>
      <c r="L98" s="101">
        <v>13416.753681898117</v>
      </c>
      <c r="M98" s="101">
        <v>161159.37471008301</v>
      </c>
      <c r="N98" s="127">
        <f t="shared" si="4"/>
        <v>183007.60523259174</v>
      </c>
      <c r="O98" s="100">
        <v>191.78153588995337</v>
      </c>
      <c r="P98" s="101">
        <v>708.0085269510746</v>
      </c>
      <c r="Q98" s="101">
        <v>1407.4207362085581</v>
      </c>
      <c r="R98" s="101">
        <v>2658.832412712276</v>
      </c>
      <c r="S98" s="101">
        <v>10283.736166477203</v>
      </c>
      <c r="T98" s="101">
        <v>250826.77360439301</v>
      </c>
      <c r="U98" s="127">
        <f t="shared" si="5"/>
        <v>266076.55298263207</v>
      </c>
    </row>
    <row r="99" spans="1:21">
      <c r="A99" s="37">
        <v>95</v>
      </c>
      <c r="B99" s="10"/>
      <c r="C99" s="11"/>
      <c r="D99" s="38" t="s">
        <v>8</v>
      </c>
      <c r="E99" s="49" t="s">
        <v>122</v>
      </c>
      <c r="F99" s="51"/>
      <c r="G99" s="111">
        <f t="shared" si="3"/>
        <v>346921.77770122699</v>
      </c>
      <c r="H99" s="26">
        <v>0</v>
      </c>
      <c r="I99" s="7">
        <v>6.1533011049032211</v>
      </c>
      <c r="J99" s="7">
        <v>17.010163158178329</v>
      </c>
      <c r="K99" s="7">
        <v>193.79547135904431</v>
      </c>
      <c r="L99" s="7">
        <v>4235.2821508161724</v>
      </c>
      <c r="M99" s="7">
        <v>123170.03850150108</v>
      </c>
      <c r="N99" s="126">
        <f t="shared" si="4"/>
        <v>127622.27958793938</v>
      </c>
      <c r="O99" s="26">
        <v>0</v>
      </c>
      <c r="P99" s="7">
        <v>3.4383078813552856</v>
      </c>
      <c r="Q99" s="7">
        <v>8.5211370140314102</v>
      </c>
      <c r="R99" s="7">
        <v>62.588802164420485</v>
      </c>
      <c r="S99" s="7">
        <v>3753.8720683380961</v>
      </c>
      <c r="T99" s="7">
        <v>215471.07779788971</v>
      </c>
      <c r="U99" s="126">
        <f t="shared" si="5"/>
        <v>219299.49811328761</v>
      </c>
    </row>
    <row r="100" spans="1:21">
      <c r="A100" s="37">
        <v>96</v>
      </c>
      <c r="B100" s="10"/>
      <c r="C100" s="11"/>
      <c r="D100" s="38" t="s">
        <v>10</v>
      </c>
      <c r="E100" s="49" t="s">
        <v>123</v>
      </c>
      <c r="F100" s="51"/>
      <c r="G100" s="111">
        <f t="shared" si="3"/>
        <v>43443.856395215771</v>
      </c>
      <c r="H100" s="26">
        <v>0</v>
      </c>
      <c r="I100" s="7">
        <v>0.19022886455059052</v>
      </c>
      <c r="J100" s="7">
        <v>4.821729127317667</v>
      </c>
      <c r="K100" s="7">
        <v>36.087499925866723</v>
      </c>
      <c r="L100" s="7">
        <v>1284.4116943776608</v>
      </c>
      <c r="M100" s="7">
        <v>22669.496063530445</v>
      </c>
      <c r="N100" s="126">
        <f t="shared" si="4"/>
        <v>23995.007215825841</v>
      </c>
      <c r="O100" s="26">
        <v>0</v>
      </c>
      <c r="P100" s="7">
        <v>0</v>
      </c>
      <c r="Q100" s="7">
        <v>3.0886791460598886</v>
      </c>
      <c r="R100" s="7">
        <v>24.950273132883012</v>
      </c>
      <c r="S100" s="7">
        <v>763.71972961723804</v>
      </c>
      <c r="T100" s="7">
        <v>18657.090497493744</v>
      </c>
      <c r="U100" s="126">
        <f t="shared" si="5"/>
        <v>19448.849179389927</v>
      </c>
    </row>
    <row r="101" spans="1:21">
      <c r="A101" s="37">
        <v>97</v>
      </c>
      <c r="B101" s="10"/>
      <c r="C101" s="11"/>
      <c r="D101" s="38" t="s">
        <v>22</v>
      </c>
      <c r="E101" s="49" t="s">
        <v>124</v>
      </c>
      <c r="F101" s="51"/>
      <c r="G101" s="111">
        <f t="shared" si="3"/>
        <v>14402.526418406749</v>
      </c>
      <c r="H101" s="26">
        <v>118.1740300267702</v>
      </c>
      <c r="I101" s="7">
        <v>214.25004515051842</v>
      </c>
      <c r="J101" s="7">
        <v>889.74452596902847</v>
      </c>
      <c r="K101" s="7">
        <v>1693.860690113157</v>
      </c>
      <c r="L101" s="7">
        <v>2073.9967294856906</v>
      </c>
      <c r="M101" s="7">
        <v>3338.7408997416496</v>
      </c>
      <c r="N101" s="126">
        <f t="shared" si="4"/>
        <v>8328.7669204868143</v>
      </c>
      <c r="O101" s="26">
        <v>106.98416571260896</v>
      </c>
      <c r="P101" s="7">
        <v>167.49793969653547</v>
      </c>
      <c r="Q101" s="7">
        <v>509.82063106680289</v>
      </c>
      <c r="R101" s="7">
        <v>917.07840278185904</v>
      </c>
      <c r="S101" s="7">
        <v>1229.6489741802216</v>
      </c>
      <c r="T101" s="7">
        <v>3142.7293844819069</v>
      </c>
      <c r="U101" s="126">
        <f t="shared" si="5"/>
        <v>6073.7594979199348</v>
      </c>
    </row>
    <row r="102" spans="1:21">
      <c r="A102" s="37">
        <v>98</v>
      </c>
      <c r="B102" s="17"/>
      <c r="C102" s="11"/>
      <c r="D102" s="38" t="s">
        <v>24</v>
      </c>
      <c r="E102" s="49" t="s">
        <v>125</v>
      </c>
      <c r="F102" s="51"/>
      <c r="G102" s="111">
        <f t="shared" si="3"/>
        <v>1724.2283108952579</v>
      </c>
      <c r="H102" s="26">
        <v>0</v>
      </c>
      <c r="I102" s="7">
        <v>0.4837871789932251</v>
      </c>
      <c r="J102" s="7">
        <v>11.615262669976801</v>
      </c>
      <c r="K102" s="7">
        <v>132.60016309097409</v>
      </c>
      <c r="L102" s="7">
        <v>289.52653538435698</v>
      </c>
      <c r="M102" s="7">
        <v>262.14384852349758</v>
      </c>
      <c r="N102" s="126">
        <f t="shared" si="4"/>
        <v>696.36959684779868</v>
      </c>
      <c r="O102" s="26">
        <v>0</v>
      </c>
      <c r="P102" s="7">
        <v>0.6926940530538559</v>
      </c>
      <c r="Q102" s="7">
        <v>16.307290602115245</v>
      </c>
      <c r="R102" s="7">
        <v>181.75412064790726</v>
      </c>
      <c r="S102" s="7">
        <v>423.89671647548676</v>
      </c>
      <c r="T102" s="7">
        <v>405.2078922688961</v>
      </c>
      <c r="U102" s="126">
        <f t="shared" si="5"/>
        <v>1027.8587140474592</v>
      </c>
    </row>
    <row r="103" spans="1:21">
      <c r="A103" s="37">
        <v>99</v>
      </c>
      <c r="B103" s="12"/>
      <c r="C103" s="12"/>
      <c r="D103" s="38" t="s">
        <v>26</v>
      </c>
      <c r="E103" s="49" t="s">
        <v>126</v>
      </c>
      <c r="F103" s="43"/>
      <c r="G103" s="111">
        <f t="shared" si="3"/>
        <v>6.2078277766704559</v>
      </c>
      <c r="H103" s="26">
        <v>0</v>
      </c>
      <c r="I103" s="7">
        <v>0</v>
      </c>
      <c r="J103" s="7">
        <v>0</v>
      </c>
      <c r="K103" s="7">
        <v>0</v>
      </c>
      <c r="L103" s="7">
        <v>0</v>
      </c>
      <c r="M103" s="7">
        <v>2.0123353004455566</v>
      </c>
      <c r="N103" s="126">
        <f t="shared" si="4"/>
        <v>2.0123353004455566</v>
      </c>
      <c r="O103" s="26">
        <v>0</v>
      </c>
      <c r="P103" s="7">
        <v>0</v>
      </c>
      <c r="Q103" s="7">
        <v>0.55229753255844116</v>
      </c>
      <c r="R103" s="7">
        <v>1.127994030714035</v>
      </c>
      <c r="S103" s="7">
        <v>0.20563632249832153</v>
      </c>
      <c r="T103" s="7">
        <v>2.3095645904541016</v>
      </c>
      <c r="U103" s="126">
        <f t="shared" si="5"/>
        <v>4.1954924762248993</v>
      </c>
    </row>
    <row r="104" spans="1:21">
      <c r="A104" s="37">
        <v>100</v>
      </c>
      <c r="B104" s="12"/>
      <c r="C104" s="12"/>
      <c r="D104" s="38" t="s">
        <v>32</v>
      </c>
      <c r="E104" s="15" t="s">
        <v>127</v>
      </c>
      <c r="F104" s="43"/>
      <c r="G104" s="111">
        <f t="shared" si="3"/>
        <v>0</v>
      </c>
      <c r="H104" s="26">
        <v>0</v>
      </c>
      <c r="I104" s="7">
        <v>0</v>
      </c>
      <c r="J104" s="7">
        <v>0</v>
      </c>
      <c r="K104" s="7">
        <v>0</v>
      </c>
      <c r="L104" s="7">
        <v>0</v>
      </c>
      <c r="M104" s="7">
        <v>0</v>
      </c>
      <c r="N104" s="126">
        <f t="shared" si="4"/>
        <v>0</v>
      </c>
      <c r="O104" s="26">
        <v>0</v>
      </c>
      <c r="P104" s="7">
        <v>0</v>
      </c>
      <c r="Q104" s="7">
        <v>0</v>
      </c>
      <c r="R104" s="7">
        <v>0</v>
      </c>
      <c r="S104" s="7">
        <v>0</v>
      </c>
      <c r="T104" s="7">
        <v>0</v>
      </c>
      <c r="U104" s="126">
        <f t="shared" si="5"/>
        <v>0</v>
      </c>
    </row>
    <row r="105" spans="1:21">
      <c r="A105" s="37">
        <v>101</v>
      </c>
      <c r="B105" s="12"/>
      <c r="C105" s="12"/>
      <c r="D105" s="38" t="s">
        <v>34</v>
      </c>
      <c r="E105" s="15" t="s">
        <v>128</v>
      </c>
      <c r="F105" s="43"/>
      <c r="G105" s="111">
        <f t="shared" si="3"/>
        <v>42585.563572661486</v>
      </c>
      <c r="H105" s="26">
        <v>90.849389321636409</v>
      </c>
      <c r="I105" s="7">
        <v>745.61501285433769</v>
      </c>
      <c r="J105" s="7">
        <v>2050.4422689899802</v>
      </c>
      <c r="K105" s="7">
        <v>2225.7833457961679</v>
      </c>
      <c r="L105" s="7">
        <v>5533.53685516119</v>
      </c>
      <c r="M105" s="7">
        <v>11716.944136679173</v>
      </c>
      <c r="N105" s="126">
        <f t="shared" si="4"/>
        <v>22363.171008802485</v>
      </c>
      <c r="O105" s="26">
        <v>84.797367706894875</v>
      </c>
      <c r="P105" s="7">
        <v>536.37959457375109</v>
      </c>
      <c r="Q105" s="7">
        <v>869.13070943951607</v>
      </c>
      <c r="R105" s="7">
        <v>1471.3327758610249</v>
      </c>
      <c r="S105" s="7">
        <v>4112.3929443955421</v>
      </c>
      <c r="T105" s="7">
        <v>13148.359171882272</v>
      </c>
      <c r="U105" s="126">
        <f t="shared" si="5"/>
        <v>20222.392563859001</v>
      </c>
    </row>
    <row r="106" spans="1:21">
      <c r="A106" s="93">
        <v>102</v>
      </c>
      <c r="B106" s="94"/>
      <c r="C106" s="95" t="s">
        <v>129</v>
      </c>
      <c r="D106" s="96" t="s">
        <v>130</v>
      </c>
      <c r="E106" s="97"/>
      <c r="F106" s="98"/>
      <c r="G106" s="99">
        <f t="shared" si="3"/>
        <v>357.85069620609283</v>
      </c>
      <c r="H106" s="100">
        <v>0</v>
      </c>
      <c r="I106" s="101">
        <v>1.1620045453310013</v>
      </c>
      <c r="J106" s="101">
        <v>2.5083625614643097</v>
      </c>
      <c r="K106" s="101">
        <v>8.0669682174921036</v>
      </c>
      <c r="L106" s="101">
        <v>16.667936146259308</v>
      </c>
      <c r="M106" s="101">
        <v>131.89998558163643</v>
      </c>
      <c r="N106" s="127">
        <f t="shared" si="4"/>
        <v>160.30525705218315</v>
      </c>
      <c r="O106" s="100">
        <v>0</v>
      </c>
      <c r="P106" s="101">
        <v>0.83888274431228638</v>
      </c>
      <c r="Q106" s="101">
        <v>0.71839344501495361</v>
      </c>
      <c r="R106" s="101">
        <v>4.3028581142425537</v>
      </c>
      <c r="S106" s="101">
        <v>12.777134984731674</v>
      </c>
      <c r="T106" s="101">
        <v>178.90816986560822</v>
      </c>
      <c r="U106" s="127">
        <f t="shared" si="5"/>
        <v>197.54543915390968</v>
      </c>
    </row>
    <row r="107" spans="1:21">
      <c r="A107" s="93">
        <v>110</v>
      </c>
      <c r="B107" s="94"/>
      <c r="C107" s="95" t="s">
        <v>131</v>
      </c>
      <c r="D107" s="96" t="s">
        <v>132</v>
      </c>
      <c r="E107" s="97"/>
      <c r="F107" s="98"/>
      <c r="G107" s="99">
        <f t="shared" si="3"/>
        <v>2369820.4810563442</v>
      </c>
      <c r="H107" s="100">
        <v>838.39999988977797</v>
      </c>
      <c r="I107" s="101">
        <v>610.02323172986507</v>
      </c>
      <c r="J107" s="101">
        <v>5966.2651774287224</v>
      </c>
      <c r="K107" s="101">
        <v>32148.066945791245</v>
      </c>
      <c r="L107" s="101">
        <v>204643.47193527222</v>
      </c>
      <c r="M107" s="101">
        <v>944334.33678436279</v>
      </c>
      <c r="N107" s="127">
        <f t="shared" si="4"/>
        <v>1188540.5640744746</v>
      </c>
      <c r="O107" s="100">
        <v>716.43715071235783</v>
      </c>
      <c r="P107" s="101">
        <v>500.86445020698011</v>
      </c>
      <c r="Q107" s="101">
        <v>2820.2069289162755</v>
      </c>
      <c r="R107" s="101">
        <v>14683.057578086853</v>
      </c>
      <c r="S107" s="101">
        <v>103169.09992790222</v>
      </c>
      <c r="T107" s="101">
        <v>1059390.2509460449</v>
      </c>
      <c r="U107" s="127">
        <f t="shared" si="5"/>
        <v>1181279.9169818696</v>
      </c>
    </row>
    <row r="108" spans="1:21">
      <c r="A108" s="37">
        <v>111</v>
      </c>
      <c r="B108" s="10"/>
      <c r="C108" s="16"/>
      <c r="D108" s="38" t="s">
        <v>8</v>
      </c>
      <c r="E108" s="49" t="s">
        <v>133</v>
      </c>
      <c r="F108" s="40"/>
      <c r="G108" s="111">
        <f t="shared" si="3"/>
        <v>8185.5109917038499</v>
      </c>
      <c r="H108" s="26">
        <v>14.802756731463887</v>
      </c>
      <c r="I108" s="7">
        <v>58.407602848485112</v>
      </c>
      <c r="J108" s="7">
        <v>136.02271709777415</v>
      </c>
      <c r="K108" s="7">
        <v>251.31075228378177</v>
      </c>
      <c r="L108" s="7">
        <v>703.55870017409325</v>
      </c>
      <c r="M108" s="7">
        <v>1852.2403638958931</v>
      </c>
      <c r="N108" s="126">
        <f t="shared" si="4"/>
        <v>3016.3428930314913</v>
      </c>
      <c r="O108" s="26">
        <v>14.609592015454837</v>
      </c>
      <c r="P108" s="7">
        <v>62.438766483683139</v>
      </c>
      <c r="Q108" s="7">
        <v>159.45832550153136</v>
      </c>
      <c r="R108" s="7">
        <v>363.52289253845811</v>
      </c>
      <c r="S108" s="7">
        <v>1081.3618490844965</v>
      </c>
      <c r="T108" s="7">
        <v>3487.7766730487347</v>
      </c>
      <c r="U108" s="126">
        <f t="shared" si="5"/>
        <v>5169.1680986723586</v>
      </c>
    </row>
    <row r="109" spans="1:21">
      <c r="A109" s="37">
        <v>112</v>
      </c>
      <c r="B109" s="17"/>
      <c r="C109" s="11"/>
      <c r="D109" s="52" t="s">
        <v>10</v>
      </c>
      <c r="E109" s="49" t="s">
        <v>134</v>
      </c>
      <c r="F109" s="51"/>
      <c r="G109" s="111">
        <f t="shared" si="3"/>
        <v>175918.79236924276</v>
      </c>
      <c r="H109" s="26">
        <v>2.9974178839420347</v>
      </c>
      <c r="I109" s="7">
        <v>6.8319658015388995</v>
      </c>
      <c r="J109" s="7">
        <v>226.66481091082096</v>
      </c>
      <c r="K109" s="7">
        <v>1193.6348794102669</v>
      </c>
      <c r="L109" s="7">
        <v>10058.539123058319</v>
      </c>
      <c r="M109" s="7">
        <v>69464.1487159729</v>
      </c>
      <c r="N109" s="126">
        <f t="shared" si="4"/>
        <v>80952.816913037794</v>
      </c>
      <c r="O109" s="26">
        <v>2.5548374091686128</v>
      </c>
      <c r="P109" s="7">
        <v>7.6253037965652766</v>
      </c>
      <c r="Q109" s="7">
        <v>114.14897030773136</v>
      </c>
      <c r="R109" s="7">
        <v>587.06655976176262</v>
      </c>
      <c r="S109" s="7">
        <v>4936.8628507256508</v>
      </c>
      <c r="T109" s="7">
        <v>89317.716934204102</v>
      </c>
      <c r="U109" s="126">
        <f t="shared" si="5"/>
        <v>94965.975456204978</v>
      </c>
    </row>
    <row r="110" spans="1:21">
      <c r="A110" s="37">
        <v>113</v>
      </c>
      <c r="B110" s="17"/>
      <c r="C110" s="16"/>
      <c r="D110" s="38" t="s">
        <v>22</v>
      </c>
      <c r="E110" s="49" t="s">
        <v>135</v>
      </c>
      <c r="F110" s="40"/>
      <c r="G110" s="111">
        <f t="shared" si="3"/>
        <v>1284363.373162871</v>
      </c>
      <c r="H110" s="26">
        <v>16.64258061583314</v>
      </c>
      <c r="I110" s="7">
        <v>42.225655983085744</v>
      </c>
      <c r="J110" s="7">
        <v>2728.1042312011123</v>
      </c>
      <c r="K110" s="7">
        <v>18425.964116811752</v>
      </c>
      <c r="L110" s="7">
        <v>123493.02103233337</v>
      </c>
      <c r="M110" s="7">
        <v>517890.10729980469</v>
      </c>
      <c r="N110" s="126">
        <f t="shared" si="4"/>
        <v>662596.06491674983</v>
      </c>
      <c r="O110" s="26">
        <v>14.552379957796802</v>
      </c>
      <c r="P110" s="7">
        <v>26.59205383528024</v>
      </c>
      <c r="Q110" s="7">
        <v>805.02209841087461</v>
      </c>
      <c r="R110" s="7">
        <v>6452.7923734784126</v>
      </c>
      <c r="S110" s="7">
        <v>57278.867544174194</v>
      </c>
      <c r="T110" s="7">
        <v>557189.48179626465</v>
      </c>
      <c r="U110" s="126">
        <f t="shared" si="5"/>
        <v>621767.30824612116</v>
      </c>
    </row>
    <row r="111" spans="1:21">
      <c r="A111" s="37">
        <v>114</v>
      </c>
      <c r="B111" s="17"/>
      <c r="C111" s="16"/>
      <c r="D111" s="38" t="s">
        <v>24</v>
      </c>
      <c r="E111" s="49" t="s">
        <v>136</v>
      </c>
      <c r="F111" s="40"/>
      <c r="G111" s="111">
        <f t="shared" si="3"/>
        <v>625717.75278464053</v>
      </c>
      <c r="H111" s="26">
        <v>302.61469915125053</v>
      </c>
      <c r="I111" s="7">
        <v>268.59476857632399</v>
      </c>
      <c r="J111" s="7">
        <v>1421.3244001343846</v>
      </c>
      <c r="K111" s="7">
        <v>7022.4968704506755</v>
      </c>
      <c r="L111" s="7">
        <v>46636.179750442505</v>
      </c>
      <c r="M111" s="7">
        <v>249335.10214233398</v>
      </c>
      <c r="N111" s="126">
        <f t="shared" si="4"/>
        <v>304986.31263108912</v>
      </c>
      <c r="O111" s="26">
        <v>226.12763151311083</v>
      </c>
      <c r="P111" s="7">
        <v>216.58273143228143</v>
      </c>
      <c r="Q111" s="7">
        <v>908.56405428831931</v>
      </c>
      <c r="R111" s="7">
        <v>4672.3554250001907</v>
      </c>
      <c r="S111" s="7">
        <v>27116.096367835999</v>
      </c>
      <c r="T111" s="7">
        <v>287591.71394348145</v>
      </c>
      <c r="U111" s="126">
        <f t="shared" si="5"/>
        <v>320731.44015355135</v>
      </c>
    </row>
    <row r="112" spans="1:21">
      <c r="A112" s="37">
        <v>115</v>
      </c>
      <c r="B112" s="14"/>
      <c r="C112" s="16"/>
      <c r="D112" s="38" t="s">
        <v>26</v>
      </c>
      <c r="E112" s="49" t="s">
        <v>137</v>
      </c>
      <c r="F112" s="40"/>
      <c r="G112" s="111">
        <f t="shared" si="3"/>
        <v>53410.105688136304</v>
      </c>
      <c r="H112" s="26">
        <v>279.99496550566982</v>
      </c>
      <c r="I112" s="7">
        <v>125.90106460591778</v>
      </c>
      <c r="J112" s="7">
        <v>644.70058487728238</v>
      </c>
      <c r="K112" s="7">
        <v>2090.0163343623281</v>
      </c>
      <c r="L112" s="7">
        <v>6672.4143081903458</v>
      </c>
      <c r="M112" s="7">
        <v>19929.660422563553</v>
      </c>
      <c r="N112" s="126">
        <f t="shared" si="4"/>
        <v>29742.687680105097</v>
      </c>
      <c r="O112" s="26">
        <v>251.26686445774976</v>
      </c>
      <c r="P112" s="7">
        <v>92.883078346261755</v>
      </c>
      <c r="Q112" s="7">
        <v>280.69057379476726</v>
      </c>
      <c r="R112" s="7">
        <v>764.8448001742363</v>
      </c>
      <c r="S112" s="7">
        <v>2930.1631990373135</v>
      </c>
      <c r="T112" s="7">
        <v>19347.569492220879</v>
      </c>
      <c r="U112" s="126">
        <f t="shared" si="5"/>
        <v>23667.418008031207</v>
      </c>
    </row>
    <row r="113" spans="1:21">
      <c r="A113" s="37">
        <v>116</v>
      </c>
      <c r="B113" s="17"/>
      <c r="C113" s="12"/>
      <c r="D113" s="38" t="s">
        <v>32</v>
      </c>
      <c r="E113" s="14" t="s">
        <v>138</v>
      </c>
      <c r="F113" s="43"/>
      <c r="G113" s="111">
        <f t="shared" si="3"/>
        <v>222224.9393576557</v>
      </c>
      <c r="H113" s="26">
        <v>221.34757175587583</v>
      </c>
      <c r="I113" s="7">
        <v>108.06216840818524</v>
      </c>
      <c r="J113" s="7">
        <v>809.44830365339294</v>
      </c>
      <c r="K113" s="7">
        <v>3164.6437052488327</v>
      </c>
      <c r="L113" s="7">
        <v>17079.756738901138</v>
      </c>
      <c r="M113" s="7">
        <v>85863.092137336731</v>
      </c>
      <c r="N113" s="126">
        <f t="shared" si="4"/>
        <v>107246.35062530416</v>
      </c>
      <c r="O113" s="26">
        <v>207.32585113309324</v>
      </c>
      <c r="P113" s="7">
        <v>94.742508187424392</v>
      </c>
      <c r="Q113" s="7">
        <v>552.32292942656204</v>
      </c>
      <c r="R113" s="7">
        <v>1842.4754823446274</v>
      </c>
      <c r="S113" s="7">
        <v>9825.7493813037872</v>
      </c>
      <c r="T113" s="7">
        <v>102455.97257995605</v>
      </c>
      <c r="U113" s="126">
        <f t="shared" si="5"/>
        <v>114978.58873235155</v>
      </c>
    </row>
    <row r="114" spans="1:21">
      <c r="A114" s="93">
        <v>117</v>
      </c>
      <c r="B114" s="94"/>
      <c r="C114" s="95" t="s">
        <v>4</v>
      </c>
      <c r="D114" s="96" t="s">
        <v>139</v>
      </c>
      <c r="E114" s="97"/>
      <c r="F114" s="98"/>
      <c r="G114" s="99">
        <f t="shared" si="3"/>
        <v>678685.92465163313</v>
      </c>
      <c r="H114" s="100">
        <v>148.13559443945996</v>
      </c>
      <c r="I114" s="101">
        <v>285.6805324787274</v>
      </c>
      <c r="J114" s="101">
        <v>1373.3914143741131</v>
      </c>
      <c r="K114" s="101">
        <v>3878.3831467926502</v>
      </c>
      <c r="L114" s="101">
        <v>28039.660372972488</v>
      </c>
      <c r="M114" s="101">
        <v>278806.66339874268</v>
      </c>
      <c r="N114" s="127">
        <f t="shared" si="4"/>
        <v>312531.91445980011</v>
      </c>
      <c r="O114" s="100">
        <v>147.41491284419317</v>
      </c>
      <c r="P114" s="101">
        <v>216.01106167514808</v>
      </c>
      <c r="Q114" s="101">
        <v>758.14023107662797</v>
      </c>
      <c r="R114" s="101">
        <v>3003.1974638104439</v>
      </c>
      <c r="S114" s="101">
        <v>24505.640022754669</v>
      </c>
      <c r="T114" s="101">
        <v>337523.60649967194</v>
      </c>
      <c r="U114" s="127">
        <f t="shared" si="5"/>
        <v>366154.01019183302</v>
      </c>
    </row>
    <row r="115" spans="1:21">
      <c r="A115" s="37">
        <v>118</v>
      </c>
      <c r="B115" s="17"/>
      <c r="C115" s="16"/>
      <c r="D115" s="38" t="s">
        <v>8</v>
      </c>
      <c r="E115" s="49" t="s">
        <v>140</v>
      </c>
      <c r="F115" s="40"/>
      <c r="G115" s="111">
        <f t="shared" si="3"/>
        <v>483860.5511764384</v>
      </c>
      <c r="H115" s="26">
        <v>24.885679976039683</v>
      </c>
      <c r="I115" s="7">
        <v>65.368344836402684</v>
      </c>
      <c r="J115" s="7">
        <v>442.53327354975045</v>
      </c>
      <c r="K115" s="7">
        <v>1579.0950421467423</v>
      </c>
      <c r="L115" s="7">
        <v>17104.679167509079</v>
      </c>
      <c r="M115" s="7">
        <v>207204.69933605194</v>
      </c>
      <c r="N115" s="126">
        <f t="shared" si="4"/>
        <v>226421.26084406994</v>
      </c>
      <c r="O115" s="26">
        <v>25.941480231369496</v>
      </c>
      <c r="P115" s="7">
        <v>47.452036321163177</v>
      </c>
      <c r="Q115" s="7">
        <v>243.86586391367018</v>
      </c>
      <c r="R115" s="7">
        <v>1259.3158315569162</v>
      </c>
      <c r="S115" s="7">
        <v>15845.126548796892</v>
      </c>
      <c r="T115" s="7">
        <v>240017.58857154846</v>
      </c>
      <c r="U115" s="126">
        <f t="shared" si="5"/>
        <v>257439.29033236846</v>
      </c>
    </row>
    <row r="116" spans="1:21">
      <c r="A116" s="37">
        <v>119</v>
      </c>
      <c r="B116" s="10"/>
      <c r="C116" s="16"/>
      <c r="D116" s="38" t="s">
        <v>10</v>
      </c>
      <c r="E116" s="49" t="s">
        <v>141</v>
      </c>
      <c r="F116" s="40"/>
      <c r="G116" s="111">
        <f t="shared" si="3"/>
        <v>22423.493136237375</v>
      </c>
      <c r="H116" s="26">
        <v>60.39870719188184</v>
      </c>
      <c r="I116" s="7">
        <v>106.02685818495229</v>
      </c>
      <c r="J116" s="7">
        <v>229.32333635655232</v>
      </c>
      <c r="K116" s="7">
        <v>437.1976154113654</v>
      </c>
      <c r="L116" s="7">
        <v>1200.6514391191304</v>
      </c>
      <c r="M116" s="7">
        <v>6083.9867793917656</v>
      </c>
      <c r="N116" s="126">
        <f t="shared" si="4"/>
        <v>8117.5847356556478</v>
      </c>
      <c r="O116" s="26">
        <v>58.719930101957289</v>
      </c>
      <c r="P116" s="7">
        <v>87.69439655658789</v>
      </c>
      <c r="Q116" s="7">
        <v>191.33861314380192</v>
      </c>
      <c r="R116" s="7">
        <v>581.23268787638517</v>
      </c>
      <c r="S116" s="7">
        <v>1547.888103146106</v>
      </c>
      <c r="T116" s="7">
        <v>11839.034669756889</v>
      </c>
      <c r="U116" s="126">
        <f t="shared" si="5"/>
        <v>14305.908400581728</v>
      </c>
    </row>
    <row r="117" spans="1:21">
      <c r="A117" s="37">
        <v>120</v>
      </c>
      <c r="B117" s="17"/>
      <c r="C117" s="11"/>
      <c r="D117" s="38" t="s">
        <v>22</v>
      </c>
      <c r="E117" s="9" t="s">
        <v>142</v>
      </c>
      <c r="F117" s="46"/>
      <c r="G117" s="111">
        <f t="shared" si="3"/>
        <v>172401.88275867573</v>
      </c>
      <c r="H117" s="26">
        <v>62.851206277846359</v>
      </c>
      <c r="I117" s="7">
        <v>114.28532456420362</v>
      </c>
      <c r="J117" s="7">
        <v>701.53478505462408</v>
      </c>
      <c r="K117" s="7">
        <v>1862.0904193744063</v>
      </c>
      <c r="L117" s="7">
        <v>9734.3294768929482</v>
      </c>
      <c r="M117" s="7">
        <v>65517.976377487183</v>
      </c>
      <c r="N117" s="126">
        <f t="shared" si="4"/>
        <v>77993.067589651211</v>
      </c>
      <c r="O117" s="26">
        <v>62.753503421961796</v>
      </c>
      <c r="P117" s="7">
        <v>80.864630856143776</v>
      </c>
      <c r="Q117" s="7">
        <v>322.93576216325164</v>
      </c>
      <c r="R117" s="7">
        <v>1162.6489872075617</v>
      </c>
      <c r="S117" s="7">
        <v>7112.6251829862595</v>
      </c>
      <c r="T117" s="7">
        <v>85666.987102389336</v>
      </c>
      <c r="U117" s="126">
        <f t="shared" si="5"/>
        <v>94408.815169024514</v>
      </c>
    </row>
    <row r="118" spans="1:21">
      <c r="A118" s="93">
        <v>121</v>
      </c>
      <c r="B118" s="94"/>
      <c r="C118" s="95" t="s">
        <v>143</v>
      </c>
      <c r="D118" s="96" t="s">
        <v>144</v>
      </c>
      <c r="E118" s="97"/>
      <c r="F118" s="98"/>
      <c r="G118" s="99">
        <f t="shared" si="3"/>
        <v>516047.9299872464</v>
      </c>
      <c r="H118" s="100">
        <v>659.9953974459786</v>
      </c>
      <c r="I118" s="101">
        <v>302.67025730013847</v>
      </c>
      <c r="J118" s="101">
        <v>1742.3865365684032</v>
      </c>
      <c r="K118" s="101">
        <v>20096.177561998367</v>
      </c>
      <c r="L118" s="101">
        <v>79401.548054218292</v>
      </c>
      <c r="M118" s="101">
        <v>185650.53991985321</v>
      </c>
      <c r="N118" s="127">
        <f t="shared" si="4"/>
        <v>287853.31772738439</v>
      </c>
      <c r="O118" s="100">
        <v>572.56362953502685</v>
      </c>
      <c r="P118" s="101">
        <v>269.11099641025066</v>
      </c>
      <c r="Q118" s="101">
        <v>1054.8667393773794</v>
      </c>
      <c r="R118" s="101">
        <v>6103.3297129273415</v>
      </c>
      <c r="S118" s="101">
        <v>38381.200561761856</v>
      </c>
      <c r="T118" s="101">
        <v>181813.54061985016</v>
      </c>
      <c r="U118" s="127">
        <f t="shared" si="5"/>
        <v>228194.61225986201</v>
      </c>
    </row>
    <row r="119" spans="1:21">
      <c r="A119" s="37">
        <v>122</v>
      </c>
      <c r="B119" s="17"/>
      <c r="C119" s="16"/>
      <c r="D119" s="38" t="s">
        <v>8</v>
      </c>
      <c r="E119" s="49" t="s">
        <v>145</v>
      </c>
      <c r="F119" s="40"/>
      <c r="G119" s="111">
        <f t="shared" si="3"/>
        <v>31267.129011958266</v>
      </c>
      <c r="H119" s="26">
        <v>8.1818181020644261</v>
      </c>
      <c r="I119" s="7">
        <v>8.8143915114924312</v>
      </c>
      <c r="J119" s="7">
        <v>99.254483457654715</v>
      </c>
      <c r="K119" s="7">
        <v>659.80118845030665</v>
      </c>
      <c r="L119" s="7">
        <v>3221.3542402982712</v>
      </c>
      <c r="M119" s="7">
        <v>13281.9402821064</v>
      </c>
      <c r="N119" s="126">
        <f t="shared" si="4"/>
        <v>17279.346403926189</v>
      </c>
      <c r="O119" s="26">
        <v>10.258073915687419</v>
      </c>
      <c r="P119" s="7">
        <v>9.2300640315806959</v>
      </c>
      <c r="Q119" s="7">
        <v>45.652084825538623</v>
      </c>
      <c r="R119" s="7">
        <v>239.7841718941927</v>
      </c>
      <c r="S119" s="7">
        <v>1708.3887687921524</v>
      </c>
      <c r="T119" s="7">
        <v>11974.469444572926</v>
      </c>
      <c r="U119" s="126">
        <f t="shared" si="5"/>
        <v>13987.782608032077</v>
      </c>
    </row>
    <row r="120" spans="1:21">
      <c r="A120" s="37">
        <v>123</v>
      </c>
      <c r="B120" s="17"/>
      <c r="C120" s="16"/>
      <c r="D120" s="38" t="s">
        <v>10</v>
      </c>
      <c r="E120" s="49" t="s">
        <v>146</v>
      </c>
      <c r="F120" s="40"/>
      <c r="G120" s="111">
        <f t="shared" si="3"/>
        <v>154876.08755957332</v>
      </c>
      <c r="H120" s="26">
        <v>62.744204904040089</v>
      </c>
      <c r="I120" s="7">
        <v>45.408042088150978</v>
      </c>
      <c r="J120" s="7">
        <v>561.42167366668582</v>
      </c>
      <c r="K120" s="7">
        <v>11996.925434827805</v>
      </c>
      <c r="L120" s="7">
        <v>42429.79228913784</v>
      </c>
      <c r="M120" s="7">
        <v>49151.713332176208</v>
      </c>
      <c r="N120" s="126">
        <f t="shared" si="4"/>
        <v>104248.00497680073</v>
      </c>
      <c r="O120" s="26">
        <v>57.225610741297714</v>
      </c>
      <c r="P120" s="7">
        <v>38.891338301356882</v>
      </c>
      <c r="Q120" s="7">
        <v>214.8803388425149</v>
      </c>
      <c r="R120" s="7">
        <v>2253.6122679412365</v>
      </c>
      <c r="S120" s="7">
        <v>14833.201720416546</v>
      </c>
      <c r="T120" s="7">
        <v>33230.271306529641</v>
      </c>
      <c r="U120" s="126">
        <f t="shared" si="5"/>
        <v>50628.082582772593</v>
      </c>
    </row>
    <row r="121" spans="1:21">
      <c r="A121" s="37">
        <v>124</v>
      </c>
      <c r="B121" s="10"/>
      <c r="C121" s="16"/>
      <c r="D121" s="38" t="s">
        <v>22</v>
      </c>
      <c r="E121" s="49" t="s">
        <v>147</v>
      </c>
      <c r="F121" s="40"/>
      <c r="G121" s="111">
        <f t="shared" si="3"/>
        <v>6376.9414240156329</v>
      </c>
      <c r="H121" s="26">
        <v>35.362592286430299</v>
      </c>
      <c r="I121" s="7">
        <v>66.920433009043336</v>
      </c>
      <c r="J121" s="7">
        <v>119.47729610651731</v>
      </c>
      <c r="K121" s="7">
        <v>290.09101433679461</v>
      </c>
      <c r="L121" s="7">
        <v>696.25823730975389</v>
      </c>
      <c r="M121" s="7">
        <v>2143.6542820930481</v>
      </c>
      <c r="N121" s="126">
        <f t="shared" si="4"/>
        <v>3351.7638551415876</v>
      </c>
      <c r="O121" s="26">
        <v>31.380097005472635</v>
      </c>
      <c r="P121" s="7">
        <v>66.839132112450898</v>
      </c>
      <c r="Q121" s="7">
        <v>114.73191265924834</v>
      </c>
      <c r="R121" s="7">
        <v>207.29843975231051</v>
      </c>
      <c r="S121" s="7">
        <v>555.58499176055193</v>
      </c>
      <c r="T121" s="7">
        <v>2049.3429955840111</v>
      </c>
      <c r="U121" s="126">
        <f t="shared" si="5"/>
        <v>3025.1775688740454</v>
      </c>
    </row>
    <row r="122" spans="1:21">
      <c r="A122" s="37">
        <v>125</v>
      </c>
      <c r="B122" s="17"/>
      <c r="C122" s="11"/>
      <c r="D122" s="50"/>
      <c r="E122" s="9" t="s">
        <v>148</v>
      </c>
      <c r="F122" s="46"/>
      <c r="G122" s="111">
        <f t="shared" si="3"/>
        <v>323527.77276898525</v>
      </c>
      <c r="H122" s="26">
        <v>553.7067889230093</v>
      </c>
      <c r="I122" s="7">
        <v>181.52739575505257</v>
      </c>
      <c r="J122" s="7">
        <v>962.23308439552784</v>
      </c>
      <c r="K122" s="7">
        <v>7149.3597499728203</v>
      </c>
      <c r="L122" s="7">
        <v>33054.143508195877</v>
      </c>
      <c r="M122" s="7">
        <v>121073.23329782486</v>
      </c>
      <c r="N122" s="126">
        <f t="shared" si="4"/>
        <v>162974.20382506715</v>
      </c>
      <c r="O122" s="26">
        <v>473.69984035135712</v>
      </c>
      <c r="P122" s="7">
        <v>154.15046481136233</v>
      </c>
      <c r="Q122" s="7">
        <v>679.60239190608263</v>
      </c>
      <c r="R122" s="7">
        <v>3402.6348053514957</v>
      </c>
      <c r="S122" s="7">
        <v>21284.024981498718</v>
      </c>
      <c r="T122" s="7">
        <v>134559.45645999908</v>
      </c>
      <c r="U122" s="126">
        <f t="shared" si="5"/>
        <v>160553.5689439181</v>
      </c>
    </row>
    <row r="123" spans="1:21">
      <c r="A123" s="93">
        <v>126</v>
      </c>
      <c r="B123" s="94"/>
      <c r="C123" s="95" t="s">
        <v>149</v>
      </c>
      <c r="D123" s="96" t="s">
        <v>150</v>
      </c>
      <c r="E123" s="97"/>
      <c r="F123" s="98"/>
      <c r="G123" s="99">
        <f t="shared" si="3"/>
        <v>534763.45998914633</v>
      </c>
      <c r="H123" s="100">
        <v>374.26113180629909</v>
      </c>
      <c r="I123" s="101">
        <v>199.06094231456518</v>
      </c>
      <c r="J123" s="101">
        <v>1598.5945202708244</v>
      </c>
      <c r="K123" s="101">
        <v>6321.6198461651802</v>
      </c>
      <c r="L123" s="101">
        <v>35549.605597019196</v>
      </c>
      <c r="M123" s="101">
        <v>215474.0271320343</v>
      </c>
      <c r="N123" s="127">
        <f t="shared" si="4"/>
        <v>259517.16916961037</v>
      </c>
      <c r="O123" s="100">
        <v>303.22398008592427</v>
      </c>
      <c r="P123" s="101">
        <v>188.59009517170489</v>
      </c>
      <c r="Q123" s="101">
        <v>1122.5388289680704</v>
      </c>
      <c r="R123" s="101">
        <v>4452.3024775832891</v>
      </c>
      <c r="S123" s="101">
        <v>27959.690423727036</v>
      </c>
      <c r="T123" s="101">
        <v>241219.94501399994</v>
      </c>
      <c r="U123" s="127">
        <f t="shared" si="5"/>
        <v>275246.29081953596</v>
      </c>
    </row>
    <row r="124" spans="1:21">
      <c r="A124" s="37">
        <v>127</v>
      </c>
      <c r="B124" s="12"/>
      <c r="C124" s="12"/>
      <c r="D124" s="38" t="s">
        <v>8</v>
      </c>
      <c r="E124" s="49" t="s">
        <v>151</v>
      </c>
      <c r="F124" s="40"/>
      <c r="G124" s="111">
        <f t="shared" si="3"/>
        <v>336301.33000854083</v>
      </c>
      <c r="H124" s="26">
        <v>219.58104483463103</v>
      </c>
      <c r="I124" s="7">
        <v>168.52974983304739</v>
      </c>
      <c r="J124" s="7">
        <v>1424.4545741081238</v>
      </c>
      <c r="K124" s="7">
        <v>5361.2698158398271</v>
      </c>
      <c r="L124" s="7">
        <v>28131.69202208519</v>
      </c>
      <c r="M124" s="7">
        <v>136932.61408901215</v>
      </c>
      <c r="N124" s="126">
        <f t="shared" si="4"/>
        <v>172238.14129571297</v>
      </c>
      <c r="O124" s="26">
        <v>172.1519623035565</v>
      </c>
      <c r="P124" s="7">
        <v>160.1964731933549</v>
      </c>
      <c r="Q124" s="7">
        <v>929.94879397936165</v>
      </c>
      <c r="R124" s="7">
        <v>3463.4399033039808</v>
      </c>
      <c r="S124" s="7">
        <v>20706.890186309814</v>
      </c>
      <c r="T124" s="7">
        <v>138630.56139373779</v>
      </c>
      <c r="U124" s="126">
        <f t="shared" si="5"/>
        <v>164063.18871282786</v>
      </c>
    </row>
    <row r="125" spans="1:21">
      <c r="A125" s="37">
        <v>128</v>
      </c>
      <c r="B125" s="17"/>
      <c r="C125" s="16"/>
      <c r="D125" s="52" t="s">
        <v>10</v>
      </c>
      <c r="E125" s="49" t="s">
        <v>152</v>
      </c>
      <c r="F125" s="40"/>
      <c r="G125" s="111">
        <f t="shared" si="3"/>
        <v>12330.175689674914</v>
      </c>
      <c r="H125" s="26">
        <v>0</v>
      </c>
      <c r="I125" s="7">
        <v>0</v>
      </c>
      <c r="J125" s="7">
        <v>1.1651439145207405</v>
      </c>
      <c r="K125" s="7">
        <v>5.7207173109054565</v>
      </c>
      <c r="L125" s="7">
        <v>463.28104701638222</v>
      </c>
      <c r="M125" s="7">
        <v>11860.008781433105</v>
      </c>
      <c r="N125" s="126">
        <f t="shared" si="4"/>
        <v>12330.175689674914</v>
      </c>
      <c r="O125" s="26">
        <v>0</v>
      </c>
      <c r="P125" s="7">
        <v>0</v>
      </c>
      <c r="Q125" s="7">
        <v>0</v>
      </c>
      <c r="R125" s="7">
        <v>0</v>
      </c>
      <c r="S125" s="7">
        <v>0</v>
      </c>
      <c r="T125" s="7">
        <v>0</v>
      </c>
      <c r="U125" s="126">
        <f t="shared" si="5"/>
        <v>0</v>
      </c>
    </row>
    <row r="126" spans="1:21">
      <c r="A126" s="37">
        <v>129</v>
      </c>
      <c r="B126" s="10"/>
      <c r="C126" s="16"/>
      <c r="D126" s="38" t="s">
        <v>22</v>
      </c>
      <c r="E126" s="15" t="s">
        <v>153</v>
      </c>
      <c r="F126" s="43"/>
      <c r="G126" s="111">
        <f t="shared" si="3"/>
        <v>4353.0707852104315</v>
      </c>
      <c r="H126" s="26">
        <v>0</v>
      </c>
      <c r="I126" s="7">
        <v>1.8767867693677545</v>
      </c>
      <c r="J126" s="7">
        <v>8.2341294279322028</v>
      </c>
      <c r="K126" s="7">
        <v>65.564337932388298</v>
      </c>
      <c r="L126" s="7">
        <v>388.80142979230732</v>
      </c>
      <c r="M126" s="7">
        <v>1492.0726791769266</v>
      </c>
      <c r="N126" s="126">
        <f t="shared" si="4"/>
        <v>1956.5493630989222</v>
      </c>
      <c r="O126" s="26">
        <v>0</v>
      </c>
      <c r="P126" s="7">
        <v>1.8280317060271045</v>
      </c>
      <c r="Q126" s="7">
        <v>8.3779311050966498</v>
      </c>
      <c r="R126" s="7">
        <v>66.260692566487705</v>
      </c>
      <c r="S126" s="7">
        <v>446.86728627397679</v>
      </c>
      <c r="T126" s="7">
        <v>1873.1874804599211</v>
      </c>
      <c r="U126" s="126">
        <f t="shared" si="5"/>
        <v>2396.5214221115093</v>
      </c>
    </row>
    <row r="127" spans="1:21">
      <c r="A127" s="37">
        <v>130</v>
      </c>
      <c r="B127" s="17"/>
      <c r="C127" s="11"/>
      <c r="D127" s="38" t="s">
        <v>24</v>
      </c>
      <c r="E127" s="9" t="s">
        <v>422</v>
      </c>
      <c r="F127" s="46"/>
      <c r="G127" s="111">
        <f t="shared" si="3"/>
        <v>180765.40122617589</v>
      </c>
      <c r="H127" s="26">
        <v>154.68009144207463</v>
      </c>
      <c r="I127" s="7">
        <v>28.654406186193228</v>
      </c>
      <c r="J127" s="7">
        <v>164.74071162194014</v>
      </c>
      <c r="K127" s="7">
        <v>889.06485909223557</v>
      </c>
      <c r="L127" s="7">
        <v>6565.8307754993439</v>
      </c>
      <c r="M127" s="7">
        <v>65189.332842350006</v>
      </c>
      <c r="N127" s="126">
        <f t="shared" si="4"/>
        <v>72992.303686191794</v>
      </c>
      <c r="O127" s="26">
        <v>131.07201467879349</v>
      </c>
      <c r="P127" s="7">
        <v>26.565587557095569</v>
      </c>
      <c r="Q127" s="7">
        <v>159.74084195186151</v>
      </c>
      <c r="R127" s="7">
        <v>810.12831583619118</v>
      </c>
      <c r="S127" s="7">
        <v>6653.0515577197075</v>
      </c>
      <c r="T127" s="7">
        <v>99992.539222240448</v>
      </c>
      <c r="U127" s="126">
        <f t="shared" si="5"/>
        <v>107773.0975399841</v>
      </c>
    </row>
    <row r="128" spans="1:21">
      <c r="A128" s="37">
        <v>131</v>
      </c>
      <c r="B128" s="12"/>
      <c r="C128" s="12"/>
      <c r="D128" s="38" t="s">
        <v>26</v>
      </c>
      <c r="E128" s="15" t="s">
        <v>154</v>
      </c>
      <c r="F128" s="43"/>
      <c r="G128" s="111">
        <f t="shared" si="3"/>
        <v>0</v>
      </c>
      <c r="H128" s="26">
        <v>0</v>
      </c>
      <c r="I128" s="7">
        <v>0</v>
      </c>
      <c r="J128" s="7">
        <v>0</v>
      </c>
      <c r="K128" s="7">
        <v>0</v>
      </c>
      <c r="L128" s="7">
        <v>0</v>
      </c>
      <c r="M128" s="7">
        <v>0</v>
      </c>
      <c r="N128" s="126">
        <f t="shared" si="4"/>
        <v>0</v>
      </c>
      <c r="O128" s="26">
        <v>0</v>
      </c>
      <c r="P128" s="7">
        <v>0</v>
      </c>
      <c r="Q128" s="7">
        <v>0</v>
      </c>
      <c r="R128" s="7">
        <v>0</v>
      </c>
      <c r="S128" s="7">
        <v>0</v>
      </c>
      <c r="T128" s="7">
        <v>0</v>
      </c>
      <c r="U128" s="126">
        <f t="shared" si="5"/>
        <v>0</v>
      </c>
    </row>
    <row r="129" spans="1:21">
      <c r="A129" s="37">
        <v>132</v>
      </c>
      <c r="B129" s="12"/>
      <c r="C129" s="12"/>
      <c r="D129" s="38" t="s">
        <v>32</v>
      </c>
      <c r="E129" s="15" t="s">
        <v>155</v>
      </c>
      <c r="F129" s="43"/>
      <c r="G129" s="111">
        <f t="shared" si="3"/>
        <v>1013.488430288854</v>
      </c>
      <c r="H129" s="26">
        <v>0</v>
      </c>
      <c r="I129" s="7">
        <v>0</v>
      </c>
      <c r="J129" s="7">
        <v>0</v>
      </c>
      <c r="K129" s="7">
        <v>0</v>
      </c>
      <c r="L129" s="7">
        <v>0</v>
      </c>
      <c r="M129" s="7">
        <v>0</v>
      </c>
      <c r="N129" s="126">
        <f t="shared" si="4"/>
        <v>0</v>
      </c>
      <c r="O129" s="26">
        <v>0</v>
      </c>
      <c r="P129" s="7">
        <v>0</v>
      </c>
      <c r="Q129" s="7">
        <v>24.471265989705898</v>
      </c>
      <c r="R129" s="7">
        <v>112.47359476180281</v>
      </c>
      <c r="S129" s="7">
        <v>152.88110327441245</v>
      </c>
      <c r="T129" s="7">
        <v>723.66246626293287</v>
      </c>
      <c r="U129" s="126">
        <f t="shared" si="5"/>
        <v>1013.488430288854</v>
      </c>
    </row>
    <row r="130" spans="1:21">
      <c r="A130" s="93">
        <v>133</v>
      </c>
      <c r="B130" s="94"/>
      <c r="C130" s="95" t="s">
        <v>156</v>
      </c>
      <c r="D130" s="96" t="s">
        <v>157</v>
      </c>
      <c r="E130" s="97"/>
      <c r="F130" s="98"/>
      <c r="G130" s="99">
        <f t="shared" si="3"/>
        <v>50195.898129841284</v>
      </c>
      <c r="H130" s="100">
        <v>92.192221497069113</v>
      </c>
      <c r="I130" s="101">
        <v>22.015643993392587</v>
      </c>
      <c r="J130" s="101">
        <v>111.02855633944273</v>
      </c>
      <c r="K130" s="101">
        <v>625.44696596264839</v>
      </c>
      <c r="L130" s="101">
        <v>2980.8793140649796</v>
      </c>
      <c r="M130" s="101">
        <v>16096.535817742348</v>
      </c>
      <c r="N130" s="127">
        <f t="shared" si="4"/>
        <v>19928.09851959988</v>
      </c>
      <c r="O130" s="100">
        <v>118.68469766195631</v>
      </c>
      <c r="P130" s="101">
        <v>16.742799108964391</v>
      </c>
      <c r="Q130" s="101">
        <v>80.105252225446748</v>
      </c>
      <c r="R130" s="101">
        <v>377.03403849899769</v>
      </c>
      <c r="S130" s="101">
        <v>2582.0509547889233</v>
      </c>
      <c r="T130" s="101">
        <v>27093.181867957115</v>
      </c>
      <c r="U130" s="127">
        <f t="shared" si="5"/>
        <v>30267.799610241404</v>
      </c>
    </row>
    <row r="131" spans="1:21">
      <c r="A131" s="93">
        <v>134</v>
      </c>
      <c r="B131" s="94"/>
      <c r="C131" s="95" t="s">
        <v>158</v>
      </c>
      <c r="D131" s="96" t="s">
        <v>159</v>
      </c>
      <c r="E131" s="97"/>
      <c r="F131" s="98"/>
      <c r="G131" s="99">
        <f t="shared" si="3"/>
        <v>57526.70543601457</v>
      </c>
      <c r="H131" s="100">
        <v>0</v>
      </c>
      <c r="I131" s="101">
        <v>76.728420032188296</v>
      </c>
      <c r="J131" s="101">
        <v>241.45722476392984</v>
      </c>
      <c r="K131" s="101">
        <v>788.09221079945564</v>
      </c>
      <c r="L131" s="101">
        <v>2922.5781370848417</v>
      </c>
      <c r="M131" s="101">
        <v>16226.619318723679</v>
      </c>
      <c r="N131" s="127">
        <f t="shared" si="4"/>
        <v>20255.475311404094</v>
      </c>
      <c r="O131" s="100">
        <v>0</v>
      </c>
      <c r="P131" s="101">
        <v>104.11068674828857</v>
      </c>
      <c r="Q131" s="101">
        <v>843.8642646856606</v>
      </c>
      <c r="R131" s="101">
        <v>1974.4754423499107</v>
      </c>
      <c r="S131" s="101">
        <v>4447.146138459444</v>
      </c>
      <c r="T131" s="101">
        <v>29901.633592367172</v>
      </c>
      <c r="U131" s="127">
        <f>SUM(O131:T131)</f>
        <v>37271.230124610476</v>
      </c>
    </row>
    <row r="132" spans="1:21">
      <c r="A132" s="37">
        <v>135</v>
      </c>
      <c r="B132" s="17"/>
      <c r="C132" s="16"/>
      <c r="D132" s="38" t="s">
        <v>8</v>
      </c>
      <c r="E132" s="49" t="s">
        <v>160</v>
      </c>
      <c r="F132" s="40"/>
      <c r="G132" s="111">
        <f t="shared" si="3"/>
        <v>10231.526989814625</v>
      </c>
      <c r="H132" s="26">
        <v>0</v>
      </c>
      <c r="I132" s="7">
        <v>4.0704476563259959</v>
      </c>
      <c r="J132" s="7">
        <v>9.0784773286432028</v>
      </c>
      <c r="K132" s="7">
        <v>60.352782757021487</v>
      </c>
      <c r="L132" s="7">
        <v>455.61629029363394</v>
      </c>
      <c r="M132" s="7">
        <v>2327.8120532035828</v>
      </c>
      <c r="N132" s="126">
        <f t="shared" si="4"/>
        <v>2856.9300512392074</v>
      </c>
      <c r="O132" s="26">
        <v>0</v>
      </c>
      <c r="P132" s="7">
        <v>3.2876411205506884</v>
      </c>
      <c r="Q132" s="7">
        <v>20.500196793440409</v>
      </c>
      <c r="R132" s="7">
        <v>203.89749092236161</v>
      </c>
      <c r="S132" s="7">
        <v>1303.2800033986568</v>
      </c>
      <c r="T132" s="7">
        <v>5843.6316063404083</v>
      </c>
      <c r="U132" s="126">
        <f t="shared" ref="U132:U157" si="6">SUM(O132:T132)</f>
        <v>7374.5969385754179</v>
      </c>
    </row>
    <row r="133" spans="1:21">
      <c r="A133" s="37">
        <v>136</v>
      </c>
      <c r="B133" s="10"/>
      <c r="C133" s="16"/>
      <c r="D133" s="38" t="s">
        <v>10</v>
      </c>
      <c r="E133" s="49" t="s">
        <v>161</v>
      </c>
      <c r="F133" s="40"/>
      <c r="G133" s="111">
        <f t="shared" si="3"/>
        <v>6272.6962789297104</v>
      </c>
      <c r="H133" s="26">
        <v>0</v>
      </c>
      <c r="I133" s="7">
        <v>0</v>
      </c>
      <c r="J133" s="7">
        <v>0.53212845325469971</v>
      </c>
      <c r="K133" s="7">
        <v>5.3475325703620911</v>
      </c>
      <c r="L133" s="7">
        <v>87.968329861760139</v>
      </c>
      <c r="M133" s="7">
        <v>2123.8467032015324</v>
      </c>
      <c r="N133" s="126">
        <f t="shared" si="4"/>
        <v>2217.6946940869093</v>
      </c>
      <c r="O133" s="26">
        <v>0</v>
      </c>
      <c r="P133" s="7">
        <v>0.10185511410236359</v>
      </c>
      <c r="Q133" s="7">
        <v>0.10060235112905502</v>
      </c>
      <c r="R133" s="7">
        <v>7.790746845304966</v>
      </c>
      <c r="S133" s="7">
        <v>124.90311145782471</v>
      </c>
      <c r="T133" s="7">
        <v>3922.10526907444</v>
      </c>
      <c r="U133" s="126">
        <f t="shared" si="6"/>
        <v>4055.0015848428011</v>
      </c>
    </row>
    <row r="134" spans="1:21">
      <c r="A134" s="37">
        <v>137</v>
      </c>
      <c r="B134" s="10"/>
      <c r="C134" s="11"/>
      <c r="D134" s="52" t="s">
        <v>22</v>
      </c>
      <c r="E134" s="49" t="s">
        <v>162</v>
      </c>
      <c r="F134" s="51"/>
      <c r="G134" s="111">
        <f t="shared" si="3"/>
        <v>279.51045973598957</v>
      </c>
      <c r="H134" s="26">
        <v>0</v>
      </c>
      <c r="I134" s="7">
        <v>0</v>
      </c>
      <c r="J134" s="7">
        <v>0.77697849273681641</v>
      </c>
      <c r="K134" s="7">
        <v>15.275952145457268</v>
      </c>
      <c r="L134" s="7">
        <v>92.443306297063828</v>
      </c>
      <c r="M134" s="7">
        <v>148.92988955974579</v>
      </c>
      <c r="N134" s="126">
        <f t="shared" si="4"/>
        <v>257.4261264950037</v>
      </c>
      <c r="O134" s="26">
        <v>0</v>
      </c>
      <c r="P134" s="7">
        <v>0</v>
      </c>
      <c r="Q134" s="7">
        <v>0</v>
      </c>
      <c r="R134" s="7">
        <v>0</v>
      </c>
      <c r="S134" s="7">
        <v>2.2625351250171661</v>
      </c>
      <c r="T134" s="7">
        <v>19.821798115968704</v>
      </c>
      <c r="U134" s="126">
        <f t="shared" si="6"/>
        <v>22.08433324098587</v>
      </c>
    </row>
    <row r="135" spans="1:21">
      <c r="A135" s="37">
        <v>138</v>
      </c>
      <c r="B135" s="10"/>
      <c r="C135" s="11"/>
      <c r="D135" s="52" t="s">
        <v>24</v>
      </c>
      <c r="E135" s="49" t="s">
        <v>163</v>
      </c>
      <c r="F135" s="51"/>
      <c r="G135" s="111">
        <f t="shared" si="3"/>
        <v>1265.4991284199059</v>
      </c>
      <c r="H135" s="26">
        <v>0</v>
      </c>
      <c r="I135" s="7">
        <v>0.22225180268287659</v>
      </c>
      <c r="J135" s="7">
        <v>1.6700535714626312</v>
      </c>
      <c r="K135" s="7">
        <v>15.958821699023247</v>
      </c>
      <c r="L135" s="7">
        <v>176.83401707559824</v>
      </c>
      <c r="M135" s="7">
        <v>490.81771767139435</v>
      </c>
      <c r="N135" s="126">
        <f t="shared" si="4"/>
        <v>685.50286182016134</v>
      </c>
      <c r="O135" s="26">
        <v>0</v>
      </c>
      <c r="P135" s="7">
        <v>0.59911404550075531</v>
      </c>
      <c r="Q135" s="7">
        <v>0.54587537050247192</v>
      </c>
      <c r="R135" s="7">
        <v>4.851312380284071</v>
      </c>
      <c r="S135" s="7">
        <v>77.272463530302048</v>
      </c>
      <c r="T135" s="7">
        <v>496.72750127315521</v>
      </c>
      <c r="U135" s="126">
        <f t="shared" si="6"/>
        <v>579.99626659974456</v>
      </c>
    </row>
    <row r="136" spans="1:21">
      <c r="A136" s="37">
        <v>139</v>
      </c>
      <c r="B136" s="17"/>
      <c r="C136" s="11"/>
      <c r="D136" s="50"/>
      <c r="E136" s="9" t="s">
        <v>164</v>
      </c>
      <c r="F136" s="46"/>
      <c r="G136" s="111">
        <f t="shared" si="3"/>
        <v>39477.472656793892</v>
      </c>
      <c r="H136" s="26">
        <v>0</v>
      </c>
      <c r="I136" s="7">
        <v>72.435720084235072</v>
      </c>
      <c r="J136" s="7">
        <v>229.39958993345499</v>
      </c>
      <c r="K136" s="7">
        <v>691.15712076425552</v>
      </c>
      <c r="L136" s="7">
        <v>2109.7162017375231</v>
      </c>
      <c r="M136" s="7">
        <v>11135.212900131941</v>
      </c>
      <c r="N136" s="126">
        <f t="shared" si="4"/>
        <v>14237.92153265141</v>
      </c>
      <c r="O136" s="26">
        <v>0</v>
      </c>
      <c r="P136" s="7">
        <v>100.12207542173564</v>
      </c>
      <c r="Q136" s="7">
        <v>822.71759139373899</v>
      </c>
      <c r="R136" s="7">
        <v>1757.9358668923378</v>
      </c>
      <c r="S136" s="7">
        <v>2939.4280734211206</v>
      </c>
      <c r="T136" s="7">
        <v>19619.34751701355</v>
      </c>
      <c r="U136" s="126">
        <f t="shared" si="6"/>
        <v>25239.551124142483</v>
      </c>
    </row>
    <row r="137" spans="1:21">
      <c r="A137" s="93">
        <v>140</v>
      </c>
      <c r="B137" s="94"/>
      <c r="C137" s="95" t="s">
        <v>165</v>
      </c>
      <c r="D137" s="96" t="s">
        <v>166</v>
      </c>
      <c r="E137" s="97"/>
      <c r="F137" s="98"/>
      <c r="G137" s="99">
        <f t="shared" si="3"/>
        <v>35113.359542953549</v>
      </c>
      <c r="H137" s="100">
        <v>12364.148406840861</v>
      </c>
      <c r="I137" s="101">
        <v>693.32510239630938</v>
      </c>
      <c r="J137" s="101">
        <v>1019.7358995378017</v>
      </c>
      <c r="K137" s="101">
        <v>860.74687268654816</v>
      </c>
      <c r="L137" s="101">
        <v>1036.0697595179081</v>
      </c>
      <c r="M137" s="101">
        <v>2442.615763425827</v>
      </c>
      <c r="N137" s="127">
        <f t="shared" si="4"/>
        <v>18416.641804405255</v>
      </c>
      <c r="O137" s="100">
        <v>11181.989681079984</v>
      </c>
      <c r="P137" s="101">
        <v>658.58656662516296</v>
      </c>
      <c r="Q137" s="101">
        <v>756.65528698265553</v>
      </c>
      <c r="R137" s="101">
        <v>779.59817020222545</v>
      </c>
      <c r="S137" s="101">
        <v>914.27506530284882</v>
      </c>
      <c r="T137" s="101">
        <v>2405.6129683554173</v>
      </c>
      <c r="U137" s="127">
        <f t="shared" si="6"/>
        <v>16696.717738548294</v>
      </c>
    </row>
    <row r="138" spans="1:21">
      <c r="A138" s="37">
        <v>141</v>
      </c>
      <c r="B138" s="17"/>
      <c r="C138" s="16"/>
      <c r="D138" s="38" t="s">
        <v>8</v>
      </c>
      <c r="E138" s="45" t="s">
        <v>167</v>
      </c>
      <c r="F138" s="53"/>
      <c r="G138" s="111">
        <f t="shared" ref="G138:G157" si="7">N138+U138</f>
        <v>1538.3636210487475</v>
      </c>
      <c r="H138" s="26">
        <v>601.97910095748375</v>
      </c>
      <c r="I138" s="7">
        <v>13.996247792150825</v>
      </c>
      <c r="J138" s="7">
        <v>36.014549414161593</v>
      </c>
      <c r="K138" s="7">
        <v>16.227384035009891</v>
      </c>
      <c r="L138" s="7">
        <v>10.4353540930897</v>
      </c>
      <c r="M138" s="7">
        <v>2.7856812477111816</v>
      </c>
      <c r="N138" s="126">
        <f t="shared" ref="N138:N157" si="8">SUM(H138:M138)</f>
        <v>681.43831753960694</v>
      </c>
      <c r="O138" s="26">
        <v>767.23332414776087</v>
      </c>
      <c r="P138" s="7">
        <v>24.90880701947026</v>
      </c>
      <c r="Q138" s="7">
        <v>40.187566399954449</v>
      </c>
      <c r="R138" s="7">
        <v>12.31718094041571</v>
      </c>
      <c r="S138" s="7">
        <v>4.2432141536846757</v>
      </c>
      <c r="T138" s="7">
        <v>8.0352108478546143</v>
      </c>
      <c r="U138" s="126">
        <f t="shared" si="6"/>
        <v>856.92530350914058</v>
      </c>
    </row>
    <row r="139" spans="1:21">
      <c r="A139" s="37">
        <v>142</v>
      </c>
      <c r="B139" s="17"/>
      <c r="C139" s="16"/>
      <c r="D139" s="38" t="s">
        <v>10</v>
      </c>
      <c r="E139" s="45" t="s">
        <v>168</v>
      </c>
      <c r="F139" s="53"/>
      <c r="G139" s="111">
        <f t="shared" si="7"/>
        <v>67.343012780964273</v>
      </c>
      <c r="H139" s="26">
        <v>30.619577172808931</v>
      </c>
      <c r="I139" s="7">
        <v>0.54425019025802612</v>
      </c>
      <c r="J139" s="7">
        <v>0.61682869493961334</v>
      </c>
      <c r="K139" s="7">
        <v>0</v>
      </c>
      <c r="L139" s="7">
        <v>0.46208643913269043</v>
      </c>
      <c r="M139" s="7">
        <v>3.681023120880127</v>
      </c>
      <c r="N139" s="126">
        <f t="shared" si="8"/>
        <v>35.923765618019388</v>
      </c>
      <c r="O139" s="26">
        <v>29.867952806360336</v>
      </c>
      <c r="P139" s="7">
        <v>0</v>
      </c>
      <c r="Q139" s="7">
        <v>0.38667853176593781</v>
      </c>
      <c r="R139" s="7">
        <v>0</v>
      </c>
      <c r="S139" s="7">
        <v>0.15811271965503693</v>
      </c>
      <c r="T139" s="7">
        <v>1.0065031051635742</v>
      </c>
      <c r="U139" s="126">
        <f t="shared" si="6"/>
        <v>31.419247162944885</v>
      </c>
    </row>
    <row r="140" spans="1:21">
      <c r="A140" s="37">
        <v>143</v>
      </c>
      <c r="B140" s="17"/>
      <c r="C140" s="16"/>
      <c r="D140" s="38" t="s">
        <v>22</v>
      </c>
      <c r="E140" s="45" t="s">
        <v>169</v>
      </c>
      <c r="F140" s="53"/>
      <c r="G140" s="111">
        <f t="shared" si="7"/>
        <v>1905.4424890295377</v>
      </c>
      <c r="H140" s="26">
        <v>365.28335389029235</v>
      </c>
      <c r="I140" s="7">
        <v>33.037935077212751</v>
      </c>
      <c r="J140" s="7">
        <v>89.169989384710789</v>
      </c>
      <c r="K140" s="7">
        <v>161.63857002556324</v>
      </c>
      <c r="L140" s="7">
        <v>305.70313197374344</v>
      </c>
      <c r="M140" s="7">
        <v>9.9212656617164612</v>
      </c>
      <c r="N140" s="126">
        <f t="shared" si="8"/>
        <v>964.75424601323903</v>
      </c>
      <c r="O140" s="26">
        <v>387.6733389289584</v>
      </c>
      <c r="P140" s="7">
        <v>27.827062733529601</v>
      </c>
      <c r="Q140" s="7">
        <v>72.319104174024687</v>
      </c>
      <c r="R140" s="7">
        <v>182.03580116853118</v>
      </c>
      <c r="S140" s="7">
        <v>251.97920256108046</v>
      </c>
      <c r="T140" s="7">
        <v>18.853733450174332</v>
      </c>
      <c r="U140" s="126">
        <f t="shared" si="6"/>
        <v>940.68824301629866</v>
      </c>
    </row>
    <row r="141" spans="1:21">
      <c r="A141" s="37">
        <v>144</v>
      </c>
      <c r="B141" s="17"/>
      <c r="C141" s="16"/>
      <c r="D141" s="38" t="s">
        <v>24</v>
      </c>
      <c r="E141" s="45" t="s">
        <v>170</v>
      </c>
      <c r="F141" s="53"/>
      <c r="G141" s="111">
        <f t="shared" si="7"/>
        <v>15151.215769821545</v>
      </c>
      <c r="H141" s="26">
        <v>5763.7104944847524</v>
      </c>
      <c r="I141" s="7">
        <v>388.47059667855501</v>
      </c>
      <c r="J141" s="7">
        <v>550.90691851079464</v>
      </c>
      <c r="K141" s="7">
        <v>402.80859404592775</v>
      </c>
      <c r="L141" s="7">
        <v>282.70423868298531</v>
      </c>
      <c r="M141" s="7">
        <v>669.8511338531971</v>
      </c>
      <c r="N141" s="126">
        <f t="shared" si="8"/>
        <v>8058.4519762562122</v>
      </c>
      <c r="O141" s="26">
        <v>4972.5526178739965</v>
      </c>
      <c r="P141" s="7">
        <v>352.18105427920818</v>
      </c>
      <c r="Q141" s="7">
        <v>395.22351768612862</v>
      </c>
      <c r="R141" s="7">
        <v>374.60432716831565</v>
      </c>
      <c r="S141" s="7">
        <v>305.89465752243996</v>
      </c>
      <c r="T141" s="7">
        <v>692.30761903524399</v>
      </c>
      <c r="U141" s="126">
        <f t="shared" si="6"/>
        <v>7092.7637935653329</v>
      </c>
    </row>
    <row r="142" spans="1:21">
      <c r="A142" s="37">
        <v>145</v>
      </c>
      <c r="B142" s="17"/>
      <c r="C142" s="16"/>
      <c r="D142" s="38" t="s">
        <v>26</v>
      </c>
      <c r="E142" s="45" t="s">
        <v>171</v>
      </c>
      <c r="F142" s="53"/>
      <c r="G142" s="111">
        <f t="shared" si="7"/>
        <v>2975.1780318978408</v>
      </c>
      <c r="H142" s="26">
        <v>476.7431927700527</v>
      </c>
      <c r="I142" s="7">
        <v>17.800187845248729</v>
      </c>
      <c r="J142" s="7">
        <v>43.969933053711429</v>
      </c>
      <c r="K142" s="7">
        <v>29.528604697450646</v>
      </c>
      <c r="L142" s="7">
        <v>17.386417253888794</v>
      </c>
      <c r="M142" s="7">
        <v>878.18829250335693</v>
      </c>
      <c r="N142" s="126">
        <f t="shared" si="8"/>
        <v>1463.6166281237092</v>
      </c>
      <c r="O142" s="26">
        <v>590.42963579343632</v>
      </c>
      <c r="P142" s="7">
        <v>18.309011105622631</v>
      </c>
      <c r="Q142" s="7">
        <v>21.974918330552782</v>
      </c>
      <c r="R142" s="7">
        <v>19.629692822898505</v>
      </c>
      <c r="S142" s="7">
        <v>18.513142176932888</v>
      </c>
      <c r="T142" s="7">
        <v>842.70500354468822</v>
      </c>
      <c r="U142" s="126">
        <f t="shared" si="6"/>
        <v>1511.5614037741313</v>
      </c>
    </row>
    <row r="143" spans="1:21">
      <c r="A143" s="37">
        <v>146</v>
      </c>
      <c r="B143" s="17"/>
      <c r="C143" s="16"/>
      <c r="D143" s="38" t="s">
        <v>32</v>
      </c>
      <c r="E143" s="54" t="s">
        <v>172</v>
      </c>
      <c r="F143" s="53"/>
      <c r="G143" s="111">
        <f t="shared" si="7"/>
        <v>13475.816760933725</v>
      </c>
      <c r="H143" s="26">
        <v>5125.8127101399004</v>
      </c>
      <c r="I143" s="7">
        <v>239.47587449848652</v>
      </c>
      <c r="J143" s="7">
        <v>299.05767690390348</v>
      </c>
      <c r="K143" s="7">
        <v>250.54371848329902</v>
      </c>
      <c r="L143" s="7">
        <v>419.37853638827801</v>
      </c>
      <c r="M143" s="7">
        <v>878.18832015991211</v>
      </c>
      <c r="N143" s="126">
        <f t="shared" si="8"/>
        <v>7212.4568365737796</v>
      </c>
      <c r="O143" s="26">
        <v>4434.2328950092196</v>
      </c>
      <c r="P143" s="7">
        <v>235.36062837019563</v>
      </c>
      <c r="Q143" s="7">
        <v>226.56350736017339</v>
      </c>
      <c r="R143" s="7">
        <v>191.01116426102817</v>
      </c>
      <c r="S143" s="7">
        <v>333.48675990849733</v>
      </c>
      <c r="T143" s="7">
        <v>842.70496945083141</v>
      </c>
      <c r="U143" s="126">
        <f t="shared" si="6"/>
        <v>6263.3599243599456</v>
      </c>
    </row>
    <row r="144" spans="1:21">
      <c r="A144" s="93">
        <v>147</v>
      </c>
      <c r="B144" s="94"/>
      <c r="C144" s="103" t="s">
        <v>173</v>
      </c>
      <c r="D144" s="96" t="s">
        <v>174</v>
      </c>
      <c r="E144" s="97"/>
      <c r="F144" s="98"/>
      <c r="G144" s="99">
        <f t="shared" si="7"/>
        <v>40.326143965125084</v>
      </c>
      <c r="H144" s="100">
        <v>0</v>
      </c>
      <c r="I144" s="101">
        <v>0.56165730953216553</v>
      </c>
      <c r="J144" s="101">
        <v>0</v>
      </c>
      <c r="K144" s="101">
        <v>5.163322389125824</v>
      </c>
      <c r="L144" s="101">
        <v>7.5130994766950607</v>
      </c>
      <c r="M144" s="101">
        <v>10.693953514099121</v>
      </c>
      <c r="N144" s="127">
        <f t="shared" si="8"/>
        <v>23.932032689452171</v>
      </c>
      <c r="O144" s="100">
        <v>0</v>
      </c>
      <c r="P144" s="101">
        <v>0</v>
      </c>
      <c r="Q144" s="101">
        <v>0.4667285680770874</v>
      </c>
      <c r="R144" s="101">
        <v>1.3259361982345581</v>
      </c>
      <c r="S144" s="101">
        <v>2.8403035402297974</v>
      </c>
      <c r="T144" s="101">
        <v>11.76114296913147</v>
      </c>
      <c r="U144" s="127">
        <f t="shared" si="6"/>
        <v>16.394111275672913</v>
      </c>
    </row>
    <row r="145" spans="1:21">
      <c r="A145" s="72">
        <v>151</v>
      </c>
      <c r="B145" s="80" t="s">
        <v>175</v>
      </c>
      <c r="C145" s="81" t="s">
        <v>176</v>
      </c>
      <c r="D145" s="82"/>
      <c r="E145" s="82"/>
      <c r="F145" s="83"/>
      <c r="G145" s="74">
        <f t="shared" si="7"/>
        <v>509756.35665485077</v>
      </c>
      <c r="H145" s="75">
        <v>4146.5978381056339</v>
      </c>
      <c r="I145" s="76">
        <v>5294.9755690842867</v>
      </c>
      <c r="J145" s="76">
        <v>81438.836815357208</v>
      </c>
      <c r="K145" s="76">
        <v>93312.790404319763</v>
      </c>
      <c r="L145" s="76">
        <v>75893.941609859467</v>
      </c>
      <c r="M145" s="76">
        <v>100641.15192222595</v>
      </c>
      <c r="N145" s="124">
        <f t="shared" si="8"/>
        <v>360728.29415895231</v>
      </c>
      <c r="O145" s="75">
        <v>3462.4478148035705</v>
      </c>
      <c r="P145" s="76">
        <v>2861.5813632905483</v>
      </c>
      <c r="Q145" s="76">
        <v>12679.160959839821</v>
      </c>
      <c r="R145" s="76">
        <v>16648.572962403297</v>
      </c>
      <c r="S145" s="76">
        <v>18375.745809555054</v>
      </c>
      <c r="T145" s="76">
        <v>95000.553586006165</v>
      </c>
      <c r="U145" s="124">
        <f t="shared" si="6"/>
        <v>149028.06249589846</v>
      </c>
    </row>
    <row r="146" spans="1:21">
      <c r="A146" s="93">
        <v>152</v>
      </c>
      <c r="B146" s="95"/>
      <c r="C146" s="95" t="s">
        <v>6</v>
      </c>
      <c r="D146" s="96" t="s">
        <v>177</v>
      </c>
      <c r="E146" s="104"/>
      <c r="F146" s="105"/>
      <c r="G146" s="99">
        <f t="shared" si="7"/>
        <v>317402.90313607268</v>
      </c>
      <c r="H146" s="100">
        <v>3649.1815038956702</v>
      </c>
      <c r="I146" s="101">
        <v>3581.3214681446552</v>
      </c>
      <c r="J146" s="101">
        <v>29490.403342604637</v>
      </c>
      <c r="K146" s="101">
        <v>39576.181879997253</v>
      </c>
      <c r="L146" s="101">
        <v>44491.420114040375</v>
      </c>
      <c r="M146" s="101">
        <v>80590.290672779083</v>
      </c>
      <c r="N146" s="127">
        <f t="shared" si="8"/>
        <v>201378.79898146167</v>
      </c>
      <c r="O146" s="100">
        <v>3071.7704694736749</v>
      </c>
      <c r="P146" s="101">
        <v>1897.3535231724381</v>
      </c>
      <c r="Q146" s="101">
        <v>5150.2837705016136</v>
      </c>
      <c r="R146" s="101">
        <v>7165.4525724649429</v>
      </c>
      <c r="S146" s="101">
        <v>11552.78625023365</v>
      </c>
      <c r="T146" s="101">
        <v>87186.457568764687</v>
      </c>
      <c r="U146" s="127">
        <f t="shared" si="6"/>
        <v>116024.10415461101</v>
      </c>
    </row>
    <row r="147" spans="1:21">
      <c r="A147" s="37">
        <v>153</v>
      </c>
      <c r="B147" s="17"/>
      <c r="C147" s="16"/>
      <c r="D147" s="38" t="s">
        <v>8</v>
      </c>
      <c r="E147" s="49" t="s">
        <v>178</v>
      </c>
      <c r="F147" s="55"/>
      <c r="G147" s="111">
        <f t="shared" si="7"/>
        <v>81624.02667432942</v>
      </c>
      <c r="H147" s="26">
        <v>532.88918690127321</v>
      </c>
      <c r="I147" s="7">
        <v>1078.0204173829406</v>
      </c>
      <c r="J147" s="7">
        <v>16859.139983355999</v>
      </c>
      <c r="K147" s="7">
        <v>18797.787699848413</v>
      </c>
      <c r="L147" s="7">
        <v>15273.002083450556</v>
      </c>
      <c r="M147" s="7">
        <v>11996.788412630558</v>
      </c>
      <c r="N147" s="126">
        <f t="shared" si="8"/>
        <v>64537.62778356974</v>
      </c>
      <c r="O147" s="26">
        <v>456.7345287342323</v>
      </c>
      <c r="P147" s="7">
        <v>688.74839437473565</v>
      </c>
      <c r="Q147" s="7">
        <v>2886.1074909567833</v>
      </c>
      <c r="R147" s="7">
        <v>3554.7319665625691</v>
      </c>
      <c r="S147" s="7">
        <v>3975.6847896724939</v>
      </c>
      <c r="T147" s="7">
        <v>5524.3917204588652</v>
      </c>
      <c r="U147" s="126">
        <f t="shared" si="6"/>
        <v>17086.398890759679</v>
      </c>
    </row>
    <row r="148" spans="1:21">
      <c r="A148" s="37">
        <v>154</v>
      </c>
      <c r="B148" s="17"/>
      <c r="C148" s="16"/>
      <c r="D148" s="38" t="s">
        <v>10</v>
      </c>
      <c r="E148" s="49" t="s">
        <v>179</v>
      </c>
      <c r="F148" s="40"/>
      <c r="G148" s="111">
        <f t="shared" si="7"/>
        <v>3181.4289045379555</v>
      </c>
      <c r="H148" s="26">
        <v>89.967423161491752</v>
      </c>
      <c r="I148" s="7">
        <v>64.763448232319206</v>
      </c>
      <c r="J148" s="7">
        <v>356.1738318214193</v>
      </c>
      <c r="K148" s="7">
        <v>438.98827419616282</v>
      </c>
      <c r="L148" s="7">
        <v>400.07797397114336</v>
      </c>
      <c r="M148" s="7">
        <v>524.58029424771667</v>
      </c>
      <c r="N148" s="126">
        <f t="shared" si="8"/>
        <v>1874.5512456302531</v>
      </c>
      <c r="O148" s="26">
        <v>94.466808695491636</v>
      </c>
      <c r="P148" s="7">
        <v>57.932288284646347</v>
      </c>
      <c r="Q148" s="7">
        <v>161.8442216431722</v>
      </c>
      <c r="R148" s="7">
        <v>144.79371616058052</v>
      </c>
      <c r="S148" s="7">
        <v>157.58707805722952</v>
      </c>
      <c r="T148" s="7">
        <v>690.2535460665822</v>
      </c>
      <c r="U148" s="126">
        <f t="shared" si="6"/>
        <v>1306.8776589077024</v>
      </c>
    </row>
    <row r="149" spans="1:21">
      <c r="A149" s="37">
        <v>155</v>
      </c>
      <c r="B149" s="17"/>
      <c r="C149" s="16"/>
      <c r="D149" s="38" t="s">
        <v>22</v>
      </c>
      <c r="E149" s="49" t="s">
        <v>180</v>
      </c>
      <c r="F149" s="40"/>
      <c r="G149" s="111">
        <f t="shared" si="7"/>
        <v>93025.353508983273</v>
      </c>
      <c r="H149" s="26">
        <v>148.05959361762507</v>
      </c>
      <c r="I149" s="7">
        <v>144.54670102521777</v>
      </c>
      <c r="J149" s="7">
        <v>947.05694700777531</v>
      </c>
      <c r="K149" s="7">
        <v>3536.2486840486526</v>
      </c>
      <c r="L149" s="7">
        <v>9538.2722699642181</v>
      </c>
      <c r="M149" s="7">
        <v>33297.943775892258</v>
      </c>
      <c r="N149" s="126">
        <f t="shared" si="8"/>
        <v>47612.127971555747</v>
      </c>
      <c r="O149" s="26">
        <v>105.97661836637417</v>
      </c>
      <c r="P149" s="7">
        <v>53.18274563679006</v>
      </c>
      <c r="Q149" s="7">
        <v>108.94666676723136</v>
      </c>
      <c r="R149" s="7">
        <v>369.4864367544651</v>
      </c>
      <c r="S149" s="7">
        <v>2151.9692416787148</v>
      </c>
      <c r="T149" s="7">
        <v>42623.663828223944</v>
      </c>
      <c r="U149" s="126">
        <f t="shared" si="6"/>
        <v>45413.225537427519</v>
      </c>
    </row>
    <row r="150" spans="1:21">
      <c r="A150" s="37">
        <v>156</v>
      </c>
      <c r="B150" s="17"/>
      <c r="C150" s="16"/>
      <c r="D150" s="38" t="s">
        <v>24</v>
      </c>
      <c r="E150" s="49" t="s">
        <v>181</v>
      </c>
      <c r="F150" s="40"/>
      <c r="G150" s="111">
        <f t="shared" si="7"/>
        <v>6711.2855022375006</v>
      </c>
      <c r="H150" s="26">
        <v>192.10746923391707</v>
      </c>
      <c r="I150" s="7">
        <v>123.85020984709263</v>
      </c>
      <c r="J150" s="7">
        <v>381.34142843261361</v>
      </c>
      <c r="K150" s="7">
        <v>700.22294432297349</v>
      </c>
      <c r="L150" s="7">
        <v>946.69344799220562</v>
      </c>
      <c r="M150" s="7">
        <v>1758.6597235500813</v>
      </c>
      <c r="N150" s="126">
        <f t="shared" si="8"/>
        <v>4102.8752233788837</v>
      </c>
      <c r="O150" s="26">
        <v>167.16141775436699</v>
      </c>
      <c r="P150" s="7">
        <v>88.399443343281746</v>
      </c>
      <c r="Q150" s="7">
        <v>165.79355672001839</v>
      </c>
      <c r="R150" s="7">
        <v>249.65995222330093</v>
      </c>
      <c r="S150" s="7">
        <v>374.00529347360134</v>
      </c>
      <c r="T150" s="7">
        <v>1563.3906153440475</v>
      </c>
      <c r="U150" s="126">
        <f t="shared" si="6"/>
        <v>2608.4102788586169</v>
      </c>
    </row>
    <row r="151" spans="1:21">
      <c r="A151" s="37">
        <v>157</v>
      </c>
      <c r="B151" s="17"/>
      <c r="C151" s="16"/>
      <c r="D151" s="38" t="s">
        <v>26</v>
      </c>
      <c r="E151" s="49" t="s">
        <v>182</v>
      </c>
      <c r="F151" s="40"/>
      <c r="G151" s="111">
        <f t="shared" si="7"/>
        <v>14270.669335704588</v>
      </c>
      <c r="H151" s="26">
        <v>460.56260371766984</v>
      </c>
      <c r="I151" s="7">
        <v>880.15822893101722</v>
      </c>
      <c r="J151" s="7">
        <v>3019.2636061608791</v>
      </c>
      <c r="K151" s="7">
        <v>3171.4038585424423</v>
      </c>
      <c r="L151" s="7">
        <v>2892.0668678283691</v>
      </c>
      <c r="M151" s="7">
        <v>1826.674212038517</v>
      </c>
      <c r="N151" s="126">
        <f t="shared" si="8"/>
        <v>12250.129377218895</v>
      </c>
      <c r="O151" s="26">
        <v>297.05753305938561</v>
      </c>
      <c r="P151" s="7">
        <v>287.77248289529234</v>
      </c>
      <c r="Q151" s="7">
        <v>265.32334679010091</v>
      </c>
      <c r="R151" s="7">
        <v>302.25315801799297</v>
      </c>
      <c r="S151" s="7">
        <v>408.67061242461205</v>
      </c>
      <c r="T151" s="7">
        <v>459.46282529830933</v>
      </c>
      <c r="U151" s="126">
        <f t="shared" si="6"/>
        <v>2020.5399584856932</v>
      </c>
    </row>
    <row r="152" spans="1:21">
      <c r="A152" s="37">
        <v>158</v>
      </c>
      <c r="B152" s="12"/>
      <c r="C152" s="12"/>
      <c r="D152" s="52" t="s">
        <v>32</v>
      </c>
      <c r="E152" s="49" t="s">
        <v>183</v>
      </c>
      <c r="F152" s="43"/>
      <c r="G152" s="111">
        <f t="shared" si="7"/>
        <v>4841.973620257806</v>
      </c>
      <c r="H152" s="26">
        <v>275.03408240666613</v>
      </c>
      <c r="I152" s="7">
        <v>380.31932179909199</v>
      </c>
      <c r="J152" s="7">
        <v>638.8316029952839</v>
      </c>
      <c r="K152" s="7">
        <v>694.08576921187341</v>
      </c>
      <c r="L152" s="7">
        <v>588.5868154829368</v>
      </c>
      <c r="M152" s="7">
        <v>247.39485835842788</v>
      </c>
      <c r="N152" s="126">
        <f t="shared" si="8"/>
        <v>2824.2524502542801</v>
      </c>
      <c r="O152" s="26">
        <v>298.57978858286515</v>
      </c>
      <c r="P152" s="7">
        <v>268.19046461721882</v>
      </c>
      <c r="Q152" s="7">
        <v>321.40258213691413</v>
      </c>
      <c r="R152" s="7">
        <v>420.89368426054716</v>
      </c>
      <c r="S152" s="7">
        <v>442.04879307746887</v>
      </c>
      <c r="T152" s="7">
        <v>266.60585732851177</v>
      </c>
      <c r="U152" s="126">
        <f t="shared" si="6"/>
        <v>2017.7211700035259</v>
      </c>
    </row>
    <row r="153" spans="1:21">
      <c r="A153" s="37">
        <v>159</v>
      </c>
      <c r="B153" s="10"/>
      <c r="C153" s="11"/>
      <c r="D153" s="38" t="s">
        <v>34</v>
      </c>
      <c r="E153" s="49" t="s">
        <v>184</v>
      </c>
      <c r="F153" s="51"/>
      <c r="G153" s="111">
        <f t="shared" si="7"/>
        <v>113748.16910086223</v>
      </c>
      <c r="H153" s="26">
        <v>1950.5611378038302</v>
      </c>
      <c r="I153" s="7">
        <v>909.66315612196922</v>
      </c>
      <c r="J153" s="7">
        <v>7288.5961156487465</v>
      </c>
      <c r="K153" s="7">
        <v>12237.444305121899</v>
      </c>
      <c r="L153" s="7">
        <v>14852.72060585022</v>
      </c>
      <c r="M153" s="7">
        <v>30938.251422822475</v>
      </c>
      <c r="N153" s="126">
        <f t="shared" si="8"/>
        <v>68177.23674336914</v>
      </c>
      <c r="O153" s="26">
        <v>1651.7938002506271</v>
      </c>
      <c r="P153" s="7">
        <v>453.12769277207553</v>
      </c>
      <c r="Q153" s="7">
        <v>1240.8659120986704</v>
      </c>
      <c r="R153" s="7">
        <v>2123.6337061673403</v>
      </c>
      <c r="S153" s="7">
        <v>4042.820493221283</v>
      </c>
      <c r="T153" s="7">
        <v>36058.690752983093</v>
      </c>
      <c r="U153" s="126">
        <f t="shared" si="6"/>
        <v>45570.93235749309</v>
      </c>
    </row>
    <row r="154" spans="1:21">
      <c r="A154" s="93">
        <v>160</v>
      </c>
      <c r="B154" s="94"/>
      <c r="C154" s="95" t="s">
        <v>61</v>
      </c>
      <c r="D154" s="96" t="s">
        <v>185</v>
      </c>
      <c r="E154" s="97"/>
      <c r="F154" s="98"/>
      <c r="G154" s="99">
        <f t="shared" si="7"/>
        <v>192353.45274417882</v>
      </c>
      <c r="H154" s="100">
        <v>497.41636885842308</v>
      </c>
      <c r="I154" s="101">
        <v>1713.6540792491287</v>
      </c>
      <c r="J154" s="101">
        <v>51948.434918940067</v>
      </c>
      <c r="K154" s="101">
        <v>53736.607610344887</v>
      </c>
      <c r="L154" s="101">
        <v>31402.520639196038</v>
      </c>
      <c r="M154" s="101">
        <v>20050.860277704895</v>
      </c>
      <c r="N154" s="127">
        <f t="shared" si="8"/>
        <v>159349.49389429344</v>
      </c>
      <c r="O154" s="100">
        <v>390.67729006975424</v>
      </c>
      <c r="P154" s="101">
        <v>964.22786631993949</v>
      </c>
      <c r="Q154" s="101">
        <v>7528.8773661628366</v>
      </c>
      <c r="R154" s="101">
        <v>9483.1205002516508</v>
      </c>
      <c r="S154" s="101">
        <v>6822.9596285223961</v>
      </c>
      <c r="T154" s="101">
        <v>7814.0961985588074</v>
      </c>
      <c r="U154" s="127">
        <f t="shared" si="6"/>
        <v>33003.958849885385</v>
      </c>
    </row>
    <row r="155" spans="1:21">
      <c r="A155" s="37">
        <v>161</v>
      </c>
      <c r="B155" s="17"/>
      <c r="C155" s="16"/>
      <c r="D155" s="38" t="s">
        <v>8</v>
      </c>
      <c r="E155" s="49" t="s">
        <v>186</v>
      </c>
      <c r="F155" s="40"/>
      <c r="G155" s="111">
        <f t="shared" si="7"/>
        <v>61390.629228671081</v>
      </c>
      <c r="H155" s="26">
        <v>0</v>
      </c>
      <c r="I155" s="7">
        <v>386.86802070587873</v>
      </c>
      <c r="J155" s="7">
        <v>8788.6505528092384</v>
      </c>
      <c r="K155" s="7">
        <v>13063.523750185966</v>
      </c>
      <c r="L155" s="7">
        <v>12353.081496536732</v>
      </c>
      <c r="M155" s="7">
        <v>12197.458220481873</v>
      </c>
      <c r="N155" s="126">
        <f t="shared" si="8"/>
        <v>46789.582040719688</v>
      </c>
      <c r="O155" s="26">
        <v>0</v>
      </c>
      <c r="P155" s="7">
        <v>317.20966501999646</v>
      </c>
      <c r="Q155" s="7">
        <v>2392.7671740353107</v>
      </c>
      <c r="R155" s="7">
        <v>3210.7004379332066</v>
      </c>
      <c r="S155" s="7">
        <v>3477.8667854145169</v>
      </c>
      <c r="T155" s="7">
        <v>5202.5031255483627</v>
      </c>
      <c r="U155" s="126">
        <f t="shared" si="6"/>
        <v>14601.047187951393</v>
      </c>
    </row>
    <row r="156" spans="1:21">
      <c r="A156" s="37">
        <v>162</v>
      </c>
      <c r="B156" s="17"/>
      <c r="C156" s="16"/>
      <c r="D156" s="38" t="s">
        <v>10</v>
      </c>
      <c r="E156" s="49" t="s">
        <v>187</v>
      </c>
      <c r="F156" s="55"/>
      <c r="G156" s="111">
        <f t="shared" si="7"/>
        <v>129830.37037361914</v>
      </c>
      <c r="H156" s="26">
        <v>493.66160253295675</v>
      </c>
      <c r="I156" s="7">
        <v>1294.2559197302908</v>
      </c>
      <c r="J156" s="7">
        <v>42909.730683743954</v>
      </c>
      <c r="K156" s="7">
        <v>40357.788043141365</v>
      </c>
      <c r="L156" s="7">
        <v>18853.808353438973</v>
      </c>
      <c r="M156" s="7">
        <v>7766.4063209816813</v>
      </c>
      <c r="N156" s="126">
        <f t="shared" si="8"/>
        <v>111675.65092356922</v>
      </c>
      <c r="O156" s="26">
        <v>386.74578208464663</v>
      </c>
      <c r="P156" s="7">
        <v>623.32141380850226</v>
      </c>
      <c r="Q156" s="7">
        <v>5085.5976397171617</v>
      </c>
      <c r="R156" s="7">
        <v>6206.4610101431608</v>
      </c>
      <c r="S156" s="7">
        <v>3283.0513580739498</v>
      </c>
      <c r="T156" s="7">
        <v>2569.542246222496</v>
      </c>
      <c r="U156" s="126">
        <f t="shared" si="6"/>
        <v>18154.719450049917</v>
      </c>
    </row>
    <row r="157" spans="1:21" ht="12.6" thickBot="1">
      <c r="A157" s="56">
        <v>163</v>
      </c>
      <c r="B157" s="57"/>
      <c r="C157" s="58"/>
      <c r="D157" s="59" t="s">
        <v>22</v>
      </c>
      <c r="E157" s="60" t="s">
        <v>188</v>
      </c>
      <c r="F157" s="61"/>
      <c r="G157" s="114">
        <f t="shared" si="7"/>
        <v>1132.4531001793143</v>
      </c>
      <c r="H157" s="27">
        <v>3.7547678545773806</v>
      </c>
      <c r="I157" s="28">
        <v>32.530112581565845</v>
      </c>
      <c r="J157" s="28">
        <v>250.05407027759065</v>
      </c>
      <c r="K157" s="28">
        <v>315.29612817081215</v>
      </c>
      <c r="L157" s="28">
        <v>195.63065469926369</v>
      </c>
      <c r="M157" s="28">
        <v>86.99535092887163</v>
      </c>
      <c r="N157" s="128">
        <f t="shared" si="8"/>
        <v>884.26108451268135</v>
      </c>
      <c r="O157" s="27">
        <v>3.9315037107901389</v>
      </c>
      <c r="P157" s="28">
        <v>23.696784061023209</v>
      </c>
      <c r="Q157" s="28">
        <v>50.512645345050259</v>
      </c>
      <c r="R157" s="28">
        <v>65.959088814237475</v>
      </c>
      <c r="S157" s="28">
        <v>62.041417776654271</v>
      </c>
      <c r="T157" s="28">
        <v>42.050575958877744</v>
      </c>
      <c r="U157" s="128">
        <f t="shared" si="6"/>
        <v>248.1920156666331</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U157"/>
  <sheetViews>
    <sheetView workbookViewId="0">
      <pane xSplit="6" ySplit="9" topLeftCell="G10" activePane="bottomRight" state="frozen"/>
      <selection activeCell="C4" sqref="C4"/>
      <selection pane="topRight" activeCell="C4" sqref="C4"/>
      <selection pane="bottomLeft" activeCell="C4" sqref="C4"/>
      <selection pane="bottomRight" activeCell="C4" sqref="C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433</v>
      </c>
    </row>
    <row r="2" spans="1:21" ht="13.8">
      <c r="A2" s="1" t="s">
        <v>193</v>
      </c>
      <c r="C2" s="268" t="s">
        <v>413</v>
      </c>
      <c r="E2" s="268"/>
      <c r="F2" s="268"/>
      <c r="G2" s="6"/>
      <c r="H2" s="6"/>
    </row>
    <row r="3" spans="1:21" ht="13.8">
      <c r="A3" s="1" t="s">
        <v>194</v>
      </c>
      <c r="C3" s="328">
        <v>2060</v>
      </c>
      <c r="D3" s="328"/>
      <c r="E3" s="129"/>
    </row>
    <row r="4" spans="1:21" ht="12.6" thickBot="1">
      <c r="B4" s="6"/>
      <c r="C4" s="6"/>
    </row>
    <row r="5" spans="1:21" s="18" customFormat="1">
      <c r="A5" s="30"/>
      <c r="B5" s="31"/>
      <c r="C5" s="31"/>
      <c r="D5" s="31"/>
      <c r="E5" s="31"/>
      <c r="F5" s="32" t="s">
        <v>195</v>
      </c>
      <c r="G5" s="112" t="s">
        <v>190</v>
      </c>
      <c r="H5" s="329" t="s">
        <v>191</v>
      </c>
      <c r="I5" s="330"/>
      <c r="J5" s="330"/>
      <c r="K5" s="330"/>
      <c r="L5" s="330"/>
      <c r="M5" s="330"/>
      <c r="N5" s="331"/>
      <c r="O5" s="329" t="s">
        <v>192</v>
      </c>
      <c r="P5" s="330"/>
      <c r="Q5" s="330"/>
      <c r="R5" s="330"/>
      <c r="S5" s="330"/>
      <c r="T5" s="330"/>
      <c r="U5" s="331"/>
    </row>
    <row r="6" spans="1:21" s="18" customFormat="1" ht="12.6" thickBot="1">
      <c r="A6" s="33"/>
      <c r="B6" s="21"/>
      <c r="C6" s="21"/>
      <c r="D6" s="21"/>
      <c r="E6" s="21"/>
      <c r="F6" s="34" t="s">
        <v>196</v>
      </c>
      <c r="G6" s="113" t="s">
        <v>1</v>
      </c>
      <c r="H6" s="24" t="s">
        <v>424</v>
      </c>
      <c r="I6" s="20" t="s">
        <v>197</v>
      </c>
      <c r="J6" s="20" t="s">
        <v>198</v>
      </c>
      <c r="K6" s="20" t="s">
        <v>200</v>
      </c>
      <c r="L6" s="20" t="s">
        <v>201</v>
      </c>
      <c r="M6" s="20" t="s">
        <v>199</v>
      </c>
      <c r="N6" s="120" t="s">
        <v>1</v>
      </c>
      <c r="O6" s="24" t="s">
        <v>424</v>
      </c>
      <c r="P6" s="20" t="s">
        <v>197</v>
      </c>
      <c r="Q6" s="20" t="s">
        <v>198</v>
      </c>
      <c r="R6" s="20" t="s">
        <v>200</v>
      </c>
      <c r="S6" s="20" t="s">
        <v>201</v>
      </c>
      <c r="T6" s="20" t="s">
        <v>199</v>
      </c>
      <c r="U6" s="120" t="s">
        <v>1</v>
      </c>
    </row>
    <row r="7" spans="1:21" ht="12.9" thickTop="1" thickBot="1">
      <c r="A7" s="69" t="s">
        <v>0</v>
      </c>
      <c r="B7" s="70"/>
      <c r="C7" s="70"/>
      <c r="D7" s="70"/>
      <c r="E7" s="70"/>
      <c r="F7" s="71"/>
      <c r="G7" s="152">
        <f>N7+U7</f>
        <v>389874.30851745605</v>
      </c>
      <c r="H7" s="149">
        <v>15022.363739013672</v>
      </c>
      <c r="I7" s="150">
        <v>30249.516052246094</v>
      </c>
      <c r="J7" s="150">
        <v>43192.46533203125</v>
      </c>
      <c r="K7" s="150">
        <v>52636.135498046875</v>
      </c>
      <c r="L7" s="150">
        <v>36718.078063964844</v>
      </c>
      <c r="M7" s="150">
        <v>17540.867065429688</v>
      </c>
      <c r="N7" s="151">
        <f>SUM(H7:M7)</f>
        <v>195359.42575073242</v>
      </c>
      <c r="O7" s="149">
        <v>14324.902786254883</v>
      </c>
      <c r="P7" s="150">
        <v>28877.350158691406</v>
      </c>
      <c r="Q7" s="150">
        <v>41565.159973144531</v>
      </c>
      <c r="R7" s="150">
        <v>51187.918090820313</v>
      </c>
      <c r="S7" s="150">
        <v>37030.687072753906</v>
      </c>
      <c r="T7" s="150">
        <v>21528.864685058594</v>
      </c>
      <c r="U7" s="151">
        <f>SUM(O7:T7)</f>
        <v>194514.88276672363</v>
      </c>
    </row>
    <row r="8" spans="1:21" ht="12.9" thickTop="1" thickBot="1">
      <c r="A8" s="69"/>
      <c r="B8" s="70"/>
      <c r="C8" s="70"/>
      <c r="D8" s="70"/>
      <c r="E8" s="70"/>
      <c r="F8" s="71"/>
      <c r="G8" s="152"/>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73" si="0">N10+U10</f>
        <v>3745380.2288131714</v>
      </c>
      <c r="H10" s="67">
        <v>54707.320678710938</v>
      </c>
      <c r="I10" s="68">
        <v>14228.279022216797</v>
      </c>
      <c r="J10" s="68">
        <v>62868.119476318359</v>
      </c>
      <c r="K10" s="68">
        <v>122476.54663085938</v>
      </c>
      <c r="L10" s="68">
        <v>418130.0673828125</v>
      </c>
      <c r="M10" s="68">
        <v>1212101.09375</v>
      </c>
      <c r="N10" s="123">
        <f t="shared" ref="N10:N73" si="1">SUM(H10:M10)</f>
        <v>1884511.426940918</v>
      </c>
      <c r="O10" s="67">
        <v>47303.112152099609</v>
      </c>
      <c r="P10" s="68">
        <v>9676.685676574707</v>
      </c>
      <c r="Q10" s="68">
        <v>27510.158828735352</v>
      </c>
      <c r="R10" s="68">
        <v>75109.5048828125</v>
      </c>
      <c r="S10" s="68">
        <v>301787.33251953125</v>
      </c>
      <c r="T10" s="68">
        <v>1399482.0078125</v>
      </c>
      <c r="U10" s="123">
        <f t="shared" ref="U10:U73" si="2">SUM(O10:T10)</f>
        <v>1860868.8018722534</v>
      </c>
    </row>
    <row r="11" spans="1:21" s="19" customFormat="1" ht="15" customHeight="1">
      <c r="A11" s="72">
        <v>1</v>
      </c>
      <c r="B11" s="73" t="s">
        <v>4</v>
      </c>
      <c r="C11" s="332" t="s">
        <v>5</v>
      </c>
      <c r="D11" s="333"/>
      <c r="E11" s="333"/>
      <c r="F11" s="334"/>
      <c r="G11" s="74">
        <f t="shared" si="0"/>
        <v>180699.20907449722</v>
      </c>
      <c r="H11" s="75">
        <v>26421.280899047852</v>
      </c>
      <c r="I11" s="76">
        <v>511.64776420593262</v>
      </c>
      <c r="J11" s="76">
        <v>2008.8899350166321</v>
      </c>
      <c r="K11" s="76">
        <v>3428.8646087646484</v>
      </c>
      <c r="L11" s="76">
        <v>9856.2743835449219</v>
      </c>
      <c r="M11" s="76">
        <v>52651.2568359375</v>
      </c>
      <c r="N11" s="124">
        <f t="shared" si="1"/>
        <v>94878.214426517487</v>
      </c>
      <c r="O11" s="75">
        <v>22847.368774414063</v>
      </c>
      <c r="P11" s="76">
        <v>497.61702919006348</v>
      </c>
      <c r="Q11" s="76">
        <v>3361.1149234771729</v>
      </c>
      <c r="R11" s="76">
        <v>4669.3763427734375</v>
      </c>
      <c r="S11" s="76">
        <v>6577.42626953125</v>
      </c>
      <c r="T11" s="76">
        <v>47868.09130859375</v>
      </c>
      <c r="U11" s="124">
        <f t="shared" si="2"/>
        <v>85820.994647979736</v>
      </c>
    </row>
    <row r="12" spans="1:21" s="18" customFormat="1">
      <c r="A12" s="85">
        <v>2</v>
      </c>
      <c r="B12" s="86"/>
      <c r="C12" s="86" t="s">
        <v>6</v>
      </c>
      <c r="D12" s="87" t="s">
        <v>7</v>
      </c>
      <c r="E12" s="88"/>
      <c r="F12" s="89"/>
      <c r="G12" s="90">
        <f t="shared" si="0"/>
        <v>43089.984392404556</v>
      </c>
      <c r="H12" s="91">
        <v>2684.7254414558411</v>
      </c>
      <c r="I12" s="92">
        <v>221.36487174034119</v>
      </c>
      <c r="J12" s="92">
        <v>1012.093008518219</v>
      </c>
      <c r="K12" s="92">
        <v>1905.1650352478027</v>
      </c>
      <c r="L12" s="92">
        <v>3199.9283180236816</v>
      </c>
      <c r="M12" s="92">
        <v>12204.9384765625</v>
      </c>
      <c r="N12" s="125">
        <f t="shared" si="1"/>
        <v>21228.215151548386</v>
      </c>
      <c r="O12" s="91">
        <v>3034.7375841140747</v>
      </c>
      <c r="P12" s="92">
        <v>250.80890226364136</v>
      </c>
      <c r="Q12" s="92">
        <v>976.32883644104004</v>
      </c>
      <c r="R12" s="92">
        <v>1649.8100709915161</v>
      </c>
      <c r="S12" s="92">
        <v>2632.0347442626953</v>
      </c>
      <c r="T12" s="92">
        <v>13318.049102783203</v>
      </c>
      <c r="U12" s="125">
        <f t="shared" si="2"/>
        <v>21861.769240856171</v>
      </c>
    </row>
    <row r="13" spans="1:21">
      <c r="A13" s="37">
        <v>3</v>
      </c>
      <c r="B13" s="17"/>
      <c r="C13" s="16"/>
      <c r="D13" s="38" t="s">
        <v>8</v>
      </c>
      <c r="E13" s="39" t="s">
        <v>9</v>
      </c>
      <c r="F13" s="40"/>
      <c r="G13" s="111">
        <f t="shared" si="0"/>
        <v>12133.899432510138</v>
      </c>
      <c r="H13" s="26">
        <v>99.461892917752266</v>
      </c>
      <c r="I13" s="7">
        <v>7.9770369529724121</v>
      </c>
      <c r="J13" s="7">
        <v>90.695558309555054</v>
      </c>
      <c r="K13" s="7">
        <v>459.56749892234802</v>
      </c>
      <c r="L13" s="7">
        <v>1065.481484413147</v>
      </c>
      <c r="M13" s="7">
        <v>4420.3723015785217</v>
      </c>
      <c r="N13" s="126">
        <f t="shared" si="1"/>
        <v>6143.5557730942965</v>
      </c>
      <c r="O13" s="26">
        <v>134.95961322635412</v>
      </c>
      <c r="P13" s="7">
        <v>22.887623064219952</v>
      </c>
      <c r="Q13" s="7">
        <v>274.48570692539215</v>
      </c>
      <c r="R13" s="7">
        <v>586.70627927780151</v>
      </c>
      <c r="S13" s="7">
        <v>884.96752071380615</v>
      </c>
      <c r="T13" s="7">
        <v>4086.3369162082672</v>
      </c>
      <c r="U13" s="126">
        <f t="shared" si="2"/>
        <v>5990.3436594158411</v>
      </c>
    </row>
    <row r="14" spans="1:21">
      <c r="A14" s="37">
        <v>4</v>
      </c>
      <c r="B14" s="41"/>
      <c r="C14" s="16"/>
      <c r="D14" s="38" t="s">
        <v>10</v>
      </c>
      <c r="E14" s="39" t="s">
        <v>11</v>
      </c>
      <c r="F14" s="40"/>
      <c r="G14" s="111">
        <f t="shared" si="0"/>
        <v>1819.3232340561226</v>
      </c>
      <c r="H14" s="26">
        <v>734.1377592086792</v>
      </c>
      <c r="I14" s="7">
        <v>12.556418800726533</v>
      </c>
      <c r="J14" s="7">
        <v>2.5626671770587564</v>
      </c>
      <c r="K14" s="7">
        <v>1.5753105133771896</v>
      </c>
      <c r="L14" s="7">
        <v>1.3926272615790367</v>
      </c>
      <c r="M14" s="7">
        <v>4.6805044189095497</v>
      </c>
      <c r="N14" s="126">
        <f t="shared" si="1"/>
        <v>756.90528738033026</v>
      </c>
      <c r="O14" s="26">
        <v>998.42310908436775</v>
      </c>
      <c r="P14" s="7">
        <v>26.065713493153453</v>
      </c>
      <c r="Q14" s="7">
        <v>4.4983219839632511</v>
      </c>
      <c r="R14" s="7">
        <v>7.5619480162858963</v>
      </c>
      <c r="S14" s="7">
        <v>3.5242243334650993</v>
      </c>
      <c r="T14" s="7">
        <v>22.344629764556885</v>
      </c>
      <c r="U14" s="126">
        <f t="shared" si="2"/>
        <v>1062.4179466757923</v>
      </c>
    </row>
    <row r="15" spans="1:21">
      <c r="A15" s="37">
        <v>5</v>
      </c>
      <c r="B15" s="41"/>
      <c r="C15" s="16"/>
      <c r="D15" s="8"/>
      <c r="E15" s="17" t="s">
        <v>12</v>
      </c>
      <c r="F15" s="42" t="s">
        <v>13</v>
      </c>
      <c r="G15" s="111">
        <f t="shared" si="0"/>
        <v>1788.7488977788016</v>
      </c>
      <c r="H15" s="26">
        <v>734.1377592086792</v>
      </c>
      <c r="I15" s="7">
        <v>12.53378383256495</v>
      </c>
      <c r="J15" s="7">
        <v>2.177998767234385</v>
      </c>
      <c r="K15" s="7">
        <v>1.3916496019810438</v>
      </c>
      <c r="L15" s="7">
        <v>1.2989268098026514</v>
      </c>
      <c r="M15" s="7">
        <v>4.2102384567260742</v>
      </c>
      <c r="N15" s="126">
        <f t="shared" si="1"/>
        <v>755.7503566769883</v>
      </c>
      <c r="O15" s="26">
        <v>998.42310908436775</v>
      </c>
      <c r="P15" s="7">
        <v>26.001020599156618</v>
      </c>
      <c r="Q15" s="7">
        <v>1.1436932161450386</v>
      </c>
      <c r="R15" s="7">
        <v>1.011086406186223</v>
      </c>
      <c r="S15" s="7">
        <v>0.81822945363819599</v>
      </c>
      <c r="T15" s="7">
        <v>5.6014023423194885</v>
      </c>
      <c r="U15" s="126">
        <f t="shared" si="2"/>
        <v>1032.9985411018133</v>
      </c>
    </row>
    <row r="16" spans="1:21">
      <c r="A16" s="37">
        <v>6</v>
      </c>
      <c r="B16" s="41"/>
      <c r="C16" s="16"/>
      <c r="D16" s="8"/>
      <c r="E16" s="17" t="s">
        <v>14</v>
      </c>
      <c r="F16" s="42" t="s">
        <v>15</v>
      </c>
      <c r="G16" s="111">
        <f t="shared" si="0"/>
        <v>5.9646289357042406</v>
      </c>
      <c r="H16" s="26">
        <v>0</v>
      </c>
      <c r="I16" s="7">
        <v>0</v>
      </c>
      <c r="J16" s="7">
        <v>0</v>
      </c>
      <c r="K16" s="7">
        <v>0</v>
      </c>
      <c r="L16" s="7">
        <v>0</v>
      </c>
      <c r="M16" s="7">
        <v>0</v>
      </c>
      <c r="N16" s="126">
        <f t="shared" si="1"/>
        <v>0</v>
      </c>
      <c r="O16" s="26">
        <v>0</v>
      </c>
      <c r="P16" s="7">
        <v>1.8069046927848831E-2</v>
      </c>
      <c r="Q16" s="7">
        <v>0.78115253197029233</v>
      </c>
      <c r="R16" s="7">
        <v>1.1882952600717545</v>
      </c>
      <c r="S16" s="7">
        <v>0.48514821846038103</v>
      </c>
      <c r="T16" s="7">
        <v>3.4919638782739639</v>
      </c>
      <c r="U16" s="126">
        <f t="shared" si="2"/>
        <v>5.9646289357042406</v>
      </c>
    </row>
    <row r="17" spans="1:21">
      <c r="A17" s="37">
        <v>7</v>
      </c>
      <c r="B17" s="41"/>
      <c r="C17" s="16"/>
      <c r="D17" s="8"/>
      <c r="E17" s="17" t="s">
        <v>16</v>
      </c>
      <c r="F17" s="42" t="s">
        <v>17</v>
      </c>
      <c r="G17" s="111">
        <f t="shared" si="0"/>
        <v>17.707366094531608</v>
      </c>
      <c r="H17" s="26">
        <v>0</v>
      </c>
      <c r="I17" s="7">
        <v>1.4835001769824885E-2</v>
      </c>
      <c r="J17" s="7">
        <v>0.28244190744590014</v>
      </c>
      <c r="K17" s="7">
        <v>0.11027702502906322</v>
      </c>
      <c r="L17" s="7">
        <v>4.8274399014189839E-2</v>
      </c>
      <c r="M17" s="7">
        <v>0.27566430252045393</v>
      </c>
      <c r="N17" s="126">
        <f t="shared" si="1"/>
        <v>0.73149263577943202</v>
      </c>
      <c r="O17" s="26">
        <v>0</v>
      </c>
      <c r="P17" s="7">
        <v>3.1719493301352486E-2</v>
      </c>
      <c r="Q17" s="7">
        <v>1.6080456422641873</v>
      </c>
      <c r="R17" s="7">
        <v>3.4593419805169106</v>
      </c>
      <c r="S17" s="7">
        <v>1.5157128758728504</v>
      </c>
      <c r="T17" s="7">
        <v>10.361053466796875</v>
      </c>
      <c r="U17" s="126">
        <f t="shared" si="2"/>
        <v>16.975873458752176</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6.9023423649268807</v>
      </c>
      <c r="H19" s="26">
        <v>0</v>
      </c>
      <c r="I19" s="7">
        <v>7.7998607375775464E-3</v>
      </c>
      <c r="J19" s="7">
        <v>0.10222654009703547</v>
      </c>
      <c r="K19" s="7">
        <v>7.3383843991905451E-2</v>
      </c>
      <c r="L19" s="7">
        <v>4.5426056662108749E-2</v>
      </c>
      <c r="M19" s="7">
        <v>0.19460174278356135</v>
      </c>
      <c r="N19" s="126">
        <f t="shared" si="1"/>
        <v>0.42343804427218856</v>
      </c>
      <c r="O19" s="26">
        <v>0</v>
      </c>
      <c r="P19" s="7">
        <v>1.4905992691637948E-2</v>
      </c>
      <c r="Q19" s="7">
        <v>0.96543049067258835</v>
      </c>
      <c r="R19" s="7">
        <v>1.9032241366803646</v>
      </c>
      <c r="S19" s="7">
        <v>0.70513384696096182</v>
      </c>
      <c r="T19" s="7">
        <v>2.8902098536491394</v>
      </c>
      <c r="U19" s="126">
        <f t="shared" si="2"/>
        <v>6.4789043206546921</v>
      </c>
    </row>
    <row r="20" spans="1:21">
      <c r="A20" s="37">
        <v>10</v>
      </c>
      <c r="B20" s="41"/>
      <c r="C20" s="16"/>
      <c r="D20" s="38" t="s">
        <v>22</v>
      </c>
      <c r="E20" s="39" t="s">
        <v>23</v>
      </c>
      <c r="F20" s="40"/>
      <c r="G20" s="111">
        <f t="shared" si="0"/>
        <v>766.6489698626101</v>
      </c>
      <c r="H20" s="26">
        <v>13.71620462089777</v>
      </c>
      <c r="I20" s="7">
        <v>7.1043158769607544</v>
      </c>
      <c r="J20" s="7">
        <v>49.154855608940125</v>
      </c>
      <c r="K20" s="7">
        <v>282.6523072719574</v>
      </c>
      <c r="L20" s="7">
        <v>100.0174173116684</v>
      </c>
      <c r="M20" s="7">
        <v>6.0470804274082184</v>
      </c>
      <c r="N20" s="126">
        <f t="shared" si="1"/>
        <v>458.69218111783266</v>
      </c>
      <c r="O20" s="26">
        <v>12.827356334775686</v>
      </c>
      <c r="P20" s="7">
        <v>6.9259781837463379</v>
      </c>
      <c r="Q20" s="7">
        <v>50.493294209241867</v>
      </c>
      <c r="R20" s="7">
        <v>187.41901576519012</v>
      </c>
      <c r="S20" s="7">
        <v>47.955539703369141</v>
      </c>
      <c r="T20" s="7">
        <v>2.3356045484542847</v>
      </c>
      <c r="U20" s="126">
        <f t="shared" si="2"/>
        <v>307.95678874477744</v>
      </c>
    </row>
    <row r="21" spans="1:21">
      <c r="A21" s="37">
        <v>11</v>
      </c>
      <c r="B21" s="41"/>
      <c r="C21" s="16"/>
      <c r="D21" s="38" t="s">
        <v>24</v>
      </c>
      <c r="E21" s="39" t="s">
        <v>25</v>
      </c>
      <c r="F21" s="40"/>
      <c r="G21" s="111">
        <f t="shared" si="0"/>
        <v>13456.139619074762</v>
      </c>
      <c r="H21" s="26">
        <v>832.28248703479767</v>
      </c>
      <c r="I21" s="7">
        <v>32.282823368906975</v>
      </c>
      <c r="J21" s="7">
        <v>117.41181039810181</v>
      </c>
      <c r="K21" s="7">
        <v>157.36437594890594</v>
      </c>
      <c r="L21" s="7">
        <v>418.2705762386322</v>
      </c>
      <c r="M21" s="7">
        <v>4324.3360290527344</v>
      </c>
      <c r="N21" s="126">
        <f t="shared" si="1"/>
        <v>5881.948102042079</v>
      </c>
      <c r="O21" s="26">
        <v>1076.0384021997452</v>
      </c>
      <c r="P21" s="7">
        <v>38.618909455835819</v>
      </c>
      <c r="Q21" s="7">
        <v>103.9746333360672</v>
      </c>
      <c r="R21" s="7">
        <v>150.46103340387344</v>
      </c>
      <c r="S21" s="7">
        <v>382.60785412788391</v>
      </c>
      <c r="T21" s="7">
        <v>5822.4906845092773</v>
      </c>
      <c r="U21" s="126">
        <f t="shared" si="2"/>
        <v>7574.1915170326829</v>
      </c>
    </row>
    <row r="22" spans="1:21">
      <c r="A22" s="37">
        <v>12</v>
      </c>
      <c r="B22" s="41"/>
      <c r="C22" s="16"/>
      <c r="D22" s="38" t="s">
        <v>26</v>
      </c>
      <c r="E22" s="39" t="s">
        <v>27</v>
      </c>
      <c r="F22" s="40"/>
      <c r="G22" s="111">
        <f t="shared" si="0"/>
        <v>413.21391865808982</v>
      </c>
      <c r="H22" s="26">
        <v>147.69020201941021</v>
      </c>
      <c r="I22" s="7">
        <v>10.232445254921913</v>
      </c>
      <c r="J22" s="7">
        <v>16.115576839074492</v>
      </c>
      <c r="K22" s="7">
        <v>13.875298008322716</v>
      </c>
      <c r="L22" s="7">
        <v>21.394269805401564</v>
      </c>
      <c r="M22" s="7">
        <v>32.569660678505898</v>
      </c>
      <c r="N22" s="126">
        <f t="shared" si="1"/>
        <v>241.87745260563679</v>
      </c>
      <c r="O22" s="26">
        <v>92.58422093174886</v>
      </c>
      <c r="P22" s="7">
        <v>12.768438339233398</v>
      </c>
      <c r="Q22" s="7">
        <v>21.195946779102087</v>
      </c>
      <c r="R22" s="7">
        <v>14.468628730624914</v>
      </c>
      <c r="S22" s="7">
        <v>9.3021425381302834</v>
      </c>
      <c r="T22" s="7">
        <v>21.017088733613491</v>
      </c>
      <c r="U22" s="126">
        <f t="shared" si="2"/>
        <v>171.33646605245303</v>
      </c>
    </row>
    <row r="23" spans="1:21">
      <c r="A23" s="37">
        <v>13</v>
      </c>
      <c r="B23" s="41"/>
      <c r="C23" s="16"/>
      <c r="D23" s="8"/>
      <c r="E23" s="17" t="s">
        <v>12</v>
      </c>
      <c r="F23" s="42" t="s">
        <v>28</v>
      </c>
      <c r="G23" s="111">
        <f t="shared" si="0"/>
        <v>25.351669495459646</v>
      </c>
      <c r="H23" s="26">
        <v>0</v>
      </c>
      <c r="I23" s="7">
        <v>5.3268520152196288</v>
      </c>
      <c r="J23" s="7">
        <v>3.5643054638057947</v>
      </c>
      <c r="K23" s="7">
        <v>1.8300049458630383</v>
      </c>
      <c r="L23" s="7">
        <v>0.81064912583678961</v>
      </c>
      <c r="M23" s="7">
        <v>0</v>
      </c>
      <c r="N23" s="126">
        <f t="shared" si="1"/>
        <v>11.531811550725251</v>
      </c>
      <c r="O23" s="26">
        <v>0</v>
      </c>
      <c r="P23" s="7">
        <v>8.1035235123708844</v>
      </c>
      <c r="Q23" s="7">
        <v>3.4494750134181231</v>
      </c>
      <c r="R23" s="7">
        <v>1.5510977040976286</v>
      </c>
      <c r="S23" s="7">
        <v>0.71576171484775841</v>
      </c>
      <c r="T23" s="7">
        <v>0</v>
      </c>
      <c r="U23" s="126">
        <f t="shared" si="2"/>
        <v>13.819857944734395</v>
      </c>
    </row>
    <row r="24" spans="1:21">
      <c r="A24" s="37">
        <v>14</v>
      </c>
      <c r="B24" s="17"/>
      <c r="C24" s="16"/>
      <c r="D24" s="8"/>
      <c r="E24" s="17" t="s">
        <v>14</v>
      </c>
      <c r="F24" s="42" t="s">
        <v>29</v>
      </c>
      <c r="G24" s="111">
        <f t="shared" si="0"/>
        <v>7.2220388781861402</v>
      </c>
      <c r="H24" s="26">
        <v>2.7354832233395427</v>
      </c>
      <c r="I24" s="7">
        <v>0.16998193727340549</v>
      </c>
      <c r="J24" s="7">
        <v>0.25683419057168067</v>
      </c>
      <c r="K24" s="7">
        <v>0.3471933628898114</v>
      </c>
      <c r="L24" s="7">
        <v>0.28542700223624706</v>
      </c>
      <c r="M24" s="7">
        <v>0</v>
      </c>
      <c r="N24" s="126">
        <f t="shared" si="1"/>
        <v>3.7949197163106874</v>
      </c>
      <c r="O24" s="26">
        <v>2.7799098779214546</v>
      </c>
      <c r="P24" s="7">
        <v>0.12426529184449464</v>
      </c>
      <c r="Q24" s="7">
        <v>0.13063045631861314</v>
      </c>
      <c r="R24" s="7">
        <v>0.20166990091092885</v>
      </c>
      <c r="S24" s="7">
        <v>0.19064363487996161</v>
      </c>
      <c r="T24" s="7">
        <v>0</v>
      </c>
      <c r="U24" s="126">
        <f t="shared" si="2"/>
        <v>3.4271191618754528</v>
      </c>
    </row>
    <row r="25" spans="1:21">
      <c r="A25" s="37">
        <v>15</v>
      </c>
      <c r="B25" s="17"/>
      <c r="C25" s="16"/>
      <c r="D25" s="8"/>
      <c r="E25" s="17" t="s">
        <v>16</v>
      </c>
      <c r="F25" s="42" t="s">
        <v>30</v>
      </c>
      <c r="G25" s="111">
        <f t="shared" si="0"/>
        <v>107.94722727226326</v>
      </c>
      <c r="H25" s="26">
        <v>49.115837009623647</v>
      </c>
      <c r="I25" s="7">
        <v>1.2286002151668072</v>
      </c>
      <c r="J25" s="7">
        <v>0.64824933721683919</v>
      </c>
      <c r="K25" s="7">
        <v>0.15759917662944645</v>
      </c>
      <c r="L25" s="7">
        <v>4.6309615019708872E-2</v>
      </c>
      <c r="M25" s="7">
        <v>0</v>
      </c>
      <c r="N25" s="126">
        <f t="shared" si="1"/>
        <v>51.196595353656448</v>
      </c>
      <c r="O25" s="26">
        <v>54.358480486087501</v>
      </c>
      <c r="P25" s="7">
        <v>1.4524773880839348</v>
      </c>
      <c r="Q25" s="7">
        <v>0.7113322033546865</v>
      </c>
      <c r="R25" s="7">
        <v>0.19840423949062824</v>
      </c>
      <c r="S25" s="7">
        <v>2.9937601590063423E-2</v>
      </c>
      <c r="T25" s="7">
        <v>0</v>
      </c>
      <c r="U25" s="126">
        <f t="shared" si="2"/>
        <v>56.750631918606814</v>
      </c>
    </row>
    <row r="26" spans="1:21">
      <c r="A26" s="37">
        <v>16</v>
      </c>
      <c r="B26" s="17"/>
      <c r="C26" s="16"/>
      <c r="D26" s="8"/>
      <c r="E26" s="17" t="s">
        <v>18</v>
      </c>
      <c r="F26" s="42" t="s">
        <v>31</v>
      </c>
      <c r="G26" s="111">
        <f t="shared" si="0"/>
        <v>272.69298516213894</v>
      </c>
      <c r="H26" s="26">
        <v>95.838883936405182</v>
      </c>
      <c r="I26" s="7">
        <v>3.5070109637454152</v>
      </c>
      <c r="J26" s="7">
        <v>11.64618803281337</v>
      </c>
      <c r="K26" s="7">
        <v>11.540500842034817</v>
      </c>
      <c r="L26" s="7">
        <v>20.251883700489998</v>
      </c>
      <c r="M26" s="7">
        <v>32.569660678505898</v>
      </c>
      <c r="N26" s="126">
        <f t="shared" si="1"/>
        <v>175.35412815399468</v>
      </c>
      <c r="O26" s="26">
        <v>35.445830076932907</v>
      </c>
      <c r="P26" s="7">
        <v>3.0881717707961798</v>
      </c>
      <c r="Q26" s="7">
        <v>16.904509626328945</v>
      </c>
      <c r="R26" s="7">
        <v>12.517456948757172</v>
      </c>
      <c r="S26" s="7">
        <v>8.3657998517155647</v>
      </c>
      <c r="T26" s="7">
        <v>21.017088733613491</v>
      </c>
      <c r="U26" s="126">
        <f t="shared" si="2"/>
        <v>97.338857008144259</v>
      </c>
    </row>
    <row r="27" spans="1:21">
      <c r="A27" s="37">
        <v>17</v>
      </c>
      <c r="B27" s="17"/>
      <c r="C27" s="16"/>
      <c r="D27" s="38" t="s">
        <v>32</v>
      </c>
      <c r="E27" s="39" t="s">
        <v>33</v>
      </c>
      <c r="F27" s="40"/>
      <c r="G27" s="111">
        <f t="shared" si="0"/>
        <v>2181.6203400716186</v>
      </c>
      <c r="H27" s="26">
        <v>97.245387107133865</v>
      </c>
      <c r="I27" s="7">
        <v>25.111801296472549</v>
      </c>
      <c r="J27" s="7">
        <v>111.04180178046227</v>
      </c>
      <c r="K27" s="7">
        <v>133.91771519184113</v>
      </c>
      <c r="L27" s="7">
        <v>174.25892376899719</v>
      </c>
      <c r="M27" s="7">
        <v>757.12850761413574</v>
      </c>
      <c r="N27" s="126">
        <f t="shared" si="1"/>
        <v>1298.7041367590427</v>
      </c>
      <c r="O27" s="26">
        <v>108.91606259346008</v>
      </c>
      <c r="P27" s="7">
        <v>18.051967553794384</v>
      </c>
      <c r="Q27" s="7">
        <v>55.622589111328125</v>
      </c>
      <c r="R27" s="7">
        <v>80.35898768901825</v>
      </c>
      <c r="S27" s="7">
        <v>94.153655767440796</v>
      </c>
      <c r="T27" s="7">
        <v>525.81294059753418</v>
      </c>
      <c r="U27" s="126">
        <f t="shared" si="2"/>
        <v>882.91620331257582</v>
      </c>
    </row>
    <row r="28" spans="1:21">
      <c r="A28" s="37">
        <v>18</v>
      </c>
      <c r="B28" s="12"/>
      <c r="C28" s="12"/>
      <c r="D28" s="38" t="s">
        <v>34</v>
      </c>
      <c r="E28" s="39" t="s">
        <v>35</v>
      </c>
      <c r="F28" s="43"/>
      <c r="G28" s="111">
        <f t="shared" si="0"/>
        <v>864.52800253406167</v>
      </c>
      <c r="H28" s="26">
        <v>33.578174576163292</v>
      </c>
      <c r="I28" s="7">
        <v>15.040411904454231</v>
      </c>
      <c r="J28" s="7">
        <v>54.583579182624817</v>
      </c>
      <c r="K28" s="7">
        <v>72.469642817974091</v>
      </c>
      <c r="L28" s="7">
        <v>110.09694802761078</v>
      </c>
      <c r="M28" s="7">
        <v>222.69422483444214</v>
      </c>
      <c r="N28" s="126">
        <f t="shared" si="1"/>
        <v>508.46298134326935</v>
      </c>
      <c r="O28" s="26">
        <v>29.400581821799278</v>
      </c>
      <c r="P28" s="7">
        <v>9.6630945689976215</v>
      </c>
      <c r="Q28" s="7">
        <v>39.202317535877228</v>
      </c>
      <c r="R28" s="7">
        <v>46.826359689235687</v>
      </c>
      <c r="S28" s="7">
        <v>73.794211268424988</v>
      </c>
      <c r="T28" s="7">
        <v>157.17845630645752</v>
      </c>
      <c r="U28" s="126">
        <f t="shared" si="2"/>
        <v>356.06502119079232</v>
      </c>
    </row>
    <row r="29" spans="1:21">
      <c r="A29" s="37">
        <v>19</v>
      </c>
      <c r="B29" s="17"/>
      <c r="C29" s="16"/>
      <c r="D29" s="38" t="s">
        <v>36</v>
      </c>
      <c r="E29" s="39" t="s">
        <v>37</v>
      </c>
      <c r="F29" s="40"/>
      <c r="G29" s="111">
        <f t="shared" si="0"/>
        <v>1333.0561489784159</v>
      </c>
      <c r="H29" s="26">
        <v>10.245878037065268</v>
      </c>
      <c r="I29" s="7">
        <v>0.72873045038431883</v>
      </c>
      <c r="J29" s="7">
        <v>18.83503845334053</v>
      </c>
      <c r="K29" s="7">
        <v>77.71364164352417</v>
      </c>
      <c r="L29" s="7">
        <v>267.74388027191162</v>
      </c>
      <c r="M29" s="7">
        <v>353.37546634674072</v>
      </c>
      <c r="N29" s="126">
        <f t="shared" si="1"/>
        <v>728.64263520296663</v>
      </c>
      <c r="O29" s="26">
        <v>7.7589271133765578</v>
      </c>
      <c r="P29" s="7">
        <v>0.97692752303555608</v>
      </c>
      <c r="Q29" s="7">
        <v>15.378813967108727</v>
      </c>
      <c r="R29" s="7">
        <v>40.259772896766663</v>
      </c>
      <c r="S29" s="7">
        <v>202.42019724845886</v>
      </c>
      <c r="T29" s="7">
        <v>337.61887502670288</v>
      </c>
      <c r="U29" s="126">
        <f t="shared" si="2"/>
        <v>604.41351377544925</v>
      </c>
    </row>
    <row r="30" spans="1:21">
      <c r="A30" s="37">
        <v>20</v>
      </c>
      <c r="B30" s="17"/>
      <c r="C30" s="16"/>
      <c r="D30" s="38" t="s">
        <v>38</v>
      </c>
      <c r="E30" s="39" t="s">
        <v>39</v>
      </c>
      <c r="F30" s="40"/>
      <c r="G30" s="111">
        <f t="shared" si="0"/>
        <v>38.625915804383112</v>
      </c>
      <c r="H30" s="26">
        <v>0</v>
      </c>
      <c r="I30" s="7">
        <v>9.8355885216733441E-2</v>
      </c>
      <c r="J30" s="7">
        <v>0.28475404309574515</v>
      </c>
      <c r="K30" s="7">
        <v>0.94696268625557423</v>
      </c>
      <c r="L30" s="7">
        <v>7.7484453618526459</v>
      </c>
      <c r="M30" s="7">
        <v>10.648503422737122</v>
      </c>
      <c r="N30" s="126">
        <f t="shared" si="1"/>
        <v>19.72702139915782</v>
      </c>
      <c r="O30" s="26">
        <v>0</v>
      </c>
      <c r="P30" s="7">
        <v>0.12662937375716865</v>
      </c>
      <c r="Q30" s="7">
        <v>0.33265405055135489</v>
      </c>
      <c r="R30" s="7">
        <v>0.5940377120859921</v>
      </c>
      <c r="S30" s="7">
        <v>6.6025890335440636</v>
      </c>
      <c r="T30" s="7">
        <v>11.242984235286713</v>
      </c>
      <c r="U30" s="126">
        <f t="shared" si="2"/>
        <v>18.898894405225292</v>
      </c>
    </row>
    <row r="31" spans="1:21">
      <c r="A31" s="37">
        <v>21</v>
      </c>
      <c r="B31" s="17"/>
      <c r="C31" s="16"/>
      <c r="D31" s="38" t="s">
        <v>40</v>
      </c>
      <c r="E31" s="39" t="s">
        <v>41</v>
      </c>
      <c r="F31" s="40"/>
      <c r="G31" s="111">
        <f t="shared" si="0"/>
        <v>6278.8528150247876</v>
      </c>
      <c r="H31" s="26">
        <v>333.75033392012119</v>
      </c>
      <c r="I31" s="7">
        <v>50.459373456658795</v>
      </c>
      <c r="J31" s="7">
        <v>335.6290970146656</v>
      </c>
      <c r="K31" s="7">
        <v>543.70805880427361</v>
      </c>
      <c r="L31" s="7">
        <v>781.05637419223785</v>
      </c>
      <c r="M31" s="7">
        <v>1106.9722199440002</v>
      </c>
      <c r="N31" s="126">
        <f t="shared" si="1"/>
        <v>3151.5754573319573</v>
      </c>
      <c r="O31" s="26">
        <v>390.62564245611429</v>
      </c>
      <c r="P31" s="7">
        <v>62.435472327284515</v>
      </c>
      <c r="Q31" s="7">
        <v>284.4412268102169</v>
      </c>
      <c r="R31" s="7">
        <v>437.10286876559258</v>
      </c>
      <c r="S31" s="7">
        <v>725.83085256814957</v>
      </c>
      <c r="T31" s="7">
        <v>1226.8412947654724</v>
      </c>
      <c r="U31" s="126">
        <f t="shared" si="2"/>
        <v>3127.2773576928303</v>
      </c>
    </row>
    <row r="32" spans="1:21">
      <c r="A32" s="37">
        <v>22</v>
      </c>
      <c r="B32" s="17"/>
      <c r="C32" s="16"/>
      <c r="D32" s="38"/>
      <c r="E32" s="17" t="s">
        <v>12</v>
      </c>
      <c r="F32" s="42" t="s">
        <v>42</v>
      </c>
      <c r="G32" s="111">
        <f t="shared" si="0"/>
        <v>1829.0789260864258</v>
      </c>
      <c r="H32" s="26">
        <v>115.85261535644531</v>
      </c>
      <c r="I32" s="7">
        <v>26.854209899902344</v>
      </c>
      <c r="J32" s="7">
        <v>103.44985961914063</v>
      </c>
      <c r="K32" s="7">
        <v>163.67689514160156</v>
      </c>
      <c r="L32" s="7">
        <v>211.19053649902344</v>
      </c>
      <c r="M32" s="7">
        <v>271.12103271484375</v>
      </c>
      <c r="N32" s="126">
        <f t="shared" si="1"/>
        <v>892.14514923095703</v>
      </c>
      <c r="O32" s="26">
        <v>124.37646484375</v>
      </c>
      <c r="P32" s="7">
        <v>34.450485229492188</v>
      </c>
      <c r="Q32" s="7">
        <v>109.58245849609375</v>
      </c>
      <c r="R32" s="7">
        <v>131.44664001464844</v>
      </c>
      <c r="S32" s="7">
        <v>213.10879516601563</v>
      </c>
      <c r="T32" s="7">
        <v>323.96893310546875</v>
      </c>
      <c r="U32" s="126">
        <f t="shared" si="2"/>
        <v>936.93377685546875</v>
      </c>
    </row>
    <row r="33" spans="1:21">
      <c r="A33" s="37">
        <v>23</v>
      </c>
      <c r="B33" s="17"/>
      <c r="C33" s="16"/>
      <c r="D33" s="8"/>
      <c r="E33" s="17" t="s">
        <v>14</v>
      </c>
      <c r="F33" s="42" t="s">
        <v>43</v>
      </c>
      <c r="G33" s="111">
        <f t="shared" si="0"/>
        <v>0</v>
      </c>
      <c r="H33" s="26">
        <v>0</v>
      </c>
      <c r="I33" s="7">
        <v>0</v>
      </c>
      <c r="J33" s="7">
        <v>0</v>
      </c>
      <c r="K33" s="7">
        <v>0</v>
      </c>
      <c r="L33" s="7">
        <v>0</v>
      </c>
      <c r="M33" s="7">
        <v>0</v>
      </c>
      <c r="N33" s="126">
        <f t="shared" si="1"/>
        <v>0</v>
      </c>
      <c r="O33" s="26">
        <v>0</v>
      </c>
      <c r="P33" s="7">
        <v>0</v>
      </c>
      <c r="Q33" s="7">
        <v>0</v>
      </c>
      <c r="R33" s="7">
        <v>0</v>
      </c>
      <c r="S33" s="7">
        <v>0</v>
      </c>
      <c r="T33" s="7">
        <v>0</v>
      </c>
      <c r="U33" s="126">
        <f t="shared" si="2"/>
        <v>0</v>
      </c>
    </row>
    <row r="34" spans="1:21">
      <c r="A34" s="37">
        <v>24</v>
      </c>
      <c r="B34" s="17"/>
      <c r="C34" s="16"/>
      <c r="D34" s="8"/>
      <c r="E34" s="17" t="s">
        <v>16</v>
      </c>
      <c r="F34" s="42" t="s">
        <v>44</v>
      </c>
      <c r="G34" s="111">
        <f t="shared" si="0"/>
        <v>0</v>
      </c>
      <c r="H34" s="26">
        <v>0</v>
      </c>
      <c r="I34" s="7">
        <v>0</v>
      </c>
      <c r="J34" s="7">
        <v>0</v>
      </c>
      <c r="K34" s="7">
        <v>0</v>
      </c>
      <c r="L34" s="7">
        <v>0</v>
      </c>
      <c r="M34" s="7">
        <v>0</v>
      </c>
      <c r="N34" s="126">
        <f t="shared" si="1"/>
        <v>0</v>
      </c>
      <c r="O34" s="26">
        <v>0</v>
      </c>
      <c r="P34" s="7">
        <v>0</v>
      </c>
      <c r="Q34" s="7">
        <v>0</v>
      </c>
      <c r="R34" s="7">
        <v>0</v>
      </c>
      <c r="S34" s="7">
        <v>0</v>
      </c>
      <c r="T34" s="7">
        <v>0</v>
      </c>
      <c r="U34" s="126">
        <f t="shared" si="2"/>
        <v>0</v>
      </c>
    </row>
    <row r="35" spans="1:21">
      <c r="A35" s="37">
        <v>25</v>
      </c>
      <c r="B35" s="17"/>
      <c r="C35" s="16"/>
      <c r="D35" s="8"/>
      <c r="E35" s="17" t="s">
        <v>18</v>
      </c>
      <c r="F35" s="42" t="s">
        <v>45</v>
      </c>
      <c r="G35" s="111">
        <f t="shared" si="0"/>
        <v>1084.213195756427</v>
      </c>
      <c r="H35" s="26">
        <v>5.0534821305191144</v>
      </c>
      <c r="I35" s="7">
        <v>4.0650786384940147</v>
      </c>
      <c r="J35" s="7">
        <v>36.006505712866783</v>
      </c>
      <c r="K35" s="7">
        <v>89.708470582962036</v>
      </c>
      <c r="L35" s="7">
        <v>160.09705448150635</v>
      </c>
      <c r="M35" s="7">
        <v>266.91335868835449</v>
      </c>
      <c r="N35" s="126">
        <f t="shared" si="1"/>
        <v>561.84395023470279</v>
      </c>
      <c r="O35" s="26">
        <v>5.2426754534244537</v>
      </c>
      <c r="P35" s="7">
        <v>3.2469467371702194</v>
      </c>
      <c r="Q35" s="7">
        <v>16.579077757894993</v>
      </c>
      <c r="R35" s="7">
        <v>55.922939896583557</v>
      </c>
      <c r="S35" s="7">
        <v>132.4960024356842</v>
      </c>
      <c r="T35" s="7">
        <v>308.8816032409668</v>
      </c>
      <c r="U35" s="126">
        <f t="shared" si="2"/>
        <v>522.36924552172422</v>
      </c>
    </row>
    <row r="36" spans="1:21">
      <c r="A36" s="37">
        <v>26</v>
      </c>
      <c r="B36" s="17"/>
      <c r="C36" s="16"/>
      <c r="D36" s="8"/>
      <c r="E36" s="17" t="s">
        <v>20</v>
      </c>
      <c r="F36" s="42" t="s">
        <v>46</v>
      </c>
      <c r="G36" s="111">
        <f t="shared" si="0"/>
        <v>2738.2601379107218</v>
      </c>
      <c r="H36" s="26">
        <v>129.66683741193265</v>
      </c>
      <c r="I36" s="7">
        <v>5.9473063305485994</v>
      </c>
      <c r="J36" s="7">
        <v>156.50282101240009</v>
      </c>
      <c r="K36" s="7">
        <v>248.76540631614625</v>
      </c>
      <c r="L36" s="7">
        <v>368.19190096855164</v>
      </c>
      <c r="M36" s="7">
        <v>509.63540660589933</v>
      </c>
      <c r="N36" s="126">
        <f t="shared" si="1"/>
        <v>1418.7096786454786</v>
      </c>
      <c r="O36" s="26">
        <v>157.52504018880427</v>
      </c>
      <c r="P36" s="7">
        <v>6.6209882092662156</v>
      </c>
      <c r="Q36" s="7">
        <v>120.61986508592963</v>
      </c>
      <c r="R36" s="7">
        <v>197.99468511436135</v>
      </c>
      <c r="S36" s="7">
        <v>325.37203494086862</v>
      </c>
      <c r="T36" s="7">
        <v>511.41784572601318</v>
      </c>
      <c r="U36" s="126">
        <f t="shared" si="2"/>
        <v>1319.5504592652433</v>
      </c>
    </row>
    <row r="37" spans="1:21">
      <c r="A37" s="37">
        <v>27</v>
      </c>
      <c r="B37" s="17"/>
      <c r="C37" s="16"/>
      <c r="D37" s="8"/>
      <c r="E37" s="17" t="s">
        <v>47</v>
      </c>
      <c r="F37" s="42" t="s">
        <v>393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v>
      </c>
      <c r="H38" s="26">
        <v>0</v>
      </c>
      <c r="I38" s="7">
        <v>0</v>
      </c>
      <c r="J38" s="7">
        <v>0</v>
      </c>
      <c r="K38" s="7">
        <v>0</v>
      </c>
      <c r="L38" s="7">
        <v>0</v>
      </c>
      <c r="M38" s="7">
        <v>0</v>
      </c>
      <c r="N38" s="126">
        <f t="shared" si="1"/>
        <v>0</v>
      </c>
      <c r="O38" s="26">
        <v>0</v>
      </c>
      <c r="P38" s="7">
        <v>0</v>
      </c>
      <c r="Q38" s="7">
        <v>0</v>
      </c>
      <c r="R38" s="7">
        <v>0</v>
      </c>
      <c r="S38" s="7">
        <v>0</v>
      </c>
      <c r="T38" s="7">
        <v>0</v>
      </c>
      <c r="U38" s="126">
        <f t="shared" si="2"/>
        <v>0</v>
      </c>
    </row>
    <row r="39" spans="1:21">
      <c r="A39" s="37">
        <v>29</v>
      </c>
      <c r="B39" s="17"/>
      <c r="C39" s="16"/>
      <c r="D39" s="38"/>
      <c r="E39" s="17" t="s">
        <v>394</v>
      </c>
      <c r="F39" s="42" t="s">
        <v>50</v>
      </c>
      <c r="G39" s="111">
        <f t="shared" si="0"/>
        <v>114.73533756990219</v>
      </c>
      <c r="H39" s="26">
        <v>0</v>
      </c>
      <c r="I39" s="7">
        <v>0</v>
      </c>
      <c r="J39" s="7">
        <v>5.3963999031111598E-2</v>
      </c>
      <c r="K39" s="7">
        <v>3.71221360610798</v>
      </c>
      <c r="L39" s="7">
        <v>17.075102780014277</v>
      </c>
      <c r="M39" s="7">
        <v>22.993324026465416</v>
      </c>
      <c r="N39" s="126">
        <f t="shared" si="1"/>
        <v>43.834604411618784</v>
      </c>
      <c r="O39" s="26">
        <v>0</v>
      </c>
      <c r="P39" s="7">
        <v>0</v>
      </c>
      <c r="Q39" s="7">
        <v>0.13154974376084283</v>
      </c>
      <c r="R39" s="7">
        <v>3.6540671610273421</v>
      </c>
      <c r="S39" s="7">
        <v>24.128314435482025</v>
      </c>
      <c r="T39" s="7">
        <v>42.986801818013191</v>
      </c>
      <c r="U39" s="126">
        <f t="shared" si="2"/>
        <v>70.900733158283401</v>
      </c>
    </row>
    <row r="40" spans="1:21">
      <c r="A40" s="37">
        <v>30</v>
      </c>
      <c r="B40" s="17"/>
      <c r="C40" s="16"/>
      <c r="D40" s="12"/>
      <c r="E40" s="17" t="s">
        <v>395</v>
      </c>
      <c r="F40" s="42" t="s">
        <v>51</v>
      </c>
      <c r="G40" s="111">
        <f t="shared" si="0"/>
        <v>2.2445849338546395</v>
      </c>
      <c r="H40" s="26">
        <v>0.49682532250881195</v>
      </c>
      <c r="I40" s="7">
        <v>4.7505931928753853E-2</v>
      </c>
      <c r="J40" s="7">
        <v>0.17417091131210327</v>
      </c>
      <c r="K40" s="7">
        <v>5.3728926926851273E-2</v>
      </c>
      <c r="L40" s="7">
        <v>0.21929891407489777</v>
      </c>
      <c r="M40" s="7">
        <v>0.32711633667349815</v>
      </c>
      <c r="N40" s="126">
        <f t="shared" si="1"/>
        <v>1.3186463434249163</v>
      </c>
      <c r="O40" s="26">
        <v>0.33363358303904533</v>
      </c>
      <c r="P40" s="7">
        <v>5.0684401765465736E-2</v>
      </c>
      <c r="Q40" s="7">
        <v>3.8137331139296293E-2</v>
      </c>
      <c r="R40" s="7">
        <v>3.4695181529968977E-2</v>
      </c>
      <c r="S40" s="7">
        <v>6.7270128056406975E-2</v>
      </c>
      <c r="T40" s="7">
        <v>0.40151796489953995</v>
      </c>
      <c r="U40" s="126">
        <f t="shared" si="2"/>
        <v>0.92593859042972326</v>
      </c>
    </row>
    <row r="41" spans="1:21">
      <c r="A41" s="37">
        <v>31</v>
      </c>
      <c r="B41" s="17"/>
      <c r="C41" s="16"/>
      <c r="D41" s="12"/>
      <c r="E41" s="17" t="s">
        <v>396</v>
      </c>
      <c r="F41" s="42" t="s">
        <v>52</v>
      </c>
      <c r="G41" s="111">
        <f t="shared" si="0"/>
        <v>0</v>
      </c>
      <c r="H41" s="26">
        <v>0</v>
      </c>
      <c r="I41" s="7">
        <v>0</v>
      </c>
      <c r="J41" s="7">
        <v>0</v>
      </c>
      <c r="K41" s="7">
        <v>0</v>
      </c>
      <c r="L41" s="7">
        <v>0</v>
      </c>
      <c r="M41" s="7">
        <v>0</v>
      </c>
      <c r="N41" s="126">
        <f t="shared" si="1"/>
        <v>0</v>
      </c>
      <c r="O41" s="26">
        <v>0</v>
      </c>
      <c r="P41" s="7">
        <v>0</v>
      </c>
      <c r="Q41" s="7">
        <v>0</v>
      </c>
      <c r="R41" s="7">
        <v>0</v>
      </c>
      <c r="S41" s="7">
        <v>0</v>
      </c>
      <c r="T41" s="7">
        <v>0</v>
      </c>
      <c r="U41" s="126">
        <f t="shared" si="2"/>
        <v>0</v>
      </c>
    </row>
    <row r="42" spans="1:21">
      <c r="A42" s="37">
        <v>32</v>
      </c>
      <c r="B42" s="17"/>
      <c r="C42" s="16"/>
      <c r="D42" s="38"/>
      <c r="E42" s="17" t="s">
        <v>397</v>
      </c>
      <c r="F42" s="42" t="s">
        <v>53</v>
      </c>
      <c r="G42" s="111">
        <f t="shared" si="0"/>
        <v>510.32060757162981</v>
      </c>
      <c r="H42" s="26">
        <v>82.680568611249328</v>
      </c>
      <c r="I42" s="7">
        <v>13.545271455310285</v>
      </c>
      <c r="J42" s="7">
        <v>39.441777274012566</v>
      </c>
      <c r="K42" s="7">
        <v>37.791357181966305</v>
      </c>
      <c r="L42" s="7">
        <v>24.282506495714188</v>
      </c>
      <c r="M42" s="7">
        <v>35.981989502906799</v>
      </c>
      <c r="N42" s="126">
        <f t="shared" si="1"/>
        <v>233.72347052115947</v>
      </c>
      <c r="O42" s="26">
        <v>103.14781749993563</v>
      </c>
      <c r="P42" s="7">
        <v>18.06636856473051</v>
      </c>
      <c r="Q42" s="7">
        <v>37.490127319470048</v>
      </c>
      <c r="R42" s="7">
        <v>48.049820870161057</v>
      </c>
      <c r="S42" s="7">
        <v>30.658470869064331</v>
      </c>
      <c r="T42" s="7">
        <v>39.184531927108765</v>
      </c>
      <c r="U42" s="126">
        <f t="shared" si="2"/>
        <v>276.59713705047034</v>
      </c>
    </row>
    <row r="43" spans="1:21">
      <c r="A43" s="37">
        <v>33</v>
      </c>
      <c r="B43" s="17"/>
      <c r="C43" s="16"/>
      <c r="D43" s="38" t="s">
        <v>54</v>
      </c>
      <c r="E43" s="39" t="s">
        <v>55</v>
      </c>
      <c r="F43" s="42"/>
      <c r="G43" s="111">
        <f t="shared" si="0"/>
        <v>19.9679566573177</v>
      </c>
      <c r="H43" s="26">
        <v>6.6431793470401317</v>
      </c>
      <c r="I43" s="7">
        <v>0.35716263693757355</v>
      </c>
      <c r="J43" s="7">
        <v>0.16935340908821672</v>
      </c>
      <c r="K43" s="7">
        <v>0.18664233840536326</v>
      </c>
      <c r="L43" s="7">
        <v>0.27779041230678558</v>
      </c>
      <c r="M43" s="7">
        <v>0.86268255859613419</v>
      </c>
      <c r="N43" s="126">
        <f t="shared" si="1"/>
        <v>8.496810702374205</v>
      </c>
      <c r="O43" s="26">
        <v>9.10750429215841</v>
      </c>
      <c r="P43" s="7">
        <v>0.43510532437358052</v>
      </c>
      <c r="Q43" s="7">
        <v>0.14358380509656854</v>
      </c>
      <c r="R43" s="7">
        <v>0.17638939747121185</v>
      </c>
      <c r="S43" s="7">
        <v>0.31591301364824176</v>
      </c>
      <c r="T43" s="7">
        <v>1.2926501221954823</v>
      </c>
      <c r="U43" s="126">
        <f t="shared" si="2"/>
        <v>11.471145954943495</v>
      </c>
    </row>
    <row r="44" spans="1:21">
      <c r="A44" s="37">
        <v>34</v>
      </c>
      <c r="B44" s="17"/>
      <c r="C44" s="16"/>
      <c r="D44" s="8"/>
      <c r="E44" s="17" t="s">
        <v>12</v>
      </c>
      <c r="F44" s="42" t="s">
        <v>56</v>
      </c>
      <c r="G44" s="111">
        <f t="shared" si="0"/>
        <v>19.9679566573177</v>
      </c>
      <c r="H44" s="26">
        <v>6.6431793470401317</v>
      </c>
      <c r="I44" s="7">
        <v>0.35716263693757355</v>
      </c>
      <c r="J44" s="7">
        <v>0.16935340908821672</v>
      </c>
      <c r="K44" s="7">
        <v>0.18664233840536326</v>
      </c>
      <c r="L44" s="7">
        <v>0.27779041230678558</v>
      </c>
      <c r="M44" s="7">
        <v>0.86268255859613419</v>
      </c>
      <c r="N44" s="126">
        <f t="shared" si="1"/>
        <v>8.496810702374205</v>
      </c>
      <c r="O44" s="26">
        <v>9.10750429215841</v>
      </c>
      <c r="P44" s="7">
        <v>0.43510532437358052</v>
      </c>
      <c r="Q44" s="7">
        <v>0.14358380509656854</v>
      </c>
      <c r="R44" s="7">
        <v>0.17638939747121185</v>
      </c>
      <c r="S44" s="7">
        <v>0.31591301364824176</v>
      </c>
      <c r="T44" s="7">
        <v>1.2926501221954823</v>
      </c>
      <c r="U44" s="126">
        <f t="shared" si="2"/>
        <v>11.471145954943495</v>
      </c>
    </row>
    <row r="45" spans="1:21">
      <c r="A45" s="37">
        <v>35</v>
      </c>
      <c r="B45" s="17"/>
      <c r="C45" s="16"/>
      <c r="D45" s="8"/>
      <c r="E45" s="17" t="s">
        <v>14</v>
      </c>
      <c r="F45" s="42" t="s">
        <v>57</v>
      </c>
      <c r="G45" s="111">
        <f t="shared" si="0"/>
        <v>0</v>
      </c>
      <c r="H45" s="26">
        <v>0</v>
      </c>
      <c r="I45" s="7">
        <v>0</v>
      </c>
      <c r="J45" s="7">
        <v>0</v>
      </c>
      <c r="K45" s="7">
        <v>0</v>
      </c>
      <c r="L45" s="7">
        <v>0</v>
      </c>
      <c r="M45" s="7">
        <v>0</v>
      </c>
      <c r="N45" s="126">
        <f t="shared" si="1"/>
        <v>0</v>
      </c>
      <c r="O45" s="26">
        <v>0</v>
      </c>
      <c r="P45" s="7">
        <v>0</v>
      </c>
      <c r="Q45" s="7">
        <v>0</v>
      </c>
      <c r="R45" s="7">
        <v>0</v>
      </c>
      <c r="S45" s="7">
        <v>0</v>
      </c>
      <c r="T45" s="7">
        <v>0</v>
      </c>
      <c r="U45" s="126">
        <f t="shared" si="2"/>
        <v>0</v>
      </c>
    </row>
    <row r="46" spans="1:21">
      <c r="A46" s="37">
        <v>36</v>
      </c>
      <c r="B46" s="10"/>
      <c r="C46" s="16"/>
      <c r="D46" s="8"/>
      <c r="E46" s="17" t="s">
        <v>16</v>
      </c>
      <c r="F46" s="42" t="s">
        <v>58</v>
      </c>
      <c r="G46" s="111">
        <f t="shared" si="0"/>
        <v>0</v>
      </c>
      <c r="H46" s="26">
        <v>0</v>
      </c>
      <c r="I46" s="7">
        <v>0</v>
      </c>
      <c r="J46" s="7">
        <v>0</v>
      </c>
      <c r="K46" s="7">
        <v>0</v>
      </c>
      <c r="L46" s="7">
        <v>0</v>
      </c>
      <c r="M46" s="7">
        <v>0</v>
      </c>
      <c r="N46" s="126">
        <f t="shared" si="1"/>
        <v>0</v>
      </c>
      <c r="O46" s="26">
        <v>0</v>
      </c>
      <c r="P46" s="7">
        <v>0</v>
      </c>
      <c r="Q46" s="7">
        <v>0</v>
      </c>
      <c r="R46" s="7">
        <v>0</v>
      </c>
      <c r="S46" s="7">
        <v>0</v>
      </c>
      <c r="T46" s="7">
        <v>0</v>
      </c>
      <c r="U46" s="126">
        <f t="shared" si="2"/>
        <v>0</v>
      </c>
    </row>
    <row r="47" spans="1:21">
      <c r="A47" s="37">
        <v>37</v>
      </c>
      <c r="B47" s="10"/>
      <c r="C47" s="11"/>
      <c r="D47" s="38" t="s">
        <v>59</v>
      </c>
      <c r="E47" s="9" t="s">
        <v>60</v>
      </c>
      <c r="F47" s="44"/>
      <c r="G47" s="111">
        <f t="shared" si="0"/>
        <v>3784.1081081330776</v>
      </c>
      <c r="H47" s="26">
        <v>375.97382342815399</v>
      </c>
      <c r="I47" s="7">
        <v>59.415998995304108</v>
      </c>
      <c r="J47" s="7">
        <v>215.60889333486557</v>
      </c>
      <c r="K47" s="7">
        <v>161.18751490116119</v>
      </c>
      <c r="L47" s="7">
        <v>252.18957090377808</v>
      </c>
      <c r="M47" s="7">
        <v>965.25121879577637</v>
      </c>
      <c r="N47" s="126">
        <f t="shared" si="1"/>
        <v>2029.6270203590393</v>
      </c>
      <c r="O47" s="26">
        <v>174.09629574418068</v>
      </c>
      <c r="P47" s="7">
        <v>51.853040635585785</v>
      </c>
      <c r="Q47" s="7">
        <v>126.55974018573761</v>
      </c>
      <c r="R47" s="7">
        <v>97.874748826026917</v>
      </c>
      <c r="S47" s="7">
        <v>200.56002712249756</v>
      </c>
      <c r="T47" s="7">
        <v>1103.5372352600098</v>
      </c>
      <c r="U47" s="126">
        <f t="shared" si="2"/>
        <v>1754.4810877740383</v>
      </c>
    </row>
    <row r="48" spans="1:21">
      <c r="A48" s="93">
        <v>38</v>
      </c>
      <c r="B48" s="94"/>
      <c r="C48" s="95" t="s">
        <v>61</v>
      </c>
      <c r="D48" s="96" t="s">
        <v>62</v>
      </c>
      <c r="E48" s="97"/>
      <c r="F48" s="98"/>
      <c r="G48" s="99">
        <f t="shared" si="0"/>
        <v>91824.769855439663</v>
      </c>
      <c r="H48" s="100">
        <v>2410.2214727401733</v>
      </c>
      <c r="I48" s="101">
        <v>275.46029710769653</v>
      </c>
      <c r="J48" s="101">
        <v>968.00914549827576</v>
      </c>
      <c r="K48" s="101">
        <v>1491.9650535583496</v>
      </c>
      <c r="L48" s="101">
        <v>6536.4615020751953</v>
      </c>
      <c r="M48" s="101">
        <v>38633.633911132813</v>
      </c>
      <c r="N48" s="127">
        <f t="shared" si="1"/>
        <v>50315.751382112503</v>
      </c>
      <c r="O48" s="100">
        <v>2915.023362159729</v>
      </c>
      <c r="P48" s="101">
        <v>222.91400521993637</v>
      </c>
      <c r="Q48" s="101">
        <v>566.69667410850525</v>
      </c>
      <c r="R48" s="101">
        <v>916.61093330383301</v>
      </c>
      <c r="S48" s="101">
        <v>3852.7041625976563</v>
      </c>
      <c r="T48" s="101">
        <v>33035.0693359375</v>
      </c>
      <c r="U48" s="127">
        <f t="shared" si="2"/>
        <v>41509.01847332716</v>
      </c>
    </row>
    <row r="49" spans="1:21">
      <c r="A49" s="37">
        <v>39</v>
      </c>
      <c r="B49" s="17"/>
      <c r="C49" s="16"/>
      <c r="D49" s="38" t="s">
        <v>8</v>
      </c>
      <c r="E49" s="45" t="s">
        <v>63</v>
      </c>
      <c r="F49" s="40"/>
      <c r="G49" s="111">
        <f t="shared" si="0"/>
        <v>91759.315140128136</v>
      </c>
      <c r="H49" s="26">
        <v>2406.029860496521</v>
      </c>
      <c r="I49" s="7">
        <v>275.03044211864471</v>
      </c>
      <c r="J49" s="7">
        <v>965.68336915969849</v>
      </c>
      <c r="K49" s="7">
        <v>1488.7149639129639</v>
      </c>
      <c r="L49" s="7">
        <v>6530.2842559814453</v>
      </c>
      <c r="M49" s="7">
        <v>38616.538818359375</v>
      </c>
      <c r="N49" s="126">
        <f t="shared" si="1"/>
        <v>50282.281710028648</v>
      </c>
      <c r="O49" s="26">
        <v>2911.0285491943359</v>
      </c>
      <c r="P49" s="7">
        <v>222.21143817901611</v>
      </c>
      <c r="Q49" s="7">
        <v>565.47913074493408</v>
      </c>
      <c r="R49" s="7">
        <v>914.80862045288086</v>
      </c>
      <c r="S49" s="7">
        <v>3848.0249786376953</v>
      </c>
      <c r="T49" s="7">
        <v>33015.480712890625</v>
      </c>
      <c r="U49" s="126">
        <f t="shared" si="2"/>
        <v>41477.033430099487</v>
      </c>
    </row>
    <row r="50" spans="1:21">
      <c r="A50" s="37">
        <v>40</v>
      </c>
      <c r="B50" s="17"/>
      <c r="C50" s="16"/>
      <c r="D50" s="38" t="s">
        <v>10</v>
      </c>
      <c r="E50" s="45" t="s">
        <v>64</v>
      </c>
      <c r="F50" s="40"/>
      <c r="G50" s="111">
        <f t="shared" si="0"/>
        <v>51.53425334970234</v>
      </c>
      <c r="H50" s="26">
        <v>4.1719825118780136</v>
      </c>
      <c r="I50" s="7">
        <v>0.22019412298686802</v>
      </c>
      <c r="J50" s="7">
        <v>2.1511288722977042</v>
      </c>
      <c r="K50" s="7">
        <v>3.1962083429098129</v>
      </c>
      <c r="L50" s="7">
        <v>5.9371369332075119</v>
      </c>
      <c r="M50" s="7">
        <v>13.426752537488937</v>
      </c>
      <c r="N50" s="126">
        <f t="shared" si="1"/>
        <v>29.103403320768848</v>
      </c>
      <c r="O50" s="26">
        <v>3.9325099848210812</v>
      </c>
      <c r="P50" s="7">
        <v>0.15808354126056656</v>
      </c>
      <c r="Q50" s="7">
        <v>1.0082069598138332</v>
      </c>
      <c r="R50" s="7">
        <v>1.719264255836606</v>
      </c>
      <c r="S50" s="7">
        <v>3.5662593618035316</v>
      </c>
      <c r="T50" s="7">
        <v>12.046525925397873</v>
      </c>
      <c r="U50" s="126">
        <f t="shared" si="2"/>
        <v>22.430850028933492</v>
      </c>
    </row>
    <row r="51" spans="1:21">
      <c r="A51" s="37">
        <v>41</v>
      </c>
      <c r="B51" s="17"/>
      <c r="C51" s="16"/>
      <c r="D51" s="38" t="s">
        <v>22</v>
      </c>
      <c r="E51" s="45" t="s">
        <v>65</v>
      </c>
      <c r="F51" s="40"/>
      <c r="G51" s="111">
        <f t="shared" si="0"/>
        <v>13.919753505673725</v>
      </c>
      <c r="H51" s="26">
        <v>1.9671880552778021E-2</v>
      </c>
      <c r="I51" s="7">
        <v>0.20967294950969517</v>
      </c>
      <c r="J51" s="7">
        <v>0.1746208960248623</v>
      </c>
      <c r="K51" s="7">
        <v>5.3860710584558547E-2</v>
      </c>
      <c r="L51" s="7">
        <v>0.24014567909762263</v>
      </c>
      <c r="M51" s="7">
        <v>3.6673352662473917</v>
      </c>
      <c r="N51" s="126">
        <f t="shared" si="1"/>
        <v>4.3653073820169084</v>
      </c>
      <c r="O51" s="26">
        <v>6.2390096602030098E-2</v>
      </c>
      <c r="P51" s="7">
        <v>0.54449673544149846</v>
      </c>
      <c r="Q51" s="7">
        <v>0.2093307132308837</v>
      </c>
      <c r="R51" s="7">
        <v>8.3048995846183971E-2</v>
      </c>
      <c r="S51" s="7">
        <v>1.1128469109535217</v>
      </c>
      <c r="T51" s="7">
        <v>7.5423326715826988</v>
      </c>
      <c r="U51" s="126">
        <f t="shared" si="2"/>
        <v>9.5544461236568168</v>
      </c>
    </row>
    <row r="52" spans="1:21">
      <c r="A52" s="93">
        <v>42</v>
      </c>
      <c r="B52" s="94"/>
      <c r="C52" s="95" t="s">
        <v>66</v>
      </c>
      <c r="D52" s="96" t="s">
        <v>67</v>
      </c>
      <c r="E52" s="97"/>
      <c r="F52" s="98"/>
      <c r="G52" s="99">
        <f t="shared" si="0"/>
        <v>3840.9962160587311</v>
      </c>
      <c r="H52" s="100">
        <v>0</v>
      </c>
      <c r="I52" s="101">
        <v>0</v>
      </c>
      <c r="J52" s="101">
        <v>0</v>
      </c>
      <c r="K52" s="101">
        <v>0</v>
      </c>
      <c r="L52" s="101">
        <v>0</v>
      </c>
      <c r="M52" s="101">
        <v>0</v>
      </c>
      <c r="N52" s="127">
        <f t="shared" si="1"/>
        <v>0</v>
      </c>
      <c r="O52" s="100">
        <v>0</v>
      </c>
      <c r="P52" s="101">
        <v>0</v>
      </c>
      <c r="Q52" s="101">
        <v>1778.3956320285797</v>
      </c>
      <c r="R52" s="101">
        <v>2062.6005840301514</v>
      </c>
      <c r="S52" s="101">
        <v>0</v>
      </c>
      <c r="T52" s="101">
        <v>0</v>
      </c>
      <c r="U52" s="127">
        <f t="shared" si="2"/>
        <v>3840.9962160587311</v>
      </c>
    </row>
    <row r="53" spans="1:21">
      <c r="A53" s="93">
        <v>49</v>
      </c>
      <c r="B53" s="94"/>
      <c r="C53" s="95" t="s">
        <v>68</v>
      </c>
      <c r="D53" s="96" t="s">
        <v>69</v>
      </c>
      <c r="E53" s="97"/>
      <c r="F53" s="98"/>
      <c r="G53" s="99">
        <f t="shared" si="0"/>
        <v>37769.387588500977</v>
      </c>
      <c r="H53" s="100">
        <v>21151.973075866699</v>
      </c>
      <c r="I53" s="101">
        <v>0</v>
      </c>
      <c r="J53" s="101">
        <v>0</v>
      </c>
      <c r="K53" s="101">
        <v>0</v>
      </c>
      <c r="L53" s="101">
        <v>0</v>
      </c>
      <c r="M53" s="101">
        <v>0</v>
      </c>
      <c r="N53" s="127">
        <f t="shared" si="1"/>
        <v>21151.973075866699</v>
      </c>
      <c r="O53" s="100">
        <v>16617.414512634277</v>
      </c>
      <c r="P53" s="101">
        <v>0</v>
      </c>
      <c r="Q53" s="101">
        <v>0</v>
      </c>
      <c r="R53" s="101">
        <v>0</v>
      </c>
      <c r="S53" s="101">
        <v>0</v>
      </c>
      <c r="T53" s="101">
        <v>0</v>
      </c>
      <c r="U53" s="127">
        <f t="shared" si="2"/>
        <v>16617.414512634277</v>
      </c>
    </row>
    <row r="54" spans="1:21">
      <c r="A54" s="37">
        <v>50</v>
      </c>
      <c r="B54" s="17"/>
      <c r="C54" s="16"/>
      <c r="D54" s="38" t="s">
        <v>8</v>
      </c>
      <c r="E54" s="47" t="s">
        <v>70</v>
      </c>
      <c r="F54" s="40"/>
      <c r="G54" s="111">
        <f t="shared" si="0"/>
        <v>19930.013187408447</v>
      </c>
      <c r="H54" s="26">
        <v>11899.332061767578</v>
      </c>
      <c r="I54" s="7">
        <v>0</v>
      </c>
      <c r="J54" s="7">
        <v>0</v>
      </c>
      <c r="K54" s="7">
        <v>0</v>
      </c>
      <c r="L54" s="7">
        <v>0</v>
      </c>
      <c r="M54" s="7">
        <v>0</v>
      </c>
      <c r="N54" s="126">
        <f t="shared" si="1"/>
        <v>11899.332061767578</v>
      </c>
      <c r="O54" s="26">
        <v>8030.6811256408691</v>
      </c>
      <c r="P54" s="7">
        <v>0</v>
      </c>
      <c r="Q54" s="7">
        <v>0</v>
      </c>
      <c r="R54" s="7">
        <v>0</v>
      </c>
      <c r="S54" s="7">
        <v>0</v>
      </c>
      <c r="T54" s="7">
        <v>0</v>
      </c>
      <c r="U54" s="126">
        <f t="shared" si="2"/>
        <v>8030.6811256408691</v>
      </c>
    </row>
    <row r="55" spans="1:21">
      <c r="A55" s="37">
        <v>51</v>
      </c>
      <c r="B55" s="10"/>
      <c r="C55" s="16"/>
      <c r="D55" s="38" t="s">
        <v>10</v>
      </c>
      <c r="E55" s="47" t="s">
        <v>71</v>
      </c>
      <c r="F55" s="40"/>
      <c r="G55" s="111">
        <f t="shared" si="0"/>
        <v>9342.3814792633057</v>
      </c>
      <c r="H55" s="26">
        <v>4758.0501480102539</v>
      </c>
      <c r="I55" s="7">
        <v>0</v>
      </c>
      <c r="J55" s="7">
        <v>0</v>
      </c>
      <c r="K55" s="7">
        <v>0</v>
      </c>
      <c r="L55" s="7">
        <v>0</v>
      </c>
      <c r="M55" s="7">
        <v>0</v>
      </c>
      <c r="N55" s="126">
        <f t="shared" si="1"/>
        <v>4758.0501480102539</v>
      </c>
      <c r="O55" s="26">
        <v>4584.3313312530518</v>
      </c>
      <c r="P55" s="7">
        <v>0</v>
      </c>
      <c r="Q55" s="7">
        <v>0</v>
      </c>
      <c r="R55" s="7">
        <v>0</v>
      </c>
      <c r="S55" s="7">
        <v>0</v>
      </c>
      <c r="T55" s="7">
        <v>0</v>
      </c>
      <c r="U55" s="126">
        <f t="shared" si="2"/>
        <v>4584.3313312530518</v>
      </c>
    </row>
    <row r="56" spans="1:21">
      <c r="A56" s="37">
        <v>52</v>
      </c>
      <c r="B56" s="17"/>
      <c r="C56" s="11"/>
      <c r="D56" s="38" t="s">
        <v>22</v>
      </c>
      <c r="E56" s="47" t="s">
        <v>72</v>
      </c>
      <c r="F56" s="43"/>
      <c r="G56" s="111">
        <f t="shared" si="0"/>
        <v>6856.2452230453491</v>
      </c>
      <c r="H56" s="26">
        <v>3707.1638941764832</v>
      </c>
      <c r="I56" s="7">
        <v>0</v>
      </c>
      <c r="J56" s="7">
        <v>0</v>
      </c>
      <c r="K56" s="7">
        <v>0</v>
      </c>
      <c r="L56" s="7">
        <v>0</v>
      </c>
      <c r="M56" s="7">
        <v>0</v>
      </c>
      <c r="N56" s="126">
        <f t="shared" si="1"/>
        <v>3707.1638941764832</v>
      </c>
      <c r="O56" s="26">
        <v>3149.081328868866</v>
      </c>
      <c r="P56" s="7">
        <v>0</v>
      </c>
      <c r="Q56" s="7">
        <v>0</v>
      </c>
      <c r="R56" s="7">
        <v>0</v>
      </c>
      <c r="S56" s="7">
        <v>0</v>
      </c>
      <c r="T56" s="7">
        <v>0</v>
      </c>
      <c r="U56" s="126">
        <f t="shared" si="2"/>
        <v>3149.081328868866</v>
      </c>
    </row>
    <row r="57" spans="1:21">
      <c r="A57" s="37">
        <v>53</v>
      </c>
      <c r="B57" s="12"/>
      <c r="C57" s="12"/>
      <c r="D57" s="38" t="s">
        <v>24</v>
      </c>
      <c r="E57" s="13" t="s">
        <v>73</v>
      </c>
      <c r="F57" s="43"/>
      <c r="G57" s="111">
        <f t="shared" si="0"/>
        <v>1640.7477355003357</v>
      </c>
      <c r="H57" s="26">
        <v>787.42688655853271</v>
      </c>
      <c r="I57" s="7">
        <v>0</v>
      </c>
      <c r="J57" s="7">
        <v>0</v>
      </c>
      <c r="K57" s="7">
        <v>0</v>
      </c>
      <c r="L57" s="7">
        <v>0</v>
      </c>
      <c r="M57" s="7">
        <v>0</v>
      </c>
      <c r="N57" s="126">
        <f t="shared" si="1"/>
        <v>787.42688655853271</v>
      </c>
      <c r="O57" s="26">
        <v>853.32084894180298</v>
      </c>
      <c r="P57" s="7">
        <v>0</v>
      </c>
      <c r="Q57" s="7">
        <v>0</v>
      </c>
      <c r="R57" s="7">
        <v>0</v>
      </c>
      <c r="S57" s="7">
        <v>0</v>
      </c>
      <c r="T57" s="7">
        <v>0</v>
      </c>
      <c r="U57" s="126">
        <f t="shared" si="2"/>
        <v>853.32084894180298</v>
      </c>
    </row>
    <row r="58" spans="1:21">
      <c r="A58" s="93">
        <v>54</v>
      </c>
      <c r="B58" s="94"/>
      <c r="C58" s="95" t="s">
        <v>74</v>
      </c>
      <c r="D58" s="96" t="s">
        <v>75</v>
      </c>
      <c r="E58" s="97"/>
      <c r="F58" s="98"/>
      <c r="G58" s="99">
        <f t="shared" si="0"/>
        <v>4174.0722883194685</v>
      </c>
      <c r="H58" s="100">
        <v>174.3616459518671</v>
      </c>
      <c r="I58" s="101">
        <v>14.822585038840771</v>
      </c>
      <c r="J58" s="101">
        <v>28.78777239471674</v>
      </c>
      <c r="K58" s="101">
        <v>31.734564274549484</v>
      </c>
      <c r="L58" s="101">
        <v>119.88427031040192</v>
      </c>
      <c r="M58" s="101">
        <v>1812.6857976913452</v>
      </c>
      <c r="N58" s="127">
        <f t="shared" si="1"/>
        <v>2182.2766356617212</v>
      </c>
      <c r="O58" s="100">
        <v>280.1933020055294</v>
      </c>
      <c r="P58" s="101">
        <v>23.894112557172775</v>
      </c>
      <c r="Q58" s="101">
        <v>39.693972915410995</v>
      </c>
      <c r="R58" s="101">
        <v>40.354731917381287</v>
      </c>
      <c r="S58" s="101">
        <v>92.687315702438354</v>
      </c>
      <c r="T58" s="101">
        <v>1514.9722175598145</v>
      </c>
      <c r="U58" s="127">
        <f t="shared" si="2"/>
        <v>1991.7956526577473</v>
      </c>
    </row>
    <row r="59" spans="1:21">
      <c r="A59" s="37">
        <v>55</v>
      </c>
      <c r="B59" s="17"/>
      <c r="C59" s="16"/>
      <c r="D59" s="38" t="s">
        <v>8</v>
      </c>
      <c r="E59" s="45" t="s">
        <v>76</v>
      </c>
      <c r="F59" s="40"/>
      <c r="G59" s="111">
        <f t="shared" si="0"/>
        <v>3160.7075652619824</v>
      </c>
      <c r="H59" s="26">
        <v>132.07726840674877</v>
      </c>
      <c r="I59" s="7">
        <v>2.7029920574277639</v>
      </c>
      <c r="J59" s="7">
        <v>6.5881829345598817</v>
      </c>
      <c r="K59" s="7">
        <v>13.664059117436409</v>
      </c>
      <c r="L59" s="7">
        <v>64.404062449932098</v>
      </c>
      <c r="M59" s="7">
        <v>1333.8222217559814</v>
      </c>
      <c r="N59" s="126">
        <f t="shared" si="1"/>
        <v>1553.2587867220864</v>
      </c>
      <c r="O59" s="26">
        <v>247.22423781454563</v>
      </c>
      <c r="P59" s="7">
        <v>6.1453203149139881</v>
      </c>
      <c r="Q59" s="7">
        <v>12.767622303217649</v>
      </c>
      <c r="R59" s="7">
        <v>20.701280102133751</v>
      </c>
      <c r="S59" s="7">
        <v>57.401617825031281</v>
      </c>
      <c r="T59" s="7">
        <v>1263.2087001800537</v>
      </c>
      <c r="U59" s="126">
        <f t="shared" si="2"/>
        <v>1607.448778539896</v>
      </c>
    </row>
    <row r="60" spans="1:21">
      <c r="A60" s="37">
        <v>56</v>
      </c>
      <c r="B60" s="17"/>
      <c r="C60" s="16"/>
      <c r="D60" s="38" t="s">
        <v>10</v>
      </c>
      <c r="E60" s="45" t="s">
        <v>77</v>
      </c>
      <c r="F60" s="40"/>
      <c r="G60" s="111">
        <f t="shared" si="0"/>
        <v>74.077905164740514</v>
      </c>
      <c r="H60" s="26">
        <v>5.8101022480987012</v>
      </c>
      <c r="I60" s="7">
        <v>0.27597455709474161</v>
      </c>
      <c r="J60" s="7">
        <v>1.0704159133601934</v>
      </c>
      <c r="K60" s="7">
        <v>1.1191861340776086</v>
      </c>
      <c r="L60" s="7">
        <v>3.1124548800289631</v>
      </c>
      <c r="M60" s="7">
        <v>27.250912979245186</v>
      </c>
      <c r="N60" s="126">
        <f t="shared" si="1"/>
        <v>38.639046711905394</v>
      </c>
      <c r="O60" s="26">
        <v>6.3989096870645881</v>
      </c>
      <c r="P60" s="7">
        <v>0.41909053723793477</v>
      </c>
      <c r="Q60" s="7">
        <v>1.0536805258598179</v>
      </c>
      <c r="R60" s="7">
        <v>1.4481120565906167</v>
      </c>
      <c r="S60" s="7">
        <v>3.4163866080343723</v>
      </c>
      <c r="T60" s="7">
        <v>22.702679038047791</v>
      </c>
      <c r="U60" s="126">
        <f t="shared" si="2"/>
        <v>35.43885845283512</v>
      </c>
    </row>
    <row r="61" spans="1:21">
      <c r="A61" s="37">
        <v>57</v>
      </c>
      <c r="B61" s="17"/>
      <c r="C61" s="16"/>
      <c r="D61" s="38" t="s">
        <v>22</v>
      </c>
      <c r="E61" s="45" t="s">
        <v>78</v>
      </c>
      <c r="F61" s="40"/>
      <c r="G61" s="111">
        <f t="shared" si="0"/>
        <v>0</v>
      </c>
      <c r="H61" s="26">
        <v>0</v>
      </c>
      <c r="I61" s="7">
        <v>0</v>
      </c>
      <c r="J61" s="7">
        <v>0</v>
      </c>
      <c r="K61" s="7">
        <v>0</v>
      </c>
      <c r="L61" s="7">
        <v>0</v>
      </c>
      <c r="M61" s="7">
        <v>0</v>
      </c>
      <c r="N61" s="126">
        <f t="shared" si="1"/>
        <v>0</v>
      </c>
      <c r="O61" s="26">
        <v>0</v>
      </c>
      <c r="P61" s="7">
        <v>0</v>
      </c>
      <c r="Q61" s="7">
        <v>0</v>
      </c>
      <c r="R61" s="7">
        <v>0</v>
      </c>
      <c r="S61" s="7">
        <v>0</v>
      </c>
      <c r="T61" s="7">
        <v>0</v>
      </c>
      <c r="U61" s="126">
        <f t="shared" si="2"/>
        <v>0</v>
      </c>
    </row>
    <row r="62" spans="1:21">
      <c r="A62" s="37">
        <v>58</v>
      </c>
      <c r="B62" s="14"/>
      <c r="C62" s="16"/>
      <c r="D62" s="38" t="s">
        <v>24</v>
      </c>
      <c r="E62" s="45" t="s">
        <v>79</v>
      </c>
      <c r="F62" s="40"/>
      <c r="G62" s="111">
        <f t="shared" si="0"/>
        <v>37.143043101765215</v>
      </c>
      <c r="H62" s="26">
        <v>2.9151433985680342</v>
      </c>
      <c r="I62" s="7">
        <v>0.89976463001221418</v>
      </c>
      <c r="J62" s="7">
        <v>4.3983955243602395</v>
      </c>
      <c r="K62" s="7">
        <v>2.8341211415827274</v>
      </c>
      <c r="L62" s="7">
        <v>2.2578092776238918</v>
      </c>
      <c r="M62" s="7">
        <v>7.6780632361769676</v>
      </c>
      <c r="N62" s="126">
        <f t="shared" si="1"/>
        <v>20.983297208324075</v>
      </c>
      <c r="O62" s="26">
        <v>1.5860823635011911</v>
      </c>
      <c r="P62" s="7">
        <v>0.77610145602375269</v>
      </c>
      <c r="Q62" s="7">
        <v>3.5940148122608662</v>
      </c>
      <c r="R62" s="7">
        <v>3.1023384928703308</v>
      </c>
      <c r="S62" s="7">
        <v>2.2028657123446465</v>
      </c>
      <c r="T62" s="7">
        <v>4.8983430564403534</v>
      </c>
      <c r="U62" s="126">
        <f t="shared" si="2"/>
        <v>16.159745893441141</v>
      </c>
    </row>
    <row r="63" spans="1:21">
      <c r="A63" s="37">
        <v>59</v>
      </c>
      <c r="B63" s="12"/>
      <c r="C63" s="14"/>
      <c r="D63" s="38" t="s">
        <v>26</v>
      </c>
      <c r="E63" s="14" t="s">
        <v>80</v>
      </c>
      <c r="F63" s="48"/>
      <c r="G63" s="111">
        <f t="shared" si="0"/>
        <v>902.14376128464937</v>
      </c>
      <c r="H63" s="26">
        <v>33.559132996946573</v>
      </c>
      <c r="I63" s="7">
        <v>10.943853702396154</v>
      </c>
      <c r="J63" s="7">
        <v>16.730777408927679</v>
      </c>
      <c r="K63" s="7">
        <v>14.117196895182133</v>
      </c>
      <c r="L63" s="7">
        <v>50.109943598508835</v>
      </c>
      <c r="M63" s="7">
        <v>443.93458986282349</v>
      </c>
      <c r="N63" s="126">
        <f t="shared" si="1"/>
        <v>569.39549446478486</v>
      </c>
      <c r="O63" s="26">
        <v>24.98406570032239</v>
      </c>
      <c r="P63" s="7">
        <v>16.55360059440136</v>
      </c>
      <c r="Q63" s="7">
        <v>22.278655678033829</v>
      </c>
      <c r="R63" s="7">
        <v>15.103001415729523</v>
      </c>
      <c r="S63" s="7">
        <v>29.666444480419159</v>
      </c>
      <c r="T63" s="7">
        <v>224.16249895095825</v>
      </c>
      <c r="U63" s="126">
        <f t="shared" si="2"/>
        <v>332.74826681986451</v>
      </c>
    </row>
    <row r="64" spans="1:21">
      <c r="A64" s="72">
        <v>60</v>
      </c>
      <c r="B64" s="73" t="s">
        <v>81</v>
      </c>
      <c r="C64" s="77" t="s">
        <v>82</v>
      </c>
      <c r="D64" s="78"/>
      <c r="E64" s="78"/>
      <c r="F64" s="79"/>
      <c r="G64" s="74">
        <f t="shared" si="0"/>
        <v>3352177.4393310547</v>
      </c>
      <c r="H64" s="75">
        <v>19643.635833740234</v>
      </c>
      <c r="I64" s="76">
        <v>5725.4662704467773</v>
      </c>
      <c r="J64" s="76">
        <v>17068.736221313477</v>
      </c>
      <c r="K64" s="76">
        <v>73148.219177246094</v>
      </c>
      <c r="L64" s="76">
        <v>380832.2421875</v>
      </c>
      <c r="M64" s="76">
        <v>1134840.7109375</v>
      </c>
      <c r="N64" s="124">
        <f t="shared" si="1"/>
        <v>1631259.0106277466</v>
      </c>
      <c r="O64" s="75">
        <v>17999.088973999023</v>
      </c>
      <c r="P64" s="76">
        <v>5035.037727355957</v>
      </c>
      <c r="Q64" s="76">
        <v>13641.204895019531</v>
      </c>
      <c r="R64" s="76">
        <v>59476.321716308594</v>
      </c>
      <c r="S64" s="76">
        <v>287078.009765625</v>
      </c>
      <c r="T64" s="76">
        <v>1337688.765625</v>
      </c>
      <c r="U64" s="124">
        <f t="shared" si="2"/>
        <v>1720918.4287033081</v>
      </c>
    </row>
    <row r="65" spans="1:21">
      <c r="A65" s="93">
        <v>61</v>
      </c>
      <c r="B65" s="94"/>
      <c r="C65" s="95" t="s">
        <v>6</v>
      </c>
      <c r="D65" s="96" t="s">
        <v>83</v>
      </c>
      <c r="E65" s="97"/>
      <c r="F65" s="98"/>
      <c r="G65" s="99">
        <f t="shared" si="0"/>
        <v>546803.82319355011</v>
      </c>
      <c r="H65" s="100">
        <v>903.0430064201355</v>
      </c>
      <c r="I65" s="101">
        <v>1315.9983730316162</v>
      </c>
      <c r="J65" s="101">
        <v>2911.5464115142822</v>
      </c>
      <c r="K65" s="101">
        <v>18730.561294555664</v>
      </c>
      <c r="L65" s="101">
        <v>98215.134521484375</v>
      </c>
      <c r="M65" s="101">
        <v>176789.8896484375</v>
      </c>
      <c r="N65" s="127">
        <f t="shared" si="1"/>
        <v>298866.17325544357</v>
      </c>
      <c r="O65" s="100">
        <v>746.48677396774292</v>
      </c>
      <c r="P65" s="101">
        <v>1104.5145626068115</v>
      </c>
      <c r="Q65" s="101">
        <v>2625.2451286315918</v>
      </c>
      <c r="R65" s="101">
        <v>24298.454864501953</v>
      </c>
      <c r="S65" s="101">
        <v>82302.676635742188</v>
      </c>
      <c r="T65" s="101">
        <v>136860.27197265625</v>
      </c>
      <c r="U65" s="127">
        <f t="shared" si="2"/>
        <v>247937.64993810654</v>
      </c>
    </row>
    <row r="66" spans="1:21">
      <c r="A66" s="37">
        <v>62</v>
      </c>
      <c r="B66" s="17"/>
      <c r="C66" s="16"/>
      <c r="D66" s="38" t="s">
        <v>8</v>
      </c>
      <c r="E66" s="49" t="s">
        <v>84</v>
      </c>
      <c r="F66" s="40"/>
      <c r="G66" s="111">
        <f t="shared" si="0"/>
        <v>14313.867782093585</v>
      </c>
      <c r="H66" s="26">
        <v>8.8188563585281372</v>
      </c>
      <c r="I66" s="7">
        <v>16.165164068341255</v>
      </c>
      <c r="J66" s="7">
        <v>104.99066215753555</v>
      </c>
      <c r="K66" s="7">
        <v>873.0397367477417</v>
      </c>
      <c r="L66" s="7">
        <v>3516.6863098144531</v>
      </c>
      <c r="M66" s="7">
        <v>4226.3241653442383</v>
      </c>
      <c r="N66" s="126">
        <f t="shared" si="1"/>
        <v>8746.0248944908381</v>
      </c>
      <c r="O66" s="26">
        <v>6.6452745795249939</v>
      </c>
      <c r="P66" s="7">
        <v>18.050968907773495</v>
      </c>
      <c r="Q66" s="7">
        <v>107.90395212173462</v>
      </c>
      <c r="R66" s="7">
        <v>656.26192569732666</v>
      </c>
      <c r="S66" s="7">
        <v>1742.5684509277344</v>
      </c>
      <c r="T66" s="7">
        <v>3036.4123153686523</v>
      </c>
      <c r="U66" s="126">
        <f t="shared" si="2"/>
        <v>5567.8428876027465</v>
      </c>
    </row>
    <row r="67" spans="1:21">
      <c r="A67" s="37">
        <v>63</v>
      </c>
      <c r="B67" s="17"/>
      <c r="C67" s="16"/>
      <c r="D67" s="38" t="s">
        <v>10</v>
      </c>
      <c r="E67" s="49" t="s">
        <v>85</v>
      </c>
      <c r="F67" s="40"/>
      <c r="G67" s="111">
        <f t="shared" si="0"/>
        <v>11466.745660617948</v>
      </c>
      <c r="H67" s="26">
        <v>1.1734757423400879</v>
      </c>
      <c r="I67" s="7">
        <v>0.46894925832748413</v>
      </c>
      <c r="J67" s="7">
        <v>31.104237273335457</v>
      </c>
      <c r="K67" s="7">
        <v>542.16998127102852</v>
      </c>
      <c r="L67" s="7">
        <v>2389.9570083618164</v>
      </c>
      <c r="M67" s="7">
        <v>4269.7515449523926</v>
      </c>
      <c r="N67" s="126">
        <f t="shared" si="1"/>
        <v>7234.6251968592405</v>
      </c>
      <c r="O67" s="26">
        <v>1.4635441303253174</v>
      </c>
      <c r="P67" s="7">
        <v>0.75019526481628418</v>
      </c>
      <c r="Q67" s="7">
        <v>27.279155284166336</v>
      </c>
      <c r="R67" s="7">
        <v>307.62191951274872</v>
      </c>
      <c r="S67" s="7">
        <v>1519.3875408172607</v>
      </c>
      <c r="T67" s="7">
        <v>2375.6181087493896</v>
      </c>
      <c r="U67" s="126">
        <f t="shared" si="2"/>
        <v>4232.120463758707</v>
      </c>
    </row>
    <row r="68" spans="1:21">
      <c r="A68" s="37">
        <v>64</v>
      </c>
      <c r="B68" s="17"/>
      <c r="C68" s="16"/>
      <c r="D68" s="38" t="s">
        <v>22</v>
      </c>
      <c r="E68" s="49" t="s">
        <v>86</v>
      </c>
      <c r="F68" s="40"/>
      <c r="G68" s="111">
        <f t="shared" si="0"/>
        <v>17079.643292814493</v>
      </c>
      <c r="H68" s="26">
        <v>30.939896821975708</v>
      </c>
      <c r="I68" s="7">
        <v>16.011565685272217</v>
      </c>
      <c r="J68" s="7">
        <v>52.24133175611496</v>
      </c>
      <c r="K68" s="7">
        <v>759.38994979858398</v>
      </c>
      <c r="L68" s="7">
        <v>3388.9652099609375</v>
      </c>
      <c r="M68" s="7">
        <v>6123.765869140625</v>
      </c>
      <c r="N68" s="126">
        <f t="shared" si="1"/>
        <v>10371.313823163509</v>
      </c>
      <c r="O68" s="26">
        <v>16.098983764648438</v>
      </c>
      <c r="P68" s="7">
        <v>8.2367267608642578</v>
      </c>
      <c r="Q68" s="7">
        <v>48.313804596662521</v>
      </c>
      <c r="R68" s="7">
        <v>442.50157928466797</v>
      </c>
      <c r="S68" s="7">
        <v>2115.1710968017578</v>
      </c>
      <c r="T68" s="7">
        <v>4078.0072784423828</v>
      </c>
      <c r="U68" s="126">
        <f t="shared" si="2"/>
        <v>6708.3294696509838</v>
      </c>
    </row>
    <row r="69" spans="1:21">
      <c r="A69" s="37">
        <v>65</v>
      </c>
      <c r="B69" s="17"/>
      <c r="C69" s="16"/>
      <c r="D69" s="38" t="s">
        <v>24</v>
      </c>
      <c r="E69" s="49" t="s">
        <v>87</v>
      </c>
      <c r="F69" s="40"/>
      <c r="G69" s="111">
        <f t="shared" si="0"/>
        <v>31130.037291049957</v>
      </c>
      <c r="H69" s="26">
        <v>19.184784412384033</v>
      </c>
      <c r="I69" s="7">
        <v>35.94564962387085</v>
      </c>
      <c r="J69" s="7">
        <v>152.87804245948792</v>
      </c>
      <c r="K69" s="7">
        <v>1558.840274810791</v>
      </c>
      <c r="L69" s="7">
        <v>5778.4384155273438</v>
      </c>
      <c r="M69" s="7">
        <v>9874.0361328125</v>
      </c>
      <c r="N69" s="126">
        <f t="shared" si="1"/>
        <v>17419.323299646378</v>
      </c>
      <c r="O69" s="26">
        <v>20.880821228027344</v>
      </c>
      <c r="P69" s="7">
        <v>34.154919624328613</v>
      </c>
      <c r="Q69" s="7">
        <v>131.19166302680969</v>
      </c>
      <c r="R69" s="7">
        <v>1200.9910278320313</v>
      </c>
      <c r="S69" s="7">
        <v>4122.0544281005859</v>
      </c>
      <c r="T69" s="7">
        <v>8201.4411315917969</v>
      </c>
      <c r="U69" s="126">
        <f t="shared" si="2"/>
        <v>13710.71399140358</v>
      </c>
    </row>
    <row r="70" spans="1:21">
      <c r="A70" s="37">
        <v>66</v>
      </c>
      <c r="B70" s="17"/>
      <c r="C70" s="16"/>
      <c r="D70" s="38" t="s">
        <v>26</v>
      </c>
      <c r="E70" s="49" t="s">
        <v>88</v>
      </c>
      <c r="F70" s="40"/>
      <c r="G70" s="111">
        <f t="shared" si="0"/>
        <v>66617.030217498541</v>
      </c>
      <c r="H70" s="26">
        <v>0</v>
      </c>
      <c r="I70" s="7">
        <v>58.584692150354385</v>
      </c>
      <c r="J70" s="7">
        <v>85.713770627975464</v>
      </c>
      <c r="K70" s="7">
        <v>3082.0124213695526</v>
      </c>
      <c r="L70" s="7">
        <v>20527.673355102539</v>
      </c>
      <c r="M70" s="7">
        <v>23248.242454528809</v>
      </c>
      <c r="N70" s="126">
        <f t="shared" si="1"/>
        <v>47002.22669377923</v>
      </c>
      <c r="O70" s="26">
        <v>0</v>
      </c>
      <c r="P70" s="7">
        <v>31.055043995380402</v>
      </c>
      <c r="Q70" s="7">
        <v>54.279523730278015</v>
      </c>
      <c r="R70" s="7">
        <v>825.83732414245605</v>
      </c>
      <c r="S70" s="7">
        <v>6678.5927677154541</v>
      </c>
      <c r="T70" s="7">
        <v>12025.038864135742</v>
      </c>
      <c r="U70" s="126">
        <f t="shared" si="2"/>
        <v>19614.803523719311</v>
      </c>
    </row>
    <row r="71" spans="1:21">
      <c r="A71" s="37">
        <v>67</v>
      </c>
      <c r="B71" s="17"/>
      <c r="C71" s="16"/>
      <c r="D71" s="38" t="s">
        <v>32</v>
      </c>
      <c r="E71" s="49" t="s">
        <v>89</v>
      </c>
      <c r="F71" s="40"/>
      <c r="G71" s="111">
        <f t="shared" si="0"/>
        <v>14795.833469077945</v>
      </c>
      <c r="H71" s="26">
        <v>0</v>
      </c>
      <c r="I71" s="7">
        <v>0</v>
      </c>
      <c r="J71" s="7">
        <v>17.036638058722019</v>
      </c>
      <c r="K71" s="7">
        <v>655.76147556304932</v>
      </c>
      <c r="L71" s="7">
        <v>3785.5200042724609</v>
      </c>
      <c r="M71" s="7">
        <v>4216.7836761474609</v>
      </c>
      <c r="N71" s="126">
        <f t="shared" si="1"/>
        <v>8675.1017940416932</v>
      </c>
      <c r="O71" s="26">
        <v>0</v>
      </c>
      <c r="P71" s="7">
        <v>0</v>
      </c>
      <c r="Q71" s="7">
        <v>12.133212335407734</v>
      </c>
      <c r="R71" s="7">
        <v>235.91837847232819</v>
      </c>
      <c r="S71" s="7">
        <v>1947.6376419067383</v>
      </c>
      <c r="T71" s="7">
        <v>3925.0424423217773</v>
      </c>
      <c r="U71" s="126">
        <f t="shared" si="2"/>
        <v>6120.7316750362515</v>
      </c>
    </row>
    <row r="72" spans="1:21">
      <c r="A72" s="37">
        <v>68</v>
      </c>
      <c r="B72" s="17"/>
      <c r="C72" s="16"/>
      <c r="D72" s="38" t="s">
        <v>34</v>
      </c>
      <c r="E72" s="49" t="s">
        <v>90</v>
      </c>
      <c r="F72" s="40"/>
      <c r="G72" s="111">
        <f t="shared" si="0"/>
        <v>45958.067974761128</v>
      </c>
      <c r="H72" s="26">
        <v>26.743112564086914</v>
      </c>
      <c r="I72" s="7">
        <v>13.765592575073242</v>
      </c>
      <c r="J72" s="7">
        <v>69.061245381832123</v>
      </c>
      <c r="K72" s="7">
        <v>2500.4353256225586</v>
      </c>
      <c r="L72" s="7">
        <v>15442.5791015625</v>
      </c>
      <c r="M72" s="7">
        <v>17932.947937011719</v>
      </c>
      <c r="N72" s="126">
        <f t="shared" si="1"/>
        <v>35985.53231471777</v>
      </c>
      <c r="O72" s="26">
        <v>53.324970364570618</v>
      </c>
      <c r="P72" s="7">
        <v>29.27720832824707</v>
      </c>
      <c r="Q72" s="7">
        <v>50.92463506758213</v>
      </c>
      <c r="R72" s="7">
        <v>975.34299087524414</v>
      </c>
      <c r="S72" s="7">
        <v>3840.8176956176758</v>
      </c>
      <c r="T72" s="7">
        <v>5022.8481597900391</v>
      </c>
      <c r="U72" s="126">
        <f t="shared" si="2"/>
        <v>9972.5356600433588</v>
      </c>
    </row>
    <row r="73" spans="1:21">
      <c r="A73" s="37">
        <v>69</v>
      </c>
      <c r="B73" s="17"/>
      <c r="C73" s="16"/>
      <c r="D73" s="38" t="s">
        <v>36</v>
      </c>
      <c r="E73" s="49" t="s">
        <v>91</v>
      </c>
      <c r="F73" s="40"/>
      <c r="G73" s="111">
        <f t="shared" si="0"/>
        <v>3371.5035130679607</v>
      </c>
      <c r="H73" s="26">
        <v>0.65127420425415039</v>
      </c>
      <c r="I73" s="7">
        <v>1.343245267868042</v>
      </c>
      <c r="J73" s="7">
        <v>20.166694462299347</v>
      </c>
      <c r="K73" s="7">
        <v>104.39853858947754</v>
      </c>
      <c r="L73" s="7">
        <v>612.35617256164551</v>
      </c>
      <c r="M73" s="7">
        <v>1495.979076385498</v>
      </c>
      <c r="N73" s="126">
        <f t="shared" si="1"/>
        <v>2234.8950014710426</v>
      </c>
      <c r="O73" s="26">
        <v>0</v>
      </c>
      <c r="P73" s="7">
        <v>0</v>
      </c>
      <c r="Q73" s="7">
        <v>12.028065711259842</v>
      </c>
      <c r="R73" s="7">
        <v>67.854942917823792</v>
      </c>
      <c r="S73" s="7">
        <v>308.42906856536865</v>
      </c>
      <c r="T73" s="7">
        <v>748.29643440246582</v>
      </c>
      <c r="U73" s="126">
        <f t="shared" si="2"/>
        <v>1136.6085115969181</v>
      </c>
    </row>
    <row r="74" spans="1:21">
      <c r="A74" s="37">
        <v>70</v>
      </c>
      <c r="B74" s="17"/>
      <c r="C74" s="16"/>
      <c r="D74" s="38" t="s">
        <v>38</v>
      </c>
      <c r="E74" s="49" t="s">
        <v>92</v>
      </c>
      <c r="F74" s="40"/>
      <c r="G74" s="111">
        <f t="shared" ref="G74:G137" si="3">N74+U74</f>
        <v>66068.175894550979</v>
      </c>
      <c r="H74" s="26">
        <v>0</v>
      </c>
      <c r="I74" s="7">
        <v>0</v>
      </c>
      <c r="J74" s="7">
        <v>2.7783482894301414</v>
      </c>
      <c r="K74" s="7">
        <v>5.378107875585556</v>
      </c>
      <c r="L74" s="7">
        <v>18.52892541885376</v>
      </c>
      <c r="M74" s="7">
        <v>37.041475057601929</v>
      </c>
      <c r="N74" s="126">
        <f t="shared" ref="N74:N137" si="4">SUM(H74:M74)</f>
        <v>63.726856641471386</v>
      </c>
      <c r="O74" s="26">
        <v>0.81555706262588501</v>
      </c>
      <c r="P74" s="7">
        <v>0.6569553017616272</v>
      </c>
      <c r="Q74" s="7">
        <v>366.41033291816711</v>
      </c>
      <c r="R74" s="7">
        <v>12240.116943359375</v>
      </c>
      <c r="S74" s="7">
        <v>27250.935577392578</v>
      </c>
      <c r="T74" s="7">
        <v>26145.513671875</v>
      </c>
      <c r="U74" s="126">
        <f t="shared" ref="U74:U130" si="5">SUM(O74:T74)</f>
        <v>66004.449037909508</v>
      </c>
    </row>
    <row r="75" spans="1:21">
      <c r="A75" s="37">
        <v>71</v>
      </c>
      <c r="B75" s="17"/>
      <c r="C75" s="16"/>
      <c r="D75" s="38" t="s">
        <v>40</v>
      </c>
      <c r="E75" s="49" t="s">
        <v>93</v>
      </c>
      <c r="F75" s="40"/>
      <c r="G75" s="111">
        <f t="shared" si="3"/>
        <v>8415.2654191702604</v>
      </c>
      <c r="H75" s="26">
        <v>0</v>
      </c>
      <c r="I75" s="7">
        <v>0</v>
      </c>
      <c r="J75" s="7">
        <v>0</v>
      </c>
      <c r="K75" s="7">
        <v>0</v>
      </c>
      <c r="L75" s="7">
        <v>0</v>
      </c>
      <c r="M75" s="7">
        <v>0</v>
      </c>
      <c r="N75" s="126">
        <f t="shared" si="4"/>
        <v>0</v>
      </c>
      <c r="O75" s="26">
        <v>0</v>
      </c>
      <c r="P75" s="7">
        <v>0</v>
      </c>
      <c r="Q75" s="7">
        <v>23.850455448031425</v>
      </c>
      <c r="R75" s="7">
        <v>635.06383609771729</v>
      </c>
      <c r="S75" s="7">
        <v>3250.4813613891602</v>
      </c>
      <c r="T75" s="7">
        <v>4505.8697662353516</v>
      </c>
      <c r="U75" s="126">
        <f t="shared" si="5"/>
        <v>8415.2654191702604</v>
      </c>
    </row>
    <row r="76" spans="1:21">
      <c r="A76" s="37">
        <v>72</v>
      </c>
      <c r="B76" s="17"/>
      <c r="C76" s="16"/>
      <c r="D76" s="38" t="s">
        <v>54</v>
      </c>
      <c r="E76" s="49" t="s">
        <v>94</v>
      </c>
      <c r="F76" s="40"/>
      <c r="G76" s="111">
        <f t="shared" si="3"/>
        <v>3344.6583922840655</v>
      </c>
      <c r="H76" s="26">
        <v>0</v>
      </c>
      <c r="I76" s="7">
        <v>0</v>
      </c>
      <c r="J76" s="7">
        <v>0</v>
      </c>
      <c r="K76" s="7">
        <v>0</v>
      </c>
      <c r="L76" s="7">
        <v>0</v>
      </c>
      <c r="M76" s="7">
        <v>0</v>
      </c>
      <c r="N76" s="126">
        <f t="shared" si="4"/>
        <v>0</v>
      </c>
      <c r="O76" s="26">
        <v>0</v>
      </c>
      <c r="P76" s="7">
        <v>0</v>
      </c>
      <c r="Q76" s="7">
        <v>4.5592278577387333</v>
      </c>
      <c r="R76" s="7">
        <v>50.206975400447845</v>
      </c>
      <c r="S76" s="7">
        <v>951.10117340087891</v>
      </c>
      <c r="T76" s="7">
        <v>2338.791015625</v>
      </c>
      <c r="U76" s="126">
        <f t="shared" si="5"/>
        <v>3344.6583922840655</v>
      </c>
    </row>
    <row r="77" spans="1:21">
      <c r="A77" s="37">
        <v>73</v>
      </c>
      <c r="B77" s="17"/>
      <c r="C77" s="16"/>
      <c r="D77" s="38" t="s">
        <v>59</v>
      </c>
      <c r="E77" s="49" t="s">
        <v>95</v>
      </c>
      <c r="F77" s="40"/>
      <c r="G77" s="111">
        <f t="shared" si="3"/>
        <v>12935.13705098629</v>
      </c>
      <c r="H77" s="26">
        <v>0</v>
      </c>
      <c r="I77" s="7">
        <v>0</v>
      </c>
      <c r="J77" s="7">
        <v>0</v>
      </c>
      <c r="K77" s="7">
        <v>0</v>
      </c>
      <c r="L77" s="7">
        <v>0</v>
      </c>
      <c r="M77" s="7">
        <v>0</v>
      </c>
      <c r="N77" s="126">
        <f t="shared" si="4"/>
        <v>0</v>
      </c>
      <c r="O77" s="26">
        <v>19.186262726783752</v>
      </c>
      <c r="P77" s="7">
        <v>18.349660515785217</v>
      </c>
      <c r="Q77" s="7">
        <v>88.694539189338684</v>
      </c>
      <c r="R77" s="7">
        <v>1154.9086256027222</v>
      </c>
      <c r="S77" s="7">
        <v>4651.3703079223633</v>
      </c>
      <c r="T77" s="7">
        <v>7002.6276550292969</v>
      </c>
      <c r="U77" s="126">
        <f t="shared" si="5"/>
        <v>12935.13705098629</v>
      </c>
    </row>
    <row r="78" spans="1:21">
      <c r="A78" s="37">
        <v>74</v>
      </c>
      <c r="B78" s="17"/>
      <c r="C78" s="16"/>
      <c r="D78" s="38" t="s">
        <v>96</v>
      </c>
      <c r="E78" s="49" t="s">
        <v>97</v>
      </c>
      <c r="F78" s="40"/>
      <c r="G78" s="111">
        <f t="shared" si="3"/>
        <v>34529.775260716677</v>
      </c>
      <c r="H78" s="26">
        <v>0</v>
      </c>
      <c r="I78" s="7">
        <v>0</v>
      </c>
      <c r="J78" s="7">
        <v>20.242049425840378</v>
      </c>
      <c r="K78" s="7">
        <v>37.166229784488678</v>
      </c>
      <c r="L78" s="7">
        <v>2495.0807266235352</v>
      </c>
      <c r="M78" s="7">
        <v>31977.286254882813</v>
      </c>
      <c r="N78" s="126">
        <f t="shared" si="4"/>
        <v>34529.775260716677</v>
      </c>
      <c r="O78" s="26">
        <v>0</v>
      </c>
      <c r="P78" s="7">
        <v>0</v>
      </c>
      <c r="Q78" s="7">
        <v>0</v>
      </c>
      <c r="R78" s="7">
        <v>0</v>
      </c>
      <c r="S78" s="7">
        <v>0</v>
      </c>
      <c r="T78" s="7">
        <v>0</v>
      </c>
      <c r="U78" s="126">
        <f t="shared" si="5"/>
        <v>0</v>
      </c>
    </row>
    <row r="79" spans="1:21">
      <c r="A79" s="37">
        <v>75</v>
      </c>
      <c r="B79" s="17"/>
      <c r="C79" s="16"/>
      <c r="D79" s="38" t="s">
        <v>98</v>
      </c>
      <c r="E79" s="49" t="s">
        <v>99</v>
      </c>
      <c r="F79" s="40"/>
      <c r="G79" s="111">
        <f t="shared" si="3"/>
        <v>31490.746993631124</v>
      </c>
      <c r="H79" s="26">
        <v>10.53356409072876</v>
      </c>
      <c r="I79" s="7">
        <v>5.2869085669517517</v>
      </c>
      <c r="J79" s="7">
        <v>12.869794458150864</v>
      </c>
      <c r="K79" s="7">
        <v>462.08701658248901</v>
      </c>
      <c r="L79" s="7">
        <v>6597.1274108886719</v>
      </c>
      <c r="M79" s="7">
        <v>18557.367309570313</v>
      </c>
      <c r="N79" s="126">
        <f t="shared" si="4"/>
        <v>25645.272004157305</v>
      </c>
      <c r="O79" s="26">
        <v>11.035907208919525</v>
      </c>
      <c r="P79" s="7">
        <v>5.8811376690864563</v>
      </c>
      <c r="Q79" s="7">
        <v>4.9102842509746552</v>
      </c>
      <c r="R79" s="7">
        <v>96.333963483572006</v>
      </c>
      <c r="S79" s="7">
        <v>1413.2683324813843</v>
      </c>
      <c r="T79" s="7">
        <v>4314.0453643798828</v>
      </c>
      <c r="U79" s="126">
        <f t="shared" si="5"/>
        <v>5845.4749894738197</v>
      </c>
    </row>
    <row r="80" spans="1:21">
      <c r="A80" s="37">
        <v>76</v>
      </c>
      <c r="B80" s="17"/>
      <c r="C80" s="16"/>
      <c r="D80" s="38" t="s">
        <v>100</v>
      </c>
      <c r="E80" s="49" t="s">
        <v>101</v>
      </c>
      <c r="F80" s="40"/>
      <c r="G80" s="111">
        <f t="shared" si="3"/>
        <v>40541.616834461689</v>
      </c>
      <c r="H80" s="26">
        <v>85.802106946706772</v>
      </c>
      <c r="I80" s="7">
        <v>153.56355035305023</v>
      </c>
      <c r="J80" s="7">
        <v>420.23333597183228</v>
      </c>
      <c r="K80" s="7">
        <v>1920.3885040283203</v>
      </c>
      <c r="L80" s="7">
        <v>7857.8601226806641</v>
      </c>
      <c r="M80" s="7">
        <v>12461.043853759766</v>
      </c>
      <c r="N80" s="126">
        <f t="shared" si="4"/>
        <v>22898.891473740339</v>
      </c>
      <c r="O80" s="26">
        <v>51.459063142538071</v>
      </c>
      <c r="P80" s="7">
        <v>90.129087209701538</v>
      </c>
      <c r="Q80" s="7">
        <v>287.60639333724976</v>
      </c>
      <c r="R80" s="7">
        <v>961.6878833770752</v>
      </c>
      <c r="S80" s="7">
        <v>4708.4189682006836</v>
      </c>
      <c r="T80" s="7">
        <v>11543.423965454102</v>
      </c>
      <c r="U80" s="126">
        <f t="shared" si="5"/>
        <v>17642.72536072135</v>
      </c>
    </row>
    <row r="81" spans="1:21">
      <c r="A81" s="37">
        <v>77</v>
      </c>
      <c r="B81" s="10"/>
      <c r="C81" s="16"/>
      <c r="D81" s="38" t="s">
        <v>102</v>
      </c>
      <c r="E81" s="49" t="s">
        <v>103</v>
      </c>
      <c r="F81" s="40"/>
      <c r="G81" s="111">
        <f t="shared" si="3"/>
        <v>20953.281037211418</v>
      </c>
      <c r="H81" s="26">
        <v>221.66173255443573</v>
      </c>
      <c r="I81" s="7">
        <v>356.6929349899292</v>
      </c>
      <c r="J81" s="7">
        <v>649.48401737213135</v>
      </c>
      <c r="K81" s="7">
        <v>1450.7241773605347</v>
      </c>
      <c r="L81" s="7">
        <v>4100.6919631958008</v>
      </c>
      <c r="M81" s="7">
        <v>5696.7449340820313</v>
      </c>
      <c r="N81" s="126">
        <f t="shared" si="4"/>
        <v>12475.999759554863</v>
      </c>
      <c r="O81" s="26">
        <v>124.60614013671875</v>
      </c>
      <c r="P81" s="7">
        <v>225.36398315429688</v>
      </c>
      <c r="Q81" s="7">
        <v>408.33317852020264</v>
      </c>
      <c r="R81" s="7">
        <v>928.19638252258301</v>
      </c>
      <c r="S81" s="7">
        <v>2468.410285949707</v>
      </c>
      <c r="T81" s="7">
        <v>4322.3713073730469</v>
      </c>
      <c r="U81" s="126">
        <f t="shared" si="5"/>
        <v>8477.2812776565552</v>
      </c>
    </row>
    <row r="82" spans="1:21">
      <c r="A82" s="37">
        <v>78</v>
      </c>
      <c r="B82" s="12"/>
      <c r="C82" s="11"/>
      <c r="D82" s="50"/>
      <c r="E82" s="9" t="s">
        <v>104</v>
      </c>
      <c r="F82" s="46"/>
      <c r="G82" s="111">
        <f t="shared" si="3"/>
        <v>123792.43648934364</v>
      </c>
      <c r="H82" s="26">
        <v>497.53418588638306</v>
      </c>
      <c r="I82" s="7">
        <v>658.17008876800537</v>
      </c>
      <c r="J82" s="7">
        <v>1272.7461833953857</v>
      </c>
      <c r="K82" s="7">
        <v>4778.7699317932129</v>
      </c>
      <c r="L82" s="7">
        <v>21703.670043945313</v>
      </c>
      <c r="M82" s="7">
        <v>36672.575805664063</v>
      </c>
      <c r="N82" s="126">
        <f t="shared" si="4"/>
        <v>65583.466239452362</v>
      </c>
      <c r="O82" s="26">
        <v>440.97023367881775</v>
      </c>
      <c r="P82" s="7">
        <v>642.60868358612061</v>
      </c>
      <c r="Q82" s="7">
        <v>996.82665824890137</v>
      </c>
      <c r="R82" s="7">
        <v>3519.6102676391602</v>
      </c>
      <c r="S82" s="7">
        <v>15334.030456542969</v>
      </c>
      <c r="T82" s="7">
        <v>37274.923950195313</v>
      </c>
      <c r="U82" s="126">
        <f t="shared" si="5"/>
        <v>58208.970249891281</v>
      </c>
    </row>
    <row r="83" spans="1:21">
      <c r="A83" s="93">
        <v>79</v>
      </c>
      <c r="B83" s="94"/>
      <c r="C83" s="95" t="s">
        <v>61</v>
      </c>
      <c r="D83" s="96" t="s">
        <v>105</v>
      </c>
      <c r="E83" s="97"/>
      <c r="F83" s="98"/>
      <c r="G83" s="99">
        <f t="shared" si="3"/>
        <v>20268.399078264832</v>
      </c>
      <c r="H83" s="100">
        <v>14.538284942507744</v>
      </c>
      <c r="I83" s="101">
        <v>71.321819186210632</v>
      </c>
      <c r="J83" s="101">
        <v>187.60921096801758</v>
      </c>
      <c r="K83" s="101">
        <v>970.1958065032959</v>
      </c>
      <c r="L83" s="101">
        <v>4298.7753219604492</v>
      </c>
      <c r="M83" s="101">
        <v>5923.5544281005859</v>
      </c>
      <c r="N83" s="127">
        <f t="shared" si="4"/>
        <v>11465.994871661067</v>
      </c>
      <c r="O83" s="100">
        <v>14.467094570398331</v>
      </c>
      <c r="P83" s="101">
        <v>83.918339312076569</v>
      </c>
      <c r="Q83" s="101">
        <v>109.73266661167145</v>
      </c>
      <c r="R83" s="101">
        <v>994.69712448120117</v>
      </c>
      <c r="S83" s="101">
        <v>2951.791130065918</v>
      </c>
      <c r="T83" s="101">
        <v>4647.7978515625</v>
      </c>
      <c r="U83" s="127">
        <f t="shared" si="5"/>
        <v>8802.4042066037655</v>
      </c>
    </row>
    <row r="84" spans="1:21">
      <c r="A84" s="93">
        <v>80</v>
      </c>
      <c r="B84" s="94"/>
      <c r="C84" s="95" t="s">
        <v>66</v>
      </c>
      <c r="D84" s="96" t="s">
        <v>106</v>
      </c>
      <c r="E84" s="97"/>
      <c r="F84" s="98"/>
      <c r="G84" s="99">
        <f t="shared" si="3"/>
        <v>204066.6403708756</v>
      </c>
      <c r="H84" s="100">
        <v>90.847743779420853</v>
      </c>
      <c r="I84" s="101">
        <v>71.144472926855087</v>
      </c>
      <c r="J84" s="101">
        <v>478.85058069229126</v>
      </c>
      <c r="K84" s="101">
        <v>3299.0771446228027</v>
      </c>
      <c r="L84" s="101">
        <v>19817.384918212891</v>
      </c>
      <c r="M84" s="101">
        <v>53387.536499023438</v>
      </c>
      <c r="N84" s="127">
        <f t="shared" si="4"/>
        <v>77144.841359257698</v>
      </c>
      <c r="O84" s="100">
        <v>114.43542289733887</v>
      </c>
      <c r="P84" s="101">
        <v>77.998407512903214</v>
      </c>
      <c r="Q84" s="101">
        <v>463.40528893470764</v>
      </c>
      <c r="R84" s="101">
        <v>3679.0697250366211</v>
      </c>
      <c r="S84" s="101">
        <v>24059.084991455078</v>
      </c>
      <c r="T84" s="101">
        <v>98527.80517578125</v>
      </c>
      <c r="U84" s="127">
        <f t="shared" si="5"/>
        <v>126921.7990116179</v>
      </c>
    </row>
    <row r="85" spans="1:21">
      <c r="A85" s="93">
        <v>81</v>
      </c>
      <c r="B85" s="94"/>
      <c r="C85" s="95" t="s">
        <v>68</v>
      </c>
      <c r="D85" s="96" t="s">
        <v>107</v>
      </c>
      <c r="E85" s="97"/>
      <c r="F85" s="98"/>
      <c r="G85" s="99">
        <f t="shared" si="3"/>
        <v>23786.85499215126</v>
      </c>
      <c r="H85" s="100">
        <v>1157.9427163600922</v>
      </c>
      <c r="I85" s="101">
        <v>448.41309261322021</v>
      </c>
      <c r="J85" s="101">
        <v>835.79170989990234</v>
      </c>
      <c r="K85" s="101">
        <v>1191.3123264312744</v>
      </c>
      <c r="L85" s="101">
        <v>2711.5130310058594</v>
      </c>
      <c r="M85" s="101">
        <v>5333.7475891113281</v>
      </c>
      <c r="N85" s="127">
        <f t="shared" si="4"/>
        <v>11678.720465421677</v>
      </c>
      <c r="O85" s="100">
        <v>956.9096736907959</v>
      </c>
      <c r="P85" s="101">
        <v>377.41112995147705</v>
      </c>
      <c r="Q85" s="101">
        <v>690.07655382156372</v>
      </c>
      <c r="R85" s="101">
        <v>799.99681282043457</v>
      </c>
      <c r="S85" s="101">
        <v>1816.8429565429688</v>
      </c>
      <c r="T85" s="101">
        <v>7466.8973999023438</v>
      </c>
      <c r="U85" s="127">
        <f t="shared" si="5"/>
        <v>12108.134526729584</v>
      </c>
    </row>
    <row r="86" spans="1:21">
      <c r="A86" s="93">
        <v>82</v>
      </c>
      <c r="B86" s="94"/>
      <c r="C86" s="95" t="s">
        <v>74</v>
      </c>
      <c r="D86" s="96" t="s">
        <v>108</v>
      </c>
      <c r="E86" s="97"/>
      <c r="F86" s="98"/>
      <c r="G86" s="99">
        <f t="shared" si="3"/>
        <v>4433.7688572178013</v>
      </c>
      <c r="H86" s="100">
        <v>0.14285236381692812</v>
      </c>
      <c r="I86" s="101">
        <v>0.22729865740984678</v>
      </c>
      <c r="J86" s="101">
        <v>850.82803297042847</v>
      </c>
      <c r="K86" s="101">
        <v>992.75397491455078</v>
      </c>
      <c r="L86" s="101">
        <v>622.13197135925293</v>
      </c>
      <c r="M86" s="101">
        <v>1234.6731834411621</v>
      </c>
      <c r="N86" s="127">
        <f t="shared" si="4"/>
        <v>3700.7573137066211</v>
      </c>
      <c r="O86" s="100">
        <v>0.30644851340912282</v>
      </c>
      <c r="P86" s="101">
        <v>0.32931870687752962</v>
      </c>
      <c r="Q86" s="101">
        <v>132.29971027374268</v>
      </c>
      <c r="R86" s="101">
        <v>162.76240825653076</v>
      </c>
      <c r="S86" s="101">
        <v>107.52107810974121</v>
      </c>
      <c r="T86" s="101">
        <v>329.79257965087891</v>
      </c>
      <c r="U86" s="127">
        <f t="shared" si="5"/>
        <v>733.01154351118021</v>
      </c>
    </row>
    <row r="87" spans="1:21">
      <c r="A87" s="37">
        <v>83</v>
      </c>
      <c r="B87" s="17"/>
      <c r="C87" s="16"/>
      <c r="D87" s="38" t="s">
        <v>8</v>
      </c>
      <c r="E87" s="49" t="s">
        <v>109</v>
      </c>
      <c r="F87" s="40"/>
      <c r="G87" s="111">
        <f t="shared" si="3"/>
        <v>0</v>
      </c>
      <c r="H87" s="26">
        <v>0</v>
      </c>
      <c r="I87" s="7">
        <v>0</v>
      </c>
      <c r="J87" s="7">
        <v>0</v>
      </c>
      <c r="K87" s="7">
        <v>0</v>
      </c>
      <c r="L87" s="7">
        <v>0</v>
      </c>
      <c r="M87" s="7">
        <v>0</v>
      </c>
      <c r="N87" s="126">
        <f t="shared" si="4"/>
        <v>0</v>
      </c>
      <c r="O87" s="26">
        <v>0</v>
      </c>
      <c r="P87" s="7">
        <v>0</v>
      </c>
      <c r="Q87" s="7">
        <v>0</v>
      </c>
      <c r="R87" s="7">
        <v>0</v>
      </c>
      <c r="S87" s="7">
        <v>0</v>
      </c>
      <c r="T87" s="7">
        <v>0</v>
      </c>
      <c r="U87" s="126">
        <f t="shared" si="5"/>
        <v>0</v>
      </c>
    </row>
    <row r="88" spans="1:21">
      <c r="A88" s="37">
        <v>84</v>
      </c>
      <c r="B88" s="17"/>
      <c r="C88" s="16"/>
      <c r="D88" s="38" t="s">
        <v>10</v>
      </c>
      <c r="E88" s="49" t="s">
        <v>110</v>
      </c>
      <c r="F88" s="40"/>
      <c r="G88" s="111">
        <f t="shared" si="3"/>
        <v>0</v>
      </c>
      <c r="H88" s="26">
        <v>0</v>
      </c>
      <c r="I88" s="7">
        <v>0</v>
      </c>
      <c r="J88" s="7">
        <v>0</v>
      </c>
      <c r="K88" s="7">
        <v>0</v>
      </c>
      <c r="L88" s="7">
        <v>0</v>
      </c>
      <c r="M88" s="7">
        <v>0</v>
      </c>
      <c r="N88" s="126">
        <f t="shared" si="4"/>
        <v>0</v>
      </c>
      <c r="O88" s="26">
        <v>0</v>
      </c>
      <c r="P88" s="7">
        <v>0</v>
      </c>
      <c r="Q88" s="7">
        <v>0</v>
      </c>
      <c r="R88" s="7">
        <v>0</v>
      </c>
      <c r="S88" s="7">
        <v>0</v>
      </c>
      <c r="T88" s="7">
        <v>0</v>
      </c>
      <c r="U88" s="126">
        <f t="shared" si="5"/>
        <v>0</v>
      </c>
    </row>
    <row r="89" spans="1:21">
      <c r="A89" s="37">
        <v>85</v>
      </c>
      <c r="B89" s="17"/>
      <c r="C89" s="16"/>
      <c r="D89" s="38" t="s">
        <v>22</v>
      </c>
      <c r="E89" s="49" t="s">
        <v>111</v>
      </c>
      <c r="F89" s="40"/>
      <c r="G89" s="111">
        <f t="shared" si="3"/>
        <v>0</v>
      </c>
      <c r="H89" s="26">
        <v>0</v>
      </c>
      <c r="I89" s="7">
        <v>0</v>
      </c>
      <c r="J89" s="7">
        <v>0</v>
      </c>
      <c r="K89" s="7">
        <v>0</v>
      </c>
      <c r="L89" s="7">
        <v>0</v>
      </c>
      <c r="M89" s="7">
        <v>0</v>
      </c>
      <c r="N89" s="126">
        <f t="shared" si="4"/>
        <v>0</v>
      </c>
      <c r="O89" s="26">
        <v>0</v>
      </c>
      <c r="P89" s="7">
        <v>0</v>
      </c>
      <c r="Q89" s="7">
        <v>0</v>
      </c>
      <c r="R89" s="7">
        <v>0</v>
      </c>
      <c r="S89" s="7">
        <v>0</v>
      </c>
      <c r="T89" s="7">
        <v>0</v>
      </c>
      <c r="U89" s="126">
        <f t="shared" si="5"/>
        <v>0</v>
      </c>
    </row>
    <row r="90" spans="1:21">
      <c r="A90" s="37">
        <v>86</v>
      </c>
      <c r="B90" s="17"/>
      <c r="C90" s="16"/>
      <c r="D90" s="38" t="s">
        <v>24</v>
      </c>
      <c r="E90" s="49" t="s">
        <v>112</v>
      </c>
      <c r="F90" s="40"/>
      <c r="G90" s="111">
        <f t="shared" si="3"/>
        <v>1096.4609343111515</v>
      </c>
      <c r="H90" s="26">
        <v>0</v>
      </c>
      <c r="I90" s="7">
        <v>0</v>
      </c>
      <c r="J90" s="7">
        <v>77.865931808948517</v>
      </c>
      <c r="K90" s="7">
        <v>361.84933567047119</v>
      </c>
      <c r="L90" s="7">
        <v>292.05059242248535</v>
      </c>
      <c r="M90" s="7">
        <v>227.15729141235352</v>
      </c>
      <c r="N90" s="126">
        <f t="shared" si="4"/>
        <v>958.92315131425858</v>
      </c>
      <c r="O90" s="26">
        <v>0</v>
      </c>
      <c r="P90" s="7">
        <v>0</v>
      </c>
      <c r="Q90" s="7">
        <v>24.939064532518387</v>
      </c>
      <c r="R90" s="7">
        <v>39.449411571025848</v>
      </c>
      <c r="S90" s="7">
        <v>31.096446871757507</v>
      </c>
      <c r="T90" s="7">
        <v>42.052860021591187</v>
      </c>
      <c r="U90" s="126">
        <f t="shared" si="5"/>
        <v>137.53778299689293</v>
      </c>
    </row>
    <row r="91" spans="1:21">
      <c r="A91" s="37">
        <v>87</v>
      </c>
      <c r="B91" s="17"/>
      <c r="C91" s="16"/>
      <c r="D91" s="38" t="s">
        <v>26</v>
      </c>
      <c r="E91" s="49" t="s">
        <v>113</v>
      </c>
      <c r="F91" s="40"/>
      <c r="G91" s="111">
        <f t="shared" si="3"/>
        <v>3328.8525925794966</v>
      </c>
      <c r="H91" s="26">
        <v>0.14285236381692812</v>
      </c>
      <c r="I91" s="7">
        <v>0</v>
      </c>
      <c r="J91" s="7">
        <v>772.29167652130127</v>
      </c>
      <c r="K91" s="7">
        <v>628.08340072631836</v>
      </c>
      <c r="L91" s="7">
        <v>330.0813627243042</v>
      </c>
      <c r="M91" s="7">
        <v>1007.5158987045288</v>
      </c>
      <c r="N91" s="126">
        <f t="shared" si="4"/>
        <v>2738.1151910402696</v>
      </c>
      <c r="O91" s="26">
        <v>0.30644851340912282</v>
      </c>
      <c r="P91" s="7">
        <v>0</v>
      </c>
      <c r="Q91" s="7">
        <v>105.88425588607788</v>
      </c>
      <c r="R91" s="7">
        <v>120.38234233856201</v>
      </c>
      <c r="S91" s="7">
        <v>76.424632549285889</v>
      </c>
      <c r="T91" s="7">
        <v>287.73972225189209</v>
      </c>
      <c r="U91" s="126">
        <f t="shared" si="5"/>
        <v>590.73740153922699</v>
      </c>
    </row>
    <row r="92" spans="1:21">
      <c r="A92" s="37">
        <v>88</v>
      </c>
      <c r="B92" s="17"/>
      <c r="C92" s="16"/>
      <c r="D92" s="38" t="s">
        <v>32</v>
      </c>
      <c r="E92" s="49" t="s">
        <v>114</v>
      </c>
      <c r="F92" s="40"/>
      <c r="G92" s="111">
        <f t="shared" si="3"/>
        <v>0</v>
      </c>
      <c r="H92" s="26">
        <v>0</v>
      </c>
      <c r="I92" s="7">
        <v>0</v>
      </c>
      <c r="J92" s="7">
        <v>0</v>
      </c>
      <c r="K92" s="7">
        <v>0</v>
      </c>
      <c r="L92" s="7">
        <v>0</v>
      </c>
      <c r="M92" s="7">
        <v>0</v>
      </c>
      <c r="N92" s="126">
        <f t="shared" si="4"/>
        <v>0</v>
      </c>
      <c r="O92" s="26">
        <v>0</v>
      </c>
      <c r="P92" s="7">
        <v>0</v>
      </c>
      <c r="Q92" s="7">
        <v>0</v>
      </c>
      <c r="R92" s="7">
        <v>0</v>
      </c>
      <c r="S92" s="7">
        <v>0</v>
      </c>
      <c r="T92" s="7">
        <v>0</v>
      </c>
      <c r="U92" s="126">
        <f t="shared" si="5"/>
        <v>0</v>
      </c>
    </row>
    <row r="93" spans="1:21">
      <c r="A93" s="37">
        <v>89</v>
      </c>
      <c r="B93" s="17"/>
      <c r="C93" s="16"/>
      <c r="D93" s="38" t="s">
        <v>34</v>
      </c>
      <c r="E93" s="49" t="s">
        <v>115</v>
      </c>
      <c r="F93" s="40"/>
      <c r="G93" s="111">
        <f t="shared" si="3"/>
        <v>8.4553025425411761</v>
      </c>
      <c r="H93" s="26">
        <v>0</v>
      </c>
      <c r="I93" s="7">
        <v>0.22729865740984678</v>
      </c>
      <c r="J93" s="7">
        <v>0.67039893055334687</v>
      </c>
      <c r="K93" s="7">
        <v>2.8212417736649513</v>
      </c>
      <c r="L93" s="7">
        <v>0</v>
      </c>
      <c r="M93" s="7">
        <v>0</v>
      </c>
      <c r="N93" s="126">
        <f t="shared" si="4"/>
        <v>3.718939361628145</v>
      </c>
      <c r="O93" s="26">
        <v>0</v>
      </c>
      <c r="P93" s="7">
        <v>0.32931870687752962</v>
      </c>
      <c r="Q93" s="7">
        <v>1.4763913042843342</v>
      </c>
      <c r="R93" s="7">
        <v>2.9306531697511673</v>
      </c>
      <c r="S93" s="7">
        <v>0</v>
      </c>
      <c r="T93" s="7">
        <v>0</v>
      </c>
      <c r="U93" s="126">
        <f t="shared" si="5"/>
        <v>4.7363631809130311</v>
      </c>
    </row>
    <row r="94" spans="1:21">
      <c r="A94" s="37">
        <v>90</v>
      </c>
      <c r="B94" s="17"/>
      <c r="C94" s="16"/>
      <c r="D94" s="38" t="s">
        <v>36</v>
      </c>
      <c r="E94" s="49" t="s">
        <v>116</v>
      </c>
      <c r="F94" s="40"/>
      <c r="G94" s="111">
        <f t="shared" si="3"/>
        <v>0</v>
      </c>
      <c r="H94" s="26">
        <v>0</v>
      </c>
      <c r="I94" s="7">
        <v>0</v>
      </c>
      <c r="J94" s="7">
        <v>0</v>
      </c>
      <c r="K94" s="7">
        <v>0</v>
      </c>
      <c r="L94" s="7">
        <v>0</v>
      </c>
      <c r="M94" s="7">
        <v>0</v>
      </c>
      <c r="N94" s="126">
        <f t="shared" si="4"/>
        <v>0</v>
      </c>
      <c r="O94" s="26">
        <v>0</v>
      </c>
      <c r="P94" s="7">
        <v>0</v>
      </c>
      <c r="Q94" s="7">
        <v>0</v>
      </c>
      <c r="R94" s="7">
        <v>0</v>
      </c>
      <c r="S94" s="7">
        <v>0</v>
      </c>
      <c r="T94" s="7">
        <v>0</v>
      </c>
      <c r="U94" s="126">
        <f t="shared" si="5"/>
        <v>0</v>
      </c>
    </row>
    <row r="95" spans="1:21">
      <c r="A95" s="37">
        <v>91</v>
      </c>
      <c r="B95" s="17"/>
      <c r="C95" s="16"/>
      <c r="D95" s="38" t="s">
        <v>38</v>
      </c>
      <c r="E95" s="49" t="s">
        <v>117</v>
      </c>
      <c r="F95" s="40"/>
      <c r="G95" s="111">
        <f t="shared" si="3"/>
        <v>0</v>
      </c>
      <c r="H95" s="26">
        <v>0</v>
      </c>
      <c r="I95" s="7">
        <v>0</v>
      </c>
      <c r="J95" s="7">
        <v>0</v>
      </c>
      <c r="K95" s="7">
        <v>0</v>
      </c>
      <c r="L95" s="7">
        <v>0</v>
      </c>
      <c r="M95" s="7">
        <v>0</v>
      </c>
      <c r="N95" s="126">
        <f t="shared" si="4"/>
        <v>0</v>
      </c>
      <c r="O95" s="26">
        <v>0</v>
      </c>
      <c r="P95" s="7">
        <v>0</v>
      </c>
      <c r="Q95" s="7">
        <v>0</v>
      </c>
      <c r="R95" s="7">
        <v>0</v>
      </c>
      <c r="S95" s="7">
        <v>0</v>
      </c>
      <c r="T95" s="7">
        <v>0</v>
      </c>
      <c r="U95" s="126">
        <f t="shared" si="5"/>
        <v>0</v>
      </c>
    </row>
    <row r="96" spans="1:21">
      <c r="A96" s="37">
        <v>92</v>
      </c>
      <c r="B96" s="17"/>
      <c r="C96" s="16"/>
      <c r="D96" s="38" t="s">
        <v>40</v>
      </c>
      <c r="E96" s="49" t="s">
        <v>118</v>
      </c>
      <c r="F96" s="40"/>
      <c r="G96" s="111">
        <f t="shared" si="3"/>
        <v>0</v>
      </c>
      <c r="H96" s="26">
        <v>0</v>
      </c>
      <c r="I96" s="7">
        <v>0</v>
      </c>
      <c r="J96" s="7">
        <v>0</v>
      </c>
      <c r="K96" s="7">
        <v>0</v>
      </c>
      <c r="L96" s="7">
        <v>0</v>
      </c>
      <c r="M96" s="7">
        <v>0</v>
      </c>
      <c r="N96" s="126">
        <f t="shared" si="4"/>
        <v>0</v>
      </c>
      <c r="O96" s="26">
        <v>0</v>
      </c>
      <c r="P96" s="7">
        <v>0</v>
      </c>
      <c r="Q96" s="7">
        <v>0</v>
      </c>
      <c r="R96" s="7">
        <v>0</v>
      </c>
      <c r="S96" s="7">
        <v>0</v>
      </c>
      <c r="T96" s="7">
        <v>0</v>
      </c>
      <c r="U96" s="126">
        <f t="shared" si="5"/>
        <v>0</v>
      </c>
    </row>
    <row r="97" spans="1:21">
      <c r="A97" s="37">
        <v>93</v>
      </c>
      <c r="B97" s="17"/>
      <c r="C97" s="16"/>
      <c r="D97" s="38" t="s">
        <v>54</v>
      </c>
      <c r="E97" s="49" t="s">
        <v>119</v>
      </c>
      <c r="F97" s="40"/>
      <c r="G97" s="111">
        <f t="shared" si="3"/>
        <v>0</v>
      </c>
      <c r="H97" s="26">
        <v>0</v>
      </c>
      <c r="I97" s="7">
        <v>0</v>
      </c>
      <c r="J97" s="7">
        <v>0</v>
      </c>
      <c r="K97" s="7">
        <v>0</v>
      </c>
      <c r="L97" s="7">
        <v>0</v>
      </c>
      <c r="M97" s="7">
        <v>0</v>
      </c>
      <c r="N97" s="126">
        <f t="shared" si="4"/>
        <v>0</v>
      </c>
      <c r="O97" s="26">
        <v>0</v>
      </c>
      <c r="P97" s="7">
        <v>0</v>
      </c>
      <c r="Q97" s="7">
        <v>0</v>
      </c>
      <c r="R97" s="7">
        <v>0</v>
      </c>
      <c r="S97" s="7">
        <v>0</v>
      </c>
      <c r="T97" s="7">
        <v>0</v>
      </c>
      <c r="U97" s="126">
        <f t="shared" si="5"/>
        <v>0</v>
      </c>
    </row>
    <row r="98" spans="1:21">
      <c r="A98" s="93">
        <v>94</v>
      </c>
      <c r="B98" s="102"/>
      <c r="C98" s="95" t="s">
        <v>120</v>
      </c>
      <c r="D98" s="96" t="s">
        <v>121</v>
      </c>
      <c r="E98" s="97"/>
      <c r="F98" s="98"/>
      <c r="G98" s="99">
        <f t="shared" si="3"/>
        <v>275979.21885573864</v>
      </c>
      <c r="H98" s="100">
        <v>387.69281089305878</v>
      </c>
      <c r="I98" s="101">
        <v>269.03926944732666</v>
      </c>
      <c r="J98" s="101">
        <v>889.4508843421936</v>
      </c>
      <c r="K98" s="101">
        <v>933.25434303283691</v>
      </c>
      <c r="L98" s="101">
        <v>5594.9611663818359</v>
      </c>
      <c r="M98" s="101">
        <v>114315.55297851563</v>
      </c>
      <c r="N98" s="127">
        <f t="shared" si="4"/>
        <v>122389.95145261288</v>
      </c>
      <c r="O98" s="100">
        <v>432.53770232200623</v>
      </c>
      <c r="P98" s="101">
        <v>272.95208811759949</v>
      </c>
      <c r="Q98" s="101">
        <v>646.01708221435547</v>
      </c>
      <c r="R98" s="101">
        <v>822.5686206817627</v>
      </c>
      <c r="S98" s="101">
        <v>5291.9936676025391</v>
      </c>
      <c r="T98" s="101">
        <v>146123.1982421875</v>
      </c>
      <c r="U98" s="127">
        <f t="shared" si="5"/>
        <v>153589.26740312576</v>
      </c>
    </row>
    <row r="99" spans="1:21">
      <c r="A99" s="37">
        <v>95</v>
      </c>
      <c r="B99" s="10"/>
      <c r="C99" s="11"/>
      <c r="D99" s="38" t="s">
        <v>8</v>
      </c>
      <c r="E99" s="49" t="s">
        <v>122</v>
      </c>
      <c r="F99" s="51"/>
      <c r="G99" s="111">
        <f t="shared" si="3"/>
        <v>247236.81438016891</v>
      </c>
      <c r="H99" s="26">
        <v>0</v>
      </c>
      <c r="I99" s="7">
        <v>0</v>
      </c>
      <c r="J99" s="7">
        <v>0</v>
      </c>
      <c r="K99" s="7">
        <v>51.201395869255066</v>
      </c>
      <c r="L99" s="7">
        <v>4204.0358734130859</v>
      </c>
      <c r="M99" s="7">
        <v>101346.15283203125</v>
      </c>
      <c r="N99" s="126">
        <f t="shared" si="4"/>
        <v>105601.39010131359</v>
      </c>
      <c r="O99" s="26">
        <v>0</v>
      </c>
      <c r="P99" s="7">
        <v>0</v>
      </c>
      <c r="Q99" s="7">
        <v>0</v>
      </c>
      <c r="R99" s="7">
        <v>52.710701584815979</v>
      </c>
      <c r="S99" s="7">
        <v>4359.9147491455078</v>
      </c>
      <c r="T99" s="7">
        <v>137222.798828125</v>
      </c>
      <c r="U99" s="126">
        <f t="shared" si="5"/>
        <v>141635.42427885532</v>
      </c>
    </row>
    <row r="100" spans="1:21">
      <c r="A100" s="37">
        <v>96</v>
      </c>
      <c r="B100" s="10"/>
      <c r="C100" s="11"/>
      <c r="D100" s="38" t="s">
        <v>10</v>
      </c>
      <c r="E100" s="49" t="s">
        <v>123</v>
      </c>
      <c r="F100" s="51"/>
      <c r="G100" s="111">
        <f t="shared" si="3"/>
        <v>20582.207180878613</v>
      </c>
      <c r="H100" s="26">
        <v>0</v>
      </c>
      <c r="I100" s="7">
        <v>0</v>
      </c>
      <c r="J100" s="7">
        <v>0.68794192560017109</v>
      </c>
      <c r="K100" s="7">
        <v>34.199325859546661</v>
      </c>
      <c r="L100" s="7">
        <v>581.68545627593994</v>
      </c>
      <c r="M100" s="7">
        <v>11827.081848144531</v>
      </c>
      <c r="N100" s="126">
        <f t="shared" si="4"/>
        <v>12443.654572205618</v>
      </c>
      <c r="O100" s="26">
        <v>0</v>
      </c>
      <c r="P100" s="7">
        <v>0</v>
      </c>
      <c r="Q100" s="7">
        <v>0.26159298839047551</v>
      </c>
      <c r="R100" s="7">
        <v>21.985625326633453</v>
      </c>
      <c r="S100" s="7">
        <v>335.40786838531494</v>
      </c>
      <c r="T100" s="7">
        <v>7780.8975219726563</v>
      </c>
      <c r="U100" s="126">
        <f t="shared" si="5"/>
        <v>8138.5526086729951</v>
      </c>
    </row>
    <row r="101" spans="1:21">
      <c r="A101" s="37">
        <v>97</v>
      </c>
      <c r="B101" s="10"/>
      <c r="C101" s="11"/>
      <c r="D101" s="38" t="s">
        <v>22</v>
      </c>
      <c r="E101" s="49" t="s">
        <v>124</v>
      </c>
      <c r="F101" s="51"/>
      <c r="G101" s="111">
        <f t="shared" si="3"/>
        <v>4929.2198609411716</v>
      </c>
      <c r="H101" s="26">
        <v>221.90145432949066</v>
      </c>
      <c r="I101" s="7">
        <v>211.21139812469482</v>
      </c>
      <c r="J101" s="7">
        <v>647.47833299636841</v>
      </c>
      <c r="K101" s="7">
        <v>548.83020877838135</v>
      </c>
      <c r="L101" s="7">
        <v>315.92058944702148</v>
      </c>
      <c r="M101" s="7">
        <v>613.97794151306152</v>
      </c>
      <c r="N101" s="126">
        <f t="shared" si="4"/>
        <v>2559.3199251890182</v>
      </c>
      <c r="O101" s="26">
        <v>215.99046781659126</v>
      </c>
      <c r="P101" s="7">
        <v>216.49093461036682</v>
      </c>
      <c r="Q101" s="7">
        <v>560.18961620330811</v>
      </c>
      <c r="R101" s="7">
        <v>507.10076236724854</v>
      </c>
      <c r="S101" s="7">
        <v>248.99578857421875</v>
      </c>
      <c r="T101" s="7">
        <v>621.13236618041992</v>
      </c>
      <c r="U101" s="126">
        <f t="shared" si="5"/>
        <v>2369.8999357521534</v>
      </c>
    </row>
    <row r="102" spans="1:21">
      <c r="A102" s="37">
        <v>98</v>
      </c>
      <c r="B102" s="17"/>
      <c r="C102" s="11"/>
      <c r="D102" s="38" t="s">
        <v>24</v>
      </c>
      <c r="E102" s="49" t="s">
        <v>125</v>
      </c>
      <c r="F102" s="51"/>
      <c r="G102" s="111">
        <f t="shared" si="3"/>
        <v>423.11684589087963</v>
      </c>
      <c r="H102" s="26">
        <v>0</v>
      </c>
      <c r="I102" s="7">
        <v>0</v>
      </c>
      <c r="J102" s="7">
        <v>6.2188649922609329</v>
      </c>
      <c r="K102" s="7">
        <v>67.474722743034363</v>
      </c>
      <c r="L102" s="7">
        <v>76.066693305969238</v>
      </c>
      <c r="M102" s="7">
        <v>64.032283067703247</v>
      </c>
      <c r="N102" s="126">
        <f t="shared" si="4"/>
        <v>213.79256410896778</v>
      </c>
      <c r="O102" s="26">
        <v>0</v>
      </c>
      <c r="P102" s="7">
        <v>0</v>
      </c>
      <c r="Q102" s="7">
        <v>13.019012778997421</v>
      </c>
      <c r="R102" s="7">
        <v>79.733590364456177</v>
      </c>
      <c r="S102" s="7">
        <v>56.004210948944092</v>
      </c>
      <c r="T102" s="7">
        <v>60.56746768951416</v>
      </c>
      <c r="U102" s="126">
        <f t="shared" si="5"/>
        <v>209.32428178191185</v>
      </c>
    </row>
    <row r="103" spans="1:21">
      <c r="A103" s="37">
        <v>99</v>
      </c>
      <c r="B103" s="12"/>
      <c r="C103" s="12"/>
      <c r="D103" s="38" t="s">
        <v>26</v>
      </c>
      <c r="E103" s="49" t="s">
        <v>126</v>
      </c>
      <c r="F103" s="43"/>
      <c r="G103" s="111">
        <f t="shared" si="3"/>
        <v>0</v>
      </c>
      <c r="H103" s="26">
        <v>0</v>
      </c>
      <c r="I103" s="7">
        <v>0</v>
      </c>
      <c r="J103" s="7">
        <v>0</v>
      </c>
      <c r="K103" s="7">
        <v>0</v>
      </c>
      <c r="L103" s="7">
        <v>0</v>
      </c>
      <c r="M103" s="7">
        <v>0</v>
      </c>
      <c r="N103" s="126">
        <f t="shared" si="4"/>
        <v>0</v>
      </c>
      <c r="O103" s="26">
        <v>0</v>
      </c>
      <c r="P103" s="7">
        <v>0</v>
      </c>
      <c r="Q103" s="7">
        <v>0</v>
      </c>
      <c r="R103" s="7">
        <v>0</v>
      </c>
      <c r="S103" s="7">
        <v>0</v>
      </c>
      <c r="T103" s="7">
        <v>0</v>
      </c>
      <c r="U103" s="126">
        <f t="shared" si="5"/>
        <v>0</v>
      </c>
    </row>
    <row r="104" spans="1:21">
      <c r="A104" s="37">
        <v>100</v>
      </c>
      <c r="B104" s="12"/>
      <c r="C104" s="12"/>
      <c r="D104" s="38" t="s">
        <v>32</v>
      </c>
      <c r="E104" s="15" t="s">
        <v>127</v>
      </c>
      <c r="F104" s="43"/>
      <c r="G104" s="111">
        <f t="shared" si="3"/>
        <v>0</v>
      </c>
      <c r="H104" s="26">
        <v>0</v>
      </c>
      <c r="I104" s="7">
        <v>0</v>
      </c>
      <c r="J104" s="7">
        <v>0</v>
      </c>
      <c r="K104" s="7">
        <v>0</v>
      </c>
      <c r="L104" s="7">
        <v>0</v>
      </c>
      <c r="M104" s="7">
        <v>0</v>
      </c>
      <c r="N104" s="126">
        <f t="shared" si="4"/>
        <v>0</v>
      </c>
      <c r="O104" s="26">
        <v>0</v>
      </c>
      <c r="P104" s="7">
        <v>0</v>
      </c>
      <c r="Q104" s="7">
        <v>0</v>
      </c>
      <c r="R104" s="7">
        <v>0</v>
      </c>
      <c r="S104" s="7">
        <v>0</v>
      </c>
      <c r="T104" s="7">
        <v>0</v>
      </c>
      <c r="U104" s="126">
        <f t="shared" si="5"/>
        <v>0</v>
      </c>
    </row>
    <row r="105" spans="1:21">
      <c r="A105" s="37">
        <v>101</v>
      </c>
      <c r="B105" s="12"/>
      <c r="C105" s="12"/>
      <c r="D105" s="38" t="s">
        <v>34</v>
      </c>
      <c r="E105" s="15" t="s">
        <v>128</v>
      </c>
      <c r="F105" s="43"/>
      <c r="G105" s="111">
        <f t="shared" si="3"/>
        <v>2807.8615745306015</v>
      </c>
      <c r="H105" s="26">
        <v>165.79135656356812</v>
      </c>
      <c r="I105" s="7">
        <v>57.827874779701233</v>
      </c>
      <c r="J105" s="7">
        <v>235.06573843955994</v>
      </c>
      <c r="K105" s="7">
        <v>231.5486741065979</v>
      </c>
      <c r="L105" s="7">
        <v>417.25264453887939</v>
      </c>
      <c r="M105" s="7">
        <v>464.30880355834961</v>
      </c>
      <c r="N105" s="126">
        <f t="shared" si="4"/>
        <v>1571.7950919866562</v>
      </c>
      <c r="O105" s="26">
        <v>216.54722678661346</v>
      </c>
      <c r="P105" s="7">
        <v>56.461156725883484</v>
      </c>
      <c r="Q105" s="7">
        <v>72.546882390975952</v>
      </c>
      <c r="R105" s="7">
        <v>161.03795862197876</v>
      </c>
      <c r="S105" s="7">
        <v>291.67092609405518</v>
      </c>
      <c r="T105" s="7">
        <v>437.80233192443848</v>
      </c>
      <c r="U105" s="126">
        <f t="shared" si="5"/>
        <v>1236.0664825439453</v>
      </c>
    </row>
    <row r="106" spans="1:21">
      <c r="A106" s="93">
        <v>102</v>
      </c>
      <c r="B106" s="94"/>
      <c r="C106" s="95" t="s">
        <v>129</v>
      </c>
      <c r="D106" s="96" t="s">
        <v>130</v>
      </c>
      <c r="E106" s="97"/>
      <c r="F106" s="98"/>
      <c r="G106" s="99">
        <f t="shared" si="3"/>
        <v>0</v>
      </c>
      <c r="H106" s="100">
        <v>0</v>
      </c>
      <c r="I106" s="101">
        <v>0</v>
      </c>
      <c r="J106" s="101">
        <v>0</v>
      </c>
      <c r="K106" s="101">
        <v>0</v>
      </c>
      <c r="L106" s="101">
        <v>0</v>
      </c>
      <c r="M106" s="101">
        <v>0</v>
      </c>
      <c r="N106" s="127">
        <f t="shared" si="4"/>
        <v>0</v>
      </c>
      <c r="O106" s="100">
        <v>0</v>
      </c>
      <c r="P106" s="101">
        <v>0</v>
      </c>
      <c r="Q106" s="101">
        <v>0</v>
      </c>
      <c r="R106" s="101">
        <v>0</v>
      </c>
      <c r="S106" s="101">
        <v>0</v>
      </c>
      <c r="T106" s="101">
        <v>0</v>
      </c>
      <c r="U106" s="127">
        <f t="shared" si="5"/>
        <v>0</v>
      </c>
    </row>
    <row r="107" spans="1:21">
      <c r="A107" s="93">
        <v>110</v>
      </c>
      <c r="B107" s="94"/>
      <c r="C107" s="95" t="s">
        <v>131</v>
      </c>
      <c r="D107" s="96" t="s">
        <v>132</v>
      </c>
      <c r="E107" s="97"/>
      <c r="F107" s="98"/>
      <c r="G107" s="99">
        <f t="shared" si="3"/>
        <v>1611457.1695175171</v>
      </c>
      <c r="H107" s="100">
        <v>1536.4488048553467</v>
      </c>
      <c r="I107" s="101">
        <v>1019.4090023040771</v>
      </c>
      <c r="J107" s="101">
        <v>5901.1706409454346</v>
      </c>
      <c r="K107" s="101">
        <v>32186.829772949219</v>
      </c>
      <c r="L107" s="101">
        <v>171439.29296875</v>
      </c>
      <c r="M107" s="101">
        <v>537840.6376953125</v>
      </c>
      <c r="N107" s="127">
        <f t="shared" si="4"/>
        <v>749923.78888511658</v>
      </c>
      <c r="O107" s="100">
        <v>1812.5745325088501</v>
      </c>
      <c r="P107" s="101">
        <v>908.92294597625732</v>
      </c>
      <c r="Q107" s="101">
        <v>4960.2088222503662</v>
      </c>
      <c r="R107" s="101">
        <v>19889.833877563477</v>
      </c>
      <c r="S107" s="101">
        <v>122260.33850097656</v>
      </c>
      <c r="T107" s="101">
        <v>711701.501953125</v>
      </c>
      <c r="U107" s="127">
        <f t="shared" si="5"/>
        <v>861533.38063240051</v>
      </c>
    </row>
    <row r="108" spans="1:21">
      <c r="A108" s="37">
        <v>111</v>
      </c>
      <c r="B108" s="10"/>
      <c r="C108" s="16"/>
      <c r="D108" s="38" t="s">
        <v>8</v>
      </c>
      <c r="E108" s="49" t="s">
        <v>133</v>
      </c>
      <c r="F108" s="40"/>
      <c r="G108" s="111">
        <f t="shared" si="3"/>
        <v>8866.0850638002157</v>
      </c>
      <c r="H108" s="26">
        <v>153.70603699982166</v>
      </c>
      <c r="I108" s="7">
        <v>139.56091117858887</v>
      </c>
      <c r="J108" s="7">
        <v>306.21916115283966</v>
      </c>
      <c r="K108" s="7">
        <v>433.87519884109497</v>
      </c>
      <c r="L108" s="7">
        <v>671.82403564453125</v>
      </c>
      <c r="M108" s="7">
        <v>1747.7473793029785</v>
      </c>
      <c r="N108" s="126">
        <f t="shared" si="4"/>
        <v>3452.9327231198549</v>
      </c>
      <c r="O108" s="26">
        <v>196.55599108338356</v>
      </c>
      <c r="P108" s="7">
        <v>130.81569170951843</v>
      </c>
      <c r="Q108" s="7">
        <v>418.49658596515656</v>
      </c>
      <c r="R108" s="7">
        <v>747.05148983001709</v>
      </c>
      <c r="S108" s="7">
        <v>1139.5689544677734</v>
      </c>
      <c r="T108" s="7">
        <v>2780.6636276245117</v>
      </c>
      <c r="U108" s="126">
        <f t="shared" si="5"/>
        <v>5413.1523406803608</v>
      </c>
    </row>
    <row r="109" spans="1:21">
      <c r="A109" s="37">
        <v>112</v>
      </c>
      <c r="B109" s="17"/>
      <c r="C109" s="11"/>
      <c r="D109" s="52" t="s">
        <v>10</v>
      </c>
      <c r="E109" s="49" t="s">
        <v>134</v>
      </c>
      <c r="F109" s="51"/>
      <c r="G109" s="111">
        <f t="shared" si="3"/>
        <v>45545.501692350954</v>
      </c>
      <c r="H109" s="26">
        <v>3.3133503347635269</v>
      </c>
      <c r="I109" s="7">
        <v>4.2641950398683548</v>
      </c>
      <c r="J109" s="7">
        <v>79.026713132858276</v>
      </c>
      <c r="K109" s="7">
        <v>340.67639112472534</v>
      </c>
      <c r="L109" s="7">
        <v>2005.3488121032715</v>
      </c>
      <c r="M109" s="7">
        <v>9524.5010986328125</v>
      </c>
      <c r="N109" s="126">
        <f t="shared" si="4"/>
        <v>11957.130560368299</v>
      </c>
      <c r="O109" s="26">
        <v>3.7700599692761898</v>
      </c>
      <c r="P109" s="7">
        <v>3.9406173229217529</v>
      </c>
      <c r="Q109" s="7">
        <v>140.65375798940659</v>
      </c>
      <c r="R109" s="7">
        <v>744.42006874084473</v>
      </c>
      <c r="S109" s="7">
        <v>5173.5394477844238</v>
      </c>
      <c r="T109" s="7">
        <v>27522.047180175781</v>
      </c>
      <c r="U109" s="126">
        <f t="shared" si="5"/>
        <v>33588.371131982654</v>
      </c>
    </row>
    <row r="110" spans="1:21">
      <c r="A110" s="37">
        <v>113</v>
      </c>
      <c r="B110" s="17"/>
      <c r="C110" s="16"/>
      <c r="D110" s="38" t="s">
        <v>22</v>
      </c>
      <c r="E110" s="49" t="s">
        <v>135</v>
      </c>
      <c r="F110" s="40"/>
      <c r="G110" s="111">
        <f t="shared" si="3"/>
        <v>1026459.1091038585</v>
      </c>
      <c r="H110" s="26">
        <v>151.14968106150627</v>
      </c>
      <c r="I110" s="7">
        <v>149.39556741714478</v>
      </c>
      <c r="J110" s="7">
        <v>2915.1398143768311</v>
      </c>
      <c r="K110" s="7">
        <v>23386.969482421875</v>
      </c>
      <c r="L110" s="7">
        <v>125315.35180664063</v>
      </c>
      <c r="M110" s="7">
        <v>348414.2236328125</v>
      </c>
      <c r="N110" s="126">
        <f t="shared" si="4"/>
        <v>500332.22998473048</v>
      </c>
      <c r="O110" s="26">
        <v>130.22393223643303</v>
      </c>
      <c r="P110" s="7">
        <v>107.15212750434875</v>
      </c>
      <c r="Q110" s="7">
        <v>1835.760871887207</v>
      </c>
      <c r="R110" s="7">
        <v>10725.88232421875</v>
      </c>
      <c r="S110" s="7">
        <v>80207.65185546875</v>
      </c>
      <c r="T110" s="7">
        <v>433120.2080078125</v>
      </c>
      <c r="U110" s="126">
        <f t="shared" si="5"/>
        <v>526126.87911912799</v>
      </c>
    </row>
    <row r="111" spans="1:21">
      <c r="A111" s="37">
        <v>114</v>
      </c>
      <c r="B111" s="17"/>
      <c r="C111" s="16"/>
      <c r="D111" s="38" t="s">
        <v>24</v>
      </c>
      <c r="E111" s="49" t="s">
        <v>136</v>
      </c>
      <c r="F111" s="40"/>
      <c r="G111" s="111">
        <f t="shared" si="3"/>
        <v>411548.3816422224</v>
      </c>
      <c r="H111" s="26">
        <v>569.59626793861389</v>
      </c>
      <c r="I111" s="7">
        <v>419.31868267059326</v>
      </c>
      <c r="J111" s="7">
        <v>1590.7686834335327</v>
      </c>
      <c r="K111" s="7">
        <v>6315.8343887329102</v>
      </c>
      <c r="L111" s="7">
        <v>36932.306457519531</v>
      </c>
      <c r="M111" s="7">
        <v>146290.11376953125</v>
      </c>
      <c r="N111" s="126">
        <f t="shared" si="4"/>
        <v>192117.93824982643</v>
      </c>
      <c r="O111" s="26">
        <v>659.45146238803864</v>
      </c>
      <c r="P111" s="7">
        <v>314.76067161560059</v>
      </c>
      <c r="Q111" s="7">
        <v>1507.5447654724121</v>
      </c>
      <c r="R111" s="7">
        <v>5889.8065490722656</v>
      </c>
      <c r="S111" s="7">
        <v>28341.671447753906</v>
      </c>
      <c r="T111" s="7">
        <v>182717.20849609375</v>
      </c>
      <c r="U111" s="126">
        <f t="shared" si="5"/>
        <v>219430.44339239597</v>
      </c>
    </row>
    <row r="112" spans="1:21">
      <c r="A112" s="37">
        <v>115</v>
      </c>
      <c r="B112" s="14"/>
      <c r="C112" s="16"/>
      <c r="D112" s="38" t="s">
        <v>26</v>
      </c>
      <c r="E112" s="49" t="s">
        <v>137</v>
      </c>
      <c r="F112" s="40"/>
      <c r="G112" s="111">
        <f t="shared" si="3"/>
        <v>24492.366353988647</v>
      </c>
      <c r="H112" s="26">
        <v>285.31060409545898</v>
      </c>
      <c r="I112" s="7">
        <v>143.93397235870361</v>
      </c>
      <c r="J112" s="7">
        <v>458.91692399978638</v>
      </c>
      <c r="K112" s="7">
        <v>549.12291669845581</v>
      </c>
      <c r="L112" s="7">
        <v>1705.7010116577148</v>
      </c>
      <c r="M112" s="7">
        <v>6531.1046752929688</v>
      </c>
      <c r="N112" s="126">
        <f t="shared" si="4"/>
        <v>9674.0901041030884</v>
      </c>
      <c r="O112" s="26">
        <v>406.53844928741455</v>
      </c>
      <c r="P112" s="7">
        <v>146.53001546859741</v>
      </c>
      <c r="Q112" s="7">
        <v>362.75022029876709</v>
      </c>
      <c r="R112" s="7">
        <v>565.95274686813354</v>
      </c>
      <c r="S112" s="7">
        <v>1812.8911094665527</v>
      </c>
      <c r="T112" s="7">
        <v>11523.613708496094</v>
      </c>
      <c r="U112" s="126">
        <f t="shared" si="5"/>
        <v>14818.276249885559</v>
      </c>
    </row>
    <row r="113" spans="1:21">
      <c r="A113" s="37">
        <v>116</v>
      </c>
      <c r="B113" s="17"/>
      <c r="C113" s="12"/>
      <c r="D113" s="38" t="s">
        <v>32</v>
      </c>
      <c r="E113" s="14" t="s">
        <v>138</v>
      </c>
      <c r="F113" s="43"/>
      <c r="G113" s="111">
        <f t="shared" si="3"/>
        <v>94545.714251279831</v>
      </c>
      <c r="H113" s="26">
        <v>373.37291979789734</v>
      </c>
      <c r="I113" s="7">
        <v>162.93562841415405</v>
      </c>
      <c r="J113" s="7">
        <v>551.09948086738586</v>
      </c>
      <c r="K113" s="7">
        <v>1160.3510589599609</v>
      </c>
      <c r="L113" s="7">
        <v>4808.7596435546875</v>
      </c>
      <c r="M113" s="7">
        <v>25332.934265136719</v>
      </c>
      <c r="N113" s="126">
        <f t="shared" si="4"/>
        <v>32389.452996730804</v>
      </c>
      <c r="O113" s="26">
        <v>416.03459811210632</v>
      </c>
      <c r="P113" s="7">
        <v>205.72383403778076</v>
      </c>
      <c r="Q113" s="7">
        <v>695.00266790390015</v>
      </c>
      <c r="R113" s="7">
        <v>1216.7202625274658</v>
      </c>
      <c r="S113" s="7">
        <v>5585.0159759521484</v>
      </c>
      <c r="T113" s="7">
        <v>54037.763916015625</v>
      </c>
      <c r="U113" s="126">
        <f t="shared" si="5"/>
        <v>62156.261254549026</v>
      </c>
    </row>
    <row r="114" spans="1:21">
      <c r="A114" s="93">
        <v>117</v>
      </c>
      <c r="B114" s="94"/>
      <c r="C114" s="95" t="s">
        <v>4</v>
      </c>
      <c r="D114" s="96" t="s">
        <v>139</v>
      </c>
      <c r="E114" s="97"/>
      <c r="F114" s="98"/>
      <c r="G114" s="99">
        <f t="shared" si="3"/>
        <v>166280.34972628951</v>
      </c>
      <c r="H114" s="100">
        <v>523.86980891227722</v>
      </c>
      <c r="I114" s="101">
        <v>314.94296395778656</v>
      </c>
      <c r="J114" s="101">
        <v>1029.7621817588806</v>
      </c>
      <c r="K114" s="101">
        <v>2940.0822010040283</v>
      </c>
      <c r="L114" s="101">
        <v>20571.403564453125</v>
      </c>
      <c r="M114" s="101">
        <v>62080.73193359375</v>
      </c>
      <c r="N114" s="127">
        <f t="shared" si="4"/>
        <v>87460.792653679848</v>
      </c>
      <c r="O114" s="100">
        <v>441.97033998370171</v>
      </c>
      <c r="P114" s="101">
        <v>234.48909640312195</v>
      </c>
      <c r="Q114" s="101">
        <v>774.13993358612061</v>
      </c>
      <c r="R114" s="101">
        <v>2734.5560455322266</v>
      </c>
      <c r="S114" s="101">
        <v>13943.267379760742</v>
      </c>
      <c r="T114" s="101">
        <v>60691.13427734375</v>
      </c>
      <c r="U114" s="127">
        <f t="shared" si="5"/>
        <v>78819.557072609663</v>
      </c>
    </row>
    <row r="115" spans="1:21">
      <c r="A115" s="37">
        <v>118</v>
      </c>
      <c r="B115" s="17"/>
      <c r="C115" s="16"/>
      <c r="D115" s="38" t="s">
        <v>8</v>
      </c>
      <c r="E115" s="49" t="s">
        <v>140</v>
      </c>
      <c r="F115" s="40"/>
      <c r="G115" s="111">
        <f t="shared" si="3"/>
        <v>118183.56818940863</v>
      </c>
      <c r="H115" s="26">
        <v>92.383208952844143</v>
      </c>
      <c r="I115" s="7">
        <v>58.554990649223328</v>
      </c>
      <c r="J115" s="7">
        <v>422.20625066757202</v>
      </c>
      <c r="K115" s="7">
        <v>1584.4093675613403</v>
      </c>
      <c r="L115" s="7">
        <v>14663.775283813477</v>
      </c>
      <c r="M115" s="7">
        <v>47752.315673828125</v>
      </c>
      <c r="N115" s="126">
        <f t="shared" si="4"/>
        <v>64573.644775472581</v>
      </c>
      <c r="O115" s="26">
        <v>65.652261678129435</v>
      </c>
      <c r="P115" s="7">
        <v>44.63537335395813</v>
      </c>
      <c r="Q115" s="7">
        <v>379.71110391616821</v>
      </c>
      <c r="R115" s="7">
        <v>1445.4339828491211</v>
      </c>
      <c r="S115" s="7">
        <v>8924.0574645996094</v>
      </c>
      <c r="T115" s="7">
        <v>42750.433227539063</v>
      </c>
      <c r="U115" s="126">
        <f t="shared" si="5"/>
        <v>53609.923413936049</v>
      </c>
    </row>
    <row r="116" spans="1:21">
      <c r="A116" s="37">
        <v>119</v>
      </c>
      <c r="B116" s="10"/>
      <c r="C116" s="16"/>
      <c r="D116" s="38" t="s">
        <v>10</v>
      </c>
      <c r="E116" s="49" t="s">
        <v>141</v>
      </c>
      <c r="F116" s="40"/>
      <c r="G116" s="111">
        <f t="shared" si="3"/>
        <v>30167.739830672741</v>
      </c>
      <c r="H116" s="26">
        <v>338.71365085244179</v>
      </c>
      <c r="I116" s="7">
        <v>163.87180536985397</v>
      </c>
      <c r="J116" s="7">
        <v>424.31583321094513</v>
      </c>
      <c r="K116" s="7">
        <v>970.05540609359741</v>
      </c>
      <c r="L116" s="7">
        <v>3816.8248176574707</v>
      </c>
      <c r="M116" s="7">
        <v>8195.5533599853516</v>
      </c>
      <c r="N116" s="126">
        <f t="shared" si="4"/>
        <v>13909.334873169661</v>
      </c>
      <c r="O116" s="26">
        <v>294.7557552754879</v>
      </c>
      <c r="P116" s="7">
        <v>139.16778314113617</v>
      </c>
      <c r="Q116" s="7">
        <v>337.50819063186646</v>
      </c>
      <c r="R116" s="7">
        <v>1084.2712478637695</v>
      </c>
      <c r="S116" s="7">
        <v>3587.7628936767578</v>
      </c>
      <c r="T116" s="7">
        <v>10814.939086914063</v>
      </c>
      <c r="U116" s="126">
        <f t="shared" si="5"/>
        <v>16258.40495750308</v>
      </c>
    </row>
    <row r="117" spans="1:21">
      <c r="A117" s="37">
        <v>120</v>
      </c>
      <c r="B117" s="17"/>
      <c r="C117" s="11"/>
      <c r="D117" s="38" t="s">
        <v>22</v>
      </c>
      <c r="E117" s="9" t="s">
        <v>142</v>
      </c>
      <c r="F117" s="46"/>
      <c r="G117" s="111">
        <f t="shared" si="3"/>
        <v>17929.039595380425</v>
      </c>
      <c r="H117" s="26">
        <v>92.772960335016251</v>
      </c>
      <c r="I117" s="7">
        <v>92.516167461872101</v>
      </c>
      <c r="J117" s="7">
        <v>183.24011695384979</v>
      </c>
      <c r="K117" s="7">
        <v>385.61747264862061</v>
      </c>
      <c r="L117" s="7">
        <v>2090.8031768798828</v>
      </c>
      <c r="M117" s="7">
        <v>6132.862548828125</v>
      </c>
      <c r="N117" s="126">
        <f t="shared" si="4"/>
        <v>8977.8124431073666</v>
      </c>
      <c r="O117" s="26">
        <v>81.562327340245247</v>
      </c>
      <c r="P117" s="7">
        <v>50.685938149690628</v>
      </c>
      <c r="Q117" s="7">
        <v>56.920631587505341</v>
      </c>
      <c r="R117" s="7">
        <v>204.8507776260376</v>
      </c>
      <c r="S117" s="7">
        <v>1431.4468574523926</v>
      </c>
      <c r="T117" s="7">
        <v>7125.7606201171875</v>
      </c>
      <c r="U117" s="126">
        <f t="shared" si="5"/>
        <v>8951.2271522730589</v>
      </c>
    </row>
    <row r="118" spans="1:21">
      <c r="A118" s="93">
        <v>121</v>
      </c>
      <c r="B118" s="94"/>
      <c r="C118" s="95" t="s">
        <v>143</v>
      </c>
      <c r="D118" s="96" t="s">
        <v>144</v>
      </c>
      <c r="E118" s="97"/>
      <c r="F118" s="98"/>
      <c r="G118" s="99">
        <f t="shared" si="3"/>
        <v>295837.81488931179</v>
      </c>
      <c r="H118" s="100">
        <v>748.13210272789001</v>
      </c>
      <c r="I118" s="101">
        <v>327.15237414836884</v>
      </c>
      <c r="J118" s="101">
        <v>1814.7926321029663</v>
      </c>
      <c r="K118" s="101">
        <v>7979.230598449707</v>
      </c>
      <c r="L118" s="101">
        <v>39997.489013671875</v>
      </c>
      <c r="M118" s="101">
        <v>112539.58129882813</v>
      </c>
      <c r="N118" s="127">
        <f t="shared" si="4"/>
        <v>163406.37801992893</v>
      </c>
      <c r="O118" s="100">
        <v>642.97045528888702</v>
      </c>
      <c r="P118" s="101">
        <v>214.82539284229279</v>
      </c>
      <c r="Q118" s="101">
        <v>854.9727931022644</v>
      </c>
      <c r="R118" s="101">
        <v>2753.2928161621094</v>
      </c>
      <c r="S118" s="101">
        <v>20937.664474487305</v>
      </c>
      <c r="T118" s="101">
        <v>107027.7109375</v>
      </c>
      <c r="U118" s="127">
        <f t="shared" si="5"/>
        <v>132431.43686938286</v>
      </c>
    </row>
    <row r="119" spans="1:21">
      <c r="A119" s="37">
        <v>122</v>
      </c>
      <c r="B119" s="17"/>
      <c r="C119" s="16"/>
      <c r="D119" s="38" t="s">
        <v>8</v>
      </c>
      <c r="E119" s="49" t="s">
        <v>145</v>
      </c>
      <c r="F119" s="40"/>
      <c r="G119" s="111">
        <f t="shared" si="3"/>
        <v>10445.051695350558</v>
      </c>
      <c r="H119" s="26">
        <v>22.743917321786284</v>
      </c>
      <c r="I119" s="7">
        <v>19.01471671462059</v>
      </c>
      <c r="J119" s="7">
        <v>113.9873668551445</v>
      </c>
      <c r="K119" s="7">
        <v>501.32860803604126</v>
      </c>
      <c r="L119" s="7">
        <v>1675.5506839752197</v>
      </c>
      <c r="M119" s="7">
        <v>4228.7923431396484</v>
      </c>
      <c r="N119" s="126">
        <f t="shared" si="4"/>
        <v>6561.4176360424608</v>
      </c>
      <c r="O119" s="26">
        <v>41.756409822031856</v>
      </c>
      <c r="P119" s="7">
        <v>12.428371459245682</v>
      </c>
      <c r="Q119" s="7">
        <v>55.043816953897476</v>
      </c>
      <c r="R119" s="7">
        <v>175.71159672737122</v>
      </c>
      <c r="S119" s="7">
        <v>776.56944417953491</v>
      </c>
      <c r="T119" s="7">
        <v>2822.1244201660156</v>
      </c>
      <c r="U119" s="126">
        <f t="shared" si="5"/>
        <v>3883.6340593080968</v>
      </c>
    </row>
    <row r="120" spans="1:21">
      <c r="A120" s="37">
        <v>123</v>
      </c>
      <c r="B120" s="17"/>
      <c r="C120" s="16"/>
      <c r="D120" s="38" t="s">
        <v>10</v>
      </c>
      <c r="E120" s="49" t="s">
        <v>146</v>
      </c>
      <c r="F120" s="40"/>
      <c r="G120" s="111">
        <f t="shared" si="3"/>
        <v>244510.72181272507</v>
      </c>
      <c r="H120" s="26">
        <v>262.7996107339859</v>
      </c>
      <c r="I120" s="7">
        <v>199.17933511734009</v>
      </c>
      <c r="J120" s="7">
        <v>1261.6394147872925</v>
      </c>
      <c r="K120" s="7">
        <v>5833.3852920532227</v>
      </c>
      <c r="L120" s="7">
        <v>32418.388366699219</v>
      </c>
      <c r="M120" s="7">
        <v>94354.193237304688</v>
      </c>
      <c r="N120" s="126">
        <f t="shared" si="4"/>
        <v>134329.58525669575</v>
      </c>
      <c r="O120" s="26">
        <v>155.10625475645065</v>
      </c>
      <c r="P120" s="7">
        <v>99.947162568569183</v>
      </c>
      <c r="Q120" s="7">
        <v>563.72462964057922</v>
      </c>
      <c r="R120" s="7">
        <v>1904.8105964660645</v>
      </c>
      <c r="S120" s="7">
        <v>17011.834411621094</v>
      </c>
      <c r="T120" s="7">
        <v>90445.713500976563</v>
      </c>
      <c r="U120" s="126">
        <f t="shared" si="5"/>
        <v>110181.13655602932</v>
      </c>
    </row>
    <row r="121" spans="1:21">
      <c r="A121" s="37">
        <v>124</v>
      </c>
      <c r="B121" s="10"/>
      <c r="C121" s="16"/>
      <c r="D121" s="38" t="s">
        <v>22</v>
      </c>
      <c r="E121" s="49" t="s">
        <v>147</v>
      </c>
      <c r="F121" s="40"/>
      <c r="G121" s="111">
        <f t="shared" si="3"/>
        <v>2338.456327367574</v>
      </c>
      <c r="H121" s="26">
        <v>50.118689063936472</v>
      </c>
      <c r="I121" s="7">
        <v>22.345272719860077</v>
      </c>
      <c r="J121" s="7">
        <v>74.111154854297638</v>
      </c>
      <c r="K121" s="7">
        <v>129.43740463256836</v>
      </c>
      <c r="L121" s="7">
        <v>347.19478893280029</v>
      </c>
      <c r="M121" s="7">
        <v>605.97526931762695</v>
      </c>
      <c r="N121" s="126">
        <f t="shared" si="4"/>
        <v>1229.1825795210898</v>
      </c>
      <c r="O121" s="26">
        <v>75.007971659302711</v>
      </c>
      <c r="P121" s="7">
        <v>29.812986969947815</v>
      </c>
      <c r="Q121" s="7">
        <v>40.236814767122269</v>
      </c>
      <c r="R121" s="7">
        <v>63.250494122505188</v>
      </c>
      <c r="S121" s="7">
        <v>190.79214239120483</v>
      </c>
      <c r="T121" s="7">
        <v>710.17333793640137</v>
      </c>
      <c r="U121" s="126">
        <f t="shared" si="5"/>
        <v>1109.2737478464842</v>
      </c>
    </row>
    <row r="122" spans="1:21">
      <c r="A122" s="37">
        <v>125</v>
      </c>
      <c r="B122" s="17"/>
      <c r="C122" s="11"/>
      <c r="D122" s="50"/>
      <c r="E122" s="9" t="s">
        <v>148</v>
      </c>
      <c r="F122" s="46"/>
      <c r="G122" s="111">
        <f t="shared" si="3"/>
        <v>38543.580068349838</v>
      </c>
      <c r="H122" s="26">
        <v>412.46989715099335</v>
      </c>
      <c r="I122" s="7">
        <v>86.61305832862854</v>
      </c>
      <c r="J122" s="7">
        <v>365.05468022823334</v>
      </c>
      <c r="K122" s="7">
        <v>1515.0789680480957</v>
      </c>
      <c r="L122" s="7">
        <v>5556.3547477722168</v>
      </c>
      <c r="M122" s="7">
        <v>13350.618621826172</v>
      </c>
      <c r="N122" s="126">
        <f t="shared" si="4"/>
        <v>21286.18997335434</v>
      </c>
      <c r="O122" s="26">
        <v>371.0998141169548</v>
      </c>
      <c r="P122" s="7">
        <v>72.636868298053741</v>
      </c>
      <c r="Q122" s="7">
        <v>195.96752238273621</v>
      </c>
      <c r="R122" s="7">
        <v>609.5201301574707</v>
      </c>
      <c r="S122" s="7">
        <v>2958.4684944152832</v>
      </c>
      <c r="T122" s="7">
        <v>13049.697265625</v>
      </c>
      <c r="U122" s="126">
        <f t="shared" si="5"/>
        <v>17257.390094995499</v>
      </c>
    </row>
    <row r="123" spans="1:21">
      <c r="A123" s="93">
        <v>126</v>
      </c>
      <c r="B123" s="94"/>
      <c r="C123" s="95" t="s">
        <v>149</v>
      </c>
      <c r="D123" s="96" t="s">
        <v>150</v>
      </c>
      <c r="E123" s="97"/>
      <c r="F123" s="98"/>
      <c r="G123" s="99">
        <f t="shared" si="3"/>
        <v>160295.18625628948</v>
      </c>
      <c r="H123" s="100">
        <v>415.24366664886475</v>
      </c>
      <c r="I123" s="101">
        <v>246.5496346950531</v>
      </c>
      <c r="J123" s="101">
        <v>874.70597457885742</v>
      </c>
      <c r="K123" s="101">
        <v>3214.2924346923828</v>
      </c>
      <c r="L123" s="101">
        <v>16709.829467773438</v>
      </c>
      <c r="M123" s="101">
        <v>61684.73828125</v>
      </c>
      <c r="N123" s="127">
        <f t="shared" si="4"/>
        <v>83145.359459638596</v>
      </c>
      <c r="O123" s="100">
        <v>399.34776198863983</v>
      </c>
      <c r="P123" s="101">
        <v>276.82121205329895</v>
      </c>
      <c r="Q123" s="101">
        <v>1104.612603187561</v>
      </c>
      <c r="R123" s="101">
        <v>2619.164665222168</v>
      </c>
      <c r="S123" s="101">
        <v>12739.213806152344</v>
      </c>
      <c r="T123" s="101">
        <v>60010.666748046875</v>
      </c>
      <c r="U123" s="127">
        <f t="shared" si="5"/>
        <v>77149.826796650887</v>
      </c>
    </row>
    <row r="124" spans="1:21">
      <c r="A124" s="37">
        <v>127</v>
      </c>
      <c r="B124" s="12"/>
      <c r="C124" s="12"/>
      <c r="D124" s="38" t="s">
        <v>8</v>
      </c>
      <c r="E124" s="49" t="s">
        <v>151</v>
      </c>
      <c r="F124" s="40"/>
      <c r="G124" s="111">
        <f t="shared" si="3"/>
        <v>150631.8458352685</v>
      </c>
      <c r="H124" s="26">
        <v>335.11836910247803</v>
      </c>
      <c r="I124" s="7">
        <v>226.17310547828674</v>
      </c>
      <c r="J124" s="7">
        <v>850.54916572570801</v>
      </c>
      <c r="K124" s="7">
        <v>3151.1105690002441</v>
      </c>
      <c r="L124" s="7">
        <v>16408.75537109375</v>
      </c>
      <c r="M124" s="7">
        <v>58241.968994140625</v>
      </c>
      <c r="N124" s="126">
        <f t="shared" si="4"/>
        <v>79213.675574541092</v>
      </c>
      <c r="O124" s="26">
        <v>327.94297271966934</v>
      </c>
      <c r="P124" s="7">
        <v>254.10951018333435</v>
      </c>
      <c r="Q124" s="7">
        <v>1013.0222120285034</v>
      </c>
      <c r="R124" s="7">
        <v>2386.3561553955078</v>
      </c>
      <c r="S124" s="7">
        <v>12273.961578369141</v>
      </c>
      <c r="T124" s="7">
        <v>55162.77783203125</v>
      </c>
      <c r="U124" s="126">
        <f t="shared" si="5"/>
        <v>71418.170260727406</v>
      </c>
    </row>
    <row r="125" spans="1:21">
      <c r="A125" s="37">
        <v>128</v>
      </c>
      <c r="B125" s="17"/>
      <c r="C125" s="16"/>
      <c r="D125" s="52" t="s">
        <v>10</v>
      </c>
      <c r="E125" s="49" t="s">
        <v>152</v>
      </c>
      <c r="F125" s="40"/>
      <c r="G125" s="111">
        <f t="shared" si="3"/>
        <v>0</v>
      </c>
      <c r="H125" s="26">
        <v>0</v>
      </c>
      <c r="I125" s="7">
        <v>0</v>
      </c>
      <c r="J125" s="7">
        <v>0</v>
      </c>
      <c r="K125" s="7">
        <v>0</v>
      </c>
      <c r="L125" s="7">
        <v>0</v>
      </c>
      <c r="M125" s="7">
        <v>0</v>
      </c>
      <c r="N125" s="126">
        <f t="shared" si="4"/>
        <v>0</v>
      </c>
      <c r="O125" s="26">
        <v>0</v>
      </c>
      <c r="P125" s="7">
        <v>0</v>
      </c>
      <c r="Q125" s="7">
        <v>0</v>
      </c>
      <c r="R125" s="7">
        <v>0</v>
      </c>
      <c r="S125" s="7">
        <v>0</v>
      </c>
      <c r="T125" s="7">
        <v>0</v>
      </c>
      <c r="U125" s="126">
        <f t="shared" si="5"/>
        <v>0</v>
      </c>
    </row>
    <row r="126" spans="1:21">
      <c r="A126" s="37">
        <v>129</v>
      </c>
      <c r="B126" s="10"/>
      <c r="C126" s="16"/>
      <c r="D126" s="38" t="s">
        <v>22</v>
      </c>
      <c r="E126" s="15" t="s">
        <v>153</v>
      </c>
      <c r="F126" s="43"/>
      <c r="G126" s="111">
        <f t="shared" si="3"/>
        <v>183.19654997065663</v>
      </c>
      <c r="H126" s="26">
        <v>0</v>
      </c>
      <c r="I126" s="7">
        <v>3.6666525490581989</v>
      </c>
      <c r="J126" s="7">
        <v>5.4973123222589493</v>
      </c>
      <c r="K126" s="7">
        <v>6.2979572862386703</v>
      </c>
      <c r="L126" s="7">
        <v>13.729815721511841</v>
      </c>
      <c r="M126" s="7">
        <v>69.924433708190918</v>
      </c>
      <c r="N126" s="126">
        <f t="shared" si="4"/>
        <v>99.116171587258577</v>
      </c>
      <c r="O126" s="26">
        <v>0</v>
      </c>
      <c r="P126" s="7">
        <v>2.9623584300279617</v>
      </c>
      <c r="Q126" s="7">
        <v>7.266190305352211</v>
      </c>
      <c r="R126" s="7">
        <v>6.510551393032074</v>
      </c>
      <c r="S126" s="7">
        <v>8.5810014605522156</v>
      </c>
      <c r="T126" s="7">
        <v>58.760276794433594</v>
      </c>
      <c r="U126" s="126">
        <f t="shared" si="5"/>
        <v>84.080378383398056</v>
      </c>
    </row>
    <row r="127" spans="1:21">
      <c r="A127" s="37">
        <v>130</v>
      </c>
      <c r="B127" s="17"/>
      <c r="C127" s="11"/>
      <c r="D127" s="38" t="s">
        <v>24</v>
      </c>
      <c r="E127" s="9" t="s">
        <v>422</v>
      </c>
      <c r="F127" s="46"/>
      <c r="G127" s="111">
        <f t="shared" si="3"/>
        <v>9339.2954580932856</v>
      </c>
      <c r="H127" s="26">
        <v>80.12530554831028</v>
      </c>
      <c r="I127" s="7">
        <v>16.709877699613571</v>
      </c>
      <c r="J127" s="7">
        <v>18.659507364034653</v>
      </c>
      <c r="K127" s="7">
        <v>56.88386595249176</v>
      </c>
      <c r="L127" s="7">
        <v>287.34418201446533</v>
      </c>
      <c r="M127" s="7">
        <v>3372.8462066650391</v>
      </c>
      <c r="N127" s="126">
        <f t="shared" si="4"/>
        <v>3832.5689452439547</v>
      </c>
      <c r="O127" s="26">
        <v>71.404800817370415</v>
      </c>
      <c r="P127" s="7">
        <v>19.749338164925575</v>
      </c>
      <c r="Q127" s="7">
        <v>60.440971374511719</v>
      </c>
      <c r="R127" s="7">
        <v>147.13574361801147</v>
      </c>
      <c r="S127" s="7">
        <v>437.78224945068359</v>
      </c>
      <c r="T127" s="7">
        <v>4770.2134094238281</v>
      </c>
      <c r="U127" s="126">
        <f t="shared" si="5"/>
        <v>5506.7265128493309</v>
      </c>
    </row>
    <row r="128" spans="1:21">
      <c r="A128" s="37">
        <v>131</v>
      </c>
      <c r="B128" s="12"/>
      <c r="C128" s="12"/>
      <c r="D128" s="38" t="s">
        <v>26</v>
      </c>
      <c r="E128" s="15" t="s">
        <v>154</v>
      </c>
      <c r="F128" s="43"/>
      <c r="G128" s="111">
        <f t="shared" si="3"/>
        <v>0</v>
      </c>
      <c r="H128" s="26">
        <v>0</v>
      </c>
      <c r="I128" s="7">
        <v>0</v>
      </c>
      <c r="J128" s="7">
        <v>0</v>
      </c>
      <c r="K128" s="7">
        <v>0</v>
      </c>
      <c r="L128" s="7">
        <v>0</v>
      </c>
      <c r="M128" s="7">
        <v>0</v>
      </c>
      <c r="N128" s="126">
        <f t="shared" si="4"/>
        <v>0</v>
      </c>
      <c r="O128" s="26">
        <v>0</v>
      </c>
      <c r="P128" s="7">
        <v>0</v>
      </c>
      <c r="Q128" s="7">
        <v>0</v>
      </c>
      <c r="R128" s="7">
        <v>0</v>
      </c>
      <c r="S128" s="7">
        <v>0</v>
      </c>
      <c r="T128" s="7">
        <v>0</v>
      </c>
      <c r="U128" s="126">
        <f t="shared" si="5"/>
        <v>0</v>
      </c>
    </row>
    <row r="129" spans="1:21">
      <c r="A129" s="37">
        <v>132</v>
      </c>
      <c r="B129" s="12"/>
      <c r="C129" s="12"/>
      <c r="D129" s="38" t="s">
        <v>32</v>
      </c>
      <c r="E129" s="15" t="s">
        <v>155</v>
      </c>
      <c r="F129" s="43"/>
      <c r="G129" s="111">
        <f t="shared" si="3"/>
        <v>140.84835302829742</v>
      </c>
      <c r="H129" s="26">
        <v>0</v>
      </c>
      <c r="I129" s="7">
        <v>0</v>
      </c>
      <c r="J129" s="7">
        <v>0</v>
      </c>
      <c r="K129" s="7">
        <v>0</v>
      </c>
      <c r="L129" s="7">
        <v>0</v>
      </c>
      <c r="M129" s="7">
        <v>0</v>
      </c>
      <c r="N129" s="126">
        <f t="shared" si="4"/>
        <v>0</v>
      </c>
      <c r="O129" s="26">
        <v>0</v>
      </c>
      <c r="P129" s="7">
        <v>0</v>
      </c>
      <c r="Q129" s="7">
        <v>23.883210629224777</v>
      </c>
      <c r="R129" s="7">
        <v>79.162212252616882</v>
      </c>
      <c r="S129" s="7">
        <v>18.888722330331802</v>
      </c>
      <c r="T129" s="7">
        <v>18.914207816123962</v>
      </c>
      <c r="U129" s="126">
        <f t="shared" si="5"/>
        <v>140.84835302829742</v>
      </c>
    </row>
    <row r="130" spans="1:21">
      <c r="A130" s="93">
        <v>133</v>
      </c>
      <c r="B130" s="94"/>
      <c r="C130" s="95" t="s">
        <v>156</v>
      </c>
      <c r="D130" s="96" t="s">
        <v>157</v>
      </c>
      <c r="E130" s="97"/>
      <c r="F130" s="98"/>
      <c r="G130" s="99">
        <f t="shared" si="3"/>
        <v>7750.4230038374662</v>
      </c>
      <c r="H130" s="100">
        <v>24.288138002157211</v>
      </c>
      <c r="I130" s="101">
        <v>12.692643612623215</v>
      </c>
      <c r="J130" s="101">
        <v>29.032758593559265</v>
      </c>
      <c r="K130" s="101">
        <v>41.964310050010681</v>
      </c>
      <c r="L130" s="101">
        <v>280.13406372070313</v>
      </c>
      <c r="M130" s="101">
        <v>3447.3871765136719</v>
      </c>
      <c r="N130" s="127">
        <f t="shared" si="4"/>
        <v>3835.4990904927254</v>
      </c>
      <c r="O130" s="100">
        <v>25.446091577410698</v>
      </c>
      <c r="P130" s="101">
        <v>13.188906192779541</v>
      </c>
      <c r="Q130" s="101">
        <v>20.428730309009552</v>
      </c>
      <c r="R130" s="101">
        <v>36.412324547767639</v>
      </c>
      <c r="S130" s="101">
        <v>259.75212860107422</v>
      </c>
      <c r="T130" s="101">
        <v>3559.6957321166992</v>
      </c>
      <c r="U130" s="127">
        <f t="shared" si="5"/>
        <v>3914.9239133447409</v>
      </c>
    </row>
    <row r="131" spans="1:21">
      <c r="A131" s="93">
        <v>134</v>
      </c>
      <c r="B131" s="94"/>
      <c r="C131" s="95" t="s">
        <v>158</v>
      </c>
      <c r="D131" s="96" t="s">
        <v>159</v>
      </c>
      <c r="E131" s="97"/>
      <c r="F131" s="98"/>
      <c r="G131" s="99">
        <f t="shared" si="3"/>
        <v>1925.3795139789581</v>
      </c>
      <c r="H131" s="100">
        <v>0</v>
      </c>
      <c r="I131" s="101">
        <v>38.365639865398407</v>
      </c>
      <c r="J131" s="101">
        <v>70.56445050239563</v>
      </c>
      <c r="K131" s="101">
        <v>86.25095534324646</v>
      </c>
      <c r="L131" s="101">
        <v>124.96792221069336</v>
      </c>
      <c r="M131" s="101">
        <v>262.68464374542236</v>
      </c>
      <c r="N131" s="127">
        <f t="shared" si="4"/>
        <v>582.83361166715622</v>
      </c>
      <c r="O131" s="100">
        <v>0</v>
      </c>
      <c r="P131" s="101">
        <v>47.518682539463043</v>
      </c>
      <c r="Q131" s="101">
        <v>204.05928802490234</v>
      </c>
      <c r="R131" s="101">
        <v>228.59932613372803</v>
      </c>
      <c r="S131" s="101">
        <v>120.05074214935303</v>
      </c>
      <c r="T131" s="101">
        <v>742.31786346435547</v>
      </c>
      <c r="U131" s="127">
        <f>SUM(O131:T131)</f>
        <v>1342.5459023118019</v>
      </c>
    </row>
    <row r="132" spans="1:21">
      <c r="A132" s="37">
        <v>135</v>
      </c>
      <c r="B132" s="17"/>
      <c r="C132" s="16"/>
      <c r="D132" s="38" t="s">
        <v>8</v>
      </c>
      <c r="E132" s="49" t="s">
        <v>160</v>
      </c>
      <c r="F132" s="40"/>
      <c r="G132" s="111">
        <f t="shared" si="3"/>
        <v>498.70617670938373</v>
      </c>
      <c r="H132" s="26">
        <v>0</v>
      </c>
      <c r="I132" s="7">
        <v>12.295481652021408</v>
      </c>
      <c r="J132" s="7">
        <v>11.247446306049824</v>
      </c>
      <c r="K132" s="7">
        <v>6.4894657954573631</v>
      </c>
      <c r="L132" s="7">
        <v>40.572010159492493</v>
      </c>
      <c r="M132" s="7">
        <v>101.76374816894531</v>
      </c>
      <c r="N132" s="126">
        <f t="shared" si="4"/>
        <v>172.3681520819664</v>
      </c>
      <c r="O132" s="26">
        <v>0</v>
      </c>
      <c r="P132" s="7">
        <v>8.0696523860096931</v>
      </c>
      <c r="Q132" s="7">
        <v>8.1472210548818111</v>
      </c>
      <c r="R132" s="7">
        <v>10.069474793970585</v>
      </c>
      <c r="S132" s="7">
        <v>38.865519642829895</v>
      </c>
      <c r="T132" s="7">
        <v>261.18615674972534</v>
      </c>
      <c r="U132" s="126">
        <f t="shared" ref="U132:U157" si="6">SUM(O132:T132)</f>
        <v>326.33802462741733</v>
      </c>
    </row>
    <row r="133" spans="1:21">
      <c r="A133" s="37">
        <v>136</v>
      </c>
      <c r="B133" s="10"/>
      <c r="C133" s="16"/>
      <c r="D133" s="38" t="s">
        <v>10</v>
      </c>
      <c r="E133" s="49" t="s">
        <v>161</v>
      </c>
      <c r="F133" s="40"/>
      <c r="G133" s="111">
        <f t="shared" si="3"/>
        <v>0</v>
      </c>
      <c r="H133" s="26">
        <v>0</v>
      </c>
      <c r="I133" s="7">
        <v>0</v>
      </c>
      <c r="J133" s="7">
        <v>0</v>
      </c>
      <c r="K133" s="7">
        <v>0</v>
      </c>
      <c r="L133" s="7">
        <v>0</v>
      </c>
      <c r="M133" s="7">
        <v>0</v>
      </c>
      <c r="N133" s="126">
        <f t="shared" si="4"/>
        <v>0</v>
      </c>
      <c r="O133" s="26">
        <v>0</v>
      </c>
      <c r="P133" s="7">
        <v>0</v>
      </c>
      <c r="Q133" s="7">
        <v>0</v>
      </c>
      <c r="R133" s="7">
        <v>0</v>
      </c>
      <c r="S133" s="7">
        <v>0</v>
      </c>
      <c r="T133" s="7">
        <v>0</v>
      </c>
      <c r="U133" s="126">
        <f t="shared" si="6"/>
        <v>0</v>
      </c>
    </row>
    <row r="134" spans="1:21">
      <c r="A134" s="37">
        <v>137</v>
      </c>
      <c r="B134" s="10"/>
      <c r="C134" s="11"/>
      <c r="D134" s="52" t="s">
        <v>22</v>
      </c>
      <c r="E134" s="49" t="s">
        <v>162</v>
      </c>
      <c r="F134" s="51"/>
      <c r="G134" s="111">
        <f t="shared" si="3"/>
        <v>0</v>
      </c>
      <c r="H134" s="26">
        <v>0</v>
      </c>
      <c r="I134" s="7">
        <v>0</v>
      </c>
      <c r="J134" s="7">
        <v>0</v>
      </c>
      <c r="K134" s="7">
        <v>0</v>
      </c>
      <c r="L134" s="7">
        <v>0</v>
      </c>
      <c r="M134" s="7">
        <v>0</v>
      </c>
      <c r="N134" s="126">
        <f t="shared" si="4"/>
        <v>0</v>
      </c>
      <c r="O134" s="26">
        <v>0</v>
      </c>
      <c r="P134" s="7">
        <v>0</v>
      </c>
      <c r="Q134" s="7">
        <v>0</v>
      </c>
      <c r="R134" s="7">
        <v>0</v>
      </c>
      <c r="S134" s="7">
        <v>0</v>
      </c>
      <c r="T134" s="7">
        <v>0</v>
      </c>
      <c r="U134" s="126">
        <f t="shared" si="6"/>
        <v>0</v>
      </c>
    </row>
    <row r="135" spans="1:21">
      <c r="A135" s="37">
        <v>138</v>
      </c>
      <c r="B135" s="10"/>
      <c r="C135" s="11"/>
      <c r="D135" s="52" t="s">
        <v>24</v>
      </c>
      <c r="E135" s="49" t="s">
        <v>163</v>
      </c>
      <c r="F135" s="51"/>
      <c r="G135" s="111">
        <f t="shared" si="3"/>
        <v>0</v>
      </c>
      <c r="H135" s="26">
        <v>0</v>
      </c>
      <c r="I135" s="7">
        <v>0</v>
      </c>
      <c r="J135" s="7">
        <v>0</v>
      </c>
      <c r="K135" s="7">
        <v>0</v>
      </c>
      <c r="L135" s="7">
        <v>0</v>
      </c>
      <c r="M135" s="7">
        <v>0</v>
      </c>
      <c r="N135" s="126">
        <f t="shared" si="4"/>
        <v>0</v>
      </c>
      <c r="O135" s="26">
        <v>0</v>
      </c>
      <c r="P135" s="7">
        <v>0</v>
      </c>
      <c r="Q135" s="7">
        <v>0</v>
      </c>
      <c r="R135" s="7">
        <v>0</v>
      </c>
      <c r="S135" s="7">
        <v>0</v>
      </c>
      <c r="T135" s="7">
        <v>0</v>
      </c>
      <c r="U135" s="126">
        <f t="shared" si="6"/>
        <v>0</v>
      </c>
    </row>
    <row r="136" spans="1:21">
      <c r="A136" s="37">
        <v>139</v>
      </c>
      <c r="B136" s="17"/>
      <c r="C136" s="11"/>
      <c r="D136" s="50"/>
      <c r="E136" s="9" t="s">
        <v>164</v>
      </c>
      <c r="F136" s="46"/>
      <c r="G136" s="111">
        <f t="shared" si="3"/>
        <v>1426.6733500361443</v>
      </c>
      <c r="H136" s="26">
        <v>0</v>
      </c>
      <c r="I136" s="7">
        <v>26.070157945156097</v>
      </c>
      <c r="J136" s="7">
        <v>59.317005157470703</v>
      </c>
      <c r="K136" s="7">
        <v>79.761490345001221</v>
      </c>
      <c r="L136" s="7">
        <v>84.395909309387207</v>
      </c>
      <c r="M136" s="7">
        <v>160.92089557647705</v>
      </c>
      <c r="N136" s="126">
        <f t="shared" si="4"/>
        <v>410.46545833349228</v>
      </c>
      <c r="O136" s="26">
        <v>0</v>
      </c>
      <c r="P136" s="7">
        <v>39.449031114578247</v>
      </c>
      <c r="Q136" s="7">
        <v>195.91206455230713</v>
      </c>
      <c r="R136" s="7">
        <v>218.52985000610352</v>
      </c>
      <c r="S136" s="7">
        <v>81.185220718383789</v>
      </c>
      <c r="T136" s="7">
        <v>481.1317253112793</v>
      </c>
      <c r="U136" s="126">
        <f t="shared" si="6"/>
        <v>1016.207891702652</v>
      </c>
    </row>
    <row r="137" spans="1:21">
      <c r="A137" s="93">
        <v>140</v>
      </c>
      <c r="B137" s="94"/>
      <c r="C137" s="95" t="s">
        <v>165</v>
      </c>
      <c r="D137" s="96" t="s">
        <v>166</v>
      </c>
      <c r="E137" s="97"/>
      <c r="F137" s="98"/>
      <c r="G137" s="99">
        <f t="shared" si="3"/>
        <v>33292.442965507507</v>
      </c>
      <c r="H137" s="100">
        <v>13841.446212768555</v>
      </c>
      <c r="I137" s="101">
        <v>1590.2097606658936</v>
      </c>
      <c r="J137" s="101">
        <v>1194.6306357383728</v>
      </c>
      <c r="K137" s="101">
        <v>582.41226816177368</v>
      </c>
      <c r="L137" s="101">
        <v>449.22853374481201</v>
      </c>
      <c r="M137" s="101">
        <v>0</v>
      </c>
      <c r="N137" s="127">
        <f t="shared" si="4"/>
        <v>17657.927411079407</v>
      </c>
      <c r="O137" s="100">
        <v>12411.636672973633</v>
      </c>
      <c r="P137" s="101">
        <v>1422.1477088928223</v>
      </c>
      <c r="Q137" s="101">
        <v>1056.0061988830566</v>
      </c>
      <c r="R137" s="101">
        <v>456.91236114501953</v>
      </c>
      <c r="S137" s="101">
        <v>287.81261253356934</v>
      </c>
      <c r="T137" s="101">
        <v>0</v>
      </c>
      <c r="U137" s="127">
        <f t="shared" si="6"/>
        <v>15634.515554428101</v>
      </c>
    </row>
    <row r="138" spans="1:21">
      <c r="A138" s="37">
        <v>141</v>
      </c>
      <c r="B138" s="17"/>
      <c r="C138" s="16"/>
      <c r="D138" s="38" t="s">
        <v>8</v>
      </c>
      <c r="E138" s="45" t="s">
        <v>167</v>
      </c>
      <c r="F138" s="53"/>
      <c r="G138" s="111">
        <f t="shared" ref="G138:G157" si="7">N138+U138</f>
        <v>1270.1226797401905</v>
      </c>
      <c r="H138" s="26">
        <v>488.68763828277588</v>
      </c>
      <c r="I138" s="7">
        <v>30.004961900413036</v>
      </c>
      <c r="J138" s="7">
        <v>18.166470471769571</v>
      </c>
      <c r="K138" s="7">
        <v>9.2865425273776054</v>
      </c>
      <c r="L138" s="7">
        <v>5.3019349463284016</v>
      </c>
      <c r="M138" s="7">
        <v>0</v>
      </c>
      <c r="N138" s="126">
        <f t="shared" ref="N138:N157" si="8">SUM(H138:M138)</f>
        <v>551.44754812866449</v>
      </c>
      <c r="O138" s="26">
        <v>608.97367835044861</v>
      </c>
      <c r="P138" s="7">
        <v>58.649204775691032</v>
      </c>
      <c r="Q138" s="7">
        <v>30.953813955187798</v>
      </c>
      <c r="R138" s="7">
        <v>13.906151577830315</v>
      </c>
      <c r="S138" s="7">
        <v>6.1922829523682594</v>
      </c>
      <c r="T138" s="7">
        <v>0</v>
      </c>
      <c r="U138" s="126">
        <f t="shared" si="6"/>
        <v>718.67513161152601</v>
      </c>
    </row>
    <row r="139" spans="1:21">
      <c r="A139" s="37">
        <v>142</v>
      </c>
      <c r="B139" s="17"/>
      <c r="C139" s="16"/>
      <c r="D139" s="38" t="s">
        <v>10</v>
      </c>
      <c r="E139" s="45" t="s">
        <v>168</v>
      </c>
      <c r="F139" s="53"/>
      <c r="G139" s="111">
        <f t="shared" si="7"/>
        <v>48.109987322241068</v>
      </c>
      <c r="H139" s="26">
        <v>13.458202052861452</v>
      </c>
      <c r="I139" s="7">
        <v>0</v>
      </c>
      <c r="J139" s="7">
        <v>0</v>
      </c>
      <c r="K139" s="7">
        <v>0</v>
      </c>
      <c r="L139" s="7">
        <v>0</v>
      </c>
      <c r="M139" s="7">
        <v>0</v>
      </c>
      <c r="N139" s="126">
        <f t="shared" si="8"/>
        <v>13.458202052861452</v>
      </c>
      <c r="O139" s="26">
        <v>34.651785269379616</v>
      </c>
      <c r="P139" s="7">
        <v>0</v>
      </c>
      <c r="Q139" s="7">
        <v>0</v>
      </c>
      <c r="R139" s="7">
        <v>0</v>
      </c>
      <c r="S139" s="7">
        <v>0</v>
      </c>
      <c r="T139" s="7">
        <v>0</v>
      </c>
      <c r="U139" s="126">
        <f t="shared" si="6"/>
        <v>34.651785269379616</v>
      </c>
    </row>
    <row r="140" spans="1:21">
      <c r="A140" s="37">
        <v>143</v>
      </c>
      <c r="B140" s="17"/>
      <c r="C140" s="16"/>
      <c r="D140" s="38" t="s">
        <v>22</v>
      </c>
      <c r="E140" s="45" t="s">
        <v>169</v>
      </c>
      <c r="F140" s="53"/>
      <c r="G140" s="111">
        <f t="shared" si="7"/>
        <v>1191.3222649693489</v>
      </c>
      <c r="H140" s="26">
        <v>432.2013521194458</v>
      </c>
      <c r="I140" s="7">
        <v>78.088732481002808</v>
      </c>
      <c r="J140" s="7">
        <v>81.255944490432739</v>
      </c>
      <c r="K140" s="7">
        <v>56.300976753234863</v>
      </c>
      <c r="L140" s="7">
        <v>20.087586760520935</v>
      </c>
      <c r="M140" s="7">
        <v>0</v>
      </c>
      <c r="N140" s="126">
        <f t="shared" si="8"/>
        <v>667.93459260463715</v>
      </c>
      <c r="O140" s="26">
        <v>345.42928981781006</v>
      </c>
      <c r="P140" s="7">
        <v>49.624489068984985</v>
      </c>
      <c r="Q140" s="7">
        <v>64.214564085006714</v>
      </c>
      <c r="R140" s="7">
        <v>49.259628057479858</v>
      </c>
      <c r="S140" s="7">
        <v>14.859701335430145</v>
      </c>
      <c r="T140" s="7">
        <v>0</v>
      </c>
      <c r="U140" s="126">
        <f t="shared" si="6"/>
        <v>523.38767236471176</v>
      </c>
    </row>
    <row r="141" spans="1:21">
      <c r="A141" s="37">
        <v>144</v>
      </c>
      <c r="B141" s="17"/>
      <c r="C141" s="16"/>
      <c r="D141" s="38" t="s">
        <v>24</v>
      </c>
      <c r="E141" s="45" t="s">
        <v>170</v>
      </c>
      <c r="F141" s="53"/>
      <c r="G141" s="111">
        <f t="shared" si="7"/>
        <v>13836.31720328331</v>
      </c>
      <c r="H141" s="26">
        <v>5465.5709228515625</v>
      </c>
      <c r="I141" s="7">
        <v>803.74697589874268</v>
      </c>
      <c r="J141" s="7">
        <v>644.39074921607971</v>
      </c>
      <c r="K141" s="7">
        <v>292.75388288497925</v>
      </c>
      <c r="L141" s="7">
        <v>120.63871788978577</v>
      </c>
      <c r="M141" s="7">
        <v>0</v>
      </c>
      <c r="N141" s="126">
        <f t="shared" si="8"/>
        <v>7327.1012487411499</v>
      </c>
      <c r="O141" s="26">
        <v>4959.4437484741211</v>
      </c>
      <c r="P141" s="7">
        <v>747.37439393997192</v>
      </c>
      <c r="Q141" s="7">
        <v>503.15824484825134</v>
      </c>
      <c r="R141" s="7">
        <v>209.39814281463623</v>
      </c>
      <c r="S141" s="7">
        <v>89.841424465179443</v>
      </c>
      <c r="T141" s="7">
        <v>0</v>
      </c>
      <c r="U141" s="126">
        <f t="shared" si="6"/>
        <v>6509.21595454216</v>
      </c>
    </row>
    <row r="142" spans="1:21">
      <c r="A142" s="37">
        <v>145</v>
      </c>
      <c r="B142" s="17"/>
      <c r="C142" s="16"/>
      <c r="D142" s="38" t="s">
        <v>26</v>
      </c>
      <c r="E142" s="45" t="s">
        <v>171</v>
      </c>
      <c r="F142" s="53"/>
      <c r="G142" s="111">
        <f t="shared" si="7"/>
        <v>917.37568901851773</v>
      </c>
      <c r="H142" s="26">
        <v>314.65167903900146</v>
      </c>
      <c r="I142" s="7">
        <v>14.119531154632568</v>
      </c>
      <c r="J142" s="7">
        <v>6.5077370926737785</v>
      </c>
      <c r="K142" s="7">
        <v>1.1095980890095234</v>
      </c>
      <c r="L142" s="7">
        <v>2.1126426160335541</v>
      </c>
      <c r="M142" s="7">
        <v>0</v>
      </c>
      <c r="N142" s="126">
        <f t="shared" si="8"/>
        <v>338.50118799135089</v>
      </c>
      <c r="O142" s="26">
        <v>510.63576412200928</v>
      </c>
      <c r="P142" s="7">
        <v>33.576153993606567</v>
      </c>
      <c r="Q142" s="7">
        <v>23.38736966252327</v>
      </c>
      <c r="R142" s="7">
        <v>2.9650160744786263</v>
      </c>
      <c r="S142" s="7">
        <v>8.3101971745491028</v>
      </c>
      <c r="T142" s="7">
        <v>0</v>
      </c>
      <c r="U142" s="126">
        <f t="shared" si="6"/>
        <v>578.87450102716684</v>
      </c>
    </row>
    <row r="143" spans="1:21">
      <c r="A143" s="37">
        <v>146</v>
      </c>
      <c r="B143" s="17"/>
      <c r="C143" s="16"/>
      <c r="D143" s="38" t="s">
        <v>32</v>
      </c>
      <c r="E143" s="54" t="s">
        <v>172</v>
      </c>
      <c r="F143" s="53"/>
      <c r="G143" s="111">
        <f t="shared" si="7"/>
        <v>16029.19516813755</v>
      </c>
      <c r="H143" s="26">
        <v>7126.8763732910156</v>
      </c>
      <c r="I143" s="7">
        <v>664.24957275390625</v>
      </c>
      <c r="J143" s="7">
        <v>444.30974745750427</v>
      </c>
      <c r="K143" s="7">
        <v>222.96126306056976</v>
      </c>
      <c r="L143" s="7">
        <v>301.08766031265259</v>
      </c>
      <c r="M143" s="7">
        <v>0</v>
      </c>
      <c r="N143" s="126">
        <f t="shared" si="8"/>
        <v>8759.4846168756485</v>
      </c>
      <c r="O143" s="26">
        <v>5952.5024070739746</v>
      </c>
      <c r="P143" s="7">
        <v>532.92349147796631</v>
      </c>
      <c r="Q143" s="7">
        <v>434.29222297668457</v>
      </c>
      <c r="R143" s="7">
        <v>181.38342952728271</v>
      </c>
      <c r="S143" s="7">
        <v>168.60900020599365</v>
      </c>
      <c r="T143" s="7">
        <v>0</v>
      </c>
      <c r="U143" s="126">
        <f t="shared" si="6"/>
        <v>7269.7105512619019</v>
      </c>
    </row>
    <row r="144" spans="1:21">
      <c r="A144" s="93">
        <v>147</v>
      </c>
      <c r="B144" s="94"/>
      <c r="C144" s="103" t="s">
        <v>173</v>
      </c>
      <c r="D144" s="96" t="s">
        <v>174</v>
      </c>
      <c r="E144" s="97"/>
      <c r="F144" s="98"/>
      <c r="G144" s="99">
        <f t="shared" si="7"/>
        <v>0</v>
      </c>
      <c r="H144" s="100">
        <v>0</v>
      </c>
      <c r="I144" s="101">
        <v>0</v>
      </c>
      <c r="J144" s="101">
        <v>0</v>
      </c>
      <c r="K144" s="101">
        <v>0</v>
      </c>
      <c r="L144" s="101">
        <v>0</v>
      </c>
      <c r="M144" s="101">
        <v>0</v>
      </c>
      <c r="N144" s="127">
        <f t="shared" si="8"/>
        <v>0</v>
      </c>
      <c r="O144" s="100">
        <v>0</v>
      </c>
      <c r="P144" s="101">
        <v>0</v>
      </c>
      <c r="Q144" s="101">
        <v>0</v>
      </c>
      <c r="R144" s="101">
        <v>0</v>
      </c>
      <c r="S144" s="101">
        <v>0</v>
      </c>
      <c r="T144" s="101">
        <v>0</v>
      </c>
      <c r="U144" s="127">
        <f t="shared" si="6"/>
        <v>0</v>
      </c>
    </row>
    <row r="145" spans="1:21">
      <c r="A145" s="72">
        <v>151</v>
      </c>
      <c r="B145" s="80" t="s">
        <v>175</v>
      </c>
      <c r="C145" s="81" t="s">
        <v>176</v>
      </c>
      <c r="D145" s="82"/>
      <c r="E145" s="82"/>
      <c r="F145" s="83"/>
      <c r="G145" s="74">
        <f t="shared" si="7"/>
        <v>212503.56432819366</v>
      </c>
      <c r="H145" s="75">
        <v>8642.4032211303711</v>
      </c>
      <c r="I145" s="76">
        <v>7991.1649780273438</v>
      </c>
      <c r="J145" s="76">
        <v>43790.493103027344</v>
      </c>
      <c r="K145" s="76">
        <v>45899.462768554688</v>
      </c>
      <c r="L145" s="76">
        <v>27441.536499023438</v>
      </c>
      <c r="M145" s="76">
        <v>24609.137634277344</v>
      </c>
      <c r="N145" s="124">
        <f t="shared" si="8"/>
        <v>158374.19820404053</v>
      </c>
      <c r="O145" s="75">
        <v>6456.654709815979</v>
      </c>
      <c r="P145" s="76">
        <v>4144.0306282043457</v>
      </c>
      <c r="Q145" s="76">
        <v>10507.838012695313</v>
      </c>
      <c r="R145" s="76">
        <v>10963.806701660156</v>
      </c>
      <c r="S145" s="76">
        <v>8131.8924560546875</v>
      </c>
      <c r="T145" s="76">
        <v>13925.143615722656</v>
      </c>
      <c r="U145" s="124">
        <f t="shared" si="6"/>
        <v>54129.366124153137</v>
      </c>
    </row>
    <row r="146" spans="1:21">
      <c r="A146" s="93">
        <v>152</v>
      </c>
      <c r="B146" s="95"/>
      <c r="C146" s="95" t="s">
        <v>6</v>
      </c>
      <c r="D146" s="96" t="s">
        <v>177</v>
      </c>
      <c r="E146" s="104"/>
      <c r="F146" s="105"/>
      <c r="G146" s="99">
        <f t="shared" si="7"/>
        <v>141076.35526752472</v>
      </c>
      <c r="H146" s="100">
        <v>8088.0320825576782</v>
      </c>
      <c r="I146" s="101">
        <v>5640.3614234924316</v>
      </c>
      <c r="J146" s="101">
        <v>23679.910293579102</v>
      </c>
      <c r="K146" s="101">
        <v>25746.835693359375</v>
      </c>
      <c r="L146" s="101">
        <v>19321.220489501953</v>
      </c>
      <c r="M146" s="101">
        <v>21639.845458984375</v>
      </c>
      <c r="N146" s="127">
        <f t="shared" si="8"/>
        <v>104116.20544147491</v>
      </c>
      <c r="O146" s="100">
        <v>5883.6943016052246</v>
      </c>
      <c r="P146" s="101">
        <v>2399.3844299316406</v>
      </c>
      <c r="Q146" s="101">
        <v>5349.4226417541504</v>
      </c>
      <c r="R146" s="101">
        <v>5936.9240112304688</v>
      </c>
      <c r="S146" s="101">
        <v>5362.9965057373047</v>
      </c>
      <c r="T146" s="101">
        <v>12027.727935791016</v>
      </c>
      <c r="U146" s="127">
        <f t="shared" si="6"/>
        <v>36960.149826049805</v>
      </c>
    </row>
    <row r="147" spans="1:21">
      <c r="A147" s="37">
        <v>153</v>
      </c>
      <c r="B147" s="17"/>
      <c r="C147" s="16"/>
      <c r="D147" s="38" t="s">
        <v>8</v>
      </c>
      <c r="E147" s="49" t="s">
        <v>178</v>
      </c>
      <c r="F147" s="55"/>
      <c r="G147" s="111">
        <f t="shared" si="7"/>
        <v>71694.629967689514</v>
      </c>
      <c r="H147" s="26">
        <v>2712.093813419342</v>
      </c>
      <c r="I147" s="7">
        <v>2355.0519371032715</v>
      </c>
      <c r="J147" s="7">
        <v>15148.628875732422</v>
      </c>
      <c r="K147" s="7">
        <v>15489.718322753906</v>
      </c>
      <c r="L147" s="7">
        <v>11094.404632568359</v>
      </c>
      <c r="M147" s="7">
        <v>8886.9716186523438</v>
      </c>
      <c r="N147" s="126">
        <f t="shared" si="8"/>
        <v>55686.869200229645</v>
      </c>
      <c r="O147" s="26">
        <v>2075.1354651451111</v>
      </c>
      <c r="P147" s="7">
        <v>1054.8658151626587</v>
      </c>
      <c r="Q147" s="7">
        <v>3222.9266014099121</v>
      </c>
      <c r="R147" s="7">
        <v>3580.8067436218262</v>
      </c>
      <c r="S147" s="7">
        <v>2784.0568733215332</v>
      </c>
      <c r="T147" s="7">
        <v>3289.9692687988281</v>
      </c>
      <c r="U147" s="126">
        <f t="shared" si="6"/>
        <v>16007.760767459869</v>
      </c>
    </row>
    <row r="148" spans="1:21">
      <c r="A148" s="37">
        <v>154</v>
      </c>
      <c r="B148" s="17"/>
      <c r="C148" s="16"/>
      <c r="D148" s="38" t="s">
        <v>10</v>
      </c>
      <c r="E148" s="49" t="s">
        <v>179</v>
      </c>
      <c r="F148" s="40"/>
      <c r="G148" s="111">
        <f t="shared" si="7"/>
        <v>3186.9523379802704</v>
      </c>
      <c r="H148" s="26">
        <v>640.55919450521469</v>
      </c>
      <c r="I148" s="7">
        <v>167.33620941638947</v>
      </c>
      <c r="J148" s="7">
        <v>428.66488885879517</v>
      </c>
      <c r="K148" s="7">
        <v>374.0626163482666</v>
      </c>
      <c r="L148" s="7">
        <v>168.84537220001221</v>
      </c>
      <c r="M148" s="7">
        <v>188.18877553939819</v>
      </c>
      <c r="N148" s="126">
        <f t="shared" si="8"/>
        <v>1967.6570568680763</v>
      </c>
      <c r="O148" s="26">
        <v>456.52017432451248</v>
      </c>
      <c r="P148" s="7">
        <v>130.27285540103912</v>
      </c>
      <c r="Q148" s="7">
        <v>223.32176041603088</v>
      </c>
      <c r="R148" s="7">
        <v>152.36751079559326</v>
      </c>
      <c r="S148" s="7">
        <v>80.747461318969727</v>
      </c>
      <c r="T148" s="7">
        <v>176.06551885604858</v>
      </c>
      <c r="U148" s="126">
        <f t="shared" si="6"/>
        <v>1219.2952811121941</v>
      </c>
    </row>
    <row r="149" spans="1:21">
      <c r="A149" s="37">
        <v>155</v>
      </c>
      <c r="B149" s="17"/>
      <c r="C149" s="16"/>
      <c r="D149" s="38" t="s">
        <v>22</v>
      </c>
      <c r="E149" s="49" t="s">
        <v>180</v>
      </c>
      <c r="F149" s="40"/>
      <c r="G149" s="111">
        <f t="shared" si="7"/>
        <v>21859.681714177132</v>
      </c>
      <c r="H149" s="26">
        <v>715.10779011249542</v>
      </c>
      <c r="I149" s="7">
        <v>374.89680433273315</v>
      </c>
      <c r="J149" s="7">
        <v>1434.1974248886108</v>
      </c>
      <c r="K149" s="7">
        <v>3028.4895896911621</v>
      </c>
      <c r="L149" s="7">
        <v>3666.4613342285156</v>
      </c>
      <c r="M149" s="7">
        <v>6870.1907348632813</v>
      </c>
      <c r="N149" s="126">
        <f t="shared" si="8"/>
        <v>16089.343678116798</v>
      </c>
      <c r="O149" s="26">
        <v>606.79557478427887</v>
      </c>
      <c r="P149" s="7">
        <v>152.35477101802826</v>
      </c>
      <c r="Q149" s="7">
        <v>242.74730062484741</v>
      </c>
      <c r="R149" s="7">
        <v>402.41601276397705</v>
      </c>
      <c r="S149" s="7">
        <v>646.4516077041626</v>
      </c>
      <c r="T149" s="7">
        <v>3719.5727691650391</v>
      </c>
      <c r="U149" s="126">
        <f t="shared" si="6"/>
        <v>5770.3380360603333</v>
      </c>
    </row>
    <row r="150" spans="1:21">
      <c r="A150" s="37">
        <v>156</v>
      </c>
      <c r="B150" s="17"/>
      <c r="C150" s="16"/>
      <c r="D150" s="38" t="s">
        <v>24</v>
      </c>
      <c r="E150" s="49" t="s">
        <v>181</v>
      </c>
      <c r="F150" s="40"/>
      <c r="G150" s="111">
        <f t="shared" si="7"/>
        <v>9115.4667047262192</v>
      </c>
      <c r="H150" s="26">
        <v>645.44398772716522</v>
      </c>
      <c r="I150" s="7">
        <v>295.01352024078369</v>
      </c>
      <c r="J150" s="7">
        <v>982.4732346534729</v>
      </c>
      <c r="K150" s="7">
        <v>1135.0387516021729</v>
      </c>
      <c r="L150" s="7">
        <v>753.93470668792725</v>
      </c>
      <c r="M150" s="7">
        <v>1290.9820785522461</v>
      </c>
      <c r="N150" s="126">
        <f t="shared" si="8"/>
        <v>5102.886279463768</v>
      </c>
      <c r="O150" s="26">
        <v>491.76388347148895</v>
      </c>
      <c r="P150" s="7">
        <v>205.99709331989288</v>
      </c>
      <c r="Q150" s="7">
        <v>675.99753952026367</v>
      </c>
      <c r="R150" s="7">
        <v>612.23134994506836</v>
      </c>
      <c r="S150" s="7">
        <v>489.63473320007324</v>
      </c>
      <c r="T150" s="7">
        <v>1536.9558258056641</v>
      </c>
      <c r="U150" s="126">
        <f t="shared" si="6"/>
        <v>4012.5804252624512</v>
      </c>
    </row>
    <row r="151" spans="1:21">
      <c r="A151" s="37">
        <v>157</v>
      </c>
      <c r="B151" s="17"/>
      <c r="C151" s="16"/>
      <c r="D151" s="38" t="s">
        <v>26</v>
      </c>
      <c r="E151" s="49" t="s">
        <v>182</v>
      </c>
      <c r="F151" s="40"/>
      <c r="G151" s="111">
        <f t="shared" si="7"/>
        <v>9072.9244941473007</v>
      </c>
      <c r="H151" s="26">
        <v>1408.6586809158325</v>
      </c>
      <c r="I151" s="7">
        <v>1101.3330383300781</v>
      </c>
      <c r="J151" s="7">
        <v>2247.4427833557129</v>
      </c>
      <c r="K151" s="7">
        <v>1368.7524089813232</v>
      </c>
      <c r="L151" s="7">
        <v>738.20455741882324</v>
      </c>
      <c r="M151" s="7">
        <v>465.5595588684082</v>
      </c>
      <c r="N151" s="126">
        <f t="shared" si="8"/>
        <v>7329.9510278701782</v>
      </c>
      <c r="O151" s="26">
        <v>755.24267470836639</v>
      </c>
      <c r="P151" s="7">
        <v>259.29842281341553</v>
      </c>
      <c r="Q151" s="7">
        <v>253.09406042098999</v>
      </c>
      <c r="R151" s="7">
        <v>194.66366720199585</v>
      </c>
      <c r="S151" s="7">
        <v>120.15312194824219</v>
      </c>
      <c r="T151" s="7">
        <v>160.52151918411255</v>
      </c>
      <c r="U151" s="126">
        <f t="shared" si="6"/>
        <v>1742.9734662771225</v>
      </c>
    </row>
    <row r="152" spans="1:21">
      <c r="A152" s="37">
        <v>158</v>
      </c>
      <c r="B152" s="12"/>
      <c r="C152" s="12"/>
      <c r="D152" s="52" t="s">
        <v>32</v>
      </c>
      <c r="E152" s="49" t="s">
        <v>183</v>
      </c>
      <c r="F152" s="43"/>
      <c r="G152" s="111">
        <f t="shared" si="7"/>
        <v>0</v>
      </c>
      <c r="H152" s="26">
        <v>0</v>
      </c>
      <c r="I152" s="7">
        <v>0</v>
      </c>
      <c r="J152" s="7">
        <v>0</v>
      </c>
      <c r="K152" s="7">
        <v>0</v>
      </c>
      <c r="L152" s="7">
        <v>0</v>
      </c>
      <c r="M152" s="7">
        <v>0</v>
      </c>
      <c r="N152" s="126">
        <f t="shared" si="8"/>
        <v>0</v>
      </c>
      <c r="O152" s="26">
        <v>0</v>
      </c>
      <c r="P152" s="7">
        <v>0</v>
      </c>
      <c r="Q152" s="7">
        <v>0</v>
      </c>
      <c r="R152" s="7">
        <v>0</v>
      </c>
      <c r="S152" s="7">
        <v>0</v>
      </c>
      <c r="T152" s="7">
        <v>0</v>
      </c>
      <c r="U152" s="126">
        <f t="shared" si="6"/>
        <v>0</v>
      </c>
    </row>
    <row r="153" spans="1:21">
      <c r="A153" s="37">
        <v>159</v>
      </c>
      <c r="B153" s="10"/>
      <c r="C153" s="11"/>
      <c r="D153" s="38" t="s">
        <v>34</v>
      </c>
      <c r="E153" s="49" t="s">
        <v>184</v>
      </c>
      <c r="F153" s="51"/>
      <c r="G153" s="111">
        <f t="shared" si="7"/>
        <v>26146.701153755188</v>
      </c>
      <c r="H153" s="26">
        <v>1966.1685609817505</v>
      </c>
      <c r="I153" s="7">
        <v>1346.7301321029663</v>
      </c>
      <c r="J153" s="7">
        <v>3438.5038223266602</v>
      </c>
      <c r="K153" s="7">
        <v>4350.7742462158203</v>
      </c>
      <c r="L153" s="7">
        <v>2899.3701019287109</v>
      </c>
      <c r="M153" s="7">
        <v>3937.9526062011719</v>
      </c>
      <c r="N153" s="126">
        <f t="shared" si="8"/>
        <v>17939.49946975708</v>
      </c>
      <c r="O153" s="26">
        <v>1498.236457824707</v>
      </c>
      <c r="P153" s="7">
        <v>596.59540843963623</v>
      </c>
      <c r="Q153" s="7">
        <v>731.33528900146484</v>
      </c>
      <c r="R153" s="7">
        <v>994.43866157531738</v>
      </c>
      <c r="S153" s="7">
        <v>1241.952823638916</v>
      </c>
      <c r="T153" s="7">
        <v>3144.6430435180664</v>
      </c>
      <c r="U153" s="126">
        <f t="shared" si="6"/>
        <v>8207.2016839981079</v>
      </c>
    </row>
    <row r="154" spans="1:21">
      <c r="A154" s="93">
        <v>160</v>
      </c>
      <c r="B154" s="94"/>
      <c r="C154" s="95" t="s">
        <v>61</v>
      </c>
      <c r="D154" s="96" t="s">
        <v>185</v>
      </c>
      <c r="E154" s="97"/>
      <c r="F154" s="98"/>
      <c r="G154" s="99">
        <f t="shared" si="7"/>
        <v>71427.208256065845</v>
      </c>
      <c r="H154" s="100">
        <v>554.37113910913467</v>
      </c>
      <c r="I154" s="101">
        <v>2350.8033976554871</v>
      </c>
      <c r="J154" s="101">
        <v>20110.581878662109</v>
      </c>
      <c r="K154" s="101">
        <v>20152.627365112305</v>
      </c>
      <c r="L154" s="101">
        <v>8120.3156585693359</v>
      </c>
      <c r="M154" s="101">
        <v>2969.2925262451172</v>
      </c>
      <c r="N154" s="127">
        <f t="shared" si="8"/>
        <v>54257.991965353489</v>
      </c>
      <c r="O154" s="100">
        <v>572.96031165122986</v>
      </c>
      <c r="P154" s="101">
        <v>1744.6463122367859</v>
      </c>
      <c r="Q154" s="101">
        <v>5158.4153308868408</v>
      </c>
      <c r="R154" s="101">
        <v>5026.8829345703125</v>
      </c>
      <c r="S154" s="101">
        <v>2768.8958511352539</v>
      </c>
      <c r="T154" s="101">
        <v>1897.4155502319336</v>
      </c>
      <c r="U154" s="127">
        <f t="shared" si="6"/>
        <v>17169.216290712357</v>
      </c>
    </row>
    <row r="155" spans="1:21">
      <c r="A155" s="37">
        <v>161</v>
      </c>
      <c r="B155" s="17"/>
      <c r="C155" s="16"/>
      <c r="D155" s="38" t="s">
        <v>8</v>
      </c>
      <c r="E155" s="49" t="s">
        <v>186</v>
      </c>
      <c r="F155" s="40"/>
      <c r="G155" s="111">
        <f t="shared" si="7"/>
        <v>20403.927041590214</v>
      </c>
      <c r="H155" s="26">
        <v>0</v>
      </c>
      <c r="I155" s="7">
        <v>82.137444257736206</v>
      </c>
      <c r="J155" s="7">
        <v>4735.6183204650879</v>
      </c>
      <c r="K155" s="7">
        <v>5927.2816009521484</v>
      </c>
      <c r="L155" s="7">
        <v>2906.4518051147461</v>
      </c>
      <c r="M155" s="7">
        <v>1785.456371307373</v>
      </c>
      <c r="N155" s="126">
        <f t="shared" si="8"/>
        <v>15436.945542097092</v>
      </c>
      <c r="O155" s="26">
        <v>0</v>
      </c>
      <c r="P155" s="7">
        <v>50.741900265216827</v>
      </c>
      <c r="Q155" s="7">
        <v>1302.6778392791748</v>
      </c>
      <c r="R155" s="7">
        <v>1504.2764434814453</v>
      </c>
      <c r="S155" s="7">
        <v>1045.7631549835205</v>
      </c>
      <c r="T155" s="7">
        <v>1063.5221614837646</v>
      </c>
      <c r="U155" s="126">
        <f t="shared" si="6"/>
        <v>4966.9814994931221</v>
      </c>
    </row>
    <row r="156" spans="1:21">
      <c r="A156" s="37">
        <v>162</v>
      </c>
      <c r="B156" s="17"/>
      <c r="C156" s="16"/>
      <c r="D156" s="38" t="s">
        <v>10</v>
      </c>
      <c r="E156" s="49" t="s">
        <v>187</v>
      </c>
      <c r="F156" s="55"/>
      <c r="G156" s="111">
        <f t="shared" si="7"/>
        <v>13948.425314366817</v>
      </c>
      <c r="H156" s="26">
        <v>313.78211081027985</v>
      </c>
      <c r="I156" s="7">
        <v>320.38928127288818</v>
      </c>
      <c r="J156" s="7">
        <v>3974.4638137817383</v>
      </c>
      <c r="K156" s="7">
        <v>3502.3311004638672</v>
      </c>
      <c r="L156" s="7">
        <v>1431.8636913299561</v>
      </c>
      <c r="M156" s="7">
        <v>525.82274150848389</v>
      </c>
      <c r="N156" s="126">
        <f t="shared" si="8"/>
        <v>10068.652739167213</v>
      </c>
      <c r="O156" s="26">
        <v>317.43111902475357</v>
      </c>
      <c r="P156" s="7">
        <v>205.61586737632751</v>
      </c>
      <c r="Q156" s="7">
        <v>1179.608060836792</v>
      </c>
      <c r="R156" s="7">
        <v>1160.847240447998</v>
      </c>
      <c r="S156" s="7">
        <v>499.11371612548828</v>
      </c>
      <c r="T156" s="7">
        <v>517.15657138824463</v>
      </c>
      <c r="U156" s="126">
        <f t="shared" si="6"/>
        <v>3879.772575199604</v>
      </c>
    </row>
    <row r="157" spans="1:21" ht="12.6" thickBot="1">
      <c r="A157" s="56">
        <v>163</v>
      </c>
      <c r="B157" s="57"/>
      <c r="C157" s="58"/>
      <c r="D157" s="59" t="s">
        <v>22</v>
      </c>
      <c r="E157" s="60" t="s">
        <v>188</v>
      </c>
      <c r="F157" s="61"/>
      <c r="G157" s="114">
        <f t="shared" si="7"/>
        <v>37074.856369895861</v>
      </c>
      <c r="H157" s="27">
        <v>240.58904885873199</v>
      </c>
      <c r="I157" s="28">
        <v>1948.276599496603</v>
      </c>
      <c r="J157" s="28">
        <v>11400.499534726143</v>
      </c>
      <c r="K157" s="28">
        <v>10723.015087723732</v>
      </c>
      <c r="L157" s="28">
        <v>3782.0002446770668</v>
      </c>
      <c r="M157" s="28">
        <v>658.01341593265533</v>
      </c>
      <c r="N157" s="128">
        <f t="shared" si="8"/>
        <v>28752.393931414932</v>
      </c>
      <c r="O157" s="27">
        <v>255.52918642945588</v>
      </c>
      <c r="P157" s="28">
        <v>1488.2885448932648</v>
      </c>
      <c r="Q157" s="28">
        <v>2676.1295442581177</v>
      </c>
      <c r="R157" s="28">
        <v>2361.7592635154724</v>
      </c>
      <c r="S157" s="28">
        <v>1224.0190627574921</v>
      </c>
      <c r="T157" s="28">
        <v>316.73683662712574</v>
      </c>
      <c r="U157" s="128">
        <f t="shared" si="6"/>
        <v>8322.4624384809285</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U157"/>
  <sheetViews>
    <sheetView workbookViewId="0">
      <pane xSplit="6" ySplit="9" topLeftCell="G10" activePane="bottomRight" state="frozen"/>
      <selection activeCell="C4" sqref="C4"/>
      <selection pane="topRight" activeCell="C4" sqref="C4"/>
      <selection pane="bottomLeft" activeCell="C4" sqref="C4"/>
      <selection pane="bottomRight" activeCell="C4" sqref="C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433</v>
      </c>
    </row>
    <row r="2" spans="1:21" ht="13.8">
      <c r="A2" s="1" t="s">
        <v>193</v>
      </c>
      <c r="C2" s="268" t="s">
        <v>414</v>
      </c>
      <c r="E2" s="268"/>
      <c r="F2" s="268"/>
      <c r="G2" s="6"/>
      <c r="H2" s="6"/>
    </row>
    <row r="3" spans="1:21" ht="13.8">
      <c r="A3" s="1" t="s">
        <v>194</v>
      </c>
      <c r="C3" s="328">
        <v>2060</v>
      </c>
      <c r="D3" s="328"/>
      <c r="E3" s="129"/>
    </row>
    <row r="4" spans="1:21" ht="12.6" thickBot="1">
      <c r="B4" s="6"/>
      <c r="C4" s="6"/>
    </row>
    <row r="5" spans="1:21" s="18" customFormat="1">
      <c r="A5" s="30"/>
      <c r="B5" s="31"/>
      <c r="C5" s="31"/>
      <c r="D5" s="31"/>
      <c r="E5" s="31"/>
      <c r="F5" s="32" t="s">
        <v>195</v>
      </c>
      <c r="G5" s="112" t="s">
        <v>190</v>
      </c>
      <c r="H5" s="329" t="s">
        <v>191</v>
      </c>
      <c r="I5" s="330"/>
      <c r="J5" s="330"/>
      <c r="K5" s="330"/>
      <c r="L5" s="330"/>
      <c r="M5" s="330"/>
      <c r="N5" s="331"/>
      <c r="O5" s="329" t="s">
        <v>192</v>
      </c>
      <c r="P5" s="330"/>
      <c r="Q5" s="330"/>
      <c r="R5" s="330"/>
      <c r="S5" s="330"/>
      <c r="T5" s="330"/>
      <c r="U5" s="331"/>
    </row>
    <row r="6" spans="1:21" s="18" customFormat="1" ht="12.6" thickBot="1">
      <c r="A6" s="33"/>
      <c r="B6" s="21"/>
      <c r="C6" s="21"/>
      <c r="D6" s="21"/>
      <c r="E6" s="21"/>
      <c r="F6" s="34" t="s">
        <v>196</v>
      </c>
      <c r="G6" s="113" t="s">
        <v>1</v>
      </c>
      <c r="H6" s="24" t="s">
        <v>424</v>
      </c>
      <c r="I6" s="20" t="s">
        <v>197</v>
      </c>
      <c r="J6" s="20" t="s">
        <v>198</v>
      </c>
      <c r="K6" s="20" t="s">
        <v>200</v>
      </c>
      <c r="L6" s="20" t="s">
        <v>201</v>
      </c>
      <c r="M6" s="20" t="s">
        <v>199</v>
      </c>
      <c r="N6" s="120" t="s">
        <v>1</v>
      </c>
      <c r="O6" s="24" t="s">
        <v>424</v>
      </c>
      <c r="P6" s="20" t="s">
        <v>197</v>
      </c>
      <c r="Q6" s="20" t="s">
        <v>198</v>
      </c>
      <c r="R6" s="20" t="s">
        <v>200</v>
      </c>
      <c r="S6" s="20" t="s">
        <v>201</v>
      </c>
      <c r="T6" s="20" t="s">
        <v>199</v>
      </c>
      <c r="U6" s="120" t="s">
        <v>1</v>
      </c>
    </row>
    <row r="7" spans="1:21" ht="12.9" thickTop="1" thickBot="1">
      <c r="A7" s="69" t="s">
        <v>0</v>
      </c>
      <c r="B7" s="70"/>
      <c r="C7" s="70"/>
      <c r="D7" s="70"/>
      <c r="E7" s="70"/>
      <c r="F7" s="71"/>
      <c r="G7" s="152">
        <f>N7+U7</f>
        <v>18756.606907367706</v>
      </c>
      <c r="H7" s="149">
        <v>819.83602142333984</v>
      </c>
      <c r="I7" s="150">
        <v>1611.8770446777344</v>
      </c>
      <c r="J7" s="150">
        <v>2295.8670177459717</v>
      </c>
      <c r="K7" s="150">
        <v>2588.4389495849609</v>
      </c>
      <c r="L7" s="150">
        <v>1691.1810007095337</v>
      </c>
      <c r="M7" s="150">
        <v>449.19999217987061</v>
      </c>
      <c r="N7" s="151">
        <f>SUM(H7:M7)</f>
        <v>9456.4000263214111</v>
      </c>
      <c r="O7" s="149">
        <v>767.06897974014282</v>
      </c>
      <c r="P7" s="150">
        <v>1511.5859518051147</v>
      </c>
      <c r="Q7" s="150">
        <v>2166.1419992446899</v>
      </c>
      <c r="R7" s="150">
        <v>2470.7959957122803</v>
      </c>
      <c r="S7" s="150">
        <v>1735.1719541549683</v>
      </c>
      <c r="T7" s="150">
        <v>649.44200038909912</v>
      </c>
      <c r="U7" s="151">
        <f>SUM(O7:T7)</f>
        <v>9300.2068810462952</v>
      </c>
    </row>
    <row r="8" spans="1:21" ht="12.9" thickTop="1" thickBot="1">
      <c r="A8" s="69"/>
      <c r="B8" s="70"/>
      <c r="C8" s="70"/>
      <c r="D8" s="70"/>
      <c r="E8" s="70"/>
      <c r="F8" s="71"/>
      <c r="G8" s="152"/>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73" si="0">N10+U10</f>
        <v>143656.53650641441</v>
      </c>
      <c r="H10" s="67">
        <v>3585.6337547302246</v>
      </c>
      <c r="I10" s="68">
        <v>781.6426215171814</v>
      </c>
      <c r="J10" s="68">
        <v>3149.4454488754272</v>
      </c>
      <c r="K10" s="68">
        <v>7943.1286754608154</v>
      </c>
      <c r="L10" s="68">
        <v>24666.18293762207</v>
      </c>
      <c r="M10" s="68">
        <v>31630.872009277344</v>
      </c>
      <c r="N10" s="123">
        <f t="shared" ref="N10:N73" si="1">SUM(H10:M10)</f>
        <v>71756.905447483063</v>
      </c>
      <c r="O10" s="67">
        <v>2897.0690402984619</v>
      </c>
      <c r="P10" s="68">
        <v>424.77914881706238</v>
      </c>
      <c r="Q10" s="68">
        <v>1906.9024529457092</v>
      </c>
      <c r="R10" s="68">
        <v>5720.7756423950195</v>
      </c>
      <c r="S10" s="68">
        <v>18990.244575500488</v>
      </c>
      <c r="T10" s="68">
        <v>41959.860198974609</v>
      </c>
      <c r="U10" s="123">
        <f t="shared" ref="U10:U73" si="2">SUM(O10:T10)</f>
        <v>71899.631058931351</v>
      </c>
    </row>
    <row r="11" spans="1:21" s="19" customFormat="1" ht="15" customHeight="1">
      <c r="A11" s="72">
        <v>1</v>
      </c>
      <c r="B11" s="73" t="s">
        <v>4</v>
      </c>
      <c r="C11" s="332" t="s">
        <v>5</v>
      </c>
      <c r="D11" s="333"/>
      <c r="E11" s="333"/>
      <c r="F11" s="334"/>
      <c r="G11" s="74">
        <f t="shared" si="0"/>
        <v>13748.348123937845</v>
      </c>
      <c r="H11" s="75">
        <v>1773.2133600711823</v>
      </c>
      <c r="I11" s="76">
        <v>64.602760925889015</v>
      </c>
      <c r="J11" s="76">
        <v>156.17381244897842</v>
      </c>
      <c r="K11" s="76">
        <v>418.58360540866852</v>
      </c>
      <c r="L11" s="76">
        <v>1238.5229382514954</v>
      </c>
      <c r="M11" s="76">
        <v>2994.6678638458252</v>
      </c>
      <c r="N11" s="124">
        <f t="shared" si="1"/>
        <v>6645.7643409520388</v>
      </c>
      <c r="O11" s="75">
        <v>1558.3684597015381</v>
      </c>
      <c r="P11" s="76">
        <v>50.182966962456703</v>
      </c>
      <c r="Q11" s="76">
        <v>217.26333343982697</v>
      </c>
      <c r="R11" s="76">
        <v>359.56159204244614</v>
      </c>
      <c r="S11" s="76">
        <v>740.10225391387939</v>
      </c>
      <c r="T11" s="76">
        <v>4177.1051769256592</v>
      </c>
      <c r="U11" s="124">
        <f t="shared" si="2"/>
        <v>7102.5837829858065</v>
      </c>
    </row>
    <row r="12" spans="1:21" s="18" customFormat="1">
      <c r="A12" s="85">
        <v>2</v>
      </c>
      <c r="B12" s="86"/>
      <c r="C12" s="86" t="s">
        <v>6</v>
      </c>
      <c r="D12" s="87" t="s">
        <v>7</v>
      </c>
      <c r="E12" s="88"/>
      <c r="F12" s="89"/>
      <c r="G12" s="90">
        <f t="shared" si="0"/>
        <v>5400.9877049922943</v>
      </c>
      <c r="H12" s="91">
        <v>250.54190587997437</v>
      </c>
      <c r="I12" s="92">
        <v>41.728729717433453</v>
      </c>
      <c r="J12" s="92">
        <v>106.58619429171085</v>
      </c>
      <c r="K12" s="92">
        <v>265.71885213255882</v>
      </c>
      <c r="L12" s="92">
        <v>526.42902314662933</v>
      </c>
      <c r="M12" s="92">
        <v>1118.4459495544434</v>
      </c>
      <c r="N12" s="125">
        <f t="shared" si="1"/>
        <v>2309.4506547227502</v>
      </c>
      <c r="O12" s="91">
        <v>234.8332906961441</v>
      </c>
      <c r="P12" s="92">
        <v>37.255334161221981</v>
      </c>
      <c r="Q12" s="92">
        <v>109.98608328402042</v>
      </c>
      <c r="R12" s="92">
        <v>172.29982106387615</v>
      </c>
      <c r="S12" s="92">
        <v>387.24158018827438</v>
      </c>
      <c r="T12" s="92">
        <v>2149.9209408760071</v>
      </c>
      <c r="U12" s="125">
        <f t="shared" si="2"/>
        <v>3091.5370502695441</v>
      </c>
    </row>
    <row r="13" spans="1:21">
      <c r="A13" s="37">
        <v>3</v>
      </c>
      <c r="B13" s="17"/>
      <c r="C13" s="16"/>
      <c r="D13" s="38" t="s">
        <v>8</v>
      </c>
      <c r="E13" s="39" t="s">
        <v>9</v>
      </c>
      <c r="F13" s="40"/>
      <c r="G13" s="111">
        <f t="shared" si="0"/>
        <v>790.71686497178234</v>
      </c>
      <c r="H13" s="26">
        <v>0.6175445778935682</v>
      </c>
      <c r="I13" s="7">
        <v>0.72788560460321605</v>
      </c>
      <c r="J13" s="7">
        <v>12.228937203064561</v>
      </c>
      <c r="K13" s="7">
        <v>60.427945449948311</v>
      </c>
      <c r="L13" s="7">
        <v>186.01392571628094</v>
      </c>
      <c r="M13" s="7">
        <v>254.18612509965897</v>
      </c>
      <c r="N13" s="126">
        <f t="shared" si="1"/>
        <v>514.20236365144956</v>
      </c>
      <c r="O13" s="26">
        <v>0.57999580786781735</v>
      </c>
      <c r="P13" s="7">
        <v>0.86942929474025732</v>
      </c>
      <c r="Q13" s="7">
        <v>9.8377311727817869</v>
      </c>
      <c r="R13" s="7">
        <v>28.424869769587531</v>
      </c>
      <c r="S13" s="7">
        <v>70.272163420333527</v>
      </c>
      <c r="T13" s="7">
        <v>166.53031185502186</v>
      </c>
      <c r="U13" s="126">
        <f t="shared" si="2"/>
        <v>276.51450132033278</v>
      </c>
    </row>
    <row r="14" spans="1:21">
      <c r="A14" s="37">
        <v>4</v>
      </c>
      <c r="B14" s="41"/>
      <c r="C14" s="16"/>
      <c r="D14" s="38" t="s">
        <v>10</v>
      </c>
      <c r="E14" s="39" t="s">
        <v>11</v>
      </c>
      <c r="F14" s="40"/>
      <c r="G14" s="111">
        <f t="shared" si="0"/>
        <v>91.789472615433624</v>
      </c>
      <c r="H14" s="26">
        <v>37.149081575218588</v>
      </c>
      <c r="I14" s="7">
        <v>3.3351764697872568</v>
      </c>
      <c r="J14" s="7">
        <v>0.11643211444607005</v>
      </c>
      <c r="K14" s="7">
        <v>0.44994503387715667</v>
      </c>
      <c r="L14" s="7">
        <v>0.98179422877728939</v>
      </c>
      <c r="M14" s="7">
        <v>1.5688622118905187</v>
      </c>
      <c r="N14" s="126">
        <f t="shared" si="1"/>
        <v>43.60129163399688</v>
      </c>
      <c r="O14" s="26">
        <v>36.233765219338238</v>
      </c>
      <c r="P14" s="7">
        <v>4.0057106050662696</v>
      </c>
      <c r="Q14" s="7">
        <v>0.78407971165142953</v>
      </c>
      <c r="R14" s="7">
        <v>4.5599578972905874</v>
      </c>
      <c r="S14" s="7">
        <v>1.5647879559546709</v>
      </c>
      <c r="T14" s="7">
        <v>1.0398795921355486</v>
      </c>
      <c r="U14" s="126">
        <f t="shared" si="2"/>
        <v>48.188180981436744</v>
      </c>
    </row>
    <row r="15" spans="1:21">
      <c r="A15" s="37">
        <v>5</v>
      </c>
      <c r="B15" s="41"/>
      <c r="C15" s="16"/>
      <c r="D15" s="8"/>
      <c r="E15" s="17" t="s">
        <v>12</v>
      </c>
      <c r="F15" s="42" t="s">
        <v>13</v>
      </c>
      <c r="G15" s="111">
        <f t="shared" si="0"/>
        <v>84.909344146784861</v>
      </c>
      <c r="H15" s="26">
        <v>37.149081575218588</v>
      </c>
      <c r="I15" s="7">
        <v>3.3347932953620329</v>
      </c>
      <c r="J15" s="7">
        <v>9.8507155606057495E-2</v>
      </c>
      <c r="K15" s="7">
        <v>0.4025886437157169</v>
      </c>
      <c r="L15" s="7">
        <v>0.92068620352074504</v>
      </c>
      <c r="M15" s="7">
        <v>1.4099970804527402</v>
      </c>
      <c r="N15" s="126">
        <f t="shared" si="1"/>
        <v>43.315653953875881</v>
      </c>
      <c r="O15" s="26">
        <v>36.233765219338238</v>
      </c>
      <c r="P15" s="7">
        <v>3.9919279125751927</v>
      </c>
      <c r="Q15" s="7">
        <v>0.19456868153065443</v>
      </c>
      <c r="R15" s="7">
        <v>0.53797262371517718</v>
      </c>
      <c r="S15" s="7">
        <v>0.37345937453210354</v>
      </c>
      <c r="T15" s="7">
        <v>0.26199638121761382</v>
      </c>
      <c r="U15" s="126">
        <f t="shared" si="2"/>
        <v>41.59369019290898</v>
      </c>
    </row>
    <row r="16" spans="1:21">
      <c r="A16" s="37">
        <v>6</v>
      </c>
      <c r="B16" s="41"/>
      <c r="C16" s="16"/>
      <c r="D16" s="8"/>
      <c r="E16" s="17" t="s">
        <v>14</v>
      </c>
      <c r="F16" s="42" t="s">
        <v>15</v>
      </c>
      <c r="G16" s="111">
        <f t="shared" si="0"/>
        <v>1.286636347824242</v>
      </c>
      <c r="H16" s="26">
        <v>0</v>
      </c>
      <c r="I16" s="7">
        <v>0</v>
      </c>
      <c r="J16" s="7">
        <v>0</v>
      </c>
      <c r="K16" s="7">
        <v>0</v>
      </c>
      <c r="L16" s="7">
        <v>0</v>
      </c>
      <c r="M16" s="7">
        <v>0</v>
      </c>
      <c r="N16" s="126">
        <f t="shared" si="1"/>
        <v>0</v>
      </c>
      <c r="O16" s="26">
        <v>0</v>
      </c>
      <c r="P16" s="7">
        <v>3.8494710461236537E-3</v>
      </c>
      <c r="Q16" s="7">
        <v>0.13890508899930865</v>
      </c>
      <c r="R16" s="7">
        <v>0.75557661824859679</v>
      </c>
      <c r="S16" s="7">
        <v>0.22550584992859513</v>
      </c>
      <c r="T16" s="7">
        <v>0.16279931960161775</v>
      </c>
      <c r="U16" s="126">
        <f t="shared" si="2"/>
        <v>1.286636347824242</v>
      </c>
    </row>
    <row r="17" spans="1:21">
      <c r="A17" s="37">
        <v>7</v>
      </c>
      <c r="B17" s="41"/>
      <c r="C17" s="16"/>
      <c r="D17" s="8"/>
      <c r="E17" s="17" t="s">
        <v>16</v>
      </c>
      <c r="F17" s="42" t="s">
        <v>17</v>
      </c>
      <c r="G17" s="111">
        <f t="shared" si="0"/>
        <v>3.6716969410606453</v>
      </c>
      <c r="H17" s="26">
        <v>0</v>
      </c>
      <c r="I17" s="7">
        <v>2.5122158490376023E-4</v>
      </c>
      <c r="J17" s="7">
        <v>1.3296864703079336E-2</v>
      </c>
      <c r="K17" s="7">
        <v>3.0054103919610498E-2</v>
      </c>
      <c r="L17" s="7">
        <v>3.2217226718785241E-2</v>
      </c>
      <c r="M17" s="7">
        <v>9.5349698181962594E-2</v>
      </c>
      <c r="N17" s="126">
        <f t="shared" si="1"/>
        <v>0.17116911510834143</v>
      </c>
      <c r="O17" s="26">
        <v>0</v>
      </c>
      <c r="P17" s="7">
        <v>6.7575944594864268E-3</v>
      </c>
      <c r="Q17" s="7">
        <v>0.28743234951980412</v>
      </c>
      <c r="R17" s="7">
        <v>2.0961079313419759</v>
      </c>
      <c r="S17" s="7">
        <v>0.63600989198312163</v>
      </c>
      <c r="T17" s="7">
        <v>0.47422005864791572</v>
      </c>
      <c r="U17" s="126">
        <f t="shared" si="2"/>
        <v>3.5005278259523038</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1.9217954421430932</v>
      </c>
      <c r="H19" s="26">
        <v>0</v>
      </c>
      <c r="I19" s="7">
        <v>1.3208583300183818E-4</v>
      </c>
      <c r="J19" s="7">
        <v>4.6280972155727795E-3</v>
      </c>
      <c r="K19" s="7">
        <v>1.7302295445915661E-2</v>
      </c>
      <c r="L19" s="7">
        <v>2.8890817986393813E-2</v>
      </c>
      <c r="M19" s="7">
        <v>6.3515439775073901E-2</v>
      </c>
      <c r="N19" s="126">
        <f t="shared" si="1"/>
        <v>0.11446873625595799</v>
      </c>
      <c r="O19" s="26">
        <v>0</v>
      </c>
      <c r="P19" s="7">
        <v>3.1756054313518689E-3</v>
      </c>
      <c r="Q19" s="7">
        <v>0.16317356680519879</v>
      </c>
      <c r="R19" s="7">
        <v>1.1703009190969169</v>
      </c>
      <c r="S19" s="7">
        <v>0.32981280679814517</v>
      </c>
      <c r="T19" s="7">
        <v>0.14086380775552243</v>
      </c>
      <c r="U19" s="126">
        <f t="shared" si="2"/>
        <v>1.8073267058871352</v>
      </c>
    </row>
    <row r="20" spans="1:21">
      <c r="A20" s="37">
        <v>10</v>
      </c>
      <c r="B20" s="41"/>
      <c r="C20" s="16"/>
      <c r="D20" s="38" t="s">
        <v>22</v>
      </c>
      <c r="E20" s="39" t="s">
        <v>23</v>
      </c>
      <c r="F20" s="40"/>
      <c r="G20" s="111">
        <f t="shared" si="0"/>
        <v>159.67165510635823</v>
      </c>
      <c r="H20" s="26">
        <v>4.4614855805411935</v>
      </c>
      <c r="I20" s="7">
        <v>6.1842265129089355</v>
      </c>
      <c r="J20" s="7">
        <v>5.8351607769727707</v>
      </c>
      <c r="K20" s="7">
        <v>40.984264314174652</v>
      </c>
      <c r="L20" s="7">
        <v>20.551008224487305</v>
      </c>
      <c r="M20" s="7">
        <v>2.9335041046142578</v>
      </c>
      <c r="N20" s="126">
        <f t="shared" si="1"/>
        <v>80.949649513699114</v>
      </c>
      <c r="O20" s="26">
        <v>4.0522716287523508</v>
      </c>
      <c r="P20" s="7">
        <v>5.4502763748168945</v>
      </c>
      <c r="Q20" s="7">
        <v>6.6153907403349876</v>
      </c>
      <c r="R20" s="7">
        <v>39.858787536621094</v>
      </c>
      <c r="S20" s="7">
        <v>20.127147674560547</v>
      </c>
      <c r="T20" s="7">
        <v>2.6181316375732422</v>
      </c>
      <c r="U20" s="126">
        <f t="shared" si="2"/>
        <v>78.722005592659116</v>
      </c>
    </row>
    <row r="21" spans="1:21">
      <c r="A21" s="37">
        <v>11</v>
      </c>
      <c r="B21" s="41"/>
      <c r="C21" s="16"/>
      <c r="D21" s="38" t="s">
        <v>24</v>
      </c>
      <c r="E21" s="39" t="s">
        <v>25</v>
      </c>
      <c r="F21" s="40"/>
      <c r="G21" s="111">
        <f t="shared" si="0"/>
        <v>2887.664176372462</v>
      </c>
      <c r="H21" s="26">
        <v>84.340102456510067</v>
      </c>
      <c r="I21" s="7">
        <v>4.1278135401662439</v>
      </c>
      <c r="J21" s="7">
        <v>7.7634446662850678</v>
      </c>
      <c r="K21" s="7">
        <v>23.021645467728376</v>
      </c>
      <c r="L21" s="7">
        <v>119.74675618857145</v>
      </c>
      <c r="M21" s="7">
        <v>655.3084020614624</v>
      </c>
      <c r="N21" s="126">
        <f t="shared" si="1"/>
        <v>894.30816438072361</v>
      </c>
      <c r="O21" s="26">
        <v>36.349393103271723</v>
      </c>
      <c r="P21" s="7">
        <v>3.9755920743336901</v>
      </c>
      <c r="Q21" s="7">
        <v>15.428396668285131</v>
      </c>
      <c r="R21" s="7">
        <v>22.777419649064541</v>
      </c>
      <c r="S21" s="7">
        <v>167.83586589992046</v>
      </c>
      <c r="T21" s="7">
        <v>1746.9893445968628</v>
      </c>
      <c r="U21" s="126">
        <f t="shared" si="2"/>
        <v>1993.3560119917383</v>
      </c>
    </row>
    <row r="22" spans="1:21">
      <c r="A22" s="37">
        <v>12</v>
      </c>
      <c r="B22" s="41"/>
      <c r="C22" s="16"/>
      <c r="D22" s="38" t="s">
        <v>26</v>
      </c>
      <c r="E22" s="39" t="s">
        <v>27</v>
      </c>
      <c r="F22" s="40"/>
      <c r="G22" s="111">
        <f t="shared" si="0"/>
        <v>26.974811323738322</v>
      </c>
      <c r="H22" s="26">
        <v>7.7074521246959193</v>
      </c>
      <c r="I22" s="7">
        <v>3.5502991090470459</v>
      </c>
      <c r="J22" s="7">
        <v>0.50431760225910693</v>
      </c>
      <c r="K22" s="7">
        <v>0.54997040942544118</v>
      </c>
      <c r="L22" s="7">
        <v>1.015707821235992</v>
      </c>
      <c r="M22" s="7">
        <v>0.63566752412589267</v>
      </c>
      <c r="N22" s="126">
        <f t="shared" si="1"/>
        <v>13.963414590789398</v>
      </c>
      <c r="O22" s="26">
        <v>7.0717583357291005</v>
      </c>
      <c r="P22" s="7">
        <v>2.9308300532284193</v>
      </c>
      <c r="Q22" s="7">
        <v>0.73798751609865576</v>
      </c>
      <c r="R22" s="7">
        <v>0.36769650800852105</v>
      </c>
      <c r="S22" s="7">
        <v>0.52410968850017525</v>
      </c>
      <c r="T22" s="7">
        <v>1.3790146313840523</v>
      </c>
      <c r="U22" s="126">
        <f t="shared" si="2"/>
        <v>13.011396732948924</v>
      </c>
    </row>
    <row r="23" spans="1:21">
      <c r="A23" s="37">
        <v>13</v>
      </c>
      <c r="B23" s="41"/>
      <c r="C23" s="16"/>
      <c r="D23" s="8"/>
      <c r="E23" s="17" t="s">
        <v>12</v>
      </c>
      <c r="F23" s="42" t="s">
        <v>28</v>
      </c>
      <c r="G23" s="111">
        <f t="shared" si="0"/>
        <v>3.0053126827224332</v>
      </c>
      <c r="H23" s="26">
        <v>0</v>
      </c>
      <c r="I23" s="7">
        <v>1.1256697602657368</v>
      </c>
      <c r="J23" s="7">
        <v>0.14685087781253969</v>
      </c>
      <c r="K23" s="7">
        <v>0.14087828521769552</v>
      </c>
      <c r="L23" s="7">
        <v>0.15621308380650589</v>
      </c>
      <c r="M23" s="7">
        <v>0</v>
      </c>
      <c r="N23" s="126">
        <f t="shared" si="1"/>
        <v>1.5696120071024779</v>
      </c>
      <c r="O23" s="26">
        <v>0</v>
      </c>
      <c r="P23" s="7">
        <v>1.0103169390349649</v>
      </c>
      <c r="Q23" s="7">
        <v>0.20022064437216613</v>
      </c>
      <c r="R23" s="7">
        <v>0.11917492716929701</v>
      </c>
      <c r="S23" s="7">
        <v>0.10598816504352726</v>
      </c>
      <c r="T23" s="7">
        <v>0</v>
      </c>
      <c r="U23" s="126">
        <f t="shared" si="2"/>
        <v>1.4357006756199553</v>
      </c>
    </row>
    <row r="24" spans="1:21">
      <c r="A24" s="37">
        <v>14</v>
      </c>
      <c r="B24" s="17"/>
      <c r="C24" s="16"/>
      <c r="D24" s="8"/>
      <c r="E24" s="17" t="s">
        <v>14</v>
      </c>
      <c r="F24" s="42" t="s">
        <v>29</v>
      </c>
      <c r="G24" s="111">
        <f t="shared" si="0"/>
        <v>0.43363932186002785</v>
      </c>
      <c r="H24" s="26">
        <v>9.35298607491859E-2</v>
      </c>
      <c r="I24" s="7">
        <v>2.2870554192195414E-2</v>
      </c>
      <c r="J24" s="7">
        <v>1.7530802444525762E-2</v>
      </c>
      <c r="K24" s="7">
        <v>5.0452291328838328E-2</v>
      </c>
      <c r="L24" s="7">
        <v>7.209083043562714E-2</v>
      </c>
      <c r="M24" s="7">
        <v>0</v>
      </c>
      <c r="N24" s="126">
        <f t="shared" si="1"/>
        <v>0.25647433915037254</v>
      </c>
      <c r="O24" s="26">
        <v>6.9584715314704226E-2</v>
      </c>
      <c r="P24" s="7">
        <v>1.4207263173375395E-2</v>
      </c>
      <c r="Q24" s="7">
        <v>1.2880586597020738E-2</v>
      </c>
      <c r="R24" s="7">
        <v>3.4503223409046768E-2</v>
      </c>
      <c r="S24" s="7">
        <v>4.5989194215508178E-2</v>
      </c>
      <c r="T24" s="7">
        <v>0</v>
      </c>
      <c r="U24" s="126">
        <f t="shared" si="2"/>
        <v>0.17716498270965531</v>
      </c>
    </row>
    <row r="25" spans="1:21">
      <c r="A25" s="37">
        <v>15</v>
      </c>
      <c r="B25" s="17"/>
      <c r="C25" s="16"/>
      <c r="D25" s="8"/>
      <c r="E25" s="17" t="s">
        <v>16</v>
      </c>
      <c r="F25" s="42" t="s">
        <v>30</v>
      </c>
      <c r="G25" s="111">
        <f t="shared" si="0"/>
        <v>13.463873572757166</v>
      </c>
      <c r="H25" s="26">
        <v>4.604793844640426</v>
      </c>
      <c r="I25" s="7">
        <v>2.3919861348113045</v>
      </c>
      <c r="J25" s="7">
        <v>0.32337507208103489</v>
      </c>
      <c r="K25" s="7">
        <v>0.11372808623582387</v>
      </c>
      <c r="L25" s="7">
        <v>7.9859108449454652E-2</v>
      </c>
      <c r="M25" s="7">
        <v>0</v>
      </c>
      <c r="N25" s="126">
        <f t="shared" si="1"/>
        <v>7.5137422462180439</v>
      </c>
      <c r="O25" s="26">
        <v>3.3606482115433209</v>
      </c>
      <c r="P25" s="7">
        <v>1.8990246327739442</v>
      </c>
      <c r="Q25" s="7">
        <v>0.50664147752831923</v>
      </c>
      <c r="R25" s="7">
        <v>0.14319644025363232</v>
      </c>
      <c r="S25" s="7">
        <v>4.0620564439905138E-2</v>
      </c>
      <c r="T25" s="7">
        <v>0</v>
      </c>
      <c r="U25" s="126">
        <f t="shared" si="2"/>
        <v>5.9501313265391218</v>
      </c>
    </row>
    <row r="26" spans="1:21">
      <c r="A26" s="37">
        <v>16</v>
      </c>
      <c r="B26" s="17"/>
      <c r="C26" s="16"/>
      <c r="D26" s="8"/>
      <c r="E26" s="17" t="s">
        <v>18</v>
      </c>
      <c r="F26" s="42" t="s">
        <v>31</v>
      </c>
      <c r="G26" s="111">
        <f t="shared" si="0"/>
        <v>10.071985619477346</v>
      </c>
      <c r="H26" s="26">
        <v>3.0091281984932721</v>
      </c>
      <c r="I26" s="7">
        <v>9.7727468819357455E-3</v>
      </c>
      <c r="J26" s="7">
        <v>1.6560816467972472E-2</v>
      </c>
      <c r="K26" s="7">
        <v>0.24491177262098063</v>
      </c>
      <c r="L26" s="7">
        <v>0.70754482099437155</v>
      </c>
      <c r="M26" s="7">
        <v>0.63566752412589267</v>
      </c>
      <c r="N26" s="126">
        <f t="shared" si="1"/>
        <v>4.6235858795844251</v>
      </c>
      <c r="O26" s="26">
        <v>3.641525293700397</v>
      </c>
      <c r="P26" s="7">
        <v>7.2813266306184232E-3</v>
      </c>
      <c r="Q26" s="7">
        <v>1.8244806095026433E-2</v>
      </c>
      <c r="R26" s="7">
        <v>7.0821917324792594E-2</v>
      </c>
      <c r="S26" s="7">
        <v>0.33151176475803368</v>
      </c>
      <c r="T26" s="7">
        <v>1.3790146313840523</v>
      </c>
      <c r="U26" s="126">
        <f t="shared" si="2"/>
        <v>5.4483997398929205</v>
      </c>
    </row>
    <row r="27" spans="1:21">
      <c r="A27" s="37">
        <v>17</v>
      </c>
      <c r="B27" s="17"/>
      <c r="C27" s="16"/>
      <c r="D27" s="38" t="s">
        <v>32</v>
      </c>
      <c r="E27" s="39" t="s">
        <v>33</v>
      </c>
      <c r="F27" s="40"/>
      <c r="G27" s="111">
        <f t="shared" si="0"/>
        <v>130.4652231966611</v>
      </c>
      <c r="H27" s="26">
        <v>14.315776910632849</v>
      </c>
      <c r="I27" s="7">
        <v>4.4090619646012783</v>
      </c>
      <c r="J27" s="7">
        <v>8.2082571163773537</v>
      </c>
      <c r="K27" s="7">
        <v>15.199626602232456</v>
      </c>
      <c r="L27" s="7">
        <v>17.404462665319443</v>
      </c>
      <c r="M27" s="7">
        <v>20.978512853384018</v>
      </c>
      <c r="N27" s="126">
        <f t="shared" si="1"/>
        <v>80.515698112547398</v>
      </c>
      <c r="O27" s="26">
        <v>10.259467430179939</v>
      </c>
      <c r="P27" s="7">
        <v>2.127508258447051</v>
      </c>
      <c r="Q27" s="7">
        <v>4.5335826743394136</v>
      </c>
      <c r="R27" s="7">
        <v>5.8264599069952965</v>
      </c>
      <c r="S27" s="7">
        <v>6.614955622702837</v>
      </c>
      <c r="T27" s="7">
        <v>20.587551191449165</v>
      </c>
      <c r="U27" s="126">
        <f t="shared" si="2"/>
        <v>49.949525084113702</v>
      </c>
    </row>
    <row r="28" spans="1:21">
      <c r="A28" s="37">
        <v>18</v>
      </c>
      <c r="B28" s="12"/>
      <c r="C28" s="12"/>
      <c r="D28" s="38" t="s">
        <v>34</v>
      </c>
      <c r="E28" s="39" t="s">
        <v>35</v>
      </c>
      <c r="F28" s="43"/>
      <c r="G28" s="111">
        <f t="shared" si="0"/>
        <v>76.879033433157019</v>
      </c>
      <c r="H28" s="26">
        <v>3.6081714167958125</v>
      </c>
      <c r="I28" s="7">
        <v>1.3182378262281418</v>
      </c>
      <c r="J28" s="7">
        <v>3.9580123545601964</v>
      </c>
      <c r="K28" s="7">
        <v>4.2815691994037479</v>
      </c>
      <c r="L28" s="7">
        <v>9.107457053847611</v>
      </c>
      <c r="M28" s="7">
        <v>20.075750634074211</v>
      </c>
      <c r="N28" s="126">
        <f t="shared" si="1"/>
        <v>42.349198484909721</v>
      </c>
      <c r="O28" s="26">
        <v>3.7556809811794665</v>
      </c>
      <c r="P28" s="7">
        <v>0.81299639141070656</v>
      </c>
      <c r="Q28" s="7">
        <v>3.8106030713533983</v>
      </c>
      <c r="R28" s="7">
        <v>2.4623956243158318</v>
      </c>
      <c r="S28" s="7">
        <v>5.0841195899993181</v>
      </c>
      <c r="T28" s="7">
        <v>18.604039289988577</v>
      </c>
      <c r="U28" s="126">
        <f t="shared" si="2"/>
        <v>34.529834948247299</v>
      </c>
    </row>
    <row r="29" spans="1:21">
      <c r="A29" s="37">
        <v>19</v>
      </c>
      <c r="B29" s="17"/>
      <c r="C29" s="16"/>
      <c r="D29" s="38" t="s">
        <v>36</v>
      </c>
      <c r="E29" s="39" t="s">
        <v>37</v>
      </c>
      <c r="F29" s="40"/>
      <c r="G29" s="111">
        <f t="shared" si="0"/>
        <v>51.22268211307528</v>
      </c>
      <c r="H29" s="26">
        <v>3.002958747674711E-2</v>
      </c>
      <c r="I29" s="7">
        <v>0.18243140415870585</v>
      </c>
      <c r="J29" s="7">
        <v>1.1051281228428707</v>
      </c>
      <c r="K29" s="7">
        <v>9.8849758263677359</v>
      </c>
      <c r="L29" s="7">
        <v>13.365792222321033</v>
      </c>
      <c r="M29" s="7">
        <v>7.1301655694842339</v>
      </c>
      <c r="N29" s="126">
        <f t="shared" si="1"/>
        <v>31.698522732651327</v>
      </c>
      <c r="O29" s="26">
        <v>4.3657397633069195E-2</v>
      </c>
      <c r="P29" s="7">
        <v>3.3985859190579504E-2</v>
      </c>
      <c r="Q29" s="7">
        <v>0.81127275060862303</v>
      </c>
      <c r="R29" s="7">
        <v>2.7634569872170687</v>
      </c>
      <c r="S29" s="7">
        <v>7.5977374501526356</v>
      </c>
      <c r="T29" s="7">
        <v>8.2740489356219769</v>
      </c>
      <c r="U29" s="126">
        <f t="shared" si="2"/>
        <v>19.524159380423953</v>
      </c>
    </row>
    <row r="30" spans="1:21">
      <c r="A30" s="37">
        <v>20</v>
      </c>
      <c r="B30" s="17"/>
      <c r="C30" s="16"/>
      <c r="D30" s="38" t="s">
        <v>38</v>
      </c>
      <c r="E30" s="39" t="s">
        <v>39</v>
      </c>
      <c r="F30" s="40"/>
      <c r="G30" s="111">
        <f t="shared" si="0"/>
        <v>1.2089449331870128</v>
      </c>
      <c r="H30" s="26">
        <v>0</v>
      </c>
      <c r="I30" s="7">
        <v>4.8991563533490989E-2</v>
      </c>
      <c r="J30" s="7">
        <v>1.286254570914025E-2</v>
      </c>
      <c r="K30" s="7">
        <v>0.11443176050670445</v>
      </c>
      <c r="L30" s="7">
        <v>0.38712178985588253</v>
      </c>
      <c r="M30" s="7">
        <v>0.17415319895371795</v>
      </c>
      <c r="N30" s="126">
        <f t="shared" si="1"/>
        <v>0.73756085855893616</v>
      </c>
      <c r="O30" s="26">
        <v>0</v>
      </c>
      <c r="P30" s="7">
        <v>6.4958484235830838E-3</v>
      </c>
      <c r="Q30" s="7">
        <v>1.4359655906446278E-2</v>
      </c>
      <c r="R30" s="7">
        <v>3.0031652269826736E-2</v>
      </c>
      <c r="S30" s="7">
        <v>0.22299857682082802</v>
      </c>
      <c r="T30" s="7">
        <v>0.19749834120739251</v>
      </c>
      <c r="U30" s="126">
        <f t="shared" si="2"/>
        <v>0.47138407462807663</v>
      </c>
    </row>
    <row r="31" spans="1:21">
      <c r="A31" s="37">
        <v>21</v>
      </c>
      <c r="B31" s="17"/>
      <c r="C31" s="16"/>
      <c r="D31" s="38" t="s">
        <v>40</v>
      </c>
      <c r="E31" s="39" t="s">
        <v>41</v>
      </c>
      <c r="F31" s="40"/>
      <c r="G31" s="111">
        <f t="shared" si="0"/>
        <v>833.14092703523784</v>
      </c>
      <c r="H31" s="26">
        <v>88.629879428946879</v>
      </c>
      <c r="I31" s="7">
        <v>8.5429925036878558</v>
      </c>
      <c r="J31" s="7">
        <v>56.489761810866185</v>
      </c>
      <c r="K31" s="7">
        <v>92.311841905117035</v>
      </c>
      <c r="L31" s="7">
        <v>121.60317380726337</v>
      </c>
      <c r="M31" s="7">
        <v>71.154727101325989</v>
      </c>
      <c r="N31" s="126">
        <f t="shared" si="1"/>
        <v>438.73237655720732</v>
      </c>
      <c r="O31" s="26">
        <v>131.01330975777819</v>
      </c>
      <c r="P31" s="7">
        <v>11.145260339144443</v>
      </c>
      <c r="Q31" s="7">
        <v>58.409854985191487</v>
      </c>
      <c r="R31" s="7">
        <v>52.042128159664571</v>
      </c>
      <c r="S31" s="7">
        <v>79.453182697296143</v>
      </c>
      <c r="T31" s="7">
        <v>62.344814538955688</v>
      </c>
      <c r="U31" s="126">
        <f t="shared" si="2"/>
        <v>394.40855047803052</v>
      </c>
    </row>
    <row r="32" spans="1:21">
      <c r="A32" s="37">
        <v>22</v>
      </c>
      <c r="B32" s="17"/>
      <c r="C32" s="16"/>
      <c r="D32" s="38"/>
      <c r="E32" s="17" t="s">
        <v>12</v>
      </c>
      <c r="F32" s="42" t="s">
        <v>42</v>
      </c>
      <c r="G32" s="111">
        <f t="shared" si="0"/>
        <v>791.32349365953269</v>
      </c>
      <c r="H32" s="26">
        <v>88.41465554300521</v>
      </c>
      <c r="I32" s="7">
        <v>7.9016270744177746</v>
      </c>
      <c r="J32" s="7">
        <v>54.943163662217557</v>
      </c>
      <c r="K32" s="7">
        <v>89.620932780206203</v>
      </c>
      <c r="L32" s="7">
        <v>116.15121690928936</v>
      </c>
      <c r="M32" s="7">
        <v>65.366353154182434</v>
      </c>
      <c r="N32" s="126">
        <f t="shared" si="1"/>
        <v>422.39794912331854</v>
      </c>
      <c r="O32" s="26">
        <v>130.80915435791394</v>
      </c>
      <c r="P32" s="7">
        <v>10.570889707509195</v>
      </c>
      <c r="Q32" s="7">
        <v>56.908353208098561</v>
      </c>
      <c r="R32" s="7">
        <v>49.610673449933529</v>
      </c>
      <c r="S32" s="7">
        <v>71.978454820811749</v>
      </c>
      <c r="T32" s="7">
        <v>49.048018991947174</v>
      </c>
      <c r="U32" s="126">
        <f t="shared" si="2"/>
        <v>368.92554453621415</v>
      </c>
    </row>
    <row r="33" spans="1:21">
      <c r="A33" s="37">
        <v>23</v>
      </c>
      <c r="B33" s="17"/>
      <c r="C33" s="16"/>
      <c r="D33" s="8"/>
      <c r="E33" s="17" t="s">
        <v>14</v>
      </c>
      <c r="F33" s="42" t="s">
        <v>43</v>
      </c>
      <c r="G33" s="111">
        <f t="shared" si="0"/>
        <v>0</v>
      </c>
      <c r="H33" s="26">
        <v>0</v>
      </c>
      <c r="I33" s="7">
        <v>0</v>
      </c>
      <c r="J33" s="7">
        <v>0</v>
      </c>
      <c r="K33" s="7">
        <v>0</v>
      </c>
      <c r="L33" s="7">
        <v>0</v>
      </c>
      <c r="M33" s="7">
        <v>0</v>
      </c>
      <c r="N33" s="126">
        <f t="shared" si="1"/>
        <v>0</v>
      </c>
      <c r="O33" s="26">
        <v>0</v>
      </c>
      <c r="P33" s="7">
        <v>0</v>
      </c>
      <c r="Q33" s="7">
        <v>0</v>
      </c>
      <c r="R33" s="7">
        <v>0</v>
      </c>
      <c r="S33" s="7">
        <v>0</v>
      </c>
      <c r="T33" s="7">
        <v>0</v>
      </c>
      <c r="U33" s="126">
        <f t="shared" si="2"/>
        <v>0</v>
      </c>
    </row>
    <row r="34" spans="1:21">
      <c r="A34" s="37">
        <v>24</v>
      </c>
      <c r="B34" s="17"/>
      <c r="C34" s="16"/>
      <c r="D34" s="8"/>
      <c r="E34" s="17" t="s">
        <v>16</v>
      </c>
      <c r="F34" s="42" t="s">
        <v>44</v>
      </c>
      <c r="G34" s="111">
        <f t="shared" si="0"/>
        <v>0</v>
      </c>
      <c r="H34" s="26">
        <v>0</v>
      </c>
      <c r="I34" s="7">
        <v>0</v>
      </c>
      <c r="J34" s="7">
        <v>0</v>
      </c>
      <c r="K34" s="7">
        <v>0</v>
      </c>
      <c r="L34" s="7">
        <v>0</v>
      </c>
      <c r="M34" s="7">
        <v>0</v>
      </c>
      <c r="N34" s="126">
        <f t="shared" si="1"/>
        <v>0</v>
      </c>
      <c r="O34" s="26">
        <v>0</v>
      </c>
      <c r="P34" s="7">
        <v>0</v>
      </c>
      <c r="Q34" s="7">
        <v>0</v>
      </c>
      <c r="R34" s="7">
        <v>0</v>
      </c>
      <c r="S34" s="7">
        <v>0</v>
      </c>
      <c r="T34" s="7">
        <v>0</v>
      </c>
      <c r="U34" s="126">
        <f t="shared" si="2"/>
        <v>0</v>
      </c>
    </row>
    <row r="35" spans="1:21">
      <c r="A35" s="37">
        <v>25</v>
      </c>
      <c r="B35" s="17"/>
      <c r="C35" s="16"/>
      <c r="D35" s="8"/>
      <c r="E35" s="17" t="s">
        <v>18</v>
      </c>
      <c r="F35" s="42" t="s">
        <v>45</v>
      </c>
      <c r="G35" s="111">
        <f t="shared" si="0"/>
        <v>0</v>
      </c>
      <c r="H35" s="26">
        <v>0</v>
      </c>
      <c r="I35" s="7">
        <v>0</v>
      </c>
      <c r="J35" s="7">
        <v>0</v>
      </c>
      <c r="K35" s="7">
        <v>0</v>
      </c>
      <c r="L35" s="7">
        <v>0</v>
      </c>
      <c r="M35" s="7">
        <v>0</v>
      </c>
      <c r="N35" s="126">
        <f t="shared" si="1"/>
        <v>0</v>
      </c>
      <c r="O35" s="26">
        <v>0</v>
      </c>
      <c r="P35" s="7">
        <v>0</v>
      </c>
      <c r="Q35" s="7">
        <v>0</v>
      </c>
      <c r="R35" s="7">
        <v>0</v>
      </c>
      <c r="S35" s="7">
        <v>0</v>
      </c>
      <c r="T35" s="7">
        <v>0</v>
      </c>
      <c r="U35" s="126">
        <f t="shared" si="2"/>
        <v>0</v>
      </c>
    </row>
    <row r="36" spans="1:21">
      <c r="A36" s="37">
        <v>26</v>
      </c>
      <c r="B36" s="17"/>
      <c r="C36" s="16"/>
      <c r="D36" s="8"/>
      <c r="E36" s="17" t="s">
        <v>20</v>
      </c>
      <c r="F36" s="42" t="s">
        <v>46</v>
      </c>
      <c r="G36" s="111">
        <f t="shared" si="0"/>
        <v>0</v>
      </c>
      <c r="H36" s="26">
        <v>0</v>
      </c>
      <c r="I36" s="7">
        <v>0</v>
      </c>
      <c r="J36" s="7">
        <v>0</v>
      </c>
      <c r="K36" s="7">
        <v>0</v>
      </c>
      <c r="L36" s="7">
        <v>0</v>
      </c>
      <c r="M36" s="7">
        <v>0</v>
      </c>
      <c r="N36" s="126">
        <f t="shared" si="1"/>
        <v>0</v>
      </c>
      <c r="O36" s="26">
        <v>0</v>
      </c>
      <c r="P36" s="7">
        <v>0</v>
      </c>
      <c r="Q36" s="7">
        <v>0</v>
      </c>
      <c r="R36" s="7">
        <v>0</v>
      </c>
      <c r="S36" s="7">
        <v>0</v>
      </c>
      <c r="T36" s="7">
        <v>0</v>
      </c>
      <c r="U36" s="126">
        <f t="shared" si="2"/>
        <v>0</v>
      </c>
    </row>
    <row r="37" spans="1:21">
      <c r="A37" s="37">
        <v>27</v>
      </c>
      <c r="B37" s="17"/>
      <c r="C37" s="16"/>
      <c r="D37" s="8"/>
      <c r="E37" s="17" t="s">
        <v>47</v>
      </c>
      <c r="F37" s="42" t="s">
        <v>393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v>
      </c>
      <c r="H38" s="26">
        <v>0</v>
      </c>
      <c r="I38" s="7">
        <v>0</v>
      </c>
      <c r="J38" s="7">
        <v>0</v>
      </c>
      <c r="K38" s="7">
        <v>0</v>
      </c>
      <c r="L38" s="7">
        <v>0</v>
      </c>
      <c r="M38" s="7">
        <v>0</v>
      </c>
      <c r="N38" s="126">
        <f t="shared" si="1"/>
        <v>0</v>
      </c>
      <c r="O38" s="26">
        <v>0</v>
      </c>
      <c r="P38" s="7">
        <v>0</v>
      </c>
      <c r="Q38" s="7">
        <v>0</v>
      </c>
      <c r="R38" s="7">
        <v>0</v>
      </c>
      <c r="S38" s="7">
        <v>0</v>
      </c>
      <c r="T38" s="7">
        <v>0</v>
      </c>
      <c r="U38" s="126">
        <f t="shared" si="2"/>
        <v>0</v>
      </c>
    </row>
    <row r="39" spans="1:21">
      <c r="A39" s="37">
        <v>29</v>
      </c>
      <c r="B39" s="17"/>
      <c r="C39" s="16"/>
      <c r="D39" s="38"/>
      <c r="E39" s="17" t="s">
        <v>394</v>
      </c>
      <c r="F39" s="42" t="s">
        <v>50</v>
      </c>
      <c r="G39" s="111">
        <f t="shared" si="0"/>
        <v>22.582742985629011</v>
      </c>
      <c r="H39" s="26">
        <v>0</v>
      </c>
      <c r="I39" s="7">
        <v>0</v>
      </c>
      <c r="J39" s="7">
        <v>8.240772905992344E-3</v>
      </c>
      <c r="K39" s="7">
        <v>0.6146464766934514</v>
      </c>
      <c r="L39" s="7">
        <v>3.3140696734189987</v>
      </c>
      <c r="M39" s="7">
        <v>4.8842212557792664</v>
      </c>
      <c r="N39" s="126">
        <f t="shared" si="1"/>
        <v>8.8211781787977088</v>
      </c>
      <c r="O39" s="26">
        <v>0</v>
      </c>
      <c r="P39" s="7">
        <v>0</v>
      </c>
      <c r="Q39" s="7">
        <v>2.0314641093136743E-2</v>
      </c>
      <c r="R39" s="7">
        <v>0.51136712078005075</v>
      </c>
      <c r="S39" s="7">
        <v>4.5542950034141541</v>
      </c>
      <c r="T39" s="7">
        <v>8.6755880415439606</v>
      </c>
      <c r="U39" s="126">
        <f t="shared" si="2"/>
        <v>13.761564806831302</v>
      </c>
    </row>
    <row r="40" spans="1:21">
      <c r="A40" s="37">
        <v>30</v>
      </c>
      <c r="B40" s="17"/>
      <c r="C40" s="16"/>
      <c r="D40" s="12"/>
      <c r="E40" s="17" t="s">
        <v>395</v>
      </c>
      <c r="F40" s="42" t="s">
        <v>51</v>
      </c>
      <c r="G40" s="111">
        <f t="shared" si="0"/>
        <v>5.6870660135973594</v>
      </c>
      <c r="H40" s="26">
        <v>5.7698758959304541E-2</v>
      </c>
      <c r="I40" s="7">
        <v>4.0642937281518243E-2</v>
      </c>
      <c r="J40" s="7">
        <v>6.8647279753349721E-2</v>
      </c>
      <c r="K40" s="7">
        <v>0.32120628433767706</v>
      </c>
      <c r="L40" s="7">
        <v>0.2633039578795433</v>
      </c>
      <c r="M40" s="7">
        <v>0.90415241941809654</v>
      </c>
      <c r="N40" s="126">
        <f t="shared" si="1"/>
        <v>1.6556516376294894</v>
      </c>
      <c r="O40" s="26">
        <v>4.8083672532811761E-2</v>
      </c>
      <c r="P40" s="7">
        <v>8.0379191276733764E-3</v>
      </c>
      <c r="Q40" s="7">
        <v>0.28633529058424756</v>
      </c>
      <c r="R40" s="7">
        <v>1.8050723912892863E-2</v>
      </c>
      <c r="S40" s="7">
        <v>0.4918706479948014</v>
      </c>
      <c r="T40" s="7">
        <v>3.179036121815443</v>
      </c>
      <c r="U40" s="126">
        <f t="shared" si="2"/>
        <v>4.03141437596787</v>
      </c>
    </row>
    <row r="41" spans="1:21">
      <c r="A41" s="37">
        <v>31</v>
      </c>
      <c r="B41" s="17"/>
      <c r="C41" s="16"/>
      <c r="D41" s="12"/>
      <c r="E41" s="17" t="s">
        <v>396</v>
      </c>
      <c r="F41" s="42" t="s">
        <v>52</v>
      </c>
      <c r="G41" s="111">
        <f t="shared" si="0"/>
        <v>0</v>
      </c>
      <c r="H41" s="26">
        <v>0</v>
      </c>
      <c r="I41" s="7">
        <v>0</v>
      </c>
      <c r="J41" s="7">
        <v>0</v>
      </c>
      <c r="K41" s="7">
        <v>0</v>
      </c>
      <c r="L41" s="7">
        <v>0</v>
      </c>
      <c r="M41" s="7">
        <v>0</v>
      </c>
      <c r="N41" s="126">
        <f t="shared" si="1"/>
        <v>0</v>
      </c>
      <c r="O41" s="26">
        <v>0</v>
      </c>
      <c r="P41" s="7">
        <v>0</v>
      </c>
      <c r="Q41" s="7">
        <v>0</v>
      </c>
      <c r="R41" s="7">
        <v>0</v>
      </c>
      <c r="S41" s="7">
        <v>0</v>
      </c>
      <c r="T41" s="7">
        <v>0</v>
      </c>
      <c r="U41" s="126">
        <f t="shared" si="2"/>
        <v>0</v>
      </c>
    </row>
    <row r="42" spans="1:21">
      <c r="A42" s="37">
        <v>32</v>
      </c>
      <c r="B42" s="17"/>
      <c r="C42" s="16"/>
      <c r="D42" s="38"/>
      <c r="E42" s="17" t="s">
        <v>397</v>
      </c>
      <c r="F42" s="42" t="s">
        <v>53</v>
      </c>
      <c r="G42" s="111">
        <f t="shared" si="0"/>
        <v>13.547625944018364</v>
      </c>
      <c r="H42" s="26">
        <v>0.15752361714839935</v>
      </c>
      <c r="I42" s="7">
        <v>0.60072231292724609</v>
      </c>
      <c r="J42" s="7">
        <v>1.4697126150131226</v>
      </c>
      <c r="K42" s="7">
        <v>1.7550595998764038</v>
      </c>
      <c r="L42" s="7">
        <v>1.8745782375335693</v>
      </c>
      <c r="M42" s="7">
        <v>0</v>
      </c>
      <c r="N42" s="126">
        <f t="shared" si="1"/>
        <v>5.8575963824987411</v>
      </c>
      <c r="O42" s="26">
        <v>0.1560787558555603</v>
      </c>
      <c r="P42" s="7">
        <v>0.56633329391479492</v>
      </c>
      <c r="Q42" s="7">
        <v>1.1948509216308594</v>
      </c>
      <c r="R42" s="7">
        <v>1.9020330905914307</v>
      </c>
      <c r="S42" s="7">
        <v>2.4285612106323242</v>
      </c>
      <c r="T42" s="7">
        <v>1.4421722888946533</v>
      </c>
      <c r="U42" s="126">
        <f t="shared" si="2"/>
        <v>7.6900295615196228</v>
      </c>
    </row>
    <row r="43" spans="1:21">
      <c r="A43" s="37">
        <v>33</v>
      </c>
      <c r="B43" s="17"/>
      <c r="C43" s="16"/>
      <c r="D43" s="38" t="s">
        <v>54</v>
      </c>
      <c r="E43" s="39" t="s">
        <v>55</v>
      </c>
      <c r="F43" s="42"/>
      <c r="G43" s="111">
        <f t="shared" si="0"/>
        <v>9.0150647140981164</v>
      </c>
      <c r="H43" s="26">
        <v>1.6058403687347891</v>
      </c>
      <c r="I43" s="7">
        <v>0.57166640939976787</v>
      </c>
      <c r="J43" s="7">
        <v>0.12742596036332543</v>
      </c>
      <c r="K43" s="7">
        <v>0.29681231827999</v>
      </c>
      <c r="L43" s="7">
        <v>0.8485266220086487</v>
      </c>
      <c r="M43" s="7">
        <v>1.4182615864556283</v>
      </c>
      <c r="N43" s="126">
        <f t="shared" si="1"/>
        <v>4.8685332652421494</v>
      </c>
      <c r="O43" s="26">
        <v>1.2041029022511793</v>
      </c>
      <c r="P43" s="7">
        <v>0.39326307424198603</v>
      </c>
      <c r="Q43" s="7">
        <v>0.10867718767622137</v>
      </c>
      <c r="R43" s="7">
        <v>0.23300190357258543</v>
      </c>
      <c r="S43" s="7">
        <v>0.64677200594451278</v>
      </c>
      <c r="T43" s="7">
        <v>1.5607143751694821</v>
      </c>
      <c r="U43" s="126">
        <f t="shared" si="2"/>
        <v>4.146531448855967</v>
      </c>
    </row>
    <row r="44" spans="1:21">
      <c r="A44" s="37">
        <v>34</v>
      </c>
      <c r="B44" s="17"/>
      <c r="C44" s="16"/>
      <c r="D44" s="8"/>
      <c r="E44" s="17" t="s">
        <v>12</v>
      </c>
      <c r="F44" s="42" t="s">
        <v>56</v>
      </c>
      <c r="G44" s="111">
        <f t="shared" si="0"/>
        <v>9.0150647140981164</v>
      </c>
      <c r="H44" s="26">
        <v>1.6058403687347891</v>
      </c>
      <c r="I44" s="7">
        <v>0.57166640939976787</v>
      </c>
      <c r="J44" s="7">
        <v>0.12742596036332543</v>
      </c>
      <c r="K44" s="7">
        <v>0.29681231827999</v>
      </c>
      <c r="L44" s="7">
        <v>0.8485266220086487</v>
      </c>
      <c r="M44" s="7">
        <v>1.4182615864556283</v>
      </c>
      <c r="N44" s="126">
        <f t="shared" si="1"/>
        <v>4.8685332652421494</v>
      </c>
      <c r="O44" s="26">
        <v>1.2041029022511793</v>
      </c>
      <c r="P44" s="7">
        <v>0.39326307424198603</v>
      </c>
      <c r="Q44" s="7">
        <v>0.10867718767622137</v>
      </c>
      <c r="R44" s="7">
        <v>0.23300190357258543</v>
      </c>
      <c r="S44" s="7">
        <v>0.64677200594451278</v>
      </c>
      <c r="T44" s="7">
        <v>1.5607143751694821</v>
      </c>
      <c r="U44" s="126">
        <f t="shared" si="2"/>
        <v>4.146531448855967</v>
      </c>
    </row>
    <row r="45" spans="1:21">
      <c r="A45" s="37">
        <v>35</v>
      </c>
      <c r="B45" s="17"/>
      <c r="C45" s="16"/>
      <c r="D45" s="8"/>
      <c r="E45" s="17" t="s">
        <v>14</v>
      </c>
      <c r="F45" s="42" t="s">
        <v>57</v>
      </c>
      <c r="G45" s="111">
        <f t="shared" si="0"/>
        <v>0</v>
      </c>
      <c r="H45" s="26">
        <v>0</v>
      </c>
      <c r="I45" s="7">
        <v>0</v>
      </c>
      <c r="J45" s="7">
        <v>0</v>
      </c>
      <c r="K45" s="7">
        <v>0</v>
      </c>
      <c r="L45" s="7">
        <v>0</v>
      </c>
      <c r="M45" s="7">
        <v>0</v>
      </c>
      <c r="N45" s="126">
        <f t="shared" si="1"/>
        <v>0</v>
      </c>
      <c r="O45" s="26">
        <v>0</v>
      </c>
      <c r="P45" s="7">
        <v>0</v>
      </c>
      <c r="Q45" s="7">
        <v>0</v>
      </c>
      <c r="R45" s="7">
        <v>0</v>
      </c>
      <c r="S45" s="7">
        <v>0</v>
      </c>
      <c r="T45" s="7">
        <v>0</v>
      </c>
      <c r="U45" s="126">
        <f t="shared" si="2"/>
        <v>0</v>
      </c>
    </row>
    <row r="46" spans="1:21">
      <c r="A46" s="37">
        <v>36</v>
      </c>
      <c r="B46" s="10"/>
      <c r="C46" s="16"/>
      <c r="D46" s="8"/>
      <c r="E46" s="17" t="s">
        <v>16</v>
      </c>
      <c r="F46" s="42" t="s">
        <v>58</v>
      </c>
      <c r="G46" s="111">
        <f t="shared" si="0"/>
        <v>0</v>
      </c>
      <c r="H46" s="26">
        <v>0</v>
      </c>
      <c r="I46" s="7">
        <v>0</v>
      </c>
      <c r="J46" s="7">
        <v>0</v>
      </c>
      <c r="K46" s="7">
        <v>0</v>
      </c>
      <c r="L46" s="7">
        <v>0</v>
      </c>
      <c r="M46" s="7">
        <v>0</v>
      </c>
      <c r="N46" s="126">
        <f t="shared" si="1"/>
        <v>0</v>
      </c>
      <c r="O46" s="26">
        <v>0</v>
      </c>
      <c r="P46" s="7">
        <v>0</v>
      </c>
      <c r="Q46" s="7">
        <v>0</v>
      </c>
      <c r="R46" s="7">
        <v>0</v>
      </c>
      <c r="S46" s="7">
        <v>0</v>
      </c>
      <c r="T46" s="7">
        <v>0</v>
      </c>
      <c r="U46" s="126">
        <f t="shared" si="2"/>
        <v>0</v>
      </c>
    </row>
    <row r="47" spans="1:21">
      <c r="A47" s="37">
        <v>37</v>
      </c>
      <c r="B47" s="10"/>
      <c r="C47" s="11"/>
      <c r="D47" s="38" t="s">
        <v>59</v>
      </c>
      <c r="E47" s="9" t="s">
        <v>60</v>
      </c>
      <c r="F47" s="44"/>
      <c r="G47" s="111">
        <f t="shared" si="0"/>
        <v>342.23881943151355</v>
      </c>
      <c r="H47" s="26">
        <v>8.0765496306121349</v>
      </c>
      <c r="I47" s="7">
        <v>8.7299469225108624</v>
      </c>
      <c r="J47" s="7">
        <v>10.236454896628857</v>
      </c>
      <c r="K47" s="7">
        <v>18.195822931826115</v>
      </c>
      <c r="L47" s="7">
        <v>35.403302118182182</v>
      </c>
      <c r="M47" s="7">
        <v>82.881860315799713</v>
      </c>
      <c r="N47" s="126">
        <f t="shared" si="1"/>
        <v>163.52393681555986</v>
      </c>
      <c r="O47" s="26">
        <v>4.2698807381093502</v>
      </c>
      <c r="P47" s="7">
        <v>5.5039845407009125</v>
      </c>
      <c r="Q47" s="7">
        <v>8.8941458910703659</v>
      </c>
      <c r="R47" s="7">
        <v>12.953620038926601</v>
      </c>
      <c r="S47" s="7">
        <v>27.297734349966049</v>
      </c>
      <c r="T47" s="7">
        <v>119.7955170571804</v>
      </c>
      <c r="U47" s="126">
        <f t="shared" si="2"/>
        <v>178.71488261595368</v>
      </c>
    </row>
    <row r="48" spans="1:21">
      <c r="A48" s="93">
        <v>38</v>
      </c>
      <c r="B48" s="94"/>
      <c r="C48" s="95" t="s">
        <v>61</v>
      </c>
      <c r="D48" s="96" t="s">
        <v>62</v>
      </c>
      <c r="E48" s="97"/>
      <c r="F48" s="98"/>
      <c r="G48" s="99">
        <f t="shared" si="0"/>
        <v>5361.0980329327285</v>
      </c>
      <c r="H48" s="100">
        <v>283.07606816291809</v>
      </c>
      <c r="I48" s="101">
        <v>21.764111191034317</v>
      </c>
      <c r="J48" s="101">
        <v>48.77695107460022</v>
      </c>
      <c r="K48" s="101">
        <v>149.79703533649445</v>
      </c>
      <c r="L48" s="101">
        <v>697.57687854766846</v>
      </c>
      <c r="M48" s="101">
        <v>1740.686222076416</v>
      </c>
      <c r="N48" s="127">
        <f t="shared" si="1"/>
        <v>2941.6772663891315</v>
      </c>
      <c r="O48" s="100">
        <v>217.28761029243469</v>
      </c>
      <c r="P48" s="101">
        <v>11.387471999973059</v>
      </c>
      <c r="Q48" s="101">
        <v>32.292679309844971</v>
      </c>
      <c r="R48" s="101">
        <v>60.908264979720116</v>
      </c>
      <c r="S48" s="101">
        <v>338.55974698066711</v>
      </c>
      <c r="T48" s="101">
        <v>1758.984992980957</v>
      </c>
      <c r="U48" s="127">
        <f t="shared" si="2"/>
        <v>2419.420766543597</v>
      </c>
    </row>
    <row r="49" spans="1:21">
      <c r="A49" s="37">
        <v>39</v>
      </c>
      <c r="B49" s="17"/>
      <c r="C49" s="16"/>
      <c r="D49" s="38" t="s">
        <v>8</v>
      </c>
      <c r="E49" s="45" t="s">
        <v>63</v>
      </c>
      <c r="F49" s="40"/>
      <c r="G49" s="111">
        <f t="shared" si="0"/>
        <v>5357.1908493898809</v>
      </c>
      <c r="H49" s="26">
        <v>282.81169611215591</v>
      </c>
      <c r="I49" s="7">
        <v>21.730458624660969</v>
      </c>
      <c r="J49" s="7">
        <v>48.6817626953125</v>
      </c>
      <c r="K49" s="7">
        <v>149.52884885668755</v>
      </c>
      <c r="L49" s="7">
        <v>696.91104292869568</v>
      </c>
      <c r="M49" s="7">
        <v>1739.9187889099121</v>
      </c>
      <c r="N49" s="126">
        <f t="shared" si="1"/>
        <v>2939.5825981274247</v>
      </c>
      <c r="O49" s="26">
        <v>217.08656394481659</v>
      </c>
      <c r="P49" s="7">
        <v>11.356738943606615</v>
      </c>
      <c r="Q49" s="7">
        <v>32.214533746242523</v>
      </c>
      <c r="R49" s="7">
        <v>60.708648890256882</v>
      </c>
      <c r="S49" s="7">
        <v>338.07803702354431</v>
      </c>
      <c r="T49" s="7">
        <v>1758.1637287139893</v>
      </c>
      <c r="U49" s="126">
        <f t="shared" si="2"/>
        <v>2417.6082512624562</v>
      </c>
    </row>
    <row r="50" spans="1:21">
      <c r="A50" s="37">
        <v>40</v>
      </c>
      <c r="B50" s="17"/>
      <c r="C50" s="16"/>
      <c r="D50" s="38" t="s">
        <v>10</v>
      </c>
      <c r="E50" s="45" t="s">
        <v>64</v>
      </c>
      <c r="F50" s="40"/>
      <c r="G50" s="111">
        <f t="shared" si="0"/>
        <v>3.4903761590103386</v>
      </c>
      <c r="H50" s="26">
        <v>0.25139598682289943</v>
      </c>
      <c r="I50" s="7">
        <v>1.7347766042803414E-2</v>
      </c>
      <c r="J50" s="7">
        <v>8.7384996440960094E-2</v>
      </c>
      <c r="K50" s="7">
        <v>0.25573050463572145</v>
      </c>
      <c r="L50" s="7">
        <v>0.61999509762972593</v>
      </c>
      <c r="M50" s="7">
        <v>0.70704572135582566</v>
      </c>
      <c r="N50" s="126">
        <f t="shared" si="1"/>
        <v>1.938900072927936</v>
      </c>
      <c r="O50" s="26">
        <v>0.19663295953068882</v>
      </c>
      <c r="P50" s="7">
        <v>9.9294145038584247E-3</v>
      </c>
      <c r="Q50" s="7">
        <v>6.3919805441400968E-2</v>
      </c>
      <c r="R50" s="7">
        <v>0.16545288922498003</v>
      </c>
      <c r="S50" s="7">
        <v>0.39968263520859182</v>
      </c>
      <c r="T50" s="7">
        <v>0.71585838217288256</v>
      </c>
      <c r="U50" s="126">
        <f t="shared" si="2"/>
        <v>1.5514760860824026</v>
      </c>
    </row>
    <row r="51" spans="1:21">
      <c r="A51" s="37">
        <v>41</v>
      </c>
      <c r="B51" s="17"/>
      <c r="C51" s="16"/>
      <c r="D51" s="38" t="s">
        <v>22</v>
      </c>
      <c r="E51" s="45" t="s">
        <v>65</v>
      </c>
      <c r="F51" s="40"/>
      <c r="G51" s="111">
        <f t="shared" si="0"/>
        <v>0.41673688725813918</v>
      </c>
      <c r="H51" s="26">
        <v>1.2989721978101443E-2</v>
      </c>
      <c r="I51" s="7">
        <v>1.6305854719121271E-2</v>
      </c>
      <c r="J51" s="7">
        <v>7.8017510113568278E-3</v>
      </c>
      <c r="K51" s="7">
        <v>1.2445531761841266E-2</v>
      </c>
      <c r="L51" s="7">
        <v>4.5854065123421606E-2</v>
      </c>
      <c r="M51" s="7">
        <v>6.0391420411178842E-2</v>
      </c>
      <c r="N51" s="126">
        <f t="shared" si="1"/>
        <v>0.15578834500502126</v>
      </c>
      <c r="O51" s="26">
        <v>4.4074537008782499E-3</v>
      </c>
      <c r="P51" s="7">
        <v>2.0803619151593011E-2</v>
      </c>
      <c r="Q51" s="7">
        <v>1.4224386132354994E-2</v>
      </c>
      <c r="R51" s="7">
        <v>3.4165032002420048E-2</v>
      </c>
      <c r="S51" s="7">
        <v>8.201260134956101E-2</v>
      </c>
      <c r="T51" s="7">
        <v>0.10533544991631061</v>
      </c>
      <c r="U51" s="126">
        <f t="shared" si="2"/>
        <v>0.26094854225311792</v>
      </c>
    </row>
    <row r="52" spans="1:21">
      <c r="A52" s="93">
        <v>42</v>
      </c>
      <c r="B52" s="94"/>
      <c r="C52" s="95" t="s">
        <v>66</v>
      </c>
      <c r="D52" s="96" t="s">
        <v>67</v>
      </c>
      <c r="E52" s="97"/>
      <c r="F52" s="98"/>
      <c r="G52" s="99">
        <f t="shared" si="0"/>
        <v>196.46103999018669</v>
      </c>
      <c r="H52" s="100">
        <v>0</v>
      </c>
      <c r="I52" s="101">
        <v>0</v>
      </c>
      <c r="J52" s="101">
        <v>0</v>
      </c>
      <c r="K52" s="101">
        <v>0</v>
      </c>
      <c r="L52" s="101">
        <v>0</v>
      </c>
      <c r="M52" s="101">
        <v>0</v>
      </c>
      <c r="N52" s="127">
        <f t="shared" si="1"/>
        <v>0</v>
      </c>
      <c r="O52" s="100">
        <v>0</v>
      </c>
      <c r="P52" s="101">
        <v>0</v>
      </c>
      <c r="Q52" s="101">
        <v>74.262880831956863</v>
      </c>
      <c r="R52" s="101">
        <v>122.19815915822983</v>
      </c>
      <c r="S52" s="101">
        <v>0</v>
      </c>
      <c r="T52" s="101">
        <v>0</v>
      </c>
      <c r="U52" s="127">
        <f t="shared" si="2"/>
        <v>196.46103999018669</v>
      </c>
    </row>
    <row r="53" spans="1:21">
      <c r="A53" s="93">
        <v>49</v>
      </c>
      <c r="B53" s="94"/>
      <c r="C53" s="95" t="s">
        <v>68</v>
      </c>
      <c r="D53" s="96" t="s">
        <v>69</v>
      </c>
      <c r="E53" s="97"/>
      <c r="F53" s="98"/>
      <c r="G53" s="99">
        <f t="shared" si="0"/>
        <v>2306.2749764919281</v>
      </c>
      <c r="H53" s="100">
        <v>1218.7346456050873</v>
      </c>
      <c r="I53" s="101">
        <v>0</v>
      </c>
      <c r="J53" s="101">
        <v>0</v>
      </c>
      <c r="K53" s="101">
        <v>0</v>
      </c>
      <c r="L53" s="101">
        <v>0</v>
      </c>
      <c r="M53" s="101">
        <v>0</v>
      </c>
      <c r="N53" s="127">
        <f t="shared" si="1"/>
        <v>1218.7346456050873</v>
      </c>
      <c r="O53" s="100">
        <v>1087.5403308868408</v>
      </c>
      <c r="P53" s="101">
        <v>0</v>
      </c>
      <c r="Q53" s="101">
        <v>0</v>
      </c>
      <c r="R53" s="101">
        <v>0</v>
      </c>
      <c r="S53" s="101">
        <v>0</v>
      </c>
      <c r="T53" s="101">
        <v>0</v>
      </c>
      <c r="U53" s="127">
        <f t="shared" si="2"/>
        <v>1087.5403308868408</v>
      </c>
    </row>
    <row r="54" spans="1:21">
      <c r="A54" s="37">
        <v>50</v>
      </c>
      <c r="B54" s="17"/>
      <c r="C54" s="16"/>
      <c r="D54" s="38" t="s">
        <v>8</v>
      </c>
      <c r="E54" s="47" t="s">
        <v>70</v>
      </c>
      <c r="F54" s="40"/>
      <c r="G54" s="111">
        <f t="shared" si="0"/>
        <v>943.06271171569824</v>
      </c>
      <c r="H54" s="26">
        <v>479.82959139347076</v>
      </c>
      <c r="I54" s="7">
        <v>0</v>
      </c>
      <c r="J54" s="7">
        <v>0</v>
      </c>
      <c r="K54" s="7">
        <v>0</v>
      </c>
      <c r="L54" s="7">
        <v>0</v>
      </c>
      <c r="M54" s="7">
        <v>0</v>
      </c>
      <c r="N54" s="126">
        <f t="shared" si="1"/>
        <v>479.82959139347076</v>
      </c>
      <c r="O54" s="26">
        <v>463.23312032222748</v>
      </c>
      <c r="P54" s="7">
        <v>0</v>
      </c>
      <c r="Q54" s="7">
        <v>0</v>
      </c>
      <c r="R54" s="7">
        <v>0</v>
      </c>
      <c r="S54" s="7">
        <v>0</v>
      </c>
      <c r="T54" s="7">
        <v>0</v>
      </c>
      <c r="U54" s="126">
        <f t="shared" si="2"/>
        <v>463.23312032222748</v>
      </c>
    </row>
    <row r="55" spans="1:21">
      <c r="A55" s="37">
        <v>51</v>
      </c>
      <c r="B55" s="10"/>
      <c r="C55" s="16"/>
      <c r="D55" s="38" t="s">
        <v>10</v>
      </c>
      <c r="E55" s="47" t="s">
        <v>71</v>
      </c>
      <c r="F55" s="40"/>
      <c r="G55" s="111">
        <f t="shared" si="0"/>
        <v>813.45543134212494</v>
      </c>
      <c r="H55" s="26">
        <v>414.62828522920609</v>
      </c>
      <c r="I55" s="7">
        <v>0</v>
      </c>
      <c r="J55" s="7">
        <v>0</v>
      </c>
      <c r="K55" s="7">
        <v>0</v>
      </c>
      <c r="L55" s="7">
        <v>0</v>
      </c>
      <c r="M55" s="7">
        <v>0</v>
      </c>
      <c r="N55" s="126">
        <f t="shared" si="1"/>
        <v>414.62828522920609</v>
      </c>
      <c r="O55" s="26">
        <v>398.82714611291885</v>
      </c>
      <c r="P55" s="7">
        <v>0</v>
      </c>
      <c r="Q55" s="7">
        <v>0</v>
      </c>
      <c r="R55" s="7">
        <v>0</v>
      </c>
      <c r="S55" s="7">
        <v>0</v>
      </c>
      <c r="T55" s="7">
        <v>0</v>
      </c>
      <c r="U55" s="126">
        <f t="shared" si="2"/>
        <v>398.82714611291885</v>
      </c>
    </row>
    <row r="56" spans="1:21">
      <c r="A56" s="37">
        <v>52</v>
      </c>
      <c r="B56" s="17"/>
      <c r="C56" s="11"/>
      <c r="D56" s="38" t="s">
        <v>22</v>
      </c>
      <c r="E56" s="47" t="s">
        <v>72</v>
      </c>
      <c r="F56" s="43"/>
      <c r="G56" s="111">
        <f t="shared" si="0"/>
        <v>473.77352178096771</v>
      </c>
      <c r="H56" s="26">
        <v>279.54019525647163</v>
      </c>
      <c r="I56" s="7">
        <v>0</v>
      </c>
      <c r="J56" s="7">
        <v>0</v>
      </c>
      <c r="K56" s="7">
        <v>0</v>
      </c>
      <c r="L56" s="7">
        <v>0</v>
      </c>
      <c r="M56" s="7">
        <v>0</v>
      </c>
      <c r="N56" s="126">
        <f t="shared" si="1"/>
        <v>279.54019525647163</v>
      </c>
      <c r="O56" s="26">
        <v>194.23332652449608</v>
      </c>
      <c r="P56" s="7">
        <v>0</v>
      </c>
      <c r="Q56" s="7">
        <v>0</v>
      </c>
      <c r="R56" s="7">
        <v>0</v>
      </c>
      <c r="S56" s="7">
        <v>0</v>
      </c>
      <c r="T56" s="7">
        <v>0</v>
      </c>
      <c r="U56" s="126">
        <f t="shared" si="2"/>
        <v>194.23332652449608</v>
      </c>
    </row>
    <row r="57" spans="1:21">
      <c r="A57" s="37">
        <v>53</v>
      </c>
      <c r="B57" s="12"/>
      <c r="C57" s="12"/>
      <c r="D57" s="38" t="s">
        <v>24</v>
      </c>
      <c r="E57" s="13" t="s">
        <v>73</v>
      </c>
      <c r="F57" s="43"/>
      <c r="G57" s="111">
        <f t="shared" si="0"/>
        <v>75.98324640840292</v>
      </c>
      <c r="H57" s="26">
        <v>44.736515909433365</v>
      </c>
      <c r="I57" s="7">
        <v>0</v>
      </c>
      <c r="J57" s="7">
        <v>0</v>
      </c>
      <c r="K57" s="7">
        <v>0</v>
      </c>
      <c r="L57" s="7">
        <v>0</v>
      </c>
      <c r="M57" s="7">
        <v>0</v>
      </c>
      <c r="N57" s="126">
        <f t="shared" si="1"/>
        <v>44.736515909433365</v>
      </c>
      <c r="O57" s="26">
        <v>31.246730498969555</v>
      </c>
      <c r="P57" s="7">
        <v>0</v>
      </c>
      <c r="Q57" s="7">
        <v>0</v>
      </c>
      <c r="R57" s="7">
        <v>0</v>
      </c>
      <c r="S57" s="7">
        <v>0</v>
      </c>
      <c r="T57" s="7">
        <v>0</v>
      </c>
      <c r="U57" s="126">
        <f t="shared" si="2"/>
        <v>31.246730498969555</v>
      </c>
    </row>
    <row r="58" spans="1:21">
      <c r="A58" s="93">
        <v>54</v>
      </c>
      <c r="B58" s="94"/>
      <c r="C58" s="95" t="s">
        <v>74</v>
      </c>
      <c r="D58" s="96" t="s">
        <v>75</v>
      </c>
      <c r="E58" s="97"/>
      <c r="F58" s="98"/>
      <c r="G58" s="99">
        <f t="shared" si="0"/>
        <v>483.52670047269203</v>
      </c>
      <c r="H58" s="100">
        <v>20.860821947455406</v>
      </c>
      <c r="I58" s="101">
        <v>1.1099204877391458</v>
      </c>
      <c r="J58" s="101">
        <v>0.81067276932299137</v>
      </c>
      <c r="K58" s="101">
        <v>3.0677145728841424</v>
      </c>
      <c r="L58" s="101">
        <v>14.517110735177994</v>
      </c>
      <c r="M58" s="101">
        <v>135.53572350740433</v>
      </c>
      <c r="N58" s="127">
        <f t="shared" si="1"/>
        <v>175.90196401998401</v>
      </c>
      <c r="O58" s="100">
        <v>18.707229543477297</v>
      </c>
      <c r="P58" s="101">
        <v>1.5401617886964232</v>
      </c>
      <c r="Q58" s="101">
        <v>0.72170339617878199</v>
      </c>
      <c r="R58" s="101">
        <v>4.1553329648450017</v>
      </c>
      <c r="S58" s="101">
        <v>14.300977356731892</v>
      </c>
      <c r="T58" s="101">
        <v>268.19933140277863</v>
      </c>
      <c r="U58" s="127">
        <f t="shared" si="2"/>
        <v>307.62473645270802</v>
      </c>
    </row>
    <row r="59" spans="1:21">
      <c r="A59" s="37">
        <v>55</v>
      </c>
      <c r="B59" s="17"/>
      <c r="C59" s="16"/>
      <c r="D59" s="38" t="s">
        <v>8</v>
      </c>
      <c r="E59" s="45" t="s">
        <v>76</v>
      </c>
      <c r="F59" s="40"/>
      <c r="G59" s="111">
        <f t="shared" si="0"/>
        <v>373.89468806711375</v>
      </c>
      <c r="H59" s="26">
        <v>19.550793064758182</v>
      </c>
      <c r="I59" s="7">
        <v>0.65526451412006281</v>
      </c>
      <c r="J59" s="7">
        <v>0.13488449560827576</v>
      </c>
      <c r="K59" s="7">
        <v>0.91095700510777533</v>
      </c>
      <c r="L59" s="7">
        <v>6.174083337187767</v>
      </c>
      <c r="M59" s="7">
        <v>107.04246020317078</v>
      </c>
      <c r="N59" s="126">
        <f t="shared" si="1"/>
        <v>134.46844261995284</v>
      </c>
      <c r="O59" s="26">
        <v>17.034714765846729</v>
      </c>
      <c r="P59" s="7">
        <v>0.86471593077294528</v>
      </c>
      <c r="Q59" s="7">
        <v>0.17839720859774388</v>
      </c>
      <c r="R59" s="7">
        <v>1.4890020964667201</v>
      </c>
      <c r="S59" s="7">
        <v>5.1517527438700199</v>
      </c>
      <c r="T59" s="7">
        <v>214.70766270160675</v>
      </c>
      <c r="U59" s="126">
        <f t="shared" si="2"/>
        <v>239.42624544716091</v>
      </c>
    </row>
    <row r="60" spans="1:21">
      <c r="A60" s="37">
        <v>56</v>
      </c>
      <c r="B60" s="17"/>
      <c r="C60" s="16"/>
      <c r="D60" s="38" t="s">
        <v>10</v>
      </c>
      <c r="E60" s="45" t="s">
        <v>77</v>
      </c>
      <c r="F60" s="40"/>
      <c r="G60" s="111">
        <f t="shared" si="0"/>
        <v>0.81929348603989638</v>
      </c>
      <c r="H60" s="26">
        <v>3.1408214832481463E-2</v>
      </c>
      <c r="I60" s="7">
        <v>7.0591340327155194E-3</v>
      </c>
      <c r="J60" s="7">
        <v>4.5367332822934259E-3</v>
      </c>
      <c r="K60" s="7">
        <v>1.1658331693979562E-2</v>
      </c>
      <c r="L60" s="7">
        <v>5.8855444600339979E-2</v>
      </c>
      <c r="M60" s="7">
        <v>0.21719356626272202</v>
      </c>
      <c r="N60" s="126">
        <f t="shared" si="1"/>
        <v>0.33071142470453196</v>
      </c>
      <c r="O60" s="26">
        <v>4.7062782847206108E-2</v>
      </c>
      <c r="P60" s="7">
        <v>8.5411194668267854E-3</v>
      </c>
      <c r="Q60" s="7">
        <v>5.6017621400314965E-3</v>
      </c>
      <c r="R60" s="7">
        <v>1.646836286818143E-2</v>
      </c>
      <c r="S60" s="7">
        <v>6.8985416495706886E-2</v>
      </c>
      <c r="T60" s="7">
        <v>0.34192261751741171</v>
      </c>
      <c r="U60" s="126">
        <f t="shared" si="2"/>
        <v>0.48858206133536441</v>
      </c>
    </row>
    <row r="61" spans="1:21">
      <c r="A61" s="37">
        <v>57</v>
      </c>
      <c r="B61" s="17"/>
      <c r="C61" s="16"/>
      <c r="D61" s="38" t="s">
        <v>22</v>
      </c>
      <c r="E61" s="45" t="s">
        <v>78</v>
      </c>
      <c r="F61" s="40"/>
      <c r="G61" s="111">
        <f t="shared" si="0"/>
        <v>0</v>
      </c>
      <c r="H61" s="26">
        <v>0</v>
      </c>
      <c r="I61" s="7">
        <v>0</v>
      </c>
      <c r="J61" s="7">
        <v>0</v>
      </c>
      <c r="K61" s="7">
        <v>0</v>
      </c>
      <c r="L61" s="7">
        <v>0</v>
      </c>
      <c r="M61" s="7">
        <v>0</v>
      </c>
      <c r="N61" s="126">
        <f t="shared" si="1"/>
        <v>0</v>
      </c>
      <c r="O61" s="26">
        <v>0</v>
      </c>
      <c r="P61" s="7">
        <v>0</v>
      </c>
      <c r="Q61" s="7">
        <v>0</v>
      </c>
      <c r="R61" s="7">
        <v>0</v>
      </c>
      <c r="S61" s="7">
        <v>0</v>
      </c>
      <c r="T61" s="7">
        <v>0</v>
      </c>
      <c r="U61" s="126">
        <f t="shared" si="2"/>
        <v>0</v>
      </c>
    </row>
    <row r="62" spans="1:21">
      <c r="A62" s="37">
        <v>58</v>
      </c>
      <c r="B62" s="14"/>
      <c r="C62" s="16"/>
      <c r="D62" s="38" t="s">
        <v>24</v>
      </c>
      <c r="E62" s="45" t="s">
        <v>79</v>
      </c>
      <c r="F62" s="40"/>
      <c r="G62" s="111">
        <f t="shared" si="0"/>
        <v>93.951321171036398</v>
      </c>
      <c r="H62" s="26">
        <v>0.99709630623692647</v>
      </c>
      <c r="I62" s="7">
        <v>0.36625452614680398</v>
      </c>
      <c r="J62" s="7">
        <v>0.61184797485475428</v>
      </c>
      <c r="K62" s="7">
        <v>1.9253735347301699</v>
      </c>
      <c r="L62" s="7">
        <v>7.2962269262934569</v>
      </c>
      <c r="M62" s="7">
        <v>22.540047880494967</v>
      </c>
      <c r="N62" s="126">
        <f t="shared" si="1"/>
        <v>33.736847148757079</v>
      </c>
      <c r="O62" s="26">
        <v>0.94325184325134614</v>
      </c>
      <c r="P62" s="7">
        <v>0.39447956010553753</v>
      </c>
      <c r="Q62" s="7">
        <v>0.39555355768970912</v>
      </c>
      <c r="R62" s="7">
        <v>2.2818381596152904</v>
      </c>
      <c r="S62" s="7">
        <v>7.8917824995878618</v>
      </c>
      <c r="T62" s="7">
        <v>48.307568402029574</v>
      </c>
      <c r="U62" s="126">
        <f t="shared" si="2"/>
        <v>60.214474022279319</v>
      </c>
    </row>
    <row r="63" spans="1:21">
      <c r="A63" s="37">
        <v>59</v>
      </c>
      <c r="B63" s="12"/>
      <c r="C63" s="14"/>
      <c r="D63" s="38" t="s">
        <v>26</v>
      </c>
      <c r="E63" s="14" t="s">
        <v>80</v>
      </c>
      <c r="F63" s="48"/>
      <c r="G63" s="111">
        <f t="shared" si="0"/>
        <v>14.861400760608376</v>
      </c>
      <c r="H63" s="26">
        <v>0.28152443864382803</v>
      </c>
      <c r="I63" s="7">
        <v>8.1342304081772454E-2</v>
      </c>
      <c r="J63" s="7">
        <v>5.9403540915809572E-2</v>
      </c>
      <c r="K63" s="7">
        <v>0.219725683084107</v>
      </c>
      <c r="L63" s="7">
        <v>0.98794449470005929</v>
      </c>
      <c r="M63" s="7">
        <v>5.736020639538765</v>
      </c>
      <c r="N63" s="126">
        <f t="shared" si="1"/>
        <v>7.3659611009643413</v>
      </c>
      <c r="O63" s="26">
        <v>0.68220003065653145</v>
      </c>
      <c r="P63" s="7">
        <v>0.27242518580169417</v>
      </c>
      <c r="Q63" s="7">
        <v>0.14215089489880484</v>
      </c>
      <c r="R63" s="7">
        <v>0.36802432965487242</v>
      </c>
      <c r="S63" s="7">
        <v>1.1884562619961798</v>
      </c>
      <c r="T63" s="7">
        <v>4.842182956635952</v>
      </c>
      <c r="U63" s="126">
        <f t="shared" si="2"/>
        <v>7.4954396596440347</v>
      </c>
    </row>
    <row r="64" spans="1:21">
      <c r="A64" s="72">
        <v>60</v>
      </c>
      <c r="B64" s="73" t="s">
        <v>81</v>
      </c>
      <c r="C64" s="77" t="s">
        <v>82</v>
      </c>
      <c r="D64" s="78"/>
      <c r="E64" s="78"/>
      <c r="F64" s="79"/>
      <c r="G64" s="74">
        <f t="shared" si="0"/>
        <v>116043.28994077444</v>
      </c>
      <c r="H64" s="75">
        <v>1165.314305305481</v>
      </c>
      <c r="I64" s="76">
        <v>298.73687613010406</v>
      </c>
      <c r="J64" s="76">
        <v>762.24578762054443</v>
      </c>
      <c r="K64" s="76">
        <v>4759.2543106079102</v>
      </c>
      <c r="L64" s="76">
        <v>21056.964324951172</v>
      </c>
      <c r="M64" s="76">
        <v>27551.636047363281</v>
      </c>
      <c r="N64" s="124">
        <f t="shared" si="1"/>
        <v>55594.151651978493</v>
      </c>
      <c r="O64" s="75">
        <v>961.6026873588562</v>
      </c>
      <c r="P64" s="76">
        <v>215.97383791208267</v>
      </c>
      <c r="Q64" s="76">
        <v>702.04175734519958</v>
      </c>
      <c r="R64" s="76">
        <v>4351.4899387359619</v>
      </c>
      <c r="S64" s="76">
        <v>17254.87281036377</v>
      </c>
      <c r="T64" s="76">
        <v>36963.157257080078</v>
      </c>
      <c r="U64" s="124">
        <f t="shared" si="2"/>
        <v>60449.138288795948</v>
      </c>
    </row>
    <row r="65" spans="1:21">
      <c r="A65" s="93">
        <v>61</v>
      </c>
      <c r="B65" s="94"/>
      <c r="C65" s="95" t="s">
        <v>6</v>
      </c>
      <c r="D65" s="96" t="s">
        <v>83</v>
      </c>
      <c r="E65" s="97"/>
      <c r="F65" s="98"/>
      <c r="G65" s="99">
        <f t="shared" si="0"/>
        <v>24637.767147094011</v>
      </c>
      <c r="H65" s="100">
        <v>61.813414733856916</v>
      </c>
      <c r="I65" s="101">
        <v>57.4315045773983</v>
      </c>
      <c r="J65" s="101">
        <v>236.41738557815552</v>
      </c>
      <c r="K65" s="101">
        <v>1154.7301592826843</v>
      </c>
      <c r="L65" s="101">
        <v>4885.8153762817383</v>
      </c>
      <c r="M65" s="101">
        <v>4835.0871658325195</v>
      </c>
      <c r="N65" s="127">
        <f t="shared" si="1"/>
        <v>11231.295006286353</v>
      </c>
      <c r="O65" s="100">
        <v>39.120184693485498</v>
      </c>
      <c r="P65" s="101">
        <v>51.561057016253471</v>
      </c>
      <c r="Q65" s="101">
        <v>266.61541920900345</v>
      </c>
      <c r="R65" s="101">
        <v>2256.0641899108887</v>
      </c>
      <c r="S65" s="101">
        <v>6038.3542861938477</v>
      </c>
      <c r="T65" s="101">
        <v>4754.7570037841797</v>
      </c>
      <c r="U65" s="127">
        <f t="shared" si="2"/>
        <v>13406.472140807658</v>
      </c>
    </row>
    <row r="66" spans="1:21">
      <c r="A66" s="37">
        <v>62</v>
      </c>
      <c r="B66" s="17"/>
      <c r="C66" s="16"/>
      <c r="D66" s="38" t="s">
        <v>8</v>
      </c>
      <c r="E66" s="49" t="s">
        <v>84</v>
      </c>
      <c r="F66" s="40"/>
      <c r="G66" s="111">
        <f t="shared" si="0"/>
        <v>2205.146017139079</v>
      </c>
      <c r="H66" s="26">
        <v>0</v>
      </c>
      <c r="I66" s="7">
        <v>0.6832560496404767</v>
      </c>
      <c r="J66" s="7">
        <v>4.9420628882944584</v>
      </c>
      <c r="K66" s="7">
        <v>98.923486858606339</v>
      </c>
      <c r="L66" s="7">
        <v>645.71457242965698</v>
      </c>
      <c r="M66" s="7">
        <v>533.440798163414</v>
      </c>
      <c r="N66" s="126">
        <f t="shared" si="1"/>
        <v>1283.7041763896123</v>
      </c>
      <c r="O66" s="26">
        <v>0</v>
      </c>
      <c r="P66" s="7">
        <v>0.11779332743026316</v>
      </c>
      <c r="Q66" s="7">
        <v>8.4744964893907309</v>
      </c>
      <c r="R66" s="7">
        <v>144.25964471697807</v>
      </c>
      <c r="S66" s="7">
        <v>484.35050117969513</v>
      </c>
      <c r="T66" s="7">
        <v>284.2394050359726</v>
      </c>
      <c r="U66" s="126">
        <f t="shared" si="2"/>
        <v>921.44184074946679</v>
      </c>
    </row>
    <row r="67" spans="1:21">
      <c r="A67" s="37">
        <v>63</v>
      </c>
      <c r="B67" s="17"/>
      <c r="C67" s="16"/>
      <c r="D67" s="38" t="s">
        <v>10</v>
      </c>
      <c r="E67" s="49" t="s">
        <v>85</v>
      </c>
      <c r="F67" s="40"/>
      <c r="G67" s="111">
        <f t="shared" si="0"/>
        <v>353.29837436391972</v>
      </c>
      <c r="H67" s="26">
        <v>0</v>
      </c>
      <c r="I67" s="7">
        <v>0</v>
      </c>
      <c r="J67" s="7">
        <v>1.2468228507786989</v>
      </c>
      <c r="K67" s="7">
        <v>15.703453361988068</v>
      </c>
      <c r="L67" s="7">
        <v>99.73765105009079</v>
      </c>
      <c r="M67" s="7">
        <v>115.79345244169235</v>
      </c>
      <c r="N67" s="126">
        <f t="shared" si="1"/>
        <v>232.48137970454991</v>
      </c>
      <c r="O67" s="26">
        <v>0</v>
      </c>
      <c r="P67" s="7">
        <v>0</v>
      </c>
      <c r="Q67" s="7">
        <v>0.9547124037053436</v>
      </c>
      <c r="R67" s="7">
        <v>5.7012267354875803</v>
      </c>
      <c r="S67" s="7">
        <v>92.531017258763313</v>
      </c>
      <c r="T67" s="7">
        <v>21.630038261413574</v>
      </c>
      <c r="U67" s="126">
        <f t="shared" si="2"/>
        <v>120.81699465936981</v>
      </c>
    </row>
    <row r="68" spans="1:21">
      <c r="A68" s="37">
        <v>64</v>
      </c>
      <c r="B68" s="17"/>
      <c r="C68" s="16"/>
      <c r="D68" s="38" t="s">
        <v>22</v>
      </c>
      <c r="E68" s="49" t="s">
        <v>86</v>
      </c>
      <c r="F68" s="40"/>
      <c r="G68" s="111">
        <f t="shared" si="0"/>
        <v>1036.6723150573671</v>
      </c>
      <c r="H68" s="26">
        <v>0</v>
      </c>
      <c r="I68" s="7">
        <v>0</v>
      </c>
      <c r="J68" s="7">
        <v>5.2517276480793953</v>
      </c>
      <c r="K68" s="7">
        <v>52.530855059623718</v>
      </c>
      <c r="L68" s="7">
        <v>230.88695383071899</v>
      </c>
      <c r="M68" s="7">
        <v>294.01394271850586</v>
      </c>
      <c r="N68" s="126">
        <f t="shared" si="1"/>
        <v>582.68347925692797</v>
      </c>
      <c r="O68" s="26">
        <v>0</v>
      </c>
      <c r="P68" s="7">
        <v>0</v>
      </c>
      <c r="Q68" s="7">
        <v>3.8149317987263203</v>
      </c>
      <c r="R68" s="7">
        <v>64.663714468479156</v>
      </c>
      <c r="S68" s="7">
        <v>169.95839309692383</v>
      </c>
      <c r="T68" s="7">
        <v>215.55179643630981</v>
      </c>
      <c r="U68" s="126">
        <f t="shared" si="2"/>
        <v>453.98883580043912</v>
      </c>
    </row>
    <row r="69" spans="1:21">
      <c r="A69" s="37">
        <v>65</v>
      </c>
      <c r="B69" s="17"/>
      <c r="C69" s="16"/>
      <c r="D69" s="38" t="s">
        <v>24</v>
      </c>
      <c r="E69" s="49" t="s">
        <v>87</v>
      </c>
      <c r="F69" s="40"/>
      <c r="G69" s="111">
        <f t="shared" si="0"/>
        <v>1153.6508518271148</v>
      </c>
      <c r="H69" s="26">
        <v>0</v>
      </c>
      <c r="I69" s="7">
        <v>0</v>
      </c>
      <c r="J69" s="7">
        <v>5.6291043572127819</v>
      </c>
      <c r="K69" s="7">
        <v>51.899377316236496</v>
      </c>
      <c r="L69" s="7">
        <v>343.3368855714798</v>
      </c>
      <c r="M69" s="7">
        <v>262.71193552017212</v>
      </c>
      <c r="N69" s="126">
        <f t="shared" si="1"/>
        <v>663.57730276510119</v>
      </c>
      <c r="O69" s="26">
        <v>2.5223126411437988</v>
      </c>
      <c r="P69" s="7">
        <v>2.3761067390441895</v>
      </c>
      <c r="Q69" s="7">
        <v>4.8735194206237793</v>
      </c>
      <c r="R69" s="7">
        <v>50.436345130205154</v>
      </c>
      <c r="S69" s="7">
        <v>168.07667469978333</v>
      </c>
      <c r="T69" s="7">
        <v>261.78859043121338</v>
      </c>
      <c r="U69" s="126">
        <f t="shared" si="2"/>
        <v>490.07354906201363</v>
      </c>
    </row>
    <row r="70" spans="1:21">
      <c r="A70" s="37">
        <v>66</v>
      </c>
      <c r="B70" s="17"/>
      <c r="C70" s="16"/>
      <c r="D70" s="38" t="s">
        <v>26</v>
      </c>
      <c r="E70" s="49" t="s">
        <v>88</v>
      </c>
      <c r="F70" s="40"/>
      <c r="G70" s="111">
        <f t="shared" si="0"/>
        <v>1648.3614789035637</v>
      </c>
      <c r="H70" s="26">
        <v>0</v>
      </c>
      <c r="I70" s="7">
        <v>12.625737566966563</v>
      </c>
      <c r="J70" s="7">
        <v>39.648586757481098</v>
      </c>
      <c r="K70" s="7">
        <v>313.86887472867966</v>
      </c>
      <c r="L70" s="7">
        <v>378.3974781036377</v>
      </c>
      <c r="M70" s="7">
        <v>346.41988205909729</v>
      </c>
      <c r="N70" s="126">
        <f t="shared" si="1"/>
        <v>1090.9605592158623</v>
      </c>
      <c r="O70" s="26">
        <v>0</v>
      </c>
      <c r="P70" s="7">
        <v>5.7701636001002043</v>
      </c>
      <c r="Q70" s="7">
        <v>31.345177687704563</v>
      </c>
      <c r="R70" s="7">
        <v>133.06365010142326</v>
      </c>
      <c r="S70" s="7">
        <v>247.47459810972214</v>
      </c>
      <c r="T70" s="7">
        <v>139.74733018875122</v>
      </c>
      <c r="U70" s="126">
        <f t="shared" si="2"/>
        <v>557.40091968770139</v>
      </c>
    </row>
    <row r="71" spans="1:21">
      <c r="A71" s="37">
        <v>67</v>
      </c>
      <c r="B71" s="17"/>
      <c r="C71" s="16"/>
      <c r="D71" s="38" t="s">
        <v>32</v>
      </c>
      <c r="E71" s="49" t="s">
        <v>89</v>
      </c>
      <c r="F71" s="40"/>
      <c r="G71" s="111">
        <f t="shared" si="0"/>
        <v>269.00106954411604</v>
      </c>
      <c r="H71" s="26">
        <v>0</v>
      </c>
      <c r="I71" s="7">
        <v>0</v>
      </c>
      <c r="J71" s="7">
        <v>0.2833844090346247</v>
      </c>
      <c r="K71" s="7">
        <v>12.645348787307739</v>
      </c>
      <c r="L71" s="7">
        <v>81.707428455352783</v>
      </c>
      <c r="M71" s="7">
        <v>73.156626462936401</v>
      </c>
      <c r="N71" s="126">
        <f t="shared" si="1"/>
        <v>167.79278811463155</v>
      </c>
      <c r="O71" s="26">
        <v>0</v>
      </c>
      <c r="P71" s="7">
        <v>0</v>
      </c>
      <c r="Q71" s="7">
        <v>2.7419607657939196</v>
      </c>
      <c r="R71" s="7">
        <v>9.3474784195423126</v>
      </c>
      <c r="S71" s="7">
        <v>30.138314247131348</v>
      </c>
      <c r="T71" s="7">
        <v>58.980527997016907</v>
      </c>
      <c r="U71" s="126">
        <f t="shared" si="2"/>
        <v>101.20828142948449</v>
      </c>
    </row>
    <row r="72" spans="1:21">
      <c r="A72" s="37">
        <v>68</v>
      </c>
      <c r="B72" s="17"/>
      <c r="C72" s="16"/>
      <c r="D72" s="38" t="s">
        <v>34</v>
      </c>
      <c r="E72" s="49" t="s">
        <v>90</v>
      </c>
      <c r="F72" s="40"/>
      <c r="G72" s="111">
        <f t="shared" si="0"/>
        <v>1254.4691119659692</v>
      </c>
      <c r="H72" s="26">
        <v>0</v>
      </c>
      <c r="I72" s="7">
        <v>0</v>
      </c>
      <c r="J72" s="7">
        <v>7.3110829293727875</v>
      </c>
      <c r="K72" s="7">
        <v>49.187938928604126</v>
      </c>
      <c r="L72" s="7">
        <v>436.8056697845459</v>
      </c>
      <c r="M72" s="7">
        <v>235.33627700805664</v>
      </c>
      <c r="N72" s="126">
        <f t="shared" si="1"/>
        <v>728.64096865057945</v>
      </c>
      <c r="O72" s="26">
        <v>1.2564634084701538</v>
      </c>
      <c r="P72" s="7">
        <v>1.1884340047836304</v>
      </c>
      <c r="Q72" s="7">
        <v>2.1423356700688601</v>
      </c>
      <c r="R72" s="7">
        <v>30.536462247371674</v>
      </c>
      <c r="S72" s="7">
        <v>236.36590671539307</v>
      </c>
      <c r="T72" s="7">
        <v>254.33854126930237</v>
      </c>
      <c r="U72" s="126">
        <f t="shared" si="2"/>
        <v>525.82814331538975</v>
      </c>
    </row>
    <row r="73" spans="1:21">
      <c r="A73" s="37">
        <v>69</v>
      </c>
      <c r="B73" s="17"/>
      <c r="C73" s="16"/>
      <c r="D73" s="38" t="s">
        <v>36</v>
      </c>
      <c r="E73" s="49" t="s">
        <v>91</v>
      </c>
      <c r="F73" s="40"/>
      <c r="G73" s="111">
        <f t="shared" si="0"/>
        <v>508.68402736168355</v>
      </c>
      <c r="H73" s="26">
        <v>0</v>
      </c>
      <c r="I73" s="7">
        <v>0</v>
      </c>
      <c r="J73" s="7">
        <v>2.4354563131928444</v>
      </c>
      <c r="K73" s="7">
        <v>35.827623337507248</v>
      </c>
      <c r="L73" s="7">
        <v>135.56077092885971</v>
      </c>
      <c r="M73" s="7">
        <v>106.54610979557037</v>
      </c>
      <c r="N73" s="126">
        <f t="shared" si="1"/>
        <v>280.36996037513018</v>
      </c>
      <c r="O73" s="26">
        <v>0</v>
      </c>
      <c r="P73" s="7">
        <v>0</v>
      </c>
      <c r="Q73" s="7">
        <v>1.0482131792232394</v>
      </c>
      <c r="R73" s="7">
        <v>36.50257171690464</v>
      </c>
      <c r="S73" s="7">
        <v>112.29837045073509</v>
      </c>
      <c r="T73" s="7">
        <v>78.464911639690399</v>
      </c>
      <c r="U73" s="126">
        <f t="shared" si="2"/>
        <v>228.31406698655337</v>
      </c>
    </row>
    <row r="74" spans="1:21">
      <c r="A74" s="37">
        <v>70</v>
      </c>
      <c r="B74" s="17"/>
      <c r="C74" s="16"/>
      <c r="D74" s="38" t="s">
        <v>38</v>
      </c>
      <c r="E74" s="49" t="s">
        <v>92</v>
      </c>
      <c r="F74" s="40"/>
      <c r="G74" s="111">
        <f t="shared" ref="G74:G137" si="3">N74+U74</f>
        <v>2477.6084401273401</v>
      </c>
      <c r="H74" s="26">
        <v>0</v>
      </c>
      <c r="I74" s="7">
        <v>0</v>
      </c>
      <c r="J74" s="7">
        <v>0.17621987115126103</v>
      </c>
      <c r="K74" s="7">
        <v>2.1629085375461727</v>
      </c>
      <c r="L74" s="7">
        <v>3.8772026114165783</v>
      </c>
      <c r="M74" s="7">
        <v>7.2296371422708035</v>
      </c>
      <c r="N74" s="126">
        <f t="shared" ref="N74:N137" si="4">SUM(H74:M74)</f>
        <v>13.445968162384816</v>
      </c>
      <c r="O74" s="26">
        <v>0</v>
      </c>
      <c r="P74" s="7">
        <v>0</v>
      </c>
      <c r="Q74" s="7">
        <v>25.465134337544441</v>
      </c>
      <c r="R74" s="7">
        <v>534.87359094619751</v>
      </c>
      <c r="S74" s="7">
        <v>1164.9085164070129</v>
      </c>
      <c r="T74" s="7">
        <v>738.91523027420044</v>
      </c>
      <c r="U74" s="126">
        <f t="shared" ref="U74:U130" si="5">SUM(O74:T74)</f>
        <v>2464.1624719649553</v>
      </c>
    </row>
    <row r="75" spans="1:21">
      <c r="A75" s="37">
        <v>71</v>
      </c>
      <c r="B75" s="17"/>
      <c r="C75" s="16"/>
      <c r="D75" s="38" t="s">
        <v>40</v>
      </c>
      <c r="E75" s="49" t="s">
        <v>93</v>
      </c>
      <c r="F75" s="40"/>
      <c r="G75" s="111">
        <f t="shared" si="3"/>
        <v>1512.8020076085813</v>
      </c>
      <c r="H75" s="26">
        <v>0</v>
      </c>
      <c r="I75" s="7">
        <v>0</v>
      </c>
      <c r="J75" s="7">
        <v>0</v>
      </c>
      <c r="K75" s="7">
        <v>0</v>
      </c>
      <c r="L75" s="7">
        <v>0</v>
      </c>
      <c r="M75" s="7">
        <v>0</v>
      </c>
      <c r="N75" s="126">
        <f t="shared" si="4"/>
        <v>0</v>
      </c>
      <c r="O75" s="26">
        <v>0</v>
      </c>
      <c r="P75" s="7">
        <v>0</v>
      </c>
      <c r="Q75" s="7">
        <v>13.23223688500002</v>
      </c>
      <c r="R75" s="7">
        <v>376.4440510571003</v>
      </c>
      <c r="S75" s="7">
        <v>632.29098230600357</v>
      </c>
      <c r="T75" s="7">
        <v>490.83473736047745</v>
      </c>
      <c r="U75" s="126">
        <f t="shared" si="5"/>
        <v>1512.8020076085813</v>
      </c>
    </row>
    <row r="76" spans="1:21">
      <c r="A76" s="37">
        <v>72</v>
      </c>
      <c r="B76" s="17"/>
      <c r="C76" s="16"/>
      <c r="D76" s="38" t="s">
        <v>54</v>
      </c>
      <c r="E76" s="49" t="s">
        <v>94</v>
      </c>
      <c r="F76" s="40"/>
      <c r="G76" s="111">
        <f t="shared" si="3"/>
        <v>340.35723375494126</v>
      </c>
      <c r="H76" s="26">
        <v>0</v>
      </c>
      <c r="I76" s="7">
        <v>0</v>
      </c>
      <c r="J76" s="7">
        <v>0</v>
      </c>
      <c r="K76" s="7">
        <v>0</v>
      </c>
      <c r="L76" s="7">
        <v>0</v>
      </c>
      <c r="M76" s="7">
        <v>0</v>
      </c>
      <c r="N76" s="126">
        <f t="shared" si="4"/>
        <v>0</v>
      </c>
      <c r="O76" s="26">
        <v>0</v>
      </c>
      <c r="P76" s="7">
        <v>0</v>
      </c>
      <c r="Q76" s="7">
        <v>0.50179403240326792</v>
      </c>
      <c r="R76" s="7">
        <v>32.568845719099045</v>
      </c>
      <c r="S76" s="7">
        <v>163.23490223288536</v>
      </c>
      <c r="T76" s="7">
        <v>144.05169177055359</v>
      </c>
      <c r="U76" s="126">
        <f t="shared" si="5"/>
        <v>340.35723375494126</v>
      </c>
    </row>
    <row r="77" spans="1:21">
      <c r="A77" s="37">
        <v>73</v>
      </c>
      <c r="B77" s="17"/>
      <c r="C77" s="16"/>
      <c r="D77" s="38" t="s">
        <v>59</v>
      </c>
      <c r="E77" s="49" t="s">
        <v>95</v>
      </c>
      <c r="F77" s="40"/>
      <c r="G77" s="111">
        <f t="shared" si="3"/>
        <v>464.20705819688737</v>
      </c>
      <c r="H77" s="26">
        <v>0</v>
      </c>
      <c r="I77" s="7">
        <v>0</v>
      </c>
      <c r="J77" s="7">
        <v>0</v>
      </c>
      <c r="K77" s="7">
        <v>0</v>
      </c>
      <c r="L77" s="7">
        <v>0</v>
      </c>
      <c r="M77" s="7">
        <v>0</v>
      </c>
      <c r="N77" s="126">
        <f t="shared" si="4"/>
        <v>0</v>
      </c>
      <c r="O77" s="26">
        <v>2.5223126411437988</v>
      </c>
      <c r="P77" s="7">
        <v>2.3761072158813477</v>
      </c>
      <c r="Q77" s="7">
        <v>13.352878039702773</v>
      </c>
      <c r="R77" s="7">
        <v>83.414050400257111</v>
      </c>
      <c r="S77" s="7">
        <v>171.25373721122742</v>
      </c>
      <c r="T77" s="7">
        <v>191.28797268867493</v>
      </c>
      <c r="U77" s="126">
        <f t="shared" si="5"/>
        <v>464.20705819688737</v>
      </c>
    </row>
    <row r="78" spans="1:21">
      <c r="A78" s="37">
        <v>74</v>
      </c>
      <c r="B78" s="17"/>
      <c r="C78" s="16"/>
      <c r="D78" s="38" t="s">
        <v>96</v>
      </c>
      <c r="E78" s="49" t="s">
        <v>97</v>
      </c>
      <c r="F78" s="40"/>
      <c r="G78" s="111">
        <f t="shared" si="3"/>
        <v>1393.7214626073837</v>
      </c>
      <c r="H78" s="26">
        <v>0</v>
      </c>
      <c r="I78" s="7">
        <v>0</v>
      </c>
      <c r="J78" s="7">
        <v>8.5893275365233421</v>
      </c>
      <c r="K78" s="7">
        <v>8.7495502606034279</v>
      </c>
      <c r="L78" s="7">
        <v>248.57942271232605</v>
      </c>
      <c r="M78" s="7">
        <v>1127.8031620979309</v>
      </c>
      <c r="N78" s="126">
        <f t="shared" si="4"/>
        <v>1393.7214626073837</v>
      </c>
      <c r="O78" s="26">
        <v>0</v>
      </c>
      <c r="P78" s="7">
        <v>0</v>
      </c>
      <c r="Q78" s="7">
        <v>0</v>
      </c>
      <c r="R78" s="7">
        <v>0</v>
      </c>
      <c r="S78" s="7">
        <v>0</v>
      </c>
      <c r="T78" s="7">
        <v>0</v>
      </c>
      <c r="U78" s="126">
        <f t="shared" si="5"/>
        <v>0</v>
      </c>
    </row>
    <row r="79" spans="1:21">
      <c r="A79" s="37">
        <v>75</v>
      </c>
      <c r="B79" s="17"/>
      <c r="C79" s="16"/>
      <c r="D79" s="38" t="s">
        <v>98</v>
      </c>
      <c r="E79" s="49" t="s">
        <v>99</v>
      </c>
      <c r="F79" s="40"/>
      <c r="G79" s="111">
        <f t="shared" si="3"/>
        <v>182.85277419409249</v>
      </c>
      <c r="H79" s="26">
        <v>0</v>
      </c>
      <c r="I79" s="7">
        <v>0</v>
      </c>
      <c r="J79" s="7">
        <v>0.18904262839350849</v>
      </c>
      <c r="K79" s="7">
        <v>8.5354691408574581</v>
      </c>
      <c r="L79" s="7">
        <v>45.451506555080414</v>
      </c>
      <c r="M79" s="7">
        <v>84.436299562454224</v>
      </c>
      <c r="N79" s="126">
        <f t="shared" si="4"/>
        <v>138.6123178867856</v>
      </c>
      <c r="O79" s="26">
        <v>1.2611563205718994</v>
      </c>
      <c r="P79" s="7">
        <v>1.1880536079406738</v>
      </c>
      <c r="Q79" s="7">
        <v>0.14317810535430908</v>
      </c>
      <c r="R79" s="7">
        <v>2.7624796871095896</v>
      </c>
      <c r="S79" s="7">
        <v>19.791997283697128</v>
      </c>
      <c r="T79" s="7">
        <v>19.093591302633286</v>
      </c>
      <c r="U79" s="126">
        <f t="shared" si="5"/>
        <v>44.240456307306886</v>
      </c>
    </row>
    <row r="80" spans="1:21">
      <c r="A80" s="37">
        <v>76</v>
      </c>
      <c r="B80" s="17"/>
      <c r="C80" s="16"/>
      <c r="D80" s="38" t="s">
        <v>100</v>
      </c>
      <c r="E80" s="49" t="s">
        <v>101</v>
      </c>
      <c r="F80" s="40"/>
      <c r="G80" s="111">
        <f t="shared" si="3"/>
        <v>1023.959483793471</v>
      </c>
      <c r="H80" s="26">
        <v>17.520534504204988</v>
      </c>
      <c r="I80" s="7">
        <v>6.6707270788028836</v>
      </c>
      <c r="J80" s="7">
        <v>20.732930839061737</v>
      </c>
      <c r="K80" s="7">
        <v>43.543366640806198</v>
      </c>
      <c r="L80" s="7">
        <v>256.86480522155762</v>
      </c>
      <c r="M80" s="7">
        <v>240.64667022228241</v>
      </c>
      <c r="N80" s="126">
        <f t="shared" si="4"/>
        <v>585.97903450671583</v>
      </c>
      <c r="O80" s="26">
        <v>7.9615587922744453</v>
      </c>
      <c r="P80" s="7">
        <v>5.8609300944954157</v>
      </c>
      <c r="Q80" s="7">
        <v>14.541967466473579</v>
      </c>
      <c r="R80" s="7">
        <v>37.788920432329178</v>
      </c>
      <c r="S80" s="7">
        <v>169.28223729133606</v>
      </c>
      <c r="T80" s="7">
        <v>202.5448352098465</v>
      </c>
      <c r="U80" s="126">
        <f t="shared" si="5"/>
        <v>437.98044928675517</v>
      </c>
    </row>
    <row r="81" spans="1:21">
      <c r="A81" s="37">
        <v>77</v>
      </c>
      <c r="B81" s="10"/>
      <c r="C81" s="16"/>
      <c r="D81" s="38" t="s">
        <v>102</v>
      </c>
      <c r="E81" s="49" t="s">
        <v>103</v>
      </c>
      <c r="F81" s="40"/>
      <c r="G81" s="111">
        <f t="shared" si="3"/>
        <v>587.97525554010645</v>
      </c>
      <c r="H81" s="26">
        <v>15.699821657501161</v>
      </c>
      <c r="I81" s="7">
        <v>18.208445057272911</v>
      </c>
      <c r="J81" s="7">
        <v>48.411099851131439</v>
      </c>
      <c r="K81" s="7">
        <v>73.490299105644226</v>
      </c>
      <c r="L81" s="7">
        <v>108.54153096675873</v>
      </c>
      <c r="M81" s="7">
        <v>98.061826527118683</v>
      </c>
      <c r="N81" s="126">
        <f t="shared" si="4"/>
        <v>362.41302316542715</v>
      </c>
      <c r="O81" s="26">
        <v>7.4495813730172813</v>
      </c>
      <c r="P81" s="7">
        <v>13.441759493201971</v>
      </c>
      <c r="Q81" s="7">
        <v>30.820064038038254</v>
      </c>
      <c r="R81" s="7">
        <v>39.214867308735847</v>
      </c>
      <c r="S81" s="7">
        <v>56.110150039196014</v>
      </c>
      <c r="T81" s="7">
        <v>78.525810122489929</v>
      </c>
      <c r="U81" s="126">
        <f t="shared" si="5"/>
        <v>225.5622323746793</v>
      </c>
    </row>
    <row r="82" spans="1:21">
      <c r="A82" s="37">
        <v>78</v>
      </c>
      <c r="B82" s="12"/>
      <c r="C82" s="11"/>
      <c r="D82" s="50"/>
      <c r="E82" s="9" t="s">
        <v>104</v>
      </c>
      <c r="F82" s="46"/>
      <c r="G82" s="111">
        <f t="shared" si="3"/>
        <v>8225.0000429814681</v>
      </c>
      <c r="H82" s="26">
        <v>28.593057764694095</v>
      </c>
      <c r="I82" s="7">
        <v>19.243337288498878</v>
      </c>
      <c r="J82" s="7">
        <v>91.570536434650421</v>
      </c>
      <c r="K82" s="7">
        <v>387.66160446405411</v>
      </c>
      <c r="L82" s="7">
        <v>1870.3534460067749</v>
      </c>
      <c r="M82" s="7">
        <v>1309.4904265403748</v>
      </c>
      <c r="N82" s="126">
        <f t="shared" si="4"/>
        <v>3706.9124084990472</v>
      </c>
      <c r="O82" s="26">
        <v>16.146800444461405</v>
      </c>
      <c r="P82" s="7">
        <v>19.241709485650063</v>
      </c>
      <c r="Q82" s="7">
        <v>113.16283062845469</v>
      </c>
      <c r="R82" s="7">
        <v>674.48627823591232</v>
      </c>
      <c r="S82" s="7">
        <v>2120.2878725528717</v>
      </c>
      <c r="T82" s="7">
        <v>1574.7621431350708</v>
      </c>
      <c r="U82" s="126">
        <f t="shared" si="5"/>
        <v>4518.087634482421</v>
      </c>
    </row>
    <row r="83" spans="1:21">
      <c r="A83" s="93">
        <v>79</v>
      </c>
      <c r="B83" s="94"/>
      <c r="C83" s="95" t="s">
        <v>61</v>
      </c>
      <c r="D83" s="96" t="s">
        <v>105</v>
      </c>
      <c r="E83" s="97"/>
      <c r="F83" s="98"/>
      <c r="G83" s="99">
        <f t="shared" si="3"/>
        <v>235.65345103666186</v>
      </c>
      <c r="H83" s="100">
        <v>2.3198246955871582</v>
      </c>
      <c r="I83" s="101">
        <v>2.3925204277038574</v>
      </c>
      <c r="J83" s="101">
        <v>8.2204723823815584</v>
      </c>
      <c r="K83" s="101">
        <v>12.77672534622252</v>
      </c>
      <c r="L83" s="101">
        <v>39.244120180606842</v>
      </c>
      <c r="M83" s="101">
        <v>58.045663416385651</v>
      </c>
      <c r="N83" s="127">
        <f t="shared" si="4"/>
        <v>122.99932644888759</v>
      </c>
      <c r="O83" s="100">
        <v>2.065147876739502</v>
      </c>
      <c r="P83" s="101">
        <v>1.4772324115037918</v>
      </c>
      <c r="Q83" s="101">
        <v>3.0106434226036072</v>
      </c>
      <c r="R83" s="101">
        <v>18.532822251319885</v>
      </c>
      <c r="S83" s="101">
        <v>41.105838134884834</v>
      </c>
      <c r="T83" s="101">
        <v>46.462440490722656</v>
      </c>
      <c r="U83" s="127">
        <f t="shared" si="5"/>
        <v>112.65412458777428</v>
      </c>
    </row>
    <row r="84" spans="1:21">
      <c r="A84" s="93">
        <v>80</v>
      </c>
      <c r="B84" s="94"/>
      <c r="C84" s="95" t="s">
        <v>66</v>
      </c>
      <c r="D84" s="96" t="s">
        <v>106</v>
      </c>
      <c r="E84" s="97"/>
      <c r="F84" s="98"/>
      <c r="G84" s="99">
        <f t="shared" si="3"/>
        <v>15569.89059639175</v>
      </c>
      <c r="H84" s="100">
        <v>7.9625036619836465</v>
      </c>
      <c r="I84" s="101">
        <v>2.3993753176182508</v>
      </c>
      <c r="J84" s="101">
        <v>10.406176012009382</v>
      </c>
      <c r="K84" s="101">
        <v>301.63650739192963</v>
      </c>
      <c r="L84" s="101">
        <v>2079.6484336853027</v>
      </c>
      <c r="M84" s="101">
        <v>2733.0528869628906</v>
      </c>
      <c r="N84" s="127">
        <f t="shared" si="4"/>
        <v>5135.1058830317343</v>
      </c>
      <c r="O84" s="100">
        <v>9.0795807749964297</v>
      </c>
      <c r="P84" s="101">
        <v>5.1252315826714039</v>
      </c>
      <c r="Q84" s="101">
        <v>20.382813833653927</v>
      </c>
      <c r="R84" s="101">
        <v>467.40702617168427</v>
      </c>
      <c r="S84" s="101">
        <v>3490.4405469894409</v>
      </c>
      <c r="T84" s="101">
        <v>6442.3495140075684</v>
      </c>
      <c r="U84" s="127">
        <f t="shared" si="5"/>
        <v>10434.784713360015</v>
      </c>
    </row>
    <row r="85" spans="1:21">
      <c r="A85" s="93">
        <v>81</v>
      </c>
      <c r="B85" s="94"/>
      <c r="C85" s="95" t="s">
        <v>68</v>
      </c>
      <c r="D85" s="96" t="s">
        <v>107</v>
      </c>
      <c r="E85" s="97"/>
      <c r="F85" s="98"/>
      <c r="G85" s="99">
        <f t="shared" si="3"/>
        <v>684.98795498721302</v>
      </c>
      <c r="H85" s="100">
        <v>27.804386080242693</v>
      </c>
      <c r="I85" s="101">
        <v>6.4338444396853447</v>
      </c>
      <c r="J85" s="101">
        <v>8.5358033701777458</v>
      </c>
      <c r="K85" s="101">
        <v>64.007539629936218</v>
      </c>
      <c r="L85" s="101">
        <v>122.4378986954689</v>
      </c>
      <c r="M85" s="101">
        <v>132.51181447505951</v>
      </c>
      <c r="N85" s="127">
        <f t="shared" si="4"/>
        <v>361.73128669057041</v>
      </c>
      <c r="O85" s="100">
        <v>13.275288981385529</v>
      </c>
      <c r="P85" s="101">
        <v>4.032677099108696</v>
      </c>
      <c r="Q85" s="101">
        <v>10.123030960559845</v>
      </c>
      <c r="R85" s="101">
        <v>28.791674137115479</v>
      </c>
      <c r="S85" s="101">
        <v>77.711487352848053</v>
      </c>
      <c r="T85" s="101">
        <v>189.322509765625</v>
      </c>
      <c r="U85" s="127">
        <f t="shared" si="5"/>
        <v>323.2566682966426</v>
      </c>
    </row>
    <row r="86" spans="1:21">
      <c r="A86" s="93">
        <v>82</v>
      </c>
      <c r="B86" s="94"/>
      <c r="C86" s="95" t="s">
        <v>74</v>
      </c>
      <c r="D86" s="96" t="s">
        <v>108</v>
      </c>
      <c r="E86" s="97"/>
      <c r="F86" s="98"/>
      <c r="G86" s="99">
        <f t="shared" si="3"/>
        <v>104.93972456505048</v>
      </c>
      <c r="H86" s="100">
        <v>1.8483150950032723E-3</v>
      </c>
      <c r="I86" s="101">
        <v>2.2939531598240137E-2</v>
      </c>
      <c r="J86" s="101">
        <v>11.339419484138489</v>
      </c>
      <c r="K86" s="101">
        <v>28.701358154416084</v>
      </c>
      <c r="L86" s="101">
        <v>28.893592417240143</v>
      </c>
      <c r="M86" s="101">
        <v>17.640915840864182</v>
      </c>
      <c r="N86" s="127">
        <f t="shared" si="4"/>
        <v>86.600073743352141</v>
      </c>
      <c r="O86" s="100">
        <v>2.3797797848601476E-3</v>
      </c>
      <c r="P86" s="101">
        <v>4.7809116287680808E-2</v>
      </c>
      <c r="Q86" s="101">
        <v>2.7992708496749401</v>
      </c>
      <c r="R86" s="101">
        <v>4.6818350274115801</v>
      </c>
      <c r="S86" s="101">
        <v>2.1793272513896227</v>
      </c>
      <c r="T86" s="101">
        <v>8.6290287971496582</v>
      </c>
      <c r="U86" s="127">
        <f t="shared" si="5"/>
        <v>18.339650821698342</v>
      </c>
    </row>
    <row r="87" spans="1:21">
      <c r="A87" s="37">
        <v>83</v>
      </c>
      <c r="B87" s="17"/>
      <c r="C87" s="16"/>
      <c r="D87" s="38" t="s">
        <v>8</v>
      </c>
      <c r="E87" s="49" t="s">
        <v>109</v>
      </c>
      <c r="F87" s="40"/>
      <c r="G87" s="111">
        <f t="shared" si="3"/>
        <v>0</v>
      </c>
      <c r="H87" s="26">
        <v>0</v>
      </c>
      <c r="I87" s="7">
        <v>0</v>
      </c>
      <c r="J87" s="7">
        <v>0</v>
      </c>
      <c r="K87" s="7">
        <v>0</v>
      </c>
      <c r="L87" s="7">
        <v>0</v>
      </c>
      <c r="M87" s="7">
        <v>0</v>
      </c>
      <c r="N87" s="126">
        <f t="shared" si="4"/>
        <v>0</v>
      </c>
      <c r="O87" s="26">
        <v>0</v>
      </c>
      <c r="P87" s="7">
        <v>0</v>
      </c>
      <c r="Q87" s="7">
        <v>0</v>
      </c>
      <c r="R87" s="7">
        <v>0</v>
      </c>
      <c r="S87" s="7">
        <v>0</v>
      </c>
      <c r="T87" s="7">
        <v>0</v>
      </c>
      <c r="U87" s="126">
        <f t="shared" si="5"/>
        <v>0</v>
      </c>
    </row>
    <row r="88" spans="1:21">
      <c r="A88" s="37">
        <v>84</v>
      </c>
      <c r="B88" s="17"/>
      <c r="C88" s="16"/>
      <c r="D88" s="38" t="s">
        <v>10</v>
      </c>
      <c r="E88" s="49" t="s">
        <v>110</v>
      </c>
      <c r="F88" s="40"/>
      <c r="G88" s="111">
        <f t="shared" si="3"/>
        <v>0</v>
      </c>
      <c r="H88" s="26">
        <v>0</v>
      </c>
      <c r="I88" s="7">
        <v>0</v>
      </c>
      <c r="J88" s="7">
        <v>0</v>
      </c>
      <c r="K88" s="7">
        <v>0</v>
      </c>
      <c r="L88" s="7">
        <v>0</v>
      </c>
      <c r="M88" s="7">
        <v>0</v>
      </c>
      <c r="N88" s="126">
        <f t="shared" si="4"/>
        <v>0</v>
      </c>
      <c r="O88" s="26">
        <v>0</v>
      </c>
      <c r="P88" s="7">
        <v>0</v>
      </c>
      <c r="Q88" s="7">
        <v>0</v>
      </c>
      <c r="R88" s="7">
        <v>0</v>
      </c>
      <c r="S88" s="7">
        <v>0</v>
      </c>
      <c r="T88" s="7">
        <v>0</v>
      </c>
      <c r="U88" s="126">
        <f t="shared" si="5"/>
        <v>0</v>
      </c>
    </row>
    <row r="89" spans="1:21">
      <c r="A89" s="37">
        <v>85</v>
      </c>
      <c r="B89" s="17"/>
      <c r="C89" s="16"/>
      <c r="D89" s="38" t="s">
        <v>22</v>
      </c>
      <c r="E89" s="49" t="s">
        <v>111</v>
      </c>
      <c r="F89" s="40"/>
      <c r="G89" s="111">
        <f t="shared" si="3"/>
        <v>0.62661153078079224</v>
      </c>
      <c r="H89" s="26">
        <v>0</v>
      </c>
      <c r="I89" s="7">
        <v>0</v>
      </c>
      <c r="J89" s="7">
        <v>0</v>
      </c>
      <c r="K89" s="7">
        <v>0</v>
      </c>
      <c r="L89" s="7">
        <v>0</v>
      </c>
      <c r="M89" s="7">
        <v>0</v>
      </c>
      <c r="N89" s="126">
        <f t="shared" si="4"/>
        <v>0</v>
      </c>
      <c r="O89" s="26">
        <v>0</v>
      </c>
      <c r="P89" s="7">
        <v>0</v>
      </c>
      <c r="Q89" s="7">
        <v>0</v>
      </c>
      <c r="R89" s="7">
        <v>0.62661153078079224</v>
      </c>
      <c r="S89" s="7">
        <v>0</v>
      </c>
      <c r="T89" s="7">
        <v>0</v>
      </c>
      <c r="U89" s="126">
        <f t="shared" si="5"/>
        <v>0.62661153078079224</v>
      </c>
    </row>
    <row r="90" spans="1:21">
      <c r="A90" s="37">
        <v>86</v>
      </c>
      <c r="B90" s="17"/>
      <c r="C90" s="16"/>
      <c r="D90" s="38" t="s">
        <v>24</v>
      </c>
      <c r="E90" s="49" t="s">
        <v>112</v>
      </c>
      <c r="F90" s="40"/>
      <c r="G90" s="111">
        <f t="shared" si="3"/>
        <v>64.171108923619613</v>
      </c>
      <c r="H90" s="26">
        <v>0</v>
      </c>
      <c r="I90" s="7">
        <v>0</v>
      </c>
      <c r="J90" s="7">
        <v>4.4425903540104628</v>
      </c>
      <c r="K90" s="7">
        <v>22.365574173629284</v>
      </c>
      <c r="L90" s="7">
        <v>24.991968378424644</v>
      </c>
      <c r="M90" s="7">
        <v>7.5739201717078686</v>
      </c>
      <c r="N90" s="126">
        <f t="shared" si="4"/>
        <v>59.37405307777226</v>
      </c>
      <c r="O90" s="26">
        <v>0</v>
      </c>
      <c r="P90" s="7">
        <v>0</v>
      </c>
      <c r="Q90" s="7">
        <v>0.53196044336073101</v>
      </c>
      <c r="R90" s="7">
        <v>1.4112896332517266</v>
      </c>
      <c r="S90" s="7">
        <v>0.86476396769285202</v>
      </c>
      <c r="T90" s="7">
        <v>1.9890418015420437</v>
      </c>
      <c r="U90" s="126">
        <f t="shared" si="5"/>
        <v>4.7970558458473533</v>
      </c>
    </row>
    <row r="91" spans="1:21">
      <c r="A91" s="37">
        <v>87</v>
      </c>
      <c r="B91" s="17"/>
      <c r="C91" s="16"/>
      <c r="D91" s="38" t="s">
        <v>26</v>
      </c>
      <c r="E91" s="49" t="s">
        <v>113</v>
      </c>
      <c r="F91" s="40"/>
      <c r="G91" s="111">
        <f t="shared" si="3"/>
        <v>39.477356188286421</v>
      </c>
      <c r="H91" s="26">
        <v>1.8483150950032723E-3</v>
      </c>
      <c r="I91" s="7">
        <v>0</v>
      </c>
      <c r="J91" s="7">
        <v>6.8033019043505192</v>
      </c>
      <c r="K91" s="7">
        <v>6.1203036904335022</v>
      </c>
      <c r="L91" s="7">
        <v>3.9016249850392342</v>
      </c>
      <c r="M91" s="7">
        <v>10.066996201872826</v>
      </c>
      <c r="N91" s="126">
        <f t="shared" si="4"/>
        <v>26.894075096791084</v>
      </c>
      <c r="O91" s="26">
        <v>2.3797797848601476E-3</v>
      </c>
      <c r="P91" s="7">
        <v>0</v>
      </c>
      <c r="Q91" s="7">
        <v>2.1847569514065981</v>
      </c>
      <c r="R91" s="7">
        <v>2.4415940064936876</v>
      </c>
      <c r="S91" s="7">
        <v>1.3145632203668356</v>
      </c>
      <c r="T91" s="7">
        <v>6.6399871334433556</v>
      </c>
      <c r="U91" s="126">
        <f t="shared" si="5"/>
        <v>12.583281091495337</v>
      </c>
    </row>
    <row r="92" spans="1:21">
      <c r="A92" s="37">
        <v>88</v>
      </c>
      <c r="B92" s="17"/>
      <c r="C92" s="16"/>
      <c r="D92" s="38" t="s">
        <v>32</v>
      </c>
      <c r="E92" s="49" t="s">
        <v>114</v>
      </c>
      <c r="F92" s="40"/>
      <c r="G92" s="111">
        <f t="shared" si="3"/>
        <v>0</v>
      </c>
      <c r="H92" s="26">
        <v>0</v>
      </c>
      <c r="I92" s="7">
        <v>0</v>
      </c>
      <c r="J92" s="7">
        <v>0</v>
      </c>
      <c r="K92" s="7">
        <v>0</v>
      </c>
      <c r="L92" s="7">
        <v>0</v>
      </c>
      <c r="M92" s="7">
        <v>0</v>
      </c>
      <c r="N92" s="126">
        <f t="shared" si="4"/>
        <v>0</v>
      </c>
      <c r="O92" s="26">
        <v>0</v>
      </c>
      <c r="P92" s="7">
        <v>0</v>
      </c>
      <c r="Q92" s="7">
        <v>0</v>
      </c>
      <c r="R92" s="7">
        <v>0</v>
      </c>
      <c r="S92" s="7">
        <v>0</v>
      </c>
      <c r="T92" s="7">
        <v>0</v>
      </c>
      <c r="U92" s="126">
        <f t="shared" si="5"/>
        <v>0</v>
      </c>
    </row>
    <row r="93" spans="1:21">
      <c r="A93" s="37">
        <v>89</v>
      </c>
      <c r="B93" s="17"/>
      <c r="C93" s="16"/>
      <c r="D93" s="38" t="s">
        <v>34</v>
      </c>
      <c r="E93" s="49" t="s">
        <v>115</v>
      </c>
      <c r="F93" s="40"/>
      <c r="G93" s="111">
        <f t="shared" si="3"/>
        <v>0.66464930660004029</v>
      </c>
      <c r="H93" s="26">
        <v>0</v>
      </c>
      <c r="I93" s="7">
        <v>2.2939531598240137E-2</v>
      </c>
      <c r="J93" s="7">
        <v>9.3527119504869916E-2</v>
      </c>
      <c r="K93" s="7">
        <v>0.21548013621941209</v>
      </c>
      <c r="L93" s="7">
        <v>0</v>
      </c>
      <c r="M93" s="7">
        <v>0</v>
      </c>
      <c r="N93" s="126">
        <f t="shared" si="4"/>
        <v>0.33194678732252214</v>
      </c>
      <c r="O93" s="26">
        <v>0</v>
      </c>
      <c r="P93" s="7">
        <v>4.7809116287680808E-2</v>
      </c>
      <c r="Q93" s="7">
        <v>8.2553480329806916E-2</v>
      </c>
      <c r="R93" s="7">
        <v>0.20233992266003042</v>
      </c>
      <c r="S93" s="7">
        <v>0</v>
      </c>
      <c r="T93" s="7">
        <v>0</v>
      </c>
      <c r="U93" s="126">
        <f t="shared" si="5"/>
        <v>0.33270251927751815</v>
      </c>
    </row>
    <row r="94" spans="1:21">
      <c r="A94" s="37">
        <v>90</v>
      </c>
      <c r="B94" s="17"/>
      <c r="C94" s="16"/>
      <c r="D94" s="38" t="s">
        <v>36</v>
      </c>
      <c r="E94" s="49" t="s">
        <v>116</v>
      </c>
      <c r="F94" s="40"/>
      <c r="G94" s="111">
        <f t="shared" si="3"/>
        <v>0</v>
      </c>
      <c r="H94" s="26">
        <v>0</v>
      </c>
      <c r="I94" s="7">
        <v>0</v>
      </c>
      <c r="J94" s="7">
        <v>0</v>
      </c>
      <c r="K94" s="7">
        <v>0</v>
      </c>
      <c r="L94" s="7">
        <v>0</v>
      </c>
      <c r="M94" s="7">
        <v>0</v>
      </c>
      <c r="N94" s="126">
        <f t="shared" si="4"/>
        <v>0</v>
      </c>
      <c r="O94" s="26">
        <v>0</v>
      </c>
      <c r="P94" s="7">
        <v>0</v>
      </c>
      <c r="Q94" s="7">
        <v>0</v>
      </c>
      <c r="R94" s="7">
        <v>0</v>
      </c>
      <c r="S94" s="7">
        <v>0</v>
      </c>
      <c r="T94" s="7">
        <v>0</v>
      </c>
      <c r="U94" s="126">
        <f t="shared" si="5"/>
        <v>0</v>
      </c>
    </row>
    <row r="95" spans="1:21">
      <c r="A95" s="37">
        <v>91</v>
      </c>
      <c r="B95" s="17"/>
      <c r="C95" s="16"/>
      <c r="D95" s="38" t="s">
        <v>38</v>
      </c>
      <c r="E95" s="49" t="s">
        <v>117</v>
      </c>
      <c r="F95" s="40"/>
      <c r="G95" s="111">
        <f t="shared" si="3"/>
        <v>0</v>
      </c>
      <c r="H95" s="26">
        <v>0</v>
      </c>
      <c r="I95" s="7">
        <v>0</v>
      </c>
      <c r="J95" s="7">
        <v>0</v>
      </c>
      <c r="K95" s="7">
        <v>0</v>
      </c>
      <c r="L95" s="7">
        <v>0</v>
      </c>
      <c r="M95" s="7">
        <v>0</v>
      </c>
      <c r="N95" s="126">
        <f t="shared" si="4"/>
        <v>0</v>
      </c>
      <c r="O95" s="26">
        <v>0</v>
      </c>
      <c r="P95" s="7">
        <v>0</v>
      </c>
      <c r="Q95" s="7">
        <v>0</v>
      </c>
      <c r="R95" s="7">
        <v>0</v>
      </c>
      <c r="S95" s="7">
        <v>0</v>
      </c>
      <c r="T95" s="7">
        <v>0</v>
      </c>
      <c r="U95" s="126">
        <f t="shared" si="5"/>
        <v>0</v>
      </c>
    </row>
    <row r="96" spans="1:21">
      <c r="A96" s="37">
        <v>92</v>
      </c>
      <c r="B96" s="17"/>
      <c r="C96" s="16"/>
      <c r="D96" s="38" t="s">
        <v>40</v>
      </c>
      <c r="E96" s="49" t="s">
        <v>118</v>
      </c>
      <c r="F96" s="40"/>
      <c r="G96" s="111">
        <f t="shared" si="3"/>
        <v>0</v>
      </c>
      <c r="H96" s="26">
        <v>0</v>
      </c>
      <c r="I96" s="7">
        <v>0</v>
      </c>
      <c r="J96" s="7">
        <v>0</v>
      </c>
      <c r="K96" s="7">
        <v>0</v>
      </c>
      <c r="L96" s="7">
        <v>0</v>
      </c>
      <c r="M96" s="7">
        <v>0</v>
      </c>
      <c r="N96" s="126">
        <f t="shared" si="4"/>
        <v>0</v>
      </c>
      <c r="O96" s="26">
        <v>0</v>
      </c>
      <c r="P96" s="7">
        <v>0</v>
      </c>
      <c r="Q96" s="7">
        <v>0</v>
      </c>
      <c r="R96" s="7">
        <v>0</v>
      </c>
      <c r="S96" s="7">
        <v>0</v>
      </c>
      <c r="T96" s="7">
        <v>0</v>
      </c>
      <c r="U96" s="126">
        <f t="shared" si="5"/>
        <v>0</v>
      </c>
    </row>
    <row r="97" spans="1:21">
      <c r="A97" s="37">
        <v>93</v>
      </c>
      <c r="B97" s="17"/>
      <c r="C97" s="16"/>
      <c r="D97" s="38" t="s">
        <v>54</v>
      </c>
      <c r="E97" s="49" t="s">
        <v>119</v>
      </c>
      <c r="F97" s="40"/>
      <c r="G97" s="111">
        <f t="shared" si="3"/>
        <v>0</v>
      </c>
      <c r="H97" s="26">
        <v>0</v>
      </c>
      <c r="I97" s="7">
        <v>0</v>
      </c>
      <c r="J97" s="7">
        <v>0</v>
      </c>
      <c r="K97" s="7">
        <v>0</v>
      </c>
      <c r="L97" s="7">
        <v>0</v>
      </c>
      <c r="M97" s="7">
        <v>0</v>
      </c>
      <c r="N97" s="126">
        <f t="shared" si="4"/>
        <v>0</v>
      </c>
      <c r="O97" s="26">
        <v>0</v>
      </c>
      <c r="P97" s="7">
        <v>0</v>
      </c>
      <c r="Q97" s="7">
        <v>0</v>
      </c>
      <c r="R97" s="7">
        <v>0</v>
      </c>
      <c r="S97" s="7">
        <v>0</v>
      </c>
      <c r="T97" s="7">
        <v>0</v>
      </c>
      <c r="U97" s="126">
        <f t="shared" si="5"/>
        <v>0</v>
      </c>
    </row>
    <row r="98" spans="1:21">
      <c r="A98" s="93">
        <v>94</v>
      </c>
      <c r="B98" s="102"/>
      <c r="C98" s="95" t="s">
        <v>120</v>
      </c>
      <c r="D98" s="96" t="s">
        <v>121</v>
      </c>
      <c r="E98" s="97"/>
      <c r="F98" s="98"/>
      <c r="G98" s="99">
        <f t="shared" si="3"/>
        <v>3401.3585581746884</v>
      </c>
      <c r="H98" s="100">
        <v>13.573664862429723</v>
      </c>
      <c r="I98" s="101">
        <v>9.715543981641531</v>
      </c>
      <c r="J98" s="101">
        <v>29.241842083632946</v>
      </c>
      <c r="K98" s="101">
        <v>36.672206863760948</v>
      </c>
      <c r="L98" s="101">
        <v>141.99374687671661</v>
      </c>
      <c r="M98" s="101">
        <v>1181.0208930969238</v>
      </c>
      <c r="N98" s="127">
        <f t="shared" si="4"/>
        <v>1412.2178977651056</v>
      </c>
      <c r="O98" s="100">
        <v>9.4307578920852393</v>
      </c>
      <c r="P98" s="101">
        <v>6.3537755496799946</v>
      </c>
      <c r="Q98" s="101">
        <v>13.298739273101091</v>
      </c>
      <c r="R98" s="101">
        <v>21.263686284422874</v>
      </c>
      <c r="S98" s="101">
        <v>110.54079842567444</v>
      </c>
      <c r="T98" s="101">
        <v>1828.2529029846191</v>
      </c>
      <c r="U98" s="127">
        <f t="shared" si="5"/>
        <v>1989.1406604095828</v>
      </c>
    </row>
    <row r="99" spans="1:21">
      <c r="A99" s="37">
        <v>95</v>
      </c>
      <c r="B99" s="10"/>
      <c r="C99" s="11"/>
      <c r="D99" s="38" t="s">
        <v>8</v>
      </c>
      <c r="E99" s="49" t="s">
        <v>122</v>
      </c>
      <c r="F99" s="51"/>
      <c r="G99" s="111">
        <f t="shared" si="3"/>
        <v>3009.7285462873988</v>
      </c>
      <c r="H99" s="26">
        <v>0</v>
      </c>
      <c r="I99" s="7">
        <v>0</v>
      </c>
      <c r="J99" s="7">
        <v>0.30254927277565002</v>
      </c>
      <c r="K99" s="7">
        <v>1.0191248063929379</v>
      </c>
      <c r="L99" s="7">
        <v>100.49785692989826</v>
      </c>
      <c r="M99" s="7">
        <v>1072.8971214294434</v>
      </c>
      <c r="N99" s="126">
        <f t="shared" si="4"/>
        <v>1174.7166524385102</v>
      </c>
      <c r="O99" s="26">
        <v>0</v>
      </c>
      <c r="P99" s="7">
        <v>0</v>
      </c>
      <c r="Q99" s="7">
        <v>0</v>
      </c>
      <c r="R99" s="7">
        <v>0.85796200763434172</v>
      </c>
      <c r="S99" s="7">
        <v>86.867063507437706</v>
      </c>
      <c r="T99" s="7">
        <v>1747.2868683338165</v>
      </c>
      <c r="U99" s="126">
        <f t="shared" si="5"/>
        <v>1835.0118938488886</v>
      </c>
    </row>
    <row r="100" spans="1:21">
      <c r="A100" s="37">
        <v>96</v>
      </c>
      <c r="B100" s="10"/>
      <c r="C100" s="11"/>
      <c r="D100" s="38" t="s">
        <v>10</v>
      </c>
      <c r="E100" s="49" t="s">
        <v>123</v>
      </c>
      <c r="F100" s="51"/>
      <c r="G100" s="111">
        <f t="shared" si="3"/>
        <v>157.10982629955834</v>
      </c>
      <c r="H100" s="26">
        <v>0</v>
      </c>
      <c r="I100" s="7">
        <v>0</v>
      </c>
      <c r="J100" s="7">
        <v>7.7442128022084944E-3</v>
      </c>
      <c r="K100" s="7">
        <v>0.76419860729947686</v>
      </c>
      <c r="L100" s="7">
        <v>11.220185957849026</v>
      </c>
      <c r="M100" s="7">
        <v>83.530082583427429</v>
      </c>
      <c r="N100" s="126">
        <f t="shared" si="4"/>
        <v>95.52221136137814</v>
      </c>
      <c r="O100" s="26">
        <v>0</v>
      </c>
      <c r="P100" s="7">
        <v>0</v>
      </c>
      <c r="Q100" s="7">
        <v>5.6044373486656696E-3</v>
      </c>
      <c r="R100" s="7">
        <v>0.1948729760479182</v>
      </c>
      <c r="S100" s="7">
        <v>4.4321649000048637</v>
      </c>
      <c r="T100" s="7">
        <v>56.954972624778748</v>
      </c>
      <c r="U100" s="126">
        <f t="shared" si="5"/>
        <v>61.587614938180195</v>
      </c>
    </row>
    <row r="101" spans="1:21">
      <c r="A101" s="37">
        <v>97</v>
      </c>
      <c r="B101" s="10"/>
      <c r="C101" s="11"/>
      <c r="D101" s="38" t="s">
        <v>22</v>
      </c>
      <c r="E101" s="49" t="s">
        <v>124</v>
      </c>
      <c r="F101" s="51"/>
      <c r="G101" s="111">
        <f t="shared" si="3"/>
        <v>124.28110274323262</v>
      </c>
      <c r="H101" s="26">
        <v>7.6549190613441169</v>
      </c>
      <c r="I101" s="7">
        <v>5.9381190650165081</v>
      </c>
      <c r="J101" s="7">
        <v>21.264597579836845</v>
      </c>
      <c r="K101" s="7">
        <v>25.454348526895046</v>
      </c>
      <c r="L101" s="7">
        <v>9.7345158010721207</v>
      </c>
      <c r="M101" s="7">
        <v>8.1477061733603477</v>
      </c>
      <c r="N101" s="126">
        <f t="shared" si="4"/>
        <v>78.194206207524985</v>
      </c>
      <c r="O101" s="26">
        <v>6.4943487660493702</v>
      </c>
      <c r="P101" s="7">
        <v>4.1138140680268407</v>
      </c>
      <c r="Q101" s="7">
        <v>10.039599370211363</v>
      </c>
      <c r="R101" s="7">
        <v>13.366104209795594</v>
      </c>
      <c r="S101" s="7">
        <v>7.9119166359305382</v>
      </c>
      <c r="T101" s="7">
        <v>4.1611134856939316</v>
      </c>
      <c r="U101" s="126">
        <f t="shared" si="5"/>
        <v>46.086896535707638</v>
      </c>
    </row>
    <row r="102" spans="1:21">
      <c r="A102" s="37">
        <v>98</v>
      </c>
      <c r="B102" s="17"/>
      <c r="C102" s="11"/>
      <c r="D102" s="38" t="s">
        <v>24</v>
      </c>
      <c r="E102" s="49" t="s">
        <v>125</v>
      </c>
      <c r="F102" s="51"/>
      <c r="G102" s="111">
        <f t="shared" si="3"/>
        <v>5.1808955033775419</v>
      </c>
      <c r="H102" s="26">
        <v>0</v>
      </c>
      <c r="I102" s="7">
        <v>0</v>
      </c>
      <c r="J102" s="7">
        <v>5.4076031432487071E-2</v>
      </c>
      <c r="K102" s="7">
        <v>0.72170535428449512</v>
      </c>
      <c r="L102" s="7">
        <v>1.4079389208927751</v>
      </c>
      <c r="M102" s="7">
        <v>0.57344168797135353</v>
      </c>
      <c r="N102" s="126">
        <f t="shared" si="4"/>
        <v>2.7571619945811108</v>
      </c>
      <c r="O102" s="26">
        <v>0</v>
      </c>
      <c r="P102" s="7">
        <v>0</v>
      </c>
      <c r="Q102" s="7">
        <v>9.8449037061072886E-2</v>
      </c>
      <c r="R102" s="7">
        <v>0.74693659599870443</v>
      </c>
      <c r="S102" s="7">
        <v>1.0305117163807154</v>
      </c>
      <c r="T102" s="7">
        <v>0.54783615935593843</v>
      </c>
      <c r="U102" s="126">
        <f t="shared" si="5"/>
        <v>2.4237335087964311</v>
      </c>
    </row>
    <row r="103" spans="1:21">
      <c r="A103" s="37">
        <v>99</v>
      </c>
      <c r="B103" s="12"/>
      <c r="C103" s="12"/>
      <c r="D103" s="38" t="s">
        <v>26</v>
      </c>
      <c r="E103" s="49" t="s">
        <v>126</v>
      </c>
      <c r="F103" s="43"/>
      <c r="G103" s="111">
        <f t="shared" si="3"/>
        <v>0</v>
      </c>
      <c r="H103" s="26">
        <v>0</v>
      </c>
      <c r="I103" s="7">
        <v>0</v>
      </c>
      <c r="J103" s="7">
        <v>0</v>
      </c>
      <c r="K103" s="7">
        <v>0</v>
      </c>
      <c r="L103" s="7">
        <v>0</v>
      </c>
      <c r="M103" s="7">
        <v>0</v>
      </c>
      <c r="N103" s="126">
        <f t="shared" si="4"/>
        <v>0</v>
      </c>
      <c r="O103" s="26">
        <v>0</v>
      </c>
      <c r="P103" s="7">
        <v>0</v>
      </c>
      <c r="Q103" s="7">
        <v>0</v>
      </c>
      <c r="R103" s="7">
        <v>0</v>
      </c>
      <c r="S103" s="7">
        <v>0</v>
      </c>
      <c r="T103" s="7">
        <v>0</v>
      </c>
      <c r="U103" s="126">
        <f t="shared" si="5"/>
        <v>0</v>
      </c>
    </row>
    <row r="104" spans="1:21">
      <c r="A104" s="37">
        <v>100</v>
      </c>
      <c r="B104" s="12"/>
      <c r="C104" s="12"/>
      <c r="D104" s="38" t="s">
        <v>32</v>
      </c>
      <c r="E104" s="15" t="s">
        <v>127</v>
      </c>
      <c r="F104" s="43"/>
      <c r="G104" s="111">
        <f t="shared" si="3"/>
        <v>0</v>
      </c>
      <c r="H104" s="26">
        <v>0</v>
      </c>
      <c r="I104" s="7">
        <v>0</v>
      </c>
      <c r="J104" s="7">
        <v>0</v>
      </c>
      <c r="K104" s="7">
        <v>0</v>
      </c>
      <c r="L104" s="7">
        <v>0</v>
      </c>
      <c r="M104" s="7">
        <v>0</v>
      </c>
      <c r="N104" s="126">
        <f t="shared" si="4"/>
        <v>0</v>
      </c>
      <c r="O104" s="26">
        <v>0</v>
      </c>
      <c r="P104" s="7">
        <v>0</v>
      </c>
      <c r="Q104" s="7">
        <v>0</v>
      </c>
      <c r="R104" s="7">
        <v>0</v>
      </c>
      <c r="S104" s="7">
        <v>0</v>
      </c>
      <c r="T104" s="7">
        <v>0</v>
      </c>
      <c r="U104" s="126">
        <f t="shared" si="5"/>
        <v>0</v>
      </c>
    </row>
    <row r="105" spans="1:21">
      <c r="A105" s="37">
        <v>101</v>
      </c>
      <c r="B105" s="12"/>
      <c r="C105" s="12"/>
      <c r="D105" s="38" t="s">
        <v>34</v>
      </c>
      <c r="E105" s="15" t="s">
        <v>128</v>
      </c>
      <c r="F105" s="43"/>
      <c r="G105" s="111">
        <f t="shared" si="3"/>
        <v>105.05816476681503</v>
      </c>
      <c r="H105" s="26">
        <v>5.9187458197120577</v>
      </c>
      <c r="I105" s="7">
        <v>3.7774246213957667</v>
      </c>
      <c r="J105" s="7">
        <v>7.6128755286335945</v>
      </c>
      <c r="K105" s="7">
        <v>8.7128309495747089</v>
      </c>
      <c r="L105" s="7">
        <v>19.133245691657066</v>
      </c>
      <c r="M105" s="7">
        <v>15.872497648000717</v>
      </c>
      <c r="N105" s="126">
        <f t="shared" si="4"/>
        <v>61.027620258973911</v>
      </c>
      <c r="O105" s="26">
        <v>2.936409393849317</v>
      </c>
      <c r="P105" s="7">
        <v>2.2399612460285425</v>
      </c>
      <c r="Q105" s="7">
        <v>3.1550868013873696</v>
      </c>
      <c r="R105" s="7">
        <v>6.0978108029812574</v>
      </c>
      <c r="S105" s="7">
        <v>10.299145504832268</v>
      </c>
      <c r="T105" s="7">
        <v>19.30213075876236</v>
      </c>
      <c r="U105" s="126">
        <f t="shared" si="5"/>
        <v>44.030544507841114</v>
      </c>
    </row>
    <row r="106" spans="1:21">
      <c r="A106" s="93">
        <v>102</v>
      </c>
      <c r="B106" s="94"/>
      <c r="C106" s="95" t="s">
        <v>129</v>
      </c>
      <c r="D106" s="96" t="s">
        <v>130</v>
      </c>
      <c r="E106" s="97"/>
      <c r="F106" s="98"/>
      <c r="G106" s="99">
        <f t="shared" si="3"/>
        <v>2.9128274917602539</v>
      </c>
      <c r="H106" s="100">
        <v>0</v>
      </c>
      <c r="I106" s="101">
        <v>0</v>
      </c>
      <c r="J106" s="101">
        <v>0</v>
      </c>
      <c r="K106" s="101">
        <v>0</v>
      </c>
      <c r="L106" s="101">
        <v>0</v>
      </c>
      <c r="M106" s="101">
        <v>0</v>
      </c>
      <c r="N106" s="127">
        <f t="shared" si="4"/>
        <v>0</v>
      </c>
      <c r="O106" s="100">
        <v>0</v>
      </c>
      <c r="P106" s="101">
        <v>0</v>
      </c>
      <c r="Q106" s="101">
        <v>0</v>
      </c>
      <c r="R106" s="101">
        <v>0</v>
      </c>
      <c r="S106" s="101">
        <v>0</v>
      </c>
      <c r="T106" s="101">
        <v>2.9128274917602539</v>
      </c>
      <c r="U106" s="127">
        <f t="shared" si="5"/>
        <v>2.9128274917602539</v>
      </c>
    </row>
    <row r="107" spans="1:21">
      <c r="A107" s="93">
        <v>110</v>
      </c>
      <c r="B107" s="94"/>
      <c r="C107" s="95" t="s">
        <v>131</v>
      </c>
      <c r="D107" s="96" t="s">
        <v>132</v>
      </c>
      <c r="E107" s="97"/>
      <c r="F107" s="98"/>
      <c r="G107" s="99">
        <f t="shared" si="3"/>
        <v>48562.013934336603</v>
      </c>
      <c r="H107" s="100">
        <v>202.8177166134119</v>
      </c>
      <c r="I107" s="101">
        <v>76.819681614637375</v>
      </c>
      <c r="J107" s="101">
        <v>245.81621015071869</v>
      </c>
      <c r="K107" s="101">
        <v>2147.2354106903076</v>
      </c>
      <c r="L107" s="101">
        <v>9608.2861785888672</v>
      </c>
      <c r="M107" s="101">
        <v>12421.573837280273</v>
      </c>
      <c r="N107" s="127">
        <f t="shared" si="4"/>
        <v>24702.549034938216</v>
      </c>
      <c r="O107" s="100">
        <v>230.29823731631041</v>
      </c>
      <c r="P107" s="101">
        <v>66.821196958422661</v>
      </c>
      <c r="Q107" s="101">
        <v>235.82011121511459</v>
      </c>
      <c r="R107" s="101">
        <v>963.15277433395386</v>
      </c>
      <c r="S107" s="101">
        <v>4963.6717357635498</v>
      </c>
      <c r="T107" s="101">
        <v>17399.700843811035</v>
      </c>
      <c r="U107" s="127">
        <f t="shared" si="5"/>
        <v>23859.464899398386</v>
      </c>
    </row>
    <row r="108" spans="1:21">
      <c r="A108" s="37">
        <v>111</v>
      </c>
      <c r="B108" s="10"/>
      <c r="C108" s="16"/>
      <c r="D108" s="38" t="s">
        <v>8</v>
      </c>
      <c r="E108" s="49" t="s">
        <v>133</v>
      </c>
      <c r="F108" s="40"/>
      <c r="G108" s="111">
        <f t="shared" si="3"/>
        <v>1555.700268256478</v>
      </c>
      <c r="H108" s="26">
        <v>16.40281674801372</v>
      </c>
      <c r="I108" s="7">
        <v>36.744921140372753</v>
      </c>
      <c r="J108" s="7">
        <v>45.821820348501205</v>
      </c>
      <c r="K108" s="7">
        <v>102.54436908662319</v>
      </c>
      <c r="L108" s="7">
        <v>254.01975581049919</v>
      </c>
      <c r="M108" s="7">
        <v>350.43755912780762</v>
      </c>
      <c r="N108" s="126">
        <f t="shared" si="4"/>
        <v>805.97124226181768</v>
      </c>
      <c r="O108" s="26">
        <v>18.844296538503841</v>
      </c>
      <c r="P108" s="7">
        <v>22.477190669625998</v>
      </c>
      <c r="Q108" s="7">
        <v>52.692161500453949</v>
      </c>
      <c r="R108" s="7">
        <v>105.6730986982584</v>
      </c>
      <c r="S108" s="7">
        <v>161.98776680231094</v>
      </c>
      <c r="T108" s="7">
        <v>388.0545117855072</v>
      </c>
      <c r="U108" s="126">
        <f t="shared" si="5"/>
        <v>749.72902599466033</v>
      </c>
    </row>
    <row r="109" spans="1:21">
      <c r="A109" s="37">
        <v>112</v>
      </c>
      <c r="B109" s="17"/>
      <c r="C109" s="11"/>
      <c r="D109" s="52" t="s">
        <v>10</v>
      </c>
      <c r="E109" s="49" t="s">
        <v>134</v>
      </c>
      <c r="F109" s="51"/>
      <c r="G109" s="111">
        <f t="shared" si="3"/>
        <v>2777.5300498026336</v>
      </c>
      <c r="H109" s="26">
        <v>7.5736353417596547E-2</v>
      </c>
      <c r="I109" s="7">
        <v>0.19017795764375478</v>
      </c>
      <c r="J109" s="7">
        <v>4.7404705006629229</v>
      </c>
      <c r="K109" s="7">
        <v>74.547609552741051</v>
      </c>
      <c r="L109" s="7">
        <v>477.70385050773621</v>
      </c>
      <c r="M109" s="7">
        <v>824.09371542930603</v>
      </c>
      <c r="N109" s="126">
        <f t="shared" si="4"/>
        <v>1381.3515603015076</v>
      </c>
      <c r="O109" s="26">
        <v>7.6461788386950502E-2</v>
      </c>
      <c r="P109" s="7">
        <v>9.2805547988973558E-2</v>
      </c>
      <c r="Q109" s="7">
        <v>7.7513324692845345</v>
      </c>
      <c r="R109" s="7">
        <v>38.141403384506702</v>
      </c>
      <c r="S109" s="7">
        <v>266.783771276474</v>
      </c>
      <c r="T109" s="7">
        <v>1083.3327150344849</v>
      </c>
      <c r="U109" s="126">
        <f t="shared" si="5"/>
        <v>1396.178489501126</v>
      </c>
    </row>
    <row r="110" spans="1:21">
      <c r="A110" s="37">
        <v>113</v>
      </c>
      <c r="B110" s="17"/>
      <c r="C110" s="16"/>
      <c r="D110" s="38" t="s">
        <v>22</v>
      </c>
      <c r="E110" s="49" t="s">
        <v>135</v>
      </c>
      <c r="F110" s="40"/>
      <c r="G110" s="111">
        <f t="shared" si="3"/>
        <v>24266.963536673808</v>
      </c>
      <c r="H110" s="26">
        <v>26.606706009246409</v>
      </c>
      <c r="I110" s="7">
        <v>3.7714595086872578</v>
      </c>
      <c r="J110" s="7">
        <v>57.1507668197155</v>
      </c>
      <c r="K110" s="7">
        <v>1267.6782941818237</v>
      </c>
      <c r="L110" s="7">
        <v>5505.4410438537598</v>
      </c>
      <c r="M110" s="7">
        <v>5980.1985969543457</v>
      </c>
      <c r="N110" s="126">
        <f t="shared" si="4"/>
        <v>12840.846867327578</v>
      </c>
      <c r="O110" s="26">
        <v>8.0548623265931383</v>
      </c>
      <c r="P110" s="7">
        <v>3.4068519454449415</v>
      </c>
      <c r="Q110" s="7">
        <v>43.553372547030449</v>
      </c>
      <c r="R110" s="7">
        <v>360.99458169937134</v>
      </c>
      <c r="S110" s="7">
        <v>2380.6457352638245</v>
      </c>
      <c r="T110" s="7">
        <v>8629.4612655639648</v>
      </c>
      <c r="U110" s="126">
        <f t="shared" si="5"/>
        <v>11426.116669346229</v>
      </c>
    </row>
    <row r="111" spans="1:21">
      <c r="A111" s="37">
        <v>114</v>
      </c>
      <c r="B111" s="17"/>
      <c r="C111" s="16"/>
      <c r="D111" s="38" t="s">
        <v>24</v>
      </c>
      <c r="E111" s="49" t="s">
        <v>136</v>
      </c>
      <c r="F111" s="40"/>
      <c r="G111" s="111">
        <f t="shared" si="3"/>
        <v>16310.427633721381</v>
      </c>
      <c r="H111" s="26">
        <v>91.99986968934536</v>
      </c>
      <c r="I111" s="7">
        <v>25.371006071567535</v>
      </c>
      <c r="J111" s="7">
        <v>99.49609649181366</v>
      </c>
      <c r="K111" s="7">
        <v>568.066290974617</v>
      </c>
      <c r="L111" s="7">
        <v>2821.581597328186</v>
      </c>
      <c r="M111" s="7">
        <v>4220.2438983917236</v>
      </c>
      <c r="N111" s="126">
        <f t="shared" si="4"/>
        <v>7826.7587589472532</v>
      </c>
      <c r="O111" s="26">
        <v>122.91612177714705</v>
      </c>
      <c r="P111" s="7">
        <v>29.749097235500813</v>
      </c>
      <c r="Q111" s="7">
        <v>98.14299288392067</v>
      </c>
      <c r="R111" s="7">
        <v>370.51868432760239</v>
      </c>
      <c r="S111" s="7">
        <v>1857.9530816078186</v>
      </c>
      <c r="T111" s="7">
        <v>6004.3888969421387</v>
      </c>
      <c r="U111" s="126">
        <f t="shared" si="5"/>
        <v>8483.6688747741282</v>
      </c>
    </row>
    <row r="112" spans="1:21">
      <c r="A112" s="37">
        <v>115</v>
      </c>
      <c r="B112" s="14"/>
      <c r="C112" s="16"/>
      <c r="D112" s="38" t="s">
        <v>26</v>
      </c>
      <c r="E112" s="49" t="s">
        <v>137</v>
      </c>
      <c r="F112" s="40"/>
      <c r="G112" s="111">
        <f t="shared" si="3"/>
        <v>1178.6970747839659</v>
      </c>
      <c r="H112" s="26">
        <v>25.375420955009758</v>
      </c>
      <c r="I112" s="7">
        <v>3.7395061701536179</v>
      </c>
      <c r="J112" s="7">
        <v>18.877195477485657</v>
      </c>
      <c r="K112" s="7">
        <v>59.152129381895065</v>
      </c>
      <c r="L112" s="7">
        <v>169.73797833919525</v>
      </c>
      <c r="M112" s="7">
        <v>267.9989709854126</v>
      </c>
      <c r="N112" s="126">
        <f t="shared" si="4"/>
        <v>544.88120130915195</v>
      </c>
      <c r="O112" s="26">
        <v>51.190837359055877</v>
      </c>
      <c r="P112" s="7">
        <v>5.8391254497691989</v>
      </c>
      <c r="Q112" s="7">
        <v>18.284823395311832</v>
      </c>
      <c r="R112" s="7">
        <v>46.789431266486645</v>
      </c>
      <c r="S112" s="7">
        <v>125.88043037056923</v>
      </c>
      <c r="T112" s="7">
        <v>385.83122563362122</v>
      </c>
      <c r="U112" s="126">
        <f t="shared" si="5"/>
        <v>633.815873474814</v>
      </c>
    </row>
    <row r="113" spans="1:21">
      <c r="A113" s="37">
        <v>116</v>
      </c>
      <c r="B113" s="17"/>
      <c r="C113" s="12"/>
      <c r="D113" s="38" t="s">
        <v>32</v>
      </c>
      <c r="E113" s="14" t="s">
        <v>138</v>
      </c>
      <c r="F113" s="43"/>
      <c r="G113" s="111">
        <f t="shared" si="3"/>
        <v>2472.6957807944855</v>
      </c>
      <c r="H113" s="26">
        <v>42.357174184173346</v>
      </c>
      <c r="I113" s="7">
        <v>7.002613008255139</v>
      </c>
      <c r="J113" s="7">
        <v>19.729864928871393</v>
      </c>
      <c r="K113" s="7">
        <v>75.246650598943233</v>
      </c>
      <c r="L113" s="7">
        <v>379.80160009860992</v>
      </c>
      <c r="M113" s="7">
        <v>778.60153484344482</v>
      </c>
      <c r="N113" s="126">
        <f t="shared" si="4"/>
        <v>1302.7394376622979</v>
      </c>
      <c r="O113" s="26">
        <v>29.215653416235</v>
      </c>
      <c r="P113" s="7">
        <v>5.2561260681832209</v>
      </c>
      <c r="Q113" s="7">
        <v>15.395433521829545</v>
      </c>
      <c r="R113" s="7">
        <v>41.035542510449886</v>
      </c>
      <c r="S113" s="7">
        <v>170.42077368497849</v>
      </c>
      <c r="T113" s="7">
        <v>908.63281393051147</v>
      </c>
      <c r="U113" s="126">
        <f t="shared" si="5"/>
        <v>1169.9563431321876</v>
      </c>
    </row>
    <row r="114" spans="1:21">
      <c r="A114" s="93">
        <v>117</v>
      </c>
      <c r="B114" s="94"/>
      <c r="C114" s="95" t="s">
        <v>4</v>
      </c>
      <c r="D114" s="96" t="s">
        <v>139</v>
      </c>
      <c r="E114" s="97"/>
      <c r="F114" s="98"/>
      <c r="G114" s="99">
        <f t="shared" si="3"/>
        <v>10230.84250609111</v>
      </c>
      <c r="H114" s="100">
        <v>49.865301888436079</v>
      </c>
      <c r="I114" s="101">
        <v>27.242410130798817</v>
      </c>
      <c r="J114" s="101">
        <v>70.196544051170349</v>
      </c>
      <c r="K114" s="101">
        <v>306.60467129945755</v>
      </c>
      <c r="L114" s="101">
        <v>1875.6208934783936</v>
      </c>
      <c r="M114" s="101">
        <v>3235.0574321746826</v>
      </c>
      <c r="N114" s="127">
        <f t="shared" si="4"/>
        <v>5564.587253022939</v>
      </c>
      <c r="O114" s="100">
        <v>38.328754968009889</v>
      </c>
      <c r="P114" s="101">
        <v>11.255725651979446</v>
      </c>
      <c r="Q114" s="101">
        <v>30.032969906926155</v>
      </c>
      <c r="R114" s="101">
        <v>227.55581825971603</v>
      </c>
      <c r="S114" s="101">
        <v>1202.6861369609833</v>
      </c>
      <c r="T114" s="101">
        <v>3156.3958473205566</v>
      </c>
      <c r="U114" s="127">
        <f t="shared" si="5"/>
        <v>4666.2552530681714</v>
      </c>
    </row>
    <row r="115" spans="1:21">
      <c r="A115" s="37">
        <v>118</v>
      </c>
      <c r="B115" s="17"/>
      <c r="C115" s="16"/>
      <c r="D115" s="38" t="s">
        <v>8</v>
      </c>
      <c r="E115" s="49" t="s">
        <v>140</v>
      </c>
      <c r="F115" s="40"/>
      <c r="G115" s="111">
        <f t="shared" si="3"/>
        <v>5387.6560963599477</v>
      </c>
      <c r="H115" s="26">
        <v>8.9167531128041446</v>
      </c>
      <c r="I115" s="7">
        <v>5.6612745374441147</v>
      </c>
      <c r="J115" s="7">
        <v>29.465627230703831</v>
      </c>
      <c r="K115" s="7">
        <v>112.63982579112053</v>
      </c>
      <c r="L115" s="7">
        <v>780.67423009872437</v>
      </c>
      <c r="M115" s="7">
        <v>2049.7631282806396</v>
      </c>
      <c r="N115" s="126">
        <f t="shared" si="4"/>
        <v>2987.1208390514366</v>
      </c>
      <c r="O115" s="26">
        <v>10.265786113915965</v>
      </c>
      <c r="P115" s="7">
        <v>1.5317218117415905</v>
      </c>
      <c r="Q115" s="7">
        <v>11.878704383969307</v>
      </c>
      <c r="R115" s="7">
        <v>89.804813116788864</v>
      </c>
      <c r="S115" s="7">
        <v>624.61419606208801</v>
      </c>
      <c r="T115" s="7">
        <v>1662.4400358200073</v>
      </c>
      <c r="U115" s="126">
        <f t="shared" si="5"/>
        <v>2400.5352573085111</v>
      </c>
    </row>
    <row r="116" spans="1:21">
      <c r="A116" s="37">
        <v>119</v>
      </c>
      <c r="B116" s="10"/>
      <c r="C116" s="16"/>
      <c r="D116" s="38" t="s">
        <v>10</v>
      </c>
      <c r="E116" s="49" t="s">
        <v>141</v>
      </c>
      <c r="F116" s="40"/>
      <c r="G116" s="111">
        <f t="shared" si="3"/>
        <v>3420.9537068465725</v>
      </c>
      <c r="H116" s="26">
        <v>14.252536679152399</v>
      </c>
      <c r="I116" s="7">
        <v>9.2534941174089909</v>
      </c>
      <c r="J116" s="7">
        <v>20.296571683138609</v>
      </c>
      <c r="K116" s="7">
        <v>97.081898033618927</v>
      </c>
      <c r="L116" s="7">
        <v>510.68083691596985</v>
      </c>
      <c r="M116" s="7">
        <v>828.95118761062622</v>
      </c>
      <c r="N116" s="126">
        <f t="shared" si="4"/>
        <v>1480.516525039915</v>
      </c>
      <c r="O116" s="26">
        <v>9.664090555626899</v>
      </c>
      <c r="P116" s="7">
        <v>4.6161747891455889</v>
      </c>
      <c r="Q116" s="7">
        <v>13.742858938872814</v>
      </c>
      <c r="R116" s="7">
        <v>118.85285273194313</v>
      </c>
      <c r="S116" s="7">
        <v>489.69244039058685</v>
      </c>
      <c r="T116" s="7">
        <v>1303.8687644004822</v>
      </c>
      <c r="U116" s="126">
        <f t="shared" si="5"/>
        <v>1940.4371818066575</v>
      </c>
    </row>
    <row r="117" spans="1:21">
      <c r="A117" s="37">
        <v>120</v>
      </c>
      <c r="B117" s="17"/>
      <c r="C117" s="11"/>
      <c r="D117" s="38" t="s">
        <v>22</v>
      </c>
      <c r="E117" s="9" t="s">
        <v>142</v>
      </c>
      <c r="F117" s="46"/>
      <c r="G117" s="111">
        <f t="shared" si="3"/>
        <v>1422.2327892119065</v>
      </c>
      <c r="H117" s="26">
        <v>26.696012084838003</v>
      </c>
      <c r="I117" s="7">
        <v>12.327640570700169</v>
      </c>
      <c r="J117" s="7">
        <v>20.434344619512558</v>
      </c>
      <c r="K117" s="7">
        <v>96.882954776287079</v>
      </c>
      <c r="L117" s="7">
        <v>584.2658224105835</v>
      </c>
      <c r="M117" s="7">
        <v>356.34314298629761</v>
      </c>
      <c r="N117" s="126">
        <f t="shared" si="4"/>
        <v>1096.9499174482189</v>
      </c>
      <c r="O117" s="26">
        <v>18.398877338971943</v>
      </c>
      <c r="P117" s="7">
        <v>5.107828676700592</v>
      </c>
      <c r="Q117" s="7">
        <v>4.4114057254046202</v>
      </c>
      <c r="R117" s="7">
        <v>18.898153614252806</v>
      </c>
      <c r="S117" s="7">
        <v>88.379485577344894</v>
      </c>
      <c r="T117" s="7">
        <v>190.08712083101273</v>
      </c>
      <c r="U117" s="126">
        <f t="shared" si="5"/>
        <v>325.28287176368758</v>
      </c>
    </row>
    <row r="118" spans="1:21">
      <c r="A118" s="93">
        <v>121</v>
      </c>
      <c r="B118" s="94"/>
      <c r="C118" s="95" t="s">
        <v>143</v>
      </c>
      <c r="D118" s="96" t="s">
        <v>144</v>
      </c>
      <c r="E118" s="97"/>
      <c r="F118" s="98"/>
      <c r="G118" s="99">
        <f t="shared" si="3"/>
        <v>5185.8322316082194</v>
      </c>
      <c r="H118" s="100">
        <v>44.840337035246193</v>
      </c>
      <c r="I118" s="101">
        <v>44.106112524867058</v>
      </c>
      <c r="J118" s="101">
        <v>73.741932392120361</v>
      </c>
      <c r="K118" s="101">
        <v>450.92588305473328</v>
      </c>
      <c r="L118" s="101">
        <v>1307.5393004417419</v>
      </c>
      <c r="M118" s="101">
        <v>1294.3525977134705</v>
      </c>
      <c r="N118" s="127">
        <f t="shared" si="4"/>
        <v>3215.5061631621793</v>
      </c>
      <c r="O118" s="100">
        <v>37.924106359481812</v>
      </c>
      <c r="P118" s="101">
        <v>20.452221542596817</v>
      </c>
      <c r="Q118" s="101">
        <v>45.739058569073677</v>
      </c>
      <c r="R118" s="101">
        <v>154.47083574533463</v>
      </c>
      <c r="S118" s="101">
        <v>580.01071405410767</v>
      </c>
      <c r="T118" s="101">
        <v>1131.7291321754456</v>
      </c>
      <c r="U118" s="127">
        <f t="shared" si="5"/>
        <v>1970.3260684460402</v>
      </c>
    </row>
    <row r="119" spans="1:21">
      <c r="A119" s="37">
        <v>122</v>
      </c>
      <c r="B119" s="17"/>
      <c r="C119" s="16"/>
      <c r="D119" s="38" t="s">
        <v>8</v>
      </c>
      <c r="E119" s="49" t="s">
        <v>145</v>
      </c>
      <c r="F119" s="40"/>
      <c r="G119" s="111">
        <f t="shared" si="3"/>
        <v>1092.3873220412643</v>
      </c>
      <c r="H119" s="26">
        <v>2.7904938468127511</v>
      </c>
      <c r="I119" s="7">
        <v>6.7285674531012774</v>
      </c>
      <c r="J119" s="7">
        <v>10.946295952424407</v>
      </c>
      <c r="K119" s="7">
        <v>43.048561960458755</v>
      </c>
      <c r="L119" s="7">
        <v>239.94513130187988</v>
      </c>
      <c r="M119" s="7">
        <v>358.40535414218903</v>
      </c>
      <c r="N119" s="126">
        <f t="shared" si="4"/>
        <v>661.8644046568661</v>
      </c>
      <c r="O119" s="26">
        <v>3.2525393344694749</v>
      </c>
      <c r="P119" s="7">
        <v>1.8741995976306498</v>
      </c>
      <c r="Q119" s="7">
        <v>4.4523974675685167</v>
      </c>
      <c r="R119" s="7">
        <v>21.739413734525442</v>
      </c>
      <c r="S119" s="7">
        <v>118.03423020243645</v>
      </c>
      <c r="T119" s="7">
        <v>281.17013704776764</v>
      </c>
      <c r="U119" s="126">
        <f t="shared" si="5"/>
        <v>430.52291738439817</v>
      </c>
    </row>
    <row r="120" spans="1:21">
      <c r="A120" s="37">
        <v>123</v>
      </c>
      <c r="B120" s="17"/>
      <c r="C120" s="16"/>
      <c r="D120" s="38" t="s">
        <v>10</v>
      </c>
      <c r="E120" s="49" t="s">
        <v>146</v>
      </c>
      <c r="F120" s="40"/>
      <c r="G120" s="111">
        <f t="shared" si="3"/>
        <v>2582.1784371546237</v>
      </c>
      <c r="H120" s="26">
        <v>5.0231212834478356</v>
      </c>
      <c r="I120" s="7">
        <v>28.457831278443336</v>
      </c>
      <c r="J120" s="7">
        <v>47.263858199119568</v>
      </c>
      <c r="K120" s="7">
        <v>329.68303203582764</v>
      </c>
      <c r="L120" s="7">
        <v>815.96931624412537</v>
      </c>
      <c r="M120" s="7">
        <v>486.11157965660095</v>
      </c>
      <c r="N120" s="126">
        <f t="shared" si="4"/>
        <v>1712.5087386975647</v>
      </c>
      <c r="O120" s="26">
        <v>4.0337290380266495</v>
      </c>
      <c r="P120" s="7">
        <v>7.1954547576606274</v>
      </c>
      <c r="Q120" s="7">
        <v>28.714635439217091</v>
      </c>
      <c r="R120" s="7">
        <v>95.145148307085037</v>
      </c>
      <c r="S120" s="7">
        <v>321.78901863098145</v>
      </c>
      <c r="T120" s="7">
        <v>412.79171228408813</v>
      </c>
      <c r="U120" s="126">
        <f t="shared" si="5"/>
        <v>869.66969845705898</v>
      </c>
    </row>
    <row r="121" spans="1:21">
      <c r="A121" s="37">
        <v>124</v>
      </c>
      <c r="B121" s="10"/>
      <c r="C121" s="16"/>
      <c r="D121" s="38" t="s">
        <v>22</v>
      </c>
      <c r="E121" s="49" t="s">
        <v>147</v>
      </c>
      <c r="F121" s="40"/>
      <c r="G121" s="111">
        <f t="shared" si="3"/>
        <v>181.87906039365043</v>
      </c>
      <c r="H121" s="26">
        <v>1.2161202672723448</v>
      </c>
      <c r="I121" s="7">
        <v>3.2491096127778292</v>
      </c>
      <c r="J121" s="7">
        <v>3.9501768136397004</v>
      </c>
      <c r="K121" s="7">
        <v>18.624565713107586</v>
      </c>
      <c r="L121" s="7">
        <v>20.934714421629906</v>
      </c>
      <c r="M121" s="7">
        <v>44.704030483961105</v>
      </c>
      <c r="N121" s="126">
        <f t="shared" si="4"/>
        <v>92.678717312388471</v>
      </c>
      <c r="O121" s="26">
        <v>1.9920440944842994</v>
      </c>
      <c r="P121" s="7">
        <v>7.5664901584386826</v>
      </c>
      <c r="Q121" s="7">
        <v>4.4469453450292349</v>
      </c>
      <c r="R121" s="7">
        <v>10.652081906795502</v>
      </c>
      <c r="S121" s="7">
        <v>19.974934682250023</v>
      </c>
      <c r="T121" s="7">
        <v>44.567846894264221</v>
      </c>
      <c r="U121" s="126">
        <f t="shared" si="5"/>
        <v>89.200343081261963</v>
      </c>
    </row>
    <row r="122" spans="1:21">
      <c r="A122" s="37">
        <v>125</v>
      </c>
      <c r="B122" s="17"/>
      <c r="C122" s="11"/>
      <c r="D122" s="50"/>
      <c r="E122" s="9" t="s">
        <v>148</v>
      </c>
      <c r="F122" s="46"/>
      <c r="G122" s="111">
        <f t="shared" si="3"/>
        <v>1329.3874258603901</v>
      </c>
      <c r="H122" s="26">
        <v>35.810601531527936</v>
      </c>
      <c r="I122" s="7">
        <v>5.6706058122217655</v>
      </c>
      <c r="J122" s="7">
        <v>11.581601798534393</v>
      </c>
      <c r="K122" s="7">
        <v>59.569742977619171</v>
      </c>
      <c r="L122" s="7">
        <v>230.69014346599579</v>
      </c>
      <c r="M122" s="7">
        <v>405.13163924217224</v>
      </c>
      <c r="N122" s="126">
        <f t="shared" si="4"/>
        <v>748.4543348280713</v>
      </c>
      <c r="O122" s="26">
        <v>28.645794193260372</v>
      </c>
      <c r="P122" s="7">
        <v>3.8160780072212219</v>
      </c>
      <c r="Q122" s="7">
        <v>8.1250806674361229</v>
      </c>
      <c r="R122" s="7">
        <v>26.934185907244682</v>
      </c>
      <c r="S122" s="7">
        <v>120.21252632141113</v>
      </c>
      <c r="T122" s="7">
        <v>393.19942593574524</v>
      </c>
      <c r="U122" s="126">
        <f t="shared" si="5"/>
        <v>580.93309103231877</v>
      </c>
    </row>
    <row r="123" spans="1:21">
      <c r="A123" s="93">
        <v>126</v>
      </c>
      <c r="B123" s="94"/>
      <c r="C123" s="95" t="s">
        <v>149</v>
      </c>
      <c r="D123" s="96" t="s">
        <v>150</v>
      </c>
      <c r="E123" s="97"/>
      <c r="F123" s="98"/>
      <c r="G123" s="99">
        <f t="shared" si="3"/>
        <v>5300.8528013089672</v>
      </c>
      <c r="H123" s="100">
        <v>52.911303531378508</v>
      </c>
      <c r="I123" s="101">
        <v>22.239857614040375</v>
      </c>
      <c r="J123" s="101">
        <v>36.667372420430183</v>
      </c>
      <c r="K123" s="101">
        <v>208.83979225158691</v>
      </c>
      <c r="L123" s="101">
        <v>878.2394847869873</v>
      </c>
      <c r="M123" s="101">
        <v>1483.6714992523193</v>
      </c>
      <c r="N123" s="127">
        <f t="shared" si="4"/>
        <v>2682.5693098567426</v>
      </c>
      <c r="O123" s="100">
        <v>32.302955587394536</v>
      </c>
      <c r="P123" s="101">
        <v>8.5967768132686615</v>
      </c>
      <c r="Q123" s="101">
        <v>43.332536607980728</v>
      </c>
      <c r="R123" s="101">
        <v>171.37616217136383</v>
      </c>
      <c r="S123" s="101">
        <v>681.71944427490234</v>
      </c>
      <c r="T123" s="101">
        <v>1680.9556159973145</v>
      </c>
      <c r="U123" s="127">
        <f t="shared" si="5"/>
        <v>2618.2834914522246</v>
      </c>
    </row>
    <row r="124" spans="1:21">
      <c r="A124" s="37">
        <v>127</v>
      </c>
      <c r="B124" s="12"/>
      <c r="C124" s="12"/>
      <c r="D124" s="38" t="s">
        <v>8</v>
      </c>
      <c r="E124" s="49" t="s">
        <v>151</v>
      </c>
      <c r="F124" s="40"/>
      <c r="G124" s="111">
        <f t="shared" si="3"/>
        <v>4876.4218681091443</v>
      </c>
      <c r="H124" s="26">
        <v>30.866455050185323</v>
      </c>
      <c r="I124" s="7">
        <v>19.556775778532028</v>
      </c>
      <c r="J124" s="7">
        <v>33.29221273958683</v>
      </c>
      <c r="K124" s="7">
        <v>197.71627259254456</v>
      </c>
      <c r="L124" s="7">
        <v>820.36086320877075</v>
      </c>
      <c r="M124" s="7">
        <v>1324.1837024688721</v>
      </c>
      <c r="N124" s="126">
        <f t="shared" si="4"/>
        <v>2425.9762818384916</v>
      </c>
      <c r="O124" s="26">
        <v>21.631646431051195</v>
      </c>
      <c r="P124" s="7">
        <v>7.2814166843891144</v>
      </c>
      <c r="Q124" s="7">
        <v>38.050426840782166</v>
      </c>
      <c r="R124" s="7">
        <v>155.35890161991119</v>
      </c>
      <c r="S124" s="7">
        <v>645.10506153106689</v>
      </c>
      <c r="T124" s="7">
        <v>1583.0181331634521</v>
      </c>
      <c r="U124" s="126">
        <f t="shared" si="5"/>
        <v>2450.4455862706527</v>
      </c>
    </row>
    <row r="125" spans="1:21">
      <c r="A125" s="37">
        <v>128</v>
      </c>
      <c r="B125" s="17"/>
      <c r="C125" s="16"/>
      <c r="D125" s="52" t="s">
        <v>10</v>
      </c>
      <c r="E125" s="49" t="s">
        <v>152</v>
      </c>
      <c r="F125" s="40"/>
      <c r="G125" s="111">
        <f t="shared" si="3"/>
        <v>36.11835503578186</v>
      </c>
      <c r="H125" s="26">
        <v>0</v>
      </c>
      <c r="I125" s="7">
        <v>0</v>
      </c>
      <c r="J125" s="7">
        <v>0</v>
      </c>
      <c r="K125" s="7">
        <v>0</v>
      </c>
      <c r="L125" s="7">
        <v>1.704815149307251</v>
      </c>
      <c r="M125" s="7">
        <v>34.413539886474609</v>
      </c>
      <c r="N125" s="126">
        <f t="shared" si="4"/>
        <v>36.11835503578186</v>
      </c>
      <c r="O125" s="26">
        <v>0</v>
      </c>
      <c r="P125" s="7">
        <v>0</v>
      </c>
      <c r="Q125" s="7">
        <v>0</v>
      </c>
      <c r="R125" s="7">
        <v>0</v>
      </c>
      <c r="S125" s="7">
        <v>0</v>
      </c>
      <c r="T125" s="7">
        <v>0</v>
      </c>
      <c r="U125" s="126">
        <f t="shared" si="5"/>
        <v>0</v>
      </c>
    </row>
    <row r="126" spans="1:21">
      <c r="A126" s="37">
        <v>129</v>
      </c>
      <c r="B126" s="10"/>
      <c r="C126" s="16"/>
      <c r="D126" s="38" t="s">
        <v>22</v>
      </c>
      <c r="E126" s="15" t="s">
        <v>153</v>
      </c>
      <c r="F126" s="43"/>
      <c r="G126" s="111">
        <f t="shared" si="3"/>
        <v>11.520826843232499</v>
      </c>
      <c r="H126" s="26">
        <v>0</v>
      </c>
      <c r="I126" s="7">
        <v>0.13722814479842782</v>
      </c>
      <c r="J126" s="7">
        <v>0.1273314191494137</v>
      </c>
      <c r="K126" s="7">
        <v>0.29816020536236465</v>
      </c>
      <c r="L126" s="7">
        <v>1.4113303078338504</v>
      </c>
      <c r="M126" s="7">
        <v>3.1087556686252356</v>
      </c>
      <c r="N126" s="126">
        <f t="shared" si="4"/>
        <v>5.0828057457692921</v>
      </c>
      <c r="O126" s="26">
        <v>0</v>
      </c>
      <c r="P126" s="7">
        <v>7.5185335110290907E-2</v>
      </c>
      <c r="Q126" s="7">
        <v>9.4073449174175039E-2</v>
      </c>
      <c r="R126" s="7">
        <v>0.89753342454787344</v>
      </c>
      <c r="S126" s="7">
        <v>2.2756535746157169</v>
      </c>
      <c r="T126" s="7">
        <v>3.0955753140151501</v>
      </c>
      <c r="U126" s="126">
        <f t="shared" si="5"/>
        <v>6.4380210974632064</v>
      </c>
    </row>
    <row r="127" spans="1:21">
      <c r="A127" s="37">
        <v>130</v>
      </c>
      <c r="B127" s="17"/>
      <c r="C127" s="11"/>
      <c r="D127" s="38" t="s">
        <v>24</v>
      </c>
      <c r="E127" s="9" t="s">
        <v>422</v>
      </c>
      <c r="F127" s="46"/>
      <c r="G127" s="111">
        <f t="shared" si="3"/>
        <v>372.79556637490168</v>
      </c>
      <c r="H127" s="26">
        <v>22.044846618548036</v>
      </c>
      <c r="I127" s="7">
        <v>2.545852642506361</v>
      </c>
      <c r="J127" s="7">
        <v>3.2478276826441288</v>
      </c>
      <c r="K127" s="7">
        <v>10.825348764657974</v>
      </c>
      <c r="L127" s="7">
        <v>54.76251095533371</v>
      </c>
      <c r="M127" s="7">
        <v>121.96548771858215</v>
      </c>
      <c r="N127" s="126">
        <f t="shared" si="4"/>
        <v>215.39187438227236</v>
      </c>
      <c r="O127" s="26">
        <v>10.671310110017657</v>
      </c>
      <c r="P127" s="7">
        <v>1.2401744308881462</v>
      </c>
      <c r="Q127" s="7">
        <v>4.8379256753250957</v>
      </c>
      <c r="R127" s="7">
        <v>13.51387932524085</v>
      </c>
      <c r="S127" s="7">
        <v>33.368799224495888</v>
      </c>
      <c r="T127" s="7">
        <v>93.771603226661682</v>
      </c>
      <c r="U127" s="126">
        <f t="shared" si="5"/>
        <v>157.40369199262932</v>
      </c>
    </row>
    <row r="128" spans="1:21">
      <c r="A128" s="37">
        <v>131</v>
      </c>
      <c r="B128" s="12"/>
      <c r="C128" s="12"/>
      <c r="D128" s="38" t="s">
        <v>26</v>
      </c>
      <c r="E128" s="15" t="s">
        <v>154</v>
      </c>
      <c r="F128" s="43"/>
      <c r="G128" s="111">
        <f t="shared" si="3"/>
        <v>0</v>
      </c>
      <c r="H128" s="26">
        <v>0</v>
      </c>
      <c r="I128" s="7">
        <v>0</v>
      </c>
      <c r="J128" s="7">
        <v>0</v>
      </c>
      <c r="K128" s="7">
        <v>0</v>
      </c>
      <c r="L128" s="7">
        <v>0</v>
      </c>
      <c r="M128" s="7">
        <v>0</v>
      </c>
      <c r="N128" s="126">
        <f t="shared" si="4"/>
        <v>0</v>
      </c>
      <c r="O128" s="26">
        <v>0</v>
      </c>
      <c r="P128" s="7">
        <v>0</v>
      </c>
      <c r="Q128" s="7">
        <v>0</v>
      </c>
      <c r="R128" s="7">
        <v>0</v>
      </c>
      <c r="S128" s="7">
        <v>0</v>
      </c>
      <c r="T128" s="7">
        <v>0</v>
      </c>
      <c r="U128" s="126">
        <f t="shared" si="5"/>
        <v>0</v>
      </c>
    </row>
    <row r="129" spans="1:21">
      <c r="A129" s="37">
        <v>132</v>
      </c>
      <c r="B129" s="12"/>
      <c r="C129" s="12"/>
      <c r="D129" s="38" t="s">
        <v>32</v>
      </c>
      <c r="E129" s="15" t="s">
        <v>155</v>
      </c>
      <c r="F129" s="43"/>
      <c r="G129" s="111">
        <f t="shared" si="3"/>
        <v>3.9961460293270648</v>
      </c>
      <c r="H129" s="26">
        <v>0</v>
      </c>
      <c r="I129" s="7">
        <v>0</v>
      </c>
      <c r="J129" s="7">
        <v>0</v>
      </c>
      <c r="K129" s="7">
        <v>0</v>
      </c>
      <c r="L129" s="7">
        <v>0</v>
      </c>
      <c r="M129" s="7">
        <v>0</v>
      </c>
      <c r="N129" s="126">
        <f t="shared" si="4"/>
        <v>0</v>
      </c>
      <c r="O129" s="26">
        <v>0</v>
      </c>
      <c r="P129" s="7">
        <v>0</v>
      </c>
      <c r="Q129" s="7">
        <v>0.35011091316118836</v>
      </c>
      <c r="R129" s="7">
        <v>1.605843614321202</v>
      </c>
      <c r="S129" s="7">
        <v>0.96994812646880746</v>
      </c>
      <c r="T129" s="7">
        <v>1.0702433753758669</v>
      </c>
      <c r="U129" s="126">
        <f t="shared" si="5"/>
        <v>3.9961460293270648</v>
      </c>
    </row>
    <row r="130" spans="1:21">
      <c r="A130" s="93">
        <v>133</v>
      </c>
      <c r="B130" s="94"/>
      <c r="C130" s="95" t="s">
        <v>156</v>
      </c>
      <c r="D130" s="96" t="s">
        <v>157</v>
      </c>
      <c r="E130" s="97"/>
      <c r="F130" s="98"/>
      <c r="G130" s="99">
        <f t="shared" si="3"/>
        <v>547.73189645912498</v>
      </c>
      <c r="H130" s="100">
        <v>4.2600459655513987</v>
      </c>
      <c r="I130" s="101">
        <v>1.5302277347072959</v>
      </c>
      <c r="J130" s="101">
        <v>4.9385073408484459</v>
      </c>
      <c r="K130" s="101">
        <v>20.392647862434387</v>
      </c>
      <c r="L130" s="101">
        <v>60.615940451622009</v>
      </c>
      <c r="M130" s="101">
        <v>126.52206170558929</v>
      </c>
      <c r="N130" s="127">
        <f t="shared" si="4"/>
        <v>218.25943106075283</v>
      </c>
      <c r="O130" s="100">
        <v>4.4713931331643835</v>
      </c>
      <c r="P130" s="101">
        <v>1.9685502834618092</v>
      </c>
      <c r="Q130" s="101">
        <v>4.5466144345700741</v>
      </c>
      <c r="R130" s="101">
        <v>12.564328961074352</v>
      </c>
      <c r="S130" s="101">
        <v>45.869458377361298</v>
      </c>
      <c r="T130" s="101">
        <v>260.05212020874023</v>
      </c>
      <c r="U130" s="127">
        <f t="shared" si="5"/>
        <v>329.47246539837215</v>
      </c>
    </row>
    <row r="131" spans="1:21">
      <c r="A131" s="93">
        <v>134</v>
      </c>
      <c r="B131" s="94"/>
      <c r="C131" s="95" t="s">
        <v>158</v>
      </c>
      <c r="D131" s="96" t="s">
        <v>159</v>
      </c>
      <c r="E131" s="97"/>
      <c r="F131" s="98"/>
      <c r="G131" s="99">
        <f t="shared" si="3"/>
        <v>158.17657308652997</v>
      </c>
      <c r="H131" s="100">
        <v>0</v>
      </c>
      <c r="I131" s="101">
        <v>3.3570132851600647</v>
      </c>
      <c r="J131" s="101">
        <v>5.3015122264623642</v>
      </c>
      <c r="K131" s="101">
        <v>8.2976128682494164</v>
      </c>
      <c r="L131" s="101">
        <v>13.111719582229853</v>
      </c>
      <c r="M131" s="101">
        <v>31.311430715024471</v>
      </c>
      <c r="N131" s="127">
        <f t="shared" si="4"/>
        <v>61.379288677126169</v>
      </c>
      <c r="O131" s="100">
        <v>0</v>
      </c>
      <c r="P131" s="101">
        <v>4.8903756253421307</v>
      </c>
      <c r="Q131" s="101">
        <v>14.128757908940315</v>
      </c>
      <c r="R131" s="101">
        <v>9.5933282822370529</v>
      </c>
      <c r="S131" s="101">
        <v>9.4607797302305698</v>
      </c>
      <c r="T131" s="101">
        <v>58.724042862653732</v>
      </c>
      <c r="U131" s="127">
        <f>SUM(O131:T131)</f>
        <v>96.797284409403801</v>
      </c>
    </row>
    <row r="132" spans="1:21">
      <c r="A132" s="37">
        <v>135</v>
      </c>
      <c r="B132" s="17"/>
      <c r="C132" s="16"/>
      <c r="D132" s="38" t="s">
        <v>8</v>
      </c>
      <c r="E132" s="49" t="s">
        <v>160</v>
      </c>
      <c r="F132" s="40"/>
      <c r="G132" s="111">
        <f t="shared" si="3"/>
        <v>21.119299847981893</v>
      </c>
      <c r="H132" s="26">
        <v>0</v>
      </c>
      <c r="I132" s="7">
        <v>0.35958515864331275</v>
      </c>
      <c r="J132" s="7">
        <v>0.14277421441511251</v>
      </c>
      <c r="K132" s="7">
        <v>0.19274064101045951</v>
      </c>
      <c r="L132" s="7">
        <v>3.0227328976616263</v>
      </c>
      <c r="M132" s="7">
        <v>4.8854366857558489</v>
      </c>
      <c r="N132" s="126">
        <f t="shared" si="4"/>
        <v>8.60326959748636</v>
      </c>
      <c r="O132" s="26">
        <v>0</v>
      </c>
      <c r="P132" s="7">
        <v>0.20366593907237984</v>
      </c>
      <c r="Q132" s="7">
        <v>0.20965789677575231</v>
      </c>
      <c r="R132" s="7">
        <v>0.69091615546494722</v>
      </c>
      <c r="S132" s="7">
        <v>2.6742805819958448</v>
      </c>
      <c r="T132" s="7">
        <v>8.7375096771866083</v>
      </c>
      <c r="U132" s="126">
        <f t="shared" ref="U132:U157" si="6">SUM(O132:T132)</f>
        <v>12.516030250495533</v>
      </c>
    </row>
    <row r="133" spans="1:21">
      <c r="A133" s="37">
        <v>136</v>
      </c>
      <c r="B133" s="10"/>
      <c r="C133" s="16"/>
      <c r="D133" s="38" t="s">
        <v>10</v>
      </c>
      <c r="E133" s="49" t="s">
        <v>161</v>
      </c>
      <c r="F133" s="40"/>
      <c r="G133" s="111">
        <f t="shared" si="3"/>
        <v>5.9810073971748352</v>
      </c>
      <c r="H133" s="26">
        <v>0</v>
      </c>
      <c r="I133" s="7">
        <v>0</v>
      </c>
      <c r="J133" s="7">
        <v>0</v>
      </c>
      <c r="K133" s="7">
        <v>0</v>
      </c>
      <c r="L133" s="7">
        <v>0</v>
      </c>
      <c r="M133" s="7">
        <v>1.2318567037582397</v>
      </c>
      <c r="N133" s="126">
        <f t="shared" si="4"/>
        <v>1.2318567037582397</v>
      </c>
      <c r="O133" s="26">
        <v>0</v>
      </c>
      <c r="P133" s="7">
        <v>0</v>
      </c>
      <c r="Q133" s="7">
        <v>0</v>
      </c>
      <c r="R133" s="7">
        <v>0</v>
      </c>
      <c r="S133" s="7">
        <v>0.38793891668319702</v>
      </c>
      <c r="T133" s="7">
        <v>4.3612117767333984</v>
      </c>
      <c r="U133" s="126">
        <f t="shared" si="6"/>
        <v>4.7491506934165955</v>
      </c>
    </row>
    <row r="134" spans="1:21">
      <c r="A134" s="37">
        <v>137</v>
      </c>
      <c r="B134" s="10"/>
      <c r="C134" s="11"/>
      <c r="D134" s="52" t="s">
        <v>22</v>
      </c>
      <c r="E134" s="49" t="s">
        <v>162</v>
      </c>
      <c r="F134" s="51"/>
      <c r="G134" s="111">
        <f t="shared" si="3"/>
        <v>6.5203414112329483</v>
      </c>
      <c r="H134" s="26">
        <v>0</v>
      </c>
      <c r="I134" s="7">
        <v>0</v>
      </c>
      <c r="J134" s="7">
        <v>0</v>
      </c>
      <c r="K134" s="7">
        <v>0</v>
      </c>
      <c r="L134" s="7">
        <v>1.7131983041763306</v>
      </c>
      <c r="M134" s="7">
        <v>1.7231577634811401</v>
      </c>
      <c r="N134" s="126">
        <f t="shared" si="4"/>
        <v>3.4363560676574707</v>
      </c>
      <c r="O134" s="26">
        <v>0</v>
      </c>
      <c r="P134" s="7">
        <v>0</v>
      </c>
      <c r="Q134" s="7">
        <v>0</v>
      </c>
      <c r="R134" s="7">
        <v>0</v>
      </c>
      <c r="S134" s="7">
        <v>0.17115785181522369</v>
      </c>
      <c r="T134" s="7">
        <v>2.9128274917602539</v>
      </c>
      <c r="U134" s="126">
        <f t="shared" si="6"/>
        <v>3.0839853435754776</v>
      </c>
    </row>
    <row r="135" spans="1:21">
      <c r="A135" s="37">
        <v>138</v>
      </c>
      <c r="B135" s="10"/>
      <c r="C135" s="11"/>
      <c r="D135" s="52" t="s">
        <v>24</v>
      </c>
      <c r="E135" s="49" t="s">
        <v>163</v>
      </c>
      <c r="F135" s="51"/>
      <c r="G135" s="111">
        <f t="shared" si="3"/>
        <v>2.2384571433067322</v>
      </c>
      <c r="H135" s="26">
        <v>0</v>
      </c>
      <c r="I135" s="7">
        <v>0</v>
      </c>
      <c r="J135" s="7">
        <v>0</v>
      </c>
      <c r="K135" s="7">
        <v>0</v>
      </c>
      <c r="L135" s="7">
        <v>0.69358837604522705</v>
      </c>
      <c r="M135" s="7">
        <v>0.76735842227935791</v>
      </c>
      <c r="N135" s="126">
        <f t="shared" si="4"/>
        <v>1.460946798324585</v>
      </c>
      <c r="O135" s="26">
        <v>0</v>
      </c>
      <c r="P135" s="7">
        <v>0</v>
      </c>
      <c r="Q135" s="7">
        <v>0</v>
      </c>
      <c r="R135" s="7">
        <v>0</v>
      </c>
      <c r="S135" s="7">
        <v>0</v>
      </c>
      <c r="T135" s="7">
        <v>0.77751034498214722</v>
      </c>
      <c r="U135" s="126">
        <f t="shared" si="6"/>
        <v>0.77751034498214722</v>
      </c>
    </row>
    <row r="136" spans="1:21">
      <c r="A136" s="37">
        <v>139</v>
      </c>
      <c r="B136" s="17"/>
      <c r="C136" s="11"/>
      <c r="D136" s="50"/>
      <c r="E136" s="9" t="s">
        <v>164</v>
      </c>
      <c r="F136" s="46"/>
      <c r="G136" s="111">
        <f t="shared" si="3"/>
        <v>122.3174658101052</v>
      </c>
      <c r="H136" s="26">
        <v>0</v>
      </c>
      <c r="I136" s="7">
        <v>2.9974281247705221</v>
      </c>
      <c r="J136" s="7">
        <v>5.1587378643453121</v>
      </c>
      <c r="K136" s="7">
        <v>8.1048721559345722</v>
      </c>
      <c r="L136" s="7">
        <v>7.6821998283267021</v>
      </c>
      <c r="M136" s="7">
        <v>22.703620605170727</v>
      </c>
      <c r="N136" s="126">
        <f t="shared" si="4"/>
        <v>46.646858578547835</v>
      </c>
      <c r="O136" s="26">
        <v>0</v>
      </c>
      <c r="P136" s="7">
        <v>4.6867098063230515</v>
      </c>
      <c r="Q136" s="7">
        <v>13.919099614024162</v>
      </c>
      <c r="R136" s="7">
        <v>8.9024122431874275</v>
      </c>
      <c r="S136" s="7">
        <v>6.2274025976657867</v>
      </c>
      <c r="T136" s="7">
        <v>41.934982970356941</v>
      </c>
      <c r="U136" s="126">
        <f t="shared" si="6"/>
        <v>75.670607231557369</v>
      </c>
    </row>
    <row r="137" spans="1:21">
      <c r="A137" s="93">
        <v>140</v>
      </c>
      <c r="B137" s="94"/>
      <c r="C137" s="95" t="s">
        <v>165</v>
      </c>
      <c r="D137" s="96" t="s">
        <v>166</v>
      </c>
      <c r="E137" s="97"/>
      <c r="F137" s="98"/>
      <c r="G137" s="99">
        <f t="shared" si="3"/>
        <v>1420.3289424926043</v>
      </c>
      <c r="H137" s="100">
        <v>697.14393377304077</v>
      </c>
      <c r="I137" s="101">
        <v>45.04584039747715</v>
      </c>
      <c r="J137" s="101">
        <v>21.422621011734009</v>
      </c>
      <c r="K137" s="101">
        <v>18.433810837566853</v>
      </c>
      <c r="L137" s="101">
        <v>15.518175929784775</v>
      </c>
      <c r="M137" s="101">
        <v>1.7869775295257568</v>
      </c>
      <c r="N137" s="127">
        <f t="shared" si="4"/>
        <v>799.35135947912931</v>
      </c>
      <c r="O137" s="100">
        <v>545.30390405654907</v>
      </c>
      <c r="P137" s="101">
        <v>33.391201257705688</v>
      </c>
      <c r="Q137" s="101">
        <v>12.211762186139822</v>
      </c>
      <c r="R137" s="101">
        <v>16.035402558743954</v>
      </c>
      <c r="S137" s="101">
        <v>11.122485462576151</v>
      </c>
      <c r="T137" s="101">
        <v>2.9128274917602539</v>
      </c>
      <c r="U137" s="127">
        <f t="shared" si="6"/>
        <v>620.97758301347494</v>
      </c>
    </row>
    <row r="138" spans="1:21">
      <c r="A138" s="37">
        <v>141</v>
      </c>
      <c r="B138" s="17"/>
      <c r="C138" s="16"/>
      <c r="D138" s="38" t="s">
        <v>8</v>
      </c>
      <c r="E138" s="45" t="s">
        <v>167</v>
      </c>
      <c r="F138" s="53"/>
      <c r="G138" s="111">
        <f t="shared" ref="G138:G157" si="7">N138+U138</f>
        <v>175.57545772395679</v>
      </c>
      <c r="H138" s="26">
        <v>111.59180185198784</v>
      </c>
      <c r="I138" s="7">
        <v>2.0428960358258337</v>
      </c>
      <c r="J138" s="7">
        <v>0.1207929237280041</v>
      </c>
      <c r="K138" s="7">
        <v>0.12790206645149738</v>
      </c>
      <c r="L138" s="7">
        <v>0.1107762836618349</v>
      </c>
      <c r="M138" s="7">
        <v>0</v>
      </c>
      <c r="N138" s="126">
        <f t="shared" ref="N138:N157" si="8">SUM(H138:M138)</f>
        <v>113.99416916165501</v>
      </c>
      <c r="O138" s="26">
        <v>61.057925850152969</v>
      </c>
      <c r="P138" s="7">
        <v>0.25540760991862044</v>
      </c>
      <c r="Q138" s="7">
        <v>0.10336242365883663</v>
      </c>
      <c r="R138" s="7">
        <v>9.4902035751147196E-2</v>
      </c>
      <c r="S138" s="7">
        <v>6.9690642820205539E-2</v>
      </c>
      <c r="T138" s="7">
        <v>0</v>
      </c>
      <c r="U138" s="126">
        <f t="shared" si="6"/>
        <v>61.581288562301779</v>
      </c>
    </row>
    <row r="139" spans="1:21">
      <c r="A139" s="37">
        <v>142</v>
      </c>
      <c r="B139" s="17"/>
      <c r="C139" s="16"/>
      <c r="D139" s="38" t="s">
        <v>10</v>
      </c>
      <c r="E139" s="45" t="s">
        <v>168</v>
      </c>
      <c r="F139" s="53"/>
      <c r="G139" s="111">
        <f t="shared" si="7"/>
        <v>1.4439305877313018</v>
      </c>
      <c r="H139" s="26">
        <v>0.93839803873561323</v>
      </c>
      <c r="I139" s="7">
        <v>0</v>
      </c>
      <c r="J139" s="7">
        <v>0</v>
      </c>
      <c r="K139" s="7">
        <v>0</v>
      </c>
      <c r="L139" s="7">
        <v>0</v>
      </c>
      <c r="M139" s="7">
        <v>0</v>
      </c>
      <c r="N139" s="126">
        <f t="shared" si="8"/>
        <v>0.93839803873561323</v>
      </c>
      <c r="O139" s="26">
        <v>0.50553254899568856</v>
      </c>
      <c r="P139" s="7">
        <v>0</v>
      </c>
      <c r="Q139" s="7">
        <v>0</v>
      </c>
      <c r="R139" s="7">
        <v>0</v>
      </c>
      <c r="S139" s="7">
        <v>0</v>
      </c>
      <c r="T139" s="7">
        <v>0</v>
      </c>
      <c r="U139" s="126">
        <f t="shared" si="6"/>
        <v>0.50553254899568856</v>
      </c>
    </row>
    <row r="140" spans="1:21">
      <c r="A140" s="37">
        <v>143</v>
      </c>
      <c r="B140" s="17"/>
      <c r="C140" s="16"/>
      <c r="D140" s="38" t="s">
        <v>22</v>
      </c>
      <c r="E140" s="45" t="s">
        <v>169</v>
      </c>
      <c r="F140" s="53"/>
      <c r="G140" s="111">
        <f t="shared" si="7"/>
        <v>67.04610758065246</v>
      </c>
      <c r="H140" s="26">
        <v>38.46581955999136</v>
      </c>
      <c r="I140" s="7">
        <v>1.3913695807568729</v>
      </c>
      <c r="J140" s="7">
        <v>1.4488867060281336</v>
      </c>
      <c r="K140" s="7">
        <v>2.3304856680333614</v>
      </c>
      <c r="L140" s="7">
        <v>2.1435828125104308</v>
      </c>
      <c r="M140" s="7">
        <v>0</v>
      </c>
      <c r="N140" s="126">
        <f t="shared" si="8"/>
        <v>45.780144327320158</v>
      </c>
      <c r="O140" s="26">
        <v>15.446916446089745</v>
      </c>
      <c r="P140" s="7">
        <v>2.2264380557462573</v>
      </c>
      <c r="Q140" s="7">
        <v>0.38771369378082454</v>
      </c>
      <c r="R140" s="7">
        <v>1.6722120707854629</v>
      </c>
      <c r="S140" s="7">
        <v>1.5326829869300127</v>
      </c>
      <c r="T140" s="7">
        <v>0</v>
      </c>
      <c r="U140" s="126">
        <f t="shared" si="6"/>
        <v>21.265963253332302</v>
      </c>
    </row>
    <row r="141" spans="1:21">
      <c r="A141" s="37">
        <v>144</v>
      </c>
      <c r="B141" s="17"/>
      <c r="C141" s="16"/>
      <c r="D141" s="38" t="s">
        <v>24</v>
      </c>
      <c r="E141" s="45" t="s">
        <v>170</v>
      </c>
      <c r="F141" s="53"/>
      <c r="G141" s="111">
        <f t="shared" si="7"/>
        <v>558.20551500655711</v>
      </c>
      <c r="H141" s="26">
        <v>263.82135081291199</v>
      </c>
      <c r="I141" s="7">
        <v>30.44120928645134</v>
      </c>
      <c r="J141" s="7">
        <v>14.506789267063141</v>
      </c>
      <c r="K141" s="7">
        <v>10.892136510461569</v>
      </c>
      <c r="L141" s="7">
        <v>7.7927373200654984</v>
      </c>
      <c r="M141" s="7">
        <v>1.7869775295257568</v>
      </c>
      <c r="N141" s="126">
        <f t="shared" si="8"/>
        <v>329.24120072647929</v>
      </c>
      <c r="O141" s="26">
        <v>190.3451806306839</v>
      </c>
      <c r="P141" s="7">
        <v>17.551077168434858</v>
      </c>
      <c r="Q141" s="7">
        <v>6.7648240365087986</v>
      </c>
      <c r="R141" s="7">
        <v>8.7718992009758949</v>
      </c>
      <c r="S141" s="7">
        <v>2.6185057517141104</v>
      </c>
      <c r="T141" s="7">
        <v>2.9128274917602539</v>
      </c>
      <c r="U141" s="126">
        <f t="shared" si="6"/>
        <v>228.96431428007782</v>
      </c>
    </row>
    <row r="142" spans="1:21">
      <c r="A142" s="37">
        <v>145</v>
      </c>
      <c r="B142" s="17"/>
      <c r="C142" s="16"/>
      <c r="D142" s="38" t="s">
        <v>26</v>
      </c>
      <c r="E142" s="45" t="s">
        <v>171</v>
      </c>
      <c r="F142" s="53"/>
      <c r="G142" s="111">
        <f t="shared" si="7"/>
        <v>62.172810927630962</v>
      </c>
      <c r="H142" s="26">
        <v>23.664574265480042</v>
      </c>
      <c r="I142" s="7">
        <v>0.26761986152268946</v>
      </c>
      <c r="J142" s="7">
        <v>0.20036148047074676</v>
      </c>
      <c r="K142" s="7">
        <v>0.14780536602484062</v>
      </c>
      <c r="L142" s="7">
        <v>0.48784380219876766</v>
      </c>
      <c r="M142" s="7">
        <v>0</v>
      </c>
      <c r="N142" s="126">
        <f t="shared" si="8"/>
        <v>24.768204775697086</v>
      </c>
      <c r="O142" s="26">
        <v>35.51693794131279</v>
      </c>
      <c r="P142" s="7">
        <v>1.6063698295038193</v>
      </c>
      <c r="Q142" s="7">
        <v>0.267977113078814</v>
      </c>
      <c r="R142" s="7">
        <v>6.7533516194089316E-3</v>
      </c>
      <c r="S142" s="7">
        <v>6.5679164190441952E-3</v>
      </c>
      <c r="T142" s="7">
        <v>0</v>
      </c>
      <c r="U142" s="126">
        <f t="shared" si="6"/>
        <v>37.404606151933876</v>
      </c>
    </row>
    <row r="143" spans="1:21">
      <c r="A143" s="37">
        <v>146</v>
      </c>
      <c r="B143" s="17"/>
      <c r="C143" s="16"/>
      <c r="D143" s="38" t="s">
        <v>32</v>
      </c>
      <c r="E143" s="54" t="s">
        <v>172</v>
      </c>
      <c r="F143" s="53"/>
      <c r="G143" s="111">
        <f t="shared" si="7"/>
        <v>555.88512138230726</v>
      </c>
      <c r="H143" s="26">
        <v>258.66198074817657</v>
      </c>
      <c r="I143" s="7">
        <v>10.902746174484491</v>
      </c>
      <c r="J143" s="7">
        <v>5.1457897983491421</v>
      </c>
      <c r="K143" s="7">
        <v>4.9354820847511292</v>
      </c>
      <c r="L143" s="7">
        <v>4.9832360781729221</v>
      </c>
      <c r="M143" s="7">
        <v>0</v>
      </c>
      <c r="N143" s="126">
        <f t="shared" si="8"/>
        <v>284.62923488393426</v>
      </c>
      <c r="O143" s="26">
        <v>242.43141967058182</v>
      </c>
      <c r="P143" s="7">
        <v>11.751908362843096</v>
      </c>
      <c r="Q143" s="7">
        <v>4.6878845482133329</v>
      </c>
      <c r="R143" s="7">
        <v>5.4896354489028454</v>
      </c>
      <c r="S143" s="7">
        <v>6.8950384678319097</v>
      </c>
      <c r="T143" s="7">
        <v>0</v>
      </c>
      <c r="U143" s="126">
        <f t="shared" si="6"/>
        <v>271.255886498373</v>
      </c>
    </row>
    <row r="144" spans="1:21">
      <c r="A144" s="93">
        <v>147</v>
      </c>
      <c r="B144" s="94"/>
      <c r="C144" s="103" t="s">
        <v>173</v>
      </c>
      <c r="D144" s="96" t="s">
        <v>174</v>
      </c>
      <c r="E144" s="97"/>
      <c r="F144" s="98"/>
      <c r="G144" s="99">
        <f t="shared" si="7"/>
        <v>0</v>
      </c>
      <c r="H144" s="100">
        <v>0</v>
      </c>
      <c r="I144" s="101">
        <v>0</v>
      </c>
      <c r="J144" s="101">
        <v>0</v>
      </c>
      <c r="K144" s="101">
        <v>0</v>
      </c>
      <c r="L144" s="101">
        <v>0</v>
      </c>
      <c r="M144" s="101">
        <v>0</v>
      </c>
      <c r="N144" s="127">
        <f t="shared" si="8"/>
        <v>0</v>
      </c>
      <c r="O144" s="100">
        <v>0</v>
      </c>
      <c r="P144" s="101">
        <v>0</v>
      </c>
      <c r="Q144" s="101">
        <v>0</v>
      </c>
      <c r="R144" s="101">
        <v>0</v>
      </c>
      <c r="S144" s="101">
        <v>0</v>
      </c>
      <c r="T144" s="101">
        <v>0</v>
      </c>
      <c r="U144" s="127">
        <f t="shared" si="6"/>
        <v>0</v>
      </c>
    </row>
    <row r="145" spans="1:21">
      <c r="A145" s="72">
        <v>151</v>
      </c>
      <c r="B145" s="80" t="s">
        <v>175</v>
      </c>
      <c r="C145" s="81" t="s">
        <v>176</v>
      </c>
      <c r="D145" s="82"/>
      <c r="E145" s="82"/>
      <c r="F145" s="83"/>
      <c r="G145" s="74">
        <f t="shared" si="7"/>
        <v>13864.898572564125</v>
      </c>
      <c r="H145" s="75">
        <v>647.10603511333466</v>
      </c>
      <c r="I145" s="76">
        <v>418.30300652980804</v>
      </c>
      <c r="J145" s="76">
        <v>2231.0257244110107</v>
      </c>
      <c r="K145" s="76">
        <v>2765.2909483909607</v>
      </c>
      <c r="L145" s="76">
        <v>2370.6955432891846</v>
      </c>
      <c r="M145" s="76">
        <v>1084.5679759979248</v>
      </c>
      <c r="N145" s="124">
        <f t="shared" si="8"/>
        <v>9516.9892337322235</v>
      </c>
      <c r="O145" s="75">
        <v>377.09798717498779</v>
      </c>
      <c r="P145" s="76">
        <v>158.62233316898346</v>
      </c>
      <c r="Q145" s="76">
        <v>987.59740352630615</v>
      </c>
      <c r="R145" s="76">
        <v>1009.7243354320526</v>
      </c>
      <c r="S145" s="76">
        <v>995.26984071731567</v>
      </c>
      <c r="T145" s="76">
        <v>819.59743881225586</v>
      </c>
      <c r="U145" s="124">
        <f t="shared" si="6"/>
        <v>4347.9093388319016</v>
      </c>
    </row>
    <row r="146" spans="1:21">
      <c r="A146" s="93">
        <v>152</v>
      </c>
      <c r="B146" s="95"/>
      <c r="C146" s="95" t="s">
        <v>6</v>
      </c>
      <c r="D146" s="96" t="s">
        <v>177</v>
      </c>
      <c r="E146" s="104"/>
      <c r="F146" s="105"/>
      <c r="G146" s="99">
        <f t="shared" si="7"/>
        <v>11629.368647217751</v>
      </c>
      <c r="H146" s="100">
        <v>602.81571638584137</v>
      </c>
      <c r="I146" s="101">
        <v>380.11844265460968</v>
      </c>
      <c r="J146" s="101">
        <v>1707.0226922035217</v>
      </c>
      <c r="K146" s="101">
        <v>2207.8242647647858</v>
      </c>
      <c r="L146" s="101">
        <v>2048.4925382137299</v>
      </c>
      <c r="M146" s="101">
        <v>971.96619725227356</v>
      </c>
      <c r="N146" s="127">
        <f t="shared" si="8"/>
        <v>7918.239851474762</v>
      </c>
      <c r="O146" s="100">
        <v>338.54001343250275</v>
      </c>
      <c r="P146" s="101">
        <v>138.36961686611176</v>
      </c>
      <c r="Q146" s="101">
        <v>802.31534624099731</v>
      </c>
      <c r="R146" s="101">
        <v>821.8996376991272</v>
      </c>
      <c r="S146" s="101">
        <v>860.29651272296906</v>
      </c>
      <c r="T146" s="101">
        <v>749.70766878128052</v>
      </c>
      <c r="U146" s="127">
        <f t="shared" si="6"/>
        <v>3711.1287957429886</v>
      </c>
    </row>
    <row r="147" spans="1:21">
      <c r="A147" s="37">
        <v>153</v>
      </c>
      <c r="B147" s="17"/>
      <c r="C147" s="16"/>
      <c r="D147" s="38" t="s">
        <v>8</v>
      </c>
      <c r="E147" s="49" t="s">
        <v>178</v>
      </c>
      <c r="F147" s="55"/>
      <c r="G147" s="111">
        <f t="shared" si="7"/>
        <v>7660.3418718203902</v>
      </c>
      <c r="H147" s="26">
        <v>128.16671461611986</v>
      </c>
      <c r="I147" s="7">
        <v>200.01585396751761</v>
      </c>
      <c r="J147" s="7">
        <v>1369.0743190050125</v>
      </c>
      <c r="K147" s="7">
        <v>1643.3324894011021</v>
      </c>
      <c r="L147" s="7">
        <v>1412.7496347501874</v>
      </c>
      <c r="M147" s="7">
        <v>423.64237888157368</v>
      </c>
      <c r="N147" s="126">
        <f t="shared" si="8"/>
        <v>5176.9813906215131</v>
      </c>
      <c r="O147" s="26">
        <v>57.892515532672405</v>
      </c>
      <c r="P147" s="7">
        <v>79.360827200114727</v>
      </c>
      <c r="Q147" s="7">
        <v>689.59325483813882</v>
      </c>
      <c r="R147" s="7">
        <v>674.37942168861628</v>
      </c>
      <c r="S147" s="7">
        <v>699.64344178140163</v>
      </c>
      <c r="T147" s="7">
        <v>282.49102015793324</v>
      </c>
      <c r="U147" s="126">
        <f t="shared" si="6"/>
        <v>2483.3604811988771</v>
      </c>
    </row>
    <row r="148" spans="1:21">
      <c r="A148" s="37">
        <v>154</v>
      </c>
      <c r="B148" s="17"/>
      <c r="C148" s="16"/>
      <c r="D148" s="38" t="s">
        <v>10</v>
      </c>
      <c r="E148" s="49" t="s">
        <v>179</v>
      </c>
      <c r="F148" s="40"/>
      <c r="G148" s="111">
        <f t="shared" si="7"/>
        <v>223.22109605465084</v>
      </c>
      <c r="H148" s="26">
        <v>41.603537201881409</v>
      </c>
      <c r="I148" s="7">
        <v>18.046680793166161</v>
      </c>
      <c r="J148" s="7">
        <v>20.073797099292278</v>
      </c>
      <c r="K148" s="7">
        <v>20.248990163207054</v>
      </c>
      <c r="L148" s="7">
        <v>38.935541644692421</v>
      </c>
      <c r="M148" s="7">
        <v>30.233873099088669</v>
      </c>
      <c r="N148" s="126">
        <f t="shared" si="8"/>
        <v>169.14242000132799</v>
      </c>
      <c r="O148" s="26">
        <v>16.792135924100876</v>
      </c>
      <c r="P148" s="7">
        <v>2.3832302056252956</v>
      </c>
      <c r="Q148" s="7">
        <v>3.5160774877294898</v>
      </c>
      <c r="R148" s="7">
        <v>2.2104571983218193</v>
      </c>
      <c r="S148" s="7">
        <v>4.1310185398906469</v>
      </c>
      <c r="T148" s="7">
        <v>25.045756697654724</v>
      </c>
      <c r="U148" s="126">
        <f t="shared" si="6"/>
        <v>54.078676053322852</v>
      </c>
    </row>
    <row r="149" spans="1:21">
      <c r="A149" s="37">
        <v>155</v>
      </c>
      <c r="B149" s="17"/>
      <c r="C149" s="16"/>
      <c r="D149" s="38" t="s">
        <v>22</v>
      </c>
      <c r="E149" s="49" t="s">
        <v>180</v>
      </c>
      <c r="F149" s="40"/>
      <c r="G149" s="111">
        <f t="shared" si="7"/>
        <v>438.27813215833157</v>
      </c>
      <c r="H149" s="26">
        <v>22.2681396715343</v>
      </c>
      <c r="I149" s="7">
        <v>10.555537505075336</v>
      </c>
      <c r="J149" s="7">
        <v>16.460959173738956</v>
      </c>
      <c r="K149" s="7">
        <v>44.165408208966255</v>
      </c>
      <c r="L149" s="7">
        <v>81.106629639863968</v>
      </c>
      <c r="M149" s="7">
        <v>87.225813508033752</v>
      </c>
      <c r="N149" s="126">
        <f t="shared" si="8"/>
        <v>261.78248770721257</v>
      </c>
      <c r="O149" s="26">
        <v>15.027665352448821</v>
      </c>
      <c r="P149" s="7">
        <v>1.4365513818338513</v>
      </c>
      <c r="Q149" s="7">
        <v>3.6817063931375742</v>
      </c>
      <c r="R149" s="7">
        <v>6.3945243619382381</v>
      </c>
      <c r="S149" s="7">
        <v>12.371428832411766</v>
      </c>
      <c r="T149" s="7">
        <v>137.58376812934875</v>
      </c>
      <c r="U149" s="126">
        <f t="shared" si="6"/>
        <v>176.49564445111901</v>
      </c>
    </row>
    <row r="150" spans="1:21">
      <c r="A150" s="37">
        <v>156</v>
      </c>
      <c r="B150" s="17"/>
      <c r="C150" s="16"/>
      <c r="D150" s="38" t="s">
        <v>24</v>
      </c>
      <c r="E150" s="49" t="s">
        <v>181</v>
      </c>
      <c r="F150" s="40"/>
      <c r="G150" s="111">
        <f t="shared" si="7"/>
        <v>277.71657353732735</v>
      </c>
      <c r="H150" s="26">
        <v>39.769747567363083</v>
      </c>
      <c r="I150" s="7">
        <v>16.318036921322346</v>
      </c>
      <c r="J150" s="7">
        <v>10.505703900009394</v>
      </c>
      <c r="K150" s="7">
        <v>22.328925251960754</v>
      </c>
      <c r="L150" s="7">
        <v>30.044548623263836</v>
      </c>
      <c r="M150" s="7">
        <v>27.404247030615807</v>
      </c>
      <c r="N150" s="126">
        <f t="shared" si="8"/>
        <v>146.37120929453522</v>
      </c>
      <c r="O150" s="26">
        <v>23.858886199072003</v>
      </c>
      <c r="P150" s="7">
        <v>7.0190082062035799</v>
      </c>
      <c r="Q150" s="7">
        <v>24.30336719751358</v>
      </c>
      <c r="R150" s="7">
        <v>17.859341990202665</v>
      </c>
      <c r="S150" s="7">
        <v>14.804923161864281</v>
      </c>
      <c r="T150" s="7">
        <v>43.49983748793602</v>
      </c>
      <c r="U150" s="126">
        <f t="shared" si="6"/>
        <v>131.34536424279213</v>
      </c>
    </row>
    <row r="151" spans="1:21">
      <c r="A151" s="37">
        <v>157</v>
      </c>
      <c r="B151" s="17"/>
      <c r="C151" s="16"/>
      <c r="D151" s="38" t="s">
        <v>26</v>
      </c>
      <c r="E151" s="49" t="s">
        <v>182</v>
      </c>
      <c r="F151" s="40"/>
      <c r="G151" s="111">
        <f t="shared" si="7"/>
        <v>935.45412525068969</v>
      </c>
      <c r="H151" s="26">
        <v>152.88157899864018</v>
      </c>
      <c r="I151" s="7">
        <v>74.291508615016937</v>
      </c>
      <c r="J151" s="7">
        <v>154.95811969041824</v>
      </c>
      <c r="K151" s="7">
        <v>175.72131621837616</v>
      </c>
      <c r="L151" s="7">
        <v>132.92982795834541</v>
      </c>
      <c r="M151" s="7">
        <v>49.567370489239693</v>
      </c>
      <c r="N151" s="126">
        <f t="shared" si="8"/>
        <v>740.34972197003663</v>
      </c>
      <c r="O151" s="26">
        <v>71.681138200685382</v>
      </c>
      <c r="P151" s="7">
        <v>18.796208052895963</v>
      </c>
      <c r="Q151" s="7">
        <v>25.231935681775212</v>
      </c>
      <c r="R151" s="7">
        <v>27.493227931670845</v>
      </c>
      <c r="S151" s="7">
        <v>28.29610504489392</v>
      </c>
      <c r="T151" s="7">
        <v>23.605788368731737</v>
      </c>
      <c r="U151" s="126">
        <f t="shared" si="6"/>
        <v>195.10440328065306</v>
      </c>
    </row>
    <row r="152" spans="1:21">
      <c r="A152" s="37">
        <v>158</v>
      </c>
      <c r="B152" s="12"/>
      <c r="C152" s="12"/>
      <c r="D152" s="52" t="s">
        <v>32</v>
      </c>
      <c r="E152" s="49" t="s">
        <v>183</v>
      </c>
      <c r="F152" s="43"/>
      <c r="G152" s="111">
        <f t="shared" si="7"/>
        <v>111.11666282080114</v>
      </c>
      <c r="H152" s="26">
        <v>6.3903699815273285</v>
      </c>
      <c r="I152" s="7">
        <v>8.5707042329013348</v>
      </c>
      <c r="J152" s="7">
        <v>14.670495081692934</v>
      </c>
      <c r="K152" s="7">
        <v>16.074725449085236</v>
      </c>
      <c r="L152" s="7">
        <v>13.401627495884895</v>
      </c>
      <c r="M152" s="7">
        <v>5.6379005499184132</v>
      </c>
      <c r="N152" s="126">
        <f t="shared" si="8"/>
        <v>64.745822791010141</v>
      </c>
      <c r="O152" s="26">
        <v>6.9498761147260666</v>
      </c>
      <c r="P152" s="7">
        <v>5.8871873393654823</v>
      </c>
      <c r="Q152" s="7">
        <v>7.3259625565260649</v>
      </c>
      <c r="R152" s="7">
        <v>9.8135331850498915</v>
      </c>
      <c r="S152" s="7">
        <v>10.212364988401532</v>
      </c>
      <c r="T152" s="7">
        <v>6.1819158457219601</v>
      </c>
      <c r="U152" s="126">
        <f t="shared" si="6"/>
        <v>46.370840029790998</v>
      </c>
    </row>
    <row r="153" spans="1:21">
      <c r="A153" s="37">
        <v>159</v>
      </c>
      <c r="B153" s="10"/>
      <c r="C153" s="11"/>
      <c r="D153" s="38" t="s">
        <v>34</v>
      </c>
      <c r="E153" s="49" t="s">
        <v>184</v>
      </c>
      <c r="F153" s="51"/>
      <c r="G153" s="111">
        <f t="shared" si="7"/>
        <v>1983.2400917261839</v>
      </c>
      <c r="H153" s="26">
        <v>211.73564594984055</v>
      </c>
      <c r="I153" s="7">
        <v>52.320140153169632</v>
      </c>
      <c r="J153" s="7">
        <v>121.27925366163254</v>
      </c>
      <c r="K153" s="7">
        <v>285.95233201980591</v>
      </c>
      <c r="L153" s="7">
        <v>339.32479417324066</v>
      </c>
      <c r="M153" s="7">
        <v>348.2546021938324</v>
      </c>
      <c r="N153" s="126">
        <f t="shared" si="8"/>
        <v>1358.8667681515217</v>
      </c>
      <c r="O153" s="26">
        <v>146.33779683709145</v>
      </c>
      <c r="P153" s="7">
        <v>23.486601635813713</v>
      </c>
      <c r="Q153" s="7">
        <v>48.663037031888962</v>
      </c>
      <c r="R153" s="7">
        <v>83.749162822961807</v>
      </c>
      <c r="S153" s="7">
        <v>90.837173879146576</v>
      </c>
      <c r="T153" s="7">
        <v>231.2995513677597</v>
      </c>
      <c r="U153" s="126">
        <f t="shared" si="6"/>
        <v>624.37332357466221</v>
      </c>
    </row>
    <row r="154" spans="1:21">
      <c r="A154" s="93">
        <v>160</v>
      </c>
      <c r="B154" s="94"/>
      <c r="C154" s="95" t="s">
        <v>61</v>
      </c>
      <c r="D154" s="96" t="s">
        <v>185</v>
      </c>
      <c r="E154" s="97"/>
      <c r="F154" s="98"/>
      <c r="G154" s="99">
        <f t="shared" si="7"/>
        <v>2235.5299618444405</v>
      </c>
      <c r="H154" s="100">
        <v>44.290276560932398</v>
      </c>
      <c r="I154" s="101">
        <v>38.184555768966675</v>
      </c>
      <c r="J154" s="101">
        <v>524.00306510925293</v>
      </c>
      <c r="K154" s="101">
        <v>557.46671664714813</v>
      </c>
      <c r="L154" s="101">
        <v>322.20301055908203</v>
      </c>
      <c r="M154" s="101">
        <v>112.60177177190781</v>
      </c>
      <c r="N154" s="127">
        <f t="shared" si="8"/>
        <v>1598.74939641729</v>
      </c>
      <c r="O154" s="100">
        <v>38.557984279002994</v>
      </c>
      <c r="P154" s="101">
        <v>20.252723932266235</v>
      </c>
      <c r="Q154" s="101">
        <v>185.28208917379379</v>
      </c>
      <c r="R154" s="101">
        <v>187.82466775178909</v>
      </c>
      <c r="S154" s="101">
        <v>134.97332686185837</v>
      </c>
      <c r="T154" s="101">
        <v>69.889773428440094</v>
      </c>
      <c r="U154" s="127">
        <f t="shared" si="6"/>
        <v>636.78056542715058</v>
      </c>
    </row>
    <row r="155" spans="1:21">
      <c r="A155" s="37">
        <v>161</v>
      </c>
      <c r="B155" s="17"/>
      <c r="C155" s="16"/>
      <c r="D155" s="38" t="s">
        <v>8</v>
      </c>
      <c r="E155" s="49" t="s">
        <v>186</v>
      </c>
      <c r="F155" s="40"/>
      <c r="G155" s="111">
        <f t="shared" si="7"/>
        <v>1290.819644022733</v>
      </c>
      <c r="H155" s="26">
        <v>0</v>
      </c>
      <c r="I155" s="7">
        <v>8.7290991321206093</v>
      </c>
      <c r="J155" s="7">
        <v>337.96065044403076</v>
      </c>
      <c r="K155" s="7">
        <v>306.06068521738052</v>
      </c>
      <c r="L155" s="7">
        <v>223.78554916381836</v>
      </c>
      <c r="M155" s="7">
        <v>94.26238614320755</v>
      </c>
      <c r="N155" s="126">
        <f t="shared" si="8"/>
        <v>970.7983701005578</v>
      </c>
      <c r="O155" s="26">
        <v>0</v>
      </c>
      <c r="P155" s="7">
        <v>3.8923053555190563</v>
      </c>
      <c r="Q155" s="7">
        <v>92.954499006271362</v>
      </c>
      <c r="R155" s="7">
        <v>75.60853186249733</v>
      </c>
      <c r="S155" s="7">
        <v>92.387327551841736</v>
      </c>
      <c r="T155" s="7">
        <v>55.178610146045685</v>
      </c>
      <c r="U155" s="126">
        <f t="shared" si="6"/>
        <v>320.02127392217517</v>
      </c>
    </row>
    <row r="156" spans="1:21">
      <c r="A156" s="37">
        <v>162</v>
      </c>
      <c r="B156" s="17"/>
      <c r="C156" s="16"/>
      <c r="D156" s="38" t="s">
        <v>10</v>
      </c>
      <c r="E156" s="49" t="s">
        <v>187</v>
      </c>
      <c r="F156" s="55"/>
      <c r="G156" s="111">
        <f t="shared" si="7"/>
        <v>944.70980743831024</v>
      </c>
      <c r="H156" s="26">
        <v>44.290274057537317</v>
      </c>
      <c r="I156" s="7">
        <v>29.455435752868652</v>
      </c>
      <c r="J156" s="7">
        <v>186.04227542877197</v>
      </c>
      <c r="K156" s="7">
        <v>251.40588986873627</v>
      </c>
      <c r="L156" s="7">
        <v>98.417386591434479</v>
      </c>
      <c r="M156" s="7">
        <v>18.339367404580116</v>
      </c>
      <c r="N156" s="126">
        <f t="shared" si="8"/>
        <v>627.9506291039288</v>
      </c>
      <c r="O156" s="26">
        <v>38.557981738355011</v>
      </c>
      <c r="P156" s="7">
        <v>16.360402196645737</v>
      </c>
      <c r="Q156" s="7">
        <v>92.327551662921906</v>
      </c>
      <c r="R156" s="7">
        <v>112.21610331535339</v>
      </c>
      <c r="S156" s="7">
        <v>42.585982918739319</v>
      </c>
      <c r="T156" s="7">
        <v>14.711156502366066</v>
      </c>
      <c r="U156" s="126">
        <f t="shared" si="6"/>
        <v>316.75917833438143</v>
      </c>
    </row>
    <row r="157" spans="1:21" ht="12.6" thickBot="1">
      <c r="A157" s="56">
        <v>163</v>
      </c>
      <c r="B157" s="57"/>
      <c r="C157" s="58"/>
      <c r="D157" s="59" t="s">
        <v>22</v>
      </c>
      <c r="E157" s="60" t="s">
        <v>188</v>
      </c>
      <c r="F157" s="61"/>
      <c r="G157" s="114">
        <f t="shared" si="7"/>
        <v>4.6227085931604961E-4</v>
      </c>
      <c r="H157" s="27">
        <v>2.5060871848836541E-6</v>
      </c>
      <c r="I157" s="28">
        <v>2.2319814888760448E-5</v>
      </c>
      <c r="J157" s="28">
        <v>1.4006751007400453E-4</v>
      </c>
      <c r="K157" s="28">
        <v>1.254674862138927E-4</v>
      </c>
      <c r="L157" s="28">
        <v>5.9232552303001285E-5</v>
      </c>
      <c r="M157" s="28">
        <v>1.5352889022324234E-5</v>
      </c>
      <c r="N157" s="128">
        <f t="shared" si="8"/>
        <v>3.6494633968686685E-4</v>
      </c>
      <c r="O157" s="27">
        <v>2.542976744734915E-6</v>
      </c>
      <c r="P157" s="28">
        <v>1.6151396266650409E-5</v>
      </c>
      <c r="Q157" s="28">
        <v>3.0614672141382471E-5</v>
      </c>
      <c r="R157" s="28">
        <v>2.4731172743486241E-5</v>
      </c>
      <c r="S157" s="28">
        <v>1.6142712411237881E-5</v>
      </c>
      <c r="T157" s="28">
        <v>7.1415893216908444E-6</v>
      </c>
      <c r="U157" s="128">
        <f t="shared" si="6"/>
        <v>9.732451962918276E-5</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U157"/>
  <sheetViews>
    <sheetView workbookViewId="0">
      <pane xSplit="6" ySplit="9" topLeftCell="G10" activePane="bottomRight" state="frozen"/>
      <selection activeCell="C4" sqref="C4"/>
      <selection pane="topRight" activeCell="C4" sqref="C4"/>
      <selection pane="bottomLeft" activeCell="C4" sqref="C4"/>
      <selection pane="bottomRight" activeCell="C4" sqref="C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433</v>
      </c>
    </row>
    <row r="2" spans="1:21" ht="13.8">
      <c r="A2" s="1" t="s">
        <v>193</v>
      </c>
      <c r="C2" s="268" t="s">
        <v>415</v>
      </c>
      <c r="E2" s="268"/>
      <c r="F2" s="268"/>
      <c r="G2" s="6"/>
      <c r="H2" s="6"/>
    </row>
    <row r="3" spans="1:21" ht="13.8">
      <c r="A3" s="1" t="s">
        <v>194</v>
      </c>
      <c r="C3" s="328">
        <v>2060</v>
      </c>
      <c r="D3" s="328"/>
      <c r="E3" s="129"/>
    </row>
    <row r="4" spans="1:21" ht="12.6" thickBot="1">
      <c r="B4" s="6"/>
      <c r="C4" s="6"/>
    </row>
    <row r="5" spans="1:21" s="18" customFormat="1">
      <c r="A5" s="30"/>
      <c r="B5" s="31"/>
      <c r="C5" s="31"/>
      <c r="D5" s="31"/>
      <c r="E5" s="31"/>
      <c r="F5" s="32" t="s">
        <v>195</v>
      </c>
      <c r="G5" s="112" t="s">
        <v>190</v>
      </c>
      <c r="H5" s="329" t="s">
        <v>191</v>
      </c>
      <c r="I5" s="330"/>
      <c r="J5" s="330"/>
      <c r="K5" s="330"/>
      <c r="L5" s="330"/>
      <c r="M5" s="330"/>
      <c r="N5" s="331"/>
      <c r="O5" s="329" t="s">
        <v>192</v>
      </c>
      <c r="P5" s="330"/>
      <c r="Q5" s="330"/>
      <c r="R5" s="330"/>
      <c r="S5" s="330"/>
      <c r="T5" s="330"/>
      <c r="U5" s="331"/>
    </row>
    <row r="6" spans="1:21" s="18" customFormat="1" ht="12.6" thickBot="1">
      <c r="A6" s="33"/>
      <c r="B6" s="21"/>
      <c r="C6" s="21"/>
      <c r="D6" s="21"/>
      <c r="E6" s="21"/>
      <c r="F6" s="34" t="s">
        <v>196</v>
      </c>
      <c r="G6" s="113" t="s">
        <v>1</v>
      </c>
      <c r="H6" s="24" t="s">
        <v>424</v>
      </c>
      <c r="I6" s="20" t="s">
        <v>197</v>
      </c>
      <c r="J6" s="20" t="s">
        <v>198</v>
      </c>
      <c r="K6" s="20" t="s">
        <v>200</v>
      </c>
      <c r="L6" s="20" t="s">
        <v>201</v>
      </c>
      <c r="M6" s="20" t="s">
        <v>199</v>
      </c>
      <c r="N6" s="120" t="s">
        <v>1</v>
      </c>
      <c r="O6" s="24" t="s">
        <v>424</v>
      </c>
      <c r="P6" s="20" t="s">
        <v>197</v>
      </c>
      <c r="Q6" s="20" t="s">
        <v>198</v>
      </c>
      <c r="R6" s="20" t="s">
        <v>200</v>
      </c>
      <c r="S6" s="20" t="s">
        <v>201</v>
      </c>
      <c r="T6" s="20" t="s">
        <v>199</v>
      </c>
      <c r="U6" s="120" t="s">
        <v>1</v>
      </c>
    </row>
    <row r="7" spans="1:21" ht="12.9" thickTop="1" thickBot="1">
      <c r="A7" s="69" t="s">
        <v>0</v>
      </c>
      <c r="B7" s="70"/>
      <c r="C7" s="70"/>
      <c r="D7" s="70"/>
      <c r="E7" s="70"/>
      <c r="F7" s="71"/>
      <c r="G7" s="152">
        <f>N7+U7</f>
        <v>809854.06882858276</v>
      </c>
      <c r="H7" s="149">
        <v>24785.925326347351</v>
      </c>
      <c r="I7" s="150">
        <v>51333.090179443359</v>
      </c>
      <c r="J7" s="150">
        <v>79376.566783905029</v>
      </c>
      <c r="K7" s="150">
        <v>108150.81651306152</v>
      </c>
      <c r="L7" s="150">
        <v>92821.034057617188</v>
      </c>
      <c r="M7" s="150">
        <v>42705.342796325684</v>
      </c>
      <c r="N7" s="151">
        <f>SUM(H7:M7)</f>
        <v>399172.77565670013</v>
      </c>
      <c r="O7" s="149">
        <v>23623.835967063904</v>
      </c>
      <c r="P7" s="150">
        <v>48980.225053787231</v>
      </c>
      <c r="Q7" s="150">
        <v>76189.895069122314</v>
      </c>
      <c r="R7" s="150">
        <v>105363.91097259521</v>
      </c>
      <c r="S7" s="150">
        <v>96757.456405639648</v>
      </c>
      <c r="T7" s="150">
        <v>59765.969703674316</v>
      </c>
      <c r="U7" s="151">
        <f>SUM(O7:T7)</f>
        <v>410681.29317188263</v>
      </c>
    </row>
    <row r="8" spans="1:21" ht="12.9" thickTop="1" thickBot="1">
      <c r="A8" s="69"/>
      <c r="B8" s="70"/>
      <c r="C8" s="70"/>
      <c r="D8" s="70"/>
      <c r="E8" s="70"/>
      <c r="F8" s="71"/>
      <c r="G8" s="152"/>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73" si="0">N10+U10</f>
        <v>8539436.3862338066</v>
      </c>
      <c r="H10" s="67">
        <v>51486.94558429718</v>
      </c>
      <c r="I10" s="68">
        <v>15536.642391204834</v>
      </c>
      <c r="J10" s="68">
        <v>83479.995840072632</v>
      </c>
      <c r="K10" s="68">
        <v>232847.66781616211</v>
      </c>
      <c r="L10" s="68">
        <v>1026076.6915893555</v>
      </c>
      <c r="M10" s="68">
        <v>2674230.2287597656</v>
      </c>
      <c r="N10" s="123">
        <f t="shared" ref="N10:N73" si="1">SUM(H10:M10)</f>
        <v>4083658.1719808578</v>
      </c>
      <c r="O10" s="67">
        <v>40207.48451423645</v>
      </c>
      <c r="P10" s="68">
        <v>10429.630480289459</v>
      </c>
      <c r="Q10" s="68">
        <v>37498.201019287109</v>
      </c>
      <c r="R10" s="68">
        <v>147623.43116760254</v>
      </c>
      <c r="S10" s="68">
        <v>738470.19436645508</v>
      </c>
      <c r="T10" s="68">
        <v>3481549.2727050781</v>
      </c>
      <c r="U10" s="123">
        <f t="shared" ref="U10:U73" si="2">SUM(O10:T10)</f>
        <v>4455778.2142529488</v>
      </c>
    </row>
    <row r="11" spans="1:21" s="19" customFormat="1" ht="15" customHeight="1">
      <c r="A11" s="72">
        <v>1</v>
      </c>
      <c r="B11" s="73" t="s">
        <v>4</v>
      </c>
      <c r="C11" s="332" t="s">
        <v>5</v>
      </c>
      <c r="D11" s="333"/>
      <c r="E11" s="333"/>
      <c r="F11" s="334"/>
      <c r="G11" s="74">
        <f t="shared" si="0"/>
        <v>856937.05849310011</v>
      </c>
      <c r="H11" s="75">
        <v>23746.602095127106</v>
      </c>
      <c r="I11" s="76">
        <v>1271.2640535831451</v>
      </c>
      <c r="J11" s="76">
        <v>6739.3837583661079</v>
      </c>
      <c r="K11" s="76">
        <v>18341.739818811417</v>
      </c>
      <c r="L11" s="76">
        <v>54750.122550964355</v>
      </c>
      <c r="M11" s="76">
        <v>287076.76078796387</v>
      </c>
      <c r="N11" s="124">
        <f t="shared" si="1"/>
        <v>391925.873064816</v>
      </c>
      <c r="O11" s="75">
        <v>18715.881260871887</v>
      </c>
      <c r="P11" s="76">
        <v>1134.0120780691504</v>
      </c>
      <c r="Q11" s="76">
        <v>6868.3146070241928</v>
      </c>
      <c r="R11" s="76">
        <v>12377.313224315643</v>
      </c>
      <c r="S11" s="76">
        <v>29952.431973457336</v>
      </c>
      <c r="T11" s="76">
        <v>395963.2322845459</v>
      </c>
      <c r="U11" s="124">
        <f t="shared" si="2"/>
        <v>465011.18542828411</v>
      </c>
    </row>
    <row r="12" spans="1:21" s="18" customFormat="1">
      <c r="A12" s="85">
        <v>2</v>
      </c>
      <c r="B12" s="86"/>
      <c r="C12" s="86" t="s">
        <v>6</v>
      </c>
      <c r="D12" s="87" t="s">
        <v>7</v>
      </c>
      <c r="E12" s="88"/>
      <c r="F12" s="89"/>
      <c r="G12" s="90">
        <f t="shared" si="0"/>
        <v>291199.81250123773</v>
      </c>
      <c r="H12" s="91">
        <v>2406.2711897129193</v>
      </c>
      <c r="I12" s="92">
        <v>849.45861774682999</v>
      </c>
      <c r="J12" s="92">
        <v>5038.3074427396059</v>
      </c>
      <c r="K12" s="92">
        <v>13540.922666311264</v>
      </c>
      <c r="L12" s="92">
        <v>26834.783574104309</v>
      </c>
      <c r="M12" s="92">
        <v>86508.124019622803</v>
      </c>
      <c r="N12" s="125">
        <f t="shared" si="1"/>
        <v>135177.86751023773</v>
      </c>
      <c r="O12" s="91">
        <v>1901.9598582386971</v>
      </c>
      <c r="P12" s="92">
        <v>803.83597949892282</v>
      </c>
      <c r="Q12" s="92">
        <v>3966.5002699196339</v>
      </c>
      <c r="R12" s="92">
        <v>6848.6812646389008</v>
      </c>
      <c r="S12" s="92">
        <v>13712.876918554306</v>
      </c>
      <c r="T12" s="92">
        <v>128788.09070014954</v>
      </c>
      <c r="U12" s="125">
        <f t="shared" si="2"/>
        <v>156021.944991</v>
      </c>
    </row>
    <row r="13" spans="1:21">
      <c r="A13" s="37">
        <v>3</v>
      </c>
      <c r="B13" s="17"/>
      <c r="C13" s="16"/>
      <c r="D13" s="38" t="s">
        <v>8</v>
      </c>
      <c r="E13" s="39" t="s">
        <v>9</v>
      </c>
      <c r="F13" s="40"/>
      <c r="G13" s="111">
        <f t="shared" si="0"/>
        <v>77095.701692573988</v>
      </c>
      <c r="H13" s="26">
        <v>59.260173014427892</v>
      </c>
      <c r="I13" s="7">
        <v>83.211687880801037</v>
      </c>
      <c r="J13" s="7">
        <v>1215.2140138298273</v>
      </c>
      <c r="K13" s="7">
        <v>3551.7999332249165</v>
      </c>
      <c r="L13" s="7">
        <v>15056.23840752244</v>
      </c>
      <c r="M13" s="7">
        <v>28824.02232837677</v>
      </c>
      <c r="N13" s="126">
        <f t="shared" si="1"/>
        <v>48789.746543849178</v>
      </c>
      <c r="O13" s="26">
        <v>31.38676050675258</v>
      </c>
      <c r="P13" s="7">
        <v>85.353465059772134</v>
      </c>
      <c r="Q13" s="7">
        <v>880.84220932424068</v>
      </c>
      <c r="R13" s="7">
        <v>1509.525935202837</v>
      </c>
      <c r="S13" s="7">
        <v>4806.5564343929291</v>
      </c>
      <c r="T13" s="7">
        <v>20992.290344238281</v>
      </c>
      <c r="U13" s="126">
        <f t="shared" si="2"/>
        <v>28305.955148724814</v>
      </c>
    </row>
    <row r="14" spans="1:21">
      <c r="A14" s="37">
        <v>4</v>
      </c>
      <c r="B14" s="41"/>
      <c r="C14" s="16"/>
      <c r="D14" s="38" t="s">
        <v>10</v>
      </c>
      <c r="E14" s="39" t="s">
        <v>11</v>
      </c>
      <c r="F14" s="40"/>
      <c r="G14" s="111">
        <f t="shared" si="0"/>
        <v>1264.1603388760122</v>
      </c>
      <c r="H14" s="26">
        <v>145.21509729610989</v>
      </c>
      <c r="I14" s="7">
        <v>5.3225510625925381</v>
      </c>
      <c r="J14" s="7">
        <v>16.408118685823865</v>
      </c>
      <c r="K14" s="7">
        <v>15.283629949903116</v>
      </c>
      <c r="L14" s="7">
        <v>30.881357304984704</v>
      </c>
      <c r="M14" s="7">
        <v>126.53386182058603</v>
      </c>
      <c r="N14" s="126">
        <f t="shared" si="1"/>
        <v>339.64461612000014</v>
      </c>
      <c r="O14" s="26">
        <v>168.14514801822952</v>
      </c>
      <c r="P14" s="7">
        <v>10.86231262225192</v>
      </c>
      <c r="Q14" s="7">
        <v>31.895964873023331</v>
      </c>
      <c r="R14" s="7">
        <v>54.135815454646945</v>
      </c>
      <c r="S14" s="7">
        <v>78.746239148080349</v>
      </c>
      <c r="T14" s="7">
        <v>580.73024263978004</v>
      </c>
      <c r="U14" s="126">
        <f t="shared" si="2"/>
        <v>924.51572275601211</v>
      </c>
    </row>
    <row r="15" spans="1:21">
      <c r="A15" s="37">
        <v>5</v>
      </c>
      <c r="B15" s="41"/>
      <c r="C15" s="16"/>
      <c r="D15" s="8"/>
      <c r="E15" s="17" t="s">
        <v>12</v>
      </c>
      <c r="F15" s="42" t="s">
        <v>13</v>
      </c>
      <c r="G15" s="111">
        <f t="shared" si="0"/>
        <v>676.57495076846681</v>
      </c>
      <c r="H15" s="26">
        <v>145.21509729610989</v>
      </c>
      <c r="I15" s="7">
        <v>5.20373060653219</v>
      </c>
      <c r="J15" s="7">
        <v>13.863879226264544</v>
      </c>
      <c r="K15" s="7">
        <v>13.34049255750142</v>
      </c>
      <c r="L15" s="7">
        <v>29.036217114655301</v>
      </c>
      <c r="M15" s="7">
        <v>112.88966238312423</v>
      </c>
      <c r="N15" s="126">
        <f t="shared" si="1"/>
        <v>319.54907918418758</v>
      </c>
      <c r="O15" s="26">
        <v>168.14514801822952</v>
      </c>
      <c r="P15" s="7">
        <v>10.624531029025093</v>
      </c>
      <c r="Q15" s="7">
        <v>8.2026054174639285</v>
      </c>
      <c r="R15" s="7">
        <v>6.7997756316326559</v>
      </c>
      <c r="S15" s="7">
        <v>18.55802240408957</v>
      </c>
      <c r="T15" s="7">
        <v>144.69578908383846</v>
      </c>
      <c r="U15" s="126">
        <f t="shared" si="2"/>
        <v>357.02587158427923</v>
      </c>
    </row>
    <row r="16" spans="1:21">
      <c r="A16" s="37">
        <v>6</v>
      </c>
      <c r="B16" s="41"/>
      <c r="C16" s="16"/>
      <c r="D16" s="8"/>
      <c r="E16" s="17" t="s">
        <v>14</v>
      </c>
      <c r="F16" s="42" t="s">
        <v>15</v>
      </c>
      <c r="G16" s="111">
        <f t="shared" si="0"/>
        <v>120.23801308983457</v>
      </c>
      <c r="H16" s="26">
        <v>0</v>
      </c>
      <c r="I16" s="7">
        <v>0</v>
      </c>
      <c r="J16" s="7">
        <v>0</v>
      </c>
      <c r="K16" s="7">
        <v>0</v>
      </c>
      <c r="L16" s="7">
        <v>0</v>
      </c>
      <c r="M16" s="7">
        <v>0</v>
      </c>
      <c r="N16" s="126">
        <f t="shared" si="1"/>
        <v>0</v>
      </c>
      <c r="O16" s="26">
        <v>0</v>
      </c>
      <c r="P16" s="7">
        <v>6.6411966308805859E-2</v>
      </c>
      <c r="Q16" s="7">
        <v>5.8067721728002653</v>
      </c>
      <c r="R16" s="7">
        <v>9.2100453050807118</v>
      </c>
      <c r="S16" s="7">
        <v>10.221177702769637</v>
      </c>
      <c r="T16" s="7">
        <v>94.933605942875147</v>
      </c>
      <c r="U16" s="126">
        <f t="shared" si="2"/>
        <v>120.23801308983457</v>
      </c>
    </row>
    <row r="17" spans="1:21">
      <c r="A17" s="37">
        <v>7</v>
      </c>
      <c r="B17" s="41"/>
      <c r="C17" s="16"/>
      <c r="D17" s="8"/>
      <c r="E17" s="17" t="s">
        <v>16</v>
      </c>
      <c r="F17" s="42" t="s">
        <v>17</v>
      </c>
      <c r="G17" s="111">
        <f t="shared" si="0"/>
        <v>346.54215693883998</v>
      </c>
      <c r="H17" s="26">
        <v>0</v>
      </c>
      <c r="I17" s="7">
        <v>7.7875485067124828E-2</v>
      </c>
      <c r="J17" s="7">
        <v>1.9407596674718661</v>
      </c>
      <c r="K17" s="7">
        <v>1.1736395011248533</v>
      </c>
      <c r="L17" s="7">
        <v>0.96773359135841019</v>
      </c>
      <c r="M17" s="7">
        <v>8.1163696524454281</v>
      </c>
      <c r="N17" s="126">
        <f t="shared" si="1"/>
        <v>12.276377897467682</v>
      </c>
      <c r="O17" s="26">
        <v>0</v>
      </c>
      <c r="P17" s="7">
        <v>0.11658349764911691</v>
      </c>
      <c r="Q17" s="7">
        <v>11.182043513515964</v>
      </c>
      <c r="R17" s="7">
        <v>24.005343311466277</v>
      </c>
      <c r="S17" s="7">
        <v>34.909595988690853</v>
      </c>
      <c r="T17" s="7">
        <v>264.05221273005009</v>
      </c>
      <c r="U17" s="126">
        <f t="shared" si="2"/>
        <v>334.2657790413723</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120.8052283929137</v>
      </c>
      <c r="H19" s="26">
        <v>0</v>
      </c>
      <c r="I19" s="7">
        <v>4.0944926640804624E-2</v>
      </c>
      <c r="J19" s="7">
        <v>0.60347931788055575</v>
      </c>
      <c r="K19" s="7">
        <v>0.76949784631142393</v>
      </c>
      <c r="L19" s="7">
        <v>0.87740728438802762</v>
      </c>
      <c r="M19" s="7">
        <v>5.5278347934945486</v>
      </c>
      <c r="N19" s="126">
        <f t="shared" si="1"/>
        <v>7.8191641687153606</v>
      </c>
      <c r="O19" s="26">
        <v>0</v>
      </c>
      <c r="P19" s="7">
        <v>5.4786250271718018E-2</v>
      </c>
      <c r="Q19" s="7">
        <v>6.7045446987031028</v>
      </c>
      <c r="R19" s="7">
        <v>14.120651361998171</v>
      </c>
      <c r="S19" s="7">
        <v>15.057441788725555</v>
      </c>
      <c r="T19" s="7">
        <v>77.048640124499798</v>
      </c>
      <c r="U19" s="126">
        <f t="shared" si="2"/>
        <v>112.98606422419834</v>
      </c>
    </row>
    <row r="20" spans="1:21">
      <c r="A20" s="37">
        <v>10</v>
      </c>
      <c r="B20" s="41"/>
      <c r="C20" s="16"/>
      <c r="D20" s="38" t="s">
        <v>22</v>
      </c>
      <c r="E20" s="39" t="s">
        <v>23</v>
      </c>
      <c r="F20" s="40"/>
      <c r="G20" s="111">
        <f t="shared" si="0"/>
        <v>14750.341418068856</v>
      </c>
      <c r="H20" s="26">
        <v>325.48626101762056</v>
      </c>
      <c r="I20" s="7">
        <v>64.9041957706213</v>
      </c>
      <c r="J20" s="7">
        <v>1901.4538689553738</v>
      </c>
      <c r="K20" s="7">
        <v>6645.1351397037506</v>
      </c>
      <c r="L20" s="7">
        <v>585.5152166634798</v>
      </c>
      <c r="M20" s="7">
        <v>20.123574011027813</v>
      </c>
      <c r="N20" s="126">
        <f t="shared" si="1"/>
        <v>9542.6182561218739</v>
      </c>
      <c r="O20" s="26">
        <v>312.4216740578413</v>
      </c>
      <c r="P20" s="7">
        <v>60.580237578600645</v>
      </c>
      <c r="Q20" s="7">
        <v>1396.9843836426735</v>
      </c>
      <c r="R20" s="7">
        <v>3189.4224817156792</v>
      </c>
      <c r="S20" s="7">
        <v>231.86418563127518</v>
      </c>
      <c r="T20" s="7">
        <v>16.450199320912361</v>
      </c>
      <c r="U20" s="126">
        <f t="shared" si="2"/>
        <v>5207.7231619469821</v>
      </c>
    </row>
    <row r="21" spans="1:21">
      <c r="A21" s="37">
        <v>11</v>
      </c>
      <c r="B21" s="41"/>
      <c r="C21" s="16"/>
      <c r="D21" s="38" t="s">
        <v>24</v>
      </c>
      <c r="E21" s="39" t="s">
        <v>25</v>
      </c>
      <c r="F21" s="40"/>
      <c r="G21" s="111">
        <f t="shared" si="0"/>
        <v>129516.28567399726</v>
      </c>
      <c r="H21" s="26">
        <v>776.19106708484469</v>
      </c>
      <c r="I21" s="7">
        <v>118.9616068075411</v>
      </c>
      <c r="J21" s="7">
        <v>305.02156567946076</v>
      </c>
      <c r="K21" s="7">
        <v>899.71942353993654</v>
      </c>
      <c r="L21" s="7">
        <v>5012.5064741224051</v>
      </c>
      <c r="M21" s="7">
        <v>40459.734984397888</v>
      </c>
      <c r="N21" s="126">
        <f t="shared" si="1"/>
        <v>47572.135121632076</v>
      </c>
      <c r="O21" s="26">
        <v>501.1404229246109</v>
      </c>
      <c r="P21" s="7">
        <v>93.125320411287248</v>
      </c>
      <c r="Q21" s="7">
        <v>307.71039467398077</v>
      </c>
      <c r="R21" s="7">
        <v>636.94344908371568</v>
      </c>
      <c r="S21" s="7">
        <v>5074.0483752638102</v>
      </c>
      <c r="T21" s="7">
        <v>75331.182590007782</v>
      </c>
      <c r="U21" s="126">
        <f t="shared" si="2"/>
        <v>81944.150552365187</v>
      </c>
    </row>
    <row r="22" spans="1:21">
      <c r="A22" s="37">
        <v>12</v>
      </c>
      <c r="B22" s="41"/>
      <c r="C22" s="16"/>
      <c r="D22" s="38" t="s">
        <v>26</v>
      </c>
      <c r="E22" s="39" t="s">
        <v>27</v>
      </c>
      <c r="F22" s="40"/>
      <c r="G22" s="111">
        <f t="shared" si="0"/>
        <v>3445.5772018056005</v>
      </c>
      <c r="H22" s="26">
        <v>251.70057117173235</v>
      </c>
      <c r="I22" s="7">
        <v>39.885656589700375</v>
      </c>
      <c r="J22" s="7">
        <v>50.100638984004036</v>
      </c>
      <c r="K22" s="7">
        <v>175.2435485618189</v>
      </c>
      <c r="L22" s="7">
        <v>489.33407322876155</v>
      </c>
      <c r="M22" s="7">
        <v>846.17951840162277</v>
      </c>
      <c r="N22" s="126">
        <f t="shared" si="1"/>
        <v>1852.4440069376401</v>
      </c>
      <c r="O22" s="26">
        <v>266.42734953618708</v>
      </c>
      <c r="P22" s="7">
        <v>46.232522564707324</v>
      </c>
      <c r="Q22" s="7">
        <v>39.681807683547959</v>
      </c>
      <c r="R22" s="7">
        <v>52.823382534086704</v>
      </c>
      <c r="S22" s="7">
        <v>200.21436278847978</v>
      </c>
      <c r="T22" s="7">
        <v>987.7537697609514</v>
      </c>
      <c r="U22" s="126">
        <f t="shared" si="2"/>
        <v>1593.1331948679604</v>
      </c>
    </row>
    <row r="23" spans="1:21">
      <c r="A23" s="37">
        <v>13</v>
      </c>
      <c r="B23" s="41"/>
      <c r="C23" s="16"/>
      <c r="D23" s="8"/>
      <c r="E23" s="17" t="s">
        <v>12</v>
      </c>
      <c r="F23" s="42" t="s">
        <v>28</v>
      </c>
      <c r="G23" s="111">
        <f t="shared" si="0"/>
        <v>45.558103856717935</v>
      </c>
      <c r="H23" s="26">
        <v>1.1346113868057728E-2</v>
      </c>
      <c r="I23" s="7">
        <v>7.7760462835140061</v>
      </c>
      <c r="J23" s="7">
        <v>4.3776475778067834</v>
      </c>
      <c r="K23" s="7">
        <v>3.692506933119148</v>
      </c>
      <c r="L23" s="7">
        <v>3.3498570876035956</v>
      </c>
      <c r="M23" s="7">
        <v>0</v>
      </c>
      <c r="N23" s="126">
        <f t="shared" si="1"/>
        <v>19.207403995911591</v>
      </c>
      <c r="O23" s="26">
        <v>1.7656387761235237E-2</v>
      </c>
      <c r="P23" s="7">
        <v>11.234598082490265</v>
      </c>
      <c r="Q23" s="7">
        <v>6.076176863614819</v>
      </c>
      <c r="R23" s="7">
        <v>4.0117066165985307</v>
      </c>
      <c r="S23" s="7">
        <v>2.757667985628359</v>
      </c>
      <c r="T23" s="7">
        <v>2.2528939247131348</v>
      </c>
      <c r="U23" s="126">
        <f t="shared" si="2"/>
        <v>26.350699860806344</v>
      </c>
    </row>
    <row r="24" spans="1:21">
      <c r="A24" s="37">
        <v>14</v>
      </c>
      <c r="B24" s="17"/>
      <c r="C24" s="16"/>
      <c r="D24" s="8"/>
      <c r="E24" s="17" t="s">
        <v>14</v>
      </c>
      <c r="F24" s="42" t="s">
        <v>29</v>
      </c>
      <c r="G24" s="111">
        <f t="shared" si="0"/>
        <v>11.417080799360292</v>
      </c>
      <c r="H24" s="26">
        <v>1.2276679073778496</v>
      </c>
      <c r="I24" s="7">
        <v>0.66375150820749695</v>
      </c>
      <c r="J24" s="7">
        <v>0.85302692640107125</v>
      </c>
      <c r="K24" s="7">
        <v>1.4176111709384713</v>
      </c>
      <c r="L24" s="7">
        <v>1.8166731877718121</v>
      </c>
      <c r="M24" s="7">
        <v>0</v>
      </c>
      <c r="N24" s="126">
        <f t="shared" si="1"/>
        <v>5.9787307006967012</v>
      </c>
      <c r="O24" s="26">
        <v>0.97532315885234766</v>
      </c>
      <c r="P24" s="7">
        <v>0.9505441111541586</v>
      </c>
      <c r="Q24" s="7">
        <v>0.5416740729342564</v>
      </c>
      <c r="R24" s="7">
        <v>1.0389101485197898</v>
      </c>
      <c r="S24" s="7">
        <v>1.1639562978234608</v>
      </c>
      <c r="T24" s="7">
        <v>0.76794230937957764</v>
      </c>
      <c r="U24" s="126">
        <f t="shared" si="2"/>
        <v>5.4383500986635909</v>
      </c>
    </row>
    <row r="25" spans="1:21">
      <c r="A25" s="37">
        <v>15</v>
      </c>
      <c r="B25" s="17"/>
      <c r="C25" s="16"/>
      <c r="D25" s="8"/>
      <c r="E25" s="17" t="s">
        <v>16</v>
      </c>
      <c r="F25" s="42" t="s">
        <v>30</v>
      </c>
      <c r="G25" s="111">
        <f t="shared" si="0"/>
        <v>565.53695077046314</v>
      </c>
      <c r="H25" s="26">
        <v>234.11919343471527</v>
      </c>
      <c r="I25" s="7">
        <v>24.682464231667836</v>
      </c>
      <c r="J25" s="7">
        <v>10.434275857650846</v>
      </c>
      <c r="K25" s="7">
        <v>2.5371489674453187</v>
      </c>
      <c r="L25" s="7">
        <v>1.6538231411468587</v>
      </c>
      <c r="M25" s="7">
        <v>2.3003954887390137</v>
      </c>
      <c r="N25" s="126">
        <f t="shared" si="1"/>
        <v>275.72730112136514</v>
      </c>
      <c r="O25" s="26">
        <v>240.43458594754338</v>
      </c>
      <c r="P25" s="7">
        <v>29.417530660510238</v>
      </c>
      <c r="Q25" s="7">
        <v>15.06084842259861</v>
      </c>
      <c r="R25" s="7">
        <v>4.0179278332470858</v>
      </c>
      <c r="S25" s="7">
        <v>0.87875678519867506</v>
      </c>
      <c r="T25" s="7">
        <v>0</v>
      </c>
      <c r="U25" s="126">
        <f t="shared" si="2"/>
        <v>289.80964964909799</v>
      </c>
    </row>
    <row r="26" spans="1:21">
      <c r="A26" s="37">
        <v>16</v>
      </c>
      <c r="B26" s="17"/>
      <c r="C26" s="16"/>
      <c r="D26" s="8"/>
      <c r="E26" s="17" t="s">
        <v>18</v>
      </c>
      <c r="F26" s="42" t="s">
        <v>31</v>
      </c>
      <c r="G26" s="111">
        <f t="shared" si="0"/>
        <v>2823.0650461933283</v>
      </c>
      <c r="H26" s="26">
        <v>16.342370902049936</v>
      </c>
      <c r="I26" s="7">
        <v>6.7633938282378949</v>
      </c>
      <c r="J26" s="7">
        <v>34.435689370846376</v>
      </c>
      <c r="K26" s="7">
        <v>167.59628367517143</v>
      </c>
      <c r="L26" s="7">
        <v>482.51368989609182</v>
      </c>
      <c r="M26" s="7">
        <v>843.87912625074387</v>
      </c>
      <c r="N26" s="126">
        <f t="shared" si="1"/>
        <v>1551.5305539231413</v>
      </c>
      <c r="O26" s="26">
        <v>24.999781019966733</v>
      </c>
      <c r="P26" s="7">
        <v>4.6298493560170755</v>
      </c>
      <c r="Q26" s="7">
        <v>18.00310677732341</v>
      </c>
      <c r="R26" s="7">
        <v>43.754837830318138</v>
      </c>
      <c r="S26" s="7">
        <v>195.41398340207525</v>
      </c>
      <c r="T26" s="7">
        <v>984.73293388448656</v>
      </c>
      <c r="U26" s="126">
        <f t="shared" si="2"/>
        <v>1271.5344922701872</v>
      </c>
    </row>
    <row r="27" spans="1:21">
      <c r="A27" s="37">
        <v>17</v>
      </c>
      <c r="B27" s="17"/>
      <c r="C27" s="16"/>
      <c r="D27" s="38" t="s">
        <v>32</v>
      </c>
      <c r="E27" s="39" t="s">
        <v>33</v>
      </c>
      <c r="F27" s="40"/>
      <c r="G27" s="111">
        <f t="shared" si="0"/>
        <v>4859.2003282872975</v>
      </c>
      <c r="H27" s="26">
        <v>109.02084368641954</v>
      </c>
      <c r="I27" s="7">
        <v>49.0946562346071</v>
      </c>
      <c r="J27" s="7">
        <v>189.67768759652972</v>
      </c>
      <c r="K27" s="7">
        <v>307.10291439294815</v>
      </c>
      <c r="L27" s="7">
        <v>439.72176405787468</v>
      </c>
      <c r="M27" s="7">
        <v>1388.130152463913</v>
      </c>
      <c r="N27" s="126">
        <f t="shared" si="1"/>
        <v>2482.7480184322922</v>
      </c>
      <c r="O27" s="26">
        <v>87.203888782045397</v>
      </c>
      <c r="P27" s="7">
        <v>40.495703268796206</v>
      </c>
      <c r="Q27" s="7">
        <v>158.70167320594192</v>
      </c>
      <c r="R27" s="7">
        <v>164.14117290079594</v>
      </c>
      <c r="S27" s="7">
        <v>265.48089015483856</v>
      </c>
      <c r="T27" s="7">
        <v>1660.4289815425873</v>
      </c>
      <c r="U27" s="126">
        <f t="shared" si="2"/>
        <v>2376.4523098550053</v>
      </c>
    </row>
    <row r="28" spans="1:21">
      <c r="A28" s="37">
        <v>18</v>
      </c>
      <c r="B28" s="12"/>
      <c r="C28" s="12"/>
      <c r="D28" s="38" t="s">
        <v>34</v>
      </c>
      <c r="E28" s="39" t="s">
        <v>35</v>
      </c>
      <c r="F28" s="43"/>
      <c r="G28" s="111">
        <f t="shared" si="0"/>
        <v>6902.6988183636167</v>
      </c>
      <c r="H28" s="26">
        <v>61.274281111240271</v>
      </c>
      <c r="I28" s="7">
        <v>32.478198646102101</v>
      </c>
      <c r="J28" s="7">
        <v>99.086751129478216</v>
      </c>
      <c r="K28" s="7">
        <v>239.55490761995316</v>
      </c>
      <c r="L28" s="7">
        <v>485.9275338947773</v>
      </c>
      <c r="M28" s="7">
        <v>2212.1217311620712</v>
      </c>
      <c r="N28" s="126">
        <f t="shared" si="1"/>
        <v>3130.4434035636223</v>
      </c>
      <c r="O28" s="26">
        <v>38.112494923381746</v>
      </c>
      <c r="P28" s="7">
        <v>26.670895432122052</v>
      </c>
      <c r="Q28" s="7">
        <v>82.561008546501398</v>
      </c>
      <c r="R28" s="7">
        <v>140.30601282417774</v>
      </c>
      <c r="S28" s="7">
        <v>282.98710913956165</v>
      </c>
      <c r="T28" s="7">
        <v>3201.6178939342499</v>
      </c>
      <c r="U28" s="126">
        <f t="shared" si="2"/>
        <v>3772.2554147999945</v>
      </c>
    </row>
    <row r="29" spans="1:21">
      <c r="A29" s="37">
        <v>19</v>
      </c>
      <c r="B29" s="17"/>
      <c r="C29" s="16"/>
      <c r="D29" s="38" t="s">
        <v>36</v>
      </c>
      <c r="E29" s="39" t="s">
        <v>37</v>
      </c>
      <c r="F29" s="40"/>
      <c r="G29" s="111">
        <f t="shared" si="0"/>
        <v>8036.0500867542305</v>
      </c>
      <c r="H29" s="26">
        <v>1.5301843692203825</v>
      </c>
      <c r="I29" s="7">
        <v>1.1238875819835812</v>
      </c>
      <c r="J29" s="7">
        <v>70.24089758656919</v>
      </c>
      <c r="K29" s="7">
        <v>456.86100409924984</v>
      </c>
      <c r="L29" s="7">
        <v>1804.4558896124363</v>
      </c>
      <c r="M29" s="7">
        <v>1972.3373138308525</v>
      </c>
      <c r="N29" s="126">
        <f t="shared" si="1"/>
        <v>4306.5491770803119</v>
      </c>
      <c r="O29" s="26">
        <v>1.3726352486656879</v>
      </c>
      <c r="P29" s="7">
        <v>1.3306795250100549</v>
      </c>
      <c r="Q29" s="7">
        <v>53.66338964086026</v>
      </c>
      <c r="R29" s="7">
        <v>228.23549313098192</v>
      </c>
      <c r="S29" s="7">
        <v>623.32738634943962</v>
      </c>
      <c r="T29" s="7">
        <v>2821.5713257789612</v>
      </c>
      <c r="U29" s="126">
        <f t="shared" si="2"/>
        <v>3729.5009096739186</v>
      </c>
    </row>
    <row r="30" spans="1:21">
      <c r="A30" s="37">
        <v>20</v>
      </c>
      <c r="B30" s="17"/>
      <c r="C30" s="16"/>
      <c r="D30" s="38" t="s">
        <v>38</v>
      </c>
      <c r="E30" s="39" t="s">
        <v>39</v>
      </c>
      <c r="F30" s="40"/>
      <c r="G30" s="111">
        <f t="shared" si="0"/>
        <v>223.77118981794774</v>
      </c>
      <c r="H30" s="26">
        <v>0</v>
      </c>
      <c r="I30" s="7">
        <v>0.20884108993050177</v>
      </c>
      <c r="J30" s="7">
        <v>1.0621648199885385</v>
      </c>
      <c r="K30" s="7">
        <v>5.0342645782511681</v>
      </c>
      <c r="L30" s="7">
        <v>48.162440710701048</v>
      </c>
      <c r="M30" s="7">
        <v>53.384964939206839</v>
      </c>
      <c r="N30" s="126">
        <f t="shared" si="1"/>
        <v>107.8526761380781</v>
      </c>
      <c r="O30" s="26">
        <v>0</v>
      </c>
      <c r="P30" s="7">
        <v>0.27089720556250541</v>
      </c>
      <c r="Q30" s="7">
        <v>1.2443265701294877</v>
      </c>
      <c r="R30" s="7">
        <v>3.1689961015363224</v>
      </c>
      <c r="S30" s="7">
        <v>19.692082540132105</v>
      </c>
      <c r="T30" s="7">
        <v>91.542211262509227</v>
      </c>
      <c r="U30" s="126">
        <f t="shared" si="2"/>
        <v>115.91851367986965</v>
      </c>
    </row>
    <row r="31" spans="1:21">
      <c r="A31" s="37">
        <v>21</v>
      </c>
      <c r="B31" s="17"/>
      <c r="C31" s="16"/>
      <c r="D31" s="38" t="s">
        <v>40</v>
      </c>
      <c r="E31" s="39" t="s">
        <v>41</v>
      </c>
      <c r="F31" s="40"/>
      <c r="G31" s="111">
        <f t="shared" si="0"/>
        <v>7989.9780910470599</v>
      </c>
      <c r="H31" s="26">
        <v>258.48961082845494</v>
      </c>
      <c r="I31" s="7">
        <v>107.05443309713155</v>
      </c>
      <c r="J31" s="7">
        <v>405.67959010414779</v>
      </c>
      <c r="K31" s="7">
        <v>471.4132963269949</v>
      </c>
      <c r="L31" s="7">
        <v>1029.1090108156204</v>
      </c>
      <c r="M31" s="7">
        <v>1216.4968980550766</v>
      </c>
      <c r="N31" s="126">
        <f t="shared" si="1"/>
        <v>3488.242839227426</v>
      </c>
      <c r="O31" s="26">
        <v>305.65908460546325</v>
      </c>
      <c r="P31" s="7">
        <v>94.188560946062353</v>
      </c>
      <c r="Q31" s="7">
        <v>222.45459671207936</v>
      </c>
      <c r="R31" s="7">
        <v>270.96283434191719</v>
      </c>
      <c r="S31" s="7">
        <v>814.05688487738371</v>
      </c>
      <c r="T31" s="7">
        <v>2794.4132903367281</v>
      </c>
      <c r="U31" s="126">
        <f t="shared" si="2"/>
        <v>4501.735251819634</v>
      </c>
    </row>
    <row r="32" spans="1:21">
      <c r="A32" s="37">
        <v>22</v>
      </c>
      <c r="B32" s="17"/>
      <c r="C32" s="16"/>
      <c r="D32" s="38"/>
      <c r="E32" s="17" t="s">
        <v>12</v>
      </c>
      <c r="F32" s="42" t="s">
        <v>42</v>
      </c>
      <c r="G32" s="111">
        <f t="shared" si="0"/>
        <v>1510.9191343944658</v>
      </c>
      <c r="H32" s="26">
        <v>10.527057051815063</v>
      </c>
      <c r="I32" s="7">
        <v>1.4762104791589081</v>
      </c>
      <c r="J32" s="7">
        <v>37.372390631586313</v>
      </c>
      <c r="K32" s="7">
        <v>59.843585602939129</v>
      </c>
      <c r="L32" s="7">
        <v>123.90644955635071</v>
      </c>
      <c r="M32" s="7">
        <v>306.50270488858223</v>
      </c>
      <c r="N32" s="126">
        <f t="shared" si="1"/>
        <v>539.62839821043235</v>
      </c>
      <c r="O32" s="26">
        <v>89.692385098009254</v>
      </c>
      <c r="P32" s="7">
        <v>5.4521036916412413</v>
      </c>
      <c r="Q32" s="7">
        <v>48.974540039896965</v>
      </c>
      <c r="R32" s="7">
        <v>62.367181524634361</v>
      </c>
      <c r="S32" s="7">
        <v>94.280619360506535</v>
      </c>
      <c r="T32" s="7">
        <v>670.52390646934509</v>
      </c>
      <c r="U32" s="126">
        <f t="shared" si="2"/>
        <v>971.29073618403345</v>
      </c>
    </row>
    <row r="33" spans="1:21">
      <c r="A33" s="37">
        <v>23</v>
      </c>
      <c r="B33" s="17"/>
      <c r="C33" s="16"/>
      <c r="D33" s="8"/>
      <c r="E33" s="17" t="s">
        <v>14</v>
      </c>
      <c r="F33" s="42" t="s">
        <v>43</v>
      </c>
      <c r="G33" s="111">
        <f t="shared" si="0"/>
        <v>0</v>
      </c>
      <c r="H33" s="26">
        <v>0</v>
      </c>
      <c r="I33" s="7">
        <v>0</v>
      </c>
      <c r="J33" s="7">
        <v>0</v>
      </c>
      <c r="K33" s="7">
        <v>0</v>
      </c>
      <c r="L33" s="7">
        <v>0</v>
      </c>
      <c r="M33" s="7">
        <v>0</v>
      </c>
      <c r="N33" s="126">
        <f t="shared" si="1"/>
        <v>0</v>
      </c>
      <c r="O33" s="26">
        <v>0</v>
      </c>
      <c r="P33" s="7">
        <v>0</v>
      </c>
      <c r="Q33" s="7">
        <v>0</v>
      </c>
      <c r="R33" s="7">
        <v>0</v>
      </c>
      <c r="S33" s="7">
        <v>0</v>
      </c>
      <c r="T33" s="7">
        <v>0</v>
      </c>
      <c r="U33" s="126">
        <f t="shared" si="2"/>
        <v>0</v>
      </c>
    </row>
    <row r="34" spans="1:21">
      <c r="A34" s="37">
        <v>24</v>
      </c>
      <c r="B34" s="17"/>
      <c r="C34" s="16"/>
      <c r="D34" s="8"/>
      <c r="E34" s="17" t="s">
        <v>16</v>
      </c>
      <c r="F34" s="42" t="s">
        <v>44</v>
      </c>
      <c r="G34" s="111">
        <f t="shared" si="0"/>
        <v>4.9290266260504723</v>
      </c>
      <c r="H34" s="26">
        <v>0</v>
      </c>
      <c r="I34" s="7">
        <v>0</v>
      </c>
      <c r="J34" s="7">
        <v>7.0001862943172455E-2</v>
      </c>
      <c r="K34" s="7">
        <v>0</v>
      </c>
      <c r="L34" s="7">
        <v>0</v>
      </c>
      <c r="M34" s="7">
        <v>1.5787961483001709</v>
      </c>
      <c r="N34" s="126">
        <f t="shared" si="1"/>
        <v>1.6487980112433434</v>
      </c>
      <c r="O34" s="26">
        <v>0</v>
      </c>
      <c r="P34" s="7">
        <v>0</v>
      </c>
      <c r="Q34" s="7">
        <v>0</v>
      </c>
      <c r="R34" s="7">
        <v>0</v>
      </c>
      <c r="S34" s="7">
        <v>0</v>
      </c>
      <c r="T34" s="7">
        <v>3.2802286148071289</v>
      </c>
      <c r="U34" s="126">
        <f t="shared" si="2"/>
        <v>3.2802286148071289</v>
      </c>
    </row>
    <row r="35" spans="1:21">
      <c r="A35" s="37">
        <v>25</v>
      </c>
      <c r="B35" s="17"/>
      <c r="C35" s="16"/>
      <c r="D35" s="8"/>
      <c r="E35" s="17" t="s">
        <v>18</v>
      </c>
      <c r="F35" s="42" t="s">
        <v>45</v>
      </c>
      <c r="G35" s="111">
        <f t="shared" si="0"/>
        <v>201.02042934671044</v>
      </c>
      <c r="H35" s="26">
        <v>0</v>
      </c>
      <c r="I35" s="7">
        <v>0.1453070342540741</v>
      </c>
      <c r="J35" s="7">
        <v>3.3902222812175751</v>
      </c>
      <c r="K35" s="7">
        <v>12.424743056297302</v>
      </c>
      <c r="L35" s="7">
        <v>39.452199127525091</v>
      </c>
      <c r="M35" s="7">
        <v>61.460810050368309</v>
      </c>
      <c r="N35" s="126">
        <f t="shared" si="1"/>
        <v>116.87328154966235</v>
      </c>
      <c r="O35" s="26">
        <v>0</v>
      </c>
      <c r="P35" s="7">
        <v>0.22160820662975311</v>
      </c>
      <c r="Q35" s="7">
        <v>0.92266243696212769</v>
      </c>
      <c r="R35" s="7">
        <v>5.6726401448249817</v>
      </c>
      <c r="S35" s="7">
        <v>21.782227076590061</v>
      </c>
      <c r="T35" s="7">
        <v>55.548009932041168</v>
      </c>
      <c r="U35" s="126">
        <f t="shared" si="2"/>
        <v>84.147147797048092</v>
      </c>
    </row>
    <row r="36" spans="1:21">
      <c r="A36" s="37">
        <v>26</v>
      </c>
      <c r="B36" s="17"/>
      <c r="C36" s="16"/>
      <c r="D36" s="8"/>
      <c r="E36" s="17" t="s">
        <v>20</v>
      </c>
      <c r="F36" s="42" t="s">
        <v>46</v>
      </c>
      <c r="G36" s="111">
        <f t="shared" si="0"/>
        <v>0.35499714946490712</v>
      </c>
      <c r="H36" s="26">
        <v>1.0282631264999509E-3</v>
      </c>
      <c r="I36" s="7">
        <v>3.8442958611994982E-4</v>
      </c>
      <c r="J36" s="7">
        <v>1.5246446710079908E-3</v>
      </c>
      <c r="K36" s="7">
        <v>6.5806806087493896E-3</v>
      </c>
      <c r="L36" s="7">
        <v>2.9837902635335922E-2</v>
      </c>
      <c r="M36" s="7">
        <v>0.14107130467891693</v>
      </c>
      <c r="N36" s="126">
        <f t="shared" si="1"/>
        <v>0.18042722530663013</v>
      </c>
      <c r="O36" s="26">
        <v>9.5815991517156363E-4</v>
      </c>
      <c r="P36" s="7">
        <v>3.5522590042091906E-4</v>
      </c>
      <c r="Q36" s="7">
        <v>1.7693908885121346E-3</v>
      </c>
      <c r="R36" s="7">
        <v>6.1334692873060703E-3</v>
      </c>
      <c r="S36" s="7">
        <v>3.4122325479984283E-2</v>
      </c>
      <c r="T36" s="7">
        <v>0.13123135268688202</v>
      </c>
      <c r="U36" s="126">
        <f t="shared" si="2"/>
        <v>0.17456992415827699</v>
      </c>
    </row>
    <row r="37" spans="1:21">
      <c r="A37" s="37">
        <v>27</v>
      </c>
      <c r="B37" s="17"/>
      <c r="C37" s="16"/>
      <c r="D37" s="8"/>
      <c r="E37" s="17" t="s">
        <v>47</v>
      </c>
      <c r="F37" s="42" t="s">
        <v>393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v>
      </c>
      <c r="H38" s="26">
        <v>0</v>
      </c>
      <c r="I38" s="7">
        <v>0</v>
      </c>
      <c r="J38" s="7">
        <v>0</v>
      </c>
      <c r="K38" s="7">
        <v>0</v>
      </c>
      <c r="L38" s="7">
        <v>0</v>
      </c>
      <c r="M38" s="7">
        <v>0</v>
      </c>
      <c r="N38" s="126">
        <f t="shared" si="1"/>
        <v>0</v>
      </c>
      <c r="O38" s="26">
        <v>0</v>
      </c>
      <c r="P38" s="7">
        <v>0</v>
      </c>
      <c r="Q38" s="7">
        <v>0</v>
      </c>
      <c r="R38" s="7">
        <v>0</v>
      </c>
      <c r="S38" s="7">
        <v>0</v>
      </c>
      <c r="T38" s="7">
        <v>0</v>
      </c>
      <c r="U38" s="126">
        <f t="shared" si="2"/>
        <v>0</v>
      </c>
    </row>
    <row r="39" spans="1:21">
      <c r="A39" s="37">
        <v>29</v>
      </c>
      <c r="B39" s="17"/>
      <c r="C39" s="16"/>
      <c r="D39" s="38"/>
      <c r="E39" s="17" t="s">
        <v>394</v>
      </c>
      <c r="F39" s="42" t="s">
        <v>50</v>
      </c>
      <c r="G39" s="111">
        <f t="shared" si="0"/>
        <v>1686.8803592304757</v>
      </c>
      <c r="H39" s="26">
        <v>0</v>
      </c>
      <c r="I39" s="7">
        <v>0</v>
      </c>
      <c r="J39" s="7">
        <v>0.53328012213751208</v>
      </c>
      <c r="K39" s="7">
        <v>35.268493597395718</v>
      </c>
      <c r="L39" s="7">
        <v>196.89509830623865</v>
      </c>
      <c r="M39" s="7">
        <v>419.88235482573509</v>
      </c>
      <c r="N39" s="126">
        <f t="shared" si="1"/>
        <v>652.57922685150697</v>
      </c>
      <c r="O39" s="26">
        <v>0</v>
      </c>
      <c r="P39" s="7">
        <v>0</v>
      </c>
      <c r="Q39" s="7">
        <v>1.3348877056123456</v>
      </c>
      <c r="R39" s="7">
        <v>33.538167895749211</v>
      </c>
      <c r="S39" s="7">
        <v>268.91814874485135</v>
      </c>
      <c r="T39" s="7">
        <v>730.50992803275585</v>
      </c>
      <c r="U39" s="126">
        <f t="shared" si="2"/>
        <v>1034.3011323789688</v>
      </c>
    </row>
    <row r="40" spans="1:21">
      <c r="A40" s="37">
        <v>30</v>
      </c>
      <c r="B40" s="17"/>
      <c r="C40" s="16"/>
      <c r="D40" s="12"/>
      <c r="E40" s="17" t="s">
        <v>395</v>
      </c>
      <c r="F40" s="42" t="s">
        <v>51</v>
      </c>
      <c r="G40" s="111">
        <f t="shared" si="0"/>
        <v>3491.9605639004458</v>
      </c>
      <c r="H40" s="26">
        <v>240.86145296692416</v>
      </c>
      <c r="I40" s="7">
        <v>83.978265511803329</v>
      </c>
      <c r="J40" s="7">
        <v>302.26085477694869</v>
      </c>
      <c r="K40" s="7">
        <v>244.97895231097937</v>
      </c>
      <c r="L40" s="7">
        <v>527.20217037945986</v>
      </c>
      <c r="M40" s="7">
        <v>272.61815226078033</v>
      </c>
      <c r="N40" s="126">
        <f t="shared" si="1"/>
        <v>1671.8998482068957</v>
      </c>
      <c r="O40" s="26">
        <v>212.28218714375092</v>
      </c>
      <c r="P40" s="7">
        <v>79.782628424614813</v>
      </c>
      <c r="Q40" s="7">
        <v>149.71027848217636</v>
      </c>
      <c r="R40" s="7">
        <v>120.93037086393451</v>
      </c>
      <c r="S40" s="7">
        <v>320.31533024599776</v>
      </c>
      <c r="T40" s="7">
        <v>937.03992053307593</v>
      </c>
      <c r="U40" s="126">
        <f t="shared" si="2"/>
        <v>1820.0607156935503</v>
      </c>
    </row>
    <row r="41" spans="1:21">
      <c r="A41" s="37">
        <v>31</v>
      </c>
      <c r="B41" s="17"/>
      <c r="C41" s="16"/>
      <c r="D41" s="12"/>
      <c r="E41" s="17" t="s">
        <v>396</v>
      </c>
      <c r="F41" s="42" t="s">
        <v>52</v>
      </c>
      <c r="G41" s="111">
        <f t="shared" si="0"/>
        <v>0.72208100557327271</v>
      </c>
      <c r="H41" s="26">
        <v>0</v>
      </c>
      <c r="I41" s="7">
        <v>0</v>
      </c>
      <c r="J41" s="7">
        <v>0</v>
      </c>
      <c r="K41" s="7">
        <v>0</v>
      </c>
      <c r="L41" s="7">
        <v>0</v>
      </c>
      <c r="M41" s="7">
        <v>0.72208100557327271</v>
      </c>
      <c r="N41" s="126">
        <f t="shared" si="1"/>
        <v>0.72208100557327271</v>
      </c>
      <c r="O41" s="26">
        <v>0</v>
      </c>
      <c r="P41" s="7">
        <v>0</v>
      </c>
      <c r="Q41" s="7">
        <v>0</v>
      </c>
      <c r="R41" s="7">
        <v>0</v>
      </c>
      <c r="S41" s="7">
        <v>0</v>
      </c>
      <c r="T41" s="7">
        <v>0</v>
      </c>
      <c r="U41" s="126">
        <f t="shared" si="2"/>
        <v>0</v>
      </c>
    </row>
    <row r="42" spans="1:21">
      <c r="A42" s="37">
        <v>32</v>
      </c>
      <c r="B42" s="17"/>
      <c r="C42" s="16"/>
      <c r="D42" s="38"/>
      <c r="E42" s="17" t="s">
        <v>397</v>
      </c>
      <c r="F42" s="42" t="s">
        <v>53</v>
      </c>
      <c r="G42" s="111">
        <f t="shared" si="0"/>
        <v>1093.1914625659119</v>
      </c>
      <c r="H42" s="26">
        <v>7.100077650975436</v>
      </c>
      <c r="I42" s="7">
        <v>21.454267419874668</v>
      </c>
      <c r="J42" s="7">
        <v>62.051329217851162</v>
      </c>
      <c r="K42" s="7">
        <v>118.89093390107155</v>
      </c>
      <c r="L42" s="7">
        <v>141.62324982881546</v>
      </c>
      <c r="M42" s="7">
        <v>153.59091699123383</v>
      </c>
      <c r="N42" s="126">
        <f t="shared" si="1"/>
        <v>504.7107750098221</v>
      </c>
      <c r="O42" s="26">
        <v>3.6835509252268821</v>
      </c>
      <c r="P42" s="7">
        <v>8.7318648956716061</v>
      </c>
      <c r="Q42" s="7">
        <v>21.510458990931511</v>
      </c>
      <c r="R42" s="7">
        <v>48.448344305157661</v>
      </c>
      <c r="S42" s="7">
        <v>108.72641146183014</v>
      </c>
      <c r="T42" s="7">
        <v>397.38005697727203</v>
      </c>
      <c r="U42" s="126">
        <f t="shared" si="2"/>
        <v>588.48068755608983</v>
      </c>
    </row>
    <row r="43" spans="1:21">
      <c r="A43" s="37">
        <v>33</v>
      </c>
      <c r="B43" s="17"/>
      <c r="C43" s="16"/>
      <c r="D43" s="38" t="s">
        <v>54</v>
      </c>
      <c r="E43" s="39" t="s">
        <v>55</v>
      </c>
      <c r="F43" s="42"/>
      <c r="G43" s="111">
        <f t="shared" si="0"/>
        <v>113.07494273565149</v>
      </c>
      <c r="H43" s="26">
        <v>6.4027064883972571</v>
      </c>
      <c r="I43" s="7">
        <v>2.0790296742816281</v>
      </c>
      <c r="J43" s="7">
        <v>1.7329693665051309</v>
      </c>
      <c r="K43" s="7">
        <v>2.6009937471244484</v>
      </c>
      <c r="L43" s="7">
        <v>7.4472891882178374</v>
      </c>
      <c r="M43" s="7">
        <v>23.429267367348075</v>
      </c>
      <c r="N43" s="126">
        <f t="shared" si="1"/>
        <v>43.692255831874377</v>
      </c>
      <c r="O43" s="26">
        <v>7.4453748878227319</v>
      </c>
      <c r="P43" s="7">
        <v>2.6231527438940248</v>
      </c>
      <c r="Q43" s="7">
        <v>1.7973172396850714</v>
      </c>
      <c r="R43" s="7">
        <v>3.3536101288627833</v>
      </c>
      <c r="S43" s="7">
        <v>8.6662571831257083</v>
      </c>
      <c r="T43" s="7">
        <v>45.496974720386788</v>
      </c>
      <c r="U43" s="126">
        <f t="shared" si="2"/>
        <v>69.382686903777113</v>
      </c>
    </row>
    <row r="44" spans="1:21">
      <c r="A44" s="37">
        <v>34</v>
      </c>
      <c r="B44" s="17"/>
      <c r="C44" s="16"/>
      <c r="D44" s="8"/>
      <c r="E44" s="17" t="s">
        <v>12</v>
      </c>
      <c r="F44" s="42" t="s">
        <v>56</v>
      </c>
      <c r="G44" s="111">
        <f t="shared" si="0"/>
        <v>112.56536863527631</v>
      </c>
      <c r="H44" s="26">
        <v>6.4027064883972571</v>
      </c>
      <c r="I44" s="7">
        <v>2.0790296742816281</v>
      </c>
      <c r="J44" s="7">
        <v>1.7329693665051309</v>
      </c>
      <c r="K44" s="7">
        <v>2.6009937471244484</v>
      </c>
      <c r="L44" s="7">
        <v>7.2404688194510527</v>
      </c>
      <c r="M44" s="7">
        <v>23.429267367348075</v>
      </c>
      <c r="N44" s="126">
        <f t="shared" si="1"/>
        <v>43.485435463107592</v>
      </c>
      <c r="O44" s="26">
        <v>7.4453748878227319</v>
      </c>
      <c r="P44" s="7">
        <v>2.6231527438940248</v>
      </c>
      <c r="Q44" s="7">
        <v>1.710309284968389</v>
      </c>
      <c r="R44" s="7">
        <v>3.1378643519710749</v>
      </c>
      <c r="S44" s="7">
        <v>8.6662571831257083</v>
      </c>
      <c r="T44" s="7">
        <v>45.496974720386788</v>
      </c>
      <c r="U44" s="126">
        <f t="shared" si="2"/>
        <v>69.079933172168722</v>
      </c>
    </row>
    <row r="45" spans="1:21">
      <c r="A45" s="37">
        <v>35</v>
      </c>
      <c r="B45" s="17"/>
      <c r="C45" s="16"/>
      <c r="D45" s="8"/>
      <c r="E45" s="17" t="s">
        <v>14</v>
      </c>
      <c r="F45" s="42" t="s">
        <v>57</v>
      </c>
      <c r="G45" s="111">
        <f t="shared" si="0"/>
        <v>0.30275373905897141</v>
      </c>
      <c r="H45" s="26">
        <v>0</v>
      </c>
      <c r="I45" s="7">
        <v>0</v>
      </c>
      <c r="J45" s="7">
        <v>0</v>
      </c>
      <c r="K45" s="7">
        <v>0</v>
      </c>
      <c r="L45" s="7">
        <v>0</v>
      </c>
      <c r="M45" s="7">
        <v>0</v>
      </c>
      <c r="N45" s="126">
        <f t="shared" si="1"/>
        <v>0</v>
      </c>
      <c r="O45" s="26">
        <v>0</v>
      </c>
      <c r="P45" s="7">
        <v>0</v>
      </c>
      <c r="Q45" s="7">
        <v>8.7007947266101837E-2</v>
      </c>
      <c r="R45" s="7">
        <v>0.21574579179286957</v>
      </c>
      <c r="S45" s="7">
        <v>0</v>
      </c>
      <c r="T45" s="7">
        <v>0</v>
      </c>
      <c r="U45" s="126">
        <f t="shared" si="2"/>
        <v>0.30275373905897141</v>
      </c>
    </row>
    <row r="46" spans="1:21">
      <c r="A46" s="37">
        <v>36</v>
      </c>
      <c r="B46" s="10"/>
      <c r="C46" s="16"/>
      <c r="D46" s="8"/>
      <c r="E46" s="17" t="s">
        <v>16</v>
      </c>
      <c r="F46" s="42" t="s">
        <v>58</v>
      </c>
      <c r="G46" s="111">
        <f t="shared" si="0"/>
        <v>0.20682035386562347</v>
      </c>
      <c r="H46" s="26">
        <v>0</v>
      </c>
      <c r="I46" s="7">
        <v>0</v>
      </c>
      <c r="J46" s="7">
        <v>0</v>
      </c>
      <c r="K46" s="7">
        <v>0</v>
      </c>
      <c r="L46" s="7">
        <v>0.20682035386562347</v>
      </c>
      <c r="M46" s="7">
        <v>0</v>
      </c>
      <c r="N46" s="126">
        <f t="shared" si="1"/>
        <v>0.20682035386562347</v>
      </c>
      <c r="O46" s="26">
        <v>0</v>
      </c>
      <c r="P46" s="7">
        <v>0</v>
      </c>
      <c r="Q46" s="7">
        <v>0</v>
      </c>
      <c r="R46" s="7">
        <v>0</v>
      </c>
      <c r="S46" s="7">
        <v>0</v>
      </c>
      <c r="T46" s="7">
        <v>0</v>
      </c>
      <c r="U46" s="126">
        <f t="shared" si="2"/>
        <v>0</v>
      </c>
    </row>
    <row r="47" spans="1:21">
      <c r="A47" s="37">
        <v>37</v>
      </c>
      <c r="B47" s="10"/>
      <c r="C47" s="11"/>
      <c r="D47" s="38" t="s">
        <v>59</v>
      </c>
      <c r="E47" s="9" t="s">
        <v>60</v>
      </c>
      <c r="F47" s="44"/>
      <c r="G47" s="111">
        <f t="shared" si="0"/>
        <v>37002.977667566855</v>
      </c>
      <c r="H47" s="26">
        <v>411.70037685148418</v>
      </c>
      <c r="I47" s="7">
        <v>345.13388296402991</v>
      </c>
      <c r="J47" s="7">
        <v>782.62920555658638</v>
      </c>
      <c r="K47" s="7">
        <v>771.17376232147217</v>
      </c>
      <c r="L47" s="7">
        <v>1845.4837094545364</v>
      </c>
      <c r="M47" s="7">
        <v>9365.6295716762543</v>
      </c>
      <c r="N47" s="126">
        <f t="shared" si="1"/>
        <v>13521.750508824363</v>
      </c>
      <c r="O47" s="26">
        <v>182.64497118489817</v>
      </c>
      <c r="P47" s="7">
        <v>342.10225851647556</v>
      </c>
      <c r="Q47" s="7">
        <v>788.96314265951514</v>
      </c>
      <c r="R47" s="7">
        <v>595.66182784736156</v>
      </c>
      <c r="S47" s="7">
        <v>1307.2370982170105</v>
      </c>
      <c r="T47" s="7">
        <v>20264.61786031723</v>
      </c>
      <c r="U47" s="126">
        <f t="shared" si="2"/>
        <v>23481.227158742491</v>
      </c>
    </row>
    <row r="48" spans="1:21">
      <c r="A48" s="93">
        <v>38</v>
      </c>
      <c r="B48" s="94"/>
      <c r="C48" s="95" t="s">
        <v>61</v>
      </c>
      <c r="D48" s="96" t="s">
        <v>62</v>
      </c>
      <c r="E48" s="97"/>
      <c r="F48" s="98"/>
      <c r="G48" s="99">
        <f t="shared" si="0"/>
        <v>463035.12528312765</v>
      </c>
      <c r="H48" s="100">
        <v>3296.3624041192234</v>
      </c>
      <c r="I48" s="101">
        <v>386.24197354540229</v>
      </c>
      <c r="J48" s="101">
        <v>1578.6071734726429</v>
      </c>
      <c r="K48" s="101">
        <v>4512.0553811788559</v>
      </c>
      <c r="L48" s="101">
        <v>26731.909858703613</v>
      </c>
      <c r="M48" s="101">
        <v>180676.52674865723</v>
      </c>
      <c r="N48" s="127">
        <f t="shared" si="1"/>
        <v>217181.70353967696</v>
      </c>
      <c r="O48" s="100">
        <v>2814.0389680620283</v>
      </c>
      <c r="P48" s="101">
        <v>296.42004453390837</v>
      </c>
      <c r="Q48" s="101">
        <v>959.62965604662895</v>
      </c>
      <c r="R48" s="101">
        <v>2375.2865889072418</v>
      </c>
      <c r="S48" s="101">
        <v>14703.57884979248</v>
      </c>
      <c r="T48" s="101">
        <v>224704.4676361084</v>
      </c>
      <c r="U48" s="127">
        <f t="shared" si="2"/>
        <v>245853.42174345069</v>
      </c>
    </row>
    <row r="49" spans="1:21">
      <c r="A49" s="37">
        <v>39</v>
      </c>
      <c r="B49" s="17"/>
      <c r="C49" s="16"/>
      <c r="D49" s="38" t="s">
        <v>8</v>
      </c>
      <c r="E49" s="45" t="s">
        <v>63</v>
      </c>
      <c r="F49" s="40"/>
      <c r="G49" s="111">
        <f t="shared" si="0"/>
        <v>462558.98221807927</v>
      </c>
      <c r="H49" s="26">
        <v>3289.2771720588207</v>
      </c>
      <c r="I49" s="7">
        <v>383.91081232205033</v>
      </c>
      <c r="J49" s="7">
        <v>1570.5702475011349</v>
      </c>
      <c r="K49" s="7">
        <v>4493.2540526390076</v>
      </c>
      <c r="L49" s="7">
        <v>26674.921307563782</v>
      </c>
      <c r="M49" s="7">
        <v>180560.9455871582</v>
      </c>
      <c r="N49" s="126">
        <f t="shared" si="1"/>
        <v>216972.879179243</v>
      </c>
      <c r="O49" s="26">
        <v>2810.781997513026</v>
      </c>
      <c r="P49" s="7">
        <v>294.65105887502432</v>
      </c>
      <c r="Q49" s="7">
        <v>954.85981483757496</v>
      </c>
      <c r="R49" s="7">
        <v>2363.234660923481</v>
      </c>
      <c r="S49" s="7">
        <v>14656.575857639313</v>
      </c>
      <c r="T49" s="7">
        <v>224505.99964904785</v>
      </c>
      <c r="U49" s="126">
        <f t="shared" si="2"/>
        <v>245586.10303883627</v>
      </c>
    </row>
    <row r="50" spans="1:21">
      <c r="A50" s="37">
        <v>40</v>
      </c>
      <c r="B50" s="17"/>
      <c r="C50" s="16"/>
      <c r="D50" s="38" t="s">
        <v>10</v>
      </c>
      <c r="E50" s="45" t="s">
        <v>64</v>
      </c>
      <c r="F50" s="40"/>
      <c r="G50" s="111">
        <f t="shared" si="0"/>
        <v>177.66893582010107</v>
      </c>
      <c r="H50" s="26">
        <v>3.0680083714869397</v>
      </c>
      <c r="I50" s="7">
        <v>0.8121393107867334</v>
      </c>
      <c r="J50" s="7">
        <v>3.6245783195772674</v>
      </c>
      <c r="K50" s="7">
        <v>10.415794725995511</v>
      </c>
      <c r="L50" s="7">
        <v>21.118001014227048</v>
      </c>
      <c r="M50" s="7">
        <v>47.322980238124728</v>
      </c>
      <c r="N50" s="126">
        <f t="shared" si="1"/>
        <v>86.361501980198227</v>
      </c>
      <c r="O50" s="26">
        <v>2.3962796426940258</v>
      </c>
      <c r="P50" s="7">
        <v>0.46048952560522594</v>
      </c>
      <c r="Q50" s="7">
        <v>2.4423258128808811</v>
      </c>
      <c r="R50" s="7">
        <v>5.8355230282759294</v>
      </c>
      <c r="S50" s="7">
        <v>12.618483292870224</v>
      </c>
      <c r="T50" s="7">
        <v>67.554332537576556</v>
      </c>
      <c r="U50" s="126">
        <f t="shared" si="2"/>
        <v>91.307433839902842</v>
      </c>
    </row>
    <row r="51" spans="1:21">
      <c r="A51" s="37">
        <v>41</v>
      </c>
      <c r="B51" s="17"/>
      <c r="C51" s="16"/>
      <c r="D51" s="38" t="s">
        <v>22</v>
      </c>
      <c r="E51" s="45" t="s">
        <v>65</v>
      </c>
      <c r="F51" s="40"/>
      <c r="G51" s="111">
        <f t="shared" si="0"/>
        <v>298.47213764539083</v>
      </c>
      <c r="H51" s="26">
        <v>4.0172576740573049</v>
      </c>
      <c r="I51" s="7">
        <v>1.5190276248158625</v>
      </c>
      <c r="J51" s="7">
        <v>4.412356543543865</v>
      </c>
      <c r="K51" s="7">
        <v>8.3856976900715381</v>
      </c>
      <c r="L51" s="7">
        <v>35.869161368522327</v>
      </c>
      <c r="M51" s="7">
        <v>68.257008433807641</v>
      </c>
      <c r="N51" s="126">
        <f t="shared" si="1"/>
        <v>122.46050933481854</v>
      </c>
      <c r="O51" s="26">
        <v>0.86065318287148784</v>
      </c>
      <c r="P51" s="7">
        <v>1.3084906128315197</v>
      </c>
      <c r="Q51" s="7">
        <v>2.3275113015406532</v>
      </c>
      <c r="R51" s="7">
        <v>6.2163645686378004</v>
      </c>
      <c r="S51" s="7">
        <v>34.38501835783245</v>
      </c>
      <c r="T51" s="7">
        <v>130.91359028685838</v>
      </c>
      <c r="U51" s="126">
        <f t="shared" si="2"/>
        <v>176.01162831057229</v>
      </c>
    </row>
    <row r="52" spans="1:21">
      <c r="A52" s="93">
        <v>42</v>
      </c>
      <c r="B52" s="94"/>
      <c r="C52" s="95" t="s">
        <v>66</v>
      </c>
      <c r="D52" s="96" t="s">
        <v>67</v>
      </c>
      <c r="E52" s="97"/>
      <c r="F52" s="98"/>
      <c r="G52" s="99">
        <f t="shared" si="0"/>
        <v>4742.8809228539467</v>
      </c>
      <c r="H52" s="100">
        <v>0</v>
      </c>
      <c r="I52" s="101">
        <v>0</v>
      </c>
      <c r="J52" s="101">
        <v>0</v>
      </c>
      <c r="K52" s="101">
        <v>0</v>
      </c>
      <c r="L52" s="101">
        <v>0</v>
      </c>
      <c r="M52" s="101">
        <v>0</v>
      </c>
      <c r="N52" s="127">
        <f t="shared" si="1"/>
        <v>0</v>
      </c>
      <c r="O52" s="100">
        <v>0</v>
      </c>
      <c r="P52" s="101">
        <v>0</v>
      </c>
      <c r="Q52" s="101">
        <v>1840.4005210399628</v>
      </c>
      <c r="R52" s="101">
        <v>2902.4804018139839</v>
      </c>
      <c r="S52" s="101">
        <v>0</v>
      </c>
      <c r="T52" s="101">
        <v>0</v>
      </c>
      <c r="U52" s="127">
        <f t="shared" si="2"/>
        <v>4742.8809228539467</v>
      </c>
    </row>
    <row r="53" spans="1:21">
      <c r="A53" s="93">
        <v>49</v>
      </c>
      <c r="B53" s="94"/>
      <c r="C53" s="95" t="s">
        <v>68</v>
      </c>
      <c r="D53" s="96" t="s">
        <v>69</v>
      </c>
      <c r="E53" s="97"/>
      <c r="F53" s="98"/>
      <c r="G53" s="99">
        <f t="shared" si="0"/>
        <v>31627.138508968055</v>
      </c>
      <c r="H53" s="100">
        <v>17779.218204498291</v>
      </c>
      <c r="I53" s="101">
        <v>0</v>
      </c>
      <c r="J53" s="101">
        <v>0</v>
      </c>
      <c r="K53" s="101">
        <v>0</v>
      </c>
      <c r="L53" s="101">
        <v>9.2260874807834625E-2</v>
      </c>
      <c r="M53" s="101">
        <v>0</v>
      </c>
      <c r="N53" s="127">
        <f t="shared" si="1"/>
        <v>17779.310465373099</v>
      </c>
      <c r="O53" s="100">
        <v>13847.733534812927</v>
      </c>
      <c r="P53" s="101">
        <v>0</v>
      </c>
      <c r="Q53" s="101">
        <v>9.4508782029151917E-2</v>
      </c>
      <c r="R53" s="101">
        <v>0</v>
      </c>
      <c r="S53" s="101">
        <v>0</v>
      </c>
      <c r="T53" s="101">
        <v>0</v>
      </c>
      <c r="U53" s="127">
        <f t="shared" si="2"/>
        <v>13847.828043594956</v>
      </c>
    </row>
    <row r="54" spans="1:21">
      <c r="A54" s="37">
        <v>50</v>
      </c>
      <c r="B54" s="17"/>
      <c r="C54" s="16"/>
      <c r="D54" s="38" t="s">
        <v>8</v>
      </c>
      <c r="E54" s="47" t="s">
        <v>70</v>
      </c>
      <c r="F54" s="40"/>
      <c r="G54" s="111">
        <f t="shared" si="0"/>
        <v>15826.550898686051</v>
      </c>
      <c r="H54" s="26">
        <v>8800.6236324310303</v>
      </c>
      <c r="I54" s="7">
        <v>0</v>
      </c>
      <c r="J54" s="7">
        <v>0</v>
      </c>
      <c r="K54" s="7">
        <v>0</v>
      </c>
      <c r="L54" s="7">
        <v>0</v>
      </c>
      <c r="M54" s="7">
        <v>0</v>
      </c>
      <c r="N54" s="126">
        <f t="shared" si="1"/>
        <v>8800.6236324310303</v>
      </c>
      <c r="O54" s="26">
        <v>7025.8327574729919</v>
      </c>
      <c r="P54" s="7">
        <v>0</v>
      </c>
      <c r="Q54" s="7">
        <v>9.4508782029151917E-2</v>
      </c>
      <c r="R54" s="7">
        <v>0</v>
      </c>
      <c r="S54" s="7">
        <v>0</v>
      </c>
      <c r="T54" s="7">
        <v>0</v>
      </c>
      <c r="U54" s="126">
        <f t="shared" si="2"/>
        <v>7025.9272662550211</v>
      </c>
    </row>
    <row r="55" spans="1:21">
      <c r="A55" s="37">
        <v>51</v>
      </c>
      <c r="B55" s="10"/>
      <c r="C55" s="16"/>
      <c r="D55" s="38" t="s">
        <v>10</v>
      </c>
      <c r="E55" s="47" t="s">
        <v>71</v>
      </c>
      <c r="F55" s="40"/>
      <c r="G55" s="111">
        <f t="shared" si="0"/>
        <v>9636.5893415957689</v>
      </c>
      <c r="H55" s="26">
        <v>5383.3739663511515</v>
      </c>
      <c r="I55" s="7">
        <v>0</v>
      </c>
      <c r="J55" s="7">
        <v>0</v>
      </c>
      <c r="K55" s="7">
        <v>0</v>
      </c>
      <c r="L55" s="7">
        <v>0</v>
      </c>
      <c r="M55" s="7">
        <v>0</v>
      </c>
      <c r="N55" s="126">
        <f t="shared" si="1"/>
        <v>5383.3739663511515</v>
      </c>
      <c r="O55" s="26">
        <v>4253.2153752446175</v>
      </c>
      <c r="P55" s="7">
        <v>0</v>
      </c>
      <c r="Q55" s="7">
        <v>0</v>
      </c>
      <c r="R55" s="7">
        <v>0</v>
      </c>
      <c r="S55" s="7">
        <v>0</v>
      </c>
      <c r="T55" s="7">
        <v>0</v>
      </c>
      <c r="U55" s="126">
        <f t="shared" si="2"/>
        <v>4253.2153752446175</v>
      </c>
    </row>
    <row r="56" spans="1:21">
      <c r="A56" s="37">
        <v>52</v>
      </c>
      <c r="B56" s="17"/>
      <c r="C56" s="11"/>
      <c r="D56" s="38" t="s">
        <v>22</v>
      </c>
      <c r="E56" s="47" t="s">
        <v>72</v>
      </c>
      <c r="F56" s="43"/>
      <c r="G56" s="111">
        <f t="shared" si="0"/>
        <v>5043.4940552413464</v>
      </c>
      <c r="H56" s="26">
        <v>2992.1315942108631</v>
      </c>
      <c r="I56" s="7">
        <v>0</v>
      </c>
      <c r="J56" s="7">
        <v>0</v>
      </c>
      <c r="K56" s="7">
        <v>0</v>
      </c>
      <c r="L56" s="7">
        <v>0</v>
      </c>
      <c r="M56" s="7">
        <v>0</v>
      </c>
      <c r="N56" s="126">
        <f t="shared" si="1"/>
        <v>2992.1315942108631</v>
      </c>
      <c r="O56" s="26">
        <v>2051.3624610304832</v>
      </c>
      <c r="P56" s="7">
        <v>0</v>
      </c>
      <c r="Q56" s="7">
        <v>0</v>
      </c>
      <c r="R56" s="7">
        <v>0</v>
      </c>
      <c r="S56" s="7">
        <v>0</v>
      </c>
      <c r="T56" s="7">
        <v>0</v>
      </c>
      <c r="U56" s="126">
        <f t="shared" si="2"/>
        <v>2051.3624610304832</v>
      </c>
    </row>
    <row r="57" spans="1:21">
      <c r="A57" s="37">
        <v>53</v>
      </c>
      <c r="B57" s="12"/>
      <c r="C57" s="12"/>
      <c r="D57" s="38" t="s">
        <v>24</v>
      </c>
      <c r="E57" s="13" t="s">
        <v>73</v>
      </c>
      <c r="F57" s="43"/>
      <c r="G57" s="111">
        <f t="shared" si="0"/>
        <v>1120.5042155459523</v>
      </c>
      <c r="H57" s="26">
        <v>603.08879739046097</v>
      </c>
      <c r="I57" s="7">
        <v>0</v>
      </c>
      <c r="J57" s="7">
        <v>0</v>
      </c>
      <c r="K57" s="7">
        <v>0</v>
      </c>
      <c r="L57" s="7">
        <v>9.2260874807834625E-2</v>
      </c>
      <c r="M57" s="7">
        <v>0</v>
      </c>
      <c r="N57" s="126">
        <f t="shared" si="1"/>
        <v>603.1810582652688</v>
      </c>
      <c r="O57" s="26">
        <v>517.32315728068352</v>
      </c>
      <c r="P57" s="7">
        <v>0</v>
      </c>
      <c r="Q57" s="7">
        <v>0</v>
      </c>
      <c r="R57" s="7">
        <v>0</v>
      </c>
      <c r="S57" s="7">
        <v>0</v>
      </c>
      <c r="T57" s="7">
        <v>0</v>
      </c>
      <c r="U57" s="126">
        <f t="shared" si="2"/>
        <v>517.32315728068352</v>
      </c>
    </row>
    <row r="58" spans="1:21">
      <c r="A58" s="93">
        <v>54</v>
      </c>
      <c r="B58" s="94"/>
      <c r="C58" s="95" t="s">
        <v>74</v>
      </c>
      <c r="D58" s="96" t="s">
        <v>75</v>
      </c>
      <c r="E58" s="97"/>
      <c r="F58" s="98"/>
      <c r="G58" s="99">
        <f t="shared" si="0"/>
        <v>66332.089734886104</v>
      </c>
      <c r="H58" s="100">
        <v>264.74996281473886</v>
      </c>
      <c r="I58" s="101">
        <v>35.563497710740194</v>
      </c>
      <c r="J58" s="101">
        <v>122.46917097922415</v>
      </c>
      <c r="K58" s="101">
        <v>288.76098869740963</v>
      </c>
      <c r="L58" s="101">
        <v>1183.3372353762388</v>
      </c>
      <c r="M58" s="101">
        <v>19892.108341813087</v>
      </c>
      <c r="N58" s="127">
        <f t="shared" si="1"/>
        <v>21786.989197391438</v>
      </c>
      <c r="O58" s="100">
        <v>152.14873867496203</v>
      </c>
      <c r="P58" s="101">
        <v>33.756038118852302</v>
      </c>
      <c r="Q58" s="101">
        <v>101.68960491195321</v>
      </c>
      <c r="R58" s="101">
        <v>250.86509102582932</v>
      </c>
      <c r="S58" s="101">
        <v>1535.9756212234497</v>
      </c>
      <c r="T58" s="101">
        <v>42470.665443539619</v>
      </c>
      <c r="U58" s="127">
        <f t="shared" si="2"/>
        <v>44545.100537494669</v>
      </c>
    </row>
    <row r="59" spans="1:21">
      <c r="A59" s="37">
        <v>55</v>
      </c>
      <c r="B59" s="17"/>
      <c r="C59" s="16"/>
      <c r="D59" s="38" t="s">
        <v>8</v>
      </c>
      <c r="E59" s="45" t="s">
        <v>76</v>
      </c>
      <c r="F59" s="40"/>
      <c r="G59" s="111">
        <f t="shared" si="0"/>
        <v>54728.290055742225</v>
      </c>
      <c r="H59" s="26">
        <v>162.88293461234593</v>
      </c>
      <c r="I59" s="7">
        <v>17.617066086997511</v>
      </c>
      <c r="J59" s="7">
        <v>60.979869222268462</v>
      </c>
      <c r="K59" s="7">
        <v>118.11342508438975</v>
      </c>
      <c r="L59" s="7">
        <v>615.61163310706615</v>
      </c>
      <c r="M59" s="7">
        <v>16733.105971932411</v>
      </c>
      <c r="N59" s="126">
        <f t="shared" si="1"/>
        <v>17708.310900045479</v>
      </c>
      <c r="O59" s="26">
        <v>88.194489608600676</v>
      </c>
      <c r="P59" s="7">
        <v>19.912803572689882</v>
      </c>
      <c r="Q59" s="7">
        <v>40.01099446520675</v>
      </c>
      <c r="R59" s="7">
        <v>100.43902807543054</v>
      </c>
      <c r="S59" s="7">
        <v>993.19653739780188</v>
      </c>
      <c r="T59" s="7">
        <v>35778.225302577019</v>
      </c>
      <c r="U59" s="126">
        <f t="shared" si="2"/>
        <v>37019.979155696747</v>
      </c>
    </row>
    <row r="60" spans="1:21">
      <c r="A60" s="37">
        <v>56</v>
      </c>
      <c r="B60" s="17"/>
      <c r="C60" s="16"/>
      <c r="D60" s="38" t="s">
        <v>10</v>
      </c>
      <c r="E60" s="45" t="s">
        <v>77</v>
      </c>
      <c r="F60" s="40"/>
      <c r="G60" s="111">
        <f t="shared" si="0"/>
        <v>139.10606948297107</v>
      </c>
      <c r="H60" s="26">
        <v>1.1498354337362571</v>
      </c>
      <c r="I60" s="7">
        <v>0.18181776173332764</v>
      </c>
      <c r="J60" s="7">
        <v>0.67204093419422861</v>
      </c>
      <c r="K60" s="7">
        <v>1.4849803945980966</v>
      </c>
      <c r="L60" s="7">
        <v>4.4991580231580883</v>
      </c>
      <c r="M60" s="7">
        <v>29.04353104531765</v>
      </c>
      <c r="N60" s="126">
        <f t="shared" si="1"/>
        <v>37.031363592737648</v>
      </c>
      <c r="O60" s="26">
        <v>1.1917058270619414</v>
      </c>
      <c r="P60" s="7">
        <v>0.24464265948336106</v>
      </c>
      <c r="Q60" s="7">
        <v>0.8493998329504393</v>
      </c>
      <c r="R60" s="7">
        <v>1.8402219373383559</v>
      </c>
      <c r="S60" s="7">
        <v>8.9475084110163152</v>
      </c>
      <c r="T60" s="7">
        <v>89.001227222383022</v>
      </c>
      <c r="U60" s="126">
        <f t="shared" si="2"/>
        <v>102.07470589023343</v>
      </c>
    </row>
    <row r="61" spans="1:21">
      <c r="A61" s="37">
        <v>57</v>
      </c>
      <c r="B61" s="17"/>
      <c r="C61" s="16"/>
      <c r="D61" s="38" t="s">
        <v>22</v>
      </c>
      <c r="E61" s="45" t="s">
        <v>78</v>
      </c>
      <c r="F61" s="40"/>
      <c r="G61" s="111">
        <f t="shared" si="0"/>
        <v>1.1657878160476685</v>
      </c>
      <c r="H61" s="26">
        <v>0</v>
      </c>
      <c r="I61" s="7">
        <v>0</v>
      </c>
      <c r="J61" s="7">
        <v>0</v>
      </c>
      <c r="K61" s="7">
        <v>0</v>
      </c>
      <c r="L61" s="7">
        <v>0.19380183517932892</v>
      </c>
      <c r="M61" s="7">
        <v>0.83636754751205444</v>
      </c>
      <c r="N61" s="126">
        <f t="shared" si="1"/>
        <v>1.0301693826913834</v>
      </c>
      <c r="O61" s="26">
        <v>0</v>
      </c>
      <c r="P61" s="7">
        <v>0</v>
      </c>
      <c r="Q61" s="7">
        <v>0</v>
      </c>
      <c r="R61" s="7">
        <v>0</v>
      </c>
      <c r="S61" s="7">
        <v>0.1356184333562851</v>
      </c>
      <c r="T61" s="7">
        <v>0</v>
      </c>
      <c r="U61" s="126">
        <f t="shared" si="2"/>
        <v>0.1356184333562851</v>
      </c>
    </row>
    <row r="62" spans="1:21">
      <c r="A62" s="37">
        <v>58</v>
      </c>
      <c r="B62" s="14"/>
      <c r="C62" s="16"/>
      <c r="D62" s="38" t="s">
        <v>24</v>
      </c>
      <c r="E62" s="45" t="s">
        <v>79</v>
      </c>
      <c r="F62" s="40"/>
      <c r="G62" s="111">
        <f t="shared" si="0"/>
        <v>3924.7651039603015</v>
      </c>
      <c r="H62" s="26">
        <v>3.3104206338820745</v>
      </c>
      <c r="I62" s="7">
        <v>9.0281108825292904</v>
      </c>
      <c r="J62" s="7">
        <v>44.013546462520026</v>
      </c>
      <c r="K62" s="7">
        <v>106.98200857825577</v>
      </c>
      <c r="L62" s="7">
        <v>301.96913558989763</v>
      </c>
      <c r="M62" s="7">
        <v>1158.2110895933583</v>
      </c>
      <c r="N62" s="126">
        <f t="shared" si="1"/>
        <v>1623.5143117404432</v>
      </c>
      <c r="O62" s="26">
        <v>0.83531494121613292</v>
      </c>
      <c r="P62" s="7">
        <v>5.0902107805013657</v>
      </c>
      <c r="Q62" s="7">
        <v>43.488998392014764</v>
      </c>
      <c r="R62" s="7">
        <v>94.189305219217204</v>
      </c>
      <c r="S62" s="7">
        <v>286.28988188947551</v>
      </c>
      <c r="T62" s="7">
        <v>1871.3570809974335</v>
      </c>
      <c r="U62" s="126">
        <f t="shared" si="2"/>
        <v>2301.2507922198583</v>
      </c>
    </row>
    <row r="63" spans="1:21">
      <c r="A63" s="37">
        <v>59</v>
      </c>
      <c r="B63" s="12"/>
      <c r="C63" s="14"/>
      <c r="D63" s="38" t="s">
        <v>26</v>
      </c>
      <c r="E63" s="14" t="s">
        <v>80</v>
      </c>
      <c r="F63" s="48"/>
      <c r="G63" s="111">
        <f t="shared" si="0"/>
        <v>7538.7622063326326</v>
      </c>
      <c r="H63" s="26">
        <v>97.406762226777403</v>
      </c>
      <c r="I63" s="7">
        <v>8.7365039862925187</v>
      </c>
      <c r="J63" s="7">
        <v>16.803712981054559</v>
      </c>
      <c r="K63" s="7">
        <v>62.18057581409812</v>
      </c>
      <c r="L63" s="7">
        <v>261.06352750957012</v>
      </c>
      <c r="M63" s="7">
        <v>1970.9108802676201</v>
      </c>
      <c r="N63" s="126">
        <f t="shared" si="1"/>
        <v>2417.101962785413</v>
      </c>
      <c r="O63" s="26">
        <v>61.927226485614938</v>
      </c>
      <c r="P63" s="7">
        <v>8.5083803206216544</v>
      </c>
      <c r="Q63" s="7">
        <v>17.340212512761354</v>
      </c>
      <c r="R63" s="7">
        <v>54.396529275923967</v>
      </c>
      <c r="S63" s="7">
        <v>247.40611261129379</v>
      </c>
      <c r="T63" s="7">
        <v>4732.0817823410034</v>
      </c>
      <c r="U63" s="126">
        <f t="shared" si="2"/>
        <v>5121.6602435472196</v>
      </c>
    </row>
    <row r="64" spans="1:21">
      <c r="A64" s="72">
        <v>60</v>
      </c>
      <c r="B64" s="73" t="s">
        <v>81</v>
      </c>
      <c r="C64" s="77" t="s">
        <v>82</v>
      </c>
      <c r="D64" s="78"/>
      <c r="E64" s="78"/>
      <c r="F64" s="79"/>
      <c r="G64" s="74">
        <f t="shared" si="0"/>
        <v>7258629.4112389088</v>
      </c>
      <c r="H64" s="75">
        <v>19662.639190196991</v>
      </c>
      <c r="I64" s="76">
        <v>6618.0338277816772</v>
      </c>
      <c r="J64" s="76">
        <v>28804.294160842896</v>
      </c>
      <c r="K64" s="76">
        <v>155607.16304016113</v>
      </c>
      <c r="L64" s="76">
        <v>910613.40374755859</v>
      </c>
      <c r="M64" s="76">
        <v>2308487.9134521484</v>
      </c>
      <c r="N64" s="124">
        <f t="shared" si="1"/>
        <v>3429793.4474186897</v>
      </c>
      <c r="O64" s="75">
        <v>15753.305416107178</v>
      </c>
      <c r="P64" s="76">
        <v>4856.7806022167206</v>
      </c>
      <c r="Q64" s="76">
        <v>17906.631227493286</v>
      </c>
      <c r="R64" s="76">
        <v>118059.96361541748</v>
      </c>
      <c r="S64" s="76">
        <v>682891.73974609375</v>
      </c>
      <c r="T64" s="76">
        <v>2989367.5432128906</v>
      </c>
      <c r="U64" s="124">
        <f t="shared" si="2"/>
        <v>3828835.963820219</v>
      </c>
    </row>
    <row r="65" spans="1:21">
      <c r="A65" s="93">
        <v>61</v>
      </c>
      <c r="B65" s="94"/>
      <c r="C65" s="95" t="s">
        <v>6</v>
      </c>
      <c r="D65" s="96" t="s">
        <v>83</v>
      </c>
      <c r="E65" s="97"/>
      <c r="F65" s="98"/>
      <c r="G65" s="99">
        <f t="shared" si="0"/>
        <v>1392595.2306315824</v>
      </c>
      <c r="H65" s="100">
        <v>1201.7988386079669</v>
      </c>
      <c r="I65" s="101">
        <v>1858.7708829641342</v>
      </c>
      <c r="J65" s="101">
        <v>4678.7332057952881</v>
      </c>
      <c r="K65" s="101">
        <v>32613.388526916504</v>
      </c>
      <c r="L65" s="101">
        <v>228679.5651473999</v>
      </c>
      <c r="M65" s="101">
        <v>477330.35430908203</v>
      </c>
      <c r="N65" s="127">
        <f t="shared" si="1"/>
        <v>746362.61091076583</v>
      </c>
      <c r="O65" s="100">
        <v>841.91585540771484</v>
      </c>
      <c r="P65" s="101">
        <v>1262.5687373876572</v>
      </c>
      <c r="Q65" s="101">
        <v>3762.1962089538574</v>
      </c>
      <c r="R65" s="101">
        <v>41843.4296875</v>
      </c>
      <c r="S65" s="101">
        <v>213345.33665466309</v>
      </c>
      <c r="T65" s="101">
        <v>385177.1725769043</v>
      </c>
      <c r="U65" s="127">
        <f t="shared" si="2"/>
        <v>646232.61972081661</v>
      </c>
    </row>
    <row r="66" spans="1:21">
      <c r="A66" s="37">
        <v>62</v>
      </c>
      <c r="B66" s="17"/>
      <c r="C66" s="16"/>
      <c r="D66" s="38" t="s">
        <v>8</v>
      </c>
      <c r="E66" s="49" t="s">
        <v>84</v>
      </c>
      <c r="F66" s="40"/>
      <c r="G66" s="111">
        <f t="shared" si="0"/>
        <v>68245.029057581443</v>
      </c>
      <c r="H66" s="26">
        <v>11.639912813901901</v>
      </c>
      <c r="I66" s="7">
        <v>18.944600462447852</v>
      </c>
      <c r="J66" s="7">
        <v>254.93924102187157</v>
      </c>
      <c r="K66" s="7">
        <v>2985.6604273319244</v>
      </c>
      <c r="L66" s="7">
        <v>16504.016350746155</v>
      </c>
      <c r="M66" s="7">
        <v>26160.842727661133</v>
      </c>
      <c r="N66" s="126">
        <f t="shared" si="1"/>
        <v>45936.043260037433</v>
      </c>
      <c r="O66" s="26">
        <v>20.673966147005558</v>
      </c>
      <c r="P66" s="7">
        <v>26.304838073439896</v>
      </c>
      <c r="Q66" s="7">
        <v>164.62601545453072</v>
      </c>
      <c r="R66" s="7">
        <v>1561.8991792201996</v>
      </c>
      <c r="S66" s="7">
        <v>7329.23797082901</v>
      </c>
      <c r="T66" s="7">
        <v>13206.243827819824</v>
      </c>
      <c r="U66" s="126">
        <f t="shared" si="2"/>
        <v>22308.98579754401</v>
      </c>
    </row>
    <row r="67" spans="1:21">
      <c r="A67" s="37">
        <v>63</v>
      </c>
      <c r="B67" s="17"/>
      <c r="C67" s="16"/>
      <c r="D67" s="38" t="s">
        <v>10</v>
      </c>
      <c r="E67" s="49" t="s">
        <v>85</v>
      </c>
      <c r="F67" s="40"/>
      <c r="G67" s="111">
        <f t="shared" si="0"/>
        <v>23981.916947125457</v>
      </c>
      <c r="H67" s="26">
        <v>1.5643490850925446</v>
      </c>
      <c r="I67" s="7">
        <v>0.55053699016571045</v>
      </c>
      <c r="J67" s="7">
        <v>22.945031417533755</v>
      </c>
      <c r="K67" s="7">
        <v>786.40278051793575</v>
      </c>
      <c r="L67" s="7">
        <v>6024.8407332897186</v>
      </c>
      <c r="M67" s="7">
        <v>10318.025149822235</v>
      </c>
      <c r="N67" s="126">
        <f t="shared" si="1"/>
        <v>17154.328581122681</v>
      </c>
      <c r="O67" s="26">
        <v>2.8546368777751923</v>
      </c>
      <c r="P67" s="7">
        <v>1.1432967185974121</v>
      </c>
      <c r="Q67" s="7">
        <v>17.205709428526461</v>
      </c>
      <c r="R67" s="7">
        <v>271.71737065911293</v>
      </c>
      <c r="S67" s="7">
        <v>1941.1141010522842</v>
      </c>
      <c r="T67" s="7">
        <v>4593.5532512664795</v>
      </c>
      <c r="U67" s="126">
        <f t="shared" si="2"/>
        <v>6827.5883660027757</v>
      </c>
    </row>
    <row r="68" spans="1:21">
      <c r="A68" s="37">
        <v>64</v>
      </c>
      <c r="B68" s="17"/>
      <c r="C68" s="16"/>
      <c r="D68" s="38" t="s">
        <v>22</v>
      </c>
      <c r="E68" s="49" t="s">
        <v>86</v>
      </c>
      <c r="F68" s="40"/>
      <c r="G68" s="111">
        <f t="shared" si="0"/>
        <v>80660.056645914912</v>
      </c>
      <c r="H68" s="26">
        <v>6.718283474445343</v>
      </c>
      <c r="I68" s="7">
        <v>3.4031304121017456</v>
      </c>
      <c r="J68" s="7">
        <v>79.126128166913986</v>
      </c>
      <c r="K68" s="7">
        <v>1492.4054356813431</v>
      </c>
      <c r="L68" s="7">
        <v>13802.879543304443</v>
      </c>
      <c r="M68" s="7">
        <v>33583.088623046875</v>
      </c>
      <c r="N68" s="126">
        <f t="shared" si="1"/>
        <v>48967.621144086123</v>
      </c>
      <c r="O68" s="26">
        <v>4.8396685719490051</v>
      </c>
      <c r="P68" s="7">
        <v>2.6913945078849792</v>
      </c>
      <c r="Q68" s="7">
        <v>45.649859920144081</v>
      </c>
      <c r="R68" s="7">
        <v>948.89464473724365</v>
      </c>
      <c r="S68" s="7">
        <v>7791.7708256244659</v>
      </c>
      <c r="T68" s="7">
        <v>22898.589108467102</v>
      </c>
      <c r="U68" s="126">
        <f t="shared" si="2"/>
        <v>31692.43550182879</v>
      </c>
    </row>
    <row r="69" spans="1:21">
      <c r="A69" s="37">
        <v>65</v>
      </c>
      <c r="B69" s="17"/>
      <c r="C69" s="16"/>
      <c r="D69" s="38" t="s">
        <v>24</v>
      </c>
      <c r="E69" s="49" t="s">
        <v>87</v>
      </c>
      <c r="F69" s="40"/>
      <c r="G69" s="111">
        <f t="shared" si="0"/>
        <v>136400.30794391036</v>
      </c>
      <c r="H69" s="26">
        <v>49.16733717918396</v>
      </c>
      <c r="I69" s="7">
        <v>36.586670994758606</v>
      </c>
      <c r="J69" s="7">
        <v>243.128926217556</v>
      </c>
      <c r="K69" s="7">
        <v>2855.6753978729248</v>
      </c>
      <c r="L69" s="7">
        <v>21826.838577270508</v>
      </c>
      <c r="M69" s="7">
        <v>47840.076263427734</v>
      </c>
      <c r="N69" s="126">
        <f t="shared" si="1"/>
        <v>72851.473172962666</v>
      </c>
      <c r="O69" s="26">
        <v>17.021592497825623</v>
      </c>
      <c r="P69" s="7">
        <v>15.697335541248322</v>
      </c>
      <c r="Q69" s="7">
        <v>147.48849448561668</v>
      </c>
      <c r="R69" s="7">
        <v>2207.005717754364</v>
      </c>
      <c r="S69" s="7">
        <v>15764.573573112488</v>
      </c>
      <c r="T69" s="7">
        <v>45397.048057556152</v>
      </c>
      <c r="U69" s="126">
        <f t="shared" si="2"/>
        <v>63548.834770947695</v>
      </c>
    </row>
    <row r="70" spans="1:21">
      <c r="A70" s="37">
        <v>66</v>
      </c>
      <c r="B70" s="17"/>
      <c r="C70" s="16"/>
      <c r="D70" s="38" t="s">
        <v>26</v>
      </c>
      <c r="E70" s="49" t="s">
        <v>88</v>
      </c>
      <c r="F70" s="40"/>
      <c r="G70" s="111">
        <f t="shared" si="0"/>
        <v>202605.7511318177</v>
      </c>
      <c r="H70" s="26">
        <v>0</v>
      </c>
      <c r="I70" s="7">
        <v>109.56817485019565</v>
      </c>
      <c r="J70" s="7">
        <v>415.51175332069397</v>
      </c>
      <c r="K70" s="7">
        <v>8646.3041090965271</v>
      </c>
      <c r="L70" s="7">
        <v>49001.067712783813</v>
      </c>
      <c r="M70" s="7">
        <v>78063.507614135742</v>
      </c>
      <c r="N70" s="126">
        <f t="shared" si="1"/>
        <v>136235.95936418697</v>
      </c>
      <c r="O70" s="26">
        <v>0</v>
      </c>
      <c r="P70" s="7">
        <v>68.232302192598581</v>
      </c>
      <c r="Q70" s="7">
        <v>218.64042088389397</v>
      </c>
      <c r="R70" s="7">
        <v>2570.7938881516457</v>
      </c>
      <c r="S70" s="7">
        <v>18513.843194961548</v>
      </c>
      <c r="T70" s="7">
        <v>44998.28196144104</v>
      </c>
      <c r="U70" s="126">
        <f t="shared" si="2"/>
        <v>66369.791767630726</v>
      </c>
    </row>
    <row r="71" spans="1:21">
      <c r="A71" s="37">
        <v>67</v>
      </c>
      <c r="B71" s="17"/>
      <c r="C71" s="16"/>
      <c r="D71" s="38" t="s">
        <v>32</v>
      </c>
      <c r="E71" s="49" t="s">
        <v>89</v>
      </c>
      <c r="F71" s="40"/>
      <c r="G71" s="111">
        <f t="shared" si="0"/>
        <v>37603.652377350256</v>
      </c>
      <c r="H71" s="26">
        <v>1.7551782131195068</v>
      </c>
      <c r="I71" s="7">
        <v>1.2672926336526871</v>
      </c>
      <c r="J71" s="7">
        <v>24.645690325647593</v>
      </c>
      <c r="K71" s="7">
        <v>597.86204814910889</v>
      </c>
      <c r="L71" s="7">
        <v>5524.9124593734741</v>
      </c>
      <c r="M71" s="7">
        <v>11642.141183853149</v>
      </c>
      <c r="N71" s="126">
        <f t="shared" si="1"/>
        <v>17792.583852548152</v>
      </c>
      <c r="O71" s="26">
        <v>3.5767147541046143</v>
      </c>
      <c r="P71" s="7">
        <v>1.5549911558628082</v>
      </c>
      <c r="Q71" s="7">
        <v>19.430679494515061</v>
      </c>
      <c r="R71" s="7">
        <v>454.8858996629715</v>
      </c>
      <c r="S71" s="7">
        <v>4720.9192070960999</v>
      </c>
      <c r="T71" s="7">
        <v>14610.70103263855</v>
      </c>
      <c r="U71" s="126">
        <f t="shared" si="2"/>
        <v>19811.068524802104</v>
      </c>
    </row>
    <row r="72" spans="1:21">
      <c r="A72" s="37">
        <v>68</v>
      </c>
      <c r="B72" s="17"/>
      <c r="C72" s="16"/>
      <c r="D72" s="38" t="s">
        <v>34</v>
      </c>
      <c r="E72" s="49" t="s">
        <v>90</v>
      </c>
      <c r="F72" s="40"/>
      <c r="G72" s="111">
        <f t="shared" si="0"/>
        <v>224990.38505916297</v>
      </c>
      <c r="H72" s="26">
        <v>25.022934585809708</v>
      </c>
      <c r="I72" s="7">
        <v>15.451570451259613</v>
      </c>
      <c r="J72" s="7">
        <v>297.6479060202837</v>
      </c>
      <c r="K72" s="7">
        <v>5759.2522383928299</v>
      </c>
      <c r="L72" s="7">
        <v>49645.908354759216</v>
      </c>
      <c r="M72" s="7">
        <v>83637.787935256958</v>
      </c>
      <c r="N72" s="126">
        <f t="shared" si="1"/>
        <v>139381.07093946636</v>
      </c>
      <c r="O72" s="26">
        <v>24.232731312513351</v>
      </c>
      <c r="P72" s="7">
        <v>14.284466773271561</v>
      </c>
      <c r="Q72" s="7">
        <v>154.054403424263</v>
      </c>
      <c r="R72" s="7">
        <v>3700.1766488552094</v>
      </c>
      <c r="S72" s="7">
        <v>29446.832486152649</v>
      </c>
      <c r="T72" s="7">
        <v>52269.733383178711</v>
      </c>
      <c r="U72" s="126">
        <f t="shared" si="2"/>
        <v>85609.314119696617</v>
      </c>
    </row>
    <row r="73" spans="1:21">
      <c r="A73" s="37">
        <v>69</v>
      </c>
      <c r="B73" s="17"/>
      <c r="C73" s="16"/>
      <c r="D73" s="38" t="s">
        <v>36</v>
      </c>
      <c r="E73" s="49" t="s">
        <v>91</v>
      </c>
      <c r="F73" s="40"/>
      <c r="G73" s="111">
        <f t="shared" si="0"/>
        <v>15920.746938735247</v>
      </c>
      <c r="H73" s="26">
        <v>3.2781822681427002</v>
      </c>
      <c r="I73" s="7">
        <v>6.1062514781951904</v>
      </c>
      <c r="J73" s="7">
        <v>51.159596979618073</v>
      </c>
      <c r="K73" s="7">
        <v>281.14117485284805</v>
      </c>
      <c r="L73" s="7">
        <v>2582.6424136161804</v>
      </c>
      <c r="M73" s="7">
        <v>7947.1607789993286</v>
      </c>
      <c r="N73" s="126">
        <f t="shared" si="1"/>
        <v>10871.488398194313</v>
      </c>
      <c r="O73" s="26">
        <v>5.6295721828937531</v>
      </c>
      <c r="P73" s="7">
        <v>6.2993579208850861</v>
      </c>
      <c r="Q73" s="7">
        <v>27.951521709561348</v>
      </c>
      <c r="R73" s="7">
        <v>209.70246030390263</v>
      </c>
      <c r="S73" s="7">
        <v>974.74307918548584</v>
      </c>
      <c r="T73" s="7">
        <v>3824.932549238205</v>
      </c>
      <c r="U73" s="126">
        <f t="shared" si="2"/>
        <v>5049.2585405409336</v>
      </c>
    </row>
    <row r="74" spans="1:21">
      <c r="A74" s="37">
        <v>70</v>
      </c>
      <c r="B74" s="17"/>
      <c r="C74" s="16"/>
      <c r="D74" s="38" t="s">
        <v>38</v>
      </c>
      <c r="E74" s="49" t="s">
        <v>92</v>
      </c>
      <c r="F74" s="40"/>
      <c r="G74" s="111">
        <f t="shared" ref="G74:G137" si="3">N74+U74</f>
        <v>113667.74785367353</v>
      </c>
      <c r="H74" s="26">
        <v>0</v>
      </c>
      <c r="I74" s="7">
        <v>0.23100088536739349</v>
      </c>
      <c r="J74" s="7">
        <v>4.2550681824795902</v>
      </c>
      <c r="K74" s="7">
        <v>40.869188718497753</v>
      </c>
      <c r="L74" s="7">
        <v>131.83254569768906</v>
      </c>
      <c r="M74" s="7">
        <v>217.46729844808578</v>
      </c>
      <c r="N74" s="126">
        <f t="shared" ref="N74:N137" si="4">SUM(H74:M74)</f>
        <v>394.65510193211958</v>
      </c>
      <c r="O74" s="26">
        <v>6.7376575171947479</v>
      </c>
      <c r="P74" s="7">
        <v>3.6015380620956421</v>
      </c>
      <c r="Q74" s="7">
        <v>274.09207907319069</v>
      </c>
      <c r="R74" s="7">
        <v>14500.139672279358</v>
      </c>
      <c r="S74" s="7">
        <v>50523.977172851563</v>
      </c>
      <c r="T74" s="7">
        <v>47964.544631958008</v>
      </c>
      <c r="U74" s="126">
        <f t="shared" ref="U74:U130" si="5">SUM(O74:T74)</f>
        <v>113273.09275174141</v>
      </c>
    </row>
    <row r="75" spans="1:21">
      <c r="A75" s="37">
        <v>71</v>
      </c>
      <c r="B75" s="17"/>
      <c r="C75" s="16"/>
      <c r="D75" s="38" t="s">
        <v>40</v>
      </c>
      <c r="E75" s="49" t="s">
        <v>93</v>
      </c>
      <c r="F75" s="40"/>
      <c r="G75" s="111">
        <f t="shared" si="3"/>
        <v>47233.455811828375</v>
      </c>
      <c r="H75" s="26">
        <v>0</v>
      </c>
      <c r="I75" s="7">
        <v>0</v>
      </c>
      <c r="J75" s="7">
        <v>0</v>
      </c>
      <c r="K75" s="7">
        <v>0</v>
      </c>
      <c r="L75" s="7">
        <v>0</v>
      </c>
      <c r="M75" s="7">
        <v>0</v>
      </c>
      <c r="N75" s="126">
        <f t="shared" si="4"/>
        <v>0</v>
      </c>
      <c r="O75" s="26">
        <v>2.4935979843139648</v>
      </c>
      <c r="P75" s="7">
        <v>1.4342135787010193</v>
      </c>
      <c r="Q75" s="7">
        <v>148.72551241517067</v>
      </c>
      <c r="R75" s="7">
        <v>4281.5992274284363</v>
      </c>
      <c r="S75" s="7">
        <v>18962.59804725647</v>
      </c>
      <c r="T75" s="7">
        <v>23836.605213165283</v>
      </c>
      <c r="U75" s="126">
        <f t="shared" si="5"/>
        <v>47233.455811828375</v>
      </c>
    </row>
    <row r="76" spans="1:21">
      <c r="A76" s="37">
        <v>72</v>
      </c>
      <c r="B76" s="17"/>
      <c r="C76" s="16"/>
      <c r="D76" s="38" t="s">
        <v>54</v>
      </c>
      <c r="E76" s="49" t="s">
        <v>94</v>
      </c>
      <c r="F76" s="40"/>
      <c r="G76" s="111">
        <f t="shared" si="3"/>
        <v>11956.760022040457</v>
      </c>
      <c r="H76" s="26">
        <v>0</v>
      </c>
      <c r="I76" s="7">
        <v>0</v>
      </c>
      <c r="J76" s="7">
        <v>0</v>
      </c>
      <c r="K76" s="7">
        <v>0</v>
      </c>
      <c r="L76" s="7">
        <v>0</v>
      </c>
      <c r="M76" s="7">
        <v>0</v>
      </c>
      <c r="N76" s="126">
        <f t="shared" si="4"/>
        <v>0</v>
      </c>
      <c r="O76" s="26">
        <v>0</v>
      </c>
      <c r="P76" s="7">
        <v>5.4727334529161453E-2</v>
      </c>
      <c r="Q76" s="7">
        <v>18.3912348523736</v>
      </c>
      <c r="R76" s="7">
        <v>550.18458187580109</v>
      </c>
      <c r="S76" s="7">
        <v>4518.0577774047852</v>
      </c>
      <c r="T76" s="7">
        <v>6870.0717005729675</v>
      </c>
      <c r="U76" s="126">
        <f t="shared" si="5"/>
        <v>11956.760022040457</v>
      </c>
    </row>
    <row r="77" spans="1:21">
      <c r="A77" s="37">
        <v>73</v>
      </c>
      <c r="B77" s="17"/>
      <c r="C77" s="16"/>
      <c r="D77" s="38" t="s">
        <v>59</v>
      </c>
      <c r="E77" s="49" t="s">
        <v>95</v>
      </c>
      <c r="F77" s="40"/>
      <c r="G77" s="111">
        <f t="shared" si="3"/>
        <v>29250.549257703125</v>
      </c>
      <c r="H77" s="26">
        <v>0</v>
      </c>
      <c r="I77" s="7">
        <v>0</v>
      </c>
      <c r="J77" s="7">
        <v>0</v>
      </c>
      <c r="K77" s="7">
        <v>0</v>
      </c>
      <c r="L77" s="7">
        <v>0</v>
      </c>
      <c r="M77" s="7">
        <v>0</v>
      </c>
      <c r="N77" s="126">
        <f t="shared" si="4"/>
        <v>0</v>
      </c>
      <c r="O77" s="26">
        <v>38.931417800486088</v>
      </c>
      <c r="P77" s="7">
        <v>29.649761438369751</v>
      </c>
      <c r="Q77" s="7">
        <v>232.99523052573204</v>
      </c>
      <c r="R77" s="7">
        <v>2611.174822807312</v>
      </c>
      <c r="S77" s="7">
        <v>12214.250577926636</v>
      </c>
      <c r="T77" s="7">
        <v>14123.54744720459</v>
      </c>
      <c r="U77" s="126">
        <f t="shared" si="5"/>
        <v>29250.549257703125</v>
      </c>
    </row>
    <row r="78" spans="1:21">
      <c r="A78" s="37">
        <v>74</v>
      </c>
      <c r="B78" s="17"/>
      <c r="C78" s="16"/>
      <c r="D78" s="38" t="s">
        <v>96</v>
      </c>
      <c r="E78" s="49" t="s">
        <v>97</v>
      </c>
      <c r="F78" s="40"/>
      <c r="G78" s="111">
        <f t="shared" si="3"/>
        <v>78788.216369336471</v>
      </c>
      <c r="H78" s="26">
        <v>1.7208354473114014</v>
      </c>
      <c r="I78" s="7">
        <v>0.37544175982475281</v>
      </c>
      <c r="J78" s="7">
        <v>16.721892124041915</v>
      </c>
      <c r="K78" s="7">
        <v>131.91262385249138</v>
      </c>
      <c r="L78" s="7">
        <v>7172.8545031547546</v>
      </c>
      <c r="M78" s="7">
        <v>71464.631072998047</v>
      </c>
      <c r="N78" s="126">
        <f t="shared" si="4"/>
        <v>78788.216369336471</v>
      </c>
      <c r="O78" s="26">
        <v>0</v>
      </c>
      <c r="P78" s="7">
        <v>0</v>
      </c>
      <c r="Q78" s="7">
        <v>0</v>
      </c>
      <c r="R78" s="7">
        <v>0</v>
      </c>
      <c r="S78" s="7">
        <v>0</v>
      </c>
      <c r="T78" s="7">
        <v>0</v>
      </c>
      <c r="U78" s="126">
        <f t="shared" si="5"/>
        <v>0</v>
      </c>
    </row>
    <row r="79" spans="1:21">
      <c r="A79" s="37">
        <v>75</v>
      </c>
      <c r="B79" s="17"/>
      <c r="C79" s="16"/>
      <c r="D79" s="38" t="s">
        <v>98</v>
      </c>
      <c r="E79" s="49" t="s">
        <v>99</v>
      </c>
      <c r="F79" s="40"/>
      <c r="G79" s="111">
        <f t="shared" si="3"/>
        <v>25195.743357390165</v>
      </c>
      <c r="H79" s="26">
        <v>5.9106450453400612</v>
      </c>
      <c r="I79" s="7">
        <v>4.1341153681278229</v>
      </c>
      <c r="J79" s="7">
        <v>10.792606480419636</v>
      </c>
      <c r="K79" s="7">
        <v>209.539779484272</v>
      </c>
      <c r="L79" s="7">
        <v>3432.2758861780167</v>
      </c>
      <c r="M79" s="7">
        <v>15606.029167175293</v>
      </c>
      <c r="N79" s="126">
        <f t="shared" si="4"/>
        <v>19268.682199731469</v>
      </c>
      <c r="O79" s="26">
        <v>1.2078028917312622</v>
      </c>
      <c r="P79" s="7">
        <v>1.4754036962985992</v>
      </c>
      <c r="Q79" s="7">
        <v>5.7598727345466614</v>
      </c>
      <c r="R79" s="7">
        <v>81.187787994742393</v>
      </c>
      <c r="S79" s="7">
        <v>1046.2198067903519</v>
      </c>
      <c r="T79" s="7">
        <v>4791.2104835510254</v>
      </c>
      <c r="U79" s="126">
        <f t="shared" si="5"/>
        <v>5927.0611576586962</v>
      </c>
    </row>
    <row r="80" spans="1:21">
      <c r="A80" s="37">
        <v>76</v>
      </c>
      <c r="B80" s="17"/>
      <c r="C80" s="16"/>
      <c r="D80" s="38" t="s">
        <v>100</v>
      </c>
      <c r="E80" s="49" t="s">
        <v>101</v>
      </c>
      <c r="F80" s="40"/>
      <c r="G80" s="111">
        <f t="shared" si="3"/>
        <v>61608.474992786068</v>
      </c>
      <c r="H80" s="26">
        <v>94.736273189540952</v>
      </c>
      <c r="I80" s="7">
        <v>132.36850444972515</v>
      </c>
      <c r="J80" s="7">
        <v>396.6220161318779</v>
      </c>
      <c r="K80" s="7">
        <v>1472.4052253961563</v>
      </c>
      <c r="L80" s="7">
        <v>10783.159059047699</v>
      </c>
      <c r="M80" s="7">
        <v>20863.881401062012</v>
      </c>
      <c r="N80" s="126">
        <f t="shared" si="4"/>
        <v>33743.172479277011</v>
      </c>
      <c r="O80" s="26">
        <v>55.190074964426458</v>
      </c>
      <c r="P80" s="7">
        <v>66.931306585669518</v>
      </c>
      <c r="Q80" s="7">
        <v>284.54617667198181</v>
      </c>
      <c r="R80" s="7">
        <v>1095.1243680715561</v>
      </c>
      <c r="S80" s="7">
        <v>8243.8848032951355</v>
      </c>
      <c r="T80" s="7">
        <v>18119.625783920288</v>
      </c>
      <c r="U80" s="126">
        <f t="shared" si="5"/>
        <v>27865.302513509057</v>
      </c>
    </row>
    <row r="81" spans="1:21">
      <c r="A81" s="37">
        <v>77</v>
      </c>
      <c r="B81" s="10"/>
      <c r="C81" s="16"/>
      <c r="D81" s="38" t="s">
        <v>102</v>
      </c>
      <c r="E81" s="49" t="s">
        <v>103</v>
      </c>
      <c r="F81" s="40"/>
      <c r="G81" s="111">
        <f t="shared" si="3"/>
        <v>40004.411707188934</v>
      </c>
      <c r="H81" s="26">
        <v>335.79541412554681</v>
      </c>
      <c r="I81" s="7">
        <v>728.5981519818306</v>
      </c>
      <c r="J81" s="7">
        <v>1277.5193867683411</v>
      </c>
      <c r="K81" s="7">
        <v>1701.7584614753723</v>
      </c>
      <c r="L81" s="7">
        <v>6195.8212051391602</v>
      </c>
      <c r="M81" s="7">
        <v>10758.643844604492</v>
      </c>
      <c r="N81" s="126">
        <f t="shared" si="4"/>
        <v>20998.136464094743</v>
      </c>
      <c r="O81" s="26">
        <v>276.88019411824644</v>
      </c>
      <c r="P81" s="7">
        <v>492.0964692234993</v>
      </c>
      <c r="Q81" s="7">
        <v>943.19890546798706</v>
      </c>
      <c r="R81" s="7">
        <v>2112.3806622624397</v>
      </c>
      <c r="S81" s="7">
        <v>5421.538599729538</v>
      </c>
      <c r="T81" s="7">
        <v>9760.1804122924805</v>
      </c>
      <c r="U81" s="126">
        <f t="shared" si="5"/>
        <v>19006.275243094191</v>
      </c>
    </row>
    <row r="82" spans="1:21">
      <c r="A82" s="37">
        <v>78</v>
      </c>
      <c r="B82" s="12"/>
      <c r="C82" s="11"/>
      <c r="D82" s="50"/>
      <c r="E82" s="9" t="s">
        <v>104</v>
      </c>
      <c r="F82" s="46"/>
      <c r="G82" s="111">
        <f t="shared" si="3"/>
        <v>194482.00977387652</v>
      </c>
      <c r="H82" s="26">
        <v>664.48950339481235</v>
      </c>
      <c r="I82" s="7">
        <v>801.18542617559433</v>
      </c>
      <c r="J82" s="7">
        <v>1583.71794962883</v>
      </c>
      <c r="K82" s="7">
        <v>5652.200094461441</v>
      </c>
      <c r="L82" s="7">
        <v>36050.516298294067</v>
      </c>
      <c r="M82" s="7">
        <v>59227.062294006348</v>
      </c>
      <c r="N82" s="126">
        <f t="shared" si="4"/>
        <v>103979.17156596109</v>
      </c>
      <c r="O82" s="26">
        <v>381.64623929560184</v>
      </c>
      <c r="P82" s="7">
        <v>531.11732453107834</v>
      </c>
      <c r="Q82" s="7">
        <v>1059.4400910139084</v>
      </c>
      <c r="R82" s="7">
        <v>4686.5629655122757</v>
      </c>
      <c r="S82" s="7">
        <v>25931.772919654846</v>
      </c>
      <c r="T82" s="7">
        <v>57912.298667907715</v>
      </c>
      <c r="U82" s="126">
        <f t="shared" si="5"/>
        <v>90502.838207915425</v>
      </c>
    </row>
    <row r="83" spans="1:21">
      <c r="A83" s="93">
        <v>79</v>
      </c>
      <c r="B83" s="94"/>
      <c r="C83" s="95" t="s">
        <v>61</v>
      </c>
      <c r="D83" s="96" t="s">
        <v>105</v>
      </c>
      <c r="E83" s="97"/>
      <c r="F83" s="98"/>
      <c r="G83" s="99">
        <f t="shared" si="3"/>
        <v>24778.208977292525</v>
      </c>
      <c r="H83" s="100">
        <v>48.073623784817755</v>
      </c>
      <c r="I83" s="101">
        <v>82.063917100429535</v>
      </c>
      <c r="J83" s="101">
        <v>271.1391292437911</v>
      </c>
      <c r="K83" s="101">
        <v>676.00478339195251</v>
      </c>
      <c r="L83" s="101">
        <v>3344.8485231399536</v>
      </c>
      <c r="M83" s="101">
        <v>7382.847668170929</v>
      </c>
      <c r="N83" s="127">
        <f t="shared" si="4"/>
        <v>11804.977644831873</v>
      </c>
      <c r="O83" s="100">
        <v>53.361010847613215</v>
      </c>
      <c r="P83" s="101">
        <v>46.861027508974075</v>
      </c>
      <c r="Q83" s="101">
        <v>140.03580350824632</v>
      </c>
      <c r="R83" s="101">
        <v>675.02129781246185</v>
      </c>
      <c r="S83" s="101">
        <v>2972.4787962436676</v>
      </c>
      <c r="T83" s="101">
        <v>9085.4733965396881</v>
      </c>
      <c r="U83" s="127">
        <f t="shared" si="5"/>
        <v>12973.231332460651</v>
      </c>
    </row>
    <row r="84" spans="1:21">
      <c r="A84" s="93">
        <v>80</v>
      </c>
      <c r="B84" s="94"/>
      <c r="C84" s="95" t="s">
        <v>66</v>
      </c>
      <c r="D84" s="96" t="s">
        <v>106</v>
      </c>
      <c r="E84" s="97"/>
      <c r="F84" s="98"/>
      <c r="G84" s="99">
        <f t="shared" si="3"/>
        <v>760653.27919172926</v>
      </c>
      <c r="H84" s="100">
        <v>89.221067801583558</v>
      </c>
      <c r="I84" s="101">
        <v>127.39300613850355</v>
      </c>
      <c r="J84" s="101">
        <v>823.90255424380302</v>
      </c>
      <c r="K84" s="101">
        <v>14876.812673091888</v>
      </c>
      <c r="L84" s="101">
        <v>101683.67093658447</v>
      </c>
      <c r="M84" s="101">
        <v>132853.98471450806</v>
      </c>
      <c r="N84" s="127">
        <f t="shared" si="4"/>
        <v>250454.98495236831</v>
      </c>
      <c r="O84" s="100">
        <v>13.502989594009705</v>
      </c>
      <c r="P84" s="101">
        <v>48.917826190590858</v>
      </c>
      <c r="Q84" s="101">
        <v>628.26326966285706</v>
      </c>
      <c r="R84" s="101">
        <v>24890.403406858444</v>
      </c>
      <c r="S84" s="101">
        <v>166670.21527671814</v>
      </c>
      <c r="T84" s="101">
        <v>317946.99147033691</v>
      </c>
      <c r="U84" s="127">
        <f t="shared" si="5"/>
        <v>510198.29423936096</v>
      </c>
    </row>
    <row r="85" spans="1:21">
      <c r="A85" s="93">
        <v>81</v>
      </c>
      <c r="B85" s="94"/>
      <c r="C85" s="95" t="s">
        <v>68</v>
      </c>
      <c r="D85" s="96" t="s">
        <v>107</v>
      </c>
      <c r="E85" s="97"/>
      <c r="F85" s="98"/>
      <c r="G85" s="99">
        <f t="shared" si="3"/>
        <v>45806.874205954373</v>
      </c>
      <c r="H85" s="100">
        <v>384.70614944398403</v>
      </c>
      <c r="I85" s="101">
        <v>265.95611669123173</v>
      </c>
      <c r="J85" s="101">
        <v>641.5186739563942</v>
      </c>
      <c r="K85" s="101">
        <v>1219.6371479034424</v>
      </c>
      <c r="L85" s="101">
        <v>3265.8677885532379</v>
      </c>
      <c r="M85" s="101">
        <v>10240.408153057098</v>
      </c>
      <c r="N85" s="127">
        <f t="shared" si="4"/>
        <v>16018.094029605389</v>
      </c>
      <c r="O85" s="100">
        <v>554.18778190761805</v>
      </c>
      <c r="P85" s="101">
        <v>419.88880813121796</v>
      </c>
      <c r="Q85" s="101">
        <v>974.49519738554955</v>
      </c>
      <c r="R85" s="101">
        <v>1400.091681599617</v>
      </c>
      <c r="S85" s="101">
        <v>3802.0901703834534</v>
      </c>
      <c r="T85" s="101">
        <v>22638.026536941528</v>
      </c>
      <c r="U85" s="127">
        <f t="shared" si="5"/>
        <v>29788.780176348984</v>
      </c>
    </row>
    <row r="86" spans="1:21">
      <c r="A86" s="93">
        <v>82</v>
      </c>
      <c r="B86" s="94"/>
      <c r="C86" s="95" t="s">
        <v>74</v>
      </c>
      <c r="D86" s="96" t="s">
        <v>108</v>
      </c>
      <c r="E86" s="97"/>
      <c r="F86" s="98"/>
      <c r="G86" s="99">
        <f t="shared" si="3"/>
        <v>14417.542583859318</v>
      </c>
      <c r="H86" s="100">
        <v>0.11804841415869305</v>
      </c>
      <c r="I86" s="101">
        <v>2.4137448919937015</v>
      </c>
      <c r="J86" s="101">
        <v>1223.505034044385</v>
      </c>
      <c r="K86" s="101">
        <v>3089.344857275486</v>
      </c>
      <c r="L86" s="101">
        <v>3399.0043605566025</v>
      </c>
      <c r="M86" s="101">
        <v>2768.7111047506332</v>
      </c>
      <c r="N86" s="127">
        <f t="shared" si="4"/>
        <v>10483.097149933259</v>
      </c>
      <c r="O86" s="100">
        <v>0.32288159464951605</v>
      </c>
      <c r="P86" s="101">
        <v>84.510745320341812</v>
      </c>
      <c r="Q86" s="101">
        <v>404.23861589282751</v>
      </c>
      <c r="R86" s="101">
        <v>719.47763799130917</v>
      </c>
      <c r="S86" s="101">
        <v>905.50006879866123</v>
      </c>
      <c r="T86" s="101">
        <v>1820.39548432827</v>
      </c>
      <c r="U86" s="127">
        <f t="shared" si="5"/>
        <v>3934.4454339260592</v>
      </c>
    </row>
    <row r="87" spans="1:21">
      <c r="A87" s="37">
        <v>83</v>
      </c>
      <c r="B87" s="17"/>
      <c r="C87" s="16"/>
      <c r="D87" s="38" t="s">
        <v>8</v>
      </c>
      <c r="E87" s="49" t="s">
        <v>109</v>
      </c>
      <c r="F87" s="40"/>
      <c r="G87" s="111">
        <f t="shared" si="3"/>
        <v>0</v>
      </c>
      <c r="H87" s="26">
        <v>0</v>
      </c>
      <c r="I87" s="7">
        <v>0</v>
      </c>
      <c r="J87" s="7">
        <v>0</v>
      </c>
      <c r="K87" s="7">
        <v>0</v>
      </c>
      <c r="L87" s="7">
        <v>0</v>
      </c>
      <c r="M87" s="7">
        <v>0</v>
      </c>
      <c r="N87" s="126">
        <f t="shared" si="4"/>
        <v>0</v>
      </c>
      <c r="O87" s="26">
        <v>0</v>
      </c>
      <c r="P87" s="7">
        <v>0</v>
      </c>
      <c r="Q87" s="7">
        <v>0</v>
      </c>
      <c r="R87" s="7">
        <v>0</v>
      </c>
      <c r="S87" s="7">
        <v>0</v>
      </c>
      <c r="T87" s="7">
        <v>0</v>
      </c>
      <c r="U87" s="126">
        <f t="shared" si="5"/>
        <v>0</v>
      </c>
    </row>
    <row r="88" spans="1:21">
      <c r="A88" s="37">
        <v>84</v>
      </c>
      <c r="B88" s="17"/>
      <c r="C88" s="16"/>
      <c r="D88" s="38" t="s">
        <v>10</v>
      </c>
      <c r="E88" s="49" t="s">
        <v>110</v>
      </c>
      <c r="F88" s="40"/>
      <c r="G88" s="111">
        <f t="shared" si="3"/>
        <v>3.2806338369846344</v>
      </c>
      <c r="H88" s="26">
        <v>0</v>
      </c>
      <c r="I88" s="7">
        <v>0</v>
      </c>
      <c r="J88" s="7">
        <v>0.56046527624130249</v>
      </c>
      <c r="K88" s="7">
        <v>0.26301106810569763</v>
      </c>
      <c r="L88" s="7">
        <v>0.55408626794815063</v>
      </c>
      <c r="M88" s="7">
        <v>0</v>
      </c>
      <c r="N88" s="126">
        <f t="shared" si="4"/>
        <v>1.3775626122951508</v>
      </c>
      <c r="O88" s="26">
        <v>0</v>
      </c>
      <c r="P88" s="7">
        <v>0</v>
      </c>
      <c r="Q88" s="7">
        <v>0.2646598219871521</v>
      </c>
      <c r="R88" s="7">
        <v>0</v>
      </c>
      <c r="S88" s="7">
        <v>0</v>
      </c>
      <c r="T88" s="7">
        <v>1.6384114027023315</v>
      </c>
      <c r="U88" s="126">
        <f t="shared" si="5"/>
        <v>1.9030712246894836</v>
      </c>
    </row>
    <row r="89" spans="1:21">
      <c r="A89" s="37">
        <v>85</v>
      </c>
      <c r="B89" s="17"/>
      <c r="C89" s="16"/>
      <c r="D89" s="38" t="s">
        <v>22</v>
      </c>
      <c r="E89" s="49" t="s">
        <v>111</v>
      </c>
      <c r="F89" s="40"/>
      <c r="G89" s="111">
        <f t="shared" si="3"/>
        <v>147.00476735830307</v>
      </c>
      <c r="H89" s="26">
        <v>0</v>
      </c>
      <c r="I89" s="7">
        <v>0.69302505254745483</v>
      </c>
      <c r="J89" s="7">
        <v>8.1707544326782227</v>
      </c>
      <c r="K89" s="7">
        <v>20.405284881591797</v>
      </c>
      <c r="L89" s="7">
        <v>16.178247451782227</v>
      </c>
      <c r="M89" s="7">
        <v>24.271430969238281</v>
      </c>
      <c r="N89" s="126">
        <f t="shared" si="4"/>
        <v>69.718742787837982</v>
      </c>
      <c r="O89" s="26">
        <v>0</v>
      </c>
      <c r="P89" s="7">
        <v>0.72106313705444336</v>
      </c>
      <c r="Q89" s="7">
        <v>4.2261791229248047</v>
      </c>
      <c r="R89" s="7">
        <v>9.9650020599365234</v>
      </c>
      <c r="S89" s="7">
        <v>15.090241432189941</v>
      </c>
      <c r="T89" s="7">
        <v>47.283538818359375</v>
      </c>
      <c r="U89" s="126">
        <f t="shared" si="5"/>
        <v>77.286024570465088</v>
      </c>
    </row>
    <row r="90" spans="1:21">
      <c r="A90" s="37">
        <v>86</v>
      </c>
      <c r="B90" s="17"/>
      <c r="C90" s="16"/>
      <c r="D90" s="38" t="s">
        <v>24</v>
      </c>
      <c r="E90" s="49" t="s">
        <v>112</v>
      </c>
      <c r="F90" s="40"/>
      <c r="G90" s="111">
        <f t="shared" si="3"/>
        <v>8757.0037351641804</v>
      </c>
      <c r="H90" s="26">
        <v>0</v>
      </c>
      <c r="I90" s="7">
        <v>0</v>
      </c>
      <c r="J90" s="7">
        <v>539.43844508379698</v>
      </c>
      <c r="K90" s="7">
        <v>2033.4695243239403</v>
      </c>
      <c r="L90" s="7">
        <v>3022.6211937069893</v>
      </c>
      <c r="M90" s="7">
        <v>1665.9185535013676</v>
      </c>
      <c r="N90" s="126">
        <f t="shared" si="4"/>
        <v>7261.4477166160941</v>
      </c>
      <c r="O90" s="26">
        <v>0</v>
      </c>
      <c r="P90" s="7">
        <v>0</v>
      </c>
      <c r="Q90" s="7">
        <v>105.04883499629796</v>
      </c>
      <c r="R90" s="7">
        <v>303.57472775503993</v>
      </c>
      <c r="S90" s="7">
        <v>530.24353766068816</v>
      </c>
      <c r="T90" s="7">
        <v>556.68891813606024</v>
      </c>
      <c r="U90" s="126">
        <f t="shared" si="5"/>
        <v>1495.5560185480863</v>
      </c>
    </row>
    <row r="91" spans="1:21">
      <c r="A91" s="37">
        <v>87</v>
      </c>
      <c r="B91" s="17"/>
      <c r="C91" s="16"/>
      <c r="D91" s="38" t="s">
        <v>26</v>
      </c>
      <c r="E91" s="49" t="s">
        <v>113</v>
      </c>
      <c r="F91" s="40"/>
      <c r="G91" s="111">
        <f t="shared" si="3"/>
        <v>5245.3879589139615</v>
      </c>
      <c r="H91" s="26">
        <v>0.11804841415869305</v>
      </c>
      <c r="I91" s="7">
        <v>0</v>
      </c>
      <c r="J91" s="7">
        <v>671.97905526310205</v>
      </c>
      <c r="K91" s="7">
        <v>1025.4893994033337</v>
      </c>
      <c r="L91" s="7">
        <v>358.39597015827894</v>
      </c>
      <c r="M91" s="7">
        <v>1078.5210998058319</v>
      </c>
      <c r="N91" s="126">
        <f t="shared" si="4"/>
        <v>3134.5035730447053</v>
      </c>
      <c r="O91" s="26">
        <v>0.32288159464951605</v>
      </c>
      <c r="P91" s="7">
        <v>0</v>
      </c>
      <c r="Q91" s="7">
        <v>209.68592004477978</v>
      </c>
      <c r="R91" s="7">
        <v>326.47992543876171</v>
      </c>
      <c r="S91" s="7">
        <v>359.61108627915382</v>
      </c>
      <c r="T91" s="7">
        <v>1214.7845725119114</v>
      </c>
      <c r="U91" s="126">
        <f t="shared" si="5"/>
        <v>2110.8843858692562</v>
      </c>
    </row>
    <row r="92" spans="1:21">
      <c r="A92" s="37">
        <v>88</v>
      </c>
      <c r="B92" s="17"/>
      <c r="C92" s="16"/>
      <c r="D92" s="38" t="s">
        <v>32</v>
      </c>
      <c r="E92" s="49" t="s">
        <v>114</v>
      </c>
      <c r="F92" s="40"/>
      <c r="G92" s="111">
        <f t="shared" si="3"/>
        <v>0</v>
      </c>
      <c r="H92" s="26">
        <v>0</v>
      </c>
      <c r="I92" s="7">
        <v>0</v>
      </c>
      <c r="J92" s="7">
        <v>0</v>
      </c>
      <c r="K92" s="7">
        <v>0</v>
      </c>
      <c r="L92" s="7">
        <v>0</v>
      </c>
      <c r="M92" s="7">
        <v>0</v>
      </c>
      <c r="N92" s="126">
        <f t="shared" si="4"/>
        <v>0</v>
      </c>
      <c r="O92" s="26">
        <v>0</v>
      </c>
      <c r="P92" s="7">
        <v>0</v>
      </c>
      <c r="Q92" s="7">
        <v>0</v>
      </c>
      <c r="R92" s="7">
        <v>0</v>
      </c>
      <c r="S92" s="7">
        <v>0</v>
      </c>
      <c r="T92" s="7">
        <v>0</v>
      </c>
      <c r="U92" s="126">
        <f t="shared" si="5"/>
        <v>0</v>
      </c>
    </row>
    <row r="93" spans="1:21">
      <c r="A93" s="37">
        <v>89</v>
      </c>
      <c r="B93" s="17"/>
      <c r="C93" s="16"/>
      <c r="D93" s="38" t="s">
        <v>34</v>
      </c>
      <c r="E93" s="49" t="s">
        <v>115</v>
      </c>
      <c r="F93" s="40"/>
      <c r="G93" s="111">
        <f t="shared" si="3"/>
        <v>261.39116626720715</v>
      </c>
      <c r="H93" s="26">
        <v>0</v>
      </c>
      <c r="I93" s="7">
        <v>1.29296466242522</v>
      </c>
      <c r="J93" s="7">
        <v>3.1079057012684643</v>
      </c>
      <c r="K93" s="7">
        <v>9.3372098188847303</v>
      </c>
      <c r="L93" s="7">
        <v>0</v>
      </c>
      <c r="M93" s="7">
        <v>0</v>
      </c>
      <c r="N93" s="126">
        <f t="shared" si="4"/>
        <v>13.738080182578415</v>
      </c>
      <c r="O93" s="26">
        <v>0</v>
      </c>
      <c r="P93" s="7">
        <v>83.789675984404312</v>
      </c>
      <c r="Q93" s="7">
        <v>85.013019016361795</v>
      </c>
      <c r="R93" s="7">
        <v>78.850391083862633</v>
      </c>
      <c r="S93" s="7">
        <v>0</v>
      </c>
      <c r="T93" s="7">
        <v>0</v>
      </c>
      <c r="U93" s="126">
        <f t="shared" si="5"/>
        <v>247.65308608462874</v>
      </c>
    </row>
    <row r="94" spans="1:21">
      <c r="A94" s="37">
        <v>90</v>
      </c>
      <c r="B94" s="17"/>
      <c r="C94" s="16"/>
      <c r="D94" s="38" t="s">
        <v>36</v>
      </c>
      <c r="E94" s="49" t="s">
        <v>116</v>
      </c>
      <c r="F94" s="40"/>
      <c r="G94" s="111">
        <f t="shared" si="3"/>
        <v>0</v>
      </c>
      <c r="H94" s="26">
        <v>0</v>
      </c>
      <c r="I94" s="7">
        <v>0</v>
      </c>
      <c r="J94" s="7">
        <v>0</v>
      </c>
      <c r="K94" s="7">
        <v>0</v>
      </c>
      <c r="L94" s="7">
        <v>0</v>
      </c>
      <c r="M94" s="7">
        <v>0</v>
      </c>
      <c r="N94" s="126">
        <f t="shared" si="4"/>
        <v>0</v>
      </c>
      <c r="O94" s="26">
        <v>0</v>
      </c>
      <c r="P94" s="7">
        <v>0</v>
      </c>
      <c r="Q94" s="7">
        <v>0</v>
      </c>
      <c r="R94" s="7">
        <v>0</v>
      </c>
      <c r="S94" s="7">
        <v>0</v>
      </c>
      <c r="T94" s="7">
        <v>0</v>
      </c>
      <c r="U94" s="126">
        <f t="shared" si="5"/>
        <v>0</v>
      </c>
    </row>
    <row r="95" spans="1:21">
      <c r="A95" s="37">
        <v>91</v>
      </c>
      <c r="B95" s="17"/>
      <c r="C95" s="16"/>
      <c r="D95" s="38" t="s">
        <v>38</v>
      </c>
      <c r="E95" s="49" t="s">
        <v>117</v>
      </c>
      <c r="F95" s="40"/>
      <c r="G95" s="111">
        <f t="shared" si="3"/>
        <v>0</v>
      </c>
      <c r="H95" s="26">
        <v>0</v>
      </c>
      <c r="I95" s="7">
        <v>0</v>
      </c>
      <c r="J95" s="7">
        <v>0</v>
      </c>
      <c r="K95" s="7">
        <v>0</v>
      </c>
      <c r="L95" s="7">
        <v>0</v>
      </c>
      <c r="M95" s="7">
        <v>0</v>
      </c>
      <c r="N95" s="126">
        <f t="shared" si="4"/>
        <v>0</v>
      </c>
      <c r="O95" s="26">
        <v>0</v>
      </c>
      <c r="P95" s="7">
        <v>0</v>
      </c>
      <c r="Q95" s="7">
        <v>0</v>
      </c>
      <c r="R95" s="7">
        <v>0</v>
      </c>
      <c r="S95" s="7">
        <v>0</v>
      </c>
      <c r="T95" s="7">
        <v>0</v>
      </c>
      <c r="U95" s="126">
        <f t="shared" si="5"/>
        <v>0</v>
      </c>
    </row>
    <row r="96" spans="1:21">
      <c r="A96" s="37">
        <v>92</v>
      </c>
      <c r="B96" s="17"/>
      <c r="C96" s="16"/>
      <c r="D96" s="38" t="s">
        <v>40</v>
      </c>
      <c r="E96" s="49" t="s">
        <v>118</v>
      </c>
      <c r="F96" s="40"/>
      <c r="G96" s="111">
        <f t="shared" si="3"/>
        <v>3.474229022860527</v>
      </c>
      <c r="H96" s="26">
        <v>0</v>
      </c>
      <c r="I96" s="7">
        <v>0.42775523662567139</v>
      </c>
      <c r="J96" s="7">
        <v>0.24840034544467926</v>
      </c>
      <c r="K96" s="7">
        <v>0.38041976094245911</v>
      </c>
      <c r="L96" s="7">
        <v>1.2548506259918213</v>
      </c>
      <c r="M96" s="7">
        <v>0</v>
      </c>
      <c r="N96" s="126">
        <f t="shared" si="4"/>
        <v>2.311425969004631</v>
      </c>
      <c r="O96" s="26">
        <v>0</v>
      </c>
      <c r="P96" s="7">
        <v>0</v>
      </c>
      <c r="Q96" s="7">
        <v>0</v>
      </c>
      <c r="R96" s="7">
        <v>0.60759073495864868</v>
      </c>
      <c r="S96" s="7">
        <v>0.55521231889724731</v>
      </c>
      <c r="T96" s="7">
        <v>0</v>
      </c>
      <c r="U96" s="126">
        <f t="shared" si="5"/>
        <v>1.162803053855896</v>
      </c>
    </row>
    <row r="97" spans="1:21">
      <c r="A97" s="37">
        <v>93</v>
      </c>
      <c r="B97" s="17"/>
      <c r="C97" s="16"/>
      <c r="D97" s="38" t="s">
        <v>54</v>
      </c>
      <c r="E97" s="49" t="s">
        <v>119</v>
      </c>
      <c r="F97" s="40"/>
      <c r="G97" s="111">
        <f t="shared" si="3"/>
        <v>0</v>
      </c>
      <c r="H97" s="26">
        <v>0</v>
      </c>
      <c r="I97" s="7">
        <v>0</v>
      </c>
      <c r="J97" s="7">
        <v>0</v>
      </c>
      <c r="K97" s="7">
        <v>0</v>
      </c>
      <c r="L97" s="7">
        <v>0</v>
      </c>
      <c r="M97" s="7">
        <v>0</v>
      </c>
      <c r="N97" s="126">
        <f t="shared" si="4"/>
        <v>0</v>
      </c>
      <c r="O97" s="26">
        <v>0</v>
      </c>
      <c r="P97" s="7">
        <v>0</v>
      </c>
      <c r="Q97" s="7">
        <v>0</v>
      </c>
      <c r="R97" s="7">
        <v>0</v>
      </c>
      <c r="S97" s="7">
        <v>0</v>
      </c>
      <c r="T97" s="7">
        <v>0</v>
      </c>
      <c r="U97" s="126">
        <f t="shared" si="5"/>
        <v>0</v>
      </c>
    </row>
    <row r="98" spans="1:21">
      <c r="A98" s="93">
        <v>94</v>
      </c>
      <c r="B98" s="102"/>
      <c r="C98" s="95" t="s">
        <v>120</v>
      </c>
      <c r="D98" s="96" t="s">
        <v>121</v>
      </c>
      <c r="E98" s="97"/>
      <c r="F98" s="98"/>
      <c r="G98" s="99">
        <f t="shared" si="3"/>
        <v>671951.53251038038</v>
      </c>
      <c r="H98" s="100">
        <v>250.47740469963173</v>
      </c>
      <c r="I98" s="101">
        <v>721.08048963546753</v>
      </c>
      <c r="J98" s="101">
        <v>1652.555761218071</v>
      </c>
      <c r="K98" s="101">
        <v>2246.6334536075592</v>
      </c>
      <c r="L98" s="101">
        <v>15325.3928565979</v>
      </c>
      <c r="M98" s="101">
        <v>212273.47573852539</v>
      </c>
      <c r="N98" s="127">
        <f t="shared" si="4"/>
        <v>232469.61570428402</v>
      </c>
      <c r="O98" s="100">
        <v>223.10908153111814</v>
      </c>
      <c r="P98" s="101">
        <v>324.32037380337715</v>
      </c>
      <c r="Q98" s="101">
        <v>804.17753320932388</v>
      </c>
      <c r="R98" s="101">
        <v>1381.0116541385651</v>
      </c>
      <c r="S98" s="101">
        <v>14879.50781917572</v>
      </c>
      <c r="T98" s="101">
        <v>421869.79034423828</v>
      </c>
      <c r="U98" s="127">
        <f t="shared" si="5"/>
        <v>439481.91680609639</v>
      </c>
    </row>
    <row r="99" spans="1:21">
      <c r="A99" s="37">
        <v>95</v>
      </c>
      <c r="B99" s="10"/>
      <c r="C99" s="11"/>
      <c r="D99" s="38" t="s">
        <v>8</v>
      </c>
      <c r="E99" s="49" t="s">
        <v>122</v>
      </c>
      <c r="F99" s="51"/>
      <c r="G99" s="111">
        <f t="shared" si="3"/>
        <v>611702.31932118535</v>
      </c>
      <c r="H99" s="26">
        <v>0</v>
      </c>
      <c r="I99" s="7">
        <v>0.68879011273384094</v>
      </c>
      <c r="J99" s="7">
        <v>9.0353412628173828</v>
      </c>
      <c r="K99" s="7">
        <v>144.74550072848797</v>
      </c>
      <c r="L99" s="7">
        <v>10730.810562133789</v>
      </c>
      <c r="M99" s="7">
        <v>189541.97064399719</v>
      </c>
      <c r="N99" s="126">
        <f t="shared" si="4"/>
        <v>200427.25083823502</v>
      </c>
      <c r="O99" s="26">
        <v>0</v>
      </c>
      <c r="P99" s="7">
        <v>0.30260321497917175</v>
      </c>
      <c r="Q99" s="7">
        <v>1.7391784191131592</v>
      </c>
      <c r="R99" s="7">
        <v>98.824428662657738</v>
      </c>
      <c r="S99" s="7">
        <v>11696.796972513199</v>
      </c>
      <c r="T99" s="7">
        <v>399477.40530014038</v>
      </c>
      <c r="U99" s="126">
        <f t="shared" si="5"/>
        <v>411275.06848295033</v>
      </c>
    </row>
    <row r="100" spans="1:21">
      <c r="A100" s="37">
        <v>96</v>
      </c>
      <c r="B100" s="10"/>
      <c r="C100" s="11"/>
      <c r="D100" s="38" t="s">
        <v>10</v>
      </c>
      <c r="E100" s="49" t="s">
        <v>123</v>
      </c>
      <c r="F100" s="51"/>
      <c r="G100" s="111">
        <f t="shared" si="3"/>
        <v>42121.700643805554</v>
      </c>
      <c r="H100" s="26">
        <v>0</v>
      </c>
      <c r="I100" s="7">
        <v>0</v>
      </c>
      <c r="J100" s="7">
        <v>3.3042430892819539</v>
      </c>
      <c r="K100" s="7">
        <v>105.22414934262633</v>
      </c>
      <c r="L100" s="7">
        <v>1754.2392879724503</v>
      </c>
      <c r="M100" s="7">
        <v>20072.538970947266</v>
      </c>
      <c r="N100" s="126">
        <f t="shared" si="4"/>
        <v>21935.306651351624</v>
      </c>
      <c r="O100" s="26">
        <v>0</v>
      </c>
      <c r="P100" s="7">
        <v>0.83815151453018188</v>
      </c>
      <c r="Q100" s="7">
        <v>3.027026675757952</v>
      </c>
      <c r="R100" s="7">
        <v>71.031980402767658</v>
      </c>
      <c r="S100" s="7">
        <v>1110.9977408051491</v>
      </c>
      <c r="T100" s="7">
        <v>19000.499093055725</v>
      </c>
      <c r="U100" s="126">
        <f t="shared" si="5"/>
        <v>20186.39399245393</v>
      </c>
    </row>
    <row r="101" spans="1:21">
      <c r="A101" s="37">
        <v>97</v>
      </c>
      <c r="B101" s="10"/>
      <c r="C101" s="11"/>
      <c r="D101" s="38" t="s">
        <v>22</v>
      </c>
      <c r="E101" s="49" t="s">
        <v>124</v>
      </c>
      <c r="F101" s="51"/>
      <c r="G101" s="111">
        <f t="shared" si="3"/>
        <v>10129.326997317257</v>
      </c>
      <c r="H101" s="26">
        <v>148.37181192883872</v>
      </c>
      <c r="I101" s="7">
        <v>345.23246017098427</v>
      </c>
      <c r="J101" s="7">
        <v>1153.2279465794563</v>
      </c>
      <c r="K101" s="7">
        <v>1365.8664522171021</v>
      </c>
      <c r="L101" s="7">
        <v>1468.8514469265938</v>
      </c>
      <c r="M101" s="7">
        <v>1480.9333314299583</v>
      </c>
      <c r="N101" s="126">
        <f t="shared" si="4"/>
        <v>5962.4834492529335</v>
      </c>
      <c r="O101" s="26">
        <v>116.42251775154728</v>
      </c>
      <c r="P101" s="7">
        <v>169.57554626464844</v>
      </c>
      <c r="Q101" s="7">
        <v>634.96044769883156</v>
      </c>
      <c r="R101" s="7">
        <v>760.63933110237122</v>
      </c>
      <c r="S101" s="7">
        <v>930.66833627223969</v>
      </c>
      <c r="T101" s="7">
        <v>1554.5773689746857</v>
      </c>
      <c r="U101" s="126">
        <f t="shared" si="5"/>
        <v>4166.8435480643238</v>
      </c>
    </row>
    <row r="102" spans="1:21">
      <c r="A102" s="37">
        <v>98</v>
      </c>
      <c r="B102" s="17"/>
      <c r="C102" s="11"/>
      <c r="D102" s="38" t="s">
        <v>24</v>
      </c>
      <c r="E102" s="49" t="s">
        <v>125</v>
      </c>
      <c r="F102" s="51"/>
      <c r="G102" s="111">
        <f t="shared" si="3"/>
        <v>642.83515356574208</v>
      </c>
      <c r="H102" s="26">
        <v>0</v>
      </c>
      <c r="I102" s="7">
        <v>0.42202720046043396</v>
      </c>
      <c r="J102" s="7">
        <v>5.5874423310160637</v>
      </c>
      <c r="K102" s="7">
        <v>56.643067911267281</v>
      </c>
      <c r="L102" s="7">
        <v>113.6771255582571</v>
      </c>
      <c r="M102" s="7">
        <v>77.552949413657188</v>
      </c>
      <c r="N102" s="126">
        <f t="shared" si="4"/>
        <v>253.88261241465807</v>
      </c>
      <c r="O102" s="26">
        <v>0</v>
      </c>
      <c r="P102" s="7">
        <v>0</v>
      </c>
      <c r="Q102" s="7">
        <v>18.087794915772974</v>
      </c>
      <c r="R102" s="7">
        <v>103.50897899270058</v>
      </c>
      <c r="S102" s="7">
        <v>132.63137917220592</v>
      </c>
      <c r="T102" s="7">
        <v>134.72438807040453</v>
      </c>
      <c r="U102" s="126">
        <f t="shared" si="5"/>
        <v>388.95254115108401</v>
      </c>
    </row>
    <row r="103" spans="1:21">
      <c r="A103" s="37">
        <v>99</v>
      </c>
      <c r="B103" s="12"/>
      <c r="C103" s="12"/>
      <c r="D103" s="38" t="s">
        <v>26</v>
      </c>
      <c r="E103" s="49" t="s">
        <v>126</v>
      </c>
      <c r="F103" s="43"/>
      <c r="G103" s="111">
        <f t="shared" si="3"/>
        <v>4.6856579333543777</v>
      </c>
      <c r="H103" s="26">
        <v>0</v>
      </c>
      <c r="I103" s="7">
        <v>0</v>
      </c>
      <c r="J103" s="7">
        <v>0</v>
      </c>
      <c r="K103" s="7">
        <v>0.69597756862640381</v>
      </c>
      <c r="L103" s="7">
        <v>0</v>
      </c>
      <c r="M103" s="7">
        <v>0.80282574892044067</v>
      </c>
      <c r="N103" s="126">
        <f t="shared" si="4"/>
        <v>1.4988033175468445</v>
      </c>
      <c r="O103" s="26">
        <v>0</v>
      </c>
      <c r="P103" s="7">
        <v>0.42009148001670837</v>
      </c>
      <c r="Q103" s="7">
        <v>0.24197827279567719</v>
      </c>
      <c r="R103" s="7">
        <v>0</v>
      </c>
      <c r="S103" s="7">
        <v>0.54173189401626587</v>
      </c>
      <c r="T103" s="7">
        <v>1.9830529689788818</v>
      </c>
      <c r="U103" s="126">
        <f t="shared" si="5"/>
        <v>3.1868546158075333</v>
      </c>
    </row>
    <row r="104" spans="1:21">
      <c r="A104" s="37">
        <v>100</v>
      </c>
      <c r="B104" s="12"/>
      <c r="C104" s="12"/>
      <c r="D104" s="38" t="s">
        <v>32</v>
      </c>
      <c r="E104" s="15" t="s">
        <v>127</v>
      </c>
      <c r="F104" s="43"/>
      <c r="G104" s="111">
        <f t="shared" si="3"/>
        <v>0</v>
      </c>
      <c r="H104" s="26">
        <v>0</v>
      </c>
      <c r="I104" s="7">
        <v>0</v>
      </c>
      <c r="J104" s="7">
        <v>0</v>
      </c>
      <c r="K104" s="7">
        <v>0</v>
      </c>
      <c r="L104" s="7">
        <v>0</v>
      </c>
      <c r="M104" s="7">
        <v>0</v>
      </c>
      <c r="N104" s="126">
        <f t="shared" si="4"/>
        <v>0</v>
      </c>
      <c r="O104" s="26">
        <v>0</v>
      </c>
      <c r="P104" s="7">
        <v>0</v>
      </c>
      <c r="Q104" s="7">
        <v>0</v>
      </c>
      <c r="R104" s="7">
        <v>0</v>
      </c>
      <c r="S104" s="7">
        <v>0</v>
      </c>
      <c r="T104" s="7">
        <v>0</v>
      </c>
      <c r="U104" s="126">
        <f t="shared" si="5"/>
        <v>0</v>
      </c>
    </row>
    <row r="105" spans="1:21">
      <c r="A105" s="37">
        <v>101</v>
      </c>
      <c r="B105" s="12"/>
      <c r="C105" s="12"/>
      <c r="D105" s="38" t="s">
        <v>34</v>
      </c>
      <c r="E105" s="15" t="s">
        <v>128</v>
      </c>
      <c r="F105" s="43"/>
      <c r="G105" s="111">
        <f t="shared" si="3"/>
        <v>7350.6663622439446</v>
      </c>
      <c r="H105" s="26">
        <v>102.10559233865206</v>
      </c>
      <c r="I105" s="7">
        <v>374.73720943927765</v>
      </c>
      <c r="J105" s="7">
        <v>481.40077558159828</v>
      </c>
      <c r="K105" s="7">
        <v>573.45826297998428</v>
      </c>
      <c r="L105" s="7">
        <v>1257.8144344687462</v>
      </c>
      <c r="M105" s="7">
        <v>1099.6742418408394</v>
      </c>
      <c r="N105" s="126">
        <f t="shared" si="4"/>
        <v>3889.1905166490978</v>
      </c>
      <c r="O105" s="26">
        <v>106.68656392856792</v>
      </c>
      <c r="P105" s="7">
        <v>153.18397533893585</v>
      </c>
      <c r="Q105" s="7">
        <v>146.1210994720459</v>
      </c>
      <c r="R105" s="7">
        <v>347.00693911314011</v>
      </c>
      <c r="S105" s="7">
        <v>1007.8717988729477</v>
      </c>
      <c r="T105" s="7">
        <v>1700.6054688692093</v>
      </c>
      <c r="U105" s="126">
        <f t="shared" si="5"/>
        <v>3461.4758455948468</v>
      </c>
    </row>
    <row r="106" spans="1:21">
      <c r="A106" s="93">
        <v>102</v>
      </c>
      <c r="B106" s="94"/>
      <c r="C106" s="95" t="s">
        <v>129</v>
      </c>
      <c r="D106" s="96" t="s">
        <v>130</v>
      </c>
      <c r="E106" s="97"/>
      <c r="F106" s="98"/>
      <c r="G106" s="99">
        <f t="shared" si="3"/>
        <v>101.22147700190544</v>
      </c>
      <c r="H106" s="100">
        <v>0</v>
      </c>
      <c r="I106" s="101">
        <v>1.119174599647522</v>
      </c>
      <c r="J106" s="101">
        <v>6.8651738166809082</v>
      </c>
      <c r="K106" s="101">
        <v>2.2361555099487305</v>
      </c>
      <c r="L106" s="101">
        <v>5.6244285702705383</v>
      </c>
      <c r="M106" s="101">
        <v>30.162621974945068</v>
      </c>
      <c r="N106" s="127">
        <f t="shared" si="4"/>
        <v>46.007554471492767</v>
      </c>
      <c r="O106" s="100">
        <v>0</v>
      </c>
      <c r="P106" s="101">
        <v>2.2080645561218262</v>
      </c>
      <c r="Q106" s="101">
        <v>0.91625738143920898</v>
      </c>
      <c r="R106" s="101">
        <v>0.73614978790283203</v>
      </c>
      <c r="S106" s="101">
        <v>1.976125955581665</v>
      </c>
      <c r="T106" s="101">
        <v>49.377324849367142</v>
      </c>
      <c r="U106" s="127">
        <f t="shared" si="5"/>
        <v>55.213922530412674</v>
      </c>
    </row>
    <row r="107" spans="1:21">
      <c r="A107" s="93">
        <v>110</v>
      </c>
      <c r="B107" s="94"/>
      <c r="C107" s="95" t="s">
        <v>131</v>
      </c>
      <c r="D107" s="96" t="s">
        <v>132</v>
      </c>
      <c r="E107" s="97"/>
      <c r="F107" s="98"/>
      <c r="G107" s="99">
        <f t="shared" si="3"/>
        <v>2809719.478089422</v>
      </c>
      <c r="H107" s="100">
        <v>1126.1141885593534</v>
      </c>
      <c r="I107" s="101">
        <v>690.65791481733322</v>
      </c>
      <c r="J107" s="101">
        <v>9425.0122210979462</v>
      </c>
      <c r="K107" s="101">
        <v>59883.462112426758</v>
      </c>
      <c r="L107" s="101">
        <v>370375.48580932617</v>
      </c>
      <c r="M107" s="101">
        <v>935200.27185058594</v>
      </c>
      <c r="N107" s="127">
        <f t="shared" si="4"/>
        <v>1376701.0040968135</v>
      </c>
      <c r="O107" s="100">
        <v>607.66685625165701</v>
      </c>
      <c r="P107" s="101">
        <v>535.76300245523453</v>
      </c>
      <c r="Q107" s="101">
        <v>4630.3093316555023</v>
      </c>
      <c r="R107" s="101">
        <v>25126.892715454102</v>
      </c>
      <c r="S107" s="101">
        <v>175166.9164276123</v>
      </c>
      <c r="T107" s="101">
        <v>1226950.9256591797</v>
      </c>
      <c r="U107" s="127">
        <f t="shared" si="5"/>
        <v>1433018.4739926085</v>
      </c>
    </row>
    <row r="108" spans="1:21">
      <c r="A108" s="37">
        <v>111</v>
      </c>
      <c r="B108" s="10"/>
      <c r="C108" s="16"/>
      <c r="D108" s="38" t="s">
        <v>8</v>
      </c>
      <c r="E108" s="49" t="s">
        <v>133</v>
      </c>
      <c r="F108" s="40"/>
      <c r="G108" s="111">
        <f t="shared" si="3"/>
        <v>21859.618575876331</v>
      </c>
      <c r="H108" s="26">
        <v>40.47684033078076</v>
      </c>
      <c r="I108" s="7">
        <v>194.40522185713053</v>
      </c>
      <c r="J108" s="7">
        <v>800.95414081960917</v>
      </c>
      <c r="K108" s="7">
        <v>772.28353491425514</v>
      </c>
      <c r="L108" s="7">
        <v>2201.5828930139542</v>
      </c>
      <c r="M108" s="7">
        <v>4901.4039287567139</v>
      </c>
      <c r="N108" s="126">
        <f t="shared" si="4"/>
        <v>8911.1065596924436</v>
      </c>
      <c r="O108" s="26">
        <v>15.259561798725372</v>
      </c>
      <c r="P108" s="7">
        <v>175.72984991967678</v>
      </c>
      <c r="Q108" s="7">
        <v>719.05760908126831</v>
      </c>
      <c r="R108" s="7">
        <v>1247.880172252655</v>
      </c>
      <c r="S108" s="7">
        <v>2462.2474570274353</v>
      </c>
      <c r="T108" s="7">
        <v>8328.337366104126</v>
      </c>
      <c r="U108" s="126">
        <f t="shared" si="5"/>
        <v>12948.512016183886</v>
      </c>
    </row>
    <row r="109" spans="1:21">
      <c r="A109" s="37">
        <v>112</v>
      </c>
      <c r="B109" s="17"/>
      <c r="C109" s="11"/>
      <c r="D109" s="52" t="s">
        <v>10</v>
      </c>
      <c r="E109" s="49" t="s">
        <v>134</v>
      </c>
      <c r="F109" s="51"/>
      <c r="G109" s="111">
        <f t="shared" si="3"/>
        <v>148285.57456221458</v>
      </c>
      <c r="H109" s="26">
        <v>3.2730610033012795</v>
      </c>
      <c r="I109" s="7">
        <v>5.3098820608574897</v>
      </c>
      <c r="J109" s="7">
        <v>198.13743177056313</v>
      </c>
      <c r="K109" s="7">
        <v>2034.2476149201393</v>
      </c>
      <c r="L109" s="7">
        <v>15198.983946800232</v>
      </c>
      <c r="M109" s="7">
        <v>41225.428991317749</v>
      </c>
      <c r="N109" s="126">
        <f t="shared" si="4"/>
        <v>58665.380927872844</v>
      </c>
      <c r="O109" s="26">
        <v>4.1387802097277699</v>
      </c>
      <c r="P109" s="7">
        <v>4.0910477151628584</v>
      </c>
      <c r="Q109" s="7">
        <v>123.60341119393706</v>
      </c>
      <c r="R109" s="7">
        <v>1012.7869408428669</v>
      </c>
      <c r="S109" s="7">
        <v>10746.276190280914</v>
      </c>
      <c r="T109" s="7">
        <v>77729.297264099121</v>
      </c>
      <c r="U109" s="126">
        <f t="shared" si="5"/>
        <v>89620.193634341733</v>
      </c>
    </row>
    <row r="110" spans="1:21">
      <c r="A110" s="37">
        <v>113</v>
      </c>
      <c r="B110" s="17"/>
      <c r="C110" s="16"/>
      <c r="D110" s="38" t="s">
        <v>22</v>
      </c>
      <c r="E110" s="49" t="s">
        <v>135</v>
      </c>
      <c r="F110" s="40"/>
      <c r="G110" s="111">
        <f t="shared" si="3"/>
        <v>1242328.0753796552</v>
      </c>
      <c r="H110" s="26">
        <v>27.685487150602057</v>
      </c>
      <c r="I110" s="7">
        <v>68.926807041279972</v>
      </c>
      <c r="J110" s="7">
        <v>3939.2956266403198</v>
      </c>
      <c r="K110" s="7">
        <v>27838.191707611084</v>
      </c>
      <c r="L110" s="7">
        <v>154145.50827026367</v>
      </c>
      <c r="M110" s="7">
        <v>402126.86672973633</v>
      </c>
      <c r="N110" s="126">
        <f t="shared" si="4"/>
        <v>588146.47462844325</v>
      </c>
      <c r="O110" s="26">
        <v>45.195817725937559</v>
      </c>
      <c r="P110" s="7">
        <v>47.552851770073175</v>
      </c>
      <c r="Q110" s="7">
        <v>1522.0300049185753</v>
      </c>
      <c r="R110" s="7">
        <v>11817.382051467896</v>
      </c>
      <c r="S110" s="7">
        <v>88564.642082214355</v>
      </c>
      <c r="T110" s="7">
        <v>552184.79794311523</v>
      </c>
      <c r="U110" s="126">
        <f t="shared" si="5"/>
        <v>654181.6007512121</v>
      </c>
    </row>
    <row r="111" spans="1:21">
      <c r="A111" s="37">
        <v>114</v>
      </c>
      <c r="B111" s="17"/>
      <c r="C111" s="16"/>
      <c r="D111" s="38" t="s">
        <v>24</v>
      </c>
      <c r="E111" s="49" t="s">
        <v>136</v>
      </c>
      <c r="F111" s="40"/>
      <c r="G111" s="111">
        <f t="shared" si="3"/>
        <v>1200337.4617688917</v>
      </c>
      <c r="H111" s="26">
        <v>427.34597002342343</v>
      </c>
      <c r="I111" s="7">
        <v>208.60870691761374</v>
      </c>
      <c r="J111" s="7">
        <v>2649.5849878489971</v>
      </c>
      <c r="K111" s="7">
        <v>25069.331119537354</v>
      </c>
      <c r="L111" s="7">
        <v>182095.24655914307</v>
      </c>
      <c r="M111" s="7">
        <v>421073.39152526855</v>
      </c>
      <c r="N111" s="126">
        <f t="shared" si="4"/>
        <v>631523.50886873901</v>
      </c>
      <c r="O111" s="26">
        <v>198.16787007078528</v>
      </c>
      <c r="P111" s="7">
        <v>136.47119285166264</v>
      </c>
      <c r="Q111" s="7">
        <v>1128.3485872149467</v>
      </c>
      <c r="R111" s="7">
        <v>8568.4022846221924</v>
      </c>
      <c r="S111" s="7">
        <v>63257.527473449707</v>
      </c>
      <c r="T111" s="7">
        <v>495525.03549194336</v>
      </c>
      <c r="U111" s="126">
        <f t="shared" si="5"/>
        <v>568813.95290015265</v>
      </c>
    </row>
    <row r="112" spans="1:21">
      <c r="A112" s="37">
        <v>115</v>
      </c>
      <c r="B112" s="14"/>
      <c r="C112" s="16"/>
      <c r="D112" s="38" t="s">
        <v>26</v>
      </c>
      <c r="E112" s="49" t="s">
        <v>137</v>
      </c>
      <c r="F112" s="40"/>
      <c r="G112" s="111">
        <f t="shared" si="3"/>
        <v>52862.264016345143</v>
      </c>
      <c r="H112" s="26">
        <v>383.28322765231133</v>
      </c>
      <c r="I112" s="7">
        <v>134.11406391859055</v>
      </c>
      <c r="J112" s="7">
        <v>1083.8873951435089</v>
      </c>
      <c r="K112" s="7">
        <v>2227.2533824443817</v>
      </c>
      <c r="L112" s="7">
        <v>5822.2861652374268</v>
      </c>
      <c r="M112" s="7">
        <v>15818.952205657959</v>
      </c>
      <c r="N112" s="126">
        <f t="shared" si="4"/>
        <v>25469.776440054178</v>
      </c>
      <c r="O112" s="26">
        <v>225.41579373180866</v>
      </c>
      <c r="P112" s="7">
        <v>104.9981384575367</v>
      </c>
      <c r="Q112" s="7">
        <v>676.94299048185349</v>
      </c>
      <c r="R112" s="7">
        <v>1299.6745064258575</v>
      </c>
      <c r="S112" s="7">
        <v>3429.573073387146</v>
      </c>
      <c r="T112" s="7">
        <v>21655.883073806763</v>
      </c>
      <c r="U112" s="126">
        <f t="shared" si="5"/>
        <v>27392.487576290965</v>
      </c>
    </row>
    <row r="113" spans="1:21">
      <c r="A113" s="37">
        <v>116</v>
      </c>
      <c r="B113" s="17"/>
      <c r="C113" s="12"/>
      <c r="D113" s="38" t="s">
        <v>32</v>
      </c>
      <c r="E113" s="14" t="s">
        <v>138</v>
      </c>
      <c r="F113" s="43"/>
      <c r="G113" s="111">
        <f t="shared" si="3"/>
        <v>144046.4668478854</v>
      </c>
      <c r="H113" s="26">
        <v>244.04959565214813</v>
      </c>
      <c r="I113" s="7">
        <v>79.293244175612926</v>
      </c>
      <c r="J113" s="7">
        <v>753.15252587199211</v>
      </c>
      <c r="K113" s="7">
        <v>1942.1541016101837</v>
      </c>
      <c r="L113" s="7">
        <v>10911.876470565796</v>
      </c>
      <c r="M113" s="7">
        <v>50054.226346969604</v>
      </c>
      <c r="N113" s="126">
        <f t="shared" si="4"/>
        <v>63984.752284845337</v>
      </c>
      <c r="O113" s="26">
        <v>119.48902518860996</v>
      </c>
      <c r="P113" s="7">
        <v>66.919922336935997</v>
      </c>
      <c r="Q113" s="7">
        <v>460.3268356025219</v>
      </c>
      <c r="R113" s="7">
        <v>1180.7670084238052</v>
      </c>
      <c r="S113" s="7">
        <v>6706.6529793739319</v>
      </c>
      <c r="T113" s="7">
        <v>71527.558792114258</v>
      </c>
      <c r="U113" s="126">
        <f t="shared" si="5"/>
        <v>80061.714563040063</v>
      </c>
    </row>
    <row r="114" spans="1:21">
      <c r="A114" s="93">
        <v>117</v>
      </c>
      <c r="B114" s="94"/>
      <c r="C114" s="95" t="s">
        <v>4</v>
      </c>
      <c r="D114" s="96" t="s">
        <v>139</v>
      </c>
      <c r="E114" s="97"/>
      <c r="F114" s="98"/>
      <c r="G114" s="99">
        <f t="shared" si="3"/>
        <v>614976.93373794819</v>
      </c>
      <c r="H114" s="100">
        <v>375.53115504202287</v>
      </c>
      <c r="I114" s="101">
        <v>493.77903853356838</v>
      </c>
      <c r="J114" s="101">
        <v>2190.4166331887245</v>
      </c>
      <c r="K114" s="101">
        <v>5517.802166223526</v>
      </c>
      <c r="L114" s="101">
        <v>59099.712455749512</v>
      </c>
      <c r="M114" s="101">
        <v>262254.46397399902</v>
      </c>
      <c r="N114" s="127">
        <f t="shared" si="4"/>
        <v>329931.70542273636</v>
      </c>
      <c r="O114" s="100">
        <v>458.6730027571175</v>
      </c>
      <c r="P114" s="101">
        <v>377.13160699605942</v>
      </c>
      <c r="Q114" s="101">
        <v>1204.3119789361954</v>
      </c>
      <c r="R114" s="101">
        <v>5598.2243478298187</v>
      </c>
      <c r="S114" s="101">
        <v>34611.497486114502</v>
      </c>
      <c r="T114" s="101">
        <v>242795.38989257813</v>
      </c>
      <c r="U114" s="127">
        <f t="shared" si="5"/>
        <v>285045.22831521183</v>
      </c>
    </row>
    <row r="115" spans="1:21">
      <c r="A115" s="37">
        <v>118</v>
      </c>
      <c r="B115" s="17"/>
      <c r="C115" s="16"/>
      <c r="D115" s="38" t="s">
        <v>8</v>
      </c>
      <c r="E115" s="49" t="s">
        <v>140</v>
      </c>
      <c r="F115" s="40"/>
      <c r="G115" s="111">
        <f t="shared" si="3"/>
        <v>424717.3854300091</v>
      </c>
      <c r="H115" s="26">
        <v>24.702435835139113</v>
      </c>
      <c r="I115" s="7">
        <v>67.729611042886972</v>
      </c>
      <c r="J115" s="7">
        <v>721.32877256721258</v>
      </c>
      <c r="K115" s="7">
        <v>2184.7451487779617</v>
      </c>
      <c r="L115" s="7">
        <v>35105.141912460327</v>
      </c>
      <c r="M115" s="7">
        <v>196934.19432067871</v>
      </c>
      <c r="N115" s="126">
        <f t="shared" si="4"/>
        <v>235037.84220136225</v>
      </c>
      <c r="O115" s="26">
        <v>33.736725142351133</v>
      </c>
      <c r="P115" s="7">
        <v>45.784841984510422</v>
      </c>
      <c r="Q115" s="7">
        <v>319.48027765750885</v>
      </c>
      <c r="R115" s="7">
        <v>1709.0024410486221</v>
      </c>
      <c r="S115" s="7">
        <v>17598.08961725235</v>
      </c>
      <c r="T115" s="7">
        <v>169973.44932556152</v>
      </c>
      <c r="U115" s="126">
        <f t="shared" si="5"/>
        <v>189679.54322864686</v>
      </c>
    </row>
    <row r="116" spans="1:21">
      <c r="A116" s="37">
        <v>119</v>
      </c>
      <c r="B116" s="10"/>
      <c r="C116" s="16"/>
      <c r="D116" s="38" t="s">
        <v>10</v>
      </c>
      <c r="E116" s="49" t="s">
        <v>141</v>
      </c>
      <c r="F116" s="40"/>
      <c r="G116" s="111">
        <f t="shared" si="3"/>
        <v>160120.71585562307</v>
      </c>
      <c r="H116" s="26">
        <v>311.70746148386024</v>
      </c>
      <c r="I116" s="7">
        <v>293.87239839881659</v>
      </c>
      <c r="J116" s="7">
        <v>1123.2942276597023</v>
      </c>
      <c r="K116" s="7">
        <v>2650.0972639322281</v>
      </c>
      <c r="L116" s="7">
        <v>21100.194856643677</v>
      </c>
      <c r="M116" s="7">
        <v>57732.35719871521</v>
      </c>
      <c r="N116" s="126">
        <f t="shared" si="4"/>
        <v>83211.523406833498</v>
      </c>
      <c r="O116" s="26">
        <v>381.94628311166161</v>
      </c>
      <c r="P116" s="7">
        <v>229.30638678371906</v>
      </c>
      <c r="Q116" s="7">
        <v>704.94890007376671</v>
      </c>
      <c r="R116" s="7">
        <v>3274.2846496105194</v>
      </c>
      <c r="S116" s="7">
        <v>14529.532660484314</v>
      </c>
      <c r="T116" s="7">
        <v>57789.173568725586</v>
      </c>
      <c r="U116" s="126">
        <f t="shared" si="5"/>
        <v>76909.192448789574</v>
      </c>
    </row>
    <row r="117" spans="1:21">
      <c r="A117" s="37">
        <v>120</v>
      </c>
      <c r="B117" s="17"/>
      <c r="C117" s="11"/>
      <c r="D117" s="38" t="s">
        <v>22</v>
      </c>
      <c r="E117" s="9" t="s">
        <v>142</v>
      </c>
      <c r="F117" s="46"/>
      <c r="G117" s="111">
        <f t="shared" si="3"/>
        <v>30138.83047234892</v>
      </c>
      <c r="H117" s="26">
        <v>39.12125523173745</v>
      </c>
      <c r="I117" s="7">
        <v>132.1770358774811</v>
      </c>
      <c r="J117" s="7">
        <v>345.79369726032019</v>
      </c>
      <c r="K117" s="7">
        <v>682.95973256230354</v>
      </c>
      <c r="L117" s="7">
        <v>2894.3761518001556</v>
      </c>
      <c r="M117" s="7">
        <v>7587.9136252403259</v>
      </c>
      <c r="N117" s="126">
        <f t="shared" si="4"/>
        <v>11682.341497972324</v>
      </c>
      <c r="O117" s="26">
        <v>42.990000701523968</v>
      </c>
      <c r="P117" s="7">
        <v>102.04038597643375</v>
      </c>
      <c r="Q117" s="7">
        <v>179.88281937688589</v>
      </c>
      <c r="R117" s="7">
        <v>614.93745049834251</v>
      </c>
      <c r="S117" s="7">
        <v>2483.8750903606415</v>
      </c>
      <c r="T117" s="7">
        <v>15032.763227462769</v>
      </c>
      <c r="U117" s="126">
        <f t="shared" si="5"/>
        <v>18456.488974376596</v>
      </c>
    </row>
    <row r="118" spans="1:21">
      <c r="A118" s="93">
        <v>121</v>
      </c>
      <c r="B118" s="94"/>
      <c r="C118" s="95" t="s">
        <v>143</v>
      </c>
      <c r="D118" s="96" t="s">
        <v>144</v>
      </c>
      <c r="E118" s="97"/>
      <c r="F118" s="98"/>
      <c r="G118" s="99">
        <f t="shared" si="3"/>
        <v>486518.09533837438</v>
      </c>
      <c r="H118" s="100">
        <v>1441.0515622124076</v>
      </c>
      <c r="I118" s="101">
        <v>546.63232826068997</v>
      </c>
      <c r="J118" s="101">
        <v>3507.0961388647556</v>
      </c>
      <c r="K118" s="101">
        <v>23091.150831222534</v>
      </c>
      <c r="L118" s="101">
        <v>79430.341897964478</v>
      </c>
      <c r="M118" s="101">
        <v>149183.89653778076</v>
      </c>
      <c r="N118" s="127">
        <f t="shared" si="4"/>
        <v>257200.16929630563</v>
      </c>
      <c r="O118" s="100">
        <v>1049.0937072895467</v>
      </c>
      <c r="P118" s="101">
        <v>383.30191212147474</v>
      </c>
      <c r="Q118" s="101">
        <v>1660.2330460250378</v>
      </c>
      <c r="R118" s="101">
        <v>7492.0627746582031</v>
      </c>
      <c r="S118" s="101">
        <v>37219.168661117554</v>
      </c>
      <c r="T118" s="101">
        <v>181514.06594085693</v>
      </c>
      <c r="U118" s="127">
        <f t="shared" si="5"/>
        <v>229317.92604206875</v>
      </c>
    </row>
    <row r="119" spans="1:21">
      <c r="A119" s="37">
        <v>122</v>
      </c>
      <c r="B119" s="17"/>
      <c r="C119" s="16"/>
      <c r="D119" s="38" t="s">
        <v>8</v>
      </c>
      <c r="E119" s="49" t="s">
        <v>145</v>
      </c>
      <c r="F119" s="40"/>
      <c r="G119" s="111">
        <f t="shared" si="3"/>
        <v>100116.86959817333</v>
      </c>
      <c r="H119" s="26">
        <v>16.190500564049557</v>
      </c>
      <c r="I119" s="7">
        <v>28.066006333334371</v>
      </c>
      <c r="J119" s="7">
        <v>402.65828933939338</v>
      </c>
      <c r="K119" s="7">
        <v>1906.1636912226677</v>
      </c>
      <c r="L119" s="7">
        <v>12226.643013954163</v>
      </c>
      <c r="M119" s="7">
        <v>36879.599666595459</v>
      </c>
      <c r="N119" s="126">
        <f t="shared" si="4"/>
        <v>51459.321168009068</v>
      </c>
      <c r="O119" s="26">
        <v>11.866199206483202</v>
      </c>
      <c r="P119" s="7">
        <v>22.073413860984147</v>
      </c>
      <c r="Q119" s="7">
        <v>184.20993011072278</v>
      </c>
      <c r="R119" s="7">
        <v>897.72913212329149</v>
      </c>
      <c r="S119" s="7">
        <v>6459.4458721876144</v>
      </c>
      <c r="T119" s="7">
        <v>41082.223882675171</v>
      </c>
      <c r="U119" s="126">
        <f t="shared" si="5"/>
        <v>48657.548430164265</v>
      </c>
    </row>
    <row r="120" spans="1:21">
      <c r="A120" s="37">
        <v>123</v>
      </c>
      <c r="B120" s="17"/>
      <c r="C120" s="16"/>
      <c r="D120" s="38" t="s">
        <v>10</v>
      </c>
      <c r="E120" s="49" t="s">
        <v>146</v>
      </c>
      <c r="F120" s="40"/>
      <c r="G120" s="111">
        <f t="shared" si="3"/>
        <v>202131.35234889877</v>
      </c>
      <c r="H120" s="26">
        <v>153.81736433859123</v>
      </c>
      <c r="I120" s="7">
        <v>129.99916650354862</v>
      </c>
      <c r="J120" s="7">
        <v>1639.0797309651971</v>
      </c>
      <c r="K120" s="7">
        <v>16107.157661437988</v>
      </c>
      <c r="L120" s="7">
        <v>47721.713157653809</v>
      </c>
      <c r="M120" s="7">
        <v>58450.52839756012</v>
      </c>
      <c r="N120" s="126">
        <f t="shared" si="4"/>
        <v>124202.29547845926</v>
      </c>
      <c r="O120" s="26">
        <v>90.559443892398122</v>
      </c>
      <c r="P120" s="7">
        <v>155.96118229627609</v>
      </c>
      <c r="Q120" s="7">
        <v>823.42693994194269</v>
      </c>
      <c r="R120" s="7">
        <v>4200.5668448209763</v>
      </c>
      <c r="S120" s="7">
        <v>18110.754793167114</v>
      </c>
      <c r="T120" s="7">
        <v>54547.787666320801</v>
      </c>
      <c r="U120" s="126">
        <f t="shared" si="5"/>
        <v>77929.056870439512</v>
      </c>
    </row>
    <row r="121" spans="1:21">
      <c r="A121" s="37">
        <v>124</v>
      </c>
      <c r="B121" s="10"/>
      <c r="C121" s="16"/>
      <c r="D121" s="38" t="s">
        <v>22</v>
      </c>
      <c r="E121" s="49" t="s">
        <v>147</v>
      </c>
      <c r="F121" s="40"/>
      <c r="G121" s="111">
        <f t="shared" si="3"/>
        <v>8740.0235084278575</v>
      </c>
      <c r="H121" s="26">
        <v>43.345153963552548</v>
      </c>
      <c r="I121" s="7">
        <v>109.21954697370529</v>
      </c>
      <c r="J121" s="7">
        <v>273.18874495476484</v>
      </c>
      <c r="K121" s="7">
        <v>290.9273410141468</v>
      </c>
      <c r="L121" s="7">
        <v>924.33217349648476</v>
      </c>
      <c r="M121" s="7">
        <v>2149.9184988737106</v>
      </c>
      <c r="N121" s="126">
        <f t="shared" si="4"/>
        <v>3790.9314592763649</v>
      </c>
      <c r="O121" s="26">
        <v>29.610199149531581</v>
      </c>
      <c r="P121" s="7">
        <v>65.366665091365576</v>
      </c>
      <c r="Q121" s="7">
        <v>152.65470603108406</v>
      </c>
      <c r="R121" s="7">
        <v>306.88116429001093</v>
      </c>
      <c r="S121" s="7">
        <v>847.41948807239532</v>
      </c>
      <c r="T121" s="7">
        <v>3547.1598265171051</v>
      </c>
      <c r="U121" s="126">
        <f t="shared" si="5"/>
        <v>4949.0920491514926</v>
      </c>
    </row>
    <row r="122" spans="1:21">
      <c r="A122" s="37">
        <v>125</v>
      </c>
      <c r="B122" s="17"/>
      <c r="C122" s="11"/>
      <c r="D122" s="50"/>
      <c r="E122" s="9" t="s">
        <v>148</v>
      </c>
      <c r="F122" s="46"/>
      <c r="G122" s="111">
        <f t="shared" si="3"/>
        <v>175529.85158218816</v>
      </c>
      <c r="H122" s="26">
        <v>1227.6985638290644</v>
      </c>
      <c r="I122" s="7">
        <v>279.3476044703275</v>
      </c>
      <c r="J122" s="7">
        <v>1192.1694362014532</v>
      </c>
      <c r="K122" s="7">
        <v>4786.9021357297897</v>
      </c>
      <c r="L122" s="7">
        <v>18557.654724597931</v>
      </c>
      <c r="M122" s="7">
        <v>51703.845886230469</v>
      </c>
      <c r="N122" s="126">
        <f t="shared" si="4"/>
        <v>77747.618351059034</v>
      </c>
      <c r="O122" s="26">
        <v>917.05786854587495</v>
      </c>
      <c r="P122" s="7">
        <v>139.90064893290401</v>
      </c>
      <c r="Q122" s="7">
        <v>499.94149793684483</v>
      </c>
      <c r="R122" s="7">
        <v>2086.8858346939087</v>
      </c>
      <c r="S122" s="7">
        <v>11801.548230171204</v>
      </c>
      <c r="T122" s="7">
        <v>82336.899150848389</v>
      </c>
      <c r="U122" s="126">
        <f t="shared" si="5"/>
        <v>97782.233231129125</v>
      </c>
    </row>
    <row r="123" spans="1:21">
      <c r="A123" s="93">
        <v>126</v>
      </c>
      <c r="B123" s="94"/>
      <c r="C123" s="95" t="s">
        <v>149</v>
      </c>
      <c r="D123" s="96" t="s">
        <v>150</v>
      </c>
      <c r="E123" s="97"/>
      <c r="F123" s="98"/>
      <c r="G123" s="99">
        <f t="shared" si="3"/>
        <v>357459.88519622758</v>
      </c>
      <c r="H123" s="100">
        <v>392.82665624842048</v>
      </c>
      <c r="I123" s="101">
        <v>558.44343342632055</v>
      </c>
      <c r="J123" s="101">
        <v>2944.0080907344818</v>
      </c>
      <c r="K123" s="101">
        <v>10743.008723258972</v>
      </c>
      <c r="L123" s="101">
        <v>42255.526002883911</v>
      </c>
      <c r="M123" s="101">
        <v>107261.34643554688</v>
      </c>
      <c r="N123" s="127">
        <f t="shared" si="4"/>
        <v>164155.15934209898</v>
      </c>
      <c r="O123" s="100">
        <v>215.60099959373474</v>
      </c>
      <c r="P123" s="101">
        <v>326.12008902430534</v>
      </c>
      <c r="Q123" s="101">
        <v>2058.8511464595795</v>
      </c>
      <c r="R123" s="101">
        <v>7245.2815582752228</v>
      </c>
      <c r="S123" s="101">
        <v>30160.43609046936</v>
      </c>
      <c r="T123" s="101">
        <v>153298.4359703064</v>
      </c>
      <c r="U123" s="127">
        <f t="shared" si="5"/>
        <v>193304.7258541286</v>
      </c>
    </row>
    <row r="124" spans="1:21">
      <c r="A124" s="37">
        <v>127</v>
      </c>
      <c r="B124" s="12"/>
      <c r="C124" s="12"/>
      <c r="D124" s="38" t="s">
        <v>8</v>
      </c>
      <c r="E124" s="49" t="s">
        <v>151</v>
      </c>
      <c r="F124" s="40"/>
      <c r="G124" s="111">
        <f t="shared" si="3"/>
        <v>273174.19113700301</v>
      </c>
      <c r="H124" s="26">
        <v>282.87286938723992</v>
      </c>
      <c r="I124" s="7">
        <v>504.26085540652275</v>
      </c>
      <c r="J124" s="7">
        <v>2632.0273165553808</v>
      </c>
      <c r="K124" s="7">
        <v>9182.3567242622375</v>
      </c>
      <c r="L124" s="7">
        <v>34590.088535308838</v>
      </c>
      <c r="M124" s="7">
        <v>81168.721199035645</v>
      </c>
      <c r="N124" s="126">
        <f t="shared" si="4"/>
        <v>128360.32749995586</v>
      </c>
      <c r="O124" s="26">
        <v>146.42480454064207</v>
      </c>
      <c r="P124" s="7">
        <v>278.40499457716942</v>
      </c>
      <c r="Q124" s="7">
        <v>1592.6622868925333</v>
      </c>
      <c r="R124" s="7">
        <v>5645.1641268730164</v>
      </c>
      <c r="S124" s="7">
        <v>24083.739810943604</v>
      </c>
      <c r="T124" s="7">
        <v>113067.46761322021</v>
      </c>
      <c r="U124" s="126">
        <f t="shared" si="5"/>
        <v>144813.86363704718</v>
      </c>
    </row>
    <row r="125" spans="1:21">
      <c r="A125" s="37">
        <v>128</v>
      </c>
      <c r="B125" s="17"/>
      <c r="C125" s="16"/>
      <c r="D125" s="52" t="s">
        <v>10</v>
      </c>
      <c r="E125" s="49" t="s">
        <v>152</v>
      </c>
      <c r="F125" s="40"/>
      <c r="G125" s="111">
        <f t="shared" si="3"/>
        <v>1324.7400025725365</v>
      </c>
      <c r="H125" s="26">
        <v>0</v>
      </c>
      <c r="I125" s="7">
        <v>0</v>
      </c>
      <c r="J125" s="7">
        <v>0.25257056951522827</v>
      </c>
      <c r="K125" s="7">
        <v>6.0745749473571777</v>
      </c>
      <c r="L125" s="7">
        <v>248.24317932128906</v>
      </c>
      <c r="M125" s="7">
        <v>1070.169677734375</v>
      </c>
      <c r="N125" s="126">
        <f t="shared" si="4"/>
        <v>1324.7400025725365</v>
      </c>
      <c r="O125" s="26">
        <v>0</v>
      </c>
      <c r="P125" s="7">
        <v>0</v>
      </c>
      <c r="Q125" s="7">
        <v>0</v>
      </c>
      <c r="R125" s="7">
        <v>0</v>
      </c>
      <c r="S125" s="7">
        <v>0</v>
      </c>
      <c r="T125" s="7">
        <v>0</v>
      </c>
      <c r="U125" s="126">
        <f t="shared" si="5"/>
        <v>0</v>
      </c>
    </row>
    <row r="126" spans="1:21">
      <c r="A126" s="37">
        <v>129</v>
      </c>
      <c r="B126" s="10"/>
      <c r="C126" s="16"/>
      <c r="D126" s="38" t="s">
        <v>22</v>
      </c>
      <c r="E126" s="15" t="s">
        <v>153</v>
      </c>
      <c r="F126" s="43"/>
      <c r="G126" s="111">
        <f t="shared" si="3"/>
        <v>4731.050043720752</v>
      </c>
      <c r="H126" s="26">
        <v>0</v>
      </c>
      <c r="I126" s="7">
        <v>2.8180890893563628</v>
      </c>
      <c r="J126" s="7">
        <v>15.829128877259791</v>
      </c>
      <c r="K126" s="7">
        <v>122.31396907195449</v>
      </c>
      <c r="L126" s="7">
        <v>617.31780394911766</v>
      </c>
      <c r="M126" s="7">
        <v>1760.450558245182</v>
      </c>
      <c r="N126" s="126">
        <f t="shared" si="4"/>
        <v>2518.7295492328703</v>
      </c>
      <c r="O126" s="26">
        <v>0</v>
      </c>
      <c r="P126" s="7">
        <v>3.0019363621249795</v>
      </c>
      <c r="Q126" s="7">
        <v>9.096496531739831</v>
      </c>
      <c r="R126" s="7">
        <v>40.199486237950623</v>
      </c>
      <c r="S126" s="7">
        <v>228.40391832590103</v>
      </c>
      <c r="T126" s="7">
        <v>1931.6186570301652</v>
      </c>
      <c r="U126" s="126">
        <f t="shared" si="5"/>
        <v>2212.3204944878817</v>
      </c>
    </row>
    <row r="127" spans="1:21">
      <c r="A127" s="37">
        <v>130</v>
      </c>
      <c r="B127" s="17"/>
      <c r="C127" s="11"/>
      <c r="D127" s="38" t="s">
        <v>24</v>
      </c>
      <c r="E127" s="9" t="s">
        <v>422</v>
      </c>
      <c r="F127" s="46"/>
      <c r="G127" s="111">
        <f t="shared" si="3"/>
        <v>75745.326800296083</v>
      </c>
      <c r="H127" s="26">
        <v>109.95379662886262</v>
      </c>
      <c r="I127" s="7">
        <v>51.364490205422044</v>
      </c>
      <c r="J127" s="7">
        <v>295.89909459650517</v>
      </c>
      <c r="K127" s="7">
        <v>1432.2632331252098</v>
      </c>
      <c r="L127" s="7">
        <v>6799.875391960144</v>
      </c>
      <c r="M127" s="7">
        <v>23262.007590293884</v>
      </c>
      <c r="N127" s="126">
        <f t="shared" si="4"/>
        <v>31951.363596810028</v>
      </c>
      <c r="O127" s="26">
        <v>69.176189031451941</v>
      </c>
      <c r="P127" s="7">
        <v>44.713156744837761</v>
      </c>
      <c r="Q127" s="7">
        <v>279.84198497235775</v>
      </c>
      <c r="R127" s="7">
        <v>1009.2754499316216</v>
      </c>
      <c r="S127" s="7">
        <v>5187.2290425300598</v>
      </c>
      <c r="T127" s="7">
        <v>37203.727380275726</v>
      </c>
      <c r="U127" s="126">
        <f t="shared" si="5"/>
        <v>43793.963203486055</v>
      </c>
    </row>
    <row r="128" spans="1:21">
      <c r="A128" s="37">
        <v>131</v>
      </c>
      <c r="B128" s="12"/>
      <c r="C128" s="12"/>
      <c r="D128" s="38" t="s">
        <v>26</v>
      </c>
      <c r="E128" s="15" t="s">
        <v>154</v>
      </c>
      <c r="F128" s="43"/>
      <c r="G128" s="111">
        <f t="shared" si="3"/>
        <v>0</v>
      </c>
      <c r="H128" s="26">
        <v>0</v>
      </c>
      <c r="I128" s="7">
        <v>0</v>
      </c>
      <c r="J128" s="7">
        <v>0</v>
      </c>
      <c r="K128" s="7">
        <v>0</v>
      </c>
      <c r="L128" s="7">
        <v>0</v>
      </c>
      <c r="M128" s="7">
        <v>0</v>
      </c>
      <c r="N128" s="126">
        <f t="shared" si="4"/>
        <v>0</v>
      </c>
      <c r="O128" s="26">
        <v>0</v>
      </c>
      <c r="P128" s="7">
        <v>0</v>
      </c>
      <c r="Q128" s="7">
        <v>0</v>
      </c>
      <c r="R128" s="7">
        <v>0</v>
      </c>
      <c r="S128" s="7">
        <v>0</v>
      </c>
      <c r="T128" s="7">
        <v>0</v>
      </c>
      <c r="U128" s="126">
        <f t="shared" si="5"/>
        <v>0</v>
      </c>
    </row>
    <row r="129" spans="1:21">
      <c r="A129" s="37">
        <v>132</v>
      </c>
      <c r="B129" s="12"/>
      <c r="C129" s="12"/>
      <c r="D129" s="38" t="s">
        <v>32</v>
      </c>
      <c r="E129" s="15" t="s">
        <v>155</v>
      </c>
      <c r="F129" s="43"/>
      <c r="G129" s="111">
        <f t="shared" si="3"/>
        <v>2484.5774115072563</v>
      </c>
      <c r="H129" s="26">
        <v>0</v>
      </c>
      <c r="I129" s="7">
        <v>0</v>
      </c>
      <c r="J129" s="7">
        <v>0</v>
      </c>
      <c r="K129" s="7">
        <v>0</v>
      </c>
      <c r="L129" s="7">
        <v>0</v>
      </c>
      <c r="M129" s="7">
        <v>0</v>
      </c>
      <c r="N129" s="126">
        <f t="shared" si="4"/>
        <v>0</v>
      </c>
      <c r="O129" s="26">
        <v>0</v>
      </c>
      <c r="P129" s="7">
        <v>0</v>
      </c>
      <c r="Q129" s="7">
        <v>177.25038379523903</v>
      </c>
      <c r="R129" s="7">
        <v>550.64260226115584</v>
      </c>
      <c r="S129" s="7">
        <v>661.06392627209425</v>
      </c>
      <c r="T129" s="7">
        <v>1095.6204991787672</v>
      </c>
      <c r="U129" s="126">
        <f t="shared" si="5"/>
        <v>2484.5774115072563</v>
      </c>
    </row>
    <row r="130" spans="1:21">
      <c r="A130" s="93">
        <v>133</v>
      </c>
      <c r="B130" s="94"/>
      <c r="C130" s="95" t="s">
        <v>156</v>
      </c>
      <c r="D130" s="96" t="s">
        <v>157</v>
      </c>
      <c r="E130" s="97"/>
      <c r="F130" s="98"/>
      <c r="G130" s="99">
        <f t="shared" si="3"/>
        <v>36248.347204945327</v>
      </c>
      <c r="H130" s="100">
        <v>154.07997685013834</v>
      </c>
      <c r="I130" s="101">
        <v>34.970764624886215</v>
      </c>
      <c r="J130" s="101">
        <v>196.32044927962124</v>
      </c>
      <c r="K130" s="101">
        <v>719.92335656285286</v>
      </c>
      <c r="L130" s="101">
        <v>2489.0116710662842</v>
      </c>
      <c r="M130" s="101">
        <v>9095.0896687507629</v>
      </c>
      <c r="N130" s="127">
        <f t="shared" si="4"/>
        <v>12689.395887134546</v>
      </c>
      <c r="O130" s="100">
        <v>153.81185421101327</v>
      </c>
      <c r="P130" s="101">
        <v>17.274877727031708</v>
      </c>
      <c r="Q130" s="101">
        <v>100.90235943719745</v>
      </c>
      <c r="R130" s="101">
        <v>459.21553461253643</v>
      </c>
      <c r="S130" s="101">
        <v>1888.1999484300613</v>
      </c>
      <c r="T130" s="101">
        <v>20939.546743392944</v>
      </c>
      <c r="U130" s="127">
        <f t="shared" si="5"/>
        <v>23558.951317810785</v>
      </c>
    </row>
    <row r="131" spans="1:21">
      <c r="A131" s="93">
        <v>134</v>
      </c>
      <c r="B131" s="94"/>
      <c r="C131" s="95" t="s">
        <v>158</v>
      </c>
      <c r="D131" s="96" t="s">
        <v>159</v>
      </c>
      <c r="E131" s="97"/>
      <c r="F131" s="98"/>
      <c r="G131" s="99">
        <f t="shared" si="3"/>
        <v>11142.867816790007</v>
      </c>
      <c r="H131" s="100">
        <v>0</v>
      </c>
      <c r="I131" s="101">
        <v>49.501491346396506</v>
      </c>
      <c r="J131" s="101">
        <v>156.82695876806974</v>
      </c>
      <c r="K131" s="101">
        <v>386.2408569008112</v>
      </c>
      <c r="L131" s="101">
        <v>794.00424319505692</v>
      </c>
      <c r="M131" s="101">
        <v>2513.1925576925278</v>
      </c>
      <c r="N131" s="127">
        <f t="shared" si="4"/>
        <v>3899.7661079028621</v>
      </c>
      <c r="O131" s="100">
        <v>0</v>
      </c>
      <c r="P131" s="101">
        <v>97.014952866360545</v>
      </c>
      <c r="Q131" s="101">
        <v>537.90864840149879</v>
      </c>
      <c r="R131" s="101">
        <v>623.00280296802521</v>
      </c>
      <c r="S131" s="101">
        <v>838.41663682460785</v>
      </c>
      <c r="T131" s="101">
        <v>5146.7586678266525</v>
      </c>
      <c r="U131" s="127">
        <f>SUM(O131:T131)</f>
        <v>7243.1017088871449</v>
      </c>
    </row>
    <row r="132" spans="1:21">
      <c r="A132" s="37">
        <v>135</v>
      </c>
      <c r="B132" s="17"/>
      <c r="C132" s="16"/>
      <c r="D132" s="38" t="s">
        <v>8</v>
      </c>
      <c r="E132" s="49" t="s">
        <v>160</v>
      </c>
      <c r="F132" s="40"/>
      <c r="G132" s="111">
        <f t="shared" si="3"/>
        <v>1948.523887321935</v>
      </c>
      <c r="H132" s="26">
        <v>0</v>
      </c>
      <c r="I132" s="7">
        <v>3.9389473173068836</v>
      </c>
      <c r="J132" s="7">
        <v>5.0820520918350667</v>
      </c>
      <c r="K132" s="7">
        <v>20.462836204096675</v>
      </c>
      <c r="L132" s="7">
        <v>162.35254983603954</v>
      </c>
      <c r="M132" s="7">
        <v>450.4718312472105</v>
      </c>
      <c r="N132" s="126">
        <f t="shared" si="4"/>
        <v>642.30821669648867</v>
      </c>
      <c r="O132" s="26">
        <v>0</v>
      </c>
      <c r="P132" s="7">
        <v>2.6739939397666603</v>
      </c>
      <c r="Q132" s="7">
        <v>5.7722562034614384</v>
      </c>
      <c r="R132" s="7">
        <v>18.509880088269711</v>
      </c>
      <c r="S132" s="7">
        <v>193.40853829681873</v>
      </c>
      <c r="T132" s="7">
        <v>1085.8510020971298</v>
      </c>
      <c r="U132" s="126">
        <f t="shared" ref="U132:U157" si="6">SUM(O132:T132)</f>
        <v>1306.2156706254464</v>
      </c>
    </row>
    <row r="133" spans="1:21">
      <c r="A133" s="37">
        <v>136</v>
      </c>
      <c r="B133" s="10"/>
      <c r="C133" s="16"/>
      <c r="D133" s="38" t="s">
        <v>10</v>
      </c>
      <c r="E133" s="49" t="s">
        <v>161</v>
      </c>
      <c r="F133" s="40"/>
      <c r="G133" s="111">
        <f t="shared" si="3"/>
        <v>653.54236102104187</v>
      </c>
      <c r="H133" s="26">
        <v>0</v>
      </c>
      <c r="I133" s="7">
        <v>0</v>
      </c>
      <c r="J133" s="7">
        <v>1.3848588466644287</v>
      </c>
      <c r="K133" s="7">
        <v>4.9476094245910645</v>
      </c>
      <c r="L133" s="7">
        <v>28.033645629882813</v>
      </c>
      <c r="M133" s="7">
        <v>237.05082702636719</v>
      </c>
      <c r="N133" s="126">
        <f t="shared" si="4"/>
        <v>271.41694092750549</v>
      </c>
      <c r="O133" s="26">
        <v>0</v>
      </c>
      <c r="P133" s="7">
        <v>0</v>
      </c>
      <c r="Q133" s="7">
        <v>0.67003142833709717</v>
      </c>
      <c r="R133" s="7">
        <v>1.1154285669326782</v>
      </c>
      <c r="S133" s="7">
        <v>9.9639225006103516</v>
      </c>
      <c r="T133" s="7">
        <v>370.37603759765625</v>
      </c>
      <c r="U133" s="126">
        <f t="shared" si="6"/>
        <v>382.12542009353638</v>
      </c>
    </row>
    <row r="134" spans="1:21">
      <c r="A134" s="37">
        <v>137</v>
      </c>
      <c r="B134" s="10"/>
      <c r="C134" s="11"/>
      <c r="D134" s="52" t="s">
        <v>22</v>
      </c>
      <c r="E134" s="49" t="s">
        <v>162</v>
      </c>
      <c r="F134" s="51"/>
      <c r="G134" s="111">
        <f t="shared" si="3"/>
        <v>180.32881996035576</v>
      </c>
      <c r="H134" s="26">
        <v>0</v>
      </c>
      <c r="I134" s="7">
        <v>0</v>
      </c>
      <c r="J134" s="7">
        <v>0.29369837045669556</v>
      </c>
      <c r="K134" s="7">
        <v>12.230280727148056</v>
      </c>
      <c r="L134" s="7">
        <v>58.743564605712891</v>
      </c>
      <c r="M134" s="7">
        <v>66.201904296875</v>
      </c>
      <c r="N134" s="126">
        <f t="shared" si="4"/>
        <v>137.46944800019264</v>
      </c>
      <c r="O134" s="26">
        <v>0</v>
      </c>
      <c r="P134" s="7">
        <v>0</v>
      </c>
      <c r="Q134" s="7">
        <v>0.20207458734512329</v>
      </c>
      <c r="R134" s="7">
        <v>0.37141108512878418</v>
      </c>
      <c r="S134" s="7">
        <v>3.5969710350036621</v>
      </c>
      <c r="T134" s="7">
        <v>38.688915252685547</v>
      </c>
      <c r="U134" s="126">
        <f t="shared" si="6"/>
        <v>42.859371960163116</v>
      </c>
    </row>
    <row r="135" spans="1:21">
      <c r="A135" s="37">
        <v>138</v>
      </c>
      <c r="B135" s="10"/>
      <c r="C135" s="11"/>
      <c r="D135" s="52" t="s">
        <v>24</v>
      </c>
      <c r="E135" s="49" t="s">
        <v>163</v>
      </c>
      <c r="F135" s="51"/>
      <c r="G135" s="111">
        <f t="shared" si="3"/>
        <v>36.010395169258118</v>
      </c>
      <c r="H135" s="26">
        <v>0</v>
      </c>
      <c r="I135" s="7">
        <v>0</v>
      </c>
      <c r="J135" s="7">
        <v>0.28437367081642151</v>
      </c>
      <c r="K135" s="7">
        <v>0.91146790981292725</v>
      </c>
      <c r="L135" s="7">
        <v>4.30844646692276</v>
      </c>
      <c r="M135" s="7">
        <v>6.5631808042526245</v>
      </c>
      <c r="N135" s="126">
        <f t="shared" si="4"/>
        <v>12.067468851804733</v>
      </c>
      <c r="O135" s="26">
        <v>0</v>
      </c>
      <c r="P135" s="7">
        <v>0</v>
      </c>
      <c r="Q135" s="7">
        <v>0.45689129829406738</v>
      </c>
      <c r="R135" s="7">
        <v>0</v>
      </c>
      <c r="S135" s="7">
        <v>1.4427193701267242</v>
      </c>
      <c r="T135" s="7">
        <v>22.043315649032593</v>
      </c>
      <c r="U135" s="126">
        <f t="shared" si="6"/>
        <v>23.942926317453384</v>
      </c>
    </row>
    <row r="136" spans="1:21">
      <c r="A136" s="37">
        <v>139</v>
      </c>
      <c r="B136" s="17"/>
      <c r="C136" s="11"/>
      <c r="D136" s="50"/>
      <c r="E136" s="9" t="s">
        <v>164</v>
      </c>
      <c r="F136" s="46"/>
      <c r="G136" s="111">
        <f t="shared" si="3"/>
        <v>8324.462273741141</v>
      </c>
      <c r="H136" s="26">
        <v>0</v>
      </c>
      <c r="I136" s="7">
        <v>45.562543896958232</v>
      </c>
      <c r="J136" s="7">
        <v>149.78197557479143</v>
      </c>
      <c r="K136" s="7">
        <v>347.68866881728172</v>
      </c>
      <c r="L136" s="7">
        <v>540.56602162122726</v>
      </c>
      <c r="M136" s="7">
        <v>1752.9047736525536</v>
      </c>
      <c r="N136" s="126">
        <f t="shared" si="4"/>
        <v>2836.5039835628122</v>
      </c>
      <c r="O136" s="26">
        <v>0</v>
      </c>
      <c r="P136" s="7">
        <v>94.340958137065172</v>
      </c>
      <c r="Q136" s="7">
        <v>530.80740401148796</v>
      </c>
      <c r="R136" s="7">
        <v>603.00609093904495</v>
      </c>
      <c r="S136" s="7">
        <v>630.00450387597084</v>
      </c>
      <c r="T136" s="7">
        <v>3629.7993332147598</v>
      </c>
      <c r="U136" s="126">
        <f t="shared" si="6"/>
        <v>5487.9582901783288</v>
      </c>
    </row>
    <row r="137" spans="1:21">
      <c r="A137" s="93">
        <v>140</v>
      </c>
      <c r="B137" s="94"/>
      <c r="C137" s="95" t="s">
        <v>165</v>
      </c>
      <c r="D137" s="96" t="s">
        <v>166</v>
      </c>
      <c r="E137" s="97"/>
      <c r="F137" s="98"/>
      <c r="G137" s="99">
        <f t="shared" si="3"/>
        <v>32239.138953536749</v>
      </c>
      <c r="H137" s="100">
        <v>14198.640096187592</v>
      </c>
      <c r="I137" s="101">
        <v>1184.4598042666912</v>
      </c>
      <c r="J137" s="101">
        <v>1085.891828417778</v>
      </c>
      <c r="K137" s="101">
        <v>539.3517872095108</v>
      </c>
      <c r="L137" s="101">
        <v>464.95414841175079</v>
      </c>
      <c r="M137" s="101">
        <v>96.450388669967651</v>
      </c>
      <c r="N137" s="127">
        <f t="shared" si="4"/>
        <v>17569.74805316329</v>
      </c>
      <c r="O137" s="100">
        <v>11582.059294223785</v>
      </c>
      <c r="P137" s="101">
        <v>930.113489985466</v>
      </c>
      <c r="Q137" s="101">
        <v>999.31006574630737</v>
      </c>
      <c r="R137" s="101">
        <v>605.11091238260269</v>
      </c>
      <c r="S137" s="101">
        <v>426.03736263513565</v>
      </c>
      <c r="T137" s="101">
        <v>126.75977540016174</v>
      </c>
      <c r="U137" s="127">
        <f t="shared" si="6"/>
        <v>14669.390900373459</v>
      </c>
    </row>
    <row r="138" spans="1:21">
      <c r="A138" s="37">
        <v>141</v>
      </c>
      <c r="B138" s="17"/>
      <c r="C138" s="16"/>
      <c r="D138" s="38" t="s">
        <v>8</v>
      </c>
      <c r="E138" s="45" t="s">
        <v>167</v>
      </c>
      <c r="F138" s="53"/>
      <c r="G138" s="111">
        <f t="shared" ref="G138:G157" si="7">N138+U138</f>
        <v>2149.6296148435213</v>
      </c>
      <c r="H138" s="26">
        <v>1143.3144810944796</v>
      </c>
      <c r="I138" s="7">
        <v>8.1208683452568948</v>
      </c>
      <c r="J138" s="7">
        <v>5.5059511326253414</v>
      </c>
      <c r="K138" s="7">
        <v>5.7593850195407867</v>
      </c>
      <c r="L138" s="7">
        <v>4.2466714512556791</v>
      </c>
      <c r="M138" s="7">
        <v>3.5070128440856934</v>
      </c>
      <c r="N138" s="126">
        <f t="shared" ref="N138:N157" si="8">SUM(H138:M138)</f>
        <v>1170.454369887244</v>
      </c>
      <c r="O138" s="26">
        <v>948.22846475243568</v>
      </c>
      <c r="P138" s="7">
        <v>9.924405425786972</v>
      </c>
      <c r="Q138" s="7">
        <v>9.0352339837700129</v>
      </c>
      <c r="R138" s="7">
        <v>5.3373451186344028</v>
      </c>
      <c r="S138" s="7">
        <v>5.445935869589448</v>
      </c>
      <c r="T138" s="7">
        <v>1.203859806060791</v>
      </c>
      <c r="U138" s="126">
        <f t="shared" si="6"/>
        <v>979.17524495627731</v>
      </c>
    </row>
    <row r="139" spans="1:21">
      <c r="A139" s="37">
        <v>142</v>
      </c>
      <c r="B139" s="17"/>
      <c r="C139" s="16"/>
      <c r="D139" s="38" t="s">
        <v>10</v>
      </c>
      <c r="E139" s="45" t="s">
        <v>168</v>
      </c>
      <c r="F139" s="53"/>
      <c r="G139" s="111">
        <f t="shared" si="7"/>
        <v>70.901300640311092</v>
      </c>
      <c r="H139" s="26">
        <v>40.66820646636188</v>
      </c>
      <c r="I139" s="7">
        <v>0.39647519588470459</v>
      </c>
      <c r="J139" s="7">
        <v>0.51669394969940186</v>
      </c>
      <c r="K139" s="7">
        <v>0.28099077939987183</v>
      </c>
      <c r="L139" s="7">
        <v>0</v>
      </c>
      <c r="M139" s="7">
        <v>0</v>
      </c>
      <c r="N139" s="126">
        <f t="shared" si="8"/>
        <v>41.862366391345859</v>
      </c>
      <c r="O139" s="26">
        <v>27.43431558040902</v>
      </c>
      <c r="P139" s="7">
        <v>0</v>
      </c>
      <c r="Q139" s="7">
        <v>0</v>
      </c>
      <c r="R139" s="7">
        <v>0</v>
      </c>
      <c r="S139" s="7">
        <v>0</v>
      </c>
      <c r="T139" s="7">
        <v>1.6046186685562134</v>
      </c>
      <c r="U139" s="126">
        <f t="shared" si="6"/>
        <v>29.038934248965234</v>
      </c>
    </row>
    <row r="140" spans="1:21">
      <c r="A140" s="37">
        <v>143</v>
      </c>
      <c r="B140" s="17"/>
      <c r="C140" s="16"/>
      <c r="D140" s="38" t="s">
        <v>22</v>
      </c>
      <c r="E140" s="45" t="s">
        <v>169</v>
      </c>
      <c r="F140" s="53"/>
      <c r="G140" s="111">
        <f t="shared" si="7"/>
        <v>663.11770926043391</v>
      </c>
      <c r="H140" s="26">
        <v>218.84450444579124</v>
      </c>
      <c r="I140" s="7">
        <v>25.289070501923561</v>
      </c>
      <c r="J140" s="7">
        <v>39.920329451560974</v>
      </c>
      <c r="K140" s="7">
        <v>42.454696871340275</v>
      </c>
      <c r="L140" s="7">
        <v>32.604800436645746</v>
      </c>
      <c r="M140" s="7">
        <v>1.1483876705169678</v>
      </c>
      <c r="N140" s="126">
        <f t="shared" si="8"/>
        <v>360.26178937777877</v>
      </c>
      <c r="O140" s="26">
        <v>149.38002352416515</v>
      </c>
      <c r="P140" s="7">
        <v>23.472082890570164</v>
      </c>
      <c r="Q140" s="7">
        <v>41.268053226172924</v>
      </c>
      <c r="R140" s="7">
        <v>50.778306946158409</v>
      </c>
      <c r="S140" s="7">
        <v>36.753593489527702</v>
      </c>
      <c r="T140" s="7">
        <v>1.203859806060791</v>
      </c>
      <c r="U140" s="126">
        <f t="shared" si="6"/>
        <v>302.85591988265514</v>
      </c>
    </row>
    <row r="141" spans="1:21">
      <c r="A141" s="37">
        <v>144</v>
      </c>
      <c r="B141" s="17"/>
      <c r="C141" s="16"/>
      <c r="D141" s="38" t="s">
        <v>24</v>
      </c>
      <c r="E141" s="45" t="s">
        <v>170</v>
      </c>
      <c r="F141" s="53"/>
      <c r="G141" s="111">
        <f t="shared" si="7"/>
        <v>17242.323398545384</v>
      </c>
      <c r="H141" s="26">
        <v>7067.570090174675</v>
      </c>
      <c r="I141" s="7">
        <v>845.34354753792286</v>
      </c>
      <c r="J141" s="7">
        <v>881.28573504090309</v>
      </c>
      <c r="K141" s="7">
        <v>392.59461599588394</v>
      </c>
      <c r="L141" s="7">
        <v>132.17210656404495</v>
      </c>
      <c r="M141" s="7">
        <v>40.401240110397339</v>
      </c>
      <c r="N141" s="126">
        <f t="shared" si="8"/>
        <v>9359.3673354238272</v>
      </c>
      <c r="O141" s="26">
        <v>5733.355984210968</v>
      </c>
      <c r="P141" s="7">
        <v>679.38032186031342</v>
      </c>
      <c r="Q141" s="7">
        <v>801.21776580810547</v>
      </c>
      <c r="R141" s="7">
        <v>459.57031717896461</v>
      </c>
      <c r="S141" s="7">
        <v>154.52877122163773</v>
      </c>
      <c r="T141" s="7">
        <v>54.902902841567993</v>
      </c>
      <c r="U141" s="126">
        <f t="shared" si="6"/>
        <v>7882.9560631215572</v>
      </c>
    </row>
    <row r="142" spans="1:21">
      <c r="A142" s="37">
        <v>145</v>
      </c>
      <c r="B142" s="17"/>
      <c r="C142" s="16"/>
      <c r="D142" s="38" t="s">
        <v>26</v>
      </c>
      <c r="E142" s="45" t="s">
        <v>171</v>
      </c>
      <c r="F142" s="53"/>
      <c r="G142" s="111">
        <f t="shared" si="7"/>
        <v>1129.8383046865929</v>
      </c>
      <c r="H142" s="26">
        <v>466.45688551664352</v>
      </c>
      <c r="I142" s="7">
        <v>5.7078123288229108</v>
      </c>
      <c r="J142" s="7">
        <v>7.416192346252501</v>
      </c>
      <c r="K142" s="7">
        <v>3.9958652177592739</v>
      </c>
      <c r="L142" s="7">
        <v>19.283149082795717</v>
      </c>
      <c r="M142" s="7">
        <v>25.696874618530273</v>
      </c>
      <c r="N142" s="126">
        <f t="shared" si="8"/>
        <v>528.5567791108042</v>
      </c>
      <c r="O142" s="26">
        <v>549.24160659313202</v>
      </c>
      <c r="P142" s="7">
        <v>6.8632448641583323</v>
      </c>
      <c r="Q142" s="7">
        <v>5.3552580336108804</v>
      </c>
      <c r="R142" s="7">
        <v>2.6456287276814692</v>
      </c>
      <c r="S142" s="7">
        <v>3.253523258084897</v>
      </c>
      <c r="T142" s="7">
        <v>33.922264099121094</v>
      </c>
      <c r="U142" s="126">
        <f t="shared" si="6"/>
        <v>601.28152557578869</v>
      </c>
    </row>
    <row r="143" spans="1:21">
      <c r="A143" s="37">
        <v>146</v>
      </c>
      <c r="B143" s="17"/>
      <c r="C143" s="16"/>
      <c r="D143" s="38" t="s">
        <v>32</v>
      </c>
      <c r="E143" s="54" t="s">
        <v>172</v>
      </c>
      <c r="F143" s="53"/>
      <c r="G143" s="111">
        <f t="shared" si="7"/>
        <v>10983.328600309789</v>
      </c>
      <c r="H143" s="26">
        <v>5261.785799741745</v>
      </c>
      <c r="I143" s="7">
        <v>299.60201938450336</v>
      </c>
      <c r="J143" s="7">
        <v>151.2469071149826</v>
      </c>
      <c r="K143" s="7">
        <v>94.26622661948204</v>
      </c>
      <c r="L143" s="7">
        <v>276.64742607623339</v>
      </c>
      <c r="M143" s="7">
        <v>25.696874618530273</v>
      </c>
      <c r="N143" s="126">
        <f t="shared" si="8"/>
        <v>6109.2452535554767</v>
      </c>
      <c r="O143" s="26">
        <v>4174.419029712677</v>
      </c>
      <c r="P143" s="7">
        <v>210.47342525422573</v>
      </c>
      <c r="Q143" s="7">
        <v>142.43378068506718</v>
      </c>
      <c r="R143" s="7">
        <v>86.779304817318916</v>
      </c>
      <c r="S143" s="7">
        <v>226.05553837120533</v>
      </c>
      <c r="T143" s="7">
        <v>33.922267913818359</v>
      </c>
      <c r="U143" s="126">
        <f t="shared" si="6"/>
        <v>4874.0833467543125</v>
      </c>
    </row>
    <row r="144" spans="1:21">
      <c r="A144" s="93">
        <v>147</v>
      </c>
      <c r="B144" s="94"/>
      <c r="C144" s="103" t="s">
        <v>173</v>
      </c>
      <c r="D144" s="96" t="s">
        <v>174</v>
      </c>
      <c r="E144" s="97"/>
      <c r="F144" s="98"/>
      <c r="G144" s="99">
        <f t="shared" si="7"/>
        <v>20.827600628137589</v>
      </c>
      <c r="H144" s="100">
        <v>0</v>
      </c>
      <c r="I144" s="101">
        <v>0.79187792539596558</v>
      </c>
      <c r="J144" s="101">
        <v>0.50255507230758667</v>
      </c>
      <c r="K144" s="101">
        <v>2.1677200794219971</v>
      </c>
      <c r="L144" s="101">
        <v>0.38239485025405884</v>
      </c>
      <c r="M144" s="101">
        <v>3.2873945236206055</v>
      </c>
      <c r="N144" s="127">
        <f t="shared" si="8"/>
        <v>7.1319424510002136</v>
      </c>
      <c r="O144" s="100">
        <v>0</v>
      </c>
      <c r="P144" s="101">
        <v>0.78509366512298584</v>
      </c>
      <c r="Q144" s="101">
        <v>0.48135098814964294</v>
      </c>
      <c r="R144" s="101">
        <v>0</v>
      </c>
      <c r="S144" s="101">
        <v>3.9811253547668457</v>
      </c>
      <c r="T144" s="101">
        <v>8.4480881690979004</v>
      </c>
      <c r="U144" s="127">
        <f t="shared" si="6"/>
        <v>13.695658177137375</v>
      </c>
    </row>
    <row r="145" spans="1:21">
      <c r="A145" s="72">
        <v>151</v>
      </c>
      <c r="B145" s="80" t="s">
        <v>175</v>
      </c>
      <c r="C145" s="81" t="s">
        <v>176</v>
      </c>
      <c r="D145" s="82"/>
      <c r="E145" s="82"/>
      <c r="F145" s="83"/>
      <c r="G145" s="74">
        <f t="shared" si="7"/>
        <v>423869.94251164328</v>
      </c>
      <c r="H145" s="75">
        <v>8077.7062211418524</v>
      </c>
      <c r="I145" s="76">
        <v>7647.3445384502411</v>
      </c>
      <c r="J145" s="76">
        <v>47936.316445350647</v>
      </c>
      <c r="K145" s="76">
        <v>58898.763154983521</v>
      </c>
      <c r="L145" s="76">
        <v>60713.176668167114</v>
      </c>
      <c r="M145" s="76">
        <v>78665.569213867188</v>
      </c>
      <c r="N145" s="124">
        <f t="shared" si="8"/>
        <v>261938.87624196056</v>
      </c>
      <c r="O145" s="75">
        <v>5738.298136876896</v>
      </c>
      <c r="P145" s="76">
        <v>4438.8377970457077</v>
      </c>
      <c r="Q145" s="76">
        <v>12723.255897283554</v>
      </c>
      <c r="R145" s="76">
        <v>17186.15532875061</v>
      </c>
      <c r="S145" s="76">
        <v>25625.993947982788</v>
      </c>
      <c r="T145" s="76">
        <v>96218.525161743164</v>
      </c>
      <c r="U145" s="124">
        <f t="shared" si="6"/>
        <v>161931.06626968272</v>
      </c>
    </row>
    <row r="146" spans="1:21">
      <c r="A146" s="93">
        <v>152</v>
      </c>
      <c r="B146" s="95"/>
      <c r="C146" s="95" t="s">
        <v>6</v>
      </c>
      <c r="D146" s="96" t="s">
        <v>177</v>
      </c>
      <c r="E146" s="104"/>
      <c r="F146" s="105"/>
      <c r="G146" s="99">
        <f t="shared" si="7"/>
        <v>281071.70661523752</v>
      </c>
      <c r="H146" s="100">
        <v>6770.9976932778955</v>
      </c>
      <c r="I146" s="101">
        <v>4392.3099738359451</v>
      </c>
      <c r="J146" s="101">
        <v>20426.540219306946</v>
      </c>
      <c r="K146" s="101">
        <v>25549.581233978271</v>
      </c>
      <c r="L146" s="101">
        <v>38495.557668685913</v>
      </c>
      <c r="M146" s="101">
        <v>66126.047218322754</v>
      </c>
      <c r="N146" s="127">
        <f t="shared" si="8"/>
        <v>161761.03400740772</v>
      </c>
      <c r="O146" s="100">
        <v>4863.2261768486351</v>
      </c>
      <c r="P146" s="101">
        <v>2076.6780622601509</v>
      </c>
      <c r="Q146" s="101">
        <v>4736.0624403953552</v>
      </c>
      <c r="R146" s="101">
        <v>6579.2011828422546</v>
      </c>
      <c r="S146" s="101">
        <v>15241.643810272217</v>
      </c>
      <c r="T146" s="101">
        <v>85813.860935211182</v>
      </c>
      <c r="U146" s="127">
        <f t="shared" si="6"/>
        <v>119310.67260782979</v>
      </c>
    </row>
    <row r="147" spans="1:21">
      <c r="A147" s="37">
        <v>153</v>
      </c>
      <c r="B147" s="17"/>
      <c r="C147" s="16"/>
      <c r="D147" s="38" t="s">
        <v>8</v>
      </c>
      <c r="E147" s="49" t="s">
        <v>178</v>
      </c>
      <c r="F147" s="55"/>
      <c r="G147" s="111">
        <f t="shared" si="7"/>
        <v>52371.392324120425</v>
      </c>
      <c r="H147" s="26">
        <v>583.32887485724495</v>
      </c>
      <c r="I147" s="7">
        <v>636.19962623715401</v>
      </c>
      <c r="J147" s="7">
        <v>8998.2718739509583</v>
      </c>
      <c r="K147" s="7">
        <v>8372.3975005149841</v>
      </c>
      <c r="L147" s="7">
        <v>9348.2537231445313</v>
      </c>
      <c r="M147" s="7">
        <v>9506.1809124946594</v>
      </c>
      <c r="N147" s="126">
        <f t="shared" si="8"/>
        <v>37444.632511199532</v>
      </c>
      <c r="O147" s="26">
        <v>338.79208402296354</v>
      </c>
      <c r="P147" s="7">
        <v>321.1488793939352</v>
      </c>
      <c r="Q147" s="7">
        <v>2124.7382763028145</v>
      </c>
      <c r="R147" s="7">
        <v>2478.3666149377823</v>
      </c>
      <c r="S147" s="7">
        <v>3455.984176158905</v>
      </c>
      <c r="T147" s="7">
        <v>6207.7297821044922</v>
      </c>
      <c r="U147" s="126">
        <f t="shared" si="6"/>
        <v>14926.759812920893</v>
      </c>
    </row>
    <row r="148" spans="1:21">
      <c r="A148" s="37">
        <v>154</v>
      </c>
      <c r="B148" s="17"/>
      <c r="C148" s="16"/>
      <c r="D148" s="38" t="s">
        <v>10</v>
      </c>
      <c r="E148" s="49" t="s">
        <v>179</v>
      </c>
      <c r="F148" s="40"/>
      <c r="G148" s="111">
        <f t="shared" si="7"/>
        <v>3472.9914449940998</v>
      </c>
      <c r="H148" s="26">
        <v>58.28262693367742</v>
      </c>
      <c r="I148" s="7">
        <v>29.064139908179641</v>
      </c>
      <c r="J148" s="7">
        <v>298.99229238927364</v>
      </c>
      <c r="K148" s="7">
        <v>530.52721813321114</v>
      </c>
      <c r="L148" s="7">
        <v>703.66431599855423</v>
      </c>
      <c r="M148" s="7">
        <v>488.03124350309372</v>
      </c>
      <c r="N148" s="126">
        <f t="shared" si="8"/>
        <v>2108.5618368659898</v>
      </c>
      <c r="O148" s="26">
        <v>62.728681474069163</v>
      </c>
      <c r="P148" s="7">
        <v>24.906577199697495</v>
      </c>
      <c r="Q148" s="7">
        <v>173.76871870458126</v>
      </c>
      <c r="R148" s="7">
        <v>189.30949384719133</v>
      </c>
      <c r="S148" s="7">
        <v>231.57197025418282</v>
      </c>
      <c r="T148" s="7">
        <v>682.14416664838791</v>
      </c>
      <c r="U148" s="126">
        <f t="shared" si="6"/>
        <v>1364.42960812811</v>
      </c>
    </row>
    <row r="149" spans="1:21">
      <c r="A149" s="37">
        <v>155</v>
      </c>
      <c r="B149" s="17"/>
      <c r="C149" s="16"/>
      <c r="D149" s="38" t="s">
        <v>22</v>
      </c>
      <c r="E149" s="49" t="s">
        <v>180</v>
      </c>
      <c r="F149" s="40"/>
      <c r="G149" s="111">
        <f t="shared" si="7"/>
        <v>118409.84450593046</v>
      </c>
      <c r="H149" s="26">
        <v>632.48949828167679</v>
      </c>
      <c r="I149" s="7">
        <v>327.16989517956972</v>
      </c>
      <c r="J149" s="7">
        <v>1651.350661277771</v>
      </c>
      <c r="K149" s="7">
        <v>4800.6419043540955</v>
      </c>
      <c r="L149" s="7">
        <v>12825.315889835358</v>
      </c>
      <c r="M149" s="7">
        <v>34558.334070205688</v>
      </c>
      <c r="N149" s="126">
        <f t="shared" si="8"/>
        <v>54795.301919134159</v>
      </c>
      <c r="O149" s="26">
        <v>406.29303387584514</v>
      </c>
      <c r="P149" s="7">
        <v>138.23034082353115</v>
      </c>
      <c r="Q149" s="7">
        <v>341.50802525877953</v>
      </c>
      <c r="R149" s="7">
        <v>801.51525068283081</v>
      </c>
      <c r="S149" s="7">
        <v>5661.6687476634979</v>
      </c>
      <c r="T149" s="7">
        <v>56265.327188491821</v>
      </c>
      <c r="U149" s="126">
        <f t="shared" si="6"/>
        <v>63614.542586796306</v>
      </c>
    </row>
    <row r="150" spans="1:21">
      <c r="A150" s="37">
        <v>156</v>
      </c>
      <c r="B150" s="17"/>
      <c r="C150" s="16"/>
      <c r="D150" s="38" t="s">
        <v>24</v>
      </c>
      <c r="E150" s="49" t="s">
        <v>181</v>
      </c>
      <c r="F150" s="40"/>
      <c r="G150" s="111">
        <f t="shared" si="7"/>
        <v>8127.7820919196747</v>
      </c>
      <c r="H150" s="26">
        <v>292.77775414275675</v>
      </c>
      <c r="I150" s="7">
        <v>63.278446987271309</v>
      </c>
      <c r="J150" s="7">
        <v>479.68738187849522</v>
      </c>
      <c r="K150" s="7">
        <v>463.23693627119064</v>
      </c>
      <c r="L150" s="7">
        <v>971.42302930355072</v>
      </c>
      <c r="M150" s="7">
        <v>1960.6447908878326</v>
      </c>
      <c r="N150" s="126">
        <f t="shared" si="8"/>
        <v>4231.0483394710973</v>
      </c>
      <c r="O150" s="26">
        <v>303.55338101508096</v>
      </c>
      <c r="P150" s="7">
        <v>77.554638743400574</v>
      </c>
      <c r="Q150" s="7">
        <v>185.70964020490646</v>
      </c>
      <c r="R150" s="7">
        <v>343.96563652157784</v>
      </c>
      <c r="S150" s="7">
        <v>585.9224494099617</v>
      </c>
      <c r="T150" s="7">
        <v>2400.0280065536499</v>
      </c>
      <c r="U150" s="126">
        <f t="shared" si="6"/>
        <v>3896.7337524485774</v>
      </c>
    </row>
    <row r="151" spans="1:21">
      <c r="A151" s="37">
        <v>157</v>
      </c>
      <c r="B151" s="17"/>
      <c r="C151" s="16"/>
      <c r="D151" s="38" t="s">
        <v>26</v>
      </c>
      <c r="E151" s="49" t="s">
        <v>182</v>
      </c>
      <c r="F151" s="40"/>
      <c r="G151" s="111">
        <f t="shared" si="7"/>
        <v>30595.983426312858</v>
      </c>
      <c r="H151" s="26">
        <v>2045.6441751531675</v>
      </c>
      <c r="I151" s="7">
        <v>2131.5838323533535</v>
      </c>
      <c r="J151" s="7">
        <v>3578.8514493703842</v>
      </c>
      <c r="K151" s="7">
        <v>3780.4499071836472</v>
      </c>
      <c r="L151" s="7">
        <v>4114.586293399334</v>
      </c>
      <c r="M151" s="7">
        <v>4525.8346772193909</v>
      </c>
      <c r="N151" s="126">
        <f t="shared" si="8"/>
        <v>20176.950334679277</v>
      </c>
      <c r="O151" s="26">
        <v>1196.6133112600073</v>
      </c>
      <c r="P151" s="7">
        <v>851.18051111698151</v>
      </c>
      <c r="Q151" s="7">
        <v>676.81139227747917</v>
      </c>
      <c r="R151" s="7">
        <v>681.64022877812386</v>
      </c>
      <c r="S151" s="7">
        <v>1589.5540504455566</v>
      </c>
      <c r="T151" s="7">
        <v>5423.2335977554321</v>
      </c>
      <c r="U151" s="126">
        <f t="shared" si="6"/>
        <v>10419.033091633581</v>
      </c>
    </row>
    <row r="152" spans="1:21">
      <c r="A152" s="37">
        <v>158</v>
      </c>
      <c r="B152" s="12"/>
      <c r="C152" s="12"/>
      <c r="D152" s="52" t="s">
        <v>32</v>
      </c>
      <c r="E152" s="49" t="s">
        <v>183</v>
      </c>
      <c r="F152" s="43"/>
      <c r="G152" s="111">
        <f t="shared" si="7"/>
        <v>4535.2887777471915</v>
      </c>
      <c r="H152" s="26">
        <v>278.74693563207984</v>
      </c>
      <c r="I152" s="7">
        <v>371.88319812901318</v>
      </c>
      <c r="J152" s="7">
        <v>599.6282072160393</v>
      </c>
      <c r="K152" s="7">
        <v>637.02124478295445</v>
      </c>
      <c r="L152" s="7">
        <v>527.24045543372631</v>
      </c>
      <c r="M152" s="7">
        <v>224.0648406939581</v>
      </c>
      <c r="N152" s="126">
        <f t="shared" si="8"/>
        <v>2638.5848818877712</v>
      </c>
      <c r="O152" s="26">
        <v>301.94711272418499</v>
      </c>
      <c r="P152" s="7">
        <v>257.12174495868385</v>
      </c>
      <c r="Q152" s="7">
        <v>299.79502501897514</v>
      </c>
      <c r="R152" s="7">
        <v>385.04537646472454</v>
      </c>
      <c r="S152" s="7">
        <v>403.43690233491361</v>
      </c>
      <c r="T152" s="7">
        <v>249.35773435793817</v>
      </c>
      <c r="U152" s="126">
        <f t="shared" si="6"/>
        <v>1896.7038958594203</v>
      </c>
    </row>
    <row r="153" spans="1:21">
      <c r="A153" s="37">
        <v>159</v>
      </c>
      <c r="B153" s="10"/>
      <c r="C153" s="11"/>
      <c r="D153" s="38" t="s">
        <v>34</v>
      </c>
      <c r="E153" s="49" t="s">
        <v>184</v>
      </c>
      <c r="F153" s="51"/>
      <c r="G153" s="111">
        <f t="shared" si="7"/>
        <v>63558.426786311727</v>
      </c>
      <c r="H153" s="26">
        <v>2879.7277489044354</v>
      </c>
      <c r="I153" s="7">
        <v>833.13087594509125</v>
      </c>
      <c r="J153" s="7">
        <v>4819.7582514286041</v>
      </c>
      <c r="K153" s="7">
        <v>6965.3068640232086</v>
      </c>
      <c r="L153" s="7">
        <v>10005.072742462158</v>
      </c>
      <c r="M153" s="7">
        <v>14862.958560943604</v>
      </c>
      <c r="N153" s="126">
        <f t="shared" si="8"/>
        <v>40365.955043707101</v>
      </c>
      <c r="O153" s="26">
        <v>2253.2985999926459</v>
      </c>
      <c r="P153" s="7">
        <v>406.53540343046188</v>
      </c>
      <c r="Q153" s="7">
        <v>933.73131084442139</v>
      </c>
      <c r="R153" s="7">
        <v>1699.3585946559906</v>
      </c>
      <c r="S153" s="7">
        <v>3313.5052311420441</v>
      </c>
      <c r="T153" s="7">
        <v>14586.042602539063</v>
      </c>
      <c r="U153" s="126">
        <f t="shared" si="6"/>
        <v>23192.471742604626</v>
      </c>
    </row>
    <row r="154" spans="1:21">
      <c r="A154" s="93">
        <v>160</v>
      </c>
      <c r="B154" s="94"/>
      <c r="C154" s="95" t="s">
        <v>61</v>
      </c>
      <c r="D154" s="96" t="s">
        <v>185</v>
      </c>
      <c r="E154" s="97"/>
      <c r="F154" s="98"/>
      <c r="G154" s="99">
        <f t="shared" si="7"/>
        <v>142798.23686435731</v>
      </c>
      <c r="H154" s="100">
        <v>1306.7086313976033</v>
      </c>
      <c r="I154" s="101">
        <v>3255.0345620810986</v>
      </c>
      <c r="J154" s="101">
        <v>27509.777079582214</v>
      </c>
      <c r="K154" s="101">
        <v>33349.182676315308</v>
      </c>
      <c r="L154" s="101">
        <v>22217.619879245758</v>
      </c>
      <c r="M154" s="101">
        <v>12539.521702289581</v>
      </c>
      <c r="N154" s="127">
        <f t="shared" si="8"/>
        <v>100177.84453091156</v>
      </c>
      <c r="O154" s="100">
        <v>875.07180878303188</v>
      </c>
      <c r="P154" s="101">
        <v>2362.1596409976482</v>
      </c>
      <c r="Q154" s="101">
        <v>7987.1933650970459</v>
      </c>
      <c r="R154" s="101">
        <v>10606.954085111618</v>
      </c>
      <c r="S154" s="101">
        <v>10384.350279331207</v>
      </c>
      <c r="T154" s="101">
        <v>10404.663154125214</v>
      </c>
      <c r="U154" s="127">
        <f t="shared" si="6"/>
        <v>42620.392333445765</v>
      </c>
    </row>
    <row r="155" spans="1:21">
      <c r="A155" s="37">
        <v>161</v>
      </c>
      <c r="B155" s="17"/>
      <c r="C155" s="16"/>
      <c r="D155" s="38" t="s">
        <v>8</v>
      </c>
      <c r="E155" s="49" t="s">
        <v>186</v>
      </c>
      <c r="F155" s="40"/>
      <c r="G155" s="111">
        <f t="shared" si="7"/>
        <v>52073.196208521724</v>
      </c>
      <c r="H155" s="26">
        <v>0</v>
      </c>
      <c r="I155" s="7">
        <v>103.61025260388851</v>
      </c>
      <c r="J155" s="7">
        <v>6352.6606776714325</v>
      </c>
      <c r="K155" s="7">
        <v>9284.2380414009094</v>
      </c>
      <c r="L155" s="7">
        <v>9835.1768803596497</v>
      </c>
      <c r="M155" s="7">
        <v>8908.8667812347412</v>
      </c>
      <c r="N155" s="126">
        <f t="shared" si="8"/>
        <v>34484.552633270621</v>
      </c>
      <c r="O155" s="26">
        <v>0</v>
      </c>
      <c r="P155" s="7">
        <v>76.700170695781708</v>
      </c>
      <c r="Q155" s="7">
        <v>2228.7382749319077</v>
      </c>
      <c r="R155" s="7">
        <v>3376.0035514831543</v>
      </c>
      <c r="S155" s="7">
        <v>4716.3159284591675</v>
      </c>
      <c r="T155" s="7">
        <v>7190.8856496810913</v>
      </c>
      <c r="U155" s="126">
        <f t="shared" si="6"/>
        <v>17588.643575251102</v>
      </c>
    </row>
    <row r="156" spans="1:21">
      <c r="A156" s="37">
        <v>162</v>
      </c>
      <c r="B156" s="17"/>
      <c r="C156" s="16"/>
      <c r="D156" s="38" t="s">
        <v>10</v>
      </c>
      <c r="E156" s="49" t="s">
        <v>187</v>
      </c>
      <c r="F156" s="55"/>
      <c r="G156" s="111">
        <f t="shared" si="7"/>
        <v>33430.530069693064</v>
      </c>
      <c r="H156" s="26">
        <v>809.2385319484456</v>
      </c>
      <c r="I156" s="7">
        <v>576.93260182440281</v>
      </c>
      <c r="J156" s="7">
        <v>6980.7143230140209</v>
      </c>
      <c r="K156" s="7">
        <v>8309.8797751665115</v>
      </c>
      <c r="L156" s="7">
        <v>5074.8838158845901</v>
      </c>
      <c r="M156" s="7">
        <v>1989.2874610424042</v>
      </c>
      <c r="N156" s="126">
        <f t="shared" si="8"/>
        <v>23740.936508880375</v>
      </c>
      <c r="O156" s="26">
        <v>373.06682488105434</v>
      </c>
      <c r="P156" s="7">
        <v>238.47078347206116</v>
      </c>
      <c r="Q156" s="7">
        <v>1883.2463862001896</v>
      </c>
      <c r="R156" s="7">
        <v>2838.341699719429</v>
      </c>
      <c r="S156" s="7">
        <v>2409.6346905231476</v>
      </c>
      <c r="T156" s="7">
        <v>1946.8331760168076</v>
      </c>
      <c r="U156" s="126">
        <f t="shared" si="6"/>
        <v>9689.5935608126892</v>
      </c>
    </row>
    <row r="157" spans="1:21" ht="12.6" thickBot="1">
      <c r="A157" s="56">
        <v>163</v>
      </c>
      <c r="B157" s="57"/>
      <c r="C157" s="58"/>
      <c r="D157" s="59" t="s">
        <v>22</v>
      </c>
      <c r="E157" s="60" t="s">
        <v>188</v>
      </c>
      <c r="F157" s="61"/>
      <c r="G157" s="114">
        <f t="shared" si="7"/>
        <v>57294.509741124712</v>
      </c>
      <c r="H157" s="27">
        <v>497.4701162832207</v>
      </c>
      <c r="I157" s="28">
        <v>2574.4918506848626</v>
      </c>
      <c r="J157" s="28">
        <v>14176.40214053914</v>
      </c>
      <c r="K157" s="28">
        <v>15755.063720637932</v>
      </c>
      <c r="L157" s="28">
        <v>7307.5590375484899</v>
      </c>
      <c r="M157" s="28">
        <v>1641.3678028045688</v>
      </c>
      <c r="N157" s="128">
        <f t="shared" si="8"/>
        <v>41952.354668498214</v>
      </c>
      <c r="O157" s="27">
        <v>502.0049853688688</v>
      </c>
      <c r="P157" s="28">
        <v>2046.9888009899296</v>
      </c>
      <c r="Q157" s="28">
        <v>3875.2087786470074</v>
      </c>
      <c r="R157" s="28">
        <v>4392.608519662288</v>
      </c>
      <c r="S157" s="28">
        <v>3258.399579419598</v>
      </c>
      <c r="T157" s="28">
        <v>1266.9444085388095</v>
      </c>
      <c r="U157" s="128">
        <f t="shared" si="6"/>
        <v>15342.155072626501</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U157"/>
  <sheetViews>
    <sheetView workbookViewId="0">
      <pane xSplit="6" ySplit="9" topLeftCell="G10" activePane="bottomRight" state="frozen"/>
      <selection activeCell="C4" sqref="C4"/>
      <selection pane="topRight" activeCell="C4" sqref="C4"/>
      <selection pane="bottomLeft" activeCell="C4" sqref="C4"/>
      <selection pane="bottomRight" activeCell="C4" sqref="C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433</v>
      </c>
    </row>
    <row r="2" spans="1:21" ht="13.8">
      <c r="A2" s="1" t="s">
        <v>193</v>
      </c>
      <c r="C2" s="268" t="s">
        <v>418</v>
      </c>
      <c r="E2" s="268"/>
      <c r="F2" s="268"/>
      <c r="G2" s="6"/>
      <c r="H2" s="6"/>
    </row>
    <row r="3" spans="1:21" ht="13.8">
      <c r="A3" s="1" t="s">
        <v>194</v>
      </c>
      <c r="C3" s="328">
        <v>2060</v>
      </c>
      <c r="D3" s="328"/>
      <c r="E3" s="129"/>
    </row>
    <row r="4" spans="1:21" ht="12.6" thickBot="1">
      <c r="B4" s="6"/>
      <c r="C4" s="6"/>
    </row>
    <row r="5" spans="1:21" s="18" customFormat="1">
      <c r="A5" s="30"/>
      <c r="B5" s="31"/>
      <c r="C5" s="31"/>
      <c r="D5" s="31"/>
      <c r="E5" s="31"/>
      <c r="F5" s="32" t="s">
        <v>195</v>
      </c>
      <c r="G5" s="112" t="s">
        <v>190</v>
      </c>
      <c r="H5" s="329" t="s">
        <v>191</v>
      </c>
      <c r="I5" s="330"/>
      <c r="J5" s="330"/>
      <c r="K5" s="330"/>
      <c r="L5" s="330"/>
      <c r="M5" s="330"/>
      <c r="N5" s="331"/>
      <c r="O5" s="329" t="s">
        <v>192</v>
      </c>
      <c r="P5" s="330"/>
      <c r="Q5" s="330"/>
      <c r="R5" s="330"/>
      <c r="S5" s="330"/>
      <c r="T5" s="330"/>
      <c r="U5" s="331"/>
    </row>
    <row r="6" spans="1:21" s="18" customFormat="1" ht="12.6" thickBot="1">
      <c r="A6" s="33"/>
      <c r="B6" s="21"/>
      <c r="C6" s="21"/>
      <c r="D6" s="21"/>
      <c r="E6" s="21"/>
      <c r="F6" s="34" t="s">
        <v>196</v>
      </c>
      <c r="G6" s="113" t="s">
        <v>1</v>
      </c>
      <c r="H6" s="24" t="s">
        <v>424</v>
      </c>
      <c r="I6" s="20" t="s">
        <v>197</v>
      </c>
      <c r="J6" s="20" t="s">
        <v>198</v>
      </c>
      <c r="K6" s="20" t="s">
        <v>200</v>
      </c>
      <c r="L6" s="20" t="s">
        <v>201</v>
      </c>
      <c r="M6" s="20" t="s">
        <v>199</v>
      </c>
      <c r="N6" s="120" t="s">
        <v>1</v>
      </c>
      <c r="O6" s="24" t="s">
        <v>424</v>
      </c>
      <c r="P6" s="20" t="s">
        <v>197</v>
      </c>
      <c r="Q6" s="20" t="s">
        <v>198</v>
      </c>
      <c r="R6" s="20" t="s">
        <v>200</v>
      </c>
      <c r="S6" s="20" t="s">
        <v>201</v>
      </c>
      <c r="T6" s="20" t="s">
        <v>199</v>
      </c>
      <c r="U6" s="120" t="s">
        <v>1</v>
      </c>
    </row>
    <row r="7" spans="1:21" ht="12.9" thickTop="1" thickBot="1">
      <c r="A7" s="69" t="s">
        <v>0</v>
      </c>
      <c r="B7" s="70"/>
      <c r="C7" s="70"/>
      <c r="D7" s="70"/>
      <c r="E7" s="70"/>
      <c r="F7" s="71"/>
      <c r="G7" s="152">
        <v>60</v>
      </c>
      <c r="H7" s="149">
        <v>72865.501178741455</v>
      </c>
      <c r="I7" s="150">
        <v>152629.4629650116</v>
      </c>
      <c r="J7" s="150">
        <v>242971.03911209106</v>
      </c>
      <c r="K7" s="150">
        <v>339897.13578033447</v>
      </c>
      <c r="L7" s="150">
        <v>298079.19156646729</v>
      </c>
      <c r="M7" s="150">
        <v>124614.15412902832</v>
      </c>
      <c r="N7" s="151">
        <f>SUM(H7:M7)</f>
        <v>1231056.4847316742</v>
      </c>
      <c r="O7" s="149">
        <v>67878.617128372192</v>
      </c>
      <c r="P7" s="150">
        <v>142238.905418396</v>
      </c>
      <c r="Q7" s="150">
        <v>225734.86422348022</v>
      </c>
      <c r="R7" s="150">
        <v>316682.4448928833</v>
      </c>
      <c r="S7" s="150">
        <v>292745.12870025635</v>
      </c>
      <c r="T7" s="150">
        <v>150652.80903625488</v>
      </c>
      <c r="U7" s="151">
        <f>SUM(O7:T7)</f>
        <v>1195932.7693996429</v>
      </c>
    </row>
    <row r="8" spans="1:21" ht="12.9" thickTop="1" thickBot="1">
      <c r="A8" s="69"/>
      <c r="B8" s="70"/>
      <c r="C8" s="70"/>
      <c r="D8" s="70"/>
      <c r="E8" s="70"/>
      <c r="F8" s="71"/>
      <c r="G8" s="152"/>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73" si="0">N10+U10</f>
        <v>22427177.501404762</v>
      </c>
      <c r="H10" s="67">
        <v>226394.07495498657</v>
      </c>
      <c r="I10" s="68">
        <v>50756.71727514267</v>
      </c>
      <c r="J10" s="68">
        <v>201755.66548442841</v>
      </c>
      <c r="K10" s="68">
        <v>659651.79364013672</v>
      </c>
      <c r="L10" s="68">
        <v>2767257.8043823242</v>
      </c>
      <c r="M10" s="68">
        <v>6790514.2087402344</v>
      </c>
      <c r="N10" s="123">
        <f t="shared" ref="N10:N73" si="1">SUM(H10:M10)</f>
        <v>10696330.264477253</v>
      </c>
      <c r="O10" s="67">
        <v>237877.14850711823</v>
      </c>
      <c r="P10" s="68">
        <v>41743.743544101715</v>
      </c>
      <c r="Q10" s="68">
        <v>143112.74622249603</v>
      </c>
      <c r="R10" s="68">
        <v>411475.2871761322</v>
      </c>
      <c r="S10" s="68">
        <v>2267002.9108428955</v>
      </c>
      <c r="T10" s="68">
        <v>8629635.4006347656</v>
      </c>
      <c r="U10" s="123">
        <f t="shared" ref="U10:U73" si="2">SUM(O10:T10)</f>
        <v>11730847.236927509</v>
      </c>
    </row>
    <row r="11" spans="1:21" s="19" customFormat="1" ht="15" customHeight="1">
      <c r="A11" s="72">
        <v>1</v>
      </c>
      <c r="B11" s="73" t="s">
        <v>4</v>
      </c>
      <c r="C11" s="332" t="s">
        <v>5</v>
      </c>
      <c r="D11" s="333"/>
      <c r="E11" s="333"/>
      <c r="F11" s="334"/>
      <c r="G11" s="74">
        <f t="shared" si="0"/>
        <v>2716257.6982738972</v>
      </c>
      <c r="H11" s="75">
        <v>138123.77820658684</v>
      </c>
      <c r="I11" s="76">
        <v>4359.5609164834023</v>
      </c>
      <c r="J11" s="76">
        <v>8689.2455740571022</v>
      </c>
      <c r="K11" s="76">
        <v>34750.483995437622</v>
      </c>
      <c r="L11" s="76">
        <v>164118.78343582153</v>
      </c>
      <c r="M11" s="76">
        <v>865721.63153076172</v>
      </c>
      <c r="N11" s="124">
        <f t="shared" si="1"/>
        <v>1215763.4836591482</v>
      </c>
      <c r="O11" s="75">
        <v>138993.15764331818</v>
      </c>
      <c r="P11" s="76">
        <v>5210.0145962238312</v>
      </c>
      <c r="Q11" s="76">
        <v>17529.652172207832</v>
      </c>
      <c r="R11" s="76">
        <v>31504.36467218399</v>
      </c>
      <c r="S11" s="76">
        <v>163590.5582151413</v>
      </c>
      <c r="T11" s="76">
        <v>1143666.4673156738</v>
      </c>
      <c r="U11" s="124">
        <f t="shared" si="2"/>
        <v>1500494.214614749</v>
      </c>
    </row>
    <row r="12" spans="1:21" s="18" customFormat="1">
      <c r="A12" s="85">
        <v>2</v>
      </c>
      <c r="B12" s="86"/>
      <c r="C12" s="86" t="s">
        <v>6</v>
      </c>
      <c r="D12" s="87" t="s">
        <v>7</v>
      </c>
      <c r="E12" s="88"/>
      <c r="F12" s="89"/>
      <c r="G12" s="90">
        <f t="shared" si="0"/>
        <v>1051730.3152949773</v>
      </c>
      <c r="H12" s="91">
        <v>9198.9980042874813</v>
      </c>
      <c r="I12" s="92">
        <v>2865.5131984353065</v>
      </c>
      <c r="J12" s="92">
        <v>6886.5276111364365</v>
      </c>
      <c r="K12" s="92">
        <v>28300.190279960632</v>
      </c>
      <c r="L12" s="92">
        <v>95208.999048233032</v>
      </c>
      <c r="M12" s="92">
        <v>350126.76276397705</v>
      </c>
      <c r="N12" s="125">
        <f t="shared" si="1"/>
        <v>492586.99090602994</v>
      </c>
      <c r="O12" s="91">
        <v>11544.302278976887</v>
      </c>
      <c r="P12" s="92">
        <v>3297.2268049418926</v>
      </c>
      <c r="Q12" s="92">
        <v>7873.5321287661791</v>
      </c>
      <c r="R12" s="92">
        <v>15522.803807795048</v>
      </c>
      <c r="S12" s="92">
        <v>79587.447426557541</v>
      </c>
      <c r="T12" s="92">
        <v>441318.01194190979</v>
      </c>
      <c r="U12" s="125">
        <f t="shared" si="2"/>
        <v>559143.32438894734</v>
      </c>
    </row>
    <row r="13" spans="1:21">
      <c r="A13" s="37">
        <v>3</v>
      </c>
      <c r="B13" s="17"/>
      <c r="C13" s="16"/>
      <c r="D13" s="38" t="s">
        <v>8</v>
      </c>
      <c r="E13" s="39" t="s">
        <v>9</v>
      </c>
      <c r="F13" s="40"/>
      <c r="G13" s="111">
        <f t="shared" si="0"/>
        <v>203657.9359341666</v>
      </c>
      <c r="H13" s="26">
        <v>199.68226311699254</v>
      </c>
      <c r="I13" s="7">
        <v>181.68598463200033</v>
      </c>
      <c r="J13" s="7">
        <v>1952.3246846497059</v>
      </c>
      <c r="K13" s="7">
        <v>13966.080429494381</v>
      </c>
      <c r="L13" s="7">
        <v>38327.147966384888</v>
      </c>
      <c r="M13" s="7">
        <v>77317.971569061279</v>
      </c>
      <c r="N13" s="126">
        <f t="shared" si="1"/>
        <v>131944.89289733925</v>
      </c>
      <c r="O13" s="26">
        <v>300.37810123665258</v>
      </c>
      <c r="P13" s="7">
        <v>386.65302497334778</v>
      </c>
      <c r="Q13" s="7">
        <v>2235.7401726543903</v>
      </c>
      <c r="R13" s="7">
        <v>6175.6026033461094</v>
      </c>
      <c r="S13" s="7">
        <v>16530.711915493011</v>
      </c>
      <c r="T13" s="7">
        <v>46083.95721912384</v>
      </c>
      <c r="U13" s="126">
        <f t="shared" si="2"/>
        <v>71713.043036827352</v>
      </c>
    </row>
    <row r="14" spans="1:21">
      <c r="A14" s="37">
        <v>4</v>
      </c>
      <c r="B14" s="41"/>
      <c r="C14" s="16"/>
      <c r="D14" s="38" t="s">
        <v>10</v>
      </c>
      <c r="E14" s="39" t="s">
        <v>11</v>
      </c>
      <c r="F14" s="40"/>
      <c r="G14" s="111">
        <f t="shared" si="0"/>
        <v>3644.3441146353507</v>
      </c>
      <c r="H14" s="26">
        <v>615.44857660037087</v>
      </c>
      <c r="I14" s="7">
        <v>35.962217747583054</v>
      </c>
      <c r="J14" s="7">
        <v>6.3853471898473799</v>
      </c>
      <c r="K14" s="7">
        <v>11.543240787228569</v>
      </c>
      <c r="L14" s="7">
        <v>23.340895253233612</v>
      </c>
      <c r="M14" s="7">
        <v>162.34127885103226</v>
      </c>
      <c r="N14" s="126">
        <f t="shared" si="1"/>
        <v>855.02155642929574</v>
      </c>
      <c r="O14" s="26">
        <v>789.30055156220624</v>
      </c>
      <c r="P14" s="7">
        <v>77.369738934241468</v>
      </c>
      <c r="Q14" s="7">
        <v>82.770324678858742</v>
      </c>
      <c r="R14" s="7">
        <v>193.74488840112463</v>
      </c>
      <c r="S14" s="7">
        <v>606.4278074875474</v>
      </c>
      <c r="T14" s="7">
        <v>1039.7092471420765</v>
      </c>
      <c r="U14" s="126">
        <f t="shared" si="2"/>
        <v>2789.322558206055</v>
      </c>
    </row>
    <row r="15" spans="1:21">
      <c r="A15" s="37">
        <v>5</v>
      </c>
      <c r="B15" s="41"/>
      <c r="C15" s="16"/>
      <c r="D15" s="8"/>
      <c r="E15" s="17" t="s">
        <v>12</v>
      </c>
      <c r="F15" s="42" t="s">
        <v>13</v>
      </c>
      <c r="G15" s="111">
        <f t="shared" si="0"/>
        <v>2160.3188550308041</v>
      </c>
      <c r="H15" s="26">
        <v>615.44857660037087</v>
      </c>
      <c r="I15" s="7">
        <v>35.818856392928865</v>
      </c>
      <c r="J15" s="7">
        <v>5.3534525852883235</v>
      </c>
      <c r="K15" s="7">
        <v>10.095517919166014</v>
      </c>
      <c r="L15" s="7">
        <v>21.775551692582667</v>
      </c>
      <c r="M15" s="7">
        <v>147.21746731549501</v>
      </c>
      <c r="N15" s="126">
        <f t="shared" si="1"/>
        <v>835.70942250583175</v>
      </c>
      <c r="O15" s="26">
        <v>789.30055156220624</v>
      </c>
      <c r="P15" s="7">
        <v>76.965335546978167</v>
      </c>
      <c r="Q15" s="7">
        <v>20.106505158939399</v>
      </c>
      <c r="R15" s="7">
        <v>25.169495373265818</v>
      </c>
      <c r="S15" s="7">
        <v>144.20199625799432</v>
      </c>
      <c r="T15" s="7">
        <v>268.86554862558842</v>
      </c>
      <c r="U15" s="126">
        <f t="shared" si="2"/>
        <v>1324.6094325249724</v>
      </c>
    </row>
    <row r="16" spans="1:21">
      <c r="A16" s="37">
        <v>6</v>
      </c>
      <c r="B16" s="41"/>
      <c r="C16" s="16"/>
      <c r="D16" s="8"/>
      <c r="E16" s="17" t="s">
        <v>14</v>
      </c>
      <c r="F16" s="42" t="s">
        <v>15</v>
      </c>
      <c r="G16" s="111">
        <f t="shared" si="0"/>
        <v>282.5860273936014</v>
      </c>
      <c r="H16" s="26">
        <v>0</v>
      </c>
      <c r="I16" s="7">
        <v>0</v>
      </c>
      <c r="J16" s="7">
        <v>0</v>
      </c>
      <c r="K16" s="7">
        <v>0</v>
      </c>
      <c r="L16" s="7">
        <v>0</v>
      </c>
      <c r="M16" s="7">
        <v>0</v>
      </c>
      <c r="N16" s="126">
        <f t="shared" si="1"/>
        <v>0</v>
      </c>
      <c r="O16" s="26">
        <v>0</v>
      </c>
      <c r="P16" s="7">
        <v>0.11294925296169822</v>
      </c>
      <c r="Q16" s="7">
        <v>14.780270099756308</v>
      </c>
      <c r="R16" s="7">
        <v>31.157899704645388</v>
      </c>
      <c r="S16" s="7">
        <v>78.890302735031582</v>
      </c>
      <c r="T16" s="7">
        <v>157.64460560120642</v>
      </c>
      <c r="U16" s="126">
        <f t="shared" si="2"/>
        <v>282.5860273936014</v>
      </c>
    </row>
    <row r="17" spans="1:21">
      <c r="A17" s="37">
        <v>7</v>
      </c>
      <c r="B17" s="41"/>
      <c r="C17" s="16"/>
      <c r="D17" s="8"/>
      <c r="E17" s="17" t="s">
        <v>16</v>
      </c>
      <c r="F17" s="42" t="s">
        <v>17</v>
      </c>
      <c r="G17" s="111">
        <f t="shared" si="0"/>
        <v>874.4218942592197</v>
      </c>
      <c r="H17" s="26">
        <v>0</v>
      </c>
      <c r="I17" s="7">
        <v>9.3960592443181667E-2</v>
      </c>
      <c r="J17" s="7">
        <v>0.79467608340200968</v>
      </c>
      <c r="K17" s="7">
        <v>0.88484536853502505</v>
      </c>
      <c r="L17" s="7">
        <v>0.8207527038466651</v>
      </c>
      <c r="M17" s="7">
        <v>9.2559171076864004</v>
      </c>
      <c r="N17" s="126">
        <f t="shared" si="1"/>
        <v>11.850151855913282</v>
      </c>
      <c r="O17" s="26">
        <v>0</v>
      </c>
      <c r="P17" s="7">
        <v>0.19827786237874534</v>
      </c>
      <c r="Q17" s="7">
        <v>31.003998407046311</v>
      </c>
      <c r="R17" s="7">
        <v>88.625831223092973</v>
      </c>
      <c r="S17" s="7">
        <v>267.6615846469067</v>
      </c>
      <c r="T17" s="7">
        <v>475.08205026388168</v>
      </c>
      <c r="U17" s="126">
        <f t="shared" si="2"/>
        <v>862.57174240330642</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327.01732563741825</v>
      </c>
      <c r="H19" s="26">
        <v>0</v>
      </c>
      <c r="I19" s="7">
        <v>4.9402044733142247E-2</v>
      </c>
      <c r="J19" s="7">
        <v>0.23721859172655968</v>
      </c>
      <c r="K19" s="7">
        <v>0.56287730790791102</v>
      </c>
      <c r="L19" s="7">
        <v>0.74459098483202979</v>
      </c>
      <c r="M19" s="7">
        <v>5.8678972197230905</v>
      </c>
      <c r="N19" s="126">
        <f t="shared" si="1"/>
        <v>7.4619861489227333</v>
      </c>
      <c r="O19" s="26">
        <v>0</v>
      </c>
      <c r="P19" s="7">
        <v>9.3177034756081412E-2</v>
      </c>
      <c r="Q19" s="7">
        <v>16.879549166478682</v>
      </c>
      <c r="R19" s="7">
        <v>48.791672203224152</v>
      </c>
      <c r="S19" s="7">
        <v>115.67391560063697</v>
      </c>
      <c r="T19" s="7">
        <v>138.11702548339963</v>
      </c>
      <c r="U19" s="126">
        <f t="shared" si="2"/>
        <v>319.55533948849552</v>
      </c>
    </row>
    <row r="20" spans="1:21">
      <c r="A20" s="37">
        <v>10</v>
      </c>
      <c r="B20" s="41"/>
      <c r="C20" s="16"/>
      <c r="D20" s="38" t="s">
        <v>22</v>
      </c>
      <c r="E20" s="39" t="s">
        <v>23</v>
      </c>
      <c r="F20" s="40"/>
      <c r="G20" s="111">
        <f t="shared" si="0"/>
        <v>7008.6746519347653</v>
      </c>
      <c r="H20" s="26">
        <v>178.69510902091861</v>
      </c>
      <c r="I20" s="7">
        <v>231.39928847551346</v>
      </c>
      <c r="J20" s="7">
        <v>414.97588559612632</v>
      </c>
      <c r="K20" s="7">
        <v>2752.779910326004</v>
      </c>
      <c r="L20" s="7">
        <v>1290.2887677550316</v>
      </c>
      <c r="M20" s="7">
        <v>101.70535533130169</v>
      </c>
      <c r="N20" s="126">
        <f t="shared" si="1"/>
        <v>4969.8443165048957</v>
      </c>
      <c r="O20" s="26">
        <v>200.12357563432306</v>
      </c>
      <c r="P20" s="7">
        <v>230.63716214895248</v>
      </c>
      <c r="Q20" s="7">
        <v>281.69456648826599</v>
      </c>
      <c r="R20" s="7">
        <v>979.6648234128952</v>
      </c>
      <c r="S20" s="7">
        <v>304.72696201503277</v>
      </c>
      <c r="T20" s="7">
        <v>41.983245730400085</v>
      </c>
      <c r="U20" s="126">
        <f t="shared" si="2"/>
        <v>2038.8303354298696</v>
      </c>
    </row>
    <row r="21" spans="1:21">
      <c r="A21" s="37">
        <v>11</v>
      </c>
      <c r="B21" s="41"/>
      <c r="C21" s="16"/>
      <c r="D21" s="38" t="s">
        <v>24</v>
      </c>
      <c r="E21" s="39" t="s">
        <v>25</v>
      </c>
      <c r="F21" s="40"/>
      <c r="G21" s="111">
        <f t="shared" si="0"/>
        <v>569205.24427302554</v>
      </c>
      <c r="H21" s="26">
        <v>4789.8452278841287</v>
      </c>
      <c r="I21" s="7">
        <v>552.66088442318141</v>
      </c>
      <c r="J21" s="7">
        <v>994.66836159676313</v>
      </c>
      <c r="K21" s="7">
        <v>3832.2857609912753</v>
      </c>
      <c r="L21" s="7">
        <v>31272.269590109587</v>
      </c>
      <c r="M21" s="7">
        <v>186635.21117258072</v>
      </c>
      <c r="N21" s="126">
        <f t="shared" si="1"/>
        <v>228076.94099758565</v>
      </c>
      <c r="O21" s="26">
        <v>6464.2251349724829</v>
      </c>
      <c r="P21" s="7">
        <v>632.15922961756587</v>
      </c>
      <c r="Q21" s="7">
        <v>1528.9635496642441</v>
      </c>
      <c r="R21" s="7">
        <v>2744.4760946612805</v>
      </c>
      <c r="S21" s="7">
        <v>38574.582451701164</v>
      </c>
      <c r="T21" s="7">
        <v>291183.89681482315</v>
      </c>
      <c r="U21" s="126">
        <f t="shared" si="2"/>
        <v>341128.30327543989</v>
      </c>
    </row>
    <row r="22" spans="1:21">
      <c r="A22" s="37">
        <v>12</v>
      </c>
      <c r="B22" s="41"/>
      <c r="C22" s="16"/>
      <c r="D22" s="38" t="s">
        <v>26</v>
      </c>
      <c r="E22" s="39" t="s">
        <v>27</v>
      </c>
      <c r="F22" s="40"/>
      <c r="G22" s="111">
        <f t="shared" si="0"/>
        <v>9761.9838207026478</v>
      </c>
      <c r="H22" s="26">
        <v>1207.140123876743</v>
      </c>
      <c r="I22" s="7">
        <v>78.229225658578798</v>
      </c>
      <c r="J22" s="7">
        <v>68.072060818318278</v>
      </c>
      <c r="K22" s="7">
        <v>224.50400212383829</v>
      </c>
      <c r="L22" s="7">
        <v>840.52537090168335</v>
      </c>
      <c r="M22" s="7">
        <v>2884.3629855299369</v>
      </c>
      <c r="N22" s="126">
        <f t="shared" si="1"/>
        <v>5302.8337689090986</v>
      </c>
      <c r="O22" s="26">
        <v>1247.9113008002751</v>
      </c>
      <c r="P22" s="7">
        <v>126.11410803371109</v>
      </c>
      <c r="Q22" s="7">
        <v>115.77804159361403</v>
      </c>
      <c r="R22" s="7">
        <v>132.49983276368584</v>
      </c>
      <c r="S22" s="7">
        <v>789.27562515623868</v>
      </c>
      <c r="T22" s="7">
        <v>2047.5711434460245</v>
      </c>
      <c r="U22" s="126">
        <f t="shared" si="2"/>
        <v>4459.1500517935492</v>
      </c>
    </row>
    <row r="23" spans="1:21">
      <c r="A23" s="37">
        <v>13</v>
      </c>
      <c r="B23" s="41"/>
      <c r="C23" s="16"/>
      <c r="D23" s="8"/>
      <c r="E23" s="17" t="s">
        <v>12</v>
      </c>
      <c r="F23" s="42" t="s">
        <v>28</v>
      </c>
      <c r="G23" s="111">
        <f t="shared" si="0"/>
        <v>154.0917033868318</v>
      </c>
      <c r="H23" s="26">
        <v>0</v>
      </c>
      <c r="I23" s="7">
        <v>37.48161029140465</v>
      </c>
      <c r="J23" s="7">
        <v>6.8690278718713671</v>
      </c>
      <c r="K23" s="7">
        <v>9.811495732225012</v>
      </c>
      <c r="L23" s="7">
        <v>23.526176585670328</v>
      </c>
      <c r="M23" s="7">
        <v>0</v>
      </c>
      <c r="N23" s="126">
        <f t="shared" si="1"/>
        <v>77.688310481171357</v>
      </c>
      <c r="O23" s="26">
        <v>0</v>
      </c>
      <c r="P23" s="7">
        <v>53.436704778810963</v>
      </c>
      <c r="Q23" s="7">
        <v>14.595486749953125</v>
      </c>
      <c r="R23" s="7">
        <v>4.799701261712471</v>
      </c>
      <c r="S23" s="7">
        <v>3.5715001151838806</v>
      </c>
      <c r="T23" s="7">
        <v>0</v>
      </c>
      <c r="U23" s="126">
        <f t="shared" si="2"/>
        <v>76.403392905660439</v>
      </c>
    </row>
    <row r="24" spans="1:21">
      <c r="A24" s="37">
        <v>14</v>
      </c>
      <c r="B24" s="17"/>
      <c r="C24" s="16"/>
      <c r="D24" s="8"/>
      <c r="E24" s="17" t="s">
        <v>14</v>
      </c>
      <c r="F24" s="42" t="s">
        <v>29</v>
      </c>
      <c r="G24" s="111">
        <f t="shared" si="0"/>
        <v>21.244321405844858</v>
      </c>
      <c r="H24" s="26">
        <v>2.9309084317319503</v>
      </c>
      <c r="I24" s="7">
        <v>0.97652738430770114</v>
      </c>
      <c r="J24" s="7">
        <v>0.63491747719672276</v>
      </c>
      <c r="K24" s="7">
        <v>2.6410205942520406</v>
      </c>
      <c r="L24" s="7">
        <v>6.8377780818482279</v>
      </c>
      <c r="M24" s="7">
        <v>0</v>
      </c>
      <c r="N24" s="126">
        <f t="shared" si="1"/>
        <v>14.021151969336643</v>
      </c>
      <c r="O24" s="26">
        <v>3.6007012534046225</v>
      </c>
      <c r="P24" s="7">
        <v>0.95329867819418723</v>
      </c>
      <c r="Q24" s="7">
        <v>0.82421811678159429</v>
      </c>
      <c r="R24" s="7">
        <v>0.85180897880127304</v>
      </c>
      <c r="S24" s="7">
        <v>0.99314240932653775</v>
      </c>
      <c r="T24" s="7">
        <v>0</v>
      </c>
      <c r="U24" s="126">
        <f t="shared" si="2"/>
        <v>7.2231694365082149</v>
      </c>
    </row>
    <row r="25" spans="1:21">
      <c r="A25" s="37">
        <v>15</v>
      </c>
      <c r="B25" s="17"/>
      <c r="C25" s="16"/>
      <c r="D25" s="8"/>
      <c r="E25" s="17" t="s">
        <v>16</v>
      </c>
      <c r="F25" s="42" t="s">
        <v>30</v>
      </c>
      <c r="G25" s="111">
        <f t="shared" si="0"/>
        <v>4374.6591862542664</v>
      </c>
      <c r="H25" s="26">
        <v>728.09367188066244</v>
      </c>
      <c r="I25" s="7">
        <v>24.22048362653004</v>
      </c>
      <c r="J25" s="7">
        <v>15.165205465502368</v>
      </c>
      <c r="K25" s="7">
        <v>14.241808911425323</v>
      </c>
      <c r="L25" s="7">
        <v>376.87514431834279</v>
      </c>
      <c r="M25" s="7">
        <v>1957.3436279296875</v>
      </c>
      <c r="N25" s="126">
        <f t="shared" si="1"/>
        <v>3115.9399421321505</v>
      </c>
      <c r="O25" s="26">
        <v>863.45004891604185</v>
      </c>
      <c r="P25" s="7">
        <v>44.191350854060147</v>
      </c>
      <c r="Q25" s="7">
        <v>44.488567902764771</v>
      </c>
      <c r="R25" s="7">
        <v>29.56707719390397</v>
      </c>
      <c r="S25" s="7">
        <v>211.6963859618877</v>
      </c>
      <c r="T25" s="7">
        <v>65.325813293457031</v>
      </c>
      <c r="U25" s="126">
        <f t="shared" si="2"/>
        <v>1258.7192441221155</v>
      </c>
    </row>
    <row r="26" spans="1:21">
      <c r="A26" s="37">
        <v>16</v>
      </c>
      <c r="B26" s="17"/>
      <c r="C26" s="16"/>
      <c r="D26" s="8"/>
      <c r="E26" s="17" t="s">
        <v>18</v>
      </c>
      <c r="F26" s="42" t="s">
        <v>31</v>
      </c>
      <c r="G26" s="111">
        <f t="shared" si="0"/>
        <v>5211.9888231093937</v>
      </c>
      <c r="H26" s="26">
        <v>476.11556188389659</v>
      </c>
      <c r="I26" s="7">
        <v>15.550602710573003</v>
      </c>
      <c r="J26" s="7">
        <v>45.402911043318454</v>
      </c>
      <c r="K26" s="7">
        <v>197.80968206335092</v>
      </c>
      <c r="L26" s="7">
        <v>433.28630425792653</v>
      </c>
      <c r="M26" s="7">
        <v>927.01944915298373</v>
      </c>
      <c r="N26" s="126">
        <f t="shared" si="1"/>
        <v>2095.1845111120492</v>
      </c>
      <c r="O26" s="26">
        <v>380.86058076983318</v>
      </c>
      <c r="P26" s="7">
        <v>27.532754210260464</v>
      </c>
      <c r="Q26" s="7">
        <v>55.86976807017345</v>
      </c>
      <c r="R26" s="7">
        <v>97.281242027762346</v>
      </c>
      <c r="S26" s="7">
        <v>573.01462913735304</v>
      </c>
      <c r="T26" s="7">
        <v>1982.245337781962</v>
      </c>
      <c r="U26" s="126">
        <f t="shared" si="2"/>
        <v>3116.8043119973445</v>
      </c>
    </row>
    <row r="27" spans="1:21">
      <c r="A27" s="37">
        <v>17</v>
      </c>
      <c r="B27" s="17"/>
      <c r="C27" s="16"/>
      <c r="D27" s="38" t="s">
        <v>32</v>
      </c>
      <c r="E27" s="39" t="s">
        <v>33</v>
      </c>
      <c r="F27" s="40"/>
      <c r="G27" s="111">
        <f t="shared" si="0"/>
        <v>23228.211819821037</v>
      </c>
      <c r="H27" s="26">
        <v>544.83457792922854</v>
      </c>
      <c r="I27" s="7">
        <v>317.68937728367746</v>
      </c>
      <c r="J27" s="7">
        <v>597.23172286432236</v>
      </c>
      <c r="K27" s="7">
        <v>966.11777006275952</v>
      </c>
      <c r="L27" s="7">
        <v>2567.9927751272917</v>
      </c>
      <c r="M27" s="7">
        <v>4356.1364668607712</v>
      </c>
      <c r="N27" s="126">
        <f t="shared" si="1"/>
        <v>9350.0026901280507</v>
      </c>
      <c r="O27" s="26">
        <v>667.95452502835542</v>
      </c>
      <c r="P27" s="7">
        <v>295.38179647177458</v>
      </c>
      <c r="Q27" s="7">
        <v>583.70461605582386</v>
      </c>
      <c r="R27" s="7">
        <v>709.82423721626401</v>
      </c>
      <c r="S27" s="7">
        <v>2929.0493479371071</v>
      </c>
      <c r="T27" s="7">
        <v>8692.2946069836617</v>
      </c>
      <c r="U27" s="126">
        <f t="shared" si="2"/>
        <v>13878.209129692987</v>
      </c>
    </row>
    <row r="28" spans="1:21">
      <c r="A28" s="37">
        <v>18</v>
      </c>
      <c r="B28" s="12"/>
      <c r="C28" s="12"/>
      <c r="D28" s="38" t="s">
        <v>34</v>
      </c>
      <c r="E28" s="39" t="s">
        <v>35</v>
      </c>
      <c r="F28" s="43"/>
      <c r="G28" s="111">
        <f t="shared" si="0"/>
        <v>31583.118691122159</v>
      </c>
      <c r="H28" s="26">
        <v>220.81368453986943</v>
      </c>
      <c r="I28" s="7">
        <v>203.1201659720391</v>
      </c>
      <c r="J28" s="7">
        <v>326.4456465728581</v>
      </c>
      <c r="K28" s="7">
        <v>546.85023572668433</v>
      </c>
      <c r="L28" s="7">
        <v>2114.9936794042587</v>
      </c>
      <c r="M28" s="7">
        <v>5960.6732430458069</v>
      </c>
      <c r="N28" s="126">
        <f t="shared" si="1"/>
        <v>9372.8966552615166</v>
      </c>
      <c r="O28" s="26">
        <v>299.8382174950093</v>
      </c>
      <c r="P28" s="7">
        <v>246.31659463979304</v>
      </c>
      <c r="Q28" s="7">
        <v>445.23807401396334</v>
      </c>
      <c r="R28" s="7">
        <v>555.80694514140487</v>
      </c>
      <c r="S28" s="7">
        <v>3461.5923809334636</v>
      </c>
      <c r="T28" s="7">
        <v>17201.429823637009</v>
      </c>
      <c r="U28" s="126">
        <f t="shared" si="2"/>
        <v>22210.222035860643</v>
      </c>
    </row>
    <row r="29" spans="1:21">
      <c r="A29" s="37">
        <v>19</v>
      </c>
      <c r="B29" s="17"/>
      <c r="C29" s="16"/>
      <c r="D29" s="38" t="s">
        <v>36</v>
      </c>
      <c r="E29" s="39" t="s">
        <v>37</v>
      </c>
      <c r="F29" s="40"/>
      <c r="G29" s="111">
        <f t="shared" si="0"/>
        <v>55364.106496183493</v>
      </c>
      <c r="H29" s="26">
        <v>38.812462859705192</v>
      </c>
      <c r="I29" s="7">
        <v>16.423112471267814</v>
      </c>
      <c r="J29" s="7">
        <v>516.01589207025245</v>
      </c>
      <c r="K29" s="7">
        <v>2920.0727644246072</v>
      </c>
      <c r="L29" s="7">
        <v>7356.5621100366116</v>
      </c>
      <c r="M29" s="7">
        <v>15652.783895075321</v>
      </c>
      <c r="N29" s="126">
        <f t="shared" si="1"/>
        <v>26500.670236937767</v>
      </c>
      <c r="O29" s="26">
        <v>50.124092411217134</v>
      </c>
      <c r="P29" s="7">
        <v>26.489992130344035</v>
      </c>
      <c r="Q29" s="7">
        <v>646.61737832473591</v>
      </c>
      <c r="R29" s="7">
        <v>1943.4936374854296</v>
      </c>
      <c r="S29" s="7">
        <v>6736.8432122692466</v>
      </c>
      <c r="T29" s="7">
        <v>19459.867946624756</v>
      </c>
      <c r="U29" s="126">
        <f t="shared" si="2"/>
        <v>28863.436259245729</v>
      </c>
    </row>
    <row r="30" spans="1:21">
      <c r="A30" s="37">
        <v>20</v>
      </c>
      <c r="B30" s="17"/>
      <c r="C30" s="16"/>
      <c r="D30" s="38" t="s">
        <v>38</v>
      </c>
      <c r="E30" s="39" t="s">
        <v>39</v>
      </c>
      <c r="F30" s="40"/>
      <c r="G30" s="111">
        <f t="shared" si="0"/>
        <v>1678.1083339147517</v>
      </c>
      <c r="H30" s="26">
        <v>0</v>
      </c>
      <c r="I30" s="7">
        <v>2.5210882264364045</v>
      </c>
      <c r="J30" s="7">
        <v>7.5111540656289435</v>
      </c>
      <c r="K30" s="7">
        <v>25.255884293816052</v>
      </c>
      <c r="L30" s="7">
        <v>163.56627824343741</v>
      </c>
      <c r="M30" s="7">
        <v>501.60250677354634</v>
      </c>
      <c r="N30" s="126">
        <f t="shared" si="1"/>
        <v>700.45691160286515</v>
      </c>
      <c r="O30" s="26">
        <v>0</v>
      </c>
      <c r="P30" s="7">
        <v>4.0783669670781819</v>
      </c>
      <c r="Q30" s="7">
        <v>11.153361272765324</v>
      </c>
      <c r="R30" s="7">
        <v>19.523577128478792</v>
      </c>
      <c r="S30" s="7">
        <v>208.16840769303963</v>
      </c>
      <c r="T30" s="7">
        <v>734.72770925052464</v>
      </c>
      <c r="U30" s="126">
        <f t="shared" si="2"/>
        <v>977.65142231188656</v>
      </c>
    </row>
    <row r="31" spans="1:21">
      <c r="A31" s="37">
        <v>21</v>
      </c>
      <c r="B31" s="17"/>
      <c r="C31" s="16"/>
      <c r="D31" s="38" t="s">
        <v>40</v>
      </c>
      <c r="E31" s="39" t="s">
        <v>41</v>
      </c>
      <c r="F31" s="40"/>
      <c r="G31" s="111">
        <f t="shared" si="0"/>
        <v>50007.14524157159</v>
      </c>
      <c r="H31" s="26">
        <v>333.49305088073015</v>
      </c>
      <c r="I31" s="7">
        <v>389.83357686921954</v>
      </c>
      <c r="J31" s="7">
        <v>816.87881625443697</v>
      </c>
      <c r="K31" s="7">
        <v>1635.9340373575687</v>
      </c>
      <c r="L31" s="7">
        <v>5106.3242616057396</v>
      </c>
      <c r="M31" s="7">
        <v>14913.895937561989</v>
      </c>
      <c r="N31" s="126">
        <f t="shared" si="1"/>
        <v>23196.359680529684</v>
      </c>
      <c r="O31" s="26">
        <v>530.60165981017053</v>
      </c>
      <c r="P31" s="7">
        <v>424.90159083530307</v>
      </c>
      <c r="Q31" s="7">
        <v>707.17036191374063</v>
      </c>
      <c r="R31" s="7">
        <v>1084.5769991800189</v>
      </c>
      <c r="S31" s="7">
        <v>4840.8062443733215</v>
      </c>
      <c r="T31" s="7">
        <v>19222.728704929352</v>
      </c>
      <c r="U31" s="126">
        <f t="shared" si="2"/>
        <v>26810.785561041906</v>
      </c>
    </row>
    <row r="32" spans="1:21">
      <c r="A32" s="37">
        <v>22</v>
      </c>
      <c r="B32" s="17"/>
      <c r="C32" s="16"/>
      <c r="D32" s="38"/>
      <c r="E32" s="17" t="s">
        <v>12</v>
      </c>
      <c r="F32" s="42" t="s">
        <v>42</v>
      </c>
      <c r="G32" s="111">
        <f t="shared" si="0"/>
        <v>7043.3391170722898</v>
      </c>
      <c r="H32" s="26">
        <v>185.13980871508829</v>
      </c>
      <c r="I32" s="7">
        <v>175.10131645947695</v>
      </c>
      <c r="J32" s="7">
        <v>145.47124786581844</v>
      </c>
      <c r="K32" s="7">
        <v>347.09655086696148</v>
      </c>
      <c r="L32" s="7">
        <v>799.0900549069047</v>
      </c>
      <c r="M32" s="7">
        <v>1279.9038176834583</v>
      </c>
      <c r="N32" s="126">
        <f t="shared" si="1"/>
        <v>2931.8027964977082</v>
      </c>
      <c r="O32" s="26">
        <v>373.62578648328781</v>
      </c>
      <c r="P32" s="7">
        <v>248.29067253321409</v>
      </c>
      <c r="Q32" s="7">
        <v>195.42567520961165</v>
      </c>
      <c r="R32" s="7">
        <v>266.79773773625493</v>
      </c>
      <c r="S32" s="7">
        <v>900.69776390492916</v>
      </c>
      <c r="T32" s="7">
        <v>2126.698684707284</v>
      </c>
      <c r="U32" s="126">
        <f t="shared" si="2"/>
        <v>4111.5363205745816</v>
      </c>
    </row>
    <row r="33" spans="1:21">
      <c r="A33" s="37">
        <v>23</v>
      </c>
      <c r="B33" s="17"/>
      <c r="C33" s="16"/>
      <c r="D33" s="8"/>
      <c r="E33" s="17" t="s">
        <v>14</v>
      </c>
      <c r="F33" s="42" t="s">
        <v>43</v>
      </c>
      <c r="G33" s="111">
        <f t="shared" si="0"/>
        <v>0</v>
      </c>
      <c r="H33" s="26">
        <v>0</v>
      </c>
      <c r="I33" s="7">
        <v>0</v>
      </c>
      <c r="J33" s="7">
        <v>0</v>
      </c>
      <c r="K33" s="7">
        <v>0</v>
      </c>
      <c r="L33" s="7">
        <v>0</v>
      </c>
      <c r="M33" s="7">
        <v>0</v>
      </c>
      <c r="N33" s="126">
        <f t="shared" si="1"/>
        <v>0</v>
      </c>
      <c r="O33" s="26">
        <v>0</v>
      </c>
      <c r="P33" s="7">
        <v>0</v>
      </c>
      <c r="Q33" s="7">
        <v>0</v>
      </c>
      <c r="R33" s="7">
        <v>0</v>
      </c>
      <c r="S33" s="7">
        <v>0</v>
      </c>
      <c r="T33" s="7">
        <v>0</v>
      </c>
      <c r="U33" s="126">
        <f t="shared" si="2"/>
        <v>0</v>
      </c>
    </row>
    <row r="34" spans="1:21">
      <c r="A34" s="37">
        <v>24</v>
      </c>
      <c r="B34" s="17"/>
      <c r="C34" s="16"/>
      <c r="D34" s="8"/>
      <c r="E34" s="17" t="s">
        <v>16</v>
      </c>
      <c r="F34" s="42" t="s">
        <v>44</v>
      </c>
      <c r="G34" s="111">
        <f t="shared" si="0"/>
        <v>0</v>
      </c>
      <c r="H34" s="26">
        <v>0</v>
      </c>
      <c r="I34" s="7">
        <v>0</v>
      </c>
      <c r="J34" s="7">
        <v>0</v>
      </c>
      <c r="K34" s="7">
        <v>0</v>
      </c>
      <c r="L34" s="7">
        <v>0</v>
      </c>
      <c r="M34" s="7">
        <v>0</v>
      </c>
      <c r="N34" s="126">
        <f t="shared" si="1"/>
        <v>0</v>
      </c>
      <c r="O34" s="26">
        <v>0</v>
      </c>
      <c r="P34" s="7">
        <v>0</v>
      </c>
      <c r="Q34" s="7">
        <v>0</v>
      </c>
      <c r="R34" s="7">
        <v>0</v>
      </c>
      <c r="S34" s="7">
        <v>0</v>
      </c>
      <c r="T34" s="7">
        <v>0</v>
      </c>
      <c r="U34" s="126">
        <f t="shared" si="2"/>
        <v>0</v>
      </c>
    </row>
    <row r="35" spans="1:21">
      <c r="A35" s="37">
        <v>25</v>
      </c>
      <c r="B35" s="17"/>
      <c r="C35" s="16"/>
      <c r="D35" s="8"/>
      <c r="E35" s="17" t="s">
        <v>18</v>
      </c>
      <c r="F35" s="42" t="s">
        <v>45</v>
      </c>
      <c r="G35" s="111">
        <f t="shared" si="0"/>
        <v>0</v>
      </c>
      <c r="H35" s="26">
        <v>0</v>
      </c>
      <c r="I35" s="7">
        <v>0</v>
      </c>
      <c r="J35" s="7">
        <v>0</v>
      </c>
      <c r="K35" s="7">
        <v>0</v>
      </c>
      <c r="L35" s="7">
        <v>0</v>
      </c>
      <c r="M35" s="7">
        <v>0</v>
      </c>
      <c r="N35" s="126">
        <f t="shared" si="1"/>
        <v>0</v>
      </c>
      <c r="O35" s="26">
        <v>0</v>
      </c>
      <c r="P35" s="7">
        <v>0</v>
      </c>
      <c r="Q35" s="7">
        <v>0</v>
      </c>
      <c r="R35" s="7">
        <v>0</v>
      </c>
      <c r="S35" s="7">
        <v>0</v>
      </c>
      <c r="T35" s="7">
        <v>0</v>
      </c>
      <c r="U35" s="126">
        <f t="shared" si="2"/>
        <v>0</v>
      </c>
    </row>
    <row r="36" spans="1:21">
      <c r="A36" s="37">
        <v>26</v>
      </c>
      <c r="B36" s="17"/>
      <c r="C36" s="16"/>
      <c r="D36" s="8"/>
      <c r="E36" s="17" t="s">
        <v>20</v>
      </c>
      <c r="F36" s="42" t="s">
        <v>46</v>
      </c>
      <c r="G36" s="111">
        <f t="shared" si="0"/>
        <v>2746.0595170841843</v>
      </c>
      <c r="H36" s="26">
        <v>27.520283743557229</v>
      </c>
      <c r="I36" s="7">
        <v>25.977779983761138</v>
      </c>
      <c r="J36" s="7">
        <v>65.233460812654812</v>
      </c>
      <c r="K36" s="7">
        <v>136.58829576009884</v>
      </c>
      <c r="L36" s="7">
        <v>334.52181767066941</v>
      </c>
      <c r="M36" s="7">
        <v>743.3644942715764</v>
      </c>
      <c r="N36" s="126">
        <f t="shared" si="1"/>
        <v>1333.2061322423178</v>
      </c>
      <c r="O36" s="26">
        <v>42.126513529721706</v>
      </c>
      <c r="P36" s="7">
        <v>26.303484638468944</v>
      </c>
      <c r="Q36" s="7">
        <v>83.518663355265744</v>
      </c>
      <c r="R36" s="7">
        <v>120.87205336813349</v>
      </c>
      <c r="S36" s="7">
        <v>323.28878110274673</v>
      </c>
      <c r="T36" s="7">
        <v>816.74388884752989</v>
      </c>
      <c r="U36" s="126">
        <f t="shared" si="2"/>
        <v>1412.8533848418665</v>
      </c>
    </row>
    <row r="37" spans="1:21">
      <c r="A37" s="37">
        <v>27</v>
      </c>
      <c r="B37" s="17"/>
      <c r="C37" s="16"/>
      <c r="D37" s="8"/>
      <c r="E37" s="17" t="s">
        <v>47</v>
      </c>
      <c r="F37" s="42" t="s">
        <v>393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v>
      </c>
      <c r="H38" s="26">
        <v>0</v>
      </c>
      <c r="I38" s="7">
        <v>0</v>
      </c>
      <c r="J38" s="7">
        <v>0</v>
      </c>
      <c r="K38" s="7">
        <v>0</v>
      </c>
      <c r="L38" s="7">
        <v>0</v>
      </c>
      <c r="M38" s="7">
        <v>0</v>
      </c>
      <c r="N38" s="126">
        <f t="shared" si="1"/>
        <v>0</v>
      </c>
      <c r="O38" s="26">
        <v>0</v>
      </c>
      <c r="P38" s="7">
        <v>0</v>
      </c>
      <c r="Q38" s="7">
        <v>0</v>
      </c>
      <c r="R38" s="7">
        <v>0</v>
      </c>
      <c r="S38" s="7">
        <v>0</v>
      </c>
      <c r="T38" s="7">
        <v>0</v>
      </c>
      <c r="U38" s="126">
        <f t="shared" si="2"/>
        <v>0</v>
      </c>
    </row>
    <row r="39" spans="1:21">
      <c r="A39" s="37">
        <v>29</v>
      </c>
      <c r="B39" s="17"/>
      <c r="C39" s="16"/>
      <c r="D39" s="38"/>
      <c r="E39" s="17" t="s">
        <v>394</v>
      </c>
      <c r="F39" s="42" t="s">
        <v>50</v>
      </c>
      <c r="G39" s="111">
        <f t="shared" si="0"/>
        <v>8179.6231892217475</v>
      </c>
      <c r="H39" s="26">
        <v>0</v>
      </c>
      <c r="I39" s="7">
        <v>0</v>
      </c>
      <c r="J39" s="7">
        <v>27.722732533729868</v>
      </c>
      <c r="K39" s="7">
        <v>126.69547770824283</v>
      </c>
      <c r="L39" s="7">
        <v>830.02838759124279</v>
      </c>
      <c r="M39" s="7">
        <v>4030.1231060028076</v>
      </c>
      <c r="N39" s="126">
        <f t="shared" si="1"/>
        <v>5014.5697038360231</v>
      </c>
      <c r="O39" s="26">
        <v>0</v>
      </c>
      <c r="P39" s="7">
        <v>0</v>
      </c>
      <c r="Q39" s="7">
        <v>20.840951081016101</v>
      </c>
      <c r="R39" s="7">
        <v>112.27659271284938</v>
      </c>
      <c r="S39" s="7">
        <v>673.94166244566441</v>
      </c>
      <c r="T39" s="7">
        <v>2357.9942791461945</v>
      </c>
      <c r="U39" s="126">
        <f t="shared" si="2"/>
        <v>3165.0534853857243</v>
      </c>
    </row>
    <row r="40" spans="1:21">
      <c r="A40" s="37">
        <v>30</v>
      </c>
      <c r="B40" s="17"/>
      <c r="C40" s="16"/>
      <c r="D40" s="12"/>
      <c r="E40" s="17" t="s">
        <v>395</v>
      </c>
      <c r="F40" s="42" t="s">
        <v>51</v>
      </c>
      <c r="G40" s="111">
        <f t="shared" si="0"/>
        <v>29981.427064056275</v>
      </c>
      <c r="H40" s="26">
        <v>84.96874167304486</v>
      </c>
      <c r="I40" s="7">
        <v>98.54741424205713</v>
      </c>
      <c r="J40" s="7">
        <v>412.62081396672875</v>
      </c>
      <c r="K40" s="7">
        <v>826.21998837264255</v>
      </c>
      <c r="L40" s="7">
        <v>2637.3485040850937</v>
      </c>
      <c r="M40" s="7">
        <v>8507.673440515995</v>
      </c>
      <c r="N40" s="126">
        <f t="shared" si="1"/>
        <v>12567.378902855562</v>
      </c>
      <c r="O40" s="26">
        <v>90.770705659873784</v>
      </c>
      <c r="P40" s="7">
        <v>102.45732341753319</v>
      </c>
      <c r="Q40" s="7">
        <v>325.98146394570358</v>
      </c>
      <c r="R40" s="7">
        <v>483.12496731407009</v>
      </c>
      <c r="S40" s="7">
        <v>2653.5999537659809</v>
      </c>
      <c r="T40" s="7">
        <v>13758.113747097552</v>
      </c>
      <c r="U40" s="126">
        <f t="shared" si="2"/>
        <v>17414.048161200713</v>
      </c>
    </row>
    <row r="41" spans="1:21">
      <c r="A41" s="37">
        <v>31</v>
      </c>
      <c r="B41" s="17"/>
      <c r="C41" s="16"/>
      <c r="D41" s="12"/>
      <c r="E41" s="17" t="s">
        <v>396</v>
      </c>
      <c r="F41" s="42" t="s">
        <v>52</v>
      </c>
      <c r="G41" s="111">
        <f t="shared" si="0"/>
        <v>0</v>
      </c>
      <c r="H41" s="26">
        <v>0</v>
      </c>
      <c r="I41" s="7">
        <v>0</v>
      </c>
      <c r="J41" s="7">
        <v>0</v>
      </c>
      <c r="K41" s="7">
        <v>0</v>
      </c>
      <c r="L41" s="7">
        <v>0</v>
      </c>
      <c r="M41" s="7">
        <v>0</v>
      </c>
      <c r="N41" s="126">
        <f t="shared" si="1"/>
        <v>0</v>
      </c>
      <c r="O41" s="26">
        <v>0</v>
      </c>
      <c r="P41" s="7">
        <v>0</v>
      </c>
      <c r="Q41" s="7">
        <v>0</v>
      </c>
      <c r="R41" s="7">
        <v>0</v>
      </c>
      <c r="S41" s="7">
        <v>0</v>
      </c>
      <c r="T41" s="7">
        <v>0</v>
      </c>
      <c r="U41" s="126">
        <f t="shared" si="2"/>
        <v>0</v>
      </c>
    </row>
    <row r="42" spans="1:21">
      <c r="A42" s="37">
        <v>32</v>
      </c>
      <c r="B42" s="17"/>
      <c r="C42" s="16"/>
      <c r="D42" s="38"/>
      <c r="E42" s="17" t="s">
        <v>397</v>
      </c>
      <c r="F42" s="42" t="s">
        <v>53</v>
      </c>
      <c r="G42" s="111">
        <f t="shared" si="0"/>
        <v>2056.6964345406741</v>
      </c>
      <c r="H42" s="26">
        <v>35.864230165956542</v>
      </c>
      <c r="I42" s="7">
        <v>90.20706669986248</v>
      </c>
      <c r="J42" s="7">
        <v>165.83051619492471</v>
      </c>
      <c r="K42" s="7">
        <v>199.33371011912823</v>
      </c>
      <c r="L42" s="7">
        <v>505.33536747097969</v>
      </c>
      <c r="M42" s="7">
        <v>352.83107659220695</v>
      </c>
      <c r="N42" s="126">
        <f t="shared" si="1"/>
        <v>1349.4019672430586</v>
      </c>
      <c r="O42" s="26">
        <v>24.078637932660058</v>
      </c>
      <c r="P42" s="7">
        <v>47.850107967853546</v>
      </c>
      <c r="Q42" s="7">
        <v>81.403590075671673</v>
      </c>
      <c r="R42" s="7">
        <v>101.50562335550785</v>
      </c>
      <c r="S42" s="7">
        <v>289.2781250923872</v>
      </c>
      <c r="T42" s="7">
        <v>163.17838287353516</v>
      </c>
      <c r="U42" s="126">
        <f t="shared" si="2"/>
        <v>707.29446729761548</v>
      </c>
    </row>
    <row r="43" spans="1:21">
      <c r="A43" s="37">
        <v>33</v>
      </c>
      <c r="B43" s="17"/>
      <c r="C43" s="16"/>
      <c r="D43" s="38" t="s">
        <v>54</v>
      </c>
      <c r="E43" s="39" t="s">
        <v>55</v>
      </c>
      <c r="F43" s="42"/>
      <c r="G43" s="111">
        <f t="shared" si="0"/>
        <v>527.36388791384854</v>
      </c>
      <c r="H43" s="26">
        <v>6.1959219428878214</v>
      </c>
      <c r="I43" s="7">
        <v>1.3675823703033529</v>
      </c>
      <c r="J43" s="7">
        <v>0.92036334503018224</v>
      </c>
      <c r="K43" s="7">
        <v>5.7599246443264747</v>
      </c>
      <c r="L43" s="7">
        <v>37.574483378055447</v>
      </c>
      <c r="M43" s="7">
        <v>253.97797464969335</v>
      </c>
      <c r="N43" s="126">
        <f t="shared" si="1"/>
        <v>305.79625033029663</v>
      </c>
      <c r="O43" s="26">
        <v>14.501189568280097</v>
      </c>
      <c r="P43" s="7">
        <v>2.0214339847279916</v>
      </c>
      <c r="Q43" s="7">
        <v>1.5837819429070805</v>
      </c>
      <c r="R43" s="7">
        <v>2.888654732832947</v>
      </c>
      <c r="S43" s="7">
        <v>40.462024172025849</v>
      </c>
      <c r="T43" s="7">
        <v>160.11055318277795</v>
      </c>
      <c r="U43" s="126">
        <f t="shared" si="2"/>
        <v>221.56763758355191</v>
      </c>
    </row>
    <row r="44" spans="1:21">
      <c r="A44" s="37">
        <v>34</v>
      </c>
      <c r="B44" s="17"/>
      <c r="C44" s="16"/>
      <c r="D44" s="8"/>
      <c r="E44" s="17" t="s">
        <v>12</v>
      </c>
      <c r="F44" s="42" t="s">
        <v>56</v>
      </c>
      <c r="G44" s="111">
        <f t="shared" si="0"/>
        <v>527.36388791384854</v>
      </c>
      <c r="H44" s="26">
        <v>6.1959219428878214</v>
      </c>
      <c r="I44" s="7">
        <v>1.3675823703033529</v>
      </c>
      <c r="J44" s="7">
        <v>0.92036334503018224</v>
      </c>
      <c r="K44" s="7">
        <v>5.7599246443264747</v>
      </c>
      <c r="L44" s="7">
        <v>37.574483378055447</v>
      </c>
      <c r="M44" s="7">
        <v>253.97797464969335</v>
      </c>
      <c r="N44" s="126">
        <f t="shared" si="1"/>
        <v>305.79625033029663</v>
      </c>
      <c r="O44" s="26">
        <v>14.501189568280097</v>
      </c>
      <c r="P44" s="7">
        <v>2.0214339847279916</v>
      </c>
      <c r="Q44" s="7">
        <v>1.5837819429070805</v>
      </c>
      <c r="R44" s="7">
        <v>2.888654732832947</v>
      </c>
      <c r="S44" s="7">
        <v>40.462024172025849</v>
      </c>
      <c r="T44" s="7">
        <v>160.11055318277795</v>
      </c>
      <c r="U44" s="126">
        <f t="shared" si="2"/>
        <v>221.56763758355191</v>
      </c>
    </row>
    <row r="45" spans="1:21">
      <c r="A45" s="37">
        <v>35</v>
      </c>
      <c r="B45" s="17"/>
      <c r="C45" s="16"/>
      <c r="D45" s="8"/>
      <c r="E45" s="17" t="s">
        <v>14</v>
      </c>
      <c r="F45" s="42" t="s">
        <v>57</v>
      </c>
      <c r="G45" s="111">
        <f t="shared" si="0"/>
        <v>0</v>
      </c>
      <c r="H45" s="26">
        <v>0</v>
      </c>
      <c r="I45" s="7">
        <v>0</v>
      </c>
      <c r="J45" s="7">
        <v>0</v>
      </c>
      <c r="K45" s="7">
        <v>0</v>
      </c>
      <c r="L45" s="7">
        <v>0</v>
      </c>
      <c r="M45" s="7">
        <v>0</v>
      </c>
      <c r="N45" s="126">
        <f t="shared" si="1"/>
        <v>0</v>
      </c>
      <c r="O45" s="26">
        <v>0</v>
      </c>
      <c r="P45" s="7">
        <v>0</v>
      </c>
      <c r="Q45" s="7">
        <v>0</v>
      </c>
      <c r="R45" s="7">
        <v>0</v>
      </c>
      <c r="S45" s="7">
        <v>0</v>
      </c>
      <c r="T45" s="7">
        <v>0</v>
      </c>
      <c r="U45" s="126">
        <f t="shared" si="2"/>
        <v>0</v>
      </c>
    </row>
    <row r="46" spans="1:21">
      <c r="A46" s="37">
        <v>36</v>
      </c>
      <c r="B46" s="10"/>
      <c r="C46" s="16"/>
      <c r="D46" s="8"/>
      <c r="E46" s="17" t="s">
        <v>16</v>
      </c>
      <c r="F46" s="42" t="s">
        <v>58</v>
      </c>
      <c r="G46" s="111">
        <f t="shared" si="0"/>
        <v>0</v>
      </c>
      <c r="H46" s="26">
        <v>0</v>
      </c>
      <c r="I46" s="7">
        <v>0</v>
      </c>
      <c r="J46" s="7">
        <v>0</v>
      </c>
      <c r="K46" s="7">
        <v>0</v>
      </c>
      <c r="L46" s="7">
        <v>0</v>
      </c>
      <c r="M46" s="7">
        <v>0</v>
      </c>
      <c r="N46" s="126">
        <f t="shared" si="1"/>
        <v>0</v>
      </c>
      <c r="O46" s="26">
        <v>0</v>
      </c>
      <c r="P46" s="7">
        <v>0</v>
      </c>
      <c r="Q46" s="7">
        <v>0</v>
      </c>
      <c r="R46" s="7">
        <v>0</v>
      </c>
      <c r="S46" s="7">
        <v>0</v>
      </c>
      <c r="T46" s="7">
        <v>0</v>
      </c>
      <c r="U46" s="126">
        <f t="shared" si="2"/>
        <v>0</v>
      </c>
    </row>
    <row r="47" spans="1:21">
      <c r="A47" s="37">
        <v>37</v>
      </c>
      <c r="B47" s="10"/>
      <c r="C47" s="11"/>
      <c r="D47" s="38" t="s">
        <v>59</v>
      </c>
      <c r="E47" s="9" t="s">
        <v>60</v>
      </c>
      <c r="F47" s="44"/>
      <c r="G47" s="111">
        <f t="shared" si="0"/>
        <v>96064.084485359956</v>
      </c>
      <c r="H47" s="26">
        <v>1064.0370166643988</v>
      </c>
      <c r="I47" s="7">
        <v>854.62074682861567</v>
      </c>
      <c r="J47" s="7">
        <v>1185.09751335904</v>
      </c>
      <c r="K47" s="7">
        <v>1413.0066146235913</v>
      </c>
      <c r="L47" s="7">
        <v>6108.413212031126</v>
      </c>
      <c r="M47" s="7">
        <v>41386.093122005463</v>
      </c>
      <c r="N47" s="126">
        <f t="shared" si="1"/>
        <v>52011.268225512234</v>
      </c>
      <c r="O47" s="26">
        <v>979.34420406795107</v>
      </c>
      <c r="P47" s="7">
        <v>845.10368155315518</v>
      </c>
      <c r="Q47" s="7">
        <v>1233.1180913038552</v>
      </c>
      <c r="R47" s="7">
        <v>980.70196792669594</v>
      </c>
      <c r="S47" s="7">
        <v>4564.8017136529088</v>
      </c>
      <c r="T47" s="7">
        <v>35449.746601343155</v>
      </c>
      <c r="U47" s="126">
        <f t="shared" si="2"/>
        <v>44052.816259847721</v>
      </c>
    </row>
    <row r="48" spans="1:21">
      <c r="A48" s="93">
        <v>38</v>
      </c>
      <c r="B48" s="94"/>
      <c r="C48" s="95" t="s">
        <v>61</v>
      </c>
      <c r="D48" s="96" t="s">
        <v>62</v>
      </c>
      <c r="E48" s="97"/>
      <c r="F48" s="98"/>
      <c r="G48" s="99">
        <f t="shared" si="0"/>
        <v>1231542.7690208815</v>
      </c>
      <c r="H48" s="100">
        <v>14184.863993756473</v>
      </c>
      <c r="I48" s="101">
        <v>1084.3033881373703</v>
      </c>
      <c r="J48" s="101">
        <v>1327.5160588398576</v>
      </c>
      <c r="K48" s="101">
        <v>4277.3525014817715</v>
      </c>
      <c r="L48" s="101">
        <v>47526.27969789505</v>
      </c>
      <c r="M48" s="101">
        <v>467233.11197662354</v>
      </c>
      <c r="N48" s="127">
        <f t="shared" si="1"/>
        <v>535633.42761673406</v>
      </c>
      <c r="O48" s="100">
        <v>15853.845195829868</v>
      </c>
      <c r="P48" s="101">
        <v>1158.8125524446368</v>
      </c>
      <c r="Q48" s="101">
        <v>1311.5678706020117</v>
      </c>
      <c r="R48" s="101">
        <v>2795.0630224049091</v>
      </c>
      <c r="S48" s="101">
        <v>52457.273519396782</v>
      </c>
      <c r="T48" s="101">
        <v>622332.77924346924</v>
      </c>
      <c r="U48" s="127">
        <f t="shared" si="2"/>
        <v>695909.34140414745</v>
      </c>
    </row>
    <row r="49" spans="1:21">
      <c r="A49" s="37">
        <v>39</v>
      </c>
      <c r="B49" s="17"/>
      <c r="C49" s="16"/>
      <c r="D49" s="38" t="s">
        <v>8</v>
      </c>
      <c r="E49" s="45" t="s">
        <v>63</v>
      </c>
      <c r="F49" s="40"/>
      <c r="G49" s="111">
        <f t="shared" si="0"/>
        <v>1230517.0493164957</v>
      </c>
      <c r="H49" s="26">
        <v>14170.423203371465</v>
      </c>
      <c r="I49" s="7">
        <v>1080.6264547258615</v>
      </c>
      <c r="J49" s="7">
        <v>1317.5748417824507</v>
      </c>
      <c r="K49" s="7">
        <v>4248.5809786468744</v>
      </c>
      <c r="L49" s="7">
        <v>47432.470859050751</v>
      </c>
      <c r="M49" s="7">
        <v>466940.91339492798</v>
      </c>
      <c r="N49" s="126">
        <f t="shared" si="1"/>
        <v>535190.58973250538</v>
      </c>
      <c r="O49" s="26">
        <v>15830.880139842629</v>
      </c>
      <c r="P49" s="7">
        <v>1152.1649656295776</v>
      </c>
      <c r="Q49" s="7">
        <v>1300.3957069888711</v>
      </c>
      <c r="R49" s="7">
        <v>2777.199961066246</v>
      </c>
      <c r="S49" s="7">
        <v>52350.941193580627</v>
      </c>
      <c r="T49" s="7">
        <v>621914.87761688232</v>
      </c>
      <c r="U49" s="126">
        <f t="shared" si="2"/>
        <v>695326.45958399028</v>
      </c>
    </row>
    <row r="50" spans="1:21">
      <c r="A50" s="37">
        <v>40</v>
      </c>
      <c r="B50" s="17"/>
      <c r="C50" s="16"/>
      <c r="D50" s="38" t="s">
        <v>10</v>
      </c>
      <c r="E50" s="45" t="s">
        <v>64</v>
      </c>
      <c r="F50" s="40"/>
      <c r="G50" s="111">
        <f t="shared" si="0"/>
        <v>577.79870180393118</v>
      </c>
      <c r="H50" s="26">
        <v>12.652431774302386</v>
      </c>
      <c r="I50" s="7">
        <v>1.3841672152993851</v>
      </c>
      <c r="J50" s="7">
        <v>6.8005287598352879</v>
      </c>
      <c r="K50" s="7">
        <v>17.123195781081449</v>
      </c>
      <c r="L50" s="7">
        <v>63.067457677330822</v>
      </c>
      <c r="M50" s="7">
        <v>177.95633431710303</v>
      </c>
      <c r="N50" s="126">
        <f t="shared" si="1"/>
        <v>278.98411552495236</v>
      </c>
      <c r="O50" s="26">
        <v>14.903684941731626</v>
      </c>
      <c r="P50" s="7">
        <v>1.3245112486583821</v>
      </c>
      <c r="Q50" s="7">
        <v>5.8942284734657733</v>
      </c>
      <c r="R50" s="7">
        <v>11.265864976099692</v>
      </c>
      <c r="S50" s="7">
        <v>52.359108445001766</v>
      </c>
      <c r="T50" s="7">
        <v>213.06718819402158</v>
      </c>
      <c r="U50" s="126">
        <f t="shared" si="2"/>
        <v>298.81458627897882</v>
      </c>
    </row>
    <row r="51" spans="1:21">
      <c r="A51" s="37">
        <v>41</v>
      </c>
      <c r="B51" s="17"/>
      <c r="C51" s="16"/>
      <c r="D51" s="38" t="s">
        <v>22</v>
      </c>
      <c r="E51" s="45" t="s">
        <v>65</v>
      </c>
      <c r="F51" s="40"/>
      <c r="G51" s="111">
        <f t="shared" si="0"/>
        <v>447.88923367024654</v>
      </c>
      <c r="H51" s="26">
        <v>1.7880981642501865</v>
      </c>
      <c r="I51" s="7">
        <v>2.2927466656401521</v>
      </c>
      <c r="J51" s="7">
        <v>3.1406954517879058</v>
      </c>
      <c r="K51" s="7">
        <v>11.648330003372394</v>
      </c>
      <c r="L51" s="7">
        <v>30.742407734040171</v>
      </c>
      <c r="M51" s="7">
        <v>114.24221807718277</v>
      </c>
      <c r="N51" s="126">
        <f t="shared" si="1"/>
        <v>163.85449609627358</v>
      </c>
      <c r="O51" s="26">
        <v>8.0609474184821011</v>
      </c>
      <c r="P51" s="7">
        <v>5.3230903691001004</v>
      </c>
      <c r="Q51" s="7">
        <v>5.27795077925839</v>
      </c>
      <c r="R51" s="7">
        <v>6.5972101343795657</v>
      </c>
      <c r="S51" s="7">
        <v>53.970479557581712</v>
      </c>
      <c r="T51" s="7">
        <v>204.80505931517109</v>
      </c>
      <c r="U51" s="126">
        <f t="shared" si="2"/>
        <v>284.03473757397296</v>
      </c>
    </row>
    <row r="52" spans="1:21">
      <c r="A52" s="93">
        <v>42</v>
      </c>
      <c r="B52" s="94"/>
      <c r="C52" s="95" t="s">
        <v>66</v>
      </c>
      <c r="D52" s="96" t="s">
        <v>67</v>
      </c>
      <c r="E52" s="97"/>
      <c r="F52" s="98"/>
      <c r="G52" s="99">
        <f t="shared" si="0"/>
        <v>13586.432534456253</v>
      </c>
      <c r="H52" s="100">
        <v>0</v>
      </c>
      <c r="I52" s="101">
        <v>0</v>
      </c>
      <c r="J52" s="101">
        <v>0</v>
      </c>
      <c r="K52" s="101">
        <v>0</v>
      </c>
      <c r="L52" s="101">
        <v>0</v>
      </c>
      <c r="M52" s="101">
        <v>0</v>
      </c>
      <c r="N52" s="127">
        <f t="shared" si="1"/>
        <v>0</v>
      </c>
      <c r="O52" s="100">
        <v>0</v>
      </c>
      <c r="P52" s="101">
        <v>0</v>
      </c>
      <c r="Q52" s="101">
        <v>6311.5235195159912</v>
      </c>
      <c r="R52" s="101">
        <v>7274.9090149402618</v>
      </c>
      <c r="S52" s="101">
        <v>0</v>
      </c>
      <c r="T52" s="101">
        <v>0</v>
      </c>
      <c r="U52" s="127">
        <f t="shared" si="2"/>
        <v>13586.432534456253</v>
      </c>
    </row>
    <row r="53" spans="1:21">
      <c r="A53" s="93">
        <v>49</v>
      </c>
      <c r="B53" s="94"/>
      <c r="C53" s="95" t="s">
        <v>68</v>
      </c>
      <c r="D53" s="96" t="s">
        <v>69</v>
      </c>
      <c r="E53" s="97"/>
      <c r="F53" s="98"/>
      <c r="G53" s="99">
        <f t="shared" si="0"/>
        <v>223397.11594331264</v>
      </c>
      <c r="H53" s="100">
        <v>113537.53378820419</v>
      </c>
      <c r="I53" s="101">
        <v>4.9035863876342773</v>
      </c>
      <c r="J53" s="101">
        <v>0</v>
      </c>
      <c r="K53" s="101">
        <v>0</v>
      </c>
      <c r="L53" s="101">
        <v>0</v>
      </c>
      <c r="M53" s="101">
        <v>0</v>
      </c>
      <c r="N53" s="127">
        <f t="shared" si="1"/>
        <v>113542.43737459183</v>
      </c>
      <c r="O53" s="100">
        <v>109854.67856872082</v>
      </c>
      <c r="P53" s="101">
        <v>0</v>
      </c>
      <c r="Q53" s="101">
        <v>0</v>
      </c>
      <c r="R53" s="101">
        <v>0</v>
      </c>
      <c r="S53" s="101">
        <v>0</v>
      </c>
      <c r="T53" s="101">
        <v>0</v>
      </c>
      <c r="U53" s="127">
        <f t="shared" si="2"/>
        <v>109854.67856872082</v>
      </c>
    </row>
    <row r="54" spans="1:21">
      <c r="A54" s="37">
        <v>50</v>
      </c>
      <c r="B54" s="17"/>
      <c r="C54" s="16"/>
      <c r="D54" s="38" t="s">
        <v>8</v>
      </c>
      <c r="E54" s="47" t="s">
        <v>70</v>
      </c>
      <c r="F54" s="40"/>
      <c r="G54" s="111">
        <f t="shared" si="0"/>
        <v>125049.85161191225</v>
      </c>
      <c r="H54" s="26">
        <v>65609.621638894081</v>
      </c>
      <c r="I54" s="7">
        <v>0</v>
      </c>
      <c r="J54" s="7">
        <v>0</v>
      </c>
      <c r="K54" s="7">
        <v>0</v>
      </c>
      <c r="L54" s="7">
        <v>0</v>
      </c>
      <c r="M54" s="7">
        <v>0</v>
      </c>
      <c r="N54" s="126">
        <f t="shared" si="1"/>
        <v>65609.621638894081</v>
      </c>
      <c r="O54" s="26">
        <v>59440.229973018169</v>
      </c>
      <c r="P54" s="7">
        <v>0</v>
      </c>
      <c r="Q54" s="7">
        <v>0</v>
      </c>
      <c r="R54" s="7">
        <v>0</v>
      </c>
      <c r="S54" s="7">
        <v>0</v>
      </c>
      <c r="T54" s="7">
        <v>0</v>
      </c>
      <c r="U54" s="126">
        <f t="shared" si="2"/>
        <v>59440.229973018169</v>
      </c>
    </row>
    <row r="55" spans="1:21">
      <c r="A55" s="37">
        <v>51</v>
      </c>
      <c r="B55" s="10"/>
      <c r="C55" s="16"/>
      <c r="D55" s="38" t="s">
        <v>10</v>
      </c>
      <c r="E55" s="47" t="s">
        <v>71</v>
      </c>
      <c r="F55" s="40"/>
      <c r="G55" s="111">
        <f t="shared" si="0"/>
        <v>51860.386401414871</v>
      </c>
      <c r="H55" s="26">
        <v>27928.972122192383</v>
      </c>
      <c r="I55" s="7">
        <v>0</v>
      </c>
      <c r="J55" s="7">
        <v>0</v>
      </c>
      <c r="K55" s="7">
        <v>0</v>
      </c>
      <c r="L55" s="7">
        <v>0</v>
      </c>
      <c r="M55" s="7">
        <v>0</v>
      </c>
      <c r="N55" s="126">
        <f t="shared" si="1"/>
        <v>27928.972122192383</v>
      </c>
      <c r="O55" s="26">
        <v>23931.414279222488</v>
      </c>
      <c r="P55" s="7">
        <v>0</v>
      </c>
      <c r="Q55" s="7">
        <v>0</v>
      </c>
      <c r="R55" s="7">
        <v>0</v>
      </c>
      <c r="S55" s="7">
        <v>0</v>
      </c>
      <c r="T55" s="7">
        <v>0</v>
      </c>
      <c r="U55" s="126">
        <f t="shared" si="2"/>
        <v>23931.414279222488</v>
      </c>
    </row>
    <row r="56" spans="1:21">
      <c r="A56" s="37">
        <v>52</v>
      </c>
      <c r="B56" s="17"/>
      <c r="C56" s="11"/>
      <c r="D56" s="38" t="s">
        <v>22</v>
      </c>
      <c r="E56" s="47" t="s">
        <v>72</v>
      </c>
      <c r="F56" s="43"/>
      <c r="G56" s="111">
        <f t="shared" si="0"/>
        <v>40663.755348280072</v>
      </c>
      <c r="H56" s="26">
        <v>17097.298337727785</v>
      </c>
      <c r="I56" s="7">
        <v>0</v>
      </c>
      <c r="J56" s="7">
        <v>0</v>
      </c>
      <c r="K56" s="7">
        <v>0</v>
      </c>
      <c r="L56" s="7">
        <v>0</v>
      </c>
      <c r="M56" s="7">
        <v>0</v>
      </c>
      <c r="N56" s="126">
        <f t="shared" si="1"/>
        <v>17097.298337727785</v>
      </c>
      <c r="O56" s="26">
        <v>23566.457010552287</v>
      </c>
      <c r="P56" s="7">
        <v>0</v>
      </c>
      <c r="Q56" s="7">
        <v>0</v>
      </c>
      <c r="R56" s="7">
        <v>0</v>
      </c>
      <c r="S56" s="7">
        <v>0</v>
      </c>
      <c r="T56" s="7">
        <v>0</v>
      </c>
      <c r="U56" s="126">
        <f t="shared" si="2"/>
        <v>23566.457010552287</v>
      </c>
    </row>
    <row r="57" spans="1:21">
      <c r="A57" s="37">
        <v>53</v>
      </c>
      <c r="B57" s="12"/>
      <c r="C57" s="12"/>
      <c r="D57" s="38" t="s">
        <v>24</v>
      </c>
      <c r="E57" s="13" t="s">
        <v>73</v>
      </c>
      <c r="F57" s="43"/>
      <c r="G57" s="111">
        <f t="shared" si="0"/>
        <v>5823.1248854249716</v>
      </c>
      <c r="H57" s="26">
        <v>2901.6434305757284</v>
      </c>
      <c r="I57" s="7">
        <v>4.9035863876342773</v>
      </c>
      <c r="J57" s="7">
        <v>0</v>
      </c>
      <c r="K57" s="7">
        <v>0</v>
      </c>
      <c r="L57" s="7">
        <v>0</v>
      </c>
      <c r="M57" s="7">
        <v>0</v>
      </c>
      <c r="N57" s="126">
        <f t="shared" si="1"/>
        <v>2906.5470169633627</v>
      </c>
      <c r="O57" s="26">
        <v>2916.5778684616089</v>
      </c>
      <c r="P57" s="7">
        <v>0</v>
      </c>
      <c r="Q57" s="7">
        <v>0</v>
      </c>
      <c r="R57" s="7">
        <v>0</v>
      </c>
      <c r="S57" s="7">
        <v>0</v>
      </c>
      <c r="T57" s="7">
        <v>0</v>
      </c>
      <c r="U57" s="126">
        <f t="shared" si="2"/>
        <v>2916.5778684616089</v>
      </c>
    </row>
    <row r="58" spans="1:21">
      <c r="A58" s="93">
        <v>54</v>
      </c>
      <c r="B58" s="94"/>
      <c r="C58" s="95" t="s">
        <v>74</v>
      </c>
      <c r="D58" s="96" t="s">
        <v>75</v>
      </c>
      <c r="E58" s="97"/>
      <c r="F58" s="98"/>
      <c r="G58" s="99">
        <f t="shared" si="0"/>
        <v>196001.05693430081</v>
      </c>
      <c r="H58" s="100">
        <v>1202.3788819676265</v>
      </c>
      <c r="I58" s="101">
        <v>404.84068144764751</v>
      </c>
      <c r="J58" s="101">
        <v>475.20220459625125</v>
      </c>
      <c r="K58" s="101">
        <v>2172.9421988353133</v>
      </c>
      <c r="L58" s="101">
        <v>21383.505808532238</v>
      </c>
      <c r="M58" s="101">
        <v>48361.743930339813</v>
      </c>
      <c r="N58" s="127">
        <f t="shared" si="1"/>
        <v>74000.61370571889</v>
      </c>
      <c r="O58" s="100">
        <v>1740.3269138364121</v>
      </c>
      <c r="P58" s="101">
        <v>753.97528559714556</v>
      </c>
      <c r="Q58" s="101">
        <v>2033.0283992541954</v>
      </c>
      <c r="R58" s="101">
        <v>5911.5888483561575</v>
      </c>
      <c r="S58" s="101">
        <v>31545.833662748337</v>
      </c>
      <c r="T58" s="101">
        <v>80015.690118789673</v>
      </c>
      <c r="U58" s="127">
        <f t="shared" si="2"/>
        <v>122000.44322858192</v>
      </c>
    </row>
    <row r="59" spans="1:21">
      <c r="A59" s="37">
        <v>55</v>
      </c>
      <c r="B59" s="17"/>
      <c r="C59" s="16"/>
      <c r="D59" s="38" t="s">
        <v>8</v>
      </c>
      <c r="E59" s="45" t="s">
        <v>76</v>
      </c>
      <c r="F59" s="40"/>
      <c r="G59" s="111">
        <f t="shared" si="0"/>
        <v>34273.447917485377</v>
      </c>
      <c r="H59" s="26">
        <v>473.13284635916352</v>
      </c>
      <c r="I59" s="7">
        <v>30.786703194957227</v>
      </c>
      <c r="J59" s="7">
        <v>26.723357246024534</v>
      </c>
      <c r="K59" s="7">
        <v>85.349123970139772</v>
      </c>
      <c r="L59" s="7">
        <v>1382.4637040682137</v>
      </c>
      <c r="M59" s="7">
        <v>10242.122908473015</v>
      </c>
      <c r="N59" s="126">
        <f t="shared" si="1"/>
        <v>12240.578643311514</v>
      </c>
      <c r="O59" s="26">
        <v>827.46785406721756</v>
      </c>
      <c r="P59" s="7">
        <v>77.108905179426074</v>
      </c>
      <c r="Q59" s="7">
        <v>148.15856420109048</v>
      </c>
      <c r="R59" s="7">
        <v>287.49986696336418</v>
      </c>
      <c r="S59" s="7">
        <v>4136.5310428291559</v>
      </c>
      <c r="T59" s="7">
        <v>16556.103040933609</v>
      </c>
      <c r="U59" s="126">
        <f t="shared" si="2"/>
        <v>22032.869274173863</v>
      </c>
    </row>
    <row r="60" spans="1:21">
      <c r="A60" s="37">
        <v>56</v>
      </c>
      <c r="B60" s="17"/>
      <c r="C60" s="16"/>
      <c r="D60" s="38" t="s">
        <v>10</v>
      </c>
      <c r="E60" s="45" t="s">
        <v>77</v>
      </c>
      <c r="F60" s="40"/>
      <c r="G60" s="111">
        <f t="shared" si="0"/>
        <v>797.85685999947236</v>
      </c>
      <c r="H60" s="26">
        <v>4.800608069057489</v>
      </c>
      <c r="I60" s="7">
        <v>0.99177260727446992</v>
      </c>
      <c r="J60" s="7">
        <v>2.5955903921276331</v>
      </c>
      <c r="K60" s="7">
        <v>6.9456421964860056</v>
      </c>
      <c r="L60" s="7">
        <v>57.910670369630679</v>
      </c>
      <c r="M60" s="7">
        <v>165.11373987793922</v>
      </c>
      <c r="N60" s="126">
        <f t="shared" si="1"/>
        <v>238.3580235125155</v>
      </c>
      <c r="O60" s="26">
        <v>8.433328128165158</v>
      </c>
      <c r="P60" s="7">
        <v>2.6655151575032505</v>
      </c>
      <c r="Q60" s="7">
        <v>7.6908152670148411</v>
      </c>
      <c r="R60" s="7">
        <v>18.093693208822515</v>
      </c>
      <c r="S60" s="7">
        <v>120.12413800111972</v>
      </c>
      <c r="T60" s="7">
        <v>402.49134672433138</v>
      </c>
      <c r="U60" s="126">
        <f t="shared" si="2"/>
        <v>559.49883648695686</v>
      </c>
    </row>
    <row r="61" spans="1:21">
      <c r="A61" s="37">
        <v>57</v>
      </c>
      <c r="B61" s="17"/>
      <c r="C61" s="16"/>
      <c r="D61" s="38" t="s">
        <v>22</v>
      </c>
      <c r="E61" s="45" t="s">
        <v>78</v>
      </c>
      <c r="F61" s="40"/>
      <c r="G61" s="111">
        <f t="shared" si="0"/>
        <v>0</v>
      </c>
      <c r="H61" s="26">
        <v>0</v>
      </c>
      <c r="I61" s="7">
        <v>0</v>
      </c>
      <c r="J61" s="7">
        <v>0</v>
      </c>
      <c r="K61" s="7">
        <v>0</v>
      </c>
      <c r="L61" s="7">
        <v>0</v>
      </c>
      <c r="M61" s="7">
        <v>0</v>
      </c>
      <c r="N61" s="126">
        <f t="shared" si="1"/>
        <v>0</v>
      </c>
      <c r="O61" s="26">
        <v>0</v>
      </c>
      <c r="P61" s="7">
        <v>0</v>
      </c>
      <c r="Q61" s="7">
        <v>0</v>
      </c>
      <c r="R61" s="7">
        <v>0</v>
      </c>
      <c r="S61" s="7">
        <v>0</v>
      </c>
      <c r="T61" s="7">
        <v>0</v>
      </c>
      <c r="U61" s="126">
        <f t="shared" si="2"/>
        <v>0</v>
      </c>
    </row>
    <row r="62" spans="1:21">
      <c r="A62" s="37">
        <v>58</v>
      </c>
      <c r="B62" s="14"/>
      <c r="C62" s="16"/>
      <c r="D62" s="38" t="s">
        <v>24</v>
      </c>
      <c r="E62" s="45" t="s">
        <v>79</v>
      </c>
      <c r="F62" s="40"/>
      <c r="G62" s="111">
        <f t="shared" si="0"/>
        <v>1787.2948845591745</v>
      </c>
      <c r="H62" s="26">
        <v>1.2239061066065915</v>
      </c>
      <c r="I62" s="7">
        <v>1.768607672129292</v>
      </c>
      <c r="J62" s="7">
        <v>4.3584722838131711</v>
      </c>
      <c r="K62" s="7">
        <v>13.09588954213541</v>
      </c>
      <c r="L62" s="7">
        <v>84.703580065630376</v>
      </c>
      <c r="M62" s="7">
        <v>572.75519290566444</v>
      </c>
      <c r="N62" s="126">
        <f t="shared" si="1"/>
        <v>677.90564857597928</v>
      </c>
      <c r="O62" s="26">
        <v>1.7047156509943306</v>
      </c>
      <c r="P62" s="7">
        <v>4.7287704238551669</v>
      </c>
      <c r="Q62" s="7">
        <v>14.13781904586358</v>
      </c>
      <c r="R62" s="7">
        <v>21.077049235755112</v>
      </c>
      <c r="S62" s="7">
        <v>36.974780595162883</v>
      </c>
      <c r="T62" s="7">
        <v>1030.7661010315642</v>
      </c>
      <c r="U62" s="126">
        <f t="shared" si="2"/>
        <v>1109.3892359831952</v>
      </c>
    </row>
    <row r="63" spans="1:21">
      <c r="A63" s="37">
        <v>59</v>
      </c>
      <c r="B63" s="12"/>
      <c r="C63" s="14"/>
      <c r="D63" s="38" t="s">
        <v>26</v>
      </c>
      <c r="E63" s="14" t="s">
        <v>80</v>
      </c>
      <c r="F63" s="48"/>
      <c r="G63" s="111">
        <f t="shared" si="0"/>
        <v>159142.45688086934</v>
      </c>
      <c r="H63" s="26">
        <v>723.22152813570574</v>
      </c>
      <c r="I63" s="7">
        <v>371.29360412014648</v>
      </c>
      <c r="J63" s="7">
        <v>441.52479270473123</v>
      </c>
      <c r="K63" s="7">
        <v>2067.551588807255</v>
      </c>
      <c r="L63" s="7">
        <v>19858.427781254053</v>
      </c>
      <c r="M63" s="7">
        <v>37381.75471162796</v>
      </c>
      <c r="N63" s="126">
        <f t="shared" si="1"/>
        <v>60843.774006649852</v>
      </c>
      <c r="O63" s="26">
        <v>902.7209616904147</v>
      </c>
      <c r="P63" s="7">
        <v>669.47210007812828</v>
      </c>
      <c r="Q63" s="7">
        <v>1863.0411575571634</v>
      </c>
      <c r="R63" s="7">
        <v>5584.918148804456</v>
      </c>
      <c r="S63" s="7">
        <v>27252.203872635961</v>
      </c>
      <c r="T63" s="7">
        <v>62026.326633453369</v>
      </c>
      <c r="U63" s="126">
        <f t="shared" si="2"/>
        <v>98298.682874219492</v>
      </c>
    </row>
    <row r="64" spans="1:21">
      <c r="A64" s="72">
        <v>60</v>
      </c>
      <c r="B64" s="73" t="s">
        <v>81</v>
      </c>
      <c r="C64" s="77" t="s">
        <v>82</v>
      </c>
      <c r="D64" s="78"/>
      <c r="E64" s="78"/>
      <c r="F64" s="79"/>
      <c r="G64" s="74">
        <f t="shared" si="0"/>
        <v>17978042.454943419</v>
      </c>
      <c r="H64" s="75">
        <v>64953.373083591461</v>
      </c>
      <c r="I64" s="76">
        <v>18211.535529375076</v>
      </c>
      <c r="J64" s="76">
        <v>64805.396729946136</v>
      </c>
      <c r="K64" s="76">
        <v>430944.12552261353</v>
      </c>
      <c r="L64" s="76">
        <v>2380250.5855102539</v>
      </c>
      <c r="M64" s="76">
        <v>5562857.1352539063</v>
      </c>
      <c r="N64" s="124">
        <f t="shared" si="1"/>
        <v>8522022.1516296864</v>
      </c>
      <c r="O64" s="75">
        <v>72279.887336730957</v>
      </c>
      <c r="P64" s="76">
        <v>17286.622804641724</v>
      </c>
      <c r="Q64" s="76">
        <v>55530.039409160614</v>
      </c>
      <c r="R64" s="76">
        <v>305674.09841346741</v>
      </c>
      <c r="S64" s="76">
        <v>1947980.0464630127</v>
      </c>
      <c r="T64" s="76">
        <v>7057269.6088867188</v>
      </c>
      <c r="U64" s="124">
        <f t="shared" si="2"/>
        <v>9456020.3033137321</v>
      </c>
    </row>
    <row r="65" spans="1:21">
      <c r="A65" s="93">
        <v>61</v>
      </c>
      <c r="B65" s="94"/>
      <c r="C65" s="95" t="s">
        <v>6</v>
      </c>
      <c r="D65" s="96" t="s">
        <v>83</v>
      </c>
      <c r="E65" s="97"/>
      <c r="F65" s="98"/>
      <c r="G65" s="99">
        <f t="shared" si="0"/>
        <v>2928842.545345962</v>
      </c>
      <c r="H65" s="100">
        <v>5526.862202912569</v>
      </c>
      <c r="I65" s="101">
        <v>3859.0649485588074</v>
      </c>
      <c r="J65" s="101">
        <v>15600.127517819405</v>
      </c>
      <c r="K65" s="101">
        <v>100695.83807945251</v>
      </c>
      <c r="L65" s="101">
        <v>536894.37815856934</v>
      </c>
      <c r="M65" s="101">
        <v>802939.30065917969</v>
      </c>
      <c r="N65" s="127">
        <f t="shared" si="1"/>
        <v>1465515.5715664923</v>
      </c>
      <c r="O65" s="100">
        <v>3984.4234414696693</v>
      </c>
      <c r="P65" s="101">
        <v>2728.4801953732967</v>
      </c>
      <c r="Q65" s="101">
        <v>13888.345002055168</v>
      </c>
      <c r="R65" s="101">
        <v>165793.74660205841</v>
      </c>
      <c r="S65" s="101">
        <v>596290.30065155029</v>
      </c>
      <c r="T65" s="101">
        <v>680641.67788696289</v>
      </c>
      <c r="U65" s="127">
        <f t="shared" si="2"/>
        <v>1463326.9737794697</v>
      </c>
    </row>
    <row r="66" spans="1:21">
      <c r="A66" s="37">
        <v>62</v>
      </c>
      <c r="B66" s="17"/>
      <c r="C66" s="16"/>
      <c r="D66" s="38" t="s">
        <v>8</v>
      </c>
      <c r="E66" s="49" t="s">
        <v>84</v>
      </c>
      <c r="F66" s="40"/>
      <c r="G66" s="111">
        <f t="shared" si="0"/>
        <v>305315.69438888715</v>
      </c>
      <c r="H66" s="26">
        <v>71.802803665399551</v>
      </c>
      <c r="I66" s="7">
        <v>65.99092101957649</v>
      </c>
      <c r="J66" s="7">
        <v>1700.470640745014</v>
      </c>
      <c r="K66" s="7">
        <v>19731.944329380989</v>
      </c>
      <c r="L66" s="7">
        <v>91516.74061870575</v>
      </c>
      <c r="M66" s="7">
        <v>99528.827114105225</v>
      </c>
      <c r="N66" s="126">
        <f t="shared" si="1"/>
        <v>212615.77642762195</v>
      </c>
      <c r="O66" s="26">
        <v>31.586465388536453</v>
      </c>
      <c r="P66" s="7">
        <v>53.487771838204935</v>
      </c>
      <c r="Q66" s="7">
        <v>598.26404285058379</v>
      </c>
      <c r="R66" s="7">
        <v>8133.4888511002064</v>
      </c>
      <c r="S66" s="7">
        <v>39486.006553888321</v>
      </c>
      <c r="T66" s="7">
        <v>44397.084276199341</v>
      </c>
      <c r="U66" s="126">
        <f t="shared" si="2"/>
        <v>92699.917961265193</v>
      </c>
    </row>
    <row r="67" spans="1:21">
      <c r="A67" s="37">
        <v>63</v>
      </c>
      <c r="B67" s="17"/>
      <c r="C67" s="16"/>
      <c r="D67" s="38" t="s">
        <v>10</v>
      </c>
      <c r="E67" s="49" t="s">
        <v>85</v>
      </c>
      <c r="F67" s="40"/>
      <c r="G67" s="111">
        <f t="shared" si="0"/>
        <v>189970.37039543502</v>
      </c>
      <c r="H67" s="26">
        <v>3.5674612522125244</v>
      </c>
      <c r="I67" s="7">
        <v>2.0344533920288086</v>
      </c>
      <c r="J67" s="7">
        <v>362.2980391709134</v>
      </c>
      <c r="K67" s="7">
        <v>6720.7106948494911</v>
      </c>
      <c r="L67" s="7">
        <v>44819.55491065979</v>
      </c>
      <c r="M67" s="7">
        <v>62954.945850372314</v>
      </c>
      <c r="N67" s="126">
        <f t="shared" si="1"/>
        <v>114863.11140969675</v>
      </c>
      <c r="O67" s="26">
        <v>0.54731476306915283</v>
      </c>
      <c r="P67" s="7">
        <v>0.30761408805847168</v>
      </c>
      <c r="Q67" s="7">
        <v>336.4985862551257</v>
      </c>
      <c r="R67" s="7">
        <v>5237.2167700752616</v>
      </c>
      <c r="S67" s="7">
        <v>25262.434155344963</v>
      </c>
      <c r="T67" s="7">
        <v>44270.254545211792</v>
      </c>
      <c r="U67" s="126">
        <f t="shared" si="2"/>
        <v>75107.25898573827</v>
      </c>
    </row>
    <row r="68" spans="1:21">
      <c r="A68" s="37">
        <v>64</v>
      </c>
      <c r="B68" s="17"/>
      <c r="C68" s="16"/>
      <c r="D68" s="38" t="s">
        <v>22</v>
      </c>
      <c r="E68" s="49" t="s">
        <v>86</v>
      </c>
      <c r="F68" s="40"/>
      <c r="G68" s="111">
        <f t="shared" si="0"/>
        <v>216065.66544724908</v>
      </c>
      <c r="H68" s="26">
        <v>73.519483506679535</v>
      </c>
      <c r="I68" s="7">
        <v>18.512905955314636</v>
      </c>
      <c r="J68" s="7">
        <v>573.89651454612613</v>
      </c>
      <c r="K68" s="7">
        <v>9399.651561319828</v>
      </c>
      <c r="L68" s="7">
        <v>53525.443284988403</v>
      </c>
      <c r="M68" s="7">
        <v>79164.24693107605</v>
      </c>
      <c r="N68" s="126">
        <f t="shared" si="1"/>
        <v>142755.2706813924</v>
      </c>
      <c r="O68" s="26">
        <v>40.190368354320526</v>
      </c>
      <c r="P68" s="7">
        <v>33.413662433624268</v>
      </c>
      <c r="Q68" s="7">
        <v>437.35477923136204</v>
      </c>
      <c r="R68" s="7">
        <v>5760.0321416407824</v>
      </c>
      <c r="S68" s="7">
        <v>23761.334694743156</v>
      </c>
      <c r="T68" s="7">
        <v>43278.06911945343</v>
      </c>
      <c r="U68" s="126">
        <f t="shared" si="2"/>
        <v>73310.394765856676</v>
      </c>
    </row>
    <row r="69" spans="1:21">
      <c r="A69" s="37">
        <v>65</v>
      </c>
      <c r="B69" s="17"/>
      <c r="C69" s="16"/>
      <c r="D69" s="38" t="s">
        <v>24</v>
      </c>
      <c r="E69" s="49" t="s">
        <v>87</v>
      </c>
      <c r="F69" s="40"/>
      <c r="G69" s="111">
        <f t="shared" si="0"/>
        <v>190651.145931134</v>
      </c>
      <c r="H69" s="26">
        <v>67.438026189804077</v>
      </c>
      <c r="I69" s="7">
        <v>19.373021125793457</v>
      </c>
      <c r="J69" s="7">
        <v>1134.0923168174922</v>
      </c>
      <c r="K69" s="7">
        <v>8783.8567894399166</v>
      </c>
      <c r="L69" s="7">
        <v>33442.743953704834</v>
      </c>
      <c r="M69" s="7">
        <v>60118.169466018677</v>
      </c>
      <c r="N69" s="126">
        <f t="shared" si="1"/>
        <v>103565.67357329652</v>
      </c>
      <c r="O69" s="26">
        <v>230.85935038328171</v>
      </c>
      <c r="P69" s="7">
        <v>50.496033430099487</v>
      </c>
      <c r="Q69" s="7">
        <v>878.6209543030709</v>
      </c>
      <c r="R69" s="7">
        <v>6821.0551961660385</v>
      </c>
      <c r="S69" s="7">
        <v>25780.960209846497</v>
      </c>
      <c r="T69" s="7">
        <v>53323.480613708496</v>
      </c>
      <c r="U69" s="126">
        <f t="shared" si="2"/>
        <v>87085.472357837483</v>
      </c>
    </row>
    <row r="70" spans="1:21">
      <c r="A70" s="37">
        <v>66</v>
      </c>
      <c r="B70" s="17"/>
      <c r="C70" s="16"/>
      <c r="D70" s="38" t="s">
        <v>26</v>
      </c>
      <c r="E70" s="49" t="s">
        <v>88</v>
      </c>
      <c r="F70" s="40"/>
      <c r="G70" s="111">
        <f t="shared" si="0"/>
        <v>113876.8505944293</v>
      </c>
      <c r="H70" s="26">
        <v>0</v>
      </c>
      <c r="I70" s="7">
        <v>81.300946554169059</v>
      </c>
      <c r="J70" s="7">
        <v>369.35860205814242</v>
      </c>
      <c r="K70" s="7">
        <v>4283.9165885746479</v>
      </c>
      <c r="L70" s="7">
        <v>27764.329621315002</v>
      </c>
      <c r="M70" s="7">
        <v>37328.781503677368</v>
      </c>
      <c r="N70" s="126">
        <f t="shared" si="1"/>
        <v>69827.68726217933</v>
      </c>
      <c r="O70" s="26">
        <v>0</v>
      </c>
      <c r="P70" s="7">
        <v>56.176886485889554</v>
      </c>
      <c r="Q70" s="7">
        <v>289.44154624082148</v>
      </c>
      <c r="R70" s="7">
        <v>3207.2701744437218</v>
      </c>
      <c r="S70" s="7">
        <v>16550.309879422188</v>
      </c>
      <c r="T70" s="7">
        <v>23945.964845657349</v>
      </c>
      <c r="U70" s="126">
        <f t="shared" si="2"/>
        <v>44049.163332249969</v>
      </c>
    </row>
    <row r="71" spans="1:21">
      <c r="A71" s="37">
        <v>67</v>
      </c>
      <c r="B71" s="17"/>
      <c r="C71" s="16"/>
      <c r="D71" s="38" t="s">
        <v>32</v>
      </c>
      <c r="E71" s="49" t="s">
        <v>89</v>
      </c>
      <c r="F71" s="40"/>
      <c r="G71" s="111">
        <f t="shared" si="0"/>
        <v>57757.190663434565</v>
      </c>
      <c r="H71" s="26">
        <v>0</v>
      </c>
      <c r="I71" s="7">
        <v>0</v>
      </c>
      <c r="J71" s="7">
        <v>80.836136657744646</v>
      </c>
      <c r="K71" s="7">
        <v>1375.6071750223637</v>
      </c>
      <c r="L71" s="7">
        <v>9570.9545360803604</v>
      </c>
      <c r="M71" s="7">
        <v>15266.752789497375</v>
      </c>
      <c r="N71" s="126">
        <f t="shared" si="1"/>
        <v>26294.150637257844</v>
      </c>
      <c r="O71" s="26">
        <v>24.285785675048828</v>
      </c>
      <c r="P71" s="7">
        <v>31.827377319335938</v>
      </c>
      <c r="Q71" s="7">
        <v>65.894745383411646</v>
      </c>
      <c r="R71" s="7">
        <v>1603.7142703086138</v>
      </c>
      <c r="S71" s="7">
        <v>7727.0649559497833</v>
      </c>
      <c r="T71" s="7">
        <v>22010.252891540527</v>
      </c>
      <c r="U71" s="126">
        <f t="shared" si="2"/>
        <v>31463.040026176721</v>
      </c>
    </row>
    <row r="72" spans="1:21">
      <c r="A72" s="37">
        <v>68</v>
      </c>
      <c r="B72" s="17"/>
      <c r="C72" s="16"/>
      <c r="D72" s="38" t="s">
        <v>34</v>
      </c>
      <c r="E72" s="49" t="s">
        <v>90</v>
      </c>
      <c r="F72" s="40"/>
      <c r="G72" s="111">
        <f t="shared" si="0"/>
        <v>307652.27002806962</v>
      </c>
      <c r="H72" s="26">
        <v>83.664609014987946</v>
      </c>
      <c r="I72" s="7">
        <v>31.726435840129852</v>
      </c>
      <c r="J72" s="7">
        <v>373.34420657530427</v>
      </c>
      <c r="K72" s="7">
        <v>12274.952865481377</v>
      </c>
      <c r="L72" s="7">
        <v>84998.743877410889</v>
      </c>
      <c r="M72" s="7">
        <v>103402.74553871155</v>
      </c>
      <c r="N72" s="126">
        <f t="shared" si="1"/>
        <v>201165.17753303424</v>
      </c>
      <c r="O72" s="26">
        <v>67.887470245361328</v>
      </c>
      <c r="P72" s="7">
        <v>23.675594985485077</v>
      </c>
      <c r="Q72" s="7">
        <v>501.14512113854289</v>
      </c>
      <c r="R72" s="7">
        <v>9414.4391578137875</v>
      </c>
      <c r="S72" s="7">
        <v>42287.822932720184</v>
      </c>
      <c r="T72" s="7">
        <v>54192.122218132019</v>
      </c>
      <c r="U72" s="126">
        <f t="shared" si="2"/>
        <v>106487.09249503538</v>
      </c>
    </row>
    <row r="73" spans="1:21">
      <c r="A73" s="37">
        <v>69</v>
      </c>
      <c r="B73" s="17"/>
      <c r="C73" s="16"/>
      <c r="D73" s="38" t="s">
        <v>36</v>
      </c>
      <c r="E73" s="49" t="s">
        <v>91</v>
      </c>
      <c r="F73" s="40"/>
      <c r="G73" s="111">
        <f t="shared" si="0"/>
        <v>19206.303907167166</v>
      </c>
      <c r="H73" s="26">
        <v>17.367729306221008</v>
      </c>
      <c r="I73" s="7">
        <v>3.7614333629608154</v>
      </c>
      <c r="J73" s="7">
        <v>55.662020049989223</v>
      </c>
      <c r="K73" s="7">
        <v>489.4385127350688</v>
      </c>
      <c r="L73" s="7">
        <v>3803.6270185709</v>
      </c>
      <c r="M73" s="7">
        <v>9288.8972406387329</v>
      </c>
      <c r="N73" s="126">
        <f t="shared" si="1"/>
        <v>13658.753954663873</v>
      </c>
      <c r="O73" s="26">
        <v>6.113433837890625</v>
      </c>
      <c r="P73" s="7">
        <v>3.3889815807342529</v>
      </c>
      <c r="Q73" s="7">
        <v>72.730785856023431</v>
      </c>
      <c r="R73" s="7">
        <v>464.01267157681286</v>
      </c>
      <c r="S73" s="7">
        <v>1257.0771098136902</v>
      </c>
      <c r="T73" s="7">
        <v>3744.2269698381424</v>
      </c>
      <c r="U73" s="126">
        <f t="shared" si="2"/>
        <v>5547.5499525032938</v>
      </c>
    </row>
    <row r="74" spans="1:21">
      <c r="A74" s="37">
        <v>70</v>
      </c>
      <c r="B74" s="17"/>
      <c r="C74" s="16"/>
      <c r="D74" s="38" t="s">
        <v>38</v>
      </c>
      <c r="E74" s="49" t="s">
        <v>92</v>
      </c>
      <c r="F74" s="40"/>
      <c r="G74" s="111">
        <f t="shared" ref="G74:G137" si="3">N74+U74</f>
        <v>350541.73560824944</v>
      </c>
      <c r="H74" s="26">
        <v>0</v>
      </c>
      <c r="I74" s="7">
        <v>0</v>
      </c>
      <c r="J74" s="7">
        <v>4.0570376268588006</v>
      </c>
      <c r="K74" s="7">
        <v>29.460586482658982</v>
      </c>
      <c r="L74" s="7">
        <v>131.46380931138992</v>
      </c>
      <c r="M74" s="7">
        <v>428.43226397037506</v>
      </c>
      <c r="N74" s="126">
        <f t="shared" ref="N74:N137" si="4">SUM(H74:M74)</f>
        <v>593.41369739128277</v>
      </c>
      <c r="O74" s="26">
        <v>33.639284253120422</v>
      </c>
      <c r="P74" s="7">
        <v>37.228714048862457</v>
      </c>
      <c r="Q74" s="7">
        <v>2811.4304264187813</v>
      </c>
      <c r="R74" s="7">
        <v>66848.01522064209</v>
      </c>
      <c r="S74" s="7">
        <v>174493.34363746643</v>
      </c>
      <c r="T74" s="7">
        <v>105724.66462802887</v>
      </c>
      <c r="U74" s="126">
        <f t="shared" ref="U74:U130" si="5">SUM(O74:T74)</f>
        <v>349948.32191085815</v>
      </c>
    </row>
    <row r="75" spans="1:21">
      <c r="A75" s="37">
        <v>71</v>
      </c>
      <c r="B75" s="17"/>
      <c r="C75" s="16"/>
      <c r="D75" s="38" t="s">
        <v>40</v>
      </c>
      <c r="E75" s="49" t="s">
        <v>93</v>
      </c>
      <c r="F75" s="40"/>
      <c r="G75" s="111">
        <f t="shared" si="3"/>
        <v>161458.60888922215</v>
      </c>
      <c r="H75" s="26">
        <v>0</v>
      </c>
      <c r="I75" s="7">
        <v>0</v>
      </c>
      <c r="J75" s="7">
        <v>0</v>
      </c>
      <c r="K75" s="7">
        <v>0</v>
      </c>
      <c r="L75" s="7">
        <v>0</v>
      </c>
      <c r="M75" s="7">
        <v>0</v>
      </c>
      <c r="N75" s="126">
        <f t="shared" si="4"/>
        <v>0</v>
      </c>
      <c r="O75" s="26">
        <v>0</v>
      </c>
      <c r="P75" s="7">
        <v>0</v>
      </c>
      <c r="Q75" s="7">
        <v>677.74757188558578</v>
      </c>
      <c r="R75" s="7">
        <v>21140.176762282848</v>
      </c>
      <c r="S75" s="7">
        <v>74693.089168548584</v>
      </c>
      <c r="T75" s="7">
        <v>64947.595386505127</v>
      </c>
      <c r="U75" s="126">
        <f t="shared" si="5"/>
        <v>161458.60888922215</v>
      </c>
    </row>
    <row r="76" spans="1:21">
      <c r="A76" s="37">
        <v>72</v>
      </c>
      <c r="B76" s="17"/>
      <c r="C76" s="16"/>
      <c r="D76" s="38" t="s">
        <v>54</v>
      </c>
      <c r="E76" s="49" t="s">
        <v>94</v>
      </c>
      <c r="F76" s="40"/>
      <c r="G76" s="111">
        <f t="shared" si="3"/>
        <v>20696.284736393485</v>
      </c>
      <c r="H76" s="26">
        <v>0</v>
      </c>
      <c r="I76" s="7">
        <v>0</v>
      </c>
      <c r="J76" s="7">
        <v>0</v>
      </c>
      <c r="K76" s="7">
        <v>0</v>
      </c>
      <c r="L76" s="7">
        <v>0</v>
      </c>
      <c r="M76" s="7">
        <v>0</v>
      </c>
      <c r="N76" s="126">
        <f t="shared" si="4"/>
        <v>0</v>
      </c>
      <c r="O76" s="26">
        <v>0</v>
      </c>
      <c r="P76" s="7">
        <v>0</v>
      </c>
      <c r="Q76" s="7">
        <v>30.164645253214985</v>
      </c>
      <c r="R76" s="7">
        <v>1025.1740925312042</v>
      </c>
      <c r="S76" s="7">
        <v>8319.2877077460289</v>
      </c>
      <c r="T76" s="7">
        <v>11321.658290863037</v>
      </c>
      <c r="U76" s="126">
        <f t="shared" si="5"/>
        <v>20696.284736393485</v>
      </c>
    </row>
    <row r="77" spans="1:21">
      <c r="A77" s="37">
        <v>73</v>
      </c>
      <c r="B77" s="17"/>
      <c r="C77" s="16"/>
      <c r="D77" s="38" t="s">
        <v>59</v>
      </c>
      <c r="E77" s="49" t="s">
        <v>95</v>
      </c>
      <c r="F77" s="40"/>
      <c r="G77" s="111">
        <f t="shared" si="3"/>
        <v>69827.204673733562</v>
      </c>
      <c r="H77" s="26">
        <v>0</v>
      </c>
      <c r="I77" s="7">
        <v>0</v>
      </c>
      <c r="J77" s="7">
        <v>0</v>
      </c>
      <c r="K77" s="7">
        <v>0</v>
      </c>
      <c r="L77" s="7">
        <v>0</v>
      </c>
      <c r="M77" s="7">
        <v>0</v>
      </c>
      <c r="N77" s="126">
        <f t="shared" si="4"/>
        <v>0</v>
      </c>
      <c r="O77" s="26">
        <v>169.05773401260376</v>
      </c>
      <c r="P77" s="7">
        <v>81.33428168296814</v>
      </c>
      <c r="Q77" s="7">
        <v>770.00269385799766</v>
      </c>
      <c r="R77" s="7">
        <v>8359.2296824455261</v>
      </c>
      <c r="S77" s="7">
        <v>32609.673080444336</v>
      </c>
      <c r="T77" s="7">
        <v>27837.907201290131</v>
      </c>
      <c r="U77" s="126">
        <f t="shared" si="5"/>
        <v>69827.204673733562</v>
      </c>
    </row>
    <row r="78" spans="1:21">
      <c r="A78" s="37">
        <v>74</v>
      </c>
      <c r="B78" s="17"/>
      <c r="C78" s="16"/>
      <c r="D78" s="38" t="s">
        <v>96</v>
      </c>
      <c r="E78" s="49" t="s">
        <v>97</v>
      </c>
      <c r="F78" s="40"/>
      <c r="G78" s="111">
        <f t="shared" si="3"/>
        <v>90082.277694542892</v>
      </c>
      <c r="H78" s="26">
        <v>0</v>
      </c>
      <c r="I78" s="7">
        <v>0</v>
      </c>
      <c r="J78" s="7">
        <v>12.66915159765631</v>
      </c>
      <c r="K78" s="7">
        <v>193.05599453672767</v>
      </c>
      <c r="L78" s="7">
        <v>12749.704515457153</v>
      </c>
      <c r="M78" s="7">
        <v>77126.848032951355</v>
      </c>
      <c r="N78" s="126">
        <f t="shared" si="4"/>
        <v>90082.277694542892</v>
      </c>
      <c r="O78" s="26">
        <v>0</v>
      </c>
      <c r="P78" s="7">
        <v>0</v>
      </c>
      <c r="Q78" s="7">
        <v>0</v>
      </c>
      <c r="R78" s="7">
        <v>0</v>
      </c>
      <c r="S78" s="7">
        <v>0</v>
      </c>
      <c r="T78" s="7">
        <v>0</v>
      </c>
      <c r="U78" s="126">
        <f t="shared" si="5"/>
        <v>0</v>
      </c>
    </row>
    <row r="79" spans="1:21">
      <c r="A79" s="37">
        <v>75</v>
      </c>
      <c r="B79" s="17"/>
      <c r="C79" s="16"/>
      <c r="D79" s="38" t="s">
        <v>98</v>
      </c>
      <c r="E79" s="49" t="s">
        <v>99</v>
      </c>
      <c r="F79" s="40"/>
      <c r="G79" s="111">
        <f t="shared" si="3"/>
        <v>63849.903337026015</v>
      </c>
      <c r="H79" s="26">
        <v>0.6631242036819458</v>
      </c>
      <c r="I79" s="7">
        <v>0.55341559648513794</v>
      </c>
      <c r="J79" s="7">
        <v>87.325742650777102</v>
      </c>
      <c r="K79" s="7">
        <v>1241.3313155993819</v>
      </c>
      <c r="L79" s="7">
        <v>12441.294542908669</v>
      </c>
      <c r="M79" s="7">
        <v>36489.187725067139</v>
      </c>
      <c r="N79" s="126">
        <f t="shared" si="4"/>
        <v>50260.355866026133</v>
      </c>
      <c r="O79" s="26">
        <v>23.226901829242706</v>
      </c>
      <c r="P79" s="7">
        <v>12.091056823730469</v>
      </c>
      <c r="Q79" s="7">
        <v>14.56929456628859</v>
      </c>
      <c r="R79" s="7">
        <v>393.29824810102582</v>
      </c>
      <c r="S79" s="7">
        <v>3757.9164778888226</v>
      </c>
      <c r="T79" s="7">
        <v>9388.4454917907715</v>
      </c>
      <c r="U79" s="126">
        <f t="shared" si="5"/>
        <v>13589.547470999882</v>
      </c>
    </row>
    <row r="80" spans="1:21">
      <c r="A80" s="37">
        <v>76</v>
      </c>
      <c r="B80" s="17"/>
      <c r="C80" s="16"/>
      <c r="D80" s="38" t="s">
        <v>100</v>
      </c>
      <c r="E80" s="49" t="s">
        <v>101</v>
      </c>
      <c r="F80" s="40"/>
      <c r="G80" s="111">
        <f t="shared" si="3"/>
        <v>115453.02248913422</v>
      </c>
      <c r="H80" s="26">
        <v>764.96976236253977</v>
      </c>
      <c r="I80" s="7">
        <v>590.36200608313084</v>
      </c>
      <c r="J80" s="7">
        <v>1919.2354926615953</v>
      </c>
      <c r="K80" s="7">
        <v>6401.0411835610867</v>
      </c>
      <c r="L80" s="7">
        <v>26320.811229705811</v>
      </c>
      <c r="M80" s="7">
        <v>33451.5612449646</v>
      </c>
      <c r="N80" s="126">
        <f t="shared" si="4"/>
        <v>69447.980919338763</v>
      </c>
      <c r="O80" s="26">
        <v>451.66298728063703</v>
      </c>
      <c r="P80" s="7">
        <v>265.41127303987741</v>
      </c>
      <c r="Q80" s="7">
        <v>966.65567699074745</v>
      </c>
      <c r="R80" s="7">
        <v>3362.8782511651516</v>
      </c>
      <c r="S80" s="7">
        <v>17692.149316072464</v>
      </c>
      <c r="T80" s="7">
        <v>23266.284065246582</v>
      </c>
      <c r="U80" s="126">
        <f t="shared" si="5"/>
        <v>46005.04156979546</v>
      </c>
    </row>
    <row r="81" spans="1:21">
      <c r="A81" s="37">
        <v>77</v>
      </c>
      <c r="B81" s="10"/>
      <c r="C81" s="16"/>
      <c r="D81" s="38" t="s">
        <v>102</v>
      </c>
      <c r="E81" s="49" t="s">
        <v>103</v>
      </c>
      <c r="F81" s="40"/>
      <c r="G81" s="111">
        <f t="shared" si="3"/>
        <v>73126.764678068459</v>
      </c>
      <c r="H81" s="26">
        <v>1737.1881133913994</v>
      </c>
      <c r="I81" s="7">
        <v>1588.8601466715336</v>
      </c>
      <c r="J81" s="7">
        <v>3506.1092537045479</v>
      </c>
      <c r="K81" s="7">
        <v>4678.5682409405708</v>
      </c>
      <c r="L81" s="7">
        <v>11971.891529798508</v>
      </c>
      <c r="M81" s="7">
        <v>19690.804801940918</v>
      </c>
      <c r="N81" s="126">
        <f t="shared" si="4"/>
        <v>43173.422086447477</v>
      </c>
      <c r="O81" s="26">
        <v>931.87118730694056</v>
      </c>
      <c r="P81" s="7">
        <v>782.94010490179062</v>
      </c>
      <c r="Q81" s="7">
        <v>1662.6464712917805</v>
      </c>
      <c r="R81" s="7">
        <v>3978.8074813187122</v>
      </c>
      <c r="S81" s="7">
        <v>8953.688428401947</v>
      </c>
      <c r="T81" s="7">
        <v>13643.388918399811</v>
      </c>
      <c r="U81" s="126">
        <f t="shared" si="5"/>
        <v>29953.342591620982</v>
      </c>
    </row>
    <row r="82" spans="1:21">
      <c r="A82" s="37">
        <v>78</v>
      </c>
      <c r="B82" s="12"/>
      <c r="C82" s="11"/>
      <c r="D82" s="50"/>
      <c r="E82" s="9" t="s">
        <v>104</v>
      </c>
      <c r="F82" s="46"/>
      <c r="G82" s="111">
        <f t="shared" si="3"/>
        <v>583311.26432792842</v>
      </c>
      <c r="H82" s="26">
        <v>2706.6812021918595</v>
      </c>
      <c r="I82" s="7">
        <v>1456.589294962585</v>
      </c>
      <c r="J82" s="7">
        <v>5420.7723886370659</v>
      </c>
      <c r="K82" s="7">
        <v>25092.300780534744</v>
      </c>
      <c r="L82" s="7">
        <v>123837.07279205322</v>
      </c>
      <c r="M82" s="7">
        <v>168699.09774017334</v>
      </c>
      <c r="N82" s="126">
        <f t="shared" si="4"/>
        <v>327212.51419855282</v>
      </c>
      <c r="O82" s="26">
        <v>1973.4951439313591</v>
      </c>
      <c r="P82" s="7">
        <v>1296.7007625624537</v>
      </c>
      <c r="Q82" s="7">
        <v>3775.1774390339851</v>
      </c>
      <c r="R82" s="7">
        <v>20044.936497211456</v>
      </c>
      <c r="S82" s="7">
        <v>93658.155172348022</v>
      </c>
      <c r="T82" s="7">
        <v>135350.28511428833</v>
      </c>
      <c r="U82" s="126">
        <f t="shared" si="5"/>
        <v>256098.75012937561</v>
      </c>
    </row>
    <row r="83" spans="1:21">
      <c r="A83" s="93">
        <v>79</v>
      </c>
      <c r="B83" s="94"/>
      <c r="C83" s="95" t="s">
        <v>61</v>
      </c>
      <c r="D83" s="96" t="s">
        <v>105</v>
      </c>
      <c r="E83" s="97"/>
      <c r="F83" s="98"/>
      <c r="G83" s="99">
        <f t="shared" si="3"/>
        <v>46790.884682142641</v>
      </c>
      <c r="H83" s="100">
        <v>409.1181548545137</v>
      </c>
      <c r="I83" s="101">
        <v>272.44135124981403</v>
      </c>
      <c r="J83" s="101">
        <v>1092.5228100419044</v>
      </c>
      <c r="K83" s="101">
        <v>1553.6393862366676</v>
      </c>
      <c r="L83" s="101">
        <v>5430.3728082180023</v>
      </c>
      <c r="M83" s="101">
        <v>13145.465655326843</v>
      </c>
      <c r="N83" s="127">
        <f t="shared" si="4"/>
        <v>21903.560165927745</v>
      </c>
      <c r="O83" s="100">
        <v>753.20372777478769</v>
      </c>
      <c r="P83" s="101">
        <v>217.03976733982563</v>
      </c>
      <c r="Q83" s="101">
        <v>479.4959384649992</v>
      </c>
      <c r="R83" s="101">
        <v>2217.4989591687918</v>
      </c>
      <c r="S83" s="101">
        <v>5518.5424757003784</v>
      </c>
      <c r="T83" s="101">
        <v>15701.543647766113</v>
      </c>
      <c r="U83" s="127">
        <f t="shared" si="5"/>
        <v>24887.324516214896</v>
      </c>
    </row>
    <row r="84" spans="1:21">
      <c r="A84" s="93">
        <v>80</v>
      </c>
      <c r="B84" s="94"/>
      <c r="C84" s="95" t="s">
        <v>66</v>
      </c>
      <c r="D84" s="96" t="s">
        <v>106</v>
      </c>
      <c r="E84" s="97"/>
      <c r="F84" s="98"/>
      <c r="G84" s="99">
        <f t="shared" si="3"/>
        <v>1390371.660982568</v>
      </c>
      <c r="H84" s="100">
        <v>107.95214768173173</v>
      </c>
      <c r="I84" s="101">
        <v>167.69278996810317</v>
      </c>
      <c r="J84" s="101">
        <v>1283.8658565729856</v>
      </c>
      <c r="K84" s="101">
        <v>10816.261412143707</v>
      </c>
      <c r="L84" s="101">
        <v>106354.11852264404</v>
      </c>
      <c r="M84" s="101">
        <v>355760.49493408203</v>
      </c>
      <c r="N84" s="127">
        <f t="shared" si="4"/>
        <v>474490.3856630926</v>
      </c>
      <c r="O84" s="100">
        <v>204.81254872283898</v>
      </c>
      <c r="P84" s="101">
        <v>418.07335954532027</v>
      </c>
      <c r="Q84" s="101">
        <v>1380.6922000013292</v>
      </c>
      <c r="R84" s="101">
        <v>13495.268273293972</v>
      </c>
      <c r="S84" s="101">
        <v>182363.21488761902</v>
      </c>
      <c r="T84" s="101">
        <v>718019.21405029297</v>
      </c>
      <c r="U84" s="127">
        <f t="shared" si="5"/>
        <v>915881.27531947545</v>
      </c>
    </row>
    <row r="85" spans="1:21">
      <c r="A85" s="93">
        <v>81</v>
      </c>
      <c r="B85" s="94"/>
      <c r="C85" s="95" t="s">
        <v>68</v>
      </c>
      <c r="D85" s="96" t="s">
        <v>107</v>
      </c>
      <c r="E85" s="97"/>
      <c r="F85" s="98"/>
      <c r="G85" s="99">
        <f t="shared" si="3"/>
        <v>83182.823132738471</v>
      </c>
      <c r="H85" s="100">
        <v>2658.5539728105068</v>
      </c>
      <c r="I85" s="101">
        <v>860.21478840708733</v>
      </c>
      <c r="J85" s="101">
        <v>721.90713649988174</v>
      </c>
      <c r="K85" s="101">
        <v>1128.1902530789375</v>
      </c>
      <c r="L85" s="101">
        <v>6532.50929915905</v>
      </c>
      <c r="M85" s="101">
        <v>23714.175834655762</v>
      </c>
      <c r="N85" s="127">
        <f t="shared" si="4"/>
        <v>35615.551284611225</v>
      </c>
      <c r="O85" s="100">
        <v>2768.6061800271273</v>
      </c>
      <c r="P85" s="101">
        <v>600.52583903074265</v>
      </c>
      <c r="Q85" s="101">
        <v>1079.8720941543579</v>
      </c>
      <c r="R85" s="101">
        <v>1742.9387749731541</v>
      </c>
      <c r="S85" s="101">
        <v>5656.9222083091736</v>
      </c>
      <c r="T85" s="101">
        <v>35718.40675163269</v>
      </c>
      <c r="U85" s="127">
        <f t="shared" si="5"/>
        <v>47567.271848127246</v>
      </c>
    </row>
    <row r="86" spans="1:21">
      <c r="A86" s="93">
        <v>82</v>
      </c>
      <c r="B86" s="94"/>
      <c r="C86" s="95" t="s">
        <v>74</v>
      </c>
      <c r="D86" s="96" t="s">
        <v>108</v>
      </c>
      <c r="E86" s="97"/>
      <c r="F86" s="98"/>
      <c r="G86" s="99">
        <f t="shared" si="3"/>
        <v>50066.985903655499</v>
      </c>
      <c r="H86" s="100">
        <v>0.43805671586778772</v>
      </c>
      <c r="I86" s="101">
        <v>7.7278333785889117</v>
      </c>
      <c r="J86" s="101">
        <v>2883.0060756504536</v>
      </c>
      <c r="K86" s="101">
        <v>9367.6872576773167</v>
      </c>
      <c r="L86" s="101">
        <v>12586.362807691097</v>
      </c>
      <c r="M86" s="101">
        <v>11813.667102575302</v>
      </c>
      <c r="N86" s="127">
        <f t="shared" si="4"/>
        <v>36658.88913368863</v>
      </c>
      <c r="O86" s="100">
        <v>0.75332107207213994</v>
      </c>
      <c r="P86" s="101">
        <v>7.7847988929133862</v>
      </c>
      <c r="Q86" s="101">
        <v>1873.5632063224912</v>
      </c>
      <c r="R86" s="101">
        <v>1668.2346276715398</v>
      </c>
      <c r="S86" s="101">
        <v>3340.4160850346088</v>
      </c>
      <c r="T86" s="101">
        <v>6517.3447309732437</v>
      </c>
      <c r="U86" s="127">
        <f t="shared" si="5"/>
        <v>13408.096769966869</v>
      </c>
    </row>
    <row r="87" spans="1:21">
      <c r="A87" s="37">
        <v>83</v>
      </c>
      <c r="B87" s="17"/>
      <c r="C87" s="16"/>
      <c r="D87" s="38" t="s">
        <v>8</v>
      </c>
      <c r="E87" s="49" t="s">
        <v>109</v>
      </c>
      <c r="F87" s="40"/>
      <c r="G87" s="111">
        <f t="shared" si="3"/>
        <v>0</v>
      </c>
      <c r="H87" s="26">
        <v>0</v>
      </c>
      <c r="I87" s="7">
        <v>0</v>
      </c>
      <c r="J87" s="7">
        <v>0</v>
      </c>
      <c r="K87" s="7">
        <v>0</v>
      </c>
      <c r="L87" s="7">
        <v>0</v>
      </c>
      <c r="M87" s="7">
        <v>0</v>
      </c>
      <c r="N87" s="126">
        <f t="shared" si="4"/>
        <v>0</v>
      </c>
      <c r="O87" s="26">
        <v>0</v>
      </c>
      <c r="P87" s="7">
        <v>0</v>
      </c>
      <c r="Q87" s="7">
        <v>0</v>
      </c>
      <c r="R87" s="7">
        <v>0</v>
      </c>
      <c r="S87" s="7">
        <v>0</v>
      </c>
      <c r="T87" s="7">
        <v>0</v>
      </c>
      <c r="U87" s="126">
        <f t="shared" si="5"/>
        <v>0</v>
      </c>
    </row>
    <row r="88" spans="1:21">
      <c r="A88" s="37">
        <v>84</v>
      </c>
      <c r="B88" s="17"/>
      <c r="C88" s="16"/>
      <c r="D88" s="38" t="s">
        <v>10</v>
      </c>
      <c r="E88" s="49" t="s">
        <v>110</v>
      </c>
      <c r="F88" s="40"/>
      <c r="G88" s="111">
        <f t="shared" si="3"/>
        <v>0</v>
      </c>
      <c r="H88" s="26">
        <v>0</v>
      </c>
      <c r="I88" s="7">
        <v>0</v>
      </c>
      <c r="J88" s="7">
        <v>0</v>
      </c>
      <c r="K88" s="7">
        <v>0</v>
      </c>
      <c r="L88" s="7">
        <v>0</v>
      </c>
      <c r="M88" s="7">
        <v>0</v>
      </c>
      <c r="N88" s="126">
        <f t="shared" si="4"/>
        <v>0</v>
      </c>
      <c r="O88" s="26">
        <v>0</v>
      </c>
      <c r="P88" s="7">
        <v>0</v>
      </c>
      <c r="Q88" s="7">
        <v>0</v>
      </c>
      <c r="R88" s="7">
        <v>0</v>
      </c>
      <c r="S88" s="7">
        <v>0</v>
      </c>
      <c r="T88" s="7">
        <v>0</v>
      </c>
      <c r="U88" s="126">
        <f t="shared" si="5"/>
        <v>0</v>
      </c>
    </row>
    <row r="89" spans="1:21">
      <c r="A89" s="37">
        <v>85</v>
      </c>
      <c r="B89" s="17"/>
      <c r="C89" s="16"/>
      <c r="D89" s="38" t="s">
        <v>22</v>
      </c>
      <c r="E89" s="49" t="s">
        <v>111</v>
      </c>
      <c r="F89" s="40"/>
      <c r="G89" s="111">
        <f t="shared" si="3"/>
        <v>0</v>
      </c>
      <c r="H89" s="26">
        <v>0</v>
      </c>
      <c r="I89" s="7">
        <v>0</v>
      </c>
      <c r="J89" s="7">
        <v>0</v>
      </c>
      <c r="K89" s="7">
        <v>0</v>
      </c>
      <c r="L89" s="7">
        <v>0</v>
      </c>
      <c r="M89" s="7">
        <v>0</v>
      </c>
      <c r="N89" s="126">
        <f t="shared" si="4"/>
        <v>0</v>
      </c>
      <c r="O89" s="26">
        <v>0</v>
      </c>
      <c r="P89" s="7">
        <v>0</v>
      </c>
      <c r="Q89" s="7">
        <v>0</v>
      </c>
      <c r="R89" s="7">
        <v>0</v>
      </c>
      <c r="S89" s="7">
        <v>0</v>
      </c>
      <c r="T89" s="7">
        <v>0</v>
      </c>
      <c r="U89" s="126">
        <f t="shared" si="5"/>
        <v>0</v>
      </c>
    </row>
    <row r="90" spans="1:21">
      <c r="A90" s="37">
        <v>86</v>
      </c>
      <c r="B90" s="17"/>
      <c r="C90" s="16"/>
      <c r="D90" s="38" t="s">
        <v>24</v>
      </c>
      <c r="E90" s="49" t="s">
        <v>112</v>
      </c>
      <c r="F90" s="40"/>
      <c r="G90" s="111">
        <f t="shared" si="3"/>
        <v>24795.017309695948</v>
      </c>
      <c r="H90" s="26">
        <v>0</v>
      </c>
      <c r="I90" s="7">
        <v>0</v>
      </c>
      <c r="J90" s="7">
        <v>813.79448733665049</v>
      </c>
      <c r="K90" s="7">
        <v>5682.7544657215476</v>
      </c>
      <c r="L90" s="7">
        <v>8219.7671083807945</v>
      </c>
      <c r="M90" s="7">
        <v>6562.0918751358986</v>
      </c>
      <c r="N90" s="126">
        <f t="shared" si="4"/>
        <v>21278.407936574891</v>
      </c>
      <c r="O90" s="26">
        <v>0</v>
      </c>
      <c r="P90" s="7">
        <v>0</v>
      </c>
      <c r="Q90" s="7">
        <v>79.089908116031438</v>
      </c>
      <c r="R90" s="7">
        <v>312.79509237222373</v>
      </c>
      <c r="S90" s="7">
        <v>1019.4482778385282</v>
      </c>
      <c r="T90" s="7">
        <v>2105.2760947942734</v>
      </c>
      <c r="U90" s="126">
        <f t="shared" si="5"/>
        <v>3516.6093731210567</v>
      </c>
    </row>
    <row r="91" spans="1:21">
      <c r="A91" s="37">
        <v>87</v>
      </c>
      <c r="B91" s="17"/>
      <c r="C91" s="16"/>
      <c r="D91" s="38" t="s">
        <v>26</v>
      </c>
      <c r="E91" s="49" t="s">
        <v>113</v>
      </c>
      <c r="F91" s="40"/>
      <c r="G91" s="111">
        <f t="shared" si="3"/>
        <v>25024.261007136753</v>
      </c>
      <c r="H91" s="26">
        <v>0.43805671586778772</v>
      </c>
      <c r="I91" s="7">
        <v>0</v>
      </c>
      <c r="J91" s="7">
        <v>2054.0177854299545</v>
      </c>
      <c r="K91" s="7">
        <v>3642.261217340827</v>
      </c>
      <c r="L91" s="7">
        <v>4366.5959701538086</v>
      </c>
      <c r="M91" s="7">
        <v>5251.5754293203354</v>
      </c>
      <c r="N91" s="126">
        <f t="shared" si="4"/>
        <v>15314.888458960793</v>
      </c>
      <c r="O91" s="26">
        <v>0.75332107207213994</v>
      </c>
      <c r="P91" s="7">
        <v>0</v>
      </c>
      <c r="Q91" s="7">
        <v>1688.7675517126918</v>
      </c>
      <c r="R91" s="7">
        <v>1286.8153767436743</v>
      </c>
      <c r="S91" s="7">
        <v>2320.9677318483591</v>
      </c>
      <c r="T91" s="7">
        <v>4412.0685667991638</v>
      </c>
      <c r="U91" s="126">
        <f t="shared" si="5"/>
        <v>9709.3725481759611</v>
      </c>
    </row>
    <row r="92" spans="1:21">
      <c r="A92" s="37">
        <v>88</v>
      </c>
      <c r="B92" s="17"/>
      <c r="C92" s="16"/>
      <c r="D92" s="38" t="s">
        <v>32</v>
      </c>
      <c r="E92" s="49" t="s">
        <v>114</v>
      </c>
      <c r="F92" s="40"/>
      <c r="G92" s="111">
        <f t="shared" si="3"/>
        <v>0</v>
      </c>
      <c r="H92" s="26">
        <v>0</v>
      </c>
      <c r="I92" s="7">
        <v>0</v>
      </c>
      <c r="J92" s="7">
        <v>0</v>
      </c>
      <c r="K92" s="7">
        <v>0</v>
      </c>
      <c r="L92" s="7">
        <v>0</v>
      </c>
      <c r="M92" s="7">
        <v>0</v>
      </c>
      <c r="N92" s="126">
        <f t="shared" si="4"/>
        <v>0</v>
      </c>
      <c r="O92" s="26">
        <v>0</v>
      </c>
      <c r="P92" s="7">
        <v>0</v>
      </c>
      <c r="Q92" s="7">
        <v>0</v>
      </c>
      <c r="R92" s="7">
        <v>0</v>
      </c>
      <c r="S92" s="7">
        <v>0</v>
      </c>
      <c r="T92" s="7">
        <v>0</v>
      </c>
      <c r="U92" s="126">
        <f t="shared" si="5"/>
        <v>0</v>
      </c>
    </row>
    <row r="93" spans="1:21">
      <c r="A93" s="37">
        <v>89</v>
      </c>
      <c r="B93" s="17"/>
      <c r="C93" s="16"/>
      <c r="D93" s="38" t="s">
        <v>34</v>
      </c>
      <c r="E93" s="49" t="s">
        <v>115</v>
      </c>
      <c r="F93" s="40"/>
      <c r="G93" s="111">
        <f t="shared" si="3"/>
        <v>247.70816759344052</v>
      </c>
      <c r="H93" s="26">
        <v>0</v>
      </c>
      <c r="I93" s="7">
        <v>7.7278333785889117</v>
      </c>
      <c r="J93" s="7">
        <v>15.193829869080218</v>
      </c>
      <c r="K93" s="7">
        <v>42.671789228043053</v>
      </c>
      <c r="L93" s="7">
        <v>0</v>
      </c>
      <c r="M93" s="7">
        <v>0</v>
      </c>
      <c r="N93" s="126">
        <f t="shared" si="4"/>
        <v>65.593452475712184</v>
      </c>
      <c r="O93" s="26">
        <v>0</v>
      </c>
      <c r="P93" s="7">
        <v>7.7847988929133862</v>
      </c>
      <c r="Q93" s="7">
        <v>105.7057556733489</v>
      </c>
      <c r="R93" s="7">
        <v>68.624160551466048</v>
      </c>
      <c r="S93" s="7">
        <v>0</v>
      </c>
      <c r="T93" s="7">
        <v>0</v>
      </c>
      <c r="U93" s="126">
        <f t="shared" si="5"/>
        <v>182.11471511772834</v>
      </c>
    </row>
    <row r="94" spans="1:21">
      <c r="A94" s="37">
        <v>90</v>
      </c>
      <c r="B94" s="17"/>
      <c r="C94" s="16"/>
      <c r="D94" s="38" t="s">
        <v>36</v>
      </c>
      <c r="E94" s="49" t="s">
        <v>116</v>
      </c>
      <c r="F94" s="40"/>
      <c r="G94" s="111">
        <f t="shared" si="3"/>
        <v>0</v>
      </c>
      <c r="H94" s="26">
        <v>0</v>
      </c>
      <c r="I94" s="7">
        <v>0</v>
      </c>
      <c r="J94" s="7">
        <v>0</v>
      </c>
      <c r="K94" s="7">
        <v>0</v>
      </c>
      <c r="L94" s="7">
        <v>0</v>
      </c>
      <c r="M94" s="7">
        <v>0</v>
      </c>
      <c r="N94" s="126">
        <f t="shared" si="4"/>
        <v>0</v>
      </c>
      <c r="O94" s="26">
        <v>0</v>
      </c>
      <c r="P94" s="7">
        <v>0</v>
      </c>
      <c r="Q94" s="7">
        <v>0</v>
      </c>
      <c r="R94" s="7">
        <v>0</v>
      </c>
      <c r="S94" s="7">
        <v>0</v>
      </c>
      <c r="T94" s="7">
        <v>0</v>
      </c>
      <c r="U94" s="126">
        <f t="shared" si="5"/>
        <v>0</v>
      </c>
    </row>
    <row r="95" spans="1:21">
      <c r="A95" s="37">
        <v>91</v>
      </c>
      <c r="B95" s="17"/>
      <c r="C95" s="16"/>
      <c r="D95" s="38" t="s">
        <v>38</v>
      </c>
      <c r="E95" s="49" t="s">
        <v>117</v>
      </c>
      <c r="F95" s="40"/>
      <c r="G95" s="111">
        <f t="shared" si="3"/>
        <v>0</v>
      </c>
      <c r="H95" s="26">
        <v>0</v>
      </c>
      <c r="I95" s="7">
        <v>0</v>
      </c>
      <c r="J95" s="7">
        <v>0</v>
      </c>
      <c r="K95" s="7">
        <v>0</v>
      </c>
      <c r="L95" s="7">
        <v>0</v>
      </c>
      <c r="M95" s="7">
        <v>0</v>
      </c>
      <c r="N95" s="126">
        <f t="shared" si="4"/>
        <v>0</v>
      </c>
      <c r="O95" s="26">
        <v>0</v>
      </c>
      <c r="P95" s="7">
        <v>0</v>
      </c>
      <c r="Q95" s="7">
        <v>0</v>
      </c>
      <c r="R95" s="7">
        <v>0</v>
      </c>
      <c r="S95" s="7">
        <v>0</v>
      </c>
      <c r="T95" s="7">
        <v>0</v>
      </c>
      <c r="U95" s="126">
        <f t="shared" si="5"/>
        <v>0</v>
      </c>
    </row>
    <row r="96" spans="1:21">
      <c r="A96" s="37">
        <v>92</v>
      </c>
      <c r="B96" s="17"/>
      <c r="C96" s="16"/>
      <c r="D96" s="38" t="s">
        <v>40</v>
      </c>
      <c r="E96" s="49" t="s">
        <v>118</v>
      </c>
      <c r="F96" s="40"/>
      <c r="G96" s="111">
        <f t="shared" si="3"/>
        <v>0</v>
      </c>
      <c r="H96" s="26">
        <v>0</v>
      </c>
      <c r="I96" s="7">
        <v>0</v>
      </c>
      <c r="J96" s="7">
        <v>0</v>
      </c>
      <c r="K96" s="7">
        <v>0</v>
      </c>
      <c r="L96" s="7">
        <v>0</v>
      </c>
      <c r="M96" s="7">
        <v>0</v>
      </c>
      <c r="N96" s="126">
        <f t="shared" si="4"/>
        <v>0</v>
      </c>
      <c r="O96" s="26">
        <v>0</v>
      </c>
      <c r="P96" s="7">
        <v>0</v>
      </c>
      <c r="Q96" s="7">
        <v>0</v>
      </c>
      <c r="R96" s="7">
        <v>0</v>
      </c>
      <c r="S96" s="7">
        <v>0</v>
      </c>
      <c r="T96" s="7">
        <v>0</v>
      </c>
      <c r="U96" s="126">
        <f t="shared" si="5"/>
        <v>0</v>
      </c>
    </row>
    <row r="97" spans="1:21">
      <c r="A97" s="37">
        <v>93</v>
      </c>
      <c r="B97" s="17"/>
      <c r="C97" s="16"/>
      <c r="D97" s="38" t="s">
        <v>54</v>
      </c>
      <c r="E97" s="49" t="s">
        <v>119</v>
      </c>
      <c r="F97" s="40"/>
      <c r="G97" s="111">
        <f t="shared" si="3"/>
        <v>0</v>
      </c>
      <c r="H97" s="26">
        <v>0</v>
      </c>
      <c r="I97" s="7">
        <v>0</v>
      </c>
      <c r="J97" s="7">
        <v>0</v>
      </c>
      <c r="K97" s="7">
        <v>0</v>
      </c>
      <c r="L97" s="7">
        <v>0</v>
      </c>
      <c r="M97" s="7">
        <v>0</v>
      </c>
      <c r="N97" s="126">
        <f t="shared" si="4"/>
        <v>0</v>
      </c>
      <c r="O97" s="26">
        <v>0</v>
      </c>
      <c r="P97" s="7">
        <v>0</v>
      </c>
      <c r="Q97" s="7">
        <v>0</v>
      </c>
      <c r="R97" s="7">
        <v>0</v>
      </c>
      <c r="S97" s="7">
        <v>0</v>
      </c>
      <c r="T97" s="7">
        <v>0</v>
      </c>
      <c r="U97" s="126">
        <f t="shared" si="5"/>
        <v>0</v>
      </c>
    </row>
    <row r="98" spans="1:21">
      <c r="A98" s="93">
        <v>94</v>
      </c>
      <c r="B98" s="102"/>
      <c r="C98" s="95" t="s">
        <v>120</v>
      </c>
      <c r="D98" s="96" t="s">
        <v>121</v>
      </c>
      <c r="E98" s="97"/>
      <c r="F98" s="98"/>
      <c r="G98" s="99">
        <f t="shared" si="3"/>
        <v>959531.35490605608</v>
      </c>
      <c r="H98" s="100">
        <v>1776.7552729919553</v>
      </c>
      <c r="I98" s="101">
        <v>3497.6340446770191</v>
      </c>
      <c r="J98" s="101">
        <v>5072.3706016540527</v>
      </c>
      <c r="K98" s="101">
        <v>7882.8225039839745</v>
      </c>
      <c r="L98" s="101">
        <v>27344.70068359375</v>
      </c>
      <c r="M98" s="101">
        <v>325894.93426513672</v>
      </c>
      <c r="N98" s="127">
        <f t="shared" si="4"/>
        <v>371469.21737203747</v>
      </c>
      <c r="O98" s="100">
        <v>2891.4804544262588</v>
      </c>
      <c r="P98" s="101">
        <v>3268.5864825695753</v>
      </c>
      <c r="Q98" s="101">
        <v>5582.2072781175375</v>
      </c>
      <c r="R98" s="101">
        <v>6906.646092876792</v>
      </c>
      <c r="S98" s="101">
        <v>33842.263795852661</v>
      </c>
      <c r="T98" s="101">
        <v>535570.95343017578</v>
      </c>
      <c r="U98" s="127">
        <f t="shared" si="5"/>
        <v>588062.13753401861</v>
      </c>
    </row>
    <row r="99" spans="1:21">
      <c r="A99" s="37">
        <v>95</v>
      </c>
      <c r="B99" s="10"/>
      <c r="C99" s="11"/>
      <c r="D99" s="38" t="s">
        <v>8</v>
      </c>
      <c r="E99" s="49" t="s">
        <v>122</v>
      </c>
      <c r="F99" s="51"/>
      <c r="G99" s="111">
        <f t="shared" si="3"/>
        <v>828251.57280152664</v>
      </c>
      <c r="H99" s="26">
        <v>0</v>
      </c>
      <c r="I99" s="7">
        <v>0</v>
      </c>
      <c r="J99" s="7">
        <v>0</v>
      </c>
      <c r="K99" s="7">
        <v>223.73894045501947</v>
      </c>
      <c r="L99" s="7">
        <v>14546.178320407867</v>
      </c>
      <c r="M99" s="7">
        <v>294280.7497253418</v>
      </c>
      <c r="N99" s="126">
        <f t="shared" si="4"/>
        <v>309050.66698620468</v>
      </c>
      <c r="O99" s="26">
        <v>0</v>
      </c>
      <c r="P99" s="7">
        <v>0</v>
      </c>
      <c r="Q99" s="7">
        <v>0</v>
      </c>
      <c r="R99" s="7">
        <v>348.26962967589498</v>
      </c>
      <c r="S99" s="7">
        <v>19319.369797706604</v>
      </c>
      <c r="T99" s="7">
        <v>499533.26638793945</v>
      </c>
      <c r="U99" s="126">
        <f t="shared" si="5"/>
        <v>519200.90581532195</v>
      </c>
    </row>
    <row r="100" spans="1:21">
      <c r="A100" s="37">
        <v>96</v>
      </c>
      <c r="B100" s="10"/>
      <c r="C100" s="11"/>
      <c r="D100" s="38" t="s">
        <v>10</v>
      </c>
      <c r="E100" s="49" t="s">
        <v>123</v>
      </c>
      <c r="F100" s="51"/>
      <c r="G100" s="111">
        <f t="shared" si="3"/>
        <v>46103.192770837282</v>
      </c>
      <c r="H100" s="26">
        <v>0</v>
      </c>
      <c r="I100" s="7">
        <v>0</v>
      </c>
      <c r="J100" s="7">
        <v>8.3909020465798676</v>
      </c>
      <c r="K100" s="7">
        <v>362.93066306039691</v>
      </c>
      <c r="L100" s="7">
        <v>3029.97218978405</v>
      </c>
      <c r="M100" s="7">
        <v>20245.352445602417</v>
      </c>
      <c r="N100" s="126">
        <f t="shared" si="4"/>
        <v>23646.646200493444</v>
      </c>
      <c r="O100" s="26">
        <v>0</v>
      </c>
      <c r="P100" s="7">
        <v>0</v>
      </c>
      <c r="Q100" s="7">
        <v>9.579690029786434</v>
      </c>
      <c r="R100" s="7">
        <v>331.5318616554141</v>
      </c>
      <c r="S100" s="7">
        <v>2884.1932212114334</v>
      </c>
      <c r="T100" s="7">
        <v>19231.241797447205</v>
      </c>
      <c r="U100" s="126">
        <f t="shared" si="5"/>
        <v>22456.546570343839</v>
      </c>
    </row>
    <row r="101" spans="1:21">
      <c r="A101" s="37">
        <v>97</v>
      </c>
      <c r="B101" s="10"/>
      <c r="C101" s="11"/>
      <c r="D101" s="38" t="s">
        <v>22</v>
      </c>
      <c r="E101" s="49" t="s">
        <v>124</v>
      </c>
      <c r="F101" s="51"/>
      <c r="G101" s="111">
        <f t="shared" si="3"/>
        <v>51716.939267678186</v>
      </c>
      <c r="H101" s="26">
        <v>1187.5047012530267</v>
      </c>
      <c r="I101" s="7">
        <v>1688.4844895005226</v>
      </c>
      <c r="J101" s="7">
        <v>2466.2473264932632</v>
      </c>
      <c r="K101" s="7">
        <v>3070.0512775182724</v>
      </c>
      <c r="L101" s="7">
        <v>4423.0058314800262</v>
      </c>
      <c r="M101" s="7">
        <v>9320.5983185768127</v>
      </c>
      <c r="N101" s="126">
        <f t="shared" si="4"/>
        <v>22155.891944821924</v>
      </c>
      <c r="O101" s="26">
        <v>2197.7276271972805</v>
      </c>
      <c r="P101" s="7">
        <v>1875.7624769210815</v>
      </c>
      <c r="Q101" s="7">
        <v>2727.9471182748675</v>
      </c>
      <c r="R101" s="7">
        <v>2012.1821435838938</v>
      </c>
      <c r="S101" s="7">
        <v>6261.753321826458</v>
      </c>
      <c r="T101" s="7">
        <v>14485.674635052681</v>
      </c>
      <c r="U101" s="126">
        <f t="shared" si="5"/>
        <v>29561.047322856262</v>
      </c>
    </row>
    <row r="102" spans="1:21">
      <c r="A102" s="37">
        <v>98</v>
      </c>
      <c r="B102" s="17"/>
      <c r="C102" s="11"/>
      <c r="D102" s="38" t="s">
        <v>24</v>
      </c>
      <c r="E102" s="49" t="s">
        <v>125</v>
      </c>
      <c r="F102" s="51"/>
      <c r="G102" s="111">
        <f t="shared" si="3"/>
        <v>6260.4059456775431</v>
      </c>
      <c r="H102" s="26">
        <v>0</v>
      </c>
      <c r="I102" s="7">
        <v>0</v>
      </c>
      <c r="J102" s="7">
        <v>108.55279444600455</v>
      </c>
      <c r="K102" s="7">
        <v>1027.5481430152431</v>
      </c>
      <c r="L102" s="7">
        <v>1006.0269828923047</v>
      </c>
      <c r="M102" s="7">
        <v>327.84229204058647</v>
      </c>
      <c r="N102" s="126">
        <f t="shared" si="4"/>
        <v>2469.9702123941388</v>
      </c>
      <c r="O102" s="26">
        <v>0</v>
      </c>
      <c r="P102" s="7">
        <v>0</v>
      </c>
      <c r="Q102" s="7">
        <v>367.056543037761</v>
      </c>
      <c r="R102" s="7">
        <v>1593.5422297548503</v>
      </c>
      <c r="S102" s="7">
        <v>1369.69840920344</v>
      </c>
      <c r="T102" s="7">
        <v>460.13855128735304</v>
      </c>
      <c r="U102" s="126">
        <f t="shared" si="5"/>
        <v>3790.4357332834043</v>
      </c>
    </row>
    <row r="103" spans="1:21">
      <c r="A103" s="37">
        <v>99</v>
      </c>
      <c r="B103" s="12"/>
      <c r="C103" s="12"/>
      <c r="D103" s="38" t="s">
        <v>26</v>
      </c>
      <c r="E103" s="49" t="s">
        <v>126</v>
      </c>
      <c r="F103" s="43"/>
      <c r="G103" s="111">
        <f t="shared" si="3"/>
        <v>0</v>
      </c>
      <c r="H103" s="26">
        <v>0</v>
      </c>
      <c r="I103" s="7">
        <v>0</v>
      </c>
      <c r="J103" s="7">
        <v>0</v>
      </c>
      <c r="K103" s="7">
        <v>0</v>
      </c>
      <c r="L103" s="7">
        <v>0</v>
      </c>
      <c r="M103" s="7">
        <v>0</v>
      </c>
      <c r="N103" s="126">
        <f t="shared" si="4"/>
        <v>0</v>
      </c>
      <c r="O103" s="26">
        <v>0</v>
      </c>
      <c r="P103" s="7">
        <v>0</v>
      </c>
      <c r="Q103" s="7">
        <v>0</v>
      </c>
      <c r="R103" s="7">
        <v>0</v>
      </c>
      <c r="S103" s="7">
        <v>0</v>
      </c>
      <c r="T103" s="7">
        <v>0</v>
      </c>
      <c r="U103" s="126">
        <f t="shared" si="5"/>
        <v>0</v>
      </c>
    </row>
    <row r="104" spans="1:21">
      <c r="A104" s="37">
        <v>100</v>
      </c>
      <c r="B104" s="12"/>
      <c r="C104" s="12"/>
      <c r="D104" s="38" t="s">
        <v>32</v>
      </c>
      <c r="E104" s="15" t="s">
        <v>127</v>
      </c>
      <c r="F104" s="43"/>
      <c r="G104" s="111">
        <f t="shared" si="3"/>
        <v>0</v>
      </c>
      <c r="H104" s="26">
        <v>0</v>
      </c>
      <c r="I104" s="7">
        <v>0</v>
      </c>
      <c r="J104" s="7">
        <v>0</v>
      </c>
      <c r="K104" s="7">
        <v>0</v>
      </c>
      <c r="L104" s="7">
        <v>0</v>
      </c>
      <c r="M104" s="7">
        <v>0</v>
      </c>
      <c r="N104" s="126">
        <f t="shared" si="4"/>
        <v>0</v>
      </c>
      <c r="O104" s="26">
        <v>0</v>
      </c>
      <c r="P104" s="7">
        <v>0</v>
      </c>
      <c r="Q104" s="7">
        <v>0</v>
      </c>
      <c r="R104" s="7">
        <v>0</v>
      </c>
      <c r="S104" s="7">
        <v>0</v>
      </c>
      <c r="T104" s="7">
        <v>0</v>
      </c>
      <c r="U104" s="126">
        <f t="shared" si="5"/>
        <v>0</v>
      </c>
    </row>
    <row r="105" spans="1:21">
      <c r="A105" s="37">
        <v>101</v>
      </c>
      <c r="B105" s="12"/>
      <c r="C105" s="12"/>
      <c r="D105" s="38" t="s">
        <v>34</v>
      </c>
      <c r="E105" s="15" t="s">
        <v>128</v>
      </c>
      <c r="F105" s="43"/>
      <c r="G105" s="111">
        <f t="shared" si="3"/>
        <v>27199.224030341953</v>
      </c>
      <c r="H105" s="26">
        <v>589.25058559887111</v>
      </c>
      <c r="I105" s="7">
        <v>1809.1494338288903</v>
      </c>
      <c r="J105" s="7">
        <v>2489.1795211657882</v>
      </c>
      <c r="K105" s="7">
        <v>3198.5532080456614</v>
      </c>
      <c r="L105" s="7">
        <v>4339.5184579491615</v>
      </c>
      <c r="M105" s="7">
        <v>1720.383953332901</v>
      </c>
      <c r="N105" s="126">
        <f t="shared" si="4"/>
        <v>14146.035159921274</v>
      </c>
      <c r="O105" s="26">
        <v>693.75289234705269</v>
      </c>
      <c r="P105" s="7">
        <v>1392.8240412697196</v>
      </c>
      <c r="Q105" s="7">
        <v>2477.6239105798304</v>
      </c>
      <c r="R105" s="7">
        <v>2621.1203270480037</v>
      </c>
      <c r="S105" s="7">
        <v>4007.2496366798878</v>
      </c>
      <c r="T105" s="7">
        <v>1860.6180624961853</v>
      </c>
      <c r="U105" s="126">
        <f t="shared" si="5"/>
        <v>13053.188870420679</v>
      </c>
    </row>
    <row r="106" spans="1:21">
      <c r="A106" s="93">
        <v>102</v>
      </c>
      <c r="B106" s="94"/>
      <c r="C106" s="95" t="s">
        <v>129</v>
      </c>
      <c r="D106" s="96" t="s">
        <v>130</v>
      </c>
      <c r="E106" s="97"/>
      <c r="F106" s="98"/>
      <c r="G106" s="99">
        <f t="shared" si="3"/>
        <v>0</v>
      </c>
      <c r="H106" s="100">
        <v>0</v>
      </c>
      <c r="I106" s="101">
        <v>0</v>
      </c>
      <c r="J106" s="101">
        <v>0</v>
      </c>
      <c r="K106" s="101">
        <v>0</v>
      </c>
      <c r="L106" s="101">
        <v>0</v>
      </c>
      <c r="M106" s="101">
        <v>0</v>
      </c>
      <c r="N106" s="127">
        <f t="shared" si="4"/>
        <v>0</v>
      </c>
      <c r="O106" s="100">
        <v>0</v>
      </c>
      <c r="P106" s="101">
        <v>0</v>
      </c>
      <c r="Q106" s="101">
        <v>0</v>
      </c>
      <c r="R106" s="101">
        <v>0</v>
      </c>
      <c r="S106" s="101">
        <v>0</v>
      </c>
      <c r="T106" s="101">
        <v>0</v>
      </c>
      <c r="U106" s="127">
        <f t="shared" si="5"/>
        <v>0</v>
      </c>
    </row>
    <row r="107" spans="1:21">
      <c r="A107" s="93">
        <v>110</v>
      </c>
      <c r="B107" s="94"/>
      <c r="C107" s="95" t="s">
        <v>131</v>
      </c>
      <c r="D107" s="96" t="s">
        <v>132</v>
      </c>
      <c r="E107" s="97"/>
      <c r="F107" s="98"/>
      <c r="G107" s="99">
        <f t="shared" si="3"/>
        <v>7329191.3333680779</v>
      </c>
      <c r="H107" s="100">
        <v>1902.5931522101164</v>
      </c>
      <c r="I107" s="101">
        <v>1478.6819047927856</v>
      </c>
      <c r="J107" s="101">
        <v>18036.830501317978</v>
      </c>
      <c r="K107" s="101">
        <v>183021.96076393127</v>
      </c>
      <c r="L107" s="101">
        <v>1115510.1103820801</v>
      </c>
      <c r="M107" s="101">
        <v>2369384.0944824219</v>
      </c>
      <c r="N107" s="127">
        <f t="shared" si="4"/>
        <v>3689334.2711867541</v>
      </c>
      <c r="O107" s="100">
        <v>1383.3069331347942</v>
      </c>
      <c r="P107" s="101">
        <v>1558.0482571721077</v>
      </c>
      <c r="Q107" s="101">
        <v>12355.962262690067</v>
      </c>
      <c r="R107" s="101">
        <v>63417.790741205215</v>
      </c>
      <c r="S107" s="101">
        <v>628921.94757843018</v>
      </c>
      <c r="T107" s="101">
        <v>2932220.0064086914</v>
      </c>
      <c r="U107" s="127">
        <f t="shared" si="5"/>
        <v>3639857.0621813238</v>
      </c>
    </row>
    <row r="108" spans="1:21">
      <c r="A108" s="37">
        <v>111</v>
      </c>
      <c r="B108" s="10"/>
      <c r="C108" s="16"/>
      <c r="D108" s="38" t="s">
        <v>8</v>
      </c>
      <c r="E108" s="49" t="s">
        <v>133</v>
      </c>
      <c r="F108" s="40"/>
      <c r="G108" s="111">
        <f t="shared" si="3"/>
        <v>177357.58028679714</v>
      </c>
      <c r="H108" s="26">
        <v>352.28857727569994</v>
      </c>
      <c r="I108" s="7">
        <v>743.34710349142551</v>
      </c>
      <c r="J108" s="7">
        <v>2756.7202368676662</v>
      </c>
      <c r="K108" s="7">
        <v>7621.6718749254942</v>
      </c>
      <c r="L108" s="7">
        <v>21874.053218960762</v>
      </c>
      <c r="M108" s="7">
        <v>35651.286192893982</v>
      </c>
      <c r="N108" s="126">
        <f t="shared" si="4"/>
        <v>68999.36720441503</v>
      </c>
      <c r="O108" s="26">
        <v>278.83705642225686</v>
      </c>
      <c r="P108" s="7">
        <v>753.95734862983227</v>
      </c>
      <c r="Q108" s="7">
        <v>2572.0558957010508</v>
      </c>
      <c r="R108" s="7">
        <v>5454.6294509619474</v>
      </c>
      <c r="S108" s="7">
        <v>22967.088660657406</v>
      </c>
      <c r="T108" s="7">
        <v>76331.644670009613</v>
      </c>
      <c r="U108" s="126">
        <f t="shared" si="5"/>
        <v>108358.21308238211</v>
      </c>
    </row>
    <row r="109" spans="1:21">
      <c r="A109" s="37">
        <v>112</v>
      </c>
      <c r="B109" s="17"/>
      <c r="C109" s="11"/>
      <c r="D109" s="52" t="s">
        <v>10</v>
      </c>
      <c r="E109" s="49" t="s">
        <v>134</v>
      </c>
      <c r="F109" s="51"/>
      <c r="G109" s="111">
        <f t="shared" si="3"/>
        <v>386247.93725004891</v>
      </c>
      <c r="H109" s="26">
        <v>144.14940267935162</v>
      </c>
      <c r="I109" s="7">
        <v>65.011006248416379</v>
      </c>
      <c r="J109" s="7">
        <v>890.0725853331387</v>
      </c>
      <c r="K109" s="7">
        <v>6580.0011890977621</v>
      </c>
      <c r="L109" s="7">
        <v>38078.487683773041</v>
      </c>
      <c r="M109" s="7">
        <v>120740.8856086731</v>
      </c>
      <c r="N109" s="126">
        <f t="shared" si="4"/>
        <v>166498.60747580481</v>
      </c>
      <c r="O109" s="26">
        <v>74.498085945961066</v>
      </c>
      <c r="P109" s="7">
        <v>45.708093779394403</v>
      </c>
      <c r="Q109" s="7">
        <v>598.49478827789426</v>
      </c>
      <c r="R109" s="7">
        <v>2556.6295200660825</v>
      </c>
      <c r="S109" s="7">
        <v>30791.508693218231</v>
      </c>
      <c r="T109" s="7">
        <v>185682.49059295654</v>
      </c>
      <c r="U109" s="126">
        <f t="shared" si="5"/>
        <v>219749.32977424411</v>
      </c>
    </row>
    <row r="110" spans="1:21">
      <c r="A110" s="37">
        <v>113</v>
      </c>
      <c r="B110" s="17"/>
      <c r="C110" s="16"/>
      <c r="D110" s="38" t="s">
        <v>22</v>
      </c>
      <c r="E110" s="49" t="s">
        <v>135</v>
      </c>
      <c r="F110" s="40"/>
      <c r="G110" s="111">
        <f t="shared" si="3"/>
        <v>4220502.5905128643</v>
      </c>
      <c r="H110" s="26">
        <v>513.48349876655266</v>
      </c>
      <c r="I110" s="7">
        <v>112.92186447419226</v>
      </c>
      <c r="J110" s="7">
        <v>9246.6010914444923</v>
      </c>
      <c r="K110" s="7">
        <v>127381.54600524902</v>
      </c>
      <c r="L110" s="7">
        <v>710568.80551147461</v>
      </c>
      <c r="M110" s="7">
        <v>1390095.0749511719</v>
      </c>
      <c r="N110" s="126">
        <f t="shared" si="4"/>
        <v>2237918.4329225807</v>
      </c>
      <c r="O110" s="26">
        <v>254.35131395841017</v>
      </c>
      <c r="P110" s="7">
        <v>148.04371381178498</v>
      </c>
      <c r="Q110" s="7">
        <v>5257.6099553108215</v>
      </c>
      <c r="R110" s="7">
        <v>36163.269619226456</v>
      </c>
      <c r="S110" s="7">
        <v>356199.45787811279</v>
      </c>
      <c r="T110" s="7">
        <v>1584561.4251098633</v>
      </c>
      <c r="U110" s="126">
        <f t="shared" si="5"/>
        <v>1982584.1575902835</v>
      </c>
    </row>
    <row r="111" spans="1:21">
      <c r="A111" s="37">
        <v>114</v>
      </c>
      <c r="B111" s="17"/>
      <c r="C111" s="16"/>
      <c r="D111" s="38" t="s">
        <v>24</v>
      </c>
      <c r="E111" s="49" t="s">
        <v>136</v>
      </c>
      <c r="F111" s="40"/>
      <c r="G111" s="111">
        <f t="shared" si="3"/>
        <v>2299693.9747117134</v>
      </c>
      <c r="H111" s="26">
        <v>368.40995792858303</v>
      </c>
      <c r="I111" s="7">
        <v>400.11978536844254</v>
      </c>
      <c r="J111" s="7">
        <v>3606.8633158951998</v>
      </c>
      <c r="K111" s="7">
        <v>36877.086556792259</v>
      </c>
      <c r="L111" s="7">
        <v>323463.76072311401</v>
      </c>
      <c r="M111" s="7">
        <v>729787.56384277344</v>
      </c>
      <c r="N111" s="126">
        <f t="shared" si="4"/>
        <v>1094503.8041818719</v>
      </c>
      <c r="O111" s="26">
        <v>312.01487702410668</v>
      </c>
      <c r="P111" s="7">
        <v>423.38647216185927</v>
      </c>
      <c r="Q111" s="7">
        <v>2810.9956329464912</v>
      </c>
      <c r="R111" s="7">
        <v>17180.289603769779</v>
      </c>
      <c r="S111" s="7">
        <v>207109.55676651001</v>
      </c>
      <c r="T111" s="7">
        <v>977353.9271774292</v>
      </c>
      <c r="U111" s="126">
        <f t="shared" si="5"/>
        <v>1205190.1705298414</v>
      </c>
    </row>
    <row r="112" spans="1:21">
      <c r="A112" s="37">
        <v>115</v>
      </c>
      <c r="B112" s="14"/>
      <c r="C112" s="16"/>
      <c r="D112" s="38" t="s">
        <v>26</v>
      </c>
      <c r="E112" s="49" t="s">
        <v>137</v>
      </c>
      <c r="F112" s="40"/>
      <c r="G112" s="111">
        <f t="shared" si="3"/>
        <v>50829.176945852116</v>
      </c>
      <c r="H112" s="26">
        <v>451.76743093691766</v>
      </c>
      <c r="I112" s="7">
        <v>117.8984288200736</v>
      </c>
      <c r="J112" s="7">
        <v>1192.5284494310617</v>
      </c>
      <c r="K112" s="7">
        <v>2372.9575746953487</v>
      </c>
      <c r="L112" s="7">
        <v>6167.8564540147781</v>
      </c>
      <c r="M112" s="7">
        <v>15287.456130027771</v>
      </c>
      <c r="N112" s="126">
        <f t="shared" si="4"/>
        <v>25590.464467925951</v>
      </c>
      <c r="O112" s="26">
        <v>393.66913205012679</v>
      </c>
      <c r="P112" s="7">
        <v>146.96457602083683</v>
      </c>
      <c r="Q112" s="7">
        <v>848.21504950523376</v>
      </c>
      <c r="R112" s="7">
        <v>1203.0923933312297</v>
      </c>
      <c r="S112" s="7">
        <v>3666.0755701065063</v>
      </c>
      <c r="T112" s="7">
        <v>18980.695756912231</v>
      </c>
      <c r="U112" s="126">
        <f t="shared" si="5"/>
        <v>25238.712477926165</v>
      </c>
    </row>
    <row r="113" spans="1:21">
      <c r="A113" s="37">
        <v>116</v>
      </c>
      <c r="B113" s="17"/>
      <c r="C113" s="12"/>
      <c r="D113" s="38" t="s">
        <v>32</v>
      </c>
      <c r="E113" s="14" t="s">
        <v>138</v>
      </c>
      <c r="F113" s="43"/>
      <c r="G113" s="111">
        <f t="shared" si="3"/>
        <v>194560.04020085931</v>
      </c>
      <c r="H113" s="26">
        <v>72.49428153084591</v>
      </c>
      <c r="I113" s="7">
        <v>39.38373690797016</v>
      </c>
      <c r="J113" s="7">
        <v>344.04419129341841</v>
      </c>
      <c r="K113" s="7">
        <v>2188.6934866309166</v>
      </c>
      <c r="L113" s="7">
        <v>15357.1203789711</v>
      </c>
      <c r="M113" s="7">
        <v>77821.81787109375</v>
      </c>
      <c r="N113" s="126">
        <f t="shared" si="4"/>
        <v>95823.553946428001</v>
      </c>
      <c r="O113" s="26">
        <v>69.93645323254168</v>
      </c>
      <c r="P113" s="7">
        <v>39.988045519217849</v>
      </c>
      <c r="Q113" s="7">
        <v>268.59109421819448</v>
      </c>
      <c r="R113" s="7">
        <v>859.87928467988968</v>
      </c>
      <c r="S113" s="7">
        <v>8188.2523837089539</v>
      </c>
      <c r="T113" s="7">
        <v>89309.83899307251</v>
      </c>
      <c r="U113" s="126">
        <f t="shared" si="5"/>
        <v>98736.486254431307</v>
      </c>
    </row>
    <row r="114" spans="1:21">
      <c r="A114" s="93">
        <v>117</v>
      </c>
      <c r="B114" s="94"/>
      <c r="C114" s="95" t="s">
        <v>4</v>
      </c>
      <c r="D114" s="96" t="s">
        <v>139</v>
      </c>
      <c r="E114" s="97"/>
      <c r="F114" s="98"/>
      <c r="G114" s="99">
        <f t="shared" si="3"/>
        <v>2998074.8329342436</v>
      </c>
      <c r="H114" s="100">
        <v>1865.0437395405024</v>
      </c>
      <c r="I114" s="101">
        <v>870.45402915775776</v>
      </c>
      <c r="J114" s="101">
        <v>2236.1680279374123</v>
      </c>
      <c r="K114" s="101">
        <v>16522.817002892494</v>
      </c>
      <c r="L114" s="101">
        <v>251889.94178199768</v>
      </c>
      <c r="M114" s="101">
        <v>999945.46319580078</v>
      </c>
      <c r="N114" s="127">
        <f t="shared" si="4"/>
        <v>1273329.8877773266</v>
      </c>
      <c r="O114" s="100">
        <v>1049.6528757065535</v>
      </c>
      <c r="P114" s="101">
        <v>478.11919829249382</v>
      </c>
      <c r="Q114" s="101">
        <v>1945.3570631444454</v>
      </c>
      <c r="R114" s="101">
        <v>13578.637278318405</v>
      </c>
      <c r="S114" s="101">
        <v>272402.69619750977</v>
      </c>
      <c r="T114" s="101">
        <v>1435290.4825439453</v>
      </c>
      <c r="U114" s="127">
        <f t="shared" si="5"/>
        <v>1724744.945156917</v>
      </c>
    </row>
    <row r="115" spans="1:21">
      <c r="A115" s="37">
        <v>118</v>
      </c>
      <c r="B115" s="17"/>
      <c r="C115" s="16"/>
      <c r="D115" s="38" t="s">
        <v>8</v>
      </c>
      <c r="E115" s="49" t="s">
        <v>140</v>
      </c>
      <c r="F115" s="40"/>
      <c r="G115" s="111">
        <f t="shared" si="3"/>
        <v>2452436.8868499561</v>
      </c>
      <c r="H115" s="26">
        <v>411.27818009769544</v>
      </c>
      <c r="I115" s="7">
        <v>149.70671053230762</v>
      </c>
      <c r="J115" s="7">
        <v>877.72231090068817</v>
      </c>
      <c r="K115" s="7">
        <v>9001.0070594549179</v>
      </c>
      <c r="L115" s="7">
        <v>188773.11532592773</v>
      </c>
      <c r="M115" s="7">
        <v>850195.45861816406</v>
      </c>
      <c r="N115" s="126">
        <f t="shared" si="4"/>
        <v>1049408.2882050774</v>
      </c>
      <c r="O115" s="26">
        <v>267.9457824639976</v>
      </c>
      <c r="P115" s="7">
        <v>97.034142374992371</v>
      </c>
      <c r="Q115" s="7">
        <v>832.44522701203823</v>
      </c>
      <c r="R115" s="7">
        <v>7340.872452378273</v>
      </c>
      <c r="S115" s="7">
        <v>208624.89178466797</v>
      </c>
      <c r="T115" s="7">
        <v>1185865.4092559814</v>
      </c>
      <c r="U115" s="126">
        <f t="shared" si="5"/>
        <v>1403028.5986448787</v>
      </c>
    </row>
    <row r="116" spans="1:21">
      <c r="A116" s="37">
        <v>119</v>
      </c>
      <c r="B116" s="10"/>
      <c r="C116" s="16"/>
      <c r="D116" s="38" t="s">
        <v>10</v>
      </c>
      <c r="E116" s="49" t="s">
        <v>141</v>
      </c>
      <c r="F116" s="40"/>
      <c r="G116" s="111">
        <f t="shared" si="3"/>
        <v>443894.19911087304</v>
      </c>
      <c r="H116" s="26">
        <v>1057.3151213796809</v>
      </c>
      <c r="I116" s="7">
        <v>574.21831811219454</v>
      </c>
      <c r="J116" s="7">
        <v>1131.0488645909354</v>
      </c>
      <c r="K116" s="7">
        <v>5942.3216948620975</v>
      </c>
      <c r="L116" s="7">
        <v>49014.330807089806</v>
      </c>
      <c r="M116" s="7">
        <v>114862.05737018585</v>
      </c>
      <c r="N116" s="126">
        <f t="shared" si="4"/>
        <v>172581.29217622057</v>
      </c>
      <c r="O116" s="26">
        <v>590.2163825891912</v>
      </c>
      <c r="P116" s="7">
        <v>306.68983122706413</v>
      </c>
      <c r="Q116" s="7">
        <v>988.89373786002398</v>
      </c>
      <c r="R116" s="7">
        <v>5464.864728718996</v>
      </c>
      <c r="S116" s="7">
        <v>54290.339681625366</v>
      </c>
      <c r="T116" s="7">
        <v>209671.90257263184</v>
      </c>
      <c r="U116" s="126">
        <f t="shared" si="5"/>
        <v>271312.90693465248</v>
      </c>
    </row>
    <row r="117" spans="1:21">
      <c r="A117" s="37">
        <v>120</v>
      </c>
      <c r="B117" s="17"/>
      <c r="C117" s="11"/>
      <c r="D117" s="38" t="s">
        <v>22</v>
      </c>
      <c r="E117" s="9" t="s">
        <v>142</v>
      </c>
      <c r="F117" s="46"/>
      <c r="G117" s="111">
        <f t="shared" si="3"/>
        <v>101743.71699936781</v>
      </c>
      <c r="H117" s="26">
        <v>396.45037108194083</v>
      </c>
      <c r="I117" s="7">
        <v>146.52896865457296</v>
      </c>
      <c r="J117" s="7">
        <v>227.39680571109056</v>
      </c>
      <c r="K117" s="7">
        <v>1579.4878977537155</v>
      </c>
      <c r="L117" s="7">
        <v>14102.500785827637</v>
      </c>
      <c r="M117" s="7">
        <v>34887.940523147583</v>
      </c>
      <c r="N117" s="126">
        <f t="shared" si="4"/>
        <v>51340.30535217654</v>
      </c>
      <c r="O117" s="26">
        <v>191.49071001447737</v>
      </c>
      <c r="P117" s="7">
        <v>74.395221617072821</v>
      </c>
      <c r="Q117" s="7">
        <v>124.01810964941978</v>
      </c>
      <c r="R117" s="7">
        <v>772.90012586116791</v>
      </c>
      <c r="S117" s="7">
        <v>9487.473560333252</v>
      </c>
      <c r="T117" s="7">
        <v>39753.133919715881</v>
      </c>
      <c r="U117" s="126">
        <f t="shared" si="5"/>
        <v>50403.411647191271</v>
      </c>
    </row>
    <row r="118" spans="1:21">
      <c r="A118" s="93">
        <v>121</v>
      </c>
      <c r="B118" s="94"/>
      <c r="C118" s="95" t="s">
        <v>143</v>
      </c>
      <c r="D118" s="96" t="s">
        <v>144</v>
      </c>
      <c r="E118" s="97"/>
      <c r="F118" s="98"/>
      <c r="G118" s="99">
        <f t="shared" si="3"/>
        <v>1027016.6581656458</v>
      </c>
      <c r="H118" s="100">
        <v>4294.4765739096329</v>
      </c>
      <c r="I118" s="101">
        <v>3013.6176587715745</v>
      </c>
      <c r="J118" s="101">
        <v>9915.9472835659981</v>
      </c>
      <c r="K118" s="101">
        <v>65614.508398890495</v>
      </c>
      <c r="L118" s="101">
        <v>173913.40276908875</v>
      </c>
      <c r="M118" s="101">
        <v>306629.46909332275</v>
      </c>
      <c r="N118" s="127">
        <f t="shared" si="4"/>
        <v>563381.4217775492</v>
      </c>
      <c r="O118" s="100">
        <v>3829.5656339693815</v>
      </c>
      <c r="P118" s="101">
        <v>3997.1654859483242</v>
      </c>
      <c r="Q118" s="101">
        <v>9832.2241024002433</v>
      </c>
      <c r="R118" s="101">
        <v>20398.39596003294</v>
      </c>
      <c r="S118" s="101">
        <v>112970.43470144272</v>
      </c>
      <c r="T118" s="101">
        <v>312607.45050430298</v>
      </c>
      <c r="U118" s="127">
        <f t="shared" si="5"/>
        <v>463635.23638809659</v>
      </c>
    </row>
    <row r="119" spans="1:21">
      <c r="A119" s="37">
        <v>122</v>
      </c>
      <c r="B119" s="17"/>
      <c r="C119" s="16"/>
      <c r="D119" s="38" t="s">
        <v>8</v>
      </c>
      <c r="E119" s="49" t="s">
        <v>145</v>
      </c>
      <c r="F119" s="40"/>
      <c r="G119" s="111">
        <f t="shared" si="3"/>
        <v>143336.81107204224</v>
      </c>
      <c r="H119" s="26">
        <v>127.66291391905179</v>
      </c>
      <c r="I119" s="7">
        <v>111.579215795442</v>
      </c>
      <c r="J119" s="7">
        <v>552.02643871307373</v>
      </c>
      <c r="K119" s="7">
        <v>3455.6346250381321</v>
      </c>
      <c r="L119" s="7">
        <v>16159.080946564674</v>
      </c>
      <c r="M119" s="7">
        <v>46327.199064254761</v>
      </c>
      <c r="N119" s="126">
        <f t="shared" si="4"/>
        <v>66733.183204285131</v>
      </c>
      <c r="O119" s="26">
        <v>111.08404018193687</v>
      </c>
      <c r="P119" s="7">
        <v>132.59388188645244</v>
      </c>
      <c r="Q119" s="7">
        <v>504.0420474675484</v>
      </c>
      <c r="R119" s="7">
        <v>2332.8428847230971</v>
      </c>
      <c r="S119" s="7">
        <v>15708.824039071798</v>
      </c>
      <c r="T119" s="7">
        <v>57814.24097442627</v>
      </c>
      <c r="U119" s="126">
        <f t="shared" si="5"/>
        <v>76603.62786775711</v>
      </c>
    </row>
    <row r="120" spans="1:21">
      <c r="A120" s="37">
        <v>123</v>
      </c>
      <c r="B120" s="17"/>
      <c r="C120" s="16"/>
      <c r="D120" s="38" t="s">
        <v>10</v>
      </c>
      <c r="E120" s="49" t="s">
        <v>146</v>
      </c>
      <c r="F120" s="40"/>
      <c r="G120" s="111">
        <f t="shared" si="3"/>
        <v>470857.96542565466</v>
      </c>
      <c r="H120" s="26">
        <v>1649.0532251204131</v>
      </c>
      <c r="I120" s="7">
        <v>1690.9698093291372</v>
      </c>
      <c r="J120" s="7">
        <v>6449.2450431361794</v>
      </c>
      <c r="K120" s="7">
        <v>51192.769791126251</v>
      </c>
      <c r="L120" s="7">
        <v>113124.51314544678</v>
      </c>
      <c r="M120" s="7">
        <v>142387.29316329956</v>
      </c>
      <c r="N120" s="126">
        <f t="shared" si="4"/>
        <v>316493.84417745832</v>
      </c>
      <c r="O120" s="26">
        <v>1875.8611855464987</v>
      </c>
      <c r="P120" s="7">
        <v>2541.4706377834082</v>
      </c>
      <c r="Q120" s="7">
        <v>5084.8747912943363</v>
      </c>
      <c r="R120" s="7">
        <v>10597.00221401453</v>
      </c>
      <c r="S120" s="7">
        <v>47017.348040819168</v>
      </c>
      <c r="T120" s="7">
        <v>87247.564378738403</v>
      </c>
      <c r="U120" s="126">
        <f t="shared" si="5"/>
        <v>154364.12124819634</v>
      </c>
    </row>
    <row r="121" spans="1:21">
      <c r="A121" s="37">
        <v>124</v>
      </c>
      <c r="B121" s="10"/>
      <c r="C121" s="16"/>
      <c r="D121" s="38" t="s">
        <v>22</v>
      </c>
      <c r="E121" s="49" t="s">
        <v>147</v>
      </c>
      <c r="F121" s="40"/>
      <c r="G121" s="111">
        <f t="shared" si="3"/>
        <v>35772.280338391342</v>
      </c>
      <c r="H121" s="26">
        <v>115.58839397283737</v>
      </c>
      <c r="I121" s="7">
        <v>421.56117706093937</v>
      </c>
      <c r="J121" s="7">
        <v>792.70243401546031</v>
      </c>
      <c r="K121" s="7">
        <v>1180.1490319157019</v>
      </c>
      <c r="L121" s="7">
        <v>3202.1054549813271</v>
      </c>
      <c r="M121" s="7">
        <v>7936.250128865242</v>
      </c>
      <c r="N121" s="126">
        <f t="shared" si="4"/>
        <v>13648.356620811508</v>
      </c>
      <c r="O121" s="26">
        <v>207.84715171021526</v>
      </c>
      <c r="P121" s="7">
        <v>493.86977459257469</v>
      </c>
      <c r="Q121" s="7">
        <v>1623.2087792404927</v>
      </c>
      <c r="R121" s="7">
        <v>1312.3538541314192</v>
      </c>
      <c r="S121" s="7">
        <v>5808.9866957552731</v>
      </c>
      <c r="T121" s="7">
        <v>12677.657462149858</v>
      </c>
      <c r="U121" s="126">
        <f t="shared" si="5"/>
        <v>22123.923717579833</v>
      </c>
    </row>
    <row r="122" spans="1:21">
      <c r="A122" s="37">
        <v>125</v>
      </c>
      <c r="B122" s="17"/>
      <c r="C122" s="11"/>
      <c r="D122" s="50"/>
      <c r="E122" s="9" t="s">
        <v>148</v>
      </c>
      <c r="F122" s="46"/>
      <c r="G122" s="111">
        <f t="shared" si="3"/>
        <v>377049.60496683139</v>
      </c>
      <c r="H122" s="26">
        <v>2402.1719330763444</v>
      </c>
      <c r="I122" s="7">
        <v>789.50741773284972</v>
      </c>
      <c r="J122" s="7">
        <v>2121.9733013063669</v>
      </c>
      <c r="K122" s="7">
        <v>9785.9539165496826</v>
      </c>
      <c r="L122" s="7">
        <v>41427.70125746727</v>
      </c>
      <c r="M122" s="7">
        <v>109978.72704696655</v>
      </c>
      <c r="N122" s="126">
        <f t="shared" si="4"/>
        <v>166506.03487309907</v>
      </c>
      <c r="O122" s="26">
        <v>1634.7733543030918</v>
      </c>
      <c r="P122" s="7">
        <v>829.23111253418028</v>
      </c>
      <c r="Q122" s="7">
        <v>2620.0984607320279</v>
      </c>
      <c r="R122" s="7">
        <v>6156.1973162665963</v>
      </c>
      <c r="S122" s="7">
        <v>44435.275632977486</v>
      </c>
      <c r="T122" s="7">
        <v>154867.99421691895</v>
      </c>
      <c r="U122" s="126">
        <f t="shared" si="5"/>
        <v>210543.57009373233</v>
      </c>
    </row>
    <row r="123" spans="1:21">
      <c r="A123" s="93">
        <v>126</v>
      </c>
      <c r="B123" s="94"/>
      <c r="C123" s="95" t="s">
        <v>149</v>
      </c>
      <c r="D123" s="96" t="s">
        <v>150</v>
      </c>
      <c r="E123" s="97"/>
      <c r="F123" s="98"/>
      <c r="G123" s="99">
        <f t="shared" si="3"/>
        <v>879930.33848323673</v>
      </c>
      <c r="H123" s="100">
        <v>2558.9232981689274</v>
      </c>
      <c r="I123" s="101">
        <v>1518.4584272503853</v>
      </c>
      <c r="J123" s="101">
        <v>6217.7411622107029</v>
      </c>
      <c r="K123" s="101">
        <v>32382.217172026634</v>
      </c>
      <c r="L123" s="101">
        <v>129469.23191642761</v>
      </c>
      <c r="M123" s="101">
        <v>311808.50065612793</v>
      </c>
      <c r="N123" s="127">
        <f t="shared" si="4"/>
        <v>483955.07263221219</v>
      </c>
      <c r="O123" s="100">
        <v>1922.492090228945</v>
      </c>
      <c r="P123" s="101">
        <v>1167.7765656411648</v>
      </c>
      <c r="Q123" s="101">
        <v>4924.9839885532856</v>
      </c>
      <c r="R123" s="101">
        <v>13932.536846280098</v>
      </c>
      <c r="S123" s="101">
        <v>91294.827770233154</v>
      </c>
      <c r="T123" s="101">
        <v>282732.64859008789</v>
      </c>
      <c r="U123" s="127">
        <f t="shared" si="5"/>
        <v>395975.26585102454</v>
      </c>
    </row>
    <row r="124" spans="1:21">
      <c r="A124" s="37">
        <v>127</v>
      </c>
      <c r="B124" s="12"/>
      <c r="C124" s="12"/>
      <c r="D124" s="38" t="s">
        <v>8</v>
      </c>
      <c r="E124" s="49" t="s">
        <v>151</v>
      </c>
      <c r="F124" s="40"/>
      <c r="G124" s="111">
        <f t="shared" si="3"/>
        <v>747283.64542914554</v>
      </c>
      <c r="H124" s="26">
        <v>1418.7072961963713</v>
      </c>
      <c r="I124" s="7">
        <v>1133.6274974197149</v>
      </c>
      <c r="J124" s="7">
        <v>5482.5458058714867</v>
      </c>
      <c r="K124" s="7">
        <v>29736.494810700417</v>
      </c>
      <c r="L124" s="7">
        <v>117652.06513786316</v>
      </c>
      <c r="M124" s="7">
        <v>256634.49267578125</v>
      </c>
      <c r="N124" s="126">
        <f t="shared" si="4"/>
        <v>412057.9332238324</v>
      </c>
      <c r="O124" s="26">
        <v>922.22795007377863</v>
      </c>
      <c r="P124" s="7">
        <v>1067.545093998313</v>
      </c>
      <c r="Q124" s="7">
        <v>3288.6222400069237</v>
      </c>
      <c r="R124" s="7">
        <v>11665.866535186768</v>
      </c>
      <c r="S124" s="7">
        <v>80727.684913635254</v>
      </c>
      <c r="T124" s="7">
        <v>237553.76547241211</v>
      </c>
      <c r="U124" s="126">
        <f t="shared" si="5"/>
        <v>335225.71220531315</v>
      </c>
    </row>
    <row r="125" spans="1:21">
      <c r="A125" s="37">
        <v>128</v>
      </c>
      <c r="B125" s="17"/>
      <c r="C125" s="16"/>
      <c r="D125" s="52" t="s">
        <v>10</v>
      </c>
      <c r="E125" s="49" t="s">
        <v>152</v>
      </c>
      <c r="F125" s="40"/>
      <c r="G125" s="111">
        <f t="shared" si="3"/>
        <v>0</v>
      </c>
      <c r="H125" s="26">
        <v>0</v>
      </c>
      <c r="I125" s="7">
        <v>0</v>
      </c>
      <c r="J125" s="7">
        <v>0</v>
      </c>
      <c r="K125" s="7">
        <v>0</v>
      </c>
      <c r="L125" s="7">
        <v>0</v>
      </c>
      <c r="M125" s="7">
        <v>0</v>
      </c>
      <c r="N125" s="126">
        <f t="shared" si="4"/>
        <v>0</v>
      </c>
      <c r="O125" s="26">
        <v>0</v>
      </c>
      <c r="P125" s="7">
        <v>0</v>
      </c>
      <c r="Q125" s="7">
        <v>0</v>
      </c>
      <c r="R125" s="7">
        <v>0</v>
      </c>
      <c r="S125" s="7">
        <v>0</v>
      </c>
      <c r="T125" s="7">
        <v>0</v>
      </c>
      <c r="U125" s="126">
        <f t="shared" si="5"/>
        <v>0</v>
      </c>
    </row>
    <row r="126" spans="1:21">
      <c r="A126" s="37">
        <v>129</v>
      </c>
      <c r="B126" s="10"/>
      <c r="C126" s="16"/>
      <c r="D126" s="38" t="s">
        <v>22</v>
      </c>
      <c r="E126" s="15" t="s">
        <v>153</v>
      </c>
      <c r="F126" s="43"/>
      <c r="G126" s="111">
        <f t="shared" si="3"/>
        <v>9981.0266303905519</v>
      </c>
      <c r="H126" s="26">
        <v>0</v>
      </c>
      <c r="I126" s="7">
        <v>64.955183058627881</v>
      </c>
      <c r="J126" s="7">
        <v>69.727753306971863</v>
      </c>
      <c r="K126" s="7">
        <v>276.86576556693763</v>
      </c>
      <c r="L126" s="7">
        <v>1056.6744802072644</v>
      </c>
      <c r="M126" s="7">
        <v>4560.390967965126</v>
      </c>
      <c r="N126" s="126">
        <f t="shared" si="4"/>
        <v>6028.6141501049278</v>
      </c>
      <c r="O126" s="26">
        <v>0</v>
      </c>
      <c r="P126" s="7">
        <v>20.293707892531529</v>
      </c>
      <c r="Q126" s="7">
        <v>153.57606385531835</v>
      </c>
      <c r="R126" s="7">
        <v>203.62065648590215</v>
      </c>
      <c r="S126" s="7">
        <v>813.10363539680839</v>
      </c>
      <c r="T126" s="7">
        <v>2761.8184166550636</v>
      </c>
      <c r="U126" s="126">
        <f t="shared" si="5"/>
        <v>3952.412480285624</v>
      </c>
    </row>
    <row r="127" spans="1:21">
      <c r="A127" s="37">
        <v>130</v>
      </c>
      <c r="B127" s="17"/>
      <c r="C127" s="11"/>
      <c r="D127" s="38" t="s">
        <v>24</v>
      </c>
      <c r="E127" s="9" t="s">
        <v>422</v>
      </c>
      <c r="F127" s="46"/>
      <c r="G127" s="111">
        <f t="shared" si="3"/>
        <v>117081.14691167139</v>
      </c>
      <c r="H127" s="26">
        <v>1140.2159389988519</v>
      </c>
      <c r="I127" s="7">
        <v>319.8757429337129</v>
      </c>
      <c r="J127" s="7">
        <v>665.46751998458058</v>
      </c>
      <c r="K127" s="7">
        <v>2368.8566834330559</v>
      </c>
      <c r="L127" s="7">
        <v>10760.492941141129</v>
      </c>
      <c r="M127" s="7">
        <v>50613.614923477173</v>
      </c>
      <c r="N127" s="126">
        <f t="shared" si="4"/>
        <v>65868.523749968503</v>
      </c>
      <c r="O127" s="26">
        <v>1000.264106777031</v>
      </c>
      <c r="P127" s="7">
        <v>79.937796737067401</v>
      </c>
      <c r="Q127" s="7">
        <v>1398.4814521595836</v>
      </c>
      <c r="R127" s="7">
        <v>1830.8340024799109</v>
      </c>
      <c r="S127" s="7">
        <v>9233.2976027131081</v>
      </c>
      <c r="T127" s="7">
        <v>37669.808200836182</v>
      </c>
      <c r="U127" s="126">
        <f t="shared" si="5"/>
        <v>51212.623161702882</v>
      </c>
    </row>
    <row r="128" spans="1:21">
      <c r="A128" s="37">
        <v>131</v>
      </c>
      <c r="B128" s="12"/>
      <c r="C128" s="12"/>
      <c r="D128" s="38" t="s">
        <v>26</v>
      </c>
      <c r="E128" s="15" t="s">
        <v>154</v>
      </c>
      <c r="F128" s="43"/>
      <c r="G128" s="111">
        <f t="shared" si="3"/>
        <v>0</v>
      </c>
      <c r="H128" s="26">
        <v>0</v>
      </c>
      <c r="I128" s="7">
        <v>0</v>
      </c>
      <c r="J128" s="7">
        <v>0</v>
      </c>
      <c r="K128" s="7">
        <v>0</v>
      </c>
      <c r="L128" s="7">
        <v>0</v>
      </c>
      <c r="M128" s="7">
        <v>0</v>
      </c>
      <c r="N128" s="126">
        <f t="shared" si="4"/>
        <v>0</v>
      </c>
      <c r="O128" s="26">
        <v>0</v>
      </c>
      <c r="P128" s="7">
        <v>0</v>
      </c>
      <c r="Q128" s="7">
        <v>0</v>
      </c>
      <c r="R128" s="7">
        <v>0</v>
      </c>
      <c r="S128" s="7">
        <v>0</v>
      </c>
      <c r="T128" s="7">
        <v>0</v>
      </c>
      <c r="U128" s="126">
        <f t="shared" si="5"/>
        <v>0</v>
      </c>
    </row>
    <row r="129" spans="1:21">
      <c r="A129" s="37">
        <v>132</v>
      </c>
      <c r="B129" s="12"/>
      <c r="C129" s="12"/>
      <c r="D129" s="38" t="s">
        <v>32</v>
      </c>
      <c r="E129" s="15" t="s">
        <v>155</v>
      </c>
      <c r="F129" s="43"/>
      <c r="G129" s="111">
        <f t="shared" si="3"/>
        <v>5584.5181598014751</v>
      </c>
      <c r="H129" s="26">
        <v>0</v>
      </c>
      <c r="I129" s="7">
        <v>0</v>
      </c>
      <c r="J129" s="7">
        <v>0</v>
      </c>
      <c r="K129" s="7">
        <v>0</v>
      </c>
      <c r="L129" s="7">
        <v>0</v>
      </c>
      <c r="M129" s="7">
        <v>0</v>
      </c>
      <c r="N129" s="126">
        <f t="shared" si="4"/>
        <v>0</v>
      </c>
      <c r="O129" s="26">
        <v>0</v>
      </c>
      <c r="P129" s="7">
        <v>0</v>
      </c>
      <c r="Q129" s="7">
        <v>84.304232162176049</v>
      </c>
      <c r="R129" s="7">
        <v>232.21537280862685</v>
      </c>
      <c r="S129" s="7">
        <v>520.73530644760467</v>
      </c>
      <c r="T129" s="7">
        <v>4747.2632483830675</v>
      </c>
      <c r="U129" s="126">
        <f t="shared" si="5"/>
        <v>5584.5181598014751</v>
      </c>
    </row>
    <row r="130" spans="1:21">
      <c r="A130" s="93">
        <v>133</v>
      </c>
      <c r="B130" s="94"/>
      <c r="C130" s="95" t="s">
        <v>156</v>
      </c>
      <c r="D130" s="96" t="s">
        <v>157</v>
      </c>
      <c r="E130" s="97"/>
      <c r="F130" s="98"/>
      <c r="G130" s="99">
        <f t="shared" si="3"/>
        <v>48136.800656655803</v>
      </c>
      <c r="H130" s="100">
        <v>849.33217692747712</v>
      </c>
      <c r="I130" s="101">
        <v>69.952490635216236</v>
      </c>
      <c r="J130" s="101">
        <v>218.69656526297331</v>
      </c>
      <c r="K130" s="101">
        <v>621.31927019357681</v>
      </c>
      <c r="L130" s="101">
        <v>3410.7690703868866</v>
      </c>
      <c r="M130" s="101">
        <v>13959.414187431335</v>
      </c>
      <c r="N130" s="127">
        <f t="shared" si="4"/>
        <v>19129.483760837466</v>
      </c>
      <c r="O130" s="100">
        <v>2328.6417440399528</v>
      </c>
      <c r="P130" s="101">
        <v>221.08927986212075</v>
      </c>
      <c r="Q130" s="101">
        <v>309.6498994641006</v>
      </c>
      <c r="R130" s="101">
        <v>453.28798139095306</v>
      </c>
      <c r="S130" s="101">
        <v>3612.7667640447617</v>
      </c>
      <c r="T130" s="101">
        <v>22081.881227016449</v>
      </c>
      <c r="U130" s="127">
        <f t="shared" si="5"/>
        <v>29007.316895818338</v>
      </c>
    </row>
    <row r="131" spans="1:21">
      <c r="A131" s="93">
        <v>134</v>
      </c>
      <c r="B131" s="94"/>
      <c r="C131" s="95" t="s">
        <v>158</v>
      </c>
      <c r="D131" s="96" t="s">
        <v>159</v>
      </c>
      <c r="E131" s="97"/>
      <c r="F131" s="98"/>
      <c r="G131" s="99">
        <f t="shared" si="3"/>
        <v>130390.2534892126</v>
      </c>
      <c r="H131" s="100">
        <v>0</v>
      </c>
      <c r="I131" s="101">
        <v>90.817112044431269</v>
      </c>
      <c r="J131" s="101">
        <v>149.04926886269823</v>
      </c>
      <c r="K131" s="101">
        <v>692.75802643224597</v>
      </c>
      <c r="L131" s="101">
        <v>9834.2141492068768</v>
      </c>
      <c r="M131" s="101">
        <v>27257.583124518394</v>
      </c>
      <c r="N131" s="127">
        <f t="shared" si="4"/>
        <v>38024.421681064647</v>
      </c>
      <c r="O131" s="100">
        <v>0</v>
      </c>
      <c r="P131" s="101">
        <v>83.274529879912734</v>
      </c>
      <c r="Q131" s="101">
        <v>403.34011156111956</v>
      </c>
      <c r="R131" s="101">
        <v>967.31751956045628</v>
      </c>
      <c r="S131" s="101">
        <v>10962.323248296976</v>
      </c>
      <c r="T131" s="101">
        <v>79949.576398849487</v>
      </c>
      <c r="U131" s="127">
        <f>SUM(O131:T131)</f>
        <v>92365.831808147952</v>
      </c>
    </row>
    <row r="132" spans="1:21">
      <c r="A132" s="37">
        <v>135</v>
      </c>
      <c r="B132" s="17"/>
      <c r="C132" s="16"/>
      <c r="D132" s="38" t="s">
        <v>8</v>
      </c>
      <c r="E132" s="49" t="s">
        <v>160</v>
      </c>
      <c r="F132" s="40"/>
      <c r="G132" s="111">
        <f t="shared" si="3"/>
        <v>69624.560593487637</v>
      </c>
      <c r="H132" s="26">
        <v>0</v>
      </c>
      <c r="I132" s="7">
        <v>18.627742800163105</v>
      </c>
      <c r="J132" s="7">
        <v>15.670604752900545</v>
      </c>
      <c r="K132" s="7">
        <v>79.650963683379814</v>
      </c>
      <c r="L132" s="7">
        <v>4315.0401419214904</v>
      </c>
      <c r="M132" s="7">
        <v>12433.676553606987</v>
      </c>
      <c r="N132" s="126">
        <f t="shared" si="4"/>
        <v>16862.666006764921</v>
      </c>
      <c r="O132" s="26">
        <v>0</v>
      </c>
      <c r="P132" s="7">
        <v>13.878796001430601</v>
      </c>
      <c r="Q132" s="7">
        <v>21.699569277814589</v>
      </c>
      <c r="R132" s="7">
        <v>183.44077155878767</v>
      </c>
      <c r="S132" s="7">
        <v>6187.2135092504323</v>
      </c>
      <c r="T132" s="7">
        <v>46355.661940634251</v>
      </c>
      <c r="U132" s="126">
        <f t="shared" ref="U132:U157" si="6">SUM(O132:T132)</f>
        <v>52761.894586722716</v>
      </c>
    </row>
    <row r="133" spans="1:21">
      <c r="A133" s="37">
        <v>136</v>
      </c>
      <c r="B133" s="10"/>
      <c r="C133" s="16"/>
      <c r="D133" s="38" t="s">
        <v>10</v>
      </c>
      <c r="E133" s="49" t="s">
        <v>161</v>
      </c>
      <c r="F133" s="40"/>
      <c r="G133" s="111">
        <f t="shared" si="3"/>
        <v>0</v>
      </c>
      <c r="H133" s="26">
        <v>0</v>
      </c>
      <c r="I133" s="7">
        <v>0</v>
      </c>
      <c r="J133" s="7">
        <v>0</v>
      </c>
      <c r="K133" s="7">
        <v>0</v>
      </c>
      <c r="L133" s="7">
        <v>0</v>
      </c>
      <c r="M133" s="7">
        <v>0</v>
      </c>
      <c r="N133" s="126">
        <f t="shared" si="4"/>
        <v>0</v>
      </c>
      <c r="O133" s="26">
        <v>0</v>
      </c>
      <c r="P133" s="7">
        <v>0</v>
      </c>
      <c r="Q133" s="7">
        <v>0</v>
      </c>
      <c r="R133" s="7">
        <v>0</v>
      </c>
      <c r="S133" s="7">
        <v>0</v>
      </c>
      <c r="T133" s="7">
        <v>0</v>
      </c>
      <c r="U133" s="126">
        <f t="shared" si="6"/>
        <v>0</v>
      </c>
    </row>
    <row r="134" spans="1:21">
      <c r="A134" s="37">
        <v>137</v>
      </c>
      <c r="B134" s="10"/>
      <c r="C134" s="11"/>
      <c r="D134" s="52" t="s">
        <v>22</v>
      </c>
      <c r="E134" s="49" t="s">
        <v>162</v>
      </c>
      <c r="F134" s="51"/>
      <c r="G134" s="111">
        <f t="shared" si="3"/>
        <v>0</v>
      </c>
      <c r="H134" s="26">
        <v>0</v>
      </c>
      <c r="I134" s="7">
        <v>0</v>
      </c>
      <c r="J134" s="7">
        <v>0</v>
      </c>
      <c r="K134" s="7">
        <v>0</v>
      </c>
      <c r="L134" s="7">
        <v>0</v>
      </c>
      <c r="M134" s="7">
        <v>0</v>
      </c>
      <c r="N134" s="126">
        <f t="shared" si="4"/>
        <v>0</v>
      </c>
      <c r="O134" s="26">
        <v>0</v>
      </c>
      <c r="P134" s="7">
        <v>0</v>
      </c>
      <c r="Q134" s="7">
        <v>0</v>
      </c>
      <c r="R134" s="7">
        <v>0</v>
      </c>
      <c r="S134" s="7">
        <v>0</v>
      </c>
      <c r="T134" s="7">
        <v>0</v>
      </c>
      <c r="U134" s="126">
        <f t="shared" si="6"/>
        <v>0</v>
      </c>
    </row>
    <row r="135" spans="1:21">
      <c r="A135" s="37">
        <v>138</v>
      </c>
      <c r="B135" s="10"/>
      <c r="C135" s="11"/>
      <c r="D135" s="52" t="s">
        <v>24</v>
      </c>
      <c r="E135" s="49" t="s">
        <v>163</v>
      </c>
      <c r="F135" s="51"/>
      <c r="G135" s="111">
        <f t="shared" si="3"/>
        <v>0</v>
      </c>
      <c r="H135" s="26">
        <v>0</v>
      </c>
      <c r="I135" s="7">
        <v>0</v>
      </c>
      <c r="J135" s="7">
        <v>0</v>
      </c>
      <c r="K135" s="7">
        <v>0</v>
      </c>
      <c r="L135" s="7">
        <v>0</v>
      </c>
      <c r="M135" s="7">
        <v>0</v>
      </c>
      <c r="N135" s="126">
        <f t="shared" si="4"/>
        <v>0</v>
      </c>
      <c r="O135" s="26">
        <v>0</v>
      </c>
      <c r="P135" s="7">
        <v>0</v>
      </c>
      <c r="Q135" s="7">
        <v>0</v>
      </c>
      <c r="R135" s="7">
        <v>0</v>
      </c>
      <c r="S135" s="7">
        <v>0</v>
      </c>
      <c r="T135" s="7">
        <v>0</v>
      </c>
      <c r="U135" s="126">
        <f t="shared" si="6"/>
        <v>0</v>
      </c>
    </row>
    <row r="136" spans="1:21">
      <c r="A136" s="37">
        <v>139</v>
      </c>
      <c r="B136" s="17"/>
      <c r="C136" s="11"/>
      <c r="D136" s="50"/>
      <c r="E136" s="9" t="s">
        <v>164</v>
      </c>
      <c r="F136" s="46"/>
      <c r="G136" s="111">
        <f t="shared" si="3"/>
        <v>60765.696219892241</v>
      </c>
      <c r="H136" s="26">
        <v>0</v>
      </c>
      <c r="I136" s="7">
        <v>72.18936571944505</v>
      </c>
      <c r="J136" s="7">
        <v>133.37866782210767</v>
      </c>
      <c r="K136" s="7">
        <v>613.10709219053388</v>
      </c>
      <c r="L136" s="7">
        <v>5519.1740074306726</v>
      </c>
      <c r="M136" s="7">
        <v>14823.906583428383</v>
      </c>
      <c r="N136" s="126">
        <f t="shared" si="4"/>
        <v>21161.755716591142</v>
      </c>
      <c r="O136" s="26">
        <v>0</v>
      </c>
      <c r="P136" s="7">
        <v>69.395734066143632</v>
      </c>
      <c r="Q136" s="7">
        <v>381.64051733911037</v>
      </c>
      <c r="R136" s="7">
        <v>783.87673287838697</v>
      </c>
      <c r="S136" s="7">
        <v>4775.1092400848866</v>
      </c>
      <c r="T136" s="7">
        <v>33593.918278932571</v>
      </c>
      <c r="U136" s="126">
        <f t="shared" si="6"/>
        <v>39603.940503301099</v>
      </c>
    </row>
    <row r="137" spans="1:21">
      <c r="A137" s="93">
        <v>140</v>
      </c>
      <c r="B137" s="94"/>
      <c r="C137" s="95" t="s">
        <v>165</v>
      </c>
      <c r="D137" s="96" t="s">
        <v>166</v>
      </c>
      <c r="E137" s="97"/>
      <c r="F137" s="98"/>
      <c r="G137" s="99">
        <f t="shared" si="3"/>
        <v>106515.90885064751</v>
      </c>
      <c r="H137" s="100">
        <v>43003.325746536255</v>
      </c>
      <c r="I137" s="101">
        <v>2504.7786603569984</v>
      </c>
      <c r="J137" s="101">
        <v>1377.1637689173222</v>
      </c>
      <c r="K137" s="101">
        <v>644.09897083044052</v>
      </c>
      <c r="L137" s="101">
        <v>1080.5033195018768</v>
      </c>
      <c r="M137" s="101">
        <v>604.52423095703125</v>
      </c>
      <c r="N137" s="127">
        <f t="shared" si="4"/>
        <v>49214.394697099924</v>
      </c>
      <c r="O137" s="100">
        <v>51162.946563720703</v>
      </c>
      <c r="P137" s="101">
        <v>2540.6592730879784</v>
      </c>
      <c r="Q137" s="101">
        <v>1474.3487913608551</v>
      </c>
      <c r="R137" s="101">
        <v>1101.7965583279729</v>
      </c>
      <c r="S137" s="101">
        <v>803.33770459890366</v>
      </c>
      <c r="T137" s="101">
        <v>218.42526245117188</v>
      </c>
      <c r="U137" s="127">
        <f t="shared" si="6"/>
        <v>57301.514153547585</v>
      </c>
    </row>
    <row r="138" spans="1:21">
      <c r="A138" s="37">
        <v>141</v>
      </c>
      <c r="B138" s="17"/>
      <c r="C138" s="16"/>
      <c r="D138" s="38" t="s">
        <v>8</v>
      </c>
      <c r="E138" s="45" t="s">
        <v>167</v>
      </c>
      <c r="F138" s="53"/>
      <c r="G138" s="111">
        <f t="shared" ref="G138:G157" si="7">N138+U138</f>
        <v>1909.4610798022477</v>
      </c>
      <c r="H138" s="26">
        <v>715.140057310462</v>
      </c>
      <c r="I138" s="7">
        <v>24.812820280436426</v>
      </c>
      <c r="J138" s="7">
        <v>16.315603267517872</v>
      </c>
      <c r="K138" s="7">
        <v>10.805479730013758</v>
      </c>
      <c r="L138" s="7">
        <v>15.810795624740422</v>
      </c>
      <c r="M138" s="7">
        <v>6.9709300994873047</v>
      </c>
      <c r="N138" s="126">
        <f t="shared" ref="N138:N157" si="8">SUM(H138:M138)</f>
        <v>789.85568631265778</v>
      </c>
      <c r="O138" s="26">
        <v>1004.2879571765661</v>
      </c>
      <c r="P138" s="7">
        <v>38.788317221216857</v>
      </c>
      <c r="Q138" s="7">
        <v>33.442022269591689</v>
      </c>
      <c r="R138" s="7">
        <v>20.031676549697295</v>
      </c>
      <c r="S138" s="7">
        <v>18.195081584621221</v>
      </c>
      <c r="T138" s="7">
        <v>4.8603386878967285</v>
      </c>
      <c r="U138" s="126">
        <f t="shared" si="6"/>
        <v>1119.6053934895899</v>
      </c>
    </row>
    <row r="139" spans="1:21">
      <c r="A139" s="37">
        <v>142</v>
      </c>
      <c r="B139" s="17"/>
      <c r="C139" s="16"/>
      <c r="D139" s="38" t="s">
        <v>10</v>
      </c>
      <c r="E139" s="45" t="s">
        <v>168</v>
      </c>
      <c r="F139" s="53"/>
      <c r="G139" s="111">
        <f t="shared" si="7"/>
        <v>399.05545831238851</v>
      </c>
      <c r="H139" s="26">
        <v>165.16596282273531</v>
      </c>
      <c r="I139" s="7">
        <v>0</v>
      </c>
      <c r="J139" s="7">
        <v>0</v>
      </c>
      <c r="K139" s="7">
        <v>0</v>
      </c>
      <c r="L139" s="7">
        <v>0</v>
      </c>
      <c r="M139" s="7">
        <v>0</v>
      </c>
      <c r="N139" s="126">
        <f t="shared" si="8"/>
        <v>165.16596282273531</v>
      </c>
      <c r="O139" s="26">
        <v>233.8894954896532</v>
      </c>
      <c r="P139" s="7">
        <v>0</v>
      </c>
      <c r="Q139" s="7">
        <v>0</v>
      </c>
      <c r="R139" s="7">
        <v>0</v>
      </c>
      <c r="S139" s="7">
        <v>0</v>
      </c>
      <c r="T139" s="7">
        <v>0</v>
      </c>
      <c r="U139" s="126">
        <f t="shared" si="6"/>
        <v>233.8894954896532</v>
      </c>
    </row>
    <row r="140" spans="1:21">
      <c r="A140" s="37">
        <v>143</v>
      </c>
      <c r="B140" s="17"/>
      <c r="C140" s="16"/>
      <c r="D140" s="38" t="s">
        <v>22</v>
      </c>
      <c r="E140" s="45" t="s">
        <v>169</v>
      </c>
      <c r="F140" s="53"/>
      <c r="G140" s="111">
        <f t="shared" si="7"/>
        <v>1778.2783759348094</v>
      </c>
      <c r="H140" s="26">
        <v>528.8784992992878</v>
      </c>
      <c r="I140" s="7">
        <v>35.253106418997049</v>
      </c>
      <c r="J140" s="7">
        <v>35.302731737494469</v>
      </c>
      <c r="K140" s="7">
        <v>44.692983139306307</v>
      </c>
      <c r="L140" s="7">
        <v>114.27852511405945</v>
      </c>
      <c r="M140" s="7">
        <v>36.087242126464844</v>
      </c>
      <c r="N140" s="126">
        <f t="shared" si="8"/>
        <v>794.49308783560991</v>
      </c>
      <c r="O140" s="26">
        <v>703.78252692520618</v>
      </c>
      <c r="P140" s="7">
        <v>35.408718168735504</v>
      </c>
      <c r="Q140" s="7">
        <v>42.642667148262262</v>
      </c>
      <c r="R140" s="7">
        <v>76.166329609230161</v>
      </c>
      <c r="S140" s="7">
        <v>110.85728898458183</v>
      </c>
      <c r="T140" s="7">
        <v>14.927757263183594</v>
      </c>
      <c r="U140" s="126">
        <f t="shared" si="6"/>
        <v>983.78528809919953</v>
      </c>
    </row>
    <row r="141" spans="1:21">
      <c r="A141" s="37">
        <v>144</v>
      </c>
      <c r="B141" s="17"/>
      <c r="C141" s="16"/>
      <c r="D141" s="38" t="s">
        <v>24</v>
      </c>
      <c r="E141" s="45" t="s">
        <v>170</v>
      </c>
      <c r="F141" s="53"/>
      <c r="G141" s="111">
        <f t="shared" si="7"/>
        <v>46924.710401613265</v>
      </c>
      <c r="H141" s="26">
        <v>17453.165509819984</v>
      </c>
      <c r="I141" s="7">
        <v>1880.4969659149647</v>
      </c>
      <c r="J141" s="7">
        <v>1049.4002833142877</v>
      </c>
      <c r="K141" s="7">
        <v>460.13691394031048</v>
      </c>
      <c r="L141" s="7">
        <v>318.65407131612301</v>
      </c>
      <c r="M141" s="7">
        <v>164.46397399902344</v>
      </c>
      <c r="N141" s="126">
        <f t="shared" si="8"/>
        <v>21326.317718304694</v>
      </c>
      <c r="O141" s="26">
        <v>21709.939077854156</v>
      </c>
      <c r="P141" s="7">
        <v>1820.9729562699795</v>
      </c>
      <c r="Q141" s="7">
        <v>1000.3393558263779</v>
      </c>
      <c r="R141" s="7">
        <v>769.39267659932375</v>
      </c>
      <c r="S141" s="7">
        <v>232.15951306000352</v>
      </c>
      <c r="T141" s="7">
        <v>65.589103698730469</v>
      </c>
      <c r="U141" s="126">
        <f t="shared" si="6"/>
        <v>25598.392683308572</v>
      </c>
    </row>
    <row r="142" spans="1:21">
      <c r="A142" s="37">
        <v>145</v>
      </c>
      <c r="B142" s="17"/>
      <c r="C142" s="16"/>
      <c r="D142" s="38" t="s">
        <v>26</v>
      </c>
      <c r="E142" s="45" t="s">
        <v>171</v>
      </c>
      <c r="F142" s="53"/>
      <c r="G142" s="111">
        <f t="shared" si="7"/>
        <v>2391.0836920079309</v>
      </c>
      <c r="H142" s="26">
        <v>803.3689843416214</v>
      </c>
      <c r="I142" s="7">
        <v>14.239714799448848</v>
      </c>
      <c r="J142" s="7">
        <v>10.264570469968021</v>
      </c>
      <c r="K142" s="7">
        <v>3.11597565934062</v>
      </c>
      <c r="L142" s="7">
        <v>6.7404078617691994</v>
      </c>
      <c r="M142" s="7">
        <v>2.5224382877349854</v>
      </c>
      <c r="N142" s="126">
        <f t="shared" si="8"/>
        <v>840.25209141988307</v>
      </c>
      <c r="O142" s="26">
        <v>1503.9766541719437</v>
      </c>
      <c r="P142" s="7">
        <v>21.917989377863705</v>
      </c>
      <c r="Q142" s="7">
        <v>14.025333173573017</v>
      </c>
      <c r="R142" s="7">
        <v>4.3119232642930001</v>
      </c>
      <c r="S142" s="7">
        <v>5.8886682097800076</v>
      </c>
      <c r="T142" s="7">
        <v>0.71103239059448242</v>
      </c>
      <c r="U142" s="126">
        <f t="shared" si="6"/>
        <v>1550.8316005880479</v>
      </c>
    </row>
    <row r="143" spans="1:21">
      <c r="A143" s="37">
        <v>146</v>
      </c>
      <c r="B143" s="17"/>
      <c r="C143" s="16"/>
      <c r="D143" s="38" t="s">
        <v>32</v>
      </c>
      <c r="E143" s="54" t="s">
        <v>172</v>
      </c>
      <c r="F143" s="53"/>
      <c r="G143" s="111">
        <f t="shared" si="7"/>
        <v>53113.320031430572</v>
      </c>
      <c r="H143" s="26">
        <v>23337.605950593948</v>
      </c>
      <c r="I143" s="7">
        <v>549.97602196037769</v>
      </c>
      <c r="J143" s="7">
        <v>265.88058364018798</v>
      </c>
      <c r="K143" s="7">
        <v>125.34762291237712</v>
      </c>
      <c r="L143" s="7">
        <v>625.01950943470001</v>
      </c>
      <c r="M143" s="7">
        <v>394.4796142578125</v>
      </c>
      <c r="N143" s="126">
        <f t="shared" si="8"/>
        <v>25298.309302799404</v>
      </c>
      <c r="O143" s="26">
        <v>26007.071885108948</v>
      </c>
      <c r="P143" s="7">
        <v>623.57130679488182</v>
      </c>
      <c r="Q143" s="7">
        <v>383.89940272271633</v>
      </c>
      <c r="R143" s="7">
        <v>231.89394809678197</v>
      </c>
      <c r="S143" s="7">
        <v>436.23714977502823</v>
      </c>
      <c r="T143" s="7">
        <v>132.3370361328125</v>
      </c>
      <c r="U143" s="126">
        <f t="shared" si="6"/>
        <v>27815.010728631169</v>
      </c>
    </row>
    <row r="144" spans="1:21">
      <c r="A144" s="93">
        <v>147</v>
      </c>
      <c r="B144" s="94"/>
      <c r="C144" s="103" t="s">
        <v>173</v>
      </c>
      <c r="D144" s="96" t="s">
        <v>174</v>
      </c>
      <c r="E144" s="97"/>
      <c r="F144" s="98"/>
      <c r="G144" s="99">
        <f t="shared" si="7"/>
        <v>0</v>
      </c>
      <c r="H144" s="100">
        <v>0</v>
      </c>
      <c r="I144" s="101">
        <v>0</v>
      </c>
      <c r="J144" s="101">
        <v>0</v>
      </c>
      <c r="K144" s="101">
        <v>0</v>
      </c>
      <c r="L144" s="101">
        <v>0</v>
      </c>
      <c r="M144" s="101">
        <v>0</v>
      </c>
      <c r="N144" s="127">
        <f t="shared" si="8"/>
        <v>0</v>
      </c>
      <c r="O144" s="100">
        <v>0</v>
      </c>
      <c r="P144" s="101">
        <v>0</v>
      </c>
      <c r="Q144" s="101">
        <v>0</v>
      </c>
      <c r="R144" s="101">
        <v>0</v>
      </c>
      <c r="S144" s="101">
        <v>0</v>
      </c>
      <c r="T144" s="101">
        <v>0</v>
      </c>
      <c r="U144" s="127">
        <f t="shared" si="6"/>
        <v>0</v>
      </c>
    </row>
    <row r="145" spans="1:21">
      <c r="A145" s="72">
        <v>151</v>
      </c>
      <c r="B145" s="80" t="s">
        <v>175</v>
      </c>
      <c r="C145" s="81" t="s">
        <v>176</v>
      </c>
      <c r="D145" s="82"/>
      <c r="E145" s="82"/>
      <c r="F145" s="83"/>
      <c r="G145" s="74">
        <f t="shared" si="7"/>
        <v>1732877.3265759945</v>
      </c>
      <c r="H145" s="75">
        <v>23316.924815535545</v>
      </c>
      <c r="I145" s="76">
        <v>28185.620637655258</v>
      </c>
      <c r="J145" s="76">
        <v>128261.02965354919</v>
      </c>
      <c r="K145" s="76">
        <v>193957.17377901077</v>
      </c>
      <c r="L145" s="76">
        <v>222888.47103691101</v>
      </c>
      <c r="M145" s="76">
        <v>361935.59701538086</v>
      </c>
      <c r="N145" s="124">
        <f t="shared" si="8"/>
        <v>958544.81693804264</v>
      </c>
      <c r="O145" s="75">
        <v>26604.108385682106</v>
      </c>
      <c r="P145" s="76">
        <v>19247.105729579926</v>
      </c>
      <c r="Q145" s="76">
        <v>70053.056532144547</v>
      </c>
      <c r="R145" s="76">
        <v>74296.811712026596</v>
      </c>
      <c r="S145" s="76">
        <v>155432.33299827576</v>
      </c>
      <c r="T145" s="76">
        <v>428699.09428024292</v>
      </c>
      <c r="U145" s="124">
        <f t="shared" si="6"/>
        <v>774332.50963795185</v>
      </c>
    </row>
    <row r="146" spans="1:21">
      <c r="A146" s="93">
        <v>152</v>
      </c>
      <c r="B146" s="95"/>
      <c r="C146" s="95" t="s">
        <v>6</v>
      </c>
      <c r="D146" s="96" t="s">
        <v>177</v>
      </c>
      <c r="E146" s="104"/>
      <c r="F146" s="105"/>
      <c r="G146" s="99">
        <f t="shared" si="7"/>
        <v>1322109.1098043919</v>
      </c>
      <c r="H146" s="100">
        <v>21410.995535969734</v>
      </c>
      <c r="I146" s="101">
        <v>22675.356074333191</v>
      </c>
      <c r="J146" s="101">
        <v>67358.844698667526</v>
      </c>
      <c r="K146" s="101">
        <v>101445.92909431458</v>
      </c>
      <c r="L146" s="101">
        <v>158156.17736053467</v>
      </c>
      <c r="M146" s="101">
        <v>326926.77185058594</v>
      </c>
      <c r="N146" s="127">
        <f t="shared" si="8"/>
        <v>697974.07461440563</v>
      </c>
      <c r="O146" s="100">
        <v>24589.608369827271</v>
      </c>
      <c r="P146" s="101">
        <v>14331.473602056503</v>
      </c>
      <c r="Q146" s="101">
        <v>25695.10958135128</v>
      </c>
      <c r="R146" s="101">
        <v>33828.989028692245</v>
      </c>
      <c r="S146" s="101">
        <v>119180.58695363998</v>
      </c>
      <c r="T146" s="101">
        <v>406509.26765441895</v>
      </c>
      <c r="U146" s="127">
        <f t="shared" si="6"/>
        <v>624135.03518998623</v>
      </c>
    </row>
    <row r="147" spans="1:21">
      <c r="A147" s="37">
        <v>153</v>
      </c>
      <c r="B147" s="17"/>
      <c r="C147" s="16"/>
      <c r="D147" s="38" t="s">
        <v>8</v>
      </c>
      <c r="E147" s="49" t="s">
        <v>178</v>
      </c>
      <c r="F147" s="55"/>
      <c r="G147" s="111">
        <f t="shared" si="7"/>
        <v>248220.6899411343</v>
      </c>
      <c r="H147" s="26">
        <v>3513.3827977981418</v>
      </c>
      <c r="I147" s="7">
        <v>5845.6505770683289</v>
      </c>
      <c r="J147" s="7">
        <v>42487.461297333241</v>
      </c>
      <c r="K147" s="7">
        <v>50345.255904763937</v>
      </c>
      <c r="L147" s="7">
        <v>49822.645273208618</v>
      </c>
      <c r="M147" s="7">
        <v>36644.610718727112</v>
      </c>
      <c r="N147" s="126">
        <f t="shared" si="8"/>
        <v>188659.00656889938</v>
      </c>
      <c r="O147" s="26">
        <v>3669.7931049522012</v>
      </c>
      <c r="P147" s="7">
        <v>2697.2805484831333</v>
      </c>
      <c r="Q147" s="7">
        <v>7569.1151429712772</v>
      </c>
      <c r="R147" s="7">
        <v>9954.8116153478622</v>
      </c>
      <c r="S147" s="7">
        <v>18840.015704363585</v>
      </c>
      <c r="T147" s="7">
        <v>16830.667256116867</v>
      </c>
      <c r="U147" s="126">
        <f t="shared" si="6"/>
        <v>59561.683372234926</v>
      </c>
    </row>
    <row r="148" spans="1:21">
      <c r="A148" s="37">
        <v>154</v>
      </c>
      <c r="B148" s="17"/>
      <c r="C148" s="16"/>
      <c r="D148" s="38" t="s">
        <v>10</v>
      </c>
      <c r="E148" s="49" t="s">
        <v>179</v>
      </c>
      <c r="F148" s="40"/>
      <c r="G148" s="111">
        <f t="shared" si="7"/>
        <v>43851.061835672474</v>
      </c>
      <c r="H148" s="26">
        <v>726.32303439080715</v>
      </c>
      <c r="I148" s="7">
        <v>1030.7881733532995</v>
      </c>
      <c r="J148" s="7">
        <v>1681.0719868019223</v>
      </c>
      <c r="K148" s="7">
        <v>3036.5549032734707</v>
      </c>
      <c r="L148" s="7">
        <v>5173.6953547075391</v>
      </c>
      <c r="M148" s="7">
        <v>11452.076546743512</v>
      </c>
      <c r="N148" s="126">
        <f t="shared" si="8"/>
        <v>23100.509999270551</v>
      </c>
      <c r="O148" s="26">
        <v>2821.8852031959686</v>
      </c>
      <c r="P148" s="7">
        <v>403.44940293487161</v>
      </c>
      <c r="Q148" s="7">
        <v>1165.040307264775</v>
      </c>
      <c r="R148" s="7">
        <v>1710.9050804856233</v>
      </c>
      <c r="S148" s="7">
        <v>5596.3728291504085</v>
      </c>
      <c r="T148" s="7">
        <v>9052.8990133702755</v>
      </c>
      <c r="U148" s="126">
        <f t="shared" si="6"/>
        <v>20750.551836401923</v>
      </c>
    </row>
    <row r="149" spans="1:21">
      <c r="A149" s="37">
        <v>155</v>
      </c>
      <c r="B149" s="17"/>
      <c r="C149" s="16"/>
      <c r="D149" s="38" t="s">
        <v>22</v>
      </c>
      <c r="E149" s="49" t="s">
        <v>180</v>
      </c>
      <c r="F149" s="40"/>
      <c r="G149" s="111">
        <f t="shared" si="7"/>
        <v>581824.85276223719</v>
      </c>
      <c r="H149" s="26">
        <v>4372.2812522687018</v>
      </c>
      <c r="I149" s="7">
        <v>2654.9650887548923</v>
      </c>
      <c r="J149" s="7">
        <v>3763.9344789385796</v>
      </c>
      <c r="K149" s="7">
        <v>14805.444262444973</v>
      </c>
      <c r="L149" s="7">
        <v>48619.169915676117</v>
      </c>
      <c r="M149" s="7">
        <v>189120.79549407959</v>
      </c>
      <c r="N149" s="126">
        <f t="shared" si="8"/>
        <v>263336.59049216285</v>
      </c>
      <c r="O149" s="26">
        <v>3214.640259668231</v>
      </c>
      <c r="P149" s="7">
        <v>910.28827936947346</v>
      </c>
      <c r="Q149" s="7">
        <v>1876.7359451167285</v>
      </c>
      <c r="R149" s="7">
        <v>3123.715209454298</v>
      </c>
      <c r="S149" s="7">
        <v>45605.416384220123</v>
      </c>
      <c r="T149" s="7">
        <v>263757.46619224548</v>
      </c>
      <c r="U149" s="126">
        <f t="shared" si="6"/>
        <v>318488.26227007434</v>
      </c>
    </row>
    <row r="150" spans="1:21">
      <c r="A150" s="37">
        <v>156</v>
      </c>
      <c r="B150" s="17"/>
      <c r="C150" s="16"/>
      <c r="D150" s="38" t="s">
        <v>24</v>
      </c>
      <c r="E150" s="49" t="s">
        <v>181</v>
      </c>
      <c r="F150" s="40"/>
      <c r="G150" s="111">
        <f t="shared" si="7"/>
        <v>60962.310637507588</v>
      </c>
      <c r="H150" s="26">
        <v>1010.3536754101515</v>
      </c>
      <c r="I150" s="7">
        <v>392.40688224136829</v>
      </c>
      <c r="J150" s="7">
        <v>1231.8768403306603</v>
      </c>
      <c r="K150" s="7">
        <v>2832.5321038216352</v>
      </c>
      <c r="L150" s="7">
        <v>2743.9232258796692</v>
      </c>
      <c r="M150" s="7">
        <v>5785.0606565475464</v>
      </c>
      <c r="N150" s="126">
        <f t="shared" si="8"/>
        <v>13996.153384231031</v>
      </c>
      <c r="O150" s="26">
        <v>1688.3269613869488</v>
      </c>
      <c r="P150" s="7">
        <v>1061.0377615168691</v>
      </c>
      <c r="Q150" s="7">
        <v>5937.8381071165204</v>
      </c>
      <c r="R150" s="7">
        <v>6723.6502144709229</v>
      </c>
      <c r="S150" s="7">
        <v>9647.4689529240131</v>
      </c>
      <c r="T150" s="7">
        <v>21907.835255861282</v>
      </c>
      <c r="U150" s="126">
        <f t="shared" si="6"/>
        <v>46966.157253276557</v>
      </c>
    </row>
    <row r="151" spans="1:21">
      <c r="A151" s="37">
        <v>157</v>
      </c>
      <c r="B151" s="17"/>
      <c r="C151" s="16"/>
      <c r="D151" s="38" t="s">
        <v>26</v>
      </c>
      <c r="E151" s="49" t="s">
        <v>182</v>
      </c>
      <c r="F151" s="40"/>
      <c r="G151" s="111">
        <f t="shared" si="7"/>
        <v>86278.25786690414</v>
      </c>
      <c r="H151" s="26">
        <v>4841.2076290771365</v>
      </c>
      <c r="I151" s="7">
        <v>6793.0967810153961</v>
      </c>
      <c r="J151" s="7">
        <v>6297.3507858514786</v>
      </c>
      <c r="K151" s="7">
        <v>7751.7393367290497</v>
      </c>
      <c r="L151" s="7">
        <v>10980.39861869812</v>
      </c>
      <c r="M151" s="7">
        <v>13354.515638589859</v>
      </c>
      <c r="N151" s="126">
        <f t="shared" si="8"/>
        <v>50018.30878996104</v>
      </c>
      <c r="O151" s="26">
        <v>6048.4756027832627</v>
      </c>
      <c r="P151" s="7">
        <v>3771.1593207120895</v>
      </c>
      <c r="Q151" s="7">
        <v>2094.3625319302082</v>
      </c>
      <c r="R151" s="7">
        <v>2163.6329068988562</v>
      </c>
      <c r="S151" s="7">
        <v>5795.7911562919617</v>
      </c>
      <c r="T151" s="7">
        <v>16386.527558326721</v>
      </c>
      <c r="U151" s="126">
        <f t="shared" si="6"/>
        <v>36259.949076943099</v>
      </c>
    </row>
    <row r="152" spans="1:21">
      <c r="A152" s="37">
        <v>158</v>
      </c>
      <c r="B152" s="12"/>
      <c r="C152" s="12"/>
      <c r="D152" s="52" t="s">
        <v>32</v>
      </c>
      <c r="E152" s="49" t="s">
        <v>183</v>
      </c>
      <c r="F152" s="43"/>
      <c r="G152" s="111">
        <f t="shared" si="7"/>
        <v>5284.700750567019</v>
      </c>
      <c r="H152" s="26">
        <v>256.90209390595555</v>
      </c>
      <c r="I152" s="7">
        <v>514.77099352329969</v>
      </c>
      <c r="J152" s="7">
        <v>693.73372807353735</v>
      </c>
      <c r="K152" s="7">
        <v>668.26206233352423</v>
      </c>
      <c r="L152" s="7">
        <v>702.73042934387922</v>
      </c>
      <c r="M152" s="7">
        <v>288.4232559427619</v>
      </c>
      <c r="N152" s="126">
        <f t="shared" si="8"/>
        <v>3124.8225631229579</v>
      </c>
      <c r="O152" s="26">
        <v>271.27602077275515</v>
      </c>
      <c r="P152" s="7">
        <v>457.37958311289549</v>
      </c>
      <c r="Q152" s="7">
        <v>382.10030984133482</v>
      </c>
      <c r="R152" s="7">
        <v>365.26826935261488</v>
      </c>
      <c r="S152" s="7">
        <v>439.50988856330514</v>
      </c>
      <c r="T152" s="7">
        <v>244.34411580115557</v>
      </c>
      <c r="U152" s="126">
        <f t="shared" si="6"/>
        <v>2159.878187444061</v>
      </c>
    </row>
    <row r="153" spans="1:21">
      <c r="A153" s="37">
        <v>159</v>
      </c>
      <c r="B153" s="10"/>
      <c r="C153" s="11"/>
      <c r="D153" s="38" t="s">
        <v>34</v>
      </c>
      <c r="E153" s="49" t="s">
        <v>184</v>
      </c>
      <c r="F153" s="51"/>
      <c r="G153" s="111">
        <f t="shared" si="7"/>
        <v>295687.23176196218</v>
      </c>
      <c r="H153" s="26">
        <v>6690.5450844764709</v>
      </c>
      <c r="I153" s="7">
        <v>5443.6775245070457</v>
      </c>
      <c r="J153" s="7">
        <v>11203.417192995548</v>
      </c>
      <c r="K153" s="7">
        <v>22006.137620687485</v>
      </c>
      <c r="L153" s="7">
        <v>40113.609887599945</v>
      </c>
      <c r="M153" s="7">
        <v>70281.294624328613</v>
      </c>
      <c r="N153" s="126">
        <f t="shared" si="8"/>
        <v>155738.68193459511</v>
      </c>
      <c r="O153" s="26">
        <v>6875.2107785791159</v>
      </c>
      <c r="P153" s="7">
        <v>5030.8783982396126</v>
      </c>
      <c r="Q153" s="7">
        <v>6669.9163782447577</v>
      </c>
      <c r="R153" s="7">
        <v>9787.0057502985001</v>
      </c>
      <c r="S153" s="7">
        <v>33256.013036966324</v>
      </c>
      <c r="T153" s="7">
        <v>78329.525485038757</v>
      </c>
      <c r="U153" s="126">
        <f t="shared" si="6"/>
        <v>139948.54982736707</v>
      </c>
    </row>
    <row r="154" spans="1:21">
      <c r="A154" s="93">
        <v>160</v>
      </c>
      <c r="B154" s="94"/>
      <c r="C154" s="95" t="s">
        <v>61</v>
      </c>
      <c r="D154" s="96" t="s">
        <v>185</v>
      </c>
      <c r="E154" s="97"/>
      <c r="F154" s="98"/>
      <c r="G154" s="99">
        <f t="shared" si="7"/>
        <v>410768.22483919188</v>
      </c>
      <c r="H154" s="100">
        <v>1905.9292362853885</v>
      </c>
      <c r="I154" s="101">
        <v>5510.2650697231293</v>
      </c>
      <c r="J154" s="101">
        <v>60902.182361841202</v>
      </c>
      <c r="K154" s="101">
        <v>92511.24884057045</v>
      </c>
      <c r="L154" s="101">
        <v>64732.298861980438</v>
      </c>
      <c r="M154" s="101">
        <v>35008.820452690125</v>
      </c>
      <c r="N154" s="127">
        <f t="shared" si="8"/>
        <v>260570.74482309073</v>
      </c>
      <c r="O154" s="100">
        <v>2014.4998749680817</v>
      </c>
      <c r="P154" s="101">
        <v>4915.6326119601727</v>
      </c>
      <c r="Q154" s="101">
        <v>44357.947347521782</v>
      </c>
      <c r="R154" s="101">
        <v>40467.823494076729</v>
      </c>
      <c r="S154" s="101">
        <v>36251.743617773056</v>
      </c>
      <c r="T154" s="101">
        <v>22189.833069801331</v>
      </c>
      <c r="U154" s="127">
        <f t="shared" si="6"/>
        <v>150197.48001610115</v>
      </c>
    </row>
    <row r="155" spans="1:21">
      <c r="A155" s="37">
        <v>161</v>
      </c>
      <c r="B155" s="17"/>
      <c r="C155" s="16"/>
      <c r="D155" s="38" t="s">
        <v>8</v>
      </c>
      <c r="E155" s="49" t="s">
        <v>186</v>
      </c>
      <c r="F155" s="40"/>
      <c r="G155" s="111">
        <f t="shared" si="7"/>
        <v>293543.79302752763</v>
      </c>
      <c r="H155" s="26">
        <v>0</v>
      </c>
      <c r="I155" s="7">
        <v>1443.8082201145589</v>
      </c>
      <c r="J155" s="7">
        <v>35754.308047771454</v>
      </c>
      <c r="K155" s="7">
        <v>62459.423372030258</v>
      </c>
      <c r="L155" s="7">
        <v>49424.471104621887</v>
      </c>
      <c r="M155" s="7">
        <v>29552.646249771118</v>
      </c>
      <c r="N155" s="126">
        <f t="shared" si="8"/>
        <v>178634.65699430928</v>
      </c>
      <c r="O155" s="26">
        <v>0</v>
      </c>
      <c r="P155" s="7">
        <v>1876.7974672429264</v>
      </c>
      <c r="Q155" s="7">
        <v>35232.887678772211</v>
      </c>
      <c r="R155" s="7">
        <v>30710.627950191498</v>
      </c>
      <c r="S155" s="7">
        <v>29369.93065071106</v>
      </c>
      <c r="T155" s="7">
        <v>17718.892286300659</v>
      </c>
      <c r="U155" s="126">
        <f t="shared" si="6"/>
        <v>114909.13603321835</v>
      </c>
    </row>
    <row r="156" spans="1:21">
      <c r="A156" s="37">
        <v>162</v>
      </c>
      <c r="B156" s="17"/>
      <c r="C156" s="16"/>
      <c r="D156" s="38" t="s">
        <v>10</v>
      </c>
      <c r="E156" s="49" t="s">
        <v>187</v>
      </c>
      <c r="F156" s="55"/>
      <c r="G156" s="111">
        <f t="shared" si="7"/>
        <v>69254.06043979153</v>
      </c>
      <c r="H156" s="26">
        <v>1680.4243954345584</v>
      </c>
      <c r="I156" s="7">
        <v>1965.8055617958307</v>
      </c>
      <c r="J156" s="7">
        <v>12680.821892738342</v>
      </c>
      <c r="K156" s="7">
        <v>15924.307118654251</v>
      </c>
      <c r="L156" s="7">
        <v>9014.7205659151077</v>
      </c>
      <c r="M156" s="7">
        <v>3970.8305099308491</v>
      </c>
      <c r="N156" s="126">
        <f t="shared" si="8"/>
        <v>45236.910044468939</v>
      </c>
      <c r="O156" s="26">
        <v>1788.0235322900116</v>
      </c>
      <c r="P156" s="7">
        <v>1425.957011193037</v>
      </c>
      <c r="Q156" s="7">
        <v>6025.6004055738449</v>
      </c>
      <c r="R156" s="7">
        <v>6319.8820818662643</v>
      </c>
      <c r="S156" s="7">
        <v>4679.7683401703835</v>
      </c>
      <c r="T156" s="7">
        <v>3777.9190242290497</v>
      </c>
      <c r="U156" s="126">
        <f t="shared" si="6"/>
        <v>24017.150395322591</v>
      </c>
    </row>
    <row r="157" spans="1:21" ht="12.6" thickBot="1">
      <c r="A157" s="56">
        <v>163</v>
      </c>
      <c r="B157" s="57"/>
      <c r="C157" s="58"/>
      <c r="D157" s="59" t="s">
        <v>22</v>
      </c>
      <c r="E157" s="60" t="s">
        <v>188</v>
      </c>
      <c r="F157" s="61"/>
      <c r="G157" s="114">
        <f t="shared" si="7"/>
        <v>47970.372074633837</v>
      </c>
      <c r="H157" s="27">
        <v>225.50486317276955</v>
      </c>
      <c r="I157" s="28">
        <v>2100.6512575149536</v>
      </c>
      <c r="J157" s="28">
        <v>12467.051406860352</v>
      </c>
      <c r="K157" s="28">
        <v>14127.519329071045</v>
      </c>
      <c r="L157" s="28">
        <v>6293.1053924560547</v>
      </c>
      <c r="M157" s="28">
        <v>1485.3440947532654</v>
      </c>
      <c r="N157" s="128">
        <f t="shared" si="8"/>
        <v>36699.17634382844</v>
      </c>
      <c r="O157" s="27">
        <v>226.4764050245285</v>
      </c>
      <c r="P157" s="28">
        <v>1612.8781867027283</v>
      </c>
      <c r="Q157" s="28">
        <v>3099.4604158401489</v>
      </c>
      <c r="R157" s="28">
        <v>3437.3121271133423</v>
      </c>
      <c r="S157" s="28">
        <v>2202.0465250015259</v>
      </c>
      <c r="T157" s="28">
        <v>693.02207112312317</v>
      </c>
      <c r="U157" s="128">
        <f t="shared" si="6"/>
        <v>11271.195730805397</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U157"/>
  <sheetViews>
    <sheetView workbookViewId="0">
      <pane xSplit="6" ySplit="9" topLeftCell="G10" activePane="bottomRight" state="frozen"/>
      <selection activeCell="C4" sqref="C4"/>
      <selection pane="topRight" activeCell="C4" sqref="C4"/>
      <selection pane="bottomLeft" activeCell="C4" sqref="C4"/>
      <selection pane="bottomRight" activeCell="C4" sqref="C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433</v>
      </c>
    </row>
    <row r="2" spans="1:21" ht="13.8">
      <c r="A2" s="1" t="s">
        <v>193</v>
      </c>
      <c r="C2" s="268" t="s">
        <v>416</v>
      </c>
      <c r="E2" s="268"/>
      <c r="F2" s="268"/>
      <c r="G2" s="6"/>
      <c r="H2" s="6"/>
    </row>
    <row r="3" spans="1:21" ht="13.8">
      <c r="A3" s="1" t="s">
        <v>194</v>
      </c>
      <c r="C3" s="328">
        <v>2060</v>
      </c>
      <c r="D3" s="328"/>
      <c r="E3" s="129"/>
    </row>
    <row r="4" spans="1:21" ht="12.6" thickBot="1">
      <c r="B4" s="6"/>
      <c r="C4" s="6"/>
    </row>
    <row r="5" spans="1:21" s="18" customFormat="1">
      <c r="A5" s="30"/>
      <c r="B5" s="31"/>
      <c r="C5" s="31"/>
      <c r="D5" s="31"/>
      <c r="E5" s="31"/>
      <c r="F5" s="32" t="s">
        <v>195</v>
      </c>
      <c r="G5" s="112" t="s">
        <v>190</v>
      </c>
      <c r="H5" s="329" t="s">
        <v>191</v>
      </c>
      <c r="I5" s="330"/>
      <c r="J5" s="330"/>
      <c r="K5" s="330"/>
      <c r="L5" s="330"/>
      <c r="M5" s="330"/>
      <c r="N5" s="331"/>
      <c r="O5" s="329" t="s">
        <v>192</v>
      </c>
      <c r="P5" s="330"/>
      <c r="Q5" s="330"/>
      <c r="R5" s="330"/>
      <c r="S5" s="330"/>
      <c r="T5" s="330"/>
      <c r="U5" s="331"/>
    </row>
    <row r="6" spans="1:21" s="18" customFormat="1" ht="12.6" thickBot="1">
      <c r="A6" s="33"/>
      <c r="B6" s="21"/>
      <c r="C6" s="21"/>
      <c r="D6" s="21"/>
      <c r="E6" s="21"/>
      <c r="F6" s="34" t="s">
        <v>196</v>
      </c>
      <c r="G6" s="113" t="s">
        <v>1</v>
      </c>
      <c r="H6" s="24" t="s">
        <v>424</v>
      </c>
      <c r="I6" s="20" t="s">
        <v>197</v>
      </c>
      <c r="J6" s="20" t="s">
        <v>198</v>
      </c>
      <c r="K6" s="20" t="s">
        <v>200</v>
      </c>
      <c r="L6" s="20" t="s">
        <v>201</v>
      </c>
      <c r="M6" s="20" t="s">
        <v>199</v>
      </c>
      <c r="N6" s="120" t="s">
        <v>1</v>
      </c>
      <c r="O6" s="24" t="s">
        <v>424</v>
      </c>
      <c r="P6" s="20" t="s">
        <v>197</v>
      </c>
      <c r="Q6" s="20" t="s">
        <v>198</v>
      </c>
      <c r="R6" s="20" t="s">
        <v>200</v>
      </c>
      <c r="S6" s="20" t="s">
        <v>201</v>
      </c>
      <c r="T6" s="20" t="s">
        <v>199</v>
      </c>
      <c r="U6" s="120" t="s">
        <v>1</v>
      </c>
    </row>
    <row r="7" spans="1:21" ht="12.9" thickTop="1" thickBot="1">
      <c r="A7" s="69" t="s">
        <v>0</v>
      </c>
      <c r="B7" s="70"/>
      <c r="C7" s="70"/>
      <c r="D7" s="70"/>
      <c r="E7" s="70"/>
      <c r="F7" s="71"/>
      <c r="G7" s="152">
        <f>N7+U7</f>
        <v>2571822.0656647682</v>
      </c>
      <c r="H7" s="149">
        <v>138272.73150062561</v>
      </c>
      <c r="I7" s="150">
        <v>260098.73014259338</v>
      </c>
      <c r="J7" s="150">
        <v>339098.30234050751</v>
      </c>
      <c r="K7" s="150">
        <v>329537.14047336578</v>
      </c>
      <c r="L7" s="150">
        <v>174618.60514450073</v>
      </c>
      <c r="M7" s="150">
        <v>42796.886454582214</v>
      </c>
      <c r="N7" s="151">
        <f>SUM(H7:M7)</f>
        <v>1284422.3960561752</v>
      </c>
      <c r="O7" s="149">
        <v>133965.33654737473</v>
      </c>
      <c r="P7" s="150">
        <v>253067.90370559692</v>
      </c>
      <c r="Q7" s="150">
        <v>332759.33129310608</v>
      </c>
      <c r="R7" s="150">
        <v>328921.58588123322</v>
      </c>
      <c r="S7" s="150">
        <v>183955.71707057953</v>
      </c>
      <c r="T7" s="150">
        <v>54729.795110702515</v>
      </c>
      <c r="U7" s="151">
        <f>SUM(O7:T7)</f>
        <v>1287399.669608593</v>
      </c>
    </row>
    <row r="8" spans="1:21" ht="12.9" thickTop="1" thickBot="1">
      <c r="A8" s="69"/>
      <c r="B8" s="70"/>
      <c r="C8" s="70"/>
      <c r="D8" s="70"/>
      <c r="E8" s="70"/>
      <c r="F8" s="71"/>
      <c r="G8" s="152"/>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73" si="0">N10+U10</f>
        <v>17817167.574571848</v>
      </c>
      <c r="H10" s="67">
        <v>616042.37599420547</v>
      </c>
      <c r="I10" s="68">
        <v>254318.0714776516</v>
      </c>
      <c r="J10" s="68">
        <v>901865.52075767517</v>
      </c>
      <c r="K10" s="68">
        <v>1368670.2569236755</v>
      </c>
      <c r="L10" s="68">
        <v>2441485.6125183105</v>
      </c>
      <c r="M10" s="68">
        <v>3538567.8132019043</v>
      </c>
      <c r="N10" s="123">
        <f t="shared" ref="N10:N73" si="1">SUM(H10:M10)</f>
        <v>9120949.6508734226</v>
      </c>
      <c r="O10" s="67">
        <v>565539.77126383781</v>
      </c>
      <c r="P10" s="68">
        <v>234318.32699513435</v>
      </c>
      <c r="Q10" s="68">
        <v>534966.11971282959</v>
      </c>
      <c r="R10" s="68">
        <v>966893.84436035156</v>
      </c>
      <c r="S10" s="68">
        <v>2132320.3443984985</v>
      </c>
      <c r="T10" s="68">
        <v>4262179.5169677734</v>
      </c>
      <c r="U10" s="123">
        <f t="shared" ref="U10:U73" si="2">SUM(O10:T10)</f>
        <v>8696217.9236984253</v>
      </c>
    </row>
    <row r="11" spans="1:21" s="19" customFormat="1" ht="15" customHeight="1">
      <c r="A11" s="72">
        <v>1</v>
      </c>
      <c r="B11" s="73" t="s">
        <v>4</v>
      </c>
      <c r="C11" s="332" t="s">
        <v>5</v>
      </c>
      <c r="D11" s="333"/>
      <c r="E11" s="333"/>
      <c r="F11" s="334"/>
      <c r="G11" s="74">
        <f t="shared" si="0"/>
        <v>3687961.7697059624</v>
      </c>
      <c r="H11" s="75">
        <v>271707.79774808884</v>
      </c>
      <c r="I11" s="76">
        <v>48455.273307844996</v>
      </c>
      <c r="J11" s="76">
        <v>144741.74899214506</v>
      </c>
      <c r="K11" s="76">
        <v>330301.59514021873</v>
      </c>
      <c r="L11" s="76">
        <v>426598.90129947662</v>
      </c>
      <c r="M11" s="76">
        <v>711972.95696258545</v>
      </c>
      <c r="N11" s="124">
        <f t="shared" si="1"/>
        <v>1933778.2734503597</v>
      </c>
      <c r="O11" s="75">
        <v>236632.19954830408</v>
      </c>
      <c r="P11" s="76">
        <v>50298.833593156189</v>
      </c>
      <c r="Q11" s="76">
        <v>161439.94170451164</v>
      </c>
      <c r="R11" s="76">
        <v>260532.93806374073</v>
      </c>
      <c r="S11" s="76">
        <v>299425.86561441422</v>
      </c>
      <c r="T11" s="76">
        <v>745853.71773147583</v>
      </c>
      <c r="U11" s="124">
        <f t="shared" si="2"/>
        <v>1754183.4962556027</v>
      </c>
    </row>
    <row r="12" spans="1:21" s="18" customFormat="1">
      <c r="A12" s="85">
        <v>2</v>
      </c>
      <c r="B12" s="86"/>
      <c r="C12" s="86" t="s">
        <v>6</v>
      </c>
      <c r="D12" s="87" t="s">
        <v>7</v>
      </c>
      <c r="E12" s="88"/>
      <c r="F12" s="89"/>
      <c r="G12" s="90">
        <f t="shared" si="0"/>
        <v>2060862.397168383</v>
      </c>
      <c r="H12" s="91">
        <v>63222.779649181291</v>
      </c>
      <c r="I12" s="92">
        <v>37373.954026117921</v>
      </c>
      <c r="J12" s="92">
        <v>112713.38502056897</v>
      </c>
      <c r="K12" s="92">
        <v>271351.91413009167</v>
      </c>
      <c r="L12" s="92">
        <v>285068.99839663506</v>
      </c>
      <c r="M12" s="92">
        <v>356672.65205001831</v>
      </c>
      <c r="N12" s="125">
        <f t="shared" si="1"/>
        <v>1126403.6832726132</v>
      </c>
      <c r="O12" s="91">
        <v>64040.519238036126</v>
      </c>
      <c r="P12" s="92">
        <v>38256.437092488632</v>
      </c>
      <c r="Q12" s="92">
        <v>87900.531864270568</v>
      </c>
      <c r="R12" s="92">
        <v>165666.4032523632</v>
      </c>
      <c r="S12" s="92">
        <v>194897.41336190701</v>
      </c>
      <c r="T12" s="92">
        <v>383697.40908670425</v>
      </c>
      <c r="U12" s="125">
        <f t="shared" si="2"/>
        <v>934458.71389576979</v>
      </c>
    </row>
    <row r="13" spans="1:21">
      <c r="A13" s="37">
        <v>3</v>
      </c>
      <c r="B13" s="17"/>
      <c r="C13" s="16"/>
      <c r="D13" s="38" t="s">
        <v>8</v>
      </c>
      <c r="E13" s="39" t="s">
        <v>9</v>
      </c>
      <c r="F13" s="40"/>
      <c r="G13" s="111">
        <f t="shared" si="0"/>
        <v>609918.10382372956</v>
      </c>
      <c r="H13" s="26">
        <v>3739.1979846264003</v>
      </c>
      <c r="I13" s="7">
        <v>2225.4490110526904</v>
      </c>
      <c r="J13" s="7">
        <v>38629.922449981335</v>
      </c>
      <c r="K13" s="7">
        <v>95887.351969706608</v>
      </c>
      <c r="L13" s="7">
        <v>120505.50871906179</v>
      </c>
      <c r="M13" s="7">
        <v>108639.70567348716</v>
      </c>
      <c r="N13" s="126">
        <f t="shared" si="1"/>
        <v>369627.135807916</v>
      </c>
      <c r="O13" s="26">
        <v>4012.4895040097181</v>
      </c>
      <c r="P13" s="7">
        <v>2762.3557005772177</v>
      </c>
      <c r="Q13" s="7">
        <v>24073.495287068454</v>
      </c>
      <c r="R13" s="7">
        <v>49131.191452907377</v>
      </c>
      <c r="S13" s="7">
        <v>71542.088976562314</v>
      </c>
      <c r="T13" s="7">
        <v>88769.347094688448</v>
      </c>
      <c r="U13" s="126">
        <f t="shared" si="2"/>
        <v>240290.96801581353</v>
      </c>
    </row>
    <row r="14" spans="1:21">
      <c r="A14" s="37">
        <v>4</v>
      </c>
      <c r="B14" s="41"/>
      <c r="C14" s="16"/>
      <c r="D14" s="38" t="s">
        <v>10</v>
      </c>
      <c r="E14" s="39" t="s">
        <v>11</v>
      </c>
      <c r="F14" s="40"/>
      <c r="G14" s="111">
        <f t="shared" si="0"/>
        <v>9165.1090618902999</v>
      </c>
      <c r="H14" s="26">
        <v>1577.0341653101059</v>
      </c>
      <c r="I14" s="7">
        <v>637.46499335065528</v>
      </c>
      <c r="J14" s="7">
        <v>69.999844308942556</v>
      </c>
      <c r="K14" s="7">
        <v>224.73814476106782</v>
      </c>
      <c r="L14" s="7">
        <v>298.57720192882698</v>
      </c>
      <c r="M14" s="7">
        <v>180.85853536543436</v>
      </c>
      <c r="N14" s="126">
        <f t="shared" si="1"/>
        <v>2988.6728850250329</v>
      </c>
      <c r="O14" s="26">
        <v>2004.2067920057234</v>
      </c>
      <c r="P14" s="7">
        <v>1217.7801952329319</v>
      </c>
      <c r="Q14" s="7">
        <v>1037.2209013141692</v>
      </c>
      <c r="R14" s="7">
        <v>727.56182621791959</v>
      </c>
      <c r="S14" s="7">
        <v>380.29029167909175</v>
      </c>
      <c r="T14" s="7">
        <v>809.37617041543126</v>
      </c>
      <c r="U14" s="126">
        <f t="shared" si="2"/>
        <v>6176.436176865267</v>
      </c>
    </row>
    <row r="15" spans="1:21">
      <c r="A15" s="37">
        <v>5</v>
      </c>
      <c r="B15" s="41"/>
      <c r="C15" s="16"/>
      <c r="D15" s="8"/>
      <c r="E15" s="17" t="s">
        <v>12</v>
      </c>
      <c r="F15" s="42" t="s">
        <v>13</v>
      </c>
      <c r="G15" s="111">
        <f t="shared" si="0"/>
        <v>6774.5061359264691</v>
      </c>
      <c r="H15" s="26">
        <v>1577.0341653101059</v>
      </c>
      <c r="I15" s="7">
        <v>636.48999599362651</v>
      </c>
      <c r="J15" s="7">
        <v>59.424523783207405</v>
      </c>
      <c r="K15" s="7">
        <v>197.88499681302346</v>
      </c>
      <c r="L15" s="7">
        <v>279.03775977710029</v>
      </c>
      <c r="M15" s="7">
        <v>159.63746957515832</v>
      </c>
      <c r="N15" s="126">
        <f t="shared" si="1"/>
        <v>2909.5089112522219</v>
      </c>
      <c r="O15" s="26">
        <v>2004.2067920057234</v>
      </c>
      <c r="P15" s="7">
        <v>1209.4365405875142</v>
      </c>
      <c r="Q15" s="7">
        <v>253.35002343828091</v>
      </c>
      <c r="R15" s="7">
        <v>107.1048820822034</v>
      </c>
      <c r="S15" s="7">
        <v>86.40412508440204</v>
      </c>
      <c r="T15" s="7">
        <v>204.49486147612333</v>
      </c>
      <c r="U15" s="126">
        <f t="shared" si="2"/>
        <v>3864.9972246742473</v>
      </c>
    </row>
    <row r="16" spans="1:21">
      <c r="A16" s="37">
        <v>6</v>
      </c>
      <c r="B16" s="41"/>
      <c r="C16" s="16"/>
      <c r="D16" s="8"/>
      <c r="E16" s="17" t="s">
        <v>14</v>
      </c>
      <c r="F16" s="42" t="s">
        <v>15</v>
      </c>
      <c r="G16" s="111">
        <f t="shared" si="0"/>
        <v>466.90139140759948</v>
      </c>
      <c r="H16" s="26">
        <v>0</v>
      </c>
      <c r="I16" s="7">
        <v>0</v>
      </c>
      <c r="J16" s="7">
        <v>0</v>
      </c>
      <c r="K16" s="7">
        <v>0</v>
      </c>
      <c r="L16" s="7">
        <v>0</v>
      </c>
      <c r="M16" s="7">
        <v>0</v>
      </c>
      <c r="N16" s="126">
        <f t="shared" si="1"/>
        <v>0</v>
      </c>
      <c r="O16" s="26">
        <v>0</v>
      </c>
      <c r="P16" s="7">
        <v>2.3303629852098311</v>
      </c>
      <c r="Q16" s="7">
        <v>181.61826558277244</v>
      </c>
      <c r="R16" s="7">
        <v>105.47297941031866</v>
      </c>
      <c r="S16" s="7">
        <v>55.39199363719672</v>
      </c>
      <c r="T16" s="7">
        <v>122.08778979210183</v>
      </c>
      <c r="U16" s="126">
        <f t="shared" si="2"/>
        <v>466.90139140759948</v>
      </c>
    </row>
    <row r="17" spans="1:21">
      <c r="A17" s="37">
        <v>7</v>
      </c>
      <c r="B17" s="41"/>
      <c r="C17" s="16"/>
      <c r="D17" s="8"/>
      <c r="E17" s="17" t="s">
        <v>16</v>
      </c>
      <c r="F17" s="42" t="s">
        <v>17</v>
      </c>
      <c r="G17" s="111">
        <f t="shared" si="0"/>
        <v>1307.8233522367518</v>
      </c>
      <c r="H17" s="26">
        <v>0</v>
      </c>
      <c r="I17" s="7">
        <v>0.63901898791300482</v>
      </c>
      <c r="J17" s="7">
        <v>7.7881581302826817</v>
      </c>
      <c r="K17" s="7">
        <v>17.426882686471799</v>
      </c>
      <c r="L17" s="7">
        <v>9.3441500421795354</v>
      </c>
      <c r="M17" s="7">
        <v>11.572210743368487</v>
      </c>
      <c r="N17" s="126">
        <f t="shared" si="1"/>
        <v>46.770420590215508</v>
      </c>
      <c r="O17" s="26">
        <v>0</v>
      </c>
      <c r="P17" s="7">
        <v>4.0908594510510738</v>
      </c>
      <c r="Q17" s="7">
        <v>388.3898941189982</v>
      </c>
      <c r="R17" s="7">
        <v>331.62319959513843</v>
      </c>
      <c r="S17" s="7">
        <v>160.01962510263547</v>
      </c>
      <c r="T17" s="7">
        <v>376.92935337871313</v>
      </c>
      <c r="U17" s="126">
        <f t="shared" si="2"/>
        <v>1261.0529316465363</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615.87815073995716</v>
      </c>
      <c r="H19" s="26">
        <v>0</v>
      </c>
      <c r="I19" s="7">
        <v>0.33597983192339598</v>
      </c>
      <c r="J19" s="7">
        <v>2.7871610499678354</v>
      </c>
      <c r="K19" s="7">
        <v>9.4262627919524675</v>
      </c>
      <c r="L19" s="7">
        <v>10.195289443629008</v>
      </c>
      <c r="M19" s="7">
        <v>9.6488534171076026</v>
      </c>
      <c r="N19" s="126">
        <f t="shared" si="1"/>
        <v>32.39354653458031</v>
      </c>
      <c r="O19" s="26">
        <v>0</v>
      </c>
      <c r="P19" s="7">
        <v>1.9224241269630511</v>
      </c>
      <c r="Q19" s="7">
        <v>213.86270130058983</v>
      </c>
      <c r="R19" s="7">
        <v>183.36076277913526</v>
      </c>
      <c r="S19" s="7">
        <v>78.474545828299597</v>
      </c>
      <c r="T19" s="7">
        <v>105.86417017038912</v>
      </c>
      <c r="U19" s="126">
        <f t="shared" si="2"/>
        <v>583.48460420537685</v>
      </c>
    </row>
    <row r="20" spans="1:21">
      <c r="A20" s="37">
        <v>10</v>
      </c>
      <c r="B20" s="41"/>
      <c r="C20" s="16"/>
      <c r="D20" s="38" t="s">
        <v>22</v>
      </c>
      <c r="E20" s="39" t="s">
        <v>23</v>
      </c>
      <c r="F20" s="40"/>
      <c r="G20" s="111">
        <f t="shared" si="0"/>
        <v>302230.32514533121</v>
      </c>
      <c r="H20" s="26">
        <v>4692.2441446855664</v>
      </c>
      <c r="I20" s="7">
        <v>4853.3017244935036</v>
      </c>
      <c r="J20" s="7">
        <v>15409.64970523119</v>
      </c>
      <c r="K20" s="7">
        <v>101733.64423085749</v>
      </c>
      <c r="L20" s="7">
        <v>53132.988030537963</v>
      </c>
      <c r="M20" s="7">
        <v>8211.0963507518172</v>
      </c>
      <c r="N20" s="126">
        <f t="shared" si="1"/>
        <v>188032.92418655753</v>
      </c>
      <c r="O20" s="26">
        <v>4531.0365070849657</v>
      </c>
      <c r="P20" s="7">
        <v>4384.4934732317924</v>
      </c>
      <c r="Q20" s="7">
        <v>14725.065236911178</v>
      </c>
      <c r="R20" s="7">
        <v>61820.015189886093</v>
      </c>
      <c r="S20" s="7">
        <v>24408.385586378165</v>
      </c>
      <c r="T20" s="7">
        <v>4328.4049652814865</v>
      </c>
      <c r="U20" s="126">
        <f t="shared" si="2"/>
        <v>114197.40095877368</v>
      </c>
    </row>
    <row r="21" spans="1:21">
      <c r="A21" s="37">
        <v>11</v>
      </c>
      <c r="B21" s="41"/>
      <c r="C21" s="16"/>
      <c r="D21" s="38" t="s">
        <v>24</v>
      </c>
      <c r="E21" s="39" t="s">
        <v>25</v>
      </c>
      <c r="F21" s="40"/>
      <c r="G21" s="111">
        <f t="shared" si="0"/>
        <v>660692.70601731876</v>
      </c>
      <c r="H21" s="26">
        <v>8120.0690808184445</v>
      </c>
      <c r="I21" s="7">
        <v>5214.2150450930931</v>
      </c>
      <c r="J21" s="7">
        <v>20193.533913996536</v>
      </c>
      <c r="K21" s="7">
        <v>34355.520128430799</v>
      </c>
      <c r="L21" s="7">
        <v>65975.928534284234</v>
      </c>
      <c r="M21" s="7">
        <v>183138.38133168221</v>
      </c>
      <c r="N21" s="126">
        <f t="shared" si="1"/>
        <v>316997.64803430531</v>
      </c>
      <c r="O21" s="26">
        <v>8086.3636643624632</v>
      </c>
      <c r="P21" s="7">
        <v>5187.0229784876574</v>
      </c>
      <c r="Q21" s="7">
        <v>18497.144176274072</v>
      </c>
      <c r="R21" s="7">
        <v>25744.553065210581</v>
      </c>
      <c r="S21" s="7">
        <v>60799.754652496427</v>
      </c>
      <c r="T21" s="7">
        <v>225380.21944618225</v>
      </c>
      <c r="U21" s="126">
        <f t="shared" si="2"/>
        <v>343695.05798301345</v>
      </c>
    </row>
    <row r="22" spans="1:21">
      <c r="A22" s="37">
        <v>12</v>
      </c>
      <c r="B22" s="41"/>
      <c r="C22" s="16"/>
      <c r="D22" s="38" t="s">
        <v>26</v>
      </c>
      <c r="E22" s="39" t="s">
        <v>27</v>
      </c>
      <c r="F22" s="40"/>
      <c r="G22" s="111">
        <f t="shared" si="0"/>
        <v>19882.27822952337</v>
      </c>
      <c r="H22" s="26">
        <v>3010.6691418458117</v>
      </c>
      <c r="I22" s="7">
        <v>1181.7836600714654</v>
      </c>
      <c r="J22" s="7">
        <v>1627.1699438514188</v>
      </c>
      <c r="K22" s="7">
        <v>1874.6799303684384</v>
      </c>
      <c r="L22" s="7">
        <v>1736.026415403001</v>
      </c>
      <c r="M22" s="7">
        <v>848.88372401893139</v>
      </c>
      <c r="N22" s="126">
        <f t="shared" si="1"/>
        <v>10279.212815559067</v>
      </c>
      <c r="O22" s="26">
        <v>3102.6082529378223</v>
      </c>
      <c r="P22" s="7">
        <v>1548.8074845145165</v>
      </c>
      <c r="Q22" s="7">
        <v>1023.8599028351891</v>
      </c>
      <c r="R22" s="7">
        <v>997.17133403918706</v>
      </c>
      <c r="S22" s="7">
        <v>1034.7789562880062</v>
      </c>
      <c r="T22" s="7">
        <v>1895.839483349584</v>
      </c>
      <c r="U22" s="126">
        <f t="shared" si="2"/>
        <v>9603.0654139643048</v>
      </c>
    </row>
    <row r="23" spans="1:21">
      <c r="A23" s="37">
        <v>13</v>
      </c>
      <c r="B23" s="41"/>
      <c r="C23" s="16"/>
      <c r="D23" s="8"/>
      <c r="E23" s="17" t="s">
        <v>12</v>
      </c>
      <c r="F23" s="42" t="s">
        <v>28</v>
      </c>
      <c r="G23" s="111">
        <f t="shared" si="0"/>
        <v>1483.2318573681273</v>
      </c>
      <c r="H23" s="26">
        <v>0</v>
      </c>
      <c r="I23" s="7">
        <v>377.86987269018573</v>
      </c>
      <c r="J23" s="7">
        <v>143.96098686473078</v>
      </c>
      <c r="K23" s="7">
        <v>71.641270322969831</v>
      </c>
      <c r="L23" s="7">
        <v>33.606327807789057</v>
      </c>
      <c r="M23" s="7">
        <v>0</v>
      </c>
      <c r="N23" s="126">
        <f t="shared" si="1"/>
        <v>627.0784576856754</v>
      </c>
      <c r="O23" s="26">
        <v>0</v>
      </c>
      <c r="P23" s="7">
        <v>586.08252400584934</v>
      </c>
      <c r="Q23" s="7">
        <v>174.03544446318256</v>
      </c>
      <c r="R23" s="7">
        <v>66.843897778530845</v>
      </c>
      <c r="S23" s="7">
        <v>29.191533434889152</v>
      </c>
      <c r="T23" s="7">
        <v>0</v>
      </c>
      <c r="U23" s="126">
        <f t="shared" si="2"/>
        <v>856.15339968245189</v>
      </c>
    </row>
    <row r="24" spans="1:21">
      <c r="A24" s="37">
        <v>14</v>
      </c>
      <c r="B24" s="17"/>
      <c r="C24" s="16"/>
      <c r="D24" s="8"/>
      <c r="E24" s="17" t="s">
        <v>14</v>
      </c>
      <c r="F24" s="42" t="s">
        <v>29</v>
      </c>
      <c r="G24" s="111">
        <f t="shared" si="0"/>
        <v>216.51505129776592</v>
      </c>
      <c r="H24" s="26">
        <v>33.531501932809647</v>
      </c>
      <c r="I24" s="7">
        <v>17.602828124650841</v>
      </c>
      <c r="J24" s="7">
        <v>21.897939748814679</v>
      </c>
      <c r="K24" s="7">
        <v>25.891329234342265</v>
      </c>
      <c r="L24" s="7">
        <v>14.858881853120693</v>
      </c>
      <c r="M24" s="7">
        <v>0</v>
      </c>
      <c r="N24" s="126">
        <f t="shared" si="1"/>
        <v>113.78248089373812</v>
      </c>
      <c r="O24" s="26">
        <v>37.267644934185796</v>
      </c>
      <c r="P24" s="7">
        <v>17.542694274509358</v>
      </c>
      <c r="Q24" s="7">
        <v>15.394651716198496</v>
      </c>
      <c r="R24" s="7">
        <v>19.458290225087694</v>
      </c>
      <c r="S24" s="7">
        <v>13.069289254046453</v>
      </c>
      <c r="T24" s="7">
        <v>0</v>
      </c>
      <c r="U24" s="126">
        <f t="shared" si="2"/>
        <v>102.7325704040278</v>
      </c>
    </row>
    <row r="25" spans="1:21">
      <c r="A25" s="37">
        <v>15</v>
      </c>
      <c r="B25" s="17"/>
      <c r="C25" s="16"/>
      <c r="D25" s="8"/>
      <c r="E25" s="17" t="s">
        <v>16</v>
      </c>
      <c r="F25" s="42" t="s">
        <v>30</v>
      </c>
      <c r="G25" s="111">
        <f t="shared" si="0"/>
        <v>6975.0368419482202</v>
      </c>
      <c r="H25" s="26">
        <v>2194.249713922618</v>
      </c>
      <c r="I25" s="7">
        <v>621.03550161232124</v>
      </c>
      <c r="J25" s="7">
        <v>254.38611628179387</v>
      </c>
      <c r="K25" s="7">
        <v>49.925277038196327</v>
      </c>
      <c r="L25" s="7">
        <v>14.217832520765114</v>
      </c>
      <c r="M25" s="7">
        <v>0</v>
      </c>
      <c r="N25" s="126">
        <f t="shared" si="1"/>
        <v>3133.8144413756945</v>
      </c>
      <c r="O25" s="26">
        <v>2564.8374737645499</v>
      </c>
      <c r="P25" s="7">
        <v>824.41781997613361</v>
      </c>
      <c r="Q25" s="7">
        <v>371.17318204533785</v>
      </c>
      <c r="R25" s="7">
        <v>70.933507937619652</v>
      </c>
      <c r="S25" s="7">
        <v>9.8604168488848245</v>
      </c>
      <c r="T25" s="7">
        <v>0</v>
      </c>
      <c r="U25" s="126">
        <f t="shared" si="2"/>
        <v>3841.2224005725257</v>
      </c>
    </row>
    <row r="26" spans="1:21">
      <c r="A26" s="37">
        <v>16</v>
      </c>
      <c r="B26" s="17"/>
      <c r="C26" s="16"/>
      <c r="D26" s="8"/>
      <c r="E26" s="17" t="s">
        <v>18</v>
      </c>
      <c r="F26" s="42" t="s">
        <v>31</v>
      </c>
      <c r="G26" s="111">
        <f t="shared" si="0"/>
        <v>11207.494354437862</v>
      </c>
      <c r="H26" s="26">
        <v>782.88789858110249</v>
      </c>
      <c r="I26" s="7">
        <v>165.27546116735903</v>
      </c>
      <c r="J26" s="7">
        <v>1206.9249063621974</v>
      </c>
      <c r="K26" s="7">
        <v>1727.2220244666096</v>
      </c>
      <c r="L26" s="7">
        <v>1673.3434089589864</v>
      </c>
      <c r="M26" s="7">
        <v>848.88372401893139</v>
      </c>
      <c r="N26" s="126">
        <f t="shared" si="1"/>
        <v>6404.5374235551863</v>
      </c>
      <c r="O26" s="26">
        <v>500.50305545795709</v>
      </c>
      <c r="P26" s="7">
        <v>120.76441213765065</v>
      </c>
      <c r="Q26" s="7">
        <v>463.25662613828899</v>
      </c>
      <c r="R26" s="7">
        <v>839.93563228251878</v>
      </c>
      <c r="S26" s="7">
        <v>982.65772151667625</v>
      </c>
      <c r="T26" s="7">
        <v>1895.839483349584</v>
      </c>
      <c r="U26" s="126">
        <f t="shared" si="2"/>
        <v>4802.9569308826758</v>
      </c>
    </row>
    <row r="27" spans="1:21">
      <c r="A27" s="37">
        <v>17</v>
      </c>
      <c r="B27" s="17"/>
      <c r="C27" s="16"/>
      <c r="D27" s="38" t="s">
        <v>32</v>
      </c>
      <c r="E27" s="39" t="s">
        <v>33</v>
      </c>
      <c r="F27" s="40"/>
      <c r="G27" s="111">
        <f t="shared" si="0"/>
        <v>134708.50379694207</v>
      </c>
      <c r="H27" s="26">
        <v>1954.9588579218835</v>
      </c>
      <c r="I27" s="7">
        <v>4036.8524329029024</v>
      </c>
      <c r="J27" s="7">
        <v>14212.038331709802</v>
      </c>
      <c r="K27" s="7">
        <v>13958.658050373197</v>
      </c>
      <c r="L27" s="7">
        <v>16753.729808837175</v>
      </c>
      <c r="M27" s="7">
        <v>22806.57804787159</v>
      </c>
      <c r="N27" s="126">
        <f t="shared" si="1"/>
        <v>73722.81552961655</v>
      </c>
      <c r="O27" s="26">
        <v>1938.0024987491779</v>
      </c>
      <c r="P27" s="7">
        <v>3414.8786705415696</v>
      </c>
      <c r="Q27" s="7">
        <v>9538.5027711056173</v>
      </c>
      <c r="R27" s="7">
        <v>8465.6654158309102</v>
      </c>
      <c r="S27" s="7">
        <v>10439.895369380713</v>
      </c>
      <c r="T27" s="7">
        <v>27188.743541717529</v>
      </c>
      <c r="U27" s="126">
        <f t="shared" si="2"/>
        <v>60985.688267325517</v>
      </c>
    </row>
    <row r="28" spans="1:21">
      <c r="A28" s="37">
        <v>18</v>
      </c>
      <c r="B28" s="12"/>
      <c r="C28" s="12"/>
      <c r="D28" s="38" t="s">
        <v>34</v>
      </c>
      <c r="E28" s="39" t="s">
        <v>35</v>
      </c>
      <c r="F28" s="43"/>
      <c r="G28" s="111">
        <f t="shared" si="0"/>
        <v>5022.9870543161669</v>
      </c>
      <c r="H28" s="26">
        <v>117.21860493690474</v>
      </c>
      <c r="I28" s="7">
        <v>216.25487708649598</v>
      </c>
      <c r="J28" s="7">
        <v>683.83905412396416</v>
      </c>
      <c r="K28" s="7">
        <v>533.15809430927038</v>
      </c>
      <c r="L28" s="7">
        <v>525.66880869865417</v>
      </c>
      <c r="M28" s="7">
        <v>718.08876177668571</v>
      </c>
      <c r="N28" s="126">
        <f t="shared" si="1"/>
        <v>2794.2282009319752</v>
      </c>
      <c r="O28" s="26">
        <v>132.66341691453999</v>
      </c>
      <c r="P28" s="7">
        <v>156.83527714945376</v>
      </c>
      <c r="Q28" s="7">
        <v>410.01195450965315</v>
      </c>
      <c r="R28" s="7">
        <v>263.49973733909428</v>
      </c>
      <c r="S28" s="7">
        <v>582.07701003178954</v>
      </c>
      <c r="T28" s="7">
        <v>683.67145743966103</v>
      </c>
      <c r="U28" s="126">
        <f t="shared" si="2"/>
        <v>2228.7588533841918</v>
      </c>
    </row>
    <row r="29" spans="1:21">
      <c r="A29" s="37">
        <v>19</v>
      </c>
      <c r="B29" s="17"/>
      <c r="C29" s="16"/>
      <c r="D29" s="38" t="s">
        <v>36</v>
      </c>
      <c r="E29" s="39" t="s">
        <v>37</v>
      </c>
      <c r="F29" s="40"/>
      <c r="G29" s="111">
        <f t="shared" si="0"/>
        <v>27399.876182376553</v>
      </c>
      <c r="H29" s="26">
        <v>36.978444232237052</v>
      </c>
      <c r="I29" s="7">
        <v>60.764140336708806</v>
      </c>
      <c r="J29" s="7">
        <v>2006.4676620042883</v>
      </c>
      <c r="K29" s="7">
        <v>3671.3059721961617</v>
      </c>
      <c r="L29" s="7">
        <v>3714.2596294283867</v>
      </c>
      <c r="M29" s="7">
        <v>4668.3645749688148</v>
      </c>
      <c r="N29" s="126">
        <f t="shared" si="1"/>
        <v>14158.140423166598</v>
      </c>
      <c r="O29" s="26">
        <v>25.381213862954155</v>
      </c>
      <c r="P29" s="7">
        <v>38.686411609713105</v>
      </c>
      <c r="Q29" s="7">
        <v>2010.6748517339583</v>
      </c>
      <c r="R29" s="7">
        <v>3553.44801411964</v>
      </c>
      <c r="S29" s="7">
        <v>4018.4886049218476</v>
      </c>
      <c r="T29" s="7">
        <v>3595.0566629618406</v>
      </c>
      <c r="U29" s="126">
        <f t="shared" si="2"/>
        <v>13241.735759209954</v>
      </c>
    </row>
    <row r="30" spans="1:21">
      <c r="A30" s="37">
        <v>20</v>
      </c>
      <c r="B30" s="17"/>
      <c r="C30" s="16"/>
      <c r="D30" s="38" t="s">
        <v>38</v>
      </c>
      <c r="E30" s="39" t="s">
        <v>39</v>
      </c>
      <c r="F30" s="40"/>
      <c r="G30" s="111">
        <f t="shared" si="0"/>
        <v>836.43420364120357</v>
      </c>
      <c r="H30" s="26">
        <v>0</v>
      </c>
      <c r="I30" s="7">
        <v>11.1554250139543</v>
      </c>
      <c r="J30" s="7">
        <v>30.713664754999627</v>
      </c>
      <c r="K30" s="7">
        <v>59.461107281327713</v>
      </c>
      <c r="L30" s="7">
        <v>148.92923725256696</v>
      </c>
      <c r="M30" s="7">
        <v>155.8152788314037</v>
      </c>
      <c r="N30" s="126">
        <f t="shared" si="1"/>
        <v>406.07471313425231</v>
      </c>
      <c r="O30" s="26">
        <v>0</v>
      </c>
      <c r="P30" s="7">
        <v>8.4722290963291016</v>
      </c>
      <c r="Q30" s="7">
        <v>37.314437682100106</v>
      </c>
      <c r="R30" s="7">
        <v>65.180906457448145</v>
      </c>
      <c r="S30" s="7">
        <v>197.49452830152586</v>
      </c>
      <c r="T30" s="7">
        <v>121.89738896954805</v>
      </c>
      <c r="U30" s="126">
        <f t="shared" si="2"/>
        <v>430.35949050695126</v>
      </c>
    </row>
    <row r="31" spans="1:21">
      <c r="A31" s="37">
        <v>21</v>
      </c>
      <c r="B31" s="17"/>
      <c r="C31" s="16"/>
      <c r="D31" s="38" t="s">
        <v>40</v>
      </c>
      <c r="E31" s="39" t="s">
        <v>41</v>
      </c>
      <c r="F31" s="40"/>
      <c r="G31" s="111">
        <f t="shared" si="0"/>
        <v>220234.82308542926</v>
      </c>
      <c r="H31" s="26">
        <v>37845.619568821014</v>
      </c>
      <c r="I31" s="7">
        <v>15147.934039577842</v>
      </c>
      <c r="J31" s="7">
        <v>11017.630156878382</v>
      </c>
      <c r="K31" s="7">
        <v>12407.520487206057</v>
      </c>
      <c r="L31" s="7">
        <v>16019.547608368099</v>
      </c>
      <c r="M31" s="7">
        <v>17048.454901173711</v>
      </c>
      <c r="N31" s="126">
        <f t="shared" si="1"/>
        <v>109486.7067620251</v>
      </c>
      <c r="O31" s="26">
        <v>38820.610561234083</v>
      </c>
      <c r="P31" s="7">
        <v>15752.832767517835</v>
      </c>
      <c r="Q31" s="7">
        <v>9446.7884764140035</v>
      </c>
      <c r="R31" s="7">
        <v>9943.724422768224</v>
      </c>
      <c r="S31" s="7">
        <v>16162.897845910862</v>
      </c>
      <c r="T31" s="7">
        <v>20621.262249559164</v>
      </c>
      <c r="U31" s="126">
        <f t="shared" si="2"/>
        <v>110748.11632340417</v>
      </c>
    </row>
    <row r="32" spans="1:21">
      <c r="A32" s="37">
        <v>22</v>
      </c>
      <c r="B32" s="17"/>
      <c r="C32" s="16"/>
      <c r="D32" s="38"/>
      <c r="E32" s="17" t="s">
        <v>12</v>
      </c>
      <c r="F32" s="42" t="s">
        <v>42</v>
      </c>
      <c r="G32" s="111">
        <f t="shared" si="0"/>
        <v>184608.57821810059</v>
      </c>
      <c r="H32" s="26">
        <v>37746.089656669174</v>
      </c>
      <c r="I32" s="7">
        <v>14655.057734406153</v>
      </c>
      <c r="J32" s="7">
        <v>9155.0802141297609</v>
      </c>
      <c r="K32" s="7">
        <v>9435.4340827260166</v>
      </c>
      <c r="L32" s="7">
        <v>10699.398231383413</v>
      </c>
      <c r="M32" s="7">
        <v>10623.195592857897</v>
      </c>
      <c r="N32" s="126">
        <f t="shared" si="1"/>
        <v>92314.255512172414</v>
      </c>
      <c r="O32" s="26">
        <v>38702.394678186567</v>
      </c>
      <c r="P32" s="7">
        <v>15273.063086012378</v>
      </c>
      <c r="Q32" s="7">
        <v>7983.8108885716647</v>
      </c>
      <c r="R32" s="7">
        <v>7075.9302171394229</v>
      </c>
      <c r="S32" s="7">
        <v>10759.887068629265</v>
      </c>
      <c r="T32" s="7">
        <v>12499.23676738888</v>
      </c>
      <c r="U32" s="126">
        <f t="shared" si="2"/>
        <v>92294.322705928178</v>
      </c>
    </row>
    <row r="33" spans="1:21">
      <c r="A33" s="37">
        <v>23</v>
      </c>
      <c r="B33" s="17"/>
      <c r="C33" s="16"/>
      <c r="D33" s="8"/>
      <c r="E33" s="17" t="s">
        <v>14</v>
      </c>
      <c r="F33" s="42" t="s">
        <v>43</v>
      </c>
      <c r="G33" s="111">
        <f t="shared" si="0"/>
        <v>1601.0015350095928</v>
      </c>
      <c r="H33" s="26">
        <v>1.2622723570093513</v>
      </c>
      <c r="I33" s="7">
        <v>68.862634517252445</v>
      </c>
      <c r="J33" s="7">
        <v>254.91259616613388</v>
      </c>
      <c r="K33" s="7">
        <v>238.39461588859558</v>
      </c>
      <c r="L33" s="7">
        <v>140.47754356265068</v>
      </c>
      <c r="M33" s="7">
        <v>97.830639004707336</v>
      </c>
      <c r="N33" s="126">
        <f t="shared" si="1"/>
        <v>801.74030149634928</v>
      </c>
      <c r="O33" s="26">
        <v>1.6725371079519391</v>
      </c>
      <c r="P33" s="7">
        <v>75.621409818530083</v>
      </c>
      <c r="Q33" s="7">
        <v>258.37023609876633</v>
      </c>
      <c r="R33" s="7">
        <v>240.18504053354263</v>
      </c>
      <c r="S33" s="7">
        <v>127.01139223575592</v>
      </c>
      <c r="T33" s="7">
        <v>96.400617718696594</v>
      </c>
      <c r="U33" s="126">
        <f t="shared" si="2"/>
        <v>799.2612335132435</v>
      </c>
    </row>
    <row r="34" spans="1:21">
      <c r="A34" s="37">
        <v>24</v>
      </c>
      <c r="B34" s="17"/>
      <c r="C34" s="16"/>
      <c r="D34" s="8"/>
      <c r="E34" s="17" t="s">
        <v>16</v>
      </c>
      <c r="F34" s="42" t="s">
        <v>44</v>
      </c>
      <c r="G34" s="111">
        <f t="shared" si="0"/>
        <v>0</v>
      </c>
      <c r="H34" s="26">
        <v>0</v>
      </c>
      <c r="I34" s="7">
        <v>0</v>
      </c>
      <c r="J34" s="7">
        <v>0</v>
      </c>
      <c r="K34" s="7">
        <v>0</v>
      </c>
      <c r="L34" s="7">
        <v>0</v>
      </c>
      <c r="M34" s="7">
        <v>0</v>
      </c>
      <c r="N34" s="126">
        <f t="shared" si="1"/>
        <v>0</v>
      </c>
      <c r="O34" s="26">
        <v>0</v>
      </c>
      <c r="P34" s="7">
        <v>0</v>
      </c>
      <c r="Q34" s="7">
        <v>0</v>
      </c>
      <c r="R34" s="7">
        <v>0</v>
      </c>
      <c r="S34" s="7">
        <v>0</v>
      </c>
      <c r="T34" s="7">
        <v>0</v>
      </c>
      <c r="U34" s="126">
        <f t="shared" si="2"/>
        <v>0</v>
      </c>
    </row>
    <row r="35" spans="1:21">
      <c r="A35" s="37">
        <v>25</v>
      </c>
      <c r="B35" s="17"/>
      <c r="C35" s="16"/>
      <c r="D35" s="8"/>
      <c r="E35" s="17" t="s">
        <v>18</v>
      </c>
      <c r="F35" s="42" t="s">
        <v>45</v>
      </c>
      <c r="G35" s="111">
        <f t="shared" si="0"/>
        <v>19457.706039003562</v>
      </c>
      <c r="H35" s="26">
        <v>7.2052227847743779</v>
      </c>
      <c r="I35" s="7">
        <v>117.89082347042859</v>
      </c>
      <c r="J35" s="7">
        <v>799.74160704761744</v>
      </c>
      <c r="K35" s="7">
        <v>1669.0424680709839</v>
      </c>
      <c r="L35" s="7">
        <v>3236.7450488805771</v>
      </c>
      <c r="M35" s="7">
        <v>3817.340089738369</v>
      </c>
      <c r="N35" s="126">
        <f t="shared" si="1"/>
        <v>9647.9652599927504</v>
      </c>
      <c r="O35" s="26">
        <v>7.7557993887457997</v>
      </c>
      <c r="P35" s="7">
        <v>130.83297461643815</v>
      </c>
      <c r="Q35" s="7">
        <v>511.05509550496936</v>
      </c>
      <c r="R35" s="7">
        <v>1283.3745147660375</v>
      </c>
      <c r="S35" s="7">
        <v>3155.8905608952045</v>
      </c>
      <c r="T35" s="7">
        <v>4720.8318338394165</v>
      </c>
      <c r="U35" s="126">
        <f t="shared" si="2"/>
        <v>9809.7407790108118</v>
      </c>
    </row>
    <row r="36" spans="1:21">
      <c r="A36" s="37">
        <v>26</v>
      </c>
      <c r="B36" s="17"/>
      <c r="C36" s="16"/>
      <c r="D36" s="8"/>
      <c r="E36" s="17" t="s">
        <v>20</v>
      </c>
      <c r="F36" s="42" t="s">
        <v>46</v>
      </c>
      <c r="G36" s="111">
        <f t="shared" si="0"/>
        <v>5931.1082813788162</v>
      </c>
      <c r="H36" s="26">
        <v>30.469639665137947</v>
      </c>
      <c r="I36" s="7">
        <v>24.40180337853235</v>
      </c>
      <c r="J36" s="7">
        <v>310.63721472671023</v>
      </c>
      <c r="K36" s="7">
        <v>409.27435655437876</v>
      </c>
      <c r="L36" s="7">
        <v>905.29387588612735</v>
      </c>
      <c r="M36" s="7">
        <v>1621.1492568589747</v>
      </c>
      <c r="N36" s="126">
        <f t="shared" si="1"/>
        <v>3301.2261470698613</v>
      </c>
      <c r="O36" s="26">
        <v>34.955382251650008</v>
      </c>
      <c r="P36" s="7">
        <v>22.433020401309477</v>
      </c>
      <c r="Q36" s="7">
        <v>197.25409113441128</v>
      </c>
      <c r="R36" s="7">
        <v>348.16927254130132</v>
      </c>
      <c r="S36" s="7">
        <v>640.77337967557833</v>
      </c>
      <c r="T36" s="7">
        <v>1386.2969883047044</v>
      </c>
      <c r="U36" s="126">
        <f t="shared" si="2"/>
        <v>2629.8821343089548</v>
      </c>
    </row>
    <row r="37" spans="1:21">
      <c r="A37" s="37">
        <v>27</v>
      </c>
      <c r="B37" s="17"/>
      <c r="C37" s="16"/>
      <c r="D37" s="8"/>
      <c r="E37" s="17" t="s">
        <v>47</v>
      </c>
      <c r="F37" s="42" t="s">
        <v>393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v>
      </c>
      <c r="H38" s="26">
        <v>0</v>
      </c>
      <c r="I38" s="7">
        <v>0</v>
      </c>
      <c r="J38" s="7">
        <v>0</v>
      </c>
      <c r="K38" s="7">
        <v>0</v>
      </c>
      <c r="L38" s="7">
        <v>0</v>
      </c>
      <c r="M38" s="7">
        <v>0</v>
      </c>
      <c r="N38" s="126">
        <f t="shared" si="1"/>
        <v>0</v>
      </c>
      <c r="O38" s="26">
        <v>0</v>
      </c>
      <c r="P38" s="7">
        <v>0</v>
      </c>
      <c r="Q38" s="7">
        <v>0</v>
      </c>
      <c r="R38" s="7">
        <v>0</v>
      </c>
      <c r="S38" s="7">
        <v>0</v>
      </c>
      <c r="T38" s="7">
        <v>0</v>
      </c>
      <c r="U38" s="126">
        <f t="shared" si="2"/>
        <v>0</v>
      </c>
    </row>
    <row r="39" spans="1:21">
      <c r="A39" s="37">
        <v>29</v>
      </c>
      <c r="B39" s="17"/>
      <c r="C39" s="16"/>
      <c r="D39" s="38"/>
      <c r="E39" s="17" t="s">
        <v>394</v>
      </c>
      <c r="F39" s="42" t="s">
        <v>50</v>
      </c>
      <c r="G39" s="111">
        <f t="shared" si="0"/>
        <v>3839.9569627030614</v>
      </c>
      <c r="H39" s="26">
        <v>0</v>
      </c>
      <c r="I39" s="7">
        <v>0</v>
      </c>
      <c r="J39" s="7">
        <v>1.9325922361058474</v>
      </c>
      <c r="K39" s="7">
        <v>136.20078434958123</v>
      </c>
      <c r="L39" s="7">
        <v>646.84065585024655</v>
      </c>
      <c r="M39" s="7">
        <v>740.66353102587163</v>
      </c>
      <c r="N39" s="126">
        <f t="shared" si="1"/>
        <v>1525.6375634618053</v>
      </c>
      <c r="O39" s="26">
        <v>0</v>
      </c>
      <c r="P39" s="7">
        <v>0</v>
      </c>
      <c r="Q39" s="7">
        <v>4.6947893424803624</v>
      </c>
      <c r="R39" s="7">
        <v>133.07785240188241</v>
      </c>
      <c r="S39" s="7">
        <v>849.18783283978701</v>
      </c>
      <c r="T39" s="7">
        <v>1327.3589246571064</v>
      </c>
      <c r="U39" s="126">
        <f t="shared" si="2"/>
        <v>2314.3193992412562</v>
      </c>
    </row>
    <row r="40" spans="1:21">
      <c r="A40" s="37">
        <v>30</v>
      </c>
      <c r="B40" s="17"/>
      <c r="C40" s="16"/>
      <c r="D40" s="12"/>
      <c r="E40" s="17" t="s">
        <v>395</v>
      </c>
      <c r="F40" s="42" t="s">
        <v>51</v>
      </c>
      <c r="G40" s="111">
        <f t="shared" si="0"/>
        <v>190.43201113776252</v>
      </c>
      <c r="H40" s="26">
        <v>6.2781382207458591</v>
      </c>
      <c r="I40" s="7">
        <v>3.9566348501684843</v>
      </c>
      <c r="J40" s="7">
        <v>7.0628650878206827</v>
      </c>
      <c r="K40" s="7">
        <v>8.5384382337797433</v>
      </c>
      <c r="L40" s="7">
        <v>9.7555861204164103</v>
      </c>
      <c r="M40" s="7">
        <v>17.678880514577031</v>
      </c>
      <c r="N40" s="126">
        <f t="shared" si="1"/>
        <v>53.270543027508211</v>
      </c>
      <c r="O40" s="26">
        <v>12.920526948615588</v>
      </c>
      <c r="P40" s="7">
        <v>8.1504334172042263</v>
      </c>
      <c r="Q40" s="7">
        <v>14.365390794289397</v>
      </c>
      <c r="R40" s="7">
        <v>15.473149158415254</v>
      </c>
      <c r="S40" s="7">
        <v>25.973964845703449</v>
      </c>
      <c r="T40" s="7">
        <v>60.27800294602639</v>
      </c>
      <c r="U40" s="126">
        <f t="shared" si="2"/>
        <v>137.1614681102543</v>
      </c>
    </row>
    <row r="41" spans="1:21">
      <c r="A41" s="37">
        <v>31</v>
      </c>
      <c r="B41" s="17"/>
      <c r="C41" s="16"/>
      <c r="D41" s="12"/>
      <c r="E41" s="17" t="s">
        <v>396</v>
      </c>
      <c r="F41" s="42" t="s">
        <v>52</v>
      </c>
      <c r="G41" s="111">
        <f t="shared" si="0"/>
        <v>0</v>
      </c>
      <c r="H41" s="26">
        <v>0</v>
      </c>
      <c r="I41" s="7">
        <v>0</v>
      </c>
      <c r="J41" s="7">
        <v>0</v>
      </c>
      <c r="K41" s="7">
        <v>0</v>
      </c>
      <c r="L41" s="7">
        <v>0</v>
      </c>
      <c r="M41" s="7">
        <v>0</v>
      </c>
      <c r="N41" s="126">
        <f t="shared" si="1"/>
        <v>0</v>
      </c>
      <c r="O41" s="26">
        <v>0</v>
      </c>
      <c r="P41" s="7">
        <v>0</v>
      </c>
      <c r="Q41" s="7">
        <v>0</v>
      </c>
      <c r="R41" s="7">
        <v>0</v>
      </c>
      <c r="S41" s="7">
        <v>0</v>
      </c>
      <c r="T41" s="7">
        <v>0</v>
      </c>
      <c r="U41" s="126">
        <f t="shared" si="2"/>
        <v>0</v>
      </c>
    </row>
    <row r="42" spans="1:21">
      <c r="A42" s="37">
        <v>32</v>
      </c>
      <c r="B42" s="17"/>
      <c r="C42" s="16"/>
      <c r="D42" s="38"/>
      <c r="E42" s="17" t="s">
        <v>397</v>
      </c>
      <c r="F42" s="42" t="s">
        <v>53</v>
      </c>
      <c r="G42" s="111">
        <f t="shared" si="0"/>
        <v>4606.0394466986181</v>
      </c>
      <c r="H42" s="26">
        <v>54.314256591605954</v>
      </c>
      <c r="I42" s="7">
        <v>277.76450826600194</v>
      </c>
      <c r="J42" s="7">
        <v>488.26305752620101</v>
      </c>
      <c r="K42" s="7">
        <v>510.63570968061686</v>
      </c>
      <c r="L42" s="7">
        <v>381.03658966720104</v>
      </c>
      <c r="M42" s="7">
        <v>130.59672053903341</v>
      </c>
      <c r="N42" s="126">
        <f t="shared" si="1"/>
        <v>1842.6108422706602</v>
      </c>
      <c r="O42" s="26">
        <v>60.911545006325468</v>
      </c>
      <c r="P42" s="7">
        <v>242.73155851149932</v>
      </c>
      <c r="Q42" s="7">
        <v>477.23799749091268</v>
      </c>
      <c r="R42" s="7">
        <v>847.51440910249949</v>
      </c>
      <c r="S42" s="7">
        <v>604.17375287413597</v>
      </c>
      <c r="T42" s="7">
        <v>530.85934144258499</v>
      </c>
      <c r="U42" s="126">
        <f t="shared" si="2"/>
        <v>2763.4286044279579</v>
      </c>
    </row>
    <row r="43" spans="1:21">
      <c r="A43" s="37">
        <v>33</v>
      </c>
      <c r="B43" s="17"/>
      <c r="C43" s="16"/>
      <c r="D43" s="38" t="s">
        <v>54</v>
      </c>
      <c r="E43" s="39" t="s">
        <v>55</v>
      </c>
      <c r="F43" s="42"/>
      <c r="G43" s="111">
        <f t="shared" si="0"/>
        <v>677.52879777052976</v>
      </c>
      <c r="H43" s="26">
        <v>87.473674797610784</v>
      </c>
      <c r="I43" s="7">
        <v>71.804970371000309</v>
      </c>
      <c r="J43" s="7">
        <v>23.253450075536421</v>
      </c>
      <c r="K43" s="7">
        <v>23.346764191839611</v>
      </c>
      <c r="L43" s="7">
        <v>27.507534451811807</v>
      </c>
      <c r="M43" s="7">
        <v>49.185654008004349</v>
      </c>
      <c r="N43" s="126">
        <f t="shared" si="1"/>
        <v>282.57204789580328</v>
      </c>
      <c r="O43" s="26">
        <v>130.37745416714733</v>
      </c>
      <c r="P43" s="7">
        <v>99.055947775630557</v>
      </c>
      <c r="Q43" s="7">
        <v>23.727114229404833</v>
      </c>
      <c r="R43" s="7">
        <v>24.575366717193901</v>
      </c>
      <c r="S43" s="7">
        <v>34.834567645528296</v>
      </c>
      <c r="T43" s="7">
        <v>82.386299339821562</v>
      </c>
      <c r="U43" s="126">
        <f t="shared" si="2"/>
        <v>394.95674987472648</v>
      </c>
    </row>
    <row r="44" spans="1:21">
      <c r="A44" s="37">
        <v>34</v>
      </c>
      <c r="B44" s="17"/>
      <c r="C44" s="16"/>
      <c r="D44" s="8"/>
      <c r="E44" s="17" t="s">
        <v>12</v>
      </c>
      <c r="F44" s="42" t="s">
        <v>56</v>
      </c>
      <c r="G44" s="111">
        <f t="shared" si="0"/>
        <v>677.52879777052976</v>
      </c>
      <c r="H44" s="26">
        <v>87.473674797610784</v>
      </c>
      <c r="I44" s="7">
        <v>71.804970371000309</v>
      </c>
      <c r="J44" s="7">
        <v>23.253450075536421</v>
      </c>
      <c r="K44" s="7">
        <v>23.346764191839611</v>
      </c>
      <c r="L44" s="7">
        <v>27.507534451811807</v>
      </c>
      <c r="M44" s="7">
        <v>49.185654008004349</v>
      </c>
      <c r="N44" s="126">
        <f t="shared" si="1"/>
        <v>282.57204789580328</v>
      </c>
      <c r="O44" s="26">
        <v>130.37745416714733</v>
      </c>
      <c r="P44" s="7">
        <v>99.055947775630557</v>
      </c>
      <c r="Q44" s="7">
        <v>23.727114229404833</v>
      </c>
      <c r="R44" s="7">
        <v>24.575366717193901</v>
      </c>
      <c r="S44" s="7">
        <v>34.834567645528296</v>
      </c>
      <c r="T44" s="7">
        <v>82.386299339821562</v>
      </c>
      <c r="U44" s="126">
        <f t="shared" si="2"/>
        <v>394.95674987472648</v>
      </c>
    </row>
    <row r="45" spans="1:21">
      <c r="A45" s="37">
        <v>35</v>
      </c>
      <c r="B45" s="17"/>
      <c r="C45" s="16"/>
      <c r="D45" s="8"/>
      <c r="E45" s="17" t="s">
        <v>14</v>
      </c>
      <c r="F45" s="42" t="s">
        <v>57</v>
      </c>
      <c r="G45" s="111">
        <f t="shared" si="0"/>
        <v>0</v>
      </c>
      <c r="H45" s="26">
        <v>0</v>
      </c>
      <c r="I45" s="7">
        <v>0</v>
      </c>
      <c r="J45" s="7">
        <v>0</v>
      </c>
      <c r="K45" s="7">
        <v>0</v>
      </c>
      <c r="L45" s="7">
        <v>0</v>
      </c>
      <c r="M45" s="7">
        <v>0</v>
      </c>
      <c r="N45" s="126">
        <f t="shared" si="1"/>
        <v>0</v>
      </c>
      <c r="O45" s="26">
        <v>0</v>
      </c>
      <c r="P45" s="7">
        <v>0</v>
      </c>
      <c r="Q45" s="7">
        <v>0</v>
      </c>
      <c r="R45" s="7">
        <v>0</v>
      </c>
      <c r="S45" s="7">
        <v>0</v>
      </c>
      <c r="T45" s="7">
        <v>0</v>
      </c>
      <c r="U45" s="126">
        <f t="shared" si="2"/>
        <v>0</v>
      </c>
    </row>
    <row r="46" spans="1:21">
      <c r="A46" s="37">
        <v>36</v>
      </c>
      <c r="B46" s="10"/>
      <c r="C46" s="16"/>
      <c r="D46" s="8"/>
      <c r="E46" s="17" t="s">
        <v>16</v>
      </c>
      <c r="F46" s="42" t="s">
        <v>58</v>
      </c>
      <c r="G46" s="111">
        <f t="shared" si="0"/>
        <v>0</v>
      </c>
      <c r="H46" s="26">
        <v>0</v>
      </c>
      <c r="I46" s="7">
        <v>0</v>
      </c>
      <c r="J46" s="7">
        <v>0</v>
      </c>
      <c r="K46" s="7">
        <v>0</v>
      </c>
      <c r="L46" s="7">
        <v>0</v>
      </c>
      <c r="M46" s="7">
        <v>0</v>
      </c>
      <c r="N46" s="126">
        <f t="shared" si="1"/>
        <v>0</v>
      </c>
      <c r="O46" s="26">
        <v>0</v>
      </c>
      <c r="P46" s="7">
        <v>0</v>
      </c>
      <c r="Q46" s="7">
        <v>0</v>
      </c>
      <c r="R46" s="7">
        <v>0</v>
      </c>
      <c r="S46" s="7">
        <v>0</v>
      </c>
      <c r="T46" s="7">
        <v>0</v>
      </c>
      <c r="U46" s="126">
        <f t="shared" si="2"/>
        <v>0</v>
      </c>
    </row>
    <row r="47" spans="1:21">
      <c r="A47" s="37">
        <v>37</v>
      </c>
      <c r="B47" s="10"/>
      <c r="C47" s="11"/>
      <c r="D47" s="38" t="s">
        <v>59</v>
      </c>
      <c r="E47" s="9" t="s">
        <v>60</v>
      </c>
      <c r="F47" s="44"/>
      <c r="G47" s="111">
        <f t="shared" si="0"/>
        <v>70093.722552065039</v>
      </c>
      <c r="H47" s="26">
        <v>2041.3171140197664</v>
      </c>
      <c r="I47" s="7">
        <v>3716.9732637950219</v>
      </c>
      <c r="J47" s="7">
        <v>8809.1693494059145</v>
      </c>
      <c r="K47" s="7">
        <v>6622.528750538826</v>
      </c>
      <c r="L47" s="7">
        <v>6230.3238027691841</v>
      </c>
      <c r="M47" s="7">
        <v>10207.23738861084</v>
      </c>
      <c r="N47" s="126">
        <f t="shared" si="1"/>
        <v>37627.549669139553</v>
      </c>
      <c r="O47" s="26">
        <v>1256.7794126209337</v>
      </c>
      <c r="P47" s="7">
        <v>3685.2161479955539</v>
      </c>
      <c r="Q47" s="7">
        <v>7076.7278508949094</v>
      </c>
      <c r="R47" s="7">
        <v>4929.8149416148663</v>
      </c>
      <c r="S47" s="7">
        <v>5296.4254579842091</v>
      </c>
      <c r="T47" s="7">
        <v>10221.209071815014</v>
      </c>
      <c r="U47" s="126">
        <f t="shared" si="2"/>
        <v>32466.172882925486</v>
      </c>
    </row>
    <row r="48" spans="1:21">
      <c r="A48" s="93">
        <v>38</v>
      </c>
      <c r="B48" s="94"/>
      <c r="C48" s="95" t="s">
        <v>61</v>
      </c>
      <c r="D48" s="96" t="s">
        <v>62</v>
      </c>
      <c r="E48" s="97"/>
      <c r="F48" s="98"/>
      <c r="G48" s="99">
        <f t="shared" si="0"/>
        <v>1040496.1513410565</v>
      </c>
      <c r="H48" s="100">
        <v>33022.281617775559</v>
      </c>
      <c r="I48" s="101">
        <v>8642.5810591988266</v>
      </c>
      <c r="J48" s="101">
        <v>25788.516753718257</v>
      </c>
      <c r="K48" s="101">
        <v>48952.670478343964</v>
      </c>
      <c r="L48" s="101">
        <v>125798.15627145767</v>
      </c>
      <c r="M48" s="101">
        <v>306851.33646011353</v>
      </c>
      <c r="N48" s="127">
        <f t="shared" si="1"/>
        <v>549055.5426406078</v>
      </c>
      <c r="O48" s="100">
        <v>30657.718584643677</v>
      </c>
      <c r="P48" s="101">
        <v>9780.3382457755506</v>
      </c>
      <c r="Q48" s="101">
        <v>19502.103619914502</v>
      </c>
      <c r="R48" s="101">
        <v>30690.310342013836</v>
      </c>
      <c r="S48" s="101">
        <v>90509.024939656258</v>
      </c>
      <c r="T48" s="101">
        <v>310301.11296844482</v>
      </c>
      <c r="U48" s="127">
        <f t="shared" si="2"/>
        <v>491440.60870044865</v>
      </c>
    </row>
    <row r="49" spans="1:21">
      <c r="A49" s="37">
        <v>39</v>
      </c>
      <c r="B49" s="17"/>
      <c r="C49" s="16"/>
      <c r="D49" s="38" t="s">
        <v>8</v>
      </c>
      <c r="E49" s="45" t="s">
        <v>63</v>
      </c>
      <c r="F49" s="40"/>
      <c r="G49" s="111">
        <f t="shared" si="0"/>
        <v>1039386.5303406995</v>
      </c>
      <c r="H49" s="26">
        <v>32930.109182313085</v>
      </c>
      <c r="I49" s="7">
        <v>8603.2599277198315</v>
      </c>
      <c r="J49" s="7">
        <v>25725.966648295522</v>
      </c>
      <c r="K49" s="7">
        <v>48860.029281020164</v>
      </c>
      <c r="L49" s="7">
        <v>125695.13423013687</v>
      </c>
      <c r="M49" s="7">
        <v>306603.06429672241</v>
      </c>
      <c r="N49" s="126">
        <f t="shared" si="1"/>
        <v>548417.56356620789</v>
      </c>
      <c r="O49" s="26">
        <v>30577.672994134948</v>
      </c>
      <c r="P49" s="7">
        <v>9763.9772640839219</v>
      </c>
      <c r="Q49" s="7">
        <v>19453.023697756231</v>
      </c>
      <c r="R49" s="7">
        <v>30628.872740954161</v>
      </c>
      <c r="S49" s="7">
        <v>90424.318591356277</v>
      </c>
      <c r="T49" s="7">
        <v>310121.10148620605</v>
      </c>
      <c r="U49" s="126">
        <f t="shared" si="2"/>
        <v>490968.96677449159</v>
      </c>
    </row>
    <row r="50" spans="1:21">
      <c r="A50" s="37">
        <v>40</v>
      </c>
      <c r="B50" s="17"/>
      <c r="C50" s="16"/>
      <c r="D50" s="38" t="s">
        <v>10</v>
      </c>
      <c r="E50" s="45" t="s">
        <v>64</v>
      </c>
      <c r="F50" s="40"/>
      <c r="G50" s="111">
        <f t="shared" si="0"/>
        <v>747.11153785094984</v>
      </c>
      <c r="H50" s="26">
        <v>72.32158393908594</v>
      </c>
      <c r="I50" s="7">
        <v>10.517555852523401</v>
      </c>
      <c r="J50" s="7">
        <v>59.243755253999552</v>
      </c>
      <c r="K50" s="7">
        <v>74.87799615575932</v>
      </c>
      <c r="L50" s="7">
        <v>82.353331181919202</v>
      </c>
      <c r="M50" s="7">
        <v>97.777761643752456</v>
      </c>
      <c r="N50" s="126">
        <f t="shared" si="1"/>
        <v>397.09198402703987</v>
      </c>
      <c r="O50" s="26">
        <v>70.250275478741969</v>
      </c>
      <c r="P50" s="7">
        <v>9.9357234727181094</v>
      </c>
      <c r="Q50" s="7">
        <v>37.139059643923247</v>
      </c>
      <c r="R50" s="7">
        <v>49.581963548349449</v>
      </c>
      <c r="S50" s="7">
        <v>65.432860290660756</v>
      </c>
      <c r="T50" s="7">
        <v>117.67967138951644</v>
      </c>
      <c r="U50" s="126">
        <f t="shared" si="2"/>
        <v>350.01955382390997</v>
      </c>
    </row>
    <row r="51" spans="1:21">
      <c r="A51" s="37">
        <v>41</v>
      </c>
      <c r="B51" s="17"/>
      <c r="C51" s="16"/>
      <c r="D51" s="38" t="s">
        <v>22</v>
      </c>
      <c r="E51" s="45" t="s">
        <v>65</v>
      </c>
      <c r="F51" s="40"/>
      <c r="G51" s="111">
        <f t="shared" si="0"/>
        <v>362.50132634391287</v>
      </c>
      <c r="H51" s="26">
        <v>19.850890597448824</v>
      </c>
      <c r="I51" s="7">
        <v>28.803461427607544</v>
      </c>
      <c r="J51" s="7">
        <v>3.3066294359068706</v>
      </c>
      <c r="K51" s="7">
        <v>17.762778295698809</v>
      </c>
      <c r="L51" s="7">
        <v>20.669463722093496</v>
      </c>
      <c r="M51" s="7">
        <v>150.49016967997886</v>
      </c>
      <c r="N51" s="126">
        <f t="shared" si="1"/>
        <v>240.88339315873441</v>
      </c>
      <c r="O51" s="26">
        <v>9.7957289902687137</v>
      </c>
      <c r="P51" s="7">
        <v>6.4252379131830821</v>
      </c>
      <c r="Q51" s="7">
        <v>11.941365223170123</v>
      </c>
      <c r="R51" s="7">
        <v>11.855547019578808</v>
      </c>
      <c r="S51" s="7">
        <v>19.270697464000477</v>
      </c>
      <c r="T51" s="7">
        <v>62.329356574977282</v>
      </c>
      <c r="U51" s="126">
        <f t="shared" si="2"/>
        <v>121.61793318517849</v>
      </c>
    </row>
    <row r="52" spans="1:21">
      <c r="A52" s="93">
        <v>42</v>
      </c>
      <c r="B52" s="94"/>
      <c r="C52" s="95" t="s">
        <v>66</v>
      </c>
      <c r="D52" s="96" t="s">
        <v>67</v>
      </c>
      <c r="E52" s="97"/>
      <c r="F52" s="98"/>
      <c r="G52" s="99">
        <f t="shared" si="0"/>
        <v>106448.4176812917</v>
      </c>
      <c r="H52" s="100">
        <v>0</v>
      </c>
      <c r="I52" s="101">
        <v>0</v>
      </c>
      <c r="J52" s="101">
        <v>0</v>
      </c>
      <c r="K52" s="101">
        <v>0</v>
      </c>
      <c r="L52" s="101">
        <v>0</v>
      </c>
      <c r="M52" s="101">
        <v>0</v>
      </c>
      <c r="N52" s="127">
        <f t="shared" si="1"/>
        <v>0</v>
      </c>
      <c r="O52" s="100">
        <v>0</v>
      </c>
      <c r="P52" s="101">
        <v>0</v>
      </c>
      <c r="Q52" s="101">
        <v>49428.278685823083</v>
      </c>
      <c r="R52" s="101">
        <v>57020.138995468616</v>
      </c>
      <c r="S52" s="101">
        <v>0</v>
      </c>
      <c r="T52" s="101">
        <v>0</v>
      </c>
      <c r="U52" s="127">
        <f t="shared" si="2"/>
        <v>106448.4176812917</v>
      </c>
    </row>
    <row r="53" spans="1:21">
      <c r="A53" s="93">
        <v>49</v>
      </c>
      <c r="B53" s="94"/>
      <c r="C53" s="95" t="s">
        <v>68</v>
      </c>
      <c r="D53" s="96" t="s">
        <v>69</v>
      </c>
      <c r="E53" s="97"/>
      <c r="F53" s="98"/>
      <c r="G53" s="99">
        <f t="shared" si="0"/>
        <v>302784.95390576124</v>
      </c>
      <c r="H53" s="100">
        <v>168888.07286739349</v>
      </c>
      <c r="I53" s="101">
        <v>0</v>
      </c>
      <c r="J53" s="101">
        <v>0</v>
      </c>
      <c r="K53" s="101">
        <v>0</v>
      </c>
      <c r="L53" s="101">
        <v>0</v>
      </c>
      <c r="M53" s="101">
        <v>0</v>
      </c>
      <c r="N53" s="127">
        <f t="shared" si="1"/>
        <v>168888.07286739349</v>
      </c>
      <c r="O53" s="100">
        <v>133896.88103836775</v>
      </c>
      <c r="P53" s="101">
        <v>0</v>
      </c>
      <c r="Q53" s="101">
        <v>0</v>
      </c>
      <c r="R53" s="101">
        <v>0</v>
      </c>
      <c r="S53" s="101">
        <v>0</v>
      </c>
      <c r="T53" s="101">
        <v>0</v>
      </c>
      <c r="U53" s="127">
        <f t="shared" si="2"/>
        <v>133896.88103836775</v>
      </c>
    </row>
    <row r="54" spans="1:21">
      <c r="A54" s="37">
        <v>50</v>
      </c>
      <c r="B54" s="17"/>
      <c r="C54" s="16"/>
      <c r="D54" s="38" t="s">
        <v>8</v>
      </c>
      <c r="E54" s="47" t="s">
        <v>70</v>
      </c>
      <c r="F54" s="40"/>
      <c r="G54" s="111">
        <f t="shared" si="0"/>
        <v>122103.5029540658</v>
      </c>
      <c r="H54" s="26">
        <v>66855.223073929548</v>
      </c>
      <c r="I54" s="7">
        <v>0</v>
      </c>
      <c r="J54" s="7">
        <v>0</v>
      </c>
      <c r="K54" s="7">
        <v>0</v>
      </c>
      <c r="L54" s="7">
        <v>0</v>
      </c>
      <c r="M54" s="7">
        <v>0</v>
      </c>
      <c r="N54" s="126">
        <f t="shared" si="1"/>
        <v>66855.223073929548</v>
      </c>
      <c r="O54" s="26">
        <v>55248.279880136251</v>
      </c>
      <c r="P54" s="7">
        <v>0</v>
      </c>
      <c r="Q54" s="7">
        <v>0</v>
      </c>
      <c r="R54" s="7">
        <v>0</v>
      </c>
      <c r="S54" s="7">
        <v>0</v>
      </c>
      <c r="T54" s="7">
        <v>0</v>
      </c>
      <c r="U54" s="126">
        <f t="shared" si="2"/>
        <v>55248.279880136251</v>
      </c>
    </row>
    <row r="55" spans="1:21">
      <c r="A55" s="37">
        <v>51</v>
      </c>
      <c r="B55" s="10"/>
      <c r="C55" s="16"/>
      <c r="D55" s="38" t="s">
        <v>10</v>
      </c>
      <c r="E55" s="47" t="s">
        <v>71</v>
      </c>
      <c r="F55" s="40"/>
      <c r="G55" s="111">
        <f t="shared" si="0"/>
        <v>116259.8534995541</v>
      </c>
      <c r="H55" s="26">
        <v>66070.585797533393</v>
      </c>
      <c r="I55" s="7">
        <v>0</v>
      </c>
      <c r="J55" s="7">
        <v>0</v>
      </c>
      <c r="K55" s="7">
        <v>0</v>
      </c>
      <c r="L55" s="7">
        <v>0</v>
      </c>
      <c r="M55" s="7">
        <v>0</v>
      </c>
      <c r="N55" s="126">
        <f t="shared" si="1"/>
        <v>66070.585797533393</v>
      </c>
      <c r="O55" s="26">
        <v>50189.267702020705</v>
      </c>
      <c r="P55" s="7">
        <v>0</v>
      </c>
      <c r="Q55" s="7">
        <v>0</v>
      </c>
      <c r="R55" s="7">
        <v>0</v>
      </c>
      <c r="S55" s="7">
        <v>0</v>
      </c>
      <c r="T55" s="7">
        <v>0</v>
      </c>
      <c r="U55" s="126">
        <f t="shared" si="2"/>
        <v>50189.267702020705</v>
      </c>
    </row>
    <row r="56" spans="1:21">
      <c r="A56" s="37">
        <v>52</v>
      </c>
      <c r="B56" s="17"/>
      <c r="C56" s="11"/>
      <c r="D56" s="38" t="s">
        <v>22</v>
      </c>
      <c r="E56" s="47" t="s">
        <v>72</v>
      </c>
      <c r="F56" s="43"/>
      <c r="G56" s="111">
        <f t="shared" si="0"/>
        <v>60576.483319334686</v>
      </c>
      <c r="H56" s="26">
        <v>33988.457440346479</v>
      </c>
      <c r="I56" s="7">
        <v>0</v>
      </c>
      <c r="J56" s="7">
        <v>0</v>
      </c>
      <c r="K56" s="7">
        <v>0</v>
      </c>
      <c r="L56" s="7">
        <v>0</v>
      </c>
      <c r="M56" s="7">
        <v>0</v>
      </c>
      <c r="N56" s="126">
        <f t="shared" si="1"/>
        <v>33988.457440346479</v>
      </c>
      <c r="O56" s="26">
        <v>26588.025878988206</v>
      </c>
      <c r="P56" s="7">
        <v>0</v>
      </c>
      <c r="Q56" s="7">
        <v>0</v>
      </c>
      <c r="R56" s="7">
        <v>0</v>
      </c>
      <c r="S56" s="7">
        <v>0</v>
      </c>
      <c r="T56" s="7">
        <v>0</v>
      </c>
      <c r="U56" s="126">
        <f t="shared" si="2"/>
        <v>26588.025878988206</v>
      </c>
    </row>
    <row r="57" spans="1:21">
      <c r="A57" s="37">
        <v>53</v>
      </c>
      <c r="B57" s="12"/>
      <c r="C57" s="12"/>
      <c r="D57" s="38" t="s">
        <v>24</v>
      </c>
      <c r="E57" s="13" t="s">
        <v>73</v>
      </c>
      <c r="F57" s="43"/>
      <c r="G57" s="111">
        <f t="shared" si="0"/>
        <v>3845.1123272869736</v>
      </c>
      <c r="H57" s="26">
        <v>1973.8058826830238</v>
      </c>
      <c r="I57" s="7">
        <v>0</v>
      </c>
      <c r="J57" s="7">
        <v>0</v>
      </c>
      <c r="K57" s="7">
        <v>0</v>
      </c>
      <c r="L57" s="7">
        <v>0</v>
      </c>
      <c r="M57" s="7">
        <v>0</v>
      </c>
      <c r="N57" s="126">
        <f t="shared" si="1"/>
        <v>1973.8058826830238</v>
      </c>
      <c r="O57" s="26">
        <v>1871.3064446039498</v>
      </c>
      <c r="P57" s="7">
        <v>0</v>
      </c>
      <c r="Q57" s="7">
        <v>0</v>
      </c>
      <c r="R57" s="7">
        <v>0</v>
      </c>
      <c r="S57" s="7">
        <v>0</v>
      </c>
      <c r="T57" s="7">
        <v>0</v>
      </c>
      <c r="U57" s="126">
        <f t="shared" si="2"/>
        <v>1871.3064446039498</v>
      </c>
    </row>
    <row r="58" spans="1:21">
      <c r="A58" s="93">
        <v>54</v>
      </c>
      <c r="B58" s="94"/>
      <c r="C58" s="95" t="s">
        <v>74</v>
      </c>
      <c r="D58" s="96" t="s">
        <v>75</v>
      </c>
      <c r="E58" s="97"/>
      <c r="F58" s="98"/>
      <c r="G58" s="99">
        <f t="shared" si="0"/>
        <v>177369.85721369542</v>
      </c>
      <c r="H58" s="100">
        <v>6574.660392643651</v>
      </c>
      <c r="I58" s="101">
        <v>2438.7388687600615</v>
      </c>
      <c r="J58" s="101">
        <v>6239.8479410556611</v>
      </c>
      <c r="K58" s="101">
        <v>9997.0083305519074</v>
      </c>
      <c r="L58" s="101">
        <v>15731.751541391015</v>
      </c>
      <c r="M58" s="101">
        <v>48448.972741484642</v>
      </c>
      <c r="N58" s="127">
        <f t="shared" si="1"/>
        <v>89430.979815886938</v>
      </c>
      <c r="O58" s="100">
        <v>8037.0799590898678</v>
      </c>
      <c r="P58" s="101">
        <v>2262.0578584610485</v>
      </c>
      <c r="Q58" s="101">
        <v>4609.0253484582063</v>
      </c>
      <c r="R58" s="101">
        <v>7156.0837815357372</v>
      </c>
      <c r="S58" s="101">
        <v>14019.432604089379</v>
      </c>
      <c r="T58" s="101">
        <v>51855.19784617424</v>
      </c>
      <c r="U58" s="127">
        <f t="shared" si="2"/>
        <v>87938.877397808479</v>
      </c>
    </row>
    <row r="59" spans="1:21">
      <c r="A59" s="37">
        <v>55</v>
      </c>
      <c r="B59" s="17"/>
      <c r="C59" s="16"/>
      <c r="D59" s="38" t="s">
        <v>8</v>
      </c>
      <c r="E59" s="45" t="s">
        <v>76</v>
      </c>
      <c r="F59" s="40"/>
      <c r="G59" s="111">
        <f t="shared" si="0"/>
        <v>109905.62871973387</v>
      </c>
      <c r="H59" s="26">
        <v>5323.1327347944607</v>
      </c>
      <c r="I59" s="7">
        <v>1998.4886248371331</v>
      </c>
      <c r="J59" s="7">
        <v>3056.8614591856021</v>
      </c>
      <c r="K59" s="7">
        <v>3783.3692398713902</v>
      </c>
      <c r="L59" s="7">
        <v>8142.1912058517337</v>
      </c>
      <c r="M59" s="7">
        <v>35782.38894879818</v>
      </c>
      <c r="N59" s="126">
        <f t="shared" si="1"/>
        <v>58086.432213338499</v>
      </c>
      <c r="O59" s="26">
        <v>5115.3580546513404</v>
      </c>
      <c r="P59" s="7">
        <v>1591.7339106992586</v>
      </c>
      <c r="Q59" s="7">
        <v>2096.9291973348882</v>
      </c>
      <c r="R59" s="7">
        <v>2236.8847121706931</v>
      </c>
      <c r="S59" s="7">
        <v>5479.6439994638786</v>
      </c>
      <c r="T59" s="7">
        <v>35298.64663207531</v>
      </c>
      <c r="U59" s="126">
        <f t="shared" si="2"/>
        <v>51819.196506395368</v>
      </c>
    </row>
    <row r="60" spans="1:21">
      <c r="A60" s="37">
        <v>56</v>
      </c>
      <c r="B60" s="17"/>
      <c r="C60" s="16"/>
      <c r="D60" s="38" t="s">
        <v>10</v>
      </c>
      <c r="E60" s="45" t="s">
        <v>77</v>
      </c>
      <c r="F60" s="40"/>
      <c r="G60" s="111">
        <f t="shared" si="0"/>
        <v>907.15659652989689</v>
      </c>
      <c r="H60" s="26">
        <v>9.8001921070035678</v>
      </c>
      <c r="I60" s="7">
        <v>7.8694561102001899</v>
      </c>
      <c r="J60" s="7">
        <v>83.816628233325901</v>
      </c>
      <c r="K60" s="7">
        <v>75.067708612332353</v>
      </c>
      <c r="L60" s="7">
        <v>76.334031449165195</v>
      </c>
      <c r="M60" s="7">
        <v>150.41316191479564</v>
      </c>
      <c r="N60" s="126">
        <f t="shared" si="1"/>
        <v>403.30117842682284</v>
      </c>
      <c r="O60" s="26">
        <v>15.755683350154868</v>
      </c>
      <c r="P60" s="7">
        <v>9.4560323874065944</v>
      </c>
      <c r="Q60" s="7">
        <v>48.816936094804987</v>
      </c>
      <c r="R60" s="7">
        <v>60.562077351642074</v>
      </c>
      <c r="S60" s="7">
        <v>98.316247899783775</v>
      </c>
      <c r="T60" s="7">
        <v>270.94844101928174</v>
      </c>
      <c r="U60" s="126">
        <f t="shared" si="2"/>
        <v>503.85541810307404</v>
      </c>
    </row>
    <row r="61" spans="1:21">
      <c r="A61" s="37">
        <v>57</v>
      </c>
      <c r="B61" s="17"/>
      <c r="C61" s="16"/>
      <c r="D61" s="38" t="s">
        <v>22</v>
      </c>
      <c r="E61" s="45" t="s">
        <v>78</v>
      </c>
      <c r="F61" s="40"/>
      <c r="G61" s="111">
        <f t="shared" si="0"/>
        <v>0</v>
      </c>
      <c r="H61" s="26">
        <v>0</v>
      </c>
      <c r="I61" s="7">
        <v>0</v>
      </c>
      <c r="J61" s="7">
        <v>0</v>
      </c>
      <c r="K61" s="7">
        <v>0</v>
      </c>
      <c r="L61" s="7">
        <v>0</v>
      </c>
      <c r="M61" s="7">
        <v>0</v>
      </c>
      <c r="N61" s="126">
        <f t="shared" si="1"/>
        <v>0</v>
      </c>
      <c r="O61" s="26">
        <v>0</v>
      </c>
      <c r="P61" s="7">
        <v>0</v>
      </c>
      <c r="Q61" s="7">
        <v>0</v>
      </c>
      <c r="R61" s="7">
        <v>0</v>
      </c>
      <c r="S61" s="7">
        <v>0</v>
      </c>
      <c r="T61" s="7">
        <v>0</v>
      </c>
      <c r="U61" s="126">
        <f t="shared" si="2"/>
        <v>0</v>
      </c>
    </row>
    <row r="62" spans="1:21">
      <c r="A62" s="37">
        <v>58</v>
      </c>
      <c r="B62" s="14"/>
      <c r="C62" s="16"/>
      <c r="D62" s="38" t="s">
        <v>24</v>
      </c>
      <c r="E62" s="45" t="s">
        <v>79</v>
      </c>
      <c r="F62" s="40"/>
      <c r="G62" s="111">
        <f t="shared" si="0"/>
        <v>732.58715777682301</v>
      </c>
      <c r="H62" s="26">
        <v>0.64761166163680173</v>
      </c>
      <c r="I62" s="7">
        <v>6.1671074027108261</v>
      </c>
      <c r="J62" s="7">
        <v>132.12197408251814</v>
      </c>
      <c r="K62" s="7">
        <v>69.253260032390244</v>
      </c>
      <c r="L62" s="7">
        <v>25.125412768393289</v>
      </c>
      <c r="M62" s="7">
        <v>28.71083054470364</v>
      </c>
      <c r="N62" s="126">
        <f t="shared" si="1"/>
        <v>262.02619649235294</v>
      </c>
      <c r="O62" s="26">
        <v>4.2788537873993846</v>
      </c>
      <c r="P62" s="7">
        <v>11.255068542202935</v>
      </c>
      <c r="Q62" s="7">
        <v>92.920718927140115</v>
      </c>
      <c r="R62" s="7">
        <v>80.565728218993172</v>
      </c>
      <c r="S62" s="7">
        <v>77.386894392548129</v>
      </c>
      <c r="T62" s="7">
        <v>204.15369741618633</v>
      </c>
      <c r="U62" s="126">
        <f t="shared" si="2"/>
        <v>470.56096128447007</v>
      </c>
    </row>
    <row r="63" spans="1:21">
      <c r="A63" s="37">
        <v>59</v>
      </c>
      <c r="B63" s="12"/>
      <c r="C63" s="14"/>
      <c r="D63" s="38" t="s">
        <v>26</v>
      </c>
      <c r="E63" s="14" t="s">
        <v>80</v>
      </c>
      <c r="F63" s="48"/>
      <c r="G63" s="111">
        <f t="shared" si="0"/>
        <v>65824.484682502109</v>
      </c>
      <c r="H63" s="26">
        <v>1241.0799127748469</v>
      </c>
      <c r="I63" s="7">
        <v>426.21366232074797</v>
      </c>
      <c r="J63" s="7">
        <v>2967.0478823200101</v>
      </c>
      <c r="K63" s="7">
        <v>6069.3180474922992</v>
      </c>
      <c r="L63" s="7">
        <v>7488.1010388582945</v>
      </c>
      <c r="M63" s="7">
        <v>12487.45953437686</v>
      </c>
      <c r="N63" s="126">
        <f t="shared" si="1"/>
        <v>30679.220078143058</v>
      </c>
      <c r="O63" s="26">
        <v>2901.687373007182</v>
      </c>
      <c r="P63" s="7">
        <v>649.61284515820444</v>
      </c>
      <c r="Q63" s="7">
        <v>2370.3585116589675</v>
      </c>
      <c r="R63" s="7">
        <v>4778.0712842456996</v>
      </c>
      <c r="S63" s="7">
        <v>8364.08535335958</v>
      </c>
      <c r="T63" s="7">
        <v>16081.449236929417</v>
      </c>
      <c r="U63" s="126">
        <f t="shared" si="2"/>
        <v>35145.26460435905</v>
      </c>
    </row>
    <row r="64" spans="1:21">
      <c r="A64" s="72">
        <v>60</v>
      </c>
      <c r="B64" s="73" t="s">
        <v>81</v>
      </c>
      <c r="C64" s="77" t="s">
        <v>82</v>
      </c>
      <c r="D64" s="78"/>
      <c r="E64" s="78"/>
      <c r="F64" s="79"/>
      <c r="G64" s="74">
        <f t="shared" si="0"/>
        <v>11040846.3122316</v>
      </c>
      <c r="H64" s="75">
        <v>183714.83327817917</v>
      </c>
      <c r="I64" s="76">
        <v>60905.309017330408</v>
      </c>
      <c r="J64" s="76">
        <v>229261.95670127869</v>
      </c>
      <c r="K64" s="76">
        <v>601189.38411712646</v>
      </c>
      <c r="L64" s="76">
        <v>1628800.9777526855</v>
      </c>
      <c r="M64" s="76">
        <v>2498562.2471618652</v>
      </c>
      <c r="N64" s="124">
        <f t="shared" si="1"/>
        <v>5202434.7080284655</v>
      </c>
      <c r="O64" s="75">
        <v>189658.22261762619</v>
      </c>
      <c r="P64" s="76">
        <v>76306.417181044817</v>
      </c>
      <c r="Q64" s="76">
        <v>181126.16445481777</v>
      </c>
      <c r="R64" s="76">
        <v>549969.00843048096</v>
      </c>
      <c r="S64" s="76">
        <v>1609822.3020172119</v>
      </c>
      <c r="T64" s="76">
        <v>3231529.4895019531</v>
      </c>
      <c r="U64" s="124">
        <f t="shared" si="2"/>
        <v>5838411.6042031348</v>
      </c>
    </row>
    <row r="65" spans="1:21">
      <c r="A65" s="93">
        <v>61</v>
      </c>
      <c r="B65" s="94"/>
      <c r="C65" s="95" t="s">
        <v>6</v>
      </c>
      <c r="D65" s="96" t="s">
        <v>83</v>
      </c>
      <c r="E65" s="97"/>
      <c r="F65" s="98"/>
      <c r="G65" s="99">
        <f t="shared" si="0"/>
        <v>2596951.869246915</v>
      </c>
      <c r="H65" s="100">
        <v>9941.7944629043341</v>
      </c>
      <c r="I65" s="101">
        <v>9169.5228825360537</v>
      </c>
      <c r="J65" s="101">
        <v>45446.359410762787</v>
      </c>
      <c r="K65" s="101">
        <v>162733.07702255249</v>
      </c>
      <c r="L65" s="101">
        <v>449517.48132514954</v>
      </c>
      <c r="M65" s="101">
        <v>642651.10703277588</v>
      </c>
      <c r="N65" s="127">
        <f t="shared" si="1"/>
        <v>1319459.3421366811</v>
      </c>
      <c r="O65" s="100">
        <v>8176.9102762788534</v>
      </c>
      <c r="P65" s="101">
        <v>8434.4036360085011</v>
      </c>
      <c r="Q65" s="101">
        <v>37038.679051160812</v>
      </c>
      <c r="R65" s="101">
        <v>263287.08649587631</v>
      </c>
      <c r="S65" s="101">
        <v>567809.41476821899</v>
      </c>
      <c r="T65" s="101">
        <v>392746.03288269043</v>
      </c>
      <c r="U65" s="127">
        <f t="shared" si="2"/>
        <v>1277492.5271102339</v>
      </c>
    </row>
    <row r="66" spans="1:21">
      <c r="A66" s="37">
        <v>62</v>
      </c>
      <c r="B66" s="17"/>
      <c r="C66" s="16"/>
      <c r="D66" s="38" t="s">
        <v>8</v>
      </c>
      <c r="E66" s="49" t="s">
        <v>84</v>
      </c>
      <c r="F66" s="40"/>
      <c r="G66" s="111">
        <f t="shared" si="0"/>
        <v>84475.741163291677</v>
      </c>
      <c r="H66" s="26">
        <v>115.04057115316391</v>
      </c>
      <c r="I66" s="7">
        <v>166.71247805608436</v>
      </c>
      <c r="J66" s="7">
        <v>1508.4269601032138</v>
      </c>
      <c r="K66" s="7">
        <v>8803.5225458741188</v>
      </c>
      <c r="L66" s="7">
        <v>27412.551635622978</v>
      </c>
      <c r="M66" s="7">
        <v>16700.127081155777</v>
      </c>
      <c r="N66" s="126">
        <f t="shared" si="1"/>
        <v>54706.381271965336</v>
      </c>
      <c r="O66" s="26">
        <v>67.347702383995056</v>
      </c>
      <c r="P66" s="7">
        <v>141.57159859797684</v>
      </c>
      <c r="Q66" s="7">
        <v>946.62470737099648</v>
      </c>
      <c r="R66" s="7">
        <v>4558.7769529148936</v>
      </c>
      <c r="S66" s="7">
        <v>13886.860441207886</v>
      </c>
      <c r="T66" s="7">
        <v>10168.178488850594</v>
      </c>
      <c r="U66" s="126">
        <f t="shared" si="2"/>
        <v>29769.359891326341</v>
      </c>
    </row>
    <row r="67" spans="1:21">
      <c r="A67" s="37">
        <v>63</v>
      </c>
      <c r="B67" s="17"/>
      <c r="C67" s="16"/>
      <c r="D67" s="38" t="s">
        <v>10</v>
      </c>
      <c r="E67" s="49" t="s">
        <v>85</v>
      </c>
      <c r="F67" s="40"/>
      <c r="G67" s="111">
        <f t="shared" si="0"/>
        <v>147786.83944275416</v>
      </c>
      <c r="H67" s="26">
        <v>4.4675920605659485</v>
      </c>
      <c r="I67" s="7">
        <v>3.6353774070739746</v>
      </c>
      <c r="J67" s="7">
        <v>371.91150062065572</v>
      </c>
      <c r="K67" s="7">
        <v>7841.2208310067654</v>
      </c>
      <c r="L67" s="7">
        <v>44425.671448588371</v>
      </c>
      <c r="M67" s="7">
        <v>41312.033253192902</v>
      </c>
      <c r="N67" s="126">
        <f t="shared" si="1"/>
        <v>93958.940002876334</v>
      </c>
      <c r="O67" s="26">
        <v>1.899493932723999</v>
      </c>
      <c r="P67" s="7">
        <v>0.51562690734863281</v>
      </c>
      <c r="Q67" s="7">
        <v>289.80971914809197</v>
      </c>
      <c r="R67" s="7">
        <v>3343.4213410057127</v>
      </c>
      <c r="S67" s="7">
        <v>20847.781093299389</v>
      </c>
      <c r="T67" s="7">
        <v>29344.472165584564</v>
      </c>
      <c r="U67" s="126">
        <f t="shared" si="2"/>
        <v>53827.89943987783</v>
      </c>
    </row>
    <row r="68" spans="1:21">
      <c r="A68" s="37">
        <v>64</v>
      </c>
      <c r="B68" s="17"/>
      <c r="C68" s="16"/>
      <c r="D68" s="38" t="s">
        <v>22</v>
      </c>
      <c r="E68" s="49" t="s">
        <v>86</v>
      </c>
      <c r="F68" s="40"/>
      <c r="G68" s="111">
        <f t="shared" si="0"/>
        <v>91009.56607101392</v>
      </c>
      <c r="H68" s="26">
        <v>178.6974932551384</v>
      </c>
      <c r="I68" s="7">
        <v>187.55214530229568</v>
      </c>
      <c r="J68" s="7">
        <v>691.14730196818709</v>
      </c>
      <c r="K68" s="7">
        <v>8058.2735629677773</v>
      </c>
      <c r="L68" s="7">
        <v>23093.281133174896</v>
      </c>
      <c r="M68" s="7">
        <v>18875.565800189972</v>
      </c>
      <c r="N68" s="126">
        <f t="shared" si="1"/>
        <v>51084.517436858267</v>
      </c>
      <c r="O68" s="26">
        <v>104.00988993048668</v>
      </c>
      <c r="P68" s="7">
        <v>96.808699786663055</v>
      </c>
      <c r="Q68" s="7">
        <v>409.00326174404472</v>
      </c>
      <c r="R68" s="7">
        <v>4666.0793163925409</v>
      </c>
      <c r="S68" s="7">
        <v>16307.333789229393</v>
      </c>
      <c r="T68" s="7">
        <v>18341.813677072525</v>
      </c>
      <c r="U68" s="126">
        <f t="shared" si="2"/>
        <v>39925.048634155653</v>
      </c>
    </row>
    <row r="69" spans="1:21">
      <c r="A69" s="37">
        <v>65</v>
      </c>
      <c r="B69" s="17"/>
      <c r="C69" s="16"/>
      <c r="D69" s="38" t="s">
        <v>24</v>
      </c>
      <c r="E69" s="49" t="s">
        <v>87</v>
      </c>
      <c r="F69" s="40"/>
      <c r="G69" s="111">
        <f t="shared" si="0"/>
        <v>119765.50135763362</v>
      </c>
      <c r="H69" s="26">
        <v>79.009053379297256</v>
      </c>
      <c r="I69" s="7">
        <v>99.25037145614624</v>
      </c>
      <c r="J69" s="7">
        <v>1642.1033359915018</v>
      </c>
      <c r="K69" s="7">
        <v>10335.360915720463</v>
      </c>
      <c r="L69" s="7">
        <v>30772.380764245987</v>
      </c>
      <c r="M69" s="7">
        <v>25359.702774524689</v>
      </c>
      <c r="N69" s="126">
        <f t="shared" si="1"/>
        <v>68287.807215318084</v>
      </c>
      <c r="O69" s="26">
        <v>168.82835721969604</v>
      </c>
      <c r="P69" s="7">
        <v>145.56807947158813</v>
      </c>
      <c r="Q69" s="7">
        <v>1078.5964916683733</v>
      </c>
      <c r="R69" s="7">
        <v>8684.9588037729263</v>
      </c>
      <c r="S69" s="7">
        <v>22877.876167297363</v>
      </c>
      <c r="T69" s="7">
        <v>18521.86624288559</v>
      </c>
      <c r="U69" s="126">
        <f t="shared" si="2"/>
        <v>51477.694142315537</v>
      </c>
    </row>
    <row r="70" spans="1:21">
      <c r="A70" s="37">
        <v>66</v>
      </c>
      <c r="B70" s="17"/>
      <c r="C70" s="16"/>
      <c r="D70" s="38" t="s">
        <v>26</v>
      </c>
      <c r="E70" s="49" t="s">
        <v>88</v>
      </c>
      <c r="F70" s="40"/>
      <c r="G70" s="111">
        <f t="shared" si="0"/>
        <v>181635.74644037933</v>
      </c>
      <c r="H70" s="26">
        <v>0</v>
      </c>
      <c r="I70" s="7">
        <v>531.76591914618621</v>
      </c>
      <c r="J70" s="7">
        <v>7997.3172524059191</v>
      </c>
      <c r="K70" s="7">
        <v>31582.268204331398</v>
      </c>
      <c r="L70" s="7">
        <v>50968.192188978195</v>
      </c>
      <c r="M70" s="7">
        <v>29736.441953897476</v>
      </c>
      <c r="N70" s="126">
        <f t="shared" si="1"/>
        <v>120815.98551875917</v>
      </c>
      <c r="O70" s="26">
        <v>0</v>
      </c>
      <c r="P70" s="7">
        <v>320.03915387051529</v>
      </c>
      <c r="Q70" s="7">
        <v>2128.4995437003672</v>
      </c>
      <c r="R70" s="7">
        <v>13485.973667137325</v>
      </c>
      <c r="S70" s="7">
        <v>25823.01300650835</v>
      </c>
      <c r="T70" s="7">
        <v>19062.235550403595</v>
      </c>
      <c r="U70" s="126">
        <f t="shared" si="2"/>
        <v>60819.760921620153</v>
      </c>
    </row>
    <row r="71" spans="1:21">
      <c r="A71" s="37">
        <v>67</v>
      </c>
      <c r="B71" s="17"/>
      <c r="C71" s="16"/>
      <c r="D71" s="38" t="s">
        <v>32</v>
      </c>
      <c r="E71" s="49" t="s">
        <v>89</v>
      </c>
      <c r="F71" s="40"/>
      <c r="G71" s="111">
        <f t="shared" si="0"/>
        <v>45123.450336904265</v>
      </c>
      <c r="H71" s="26">
        <v>1.2460922002792358</v>
      </c>
      <c r="I71" s="7">
        <v>1.4021878242492676</v>
      </c>
      <c r="J71" s="7">
        <v>151.50500208046287</v>
      </c>
      <c r="K71" s="7">
        <v>2535.6783681213856</v>
      </c>
      <c r="L71" s="7">
        <v>13569.409106492996</v>
      </c>
      <c r="M71" s="7">
        <v>9128.0884509086609</v>
      </c>
      <c r="N71" s="126">
        <f t="shared" si="1"/>
        <v>25387.329207628034</v>
      </c>
      <c r="O71" s="26">
        <v>0</v>
      </c>
      <c r="P71" s="7">
        <v>0</v>
      </c>
      <c r="Q71" s="7">
        <v>181.57608758844435</v>
      </c>
      <c r="R71" s="7">
        <v>1987.6771799400449</v>
      </c>
      <c r="S71" s="7">
        <v>8865.4513869285583</v>
      </c>
      <c r="T71" s="7">
        <v>8701.4164748191833</v>
      </c>
      <c r="U71" s="126">
        <f t="shared" si="2"/>
        <v>19736.121129276231</v>
      </c>
    </row>
    <row r="72" spans="1:21">
      <c r="A72" s="37">
        <v>68</v>
      </c>
      <c r="B72" s="17"/>
      <c r="C72" s="16"/>
      <c r="D72" s="38" t="s">
        <v>34</v>
      </c>
      <c r="E72" s="49" t="s">
        <v>90</v>
      </c>
      <c r="F72" s="40"/>
      <c r="G72" s="111">
        <f t="shared" si="0"/>
        <v>66881.172301972285</v>
      </c>
      <c r="H72" s="26">
        <v>49.137558221817017</v>
      </c>
      <c r="I72" s="7">
        <v>45.531139612197876</v>
      </c>
      <c r="J72" s="7">
        <v>182.71804320812225</v>
      </c>
      <c r="K72" s="7">
        <v>3984.6615119576454</v>
      </c>
      <c r="L72" s="7">
        <v>20278.860890626907</v>
      </c>
      <c r="M72" s="7">
        <v>14753.499195098877</v>
      </c>
      <c r="N72" s="126">
        <f t="shared" si="1"/>
        <v>39294.408338725567</v>
      </c>
      <c r="O72" s="26">
        <v>1.9551874399185181</v>
      </c>
      <c r="P72" s="7">
        <v>0.51605510711669922</v>
      </c>
      <c r="Q72" s="7">
        <v>276.48765000142157</v>
      </c>
      <c r="R72" s="7">
        <v>2762.2221710085869</v>
      </c>
      <c r="S72" s="7">
        <v>13403.832820057869</v>
      </c>
      <c r="T72" s="7">
        <v>11141.750079631805</v>
      </c>
      <c r="U72" s="126">
        <f t="shared" si="2"/>
        <v>27586.763963246718</v>
      </c>
    </row>
    <row r="73" spans="1:21">
      <c r="A73" s="37">
        <v>69</v>
      </c>
      <c r="B73" s="17"/>
      <c r="C73" s="16"/>
      <c r="D73" s="38" t="s">
        <v>36</v>
      </c>
      <c r="E73" s="49" t="s">
        <v>91</v>
      </c>
      <c r="F73" s="40"/>
      <c r="G73" s="111">
        <f t="shared" si="0"/>
        <v>29921.738995135762</v>
      </c>
      <c r="H73" s="26">
        <v>14.705548167228699</v>
      </c>
      <c r="I73" s="7">
        <v>14.378776788711548</v>
      </c>
      <c r="J73" s="7">
        <v>206.57590456213802</v>
      </c>
      <c r="K73" s="7">
        <v>1370.4659855142236</v>
      </c>
      <c r="L73" s="7">
        <v>7691.3871351629496</v>
      </c>
      <c r="M73" s="7">
        <v>8672.0042442679405</v>
      </c>
      <c r="N73" s="126">
        <f t="shared" si="1"/>
        <v>17969.517594463192</v>
      </c>
      <c r="O73" s="26">
        <v>27.782010436058044</v>
      </c>
      <c r="P73" s="7">
        <v>25.232023119926453</v>
      </c>
      <c r="Q73" s="7">
        <v>114.33314765058458</v>
      </c>
      <c r="R73" s="7">
        <v>717.02690887823701</v>
      </c>
      <c r="S73" s="7">
        <v>5537.41215698421</v>
      </c>
      <c r="T73" s="7">
        <v>5530.4351536035538</v>
      </c>
      <c r="U73" s="126">
        <f t="shared" si="2"/>
        <v>11952.22140067257</v>
      </c>
    </row>
    <row r="74" spans="1:21">
      <c r="A74" s="37">
        <v>70</v>
      </c>
      <c r="B74" s="17"/>
      <c r="C74" s="16"/>
      <c r="D74" s="38" t="s">
        <v>38</v>
      </c>
      <c r="E74" s="49" t="s">
        <v>92</v>
      </c>
      <c r="F74" s="40"/>
      <c r="G74" s="111">
        <f t="shared" ref="G74:G137" si="3">N74+U74</f>
        <v>330334.81577287905</v>
      </c>
      <c r="H74" s="26">
        <v>0</v>
      </c>
      <c r="I74" s="7">
        <v>0</v>
      </c>
      <c r="J74" s="7">
        <v>33.593555746716447</v>
      </c>
      <c r="K74" s="7">
        <v>101.63472898025066</v>
      </c>
      <c r="L74" s="7">
        <v>239.68202235922217</v>
      </c>
      <c r="M74" s="7">
        <v>331.70113022625446</v>
      </c>
      <c r="N74" s="126">
        <f t="shared" ref="N74:N137" si="4">SUM(H74:M74)</f>
        <v>706.61143731244374</v>
      </c>
      <c r="O74" s="26">
        <v>17.546286940574646</v>
      </c>
      <c r="P74" s="7">
        <v>22.994613647460938</v>
      </c>
      <c r="Q74" s="7">
        <v>5617.5545127354562</v>
      </c>
      <c r="R74" s="7">
        <v>103236.26753211021</v>
      </c>
      <c r="S74" s="7">
        <v>159388.27374410629</v>
      </c>
      <c r="T74" s="7">
        <v>61345.567646026611</v>
      </c>
      <c r="U74" s="126">
        <f t="shared" ref="U74:U130" si="5">SUM(O74:T74)</f>
        <v>329628.20433556661</v>
      </c>
    </row>
    <row r="75" spans="1:21">
      <c r="A75" s="37">
        <v>71</v>
      </c>
      <c r="B75" s="17"/>
      <c r="C75" s="16"/>
      <c r="D75" s="38" t="s">
        <v>40</v>
      </c>
      <c r="E75" s="49" t="s">
        <v>93</v>
      </c>
      <c r="F75" s="40"/>
      <c r="G75" s="111">
        <f t="shared" si="3"/>
        <v>256963.14797008038</v>
      </c>
      <c r="H75" s="26">
        <v>0</v>
      </c>
      <c r="I75" s="7">
        <v>0</v>
      </c>
      <c r="J75" s="7">
        <v>0</v>
      </c>
      <c r="K75" s="7">
        <v>0</v>
      </c>
      <c r="L75" s="7">
        <v>0</v>
      </c>
      <c r="M75" s="7">
        <v>0</v>
      </c>
      <c r="N75" s="126">
        <f t="shared" si="4"/>
        <v>0</v>
      </c>
      <c r="O75" s="26">
        <v>154.57130193710327</v>
      </c>
      <c r="P75" s="7">
        <v>125.37938845157623</v>
      </c>
      <c r="Q75" s="7">
        <v>2987.8256506919861</v>
      </c>
      <c r="R75" s="7">
        <v>48902.783572912216</v>
      </c>
      <c r="S75" s="7">
        <v>124550.61541604996</v>
      </c>
      <c r="T75" s="7">
        <v>80241.972640037537</v>
      </c>
      <c r="U75" s="126">
        <f t="shared" si="5"/>
        <v>256963.14797008038</v>
      </c>
    </row>
    <row r="76" spans="1:21">
      <c r="A76" s="37">
        <v>72</v>
      </c>
      <c r="B76" s="17"/>
      <c r="C76" s="16"/>
      <c r="D76" s="38" t="s">
        <v>54</v>
      </c>
      <c r="E76" s="49" t="s">
        <v>94</v>
      </c>
      <c r="F76" s="40"/>
      <c r="G76" s="111">
        <f t="shared" si="3"/>
        <v>18415.232271242421</v>
      </c>
      <c r="H76" s="26">
        <v>0</v>
      </c>
      <c r="I76" s="7">
        <v>0</v>
      </c>
      <c r="J76" s="7">
        <v>0</v>
      </c>
      <c r="K76" s="7">
        <v>0</v>
      </c>
      <c r="L76" s="7">
        <v>0</v>
      </c>
      <c r="M76" s="7">
        <v>0</v>
      </c>
      <c r="N76" s="126">
        <f t="shared" si="4"/>
        <v>0</v>
      </c>
      <c r="O76" s="26">
        <v>0</v>
      </c>
      <c r="P76" s="7">
        <v>0</v>
      </c>
      <c r="Q76" s="7">
        <v>85.912194348406047</v>
      </c>
      <c r="R76" s="7">
        <v>961.85104998573661</v>
      </c>
      <c r="S76" s="7">
        <v>7036.5359425395727</v>
      </c>
      <c r="T76" s="7">
        <v>10330.933084368706</v>
      </c>
      <c r="U76" s="126">
        <f t="shared" si="5"/>
        <v>18415.232271242421</v>
      </c>
    </row>
    <row r="77" spans="1:21">
      <c r="A77" s="37">
        <v>73</v>
      </c>
      <c r="B77" s="17"/>
      <c r="C77" s="16"/>
      <c r="D77" s="38" t="s">
        <v>59</v>
      </c>
      <c r="E77" s="49" t="s">
        <v>95</v>
      </c>
      <c r="F77" s="40"/>
      <c r="G77" s="111">
        <f t="shared" si="3"/>
        <v>49240.947290103883</v>
      </c>
      <c r="H77" s="26">
        <v>0</v>
      </c>
      <c r="I77" s="7">
        <v>0</v>
      </c>
      <c r="J77" s="7">
        <v>0</v>
      </c>
      <c r="K77" s="7">
        <v>0</v>
      </c>
      <c r="L77" s="7">
        <v>0</v>
      </c>
      <c r="M77" s="7">
        <v>0</v>
      </c>
      <c r="N77" s="126">
        <f t="shared" si="4"/>
        <v>0</v>
      </c>
      <c r="O77" s="26">
        <v>139.46011367440224</v>
      </c>
      <c r="P77" s="7">
        <v>140.2980917096138</v>
      </c>
      <c r="Q77" s="7">
        <v>1352.7524067126215</v>
      </c>
      <c r="R77" s="7">
        <v>9503.8928285390139</v>
      </c>
      <c r="S77" s="7">
        <v>22545.860612869263</v>
      </c>
      <c r="T77" s="7">
        <v>15558.683236598969</v>
      </c>
      <c r="U77" s="126">
        <f t="shared" si="5"/>
        <v>49240.947290103883</v>
      </c>
    </row>
    <row r="78" spans="1:21">
      <c r="A78" s="37">
        <v>74</v>
      </c>
      <c r="B78" s="17"/>
      <c r="C78" s="16"/>
      <c r="D78" s="38" t="s">
        <v>96</v>
      </c>
      <c r="E78" s="49" t="s">
        <v>97</v>
      </c>
      <c r="F78" s="40"/>
      <c r="G78" s="111">
        <f t="shared" si="3"/>
        <v>370492.10765440576</v>
      </c>
      <c r="H78" s="26">
        <v>0</v>
      </c>
      <c r="I78" s="7">
        <v>0</v>
      </c>
      <c r="J78" s="7">
        <v>779.55932482890785</v>
      </c>
      <c r="K78" s="7">
        <v>1449.5042674392462</v>
      </c>
      <c r="L78" s="7">
        <v>49496.344591617584</v>
      </c>
      <c r="M78" s="7">
        <v>318766.69947052002</v>
      </c>
      <c r="N78" s="126">
        <f t="shared" si="4"/>
        <v>370492.10765440576</v>
      </c>
      <c r="O78" s="26">
        <v>0</v>
      </c>
      <c r="P78" s="7">
        <v>0</v>
      </c>
      <c r="Q78" s="7">
        <v>0</v>
      </c>
      <c r="R78" s="7">
        <v>0</v>
      </c>
      <c r="S78" s="7">
        <v>0</v>
      </c>
      <c r="T78" s="7">
        <v>0</v>
      </c>
      <c r="U78" s="126">
        <f t="shared" si="5"/>
        <v>0</v>
      </c>
    </row>
    <row r="79" spans="1:21">
      <c r="A79" s="37">
        <v>75</v>
      </c>
      <c r="B79" s="17"/>
      <c r="C79" s="16"/>
      <c r="D79" s="38" t="s">
        <v>98</v>
      </c>
      <c r="E79" s="49" t="s">
        <v>99</v>
      </c>
      <c r="F79" s="40"/>
      <c r="G79" s="111">
        <f t="shared" si="3"/>
        <v>39691.080787091982</v>
      </c>
      <c r="H79" s="26">
        <v>149.42578148841858</v>
      </c>
      <c r="I79" s="7">
        <v>154.91813170909882</v>
      </c>
      <c r="J79" s="7">
        <v>160.61592694092542</v>
      </c>
      <c r="K79" s="7">
        <v>2334.1089534386992</v>
      </c>
      <c r="L79" s="7">
        <v>9848.6731387972832</v>
      </c>
      <c r="M79" s="7">
        <v>13385.275945663452</v>
      </c>
      <c r="N79" s="126">
        <f t="shared" si="4"/>
        <v>26033.017878037877</v>
      </c>
      <c r="O79" s="26">
        <v>56.578763484954834</v>
      </c>
      <c r="P79" s="7">
        <v>55.126596212387085</v>
      </c>
      <c r="Q79" s="7">
        <v>106.81658090138808</v>
      </c>
      <c r="R79" s="7">
        <v>1092.0335203483701</v>
      </c>
      <c r="S79" s="7">
        <v>6362.47824254632</v>
      </c>
      <c r="T79" s="7">
        <v>5985.0292055606842</v>
      </c>
      <c r="U79" s="126">
        <f t="shared" si="5"/>
        <v>13658.062909054104</v>
      </c>
    </row>
    <row r="80" spans="1:21">
      <c r="A80" s="37">
        <v>76</v>
      </c>
      <c r="B80" s="17"/>
      <c r="C80" s="16"/>
      <c r="D80" s="38" t="s">
        <v>100</v>
      </c>
      <c r="E80" s="49" t="s">
        <v>101</v>
      </c>
      <c r="F80" s="40"/>
      <c r="G80" s="111">
        <f t="shared" si="3"/>
        <v>118909.11495020427</v>
      </c>
      <c r="H80" s="26">
        <v>1382.8650438208133</v>
      </c>
      <c r="I80" s="7">
        <v>2695.914219783619</v>
      </c>
      <c r="J80" s="7">
        <v>4911.8248404338956</v>
      </c>
      <c r="K80" s="7">
        <v>14413.146969109774</v>
      </c>
      <c r="L80" s="7">
        <v>27278.640514731407</v>
      </c>
      <c r="M80" s="7">
        <v>21238.0478515625</v>
      </c>
      <c r="N80" s="126">
        <f t="shared" si="4"/>
        <v>71920.439439442009</v>
      </c>
      <c r="O80" s="26">
        <v>1110.1330376686528</v>
      </c>
      <c r="P80" s="7">
        <v>1933.4909004727378</v>
      </c>
      <c r="Q80" s="7">
        <v>3698.5068655461073</v>
      </c>
      <c r="R80" s="7">
        <v>9598.493043795228</v>
      </c>
      <c r="S80" s="7">
        <v>16817.113632559776</v>
      </c>
      <c r="T80" s="7">
        <v>13830.938030719757</v>
      </c>
      <c r="U80" s="126">
        <f t="shared" si="5"/>
        <v>46988.675510762259</v>
      </c>
    </row>
    <row r="81" spans="1:21">
      <c r="A81" s="37">
        <v>77</v>
      </c>
      <c r="B81" s="10"/>
      <c r="C81" s="16"/>
      <c r="D81" s="38" t="s">
        <v>102</v>
      </c>
      <c r="E81" s="49" t="s">
        <v>103</v>
      </c>
      <c r="F81" s="40"/>
      <c r="G81" s="111">
        <f t="shared" si="3"/>
        <v>60097.062032874674</v>
      </c>
      <c r="H81" s="26">
        <v>1011.8916485756636</v>
      </c>
      <c r="I81" s="7">
        <v>938.18005643039942</v>
      </c>
      <c r="J81" s="7">
        <v>3740.850232809782</v>
      </c>
      <c r="K81" s="7">
        <v>6672.7202624082565</v>
      </c>
      <c r="L81" s="7">
        <v>12157.038152098656</v>
      </c>
      <c r="M81" s="7">
        <v>8512.1869759559631</v>
      </c>
      <c r="N81" s="126">
        <f t="shared" si="4"/>
        <v>33032.86732827872</v>
      </c>
      <c r="O81" s="26">
        <v>573.48133939877152</v>
      </c>
      <c r="P81" s="7">
        <v>593.6278430968523</v>
      </c>
      <c r="Q81" s="7">
        <v>1862.8290877491236</v>
      </c>
      <c r="R81" s="7">
        <v>4726.6004609167576</v>
      </c>
      <c r="S81" s="7">
        <v>10476.147843003273</v>
      </c>
      <c r="T81" s="7">
        <v>8831.5081304311752</v>
      </c>
      <c r="U81" s="126">
        <f t="shared" si="5"/>
        <v>27064.194704595953</v>
      </c>
    </row>
    <row r="82" spans="1:21">
      <c r="A82" s="37">
        <v>78</v>
      </c>
      <c r="B82" s="12"/>
      <c r="C82" s="11"/>
      <c r="D82" s="50"/>
      <c r="E82" s="9" t="s">
        <v>104</v>
      </c>
      <c r="F82" s="46"/>
      <c r="G82" s="111">
        <f t="shared" si="3"/>
        <v>586208.60198955238</v>
      </c>
      <c r="H82" s="26">
        <v>6955.3080278113484</v>
      </c>
      <c r="I82" s="7">
        <v>4330.2821476235986</v>
      </c>
      <c r="J82" s="7">
        <v>23068.209679976106</v>
      </c>
      <c r="K82" s="7">
        <v>63250.509803414345</v>
      </c>
      <c r="L82" s="7">
        <v>132285.36849379539</v>
      </c>
      <c r="M82" s="7">
        <v>115879.7315788269</v>
      </c>
      <c r="N82" s="126">
        <f t="shared" si="4"/>
        <v>345769.4097314477</v>
      </c>
      <c r="O82" s="26">
        <v>5753.3168485462666</v>
      </c>
      <c r="P82" s="7">
        <v>4833.2350569590926</v>
      </c>
      <c r="Q82" s="7">
        <v>15901.551172010601</v>
      </c>
      <c r="R82" s="7">
        <v>45059.027517914772</v>
      </c>
      <c r="S82" s="7">
        <v>93082.827520370483</v>
      </c>
      <c r="T82" s="7">
        <v>75809.234142303467</v>
      </c>
      <c r="U82" s="126">
        <f t="shared" si="5"/>
        <v>240439.19225810468</v>
      </c>
    </row>
    <row r="83" spans="1:21">
      <c r="A83" s="93">
        <v>79</v>
      </c>
      <c r="B83" s="94"/>
      <c r="C83" s="95" t="s">
        <v>61</v>
      </c>
      <c r="D83" s="96" t="s">
        <v>105</v>
      </c>
      <c r="E83" s="97"/>
      <c r="F83" s="98"/>
      <c r="G83" s="99">
        <f t="shared" si="3"/>
        <v>69106.784723835997</v>
      </c>
      <c r="H83" s="100">
        <v>576.74170494824648</v>
      </c>
      <c r="I83" s="101">
        <v>895.38107099384069</v>
      </c>
      <c r="J83" s="101">
        <v>2137.8679396137595</v>
      </c>
      <c r="K83" s="101">
        <v>5224.5639769732952</v>
      </c>
      <c r="L83" s="101">
        <v>15782.253771036863</v>
      </c>
      <c r="M83" s="101">
        <v>15228.796542882919</v>
      </c>
      <c r="N83" s="127">
        <f t="shared" si="4"/>
        <v>39845.605006448925</v>
      </c>
      <c r="O83" s="100">
        <v>565.17311625089496</v>
      </c>
      <c r="P83" s="101">
        <v>1041.5765856914222</v>
      </c>
      <c r="Q83" s="101">
        <v>1121.2583238855004</v>
      </c>
      <c r="R83" s="101">
        <v>5001.5199693962932</v>
      </c>
      <c r="S83" s="101">
        <v>10347.081629395485</v>
      </c>
      <c r="T83" s="101">
        <v>11184.570092767477</v>
      </c>
      <c r="U83" s="127">
        <f t="shared" si="5"/>
        <v>29261.179717387073</v>
      </c>
    </row>
    <row r="84" spans="1:21">
      <c r="A84" s="93">
        <v>80</v>
      </c>
      <c r="B84" s="94"/>
      <c r="C84" s="95" t="s">
        <v>66</v>
      </c>
      <c r="D84" s="96" t="s">
        <v>106</v>
      </c>
      <c r="E84" s="97"/>
      <c r="F84" s="98"/>
      <c r="G84" s="99">
        <f t="shared" si="3"/>
        <v>739232.0839842523</v>
      </c>
      <c r="H84" s="100">
        <v>315.84777421597391</v>
      </c>
      <c r="I84" s="101">
        <v>796.43612031359226</v>
      </c>
      <c r="J84" s="101">
        <v>5372.8423002995551</v>
      </c>
      <c r="K84" s="101">
        <v>32197.817294478416</v>
      </c>
      <c r="L84" s="101">
        <v>116514.36279678345</v>
      </c>
      <c r="M84" s="101">
        <v>138789.98244762421</v>
      </c>
      <c r="N84" s="127">
        <f t="shared" si="4"/>
        <v>293987.28873371519</v>
      </c>
      <c r="O84" s="100">
        <v>323.61712279939093</v>
      </c>
      <c r="P84" s="101">
        <v>1078.5196462124586</v>
      </c>
      <c r="Q84" s="101">
        <v>5380.4524108339101</v>
      </c>
      <c r="R84" s="101">
        <v>35020.867587119341</v>
      </c>
      <c r="S84" s="101">
        <v>152087.13420462608</v>
      </c>
      <c r="T84" s="101">
        <v>251354.20427894592</v>
      </c>
      <c r="U84" s="127">
        <f t="shared" si="5"/>
        <v>445244.79525053711</v>
      </c>
    </row>
    <row r="85" spans="1:21">
      <c r="A85" s="93">
        <v>81</v>
      </c>
      <c r="B85" s="94"/>
      <c r="C85" s="95" t="s">
        <v>68</v>
      </c>
      <c r="D85" s="96" t="s">
        <v>107</v>
      </c>
      <c r="E85" s="97"/>
      <c r="F85" s="98"/>
      <c r="G85" s="99">
        <f t="shared" si="3"/>
        <v>216069.46005081013</v>
      </c>
      <c r="H85" s="100">
        <v>17073.732813477516</v>
      </c>
      <c r="I85" s="101">
        <v>11210.852589730173</v>
      </c>
      <c r="J85" s="101">
        <v>17214.891849726439</v>
      </c>
      <c r="K85" s="101">
        <v>11490.516033440828</v>
      </c>
      <c r="L85" s="101">
        <v>8986.1595258116722</v>
      </c>
      <c r="M85" s="101">
        <v>11097.196502685547</v>
      </c>
      <c r="N85" s="127">
        <f t="shared" si="4"/>
        <v>77073.349314872175</v>
      </c>
      <c r="O85" s="100">
        <v>20463.970779180527</v>
      </c>
      <c r="P85" s="101">
        <v>22663.197985954583</v>
      </c>
      <c r="Q85" s="101">
        <v>44511.917171366513</v>
      </c>
      <c r="R85" s="101">
        <v>14329.165143281221</v>
      </c>
      <c r="S85" s="101">
        <v>12587.344521343708</v>
      </c>
      <c r="T85" s="101">
        <v>24440.515134811401</v>
      </c>
      <c r="U85" s="127">
        <f t="shared" si="5"/>
        <v>138996.11073593795</v>
      </c>
    </row>
    <row r="86" spans="1:21">
      <c r="A86" s="93">
        <v>82</v>
      </c>
      <c r="B86" s="94"/>
      <c r="C86" s="95" t="s">
        <v>74</v>
      </c>
      <c r="D86" s="96" t="s">
        <v>108</v>
      </c>
      <c r="E86" s="97"/>
      <c r="F86" s="98"/>
      <c r="G86" s="99">
        <f t="shared" si="3"/>
        <v>71309.140046772212</v>
      </c>
      <c r="H86" s="100">
        <v>0.39134862410037607</v>
      </c>
      <c r="I86" s="101">
        <v>3.9277316984080244</v>
      </c>
      <c r="J86" s="101">
        <v>16424.029616594315</v>
      </c>
      <c r="K86" s="101">
        <v>23212.08894109726</v>
      </c>
      <c r="L86" s="101">
        <v>13184.280566215515</v>
      </c>
      <c r="M86" s="101">
        <v>5341.4144566655159</v>
      </c>
      <c r="N86" s="127">
        <f t="shared" si="4"/>
        <v>58166.132660895113</v>
      </c>
      <c r="O86" s="100">
        <v>1.1767500417311689</v>
      </c>
      <c r="P86" s="101">
        <v>4.9034504526789533</v>
      </c>
      <c r="Q86" s="101">
        <v>1566.9505459740758</v>
      </c>
      <c r="R86" s="101">
        <v>3501.124531775713</v>
      </c>
      <c r="S86" s="101">
        <v>2422.2919414788485</v>
      </c>
      <c r="T86" s="101">
        <v>5646.5601661540568</v>
      </c>
      <c r="U86" s="127">
        <f t="shared" si="5"/>
        <v>13143.007385877103</v>
      </c>
    </row>
    <row r="87" spans="1:21">
      <c r="A87" s="37">
        <v>83</v>
      </c>
      <c r="B87" s="17"/>
      <c r="C87" s="16"/>
      <c r="D87" s="38" t="s">
        <v>8</v>
      </c>
      <c r="E87" s="49" t="s">
        <v>109</v>
      </c>
      <c r="F87" s="40"/>
      <c r="G87" s="111">
        <f t="shared" si="3"/>
        <v>0</v>
      </c>
      <c r="H87" s="26">
        <v>0</v>
      </c>
      <c r="I87" s="7">
        <v>0</v>
      </c>
      <c r="J87" s="7">
        <v>0</v>
      </c>
      <c r="K87" s="7">
        <v>0</v>
      </c>
      <c r="L87" s="7">
        <v>0</v>
      </c>
      <c r="M87" s="7">
        <v>0</v>
      </c>
      <c r="N87" s="126">
        <f t="shared" si="4"/>
        <v>0</v>
      </c>
      <c r="O87" s="26">
        <v>0</v>
      </c>
      <c r="P87" s="7">
        <v>0</v>
      </c>
      <c r="Q87" s="7">
        <v>0</v>
      </c>
      <c r="R87" s="7">
        <v>0</v>
      </c>
      <c r="S87" s="7">
        <v>0</v>
      </c>
      <c r="T87" s="7">
        <v>0</v>
      </c>
      <c r="U87" s="126">
        <f t="shared" si="5"/>
        <v>0</v>
      </c>
    </row>
    <row r="88" spans="1:21">
      <c r="A88" s="37">
        <v>84</v>
      </c>
      <c r="B88" s="17"/>
      <c r="C88" s="16"/>
      <c r="D88" s="38" t="s">
        <v>10</v>
      </c>
      <c r="E88" s="49" t="s">
        <v>110</v>
      </c>
      <c r="F88" s="40"/>
      <c r="G88" s="111">
        <f t="shared" si="3"/>
        <v>0</v>
      </c>
      <c r="H88" s="26">
        <v>0</v>
      </c>
      <c r="I88" s="7">
        <v>0</v>
      </c>
      <c r="J88" s="7">
        <v>0</v>
      </c>
      <c r="K88" s="7">
        <v>0</v>
      </c>
      <c r="L88" s="7">
        <v>0</v>
      </c>
      <c r="M88" s="7">
        <v>0</v>
      </c>
      <c r="N88" s="126">
        <f t="shared" si="4"/>
        <v>0</v>
      </c>
      <c r="O88" s="26">
        <v>0</v>
      </c>
      <c r="P88" s="7">
        <v>0</v>
      </c>
      <c r="Q88" s="7">
        <v>0</v>
      </c>
      <c r="R88" s="7">
        <v>0</v>
      </c>
      <c r="S88" s="7">
        <v>0</v>
      </c>
      <c r="T88" s="7">
        <v>0</v>
      </c>
      <c r="U88" s="126">
        <f t="shared" si="5"/>
        <v>0</v>
      </c>
    </row>
    <row r="89" spans="1:21">
      <c r="A89" s="37">
        <v>85</v>
      </c>
      <c r="B89" s="17"/>
      <c r="C89" s="16"/>
      <c r="D89" s="38" t="s">
        <v>22</v>
      </c>
      <c r="E89" s="49" t="s">
        <v>111</v>
      </c>
      <c r="F89" s="40"/>
      <c r="G89" s="111">
        <f t="shared" si="3"/>
        <v>0.32213306427001953</v>
      </c>
      <c r="H89" s="26">
        <v>0</v>
      </c>
      <c r="I89" s="7">
        <v>0</v>
      </c>
      <c r="J89" s="7">
        <v>0</v>
      </c>
      <c r="K89" s="7">
        <v>0</v>
      </c>
      <c r="L89" s="7">
        <v>0</v>
      </c>
      <c r="M89" s="7">
        <v>0</v>
      </c>
      <c r="N89" s="126">
        <f t="shared" si="4"/>
        <v>0</v>
      </c>
      <c r="O89" s="26">
        <v>0</v>
      </c>
      <c r="P89" s="7">
        <v>0</v>
      </c>
      <c r="Q89" s="7">
        <v>0</v>
      </c>
      <c r="R89" s="7">
        <v>0</v>
      </c>
      <c r="S89" s="7">
        <v>0.32213306427001953</v>
      </c>
      <c r="T89" s="7">
        <v>0</v>
      </c>
      <c r="U89" s="126">
        <f t="shared" si="5"/>
        <v>0.32213306427001953</v>
      </c>
    </row>
    <row r="90" spans="1:21">
      <c r="A90" s="37">
        <v>86</v>
      </c>
      <c r="B90" s="17"/>
      <c r="C90" s="16"/>
      <c r="D90" s="38" t="s">
        <v>24</v>
      </c>
      <c r="E90" s="49" t="s">
        <v>112</v>
      </c>
      <c r="F90" s="40"/>
      <c r="G90" s="111">
        <f t="shared" si="3"/>
        <v>33658.454436311964</v>
      </c>
      <c r="H90" s="26">
        <v>0</v>
      </c>
      <c r="I90" s="7">
        <v>0</v>
      </c>
      <c r="J90" s="7">
        <v>2509.2515872865915</v>
      </c>
      <c r="K90" s="7">
        <v>10554.246973484755</v>
      </c>
      <c r="L90" s="7">
        <v>9155.8806747794151</v>
      </c>
      <c r="M90" s="7">
        <v>2780.0131495594978</v>
      </c>
      <c r="N90" s="126">
        <f t="shared" si="4"/>
        <v>24999.392385110259</v>
      </c>
      <c r="O90" s="26">
        <v>0</v>
      </c>
      <c r="P90" s="7">
        <v>0</v>
      </c>
      <c r="Q90" s="7">
        <v>483.44472871115431</v>
      </c>
      <c r="R90" s="7">
        <v>1941.066051823087</v>
      </c>
      <c r="S90" s="7">
        <v>1585.976978123188</v>
      </c>
      <c r="T90" s="7">
        <v>4648.5742925442755</v>
      </c>
      <c r="U90" s="126">
        <f t="shared" si="5"/>
        <v>8659.0620512017049</v>
      </c>
    </row>
    <row r="91" spans="1:21">
      <c r="A91" s="37">
        <v>87</v>
      </c>
      <c r="B91" s="17"/>
      <c r="C91" s="16"/>
      <c r="D91" s="38" t="s">
        <v>26</v>
      </c>
      <c r="E91" s="49" t="s">
        <v>113</v>
      </c>
      <c r="F91" s="40"/>
      <c r="G91" s="111">
        <f t="shared" si="3"/>
        <v>37536.295480960667</v>
      </c>
      <c r="H91" s="26">
        <v>0.39134862410037607</v>
      </c>
      <c r="I91" s="7">
        <v>0</v>
      </c>
      <c r="J91" s="7">
        <v>13903.920199580491</v>
      </c>
      <c r="K91" s="7">
        <v>12638.422565549612</v>
      </c>
      <c r="L91" s="7">
        <v>4028.3996580690145</v>
      </c>
      <c r="M91" s="7">
        <v>2561.4013864398003</v>
      </c>
      <c r="N91" s="126">
        <f t="shared" si="4"/>
        <v>33132.535158263017</v>
      </c>
      <c r="O91" s="26">
        <v>1.1767500417311689</v>
      </c>
      <c r="P91" s="7">
        <v>0</v>
      </c>
      <c r="Q91" s="7">
        <v>1046.3504100777209</v>
      </c>
      <c r="R91" s="7">
        <v>1522.254442051053</v>
      </c>
      <c r="S91" s="7">
        <v>835.99281375855207</v>
      </c>
      <c r="T91" s="7">
        <v>997.98590676859021</v>
      </c>
      <c r="U91" s="126">
        <f t="shared" si="5"/>
        <v>4403.7603226976471</v>
      </c>
    </row>
    <row r="92" spans="1:21">
      <c r="A92" s="37">
        <v>88</v>
      </c>
      <c r="B92" s="17"/>
      <c r="C92" s="16"/>
      <c r="D92" s="38" t="s">
        <v>32</v>
      </c>
      <c r="E92" s="49" t="s">
        <v>114</v>
      </c>
      <c r="F92" s="40"/>
      <c r="G92" s="111">
        <f t="shared" si="3"/>
        <v>0</v>
      </c>
      <c r="H92" s="26">
        <v>0</v>
      </c>
      <c r="I92" s="7">
        <v>0</v>
      </c>
      <c r="J92" s="7">
        <v>0</v>
      </c>
      <c r="K92" s="7">
        <v>0</v>
      </c>
      <c r="L92" s="7">
        <v>0</v>
      </c>
      <c r="M92" s="7">
        <v>0</v>
      </c>
      <c r="N92" s="126">
        <f t="shared" si="4"/>
        <v>0</v>
      </c>
      <c r="O92" s="26">
        <v>0</v>
      </c>
      <c r="P92" s="7">
        <v>0</v>
      </c>
      <c r="Q92" s="7">
        <v>0</v>
      </c>
      <c r="R92" s="7">
        <v>0</v>
      </c>
      <c r="S92" s="7">
        <v>0</v>
      </c>
      <c r="T92" s="7">
        <v>0</v>
      </c>
      <c r="U92" s="126">
        <f t="shared" si="5"/>
        <v>0</v>
      </c>
    </row>
    <row r="93" spans="1:21">
      <c r="A93" s="37">
        <v>89</v>
      </c>
      <c r="B93" s="17"/>
      <c r="C93" s="16"/>
      <c r="D93" s="38" t="s">
        <v>34</v>
      </c>
      <c r="E93" s="49" t="s">
        <v>115</v>
      </c>
      <c r="F93" s="40"/>
      <c r="G93" s="111">
        <f t="shared" si="3"/>
        <v>114.06807920891151</v>
      </c>
      <c r="H93" s="26">
        <v>0</v>
      </c>
      <c r="I93" s="7">
        <v>3.9277316984080244</v>
      </c>
      <c r="J93" s="7">
        <v>10.858294283330906</v>
      </c>
      <c r="K93" s="7">
        <v>19.419128081062809</v>
      </c>
      <c r="L93" s="7">
        <v>0</v>
      </c>
      <c r="M93" s="7">
        <v>0</v>
      </c>
      <c r="N93" s="126">
        <f t="shared" si="4"/>
        <v>34.205154062801739</v>
      </c>
      <c r="O93" s="26">
        <v>0</v>
      </c>
      <c r="P93" s="7">
        <v>4.9034504526789533</v>
      </c>
      <c r="Q93" s="7">
        <v>37.15543949478888</v>
      </c>
      <c r="R93" s="7">
        <v>37.804035198641941</v>
      </c>
      <c r="S93" s="7">
        <v>0</v>
      </c>
      <c r="T93" s="7">
        <v>0</v>
      </c>
      <c r="U93" s="126">
        <f t="shared" si="5"/>
        <v>79.862925146109774</v>
      </c>
    </row>
    <row r="94" spans="1:21">
      <c r="A94" s="37">
        <v>90</v>
      </c>
      <c r="B94" s="17"/>
      <c r="C94" s="16"/>
      <c r="D94" s="38" t="s">
        <v>36</v>
      </c>
      <c r="E94" s="49" t="s">
        <v>116</v>
      </c>
      <c r="F94" s="40"/>
      <c r="G94" s="111">
        <f t="shared" si="3"/>
        <v>0</v>
      </c>
      <c r="H94" s="26">
        <v>0</v>
      </c>
      <c r="I94" s="7">
        <v>0</v>
      </c>
      <c r="J94" s="7">
        <v>0</v>
      </c>
      <c r="K94" s="7">
        <v>0</v>
      </c>
      <c r="L94" s="7">
        <v>0</v>
      </c>
      <c r="M94" s="7">
        <v>0</v>
      </c>
      <c r="N94" s="126">
        <f t="shared" si="4"/>
        <v>0</v>
      </c>
      <c r="O94" s="26">
        <v>0</v>
      </c>
      <c r="P94" s="7">
        <v>0</v>
      </c>
      <c r="Q94" s="7">
        <v>0</v>
      </c>
      <c r="R94" s="7">
        <v>0</v>
      </c>
      <c r="S94" s="7">
        <v>0</v>
      </c>
      <c r="T94" s="7">
        <v>0</v>
      </c>
      <c r="U94" s="126">
        <f t="shared" si="5"/>
        <v>0</v>
      </c>
    </row>
    <row r="95" spans="1:21">
      <c r="A95" s="37">
        <v>91</v>
      </c>
      <c r="B95" s="17"/>
      <c r="C95" s="16"/>
      <c r="D95" s="38" t="s">
        <v>38</v>
      </c>
      <c r="E95" s="49" t="s">
        <v>117</v>
      </c>
      <c r="F95" s="40"/>
      <c r="G95" s="111">
        <f t="shared" si="3"/>
        <v>0</v>
      </c>
      <c r="H95" s="26">
        <v>0</v>
      </c>
      <c r="I95" s="7">
        <v>0</v>
      </c>
      <c r="J95" s="7">
        <v>0</v>
      </c>
      <c r="K95" s="7">
        <v>0</v>
      </c>
      <c r="L95" s="7">
        <v>0</v>
      </c>
      <c r="M95" s="7">
        <v>0</v>
      </c>
      <c r="N95" s="126">
        <f t="shared" si="4"/>
        <v>0</v>
      </c>
      <c r="O95" s="26">
        <v>0</v>
      </c>
      <c r="P95" s="7">
        <v>0</v>
      </c>
      <c r="Q95" s="7">
        <v>0</v>
      </c>
      <c r="R95" s="7">
        <v>0</v>
      </c>
      <c r="S95" s="7">
        <v>0</v>
      </c>
      <c r="T95" s="7">
        <v>0</v>
      </c>
      <c r="U95" s="126">
        <f t="shared" si="5"/>
        <v>0</v>
      </c>
    </row>
    <row r="96" spans="1:21">
      <c r="A96" s="37">
        <v>92</v>
      </c>
      <c r="B96" s="17"/>
      <c r="C96" s="16"/>
      <c r="D96" s="38" t="s">
        <v>40</v>
      </c>
      <c r="E96" s="49" t="s">
        <v>118</v>
      </c>
      <c r="F96" s="40"/>
      <c r="G96" s="111">
        <f t="shared" si="3"/>
        <v>0</v>
      </c>
      <c r="H96" s="26">
        <v>0</v>
      </c>
      <c r="I96" s="7">
        <v>0</v>
      </c>
      <c r="J96" s="7">
        <v>0</v>
      </c>
      <c r="K96" s="7">
        <v>0</v>
      </c>
      <c r="L96" s="7">
        <v>0</v>
      </c>
      <c r="M96" s="7">
        <v>0</v>
      </c>
      <c r="N96" s="126">
        <f t="shared" si="4"/>
        <v>0</v>
      </c>
      <c r="O96" s="26">
        <v>0</v>
      </c>
      <c r="P96" s="7">
        <v>0</v>
      </c>
      <c r="Q96" s="7">
        <v>0</v>
      </c>
      <c r="R96" s="7">
        <v>0</v>
      </c>
      <c r="S96" s="7">
        <v>0</v>
      </c>
      <c r="T96" s="7">
        <v>0</v>
      </c>
      <c r="U96" s="126">
        <f t="shared" si="5"/>
        <v>0</v>
      </c>
    </row>
    <row r="97" spans="1:21">
      <c r="A97" s="37">
        <v>93</v>
      </c>
      <c r="B97" s="17"/>
      <c r="C97" s="16"/>
      <c r="D97" s="38" t="s">
        <v>54</v>
      </c>
      <c r="E97" s="49" t="s">
        <v>119</v>
      </c>
      <c r="F97" s="40"/>
      <c r="G97" s="111">
        <f t="shared" si="3"/>
        <v>0</v>
      </c>
      <c r="H97" s="26">
        <v>0</v>
      </c>
      <c r="I97" s="7">
        <v>0</v>
      </c>
      <c r="J97" s="7">
        <v>0</v>
      </c>
      <c r="K97" s="7">
        <v>0</v>
      </c>
      <c r="L97" s="7">
        <v>0</v>
      </c>
      <c r="M97" s="7">
        <v>0</v>
      </c>
      <c r="N97" s="126">
        <f t="shared" si="4"/>
        <v>0</v>
      </c>
      <c r="O97" s="26">
        <v>0</v>
      </c>
      <c r="P97" s="7">
        <v>0</v>
      </c>
      <c r="Q97" s="7">
        <v>0</v>
      </c>
      <c r="R97" s="7">
        <v>0</v>
      </c>
      <c r="S97" s="7">
        <v>0</v>
      </c>
      <c r="T97" s="7">
        <v>0</v>
      </c>
      <c r="U97" s="126">
        <f t="shared" si="5"/>
        <v>0</v>
      </c>
    </row>
    <row r="98" spans="1:21">
      <c r="A98" s="93">
        <v>94</v>
      </c>
      <c r="B98" s="102"/>
      <c r="C98" s="95" t="s">
        <v>120</v>
      </c>
      <c r="D98" s="96" t="s">
        <v>121</v>
      </c>
      <c r="E98" s="97"/>
      <c r="F98" s="98"/>
      <c r="G98" s="99">
        <f t="shared" si="3"/>
        <v>503410.09584184457</v>
      </c>
      <c r="H98" s="100">
        <v>3637.4498557373881</v>
      </c>
      <c r="I98" s="101">
        <v>3793.8981160521507</v>
      </c>
      <c r="J98" s="101">
        <v>20836.745319344103</v>
      </c>
      <c r="K98" s="101">
        <v>17799.84297940135</v>
      </c>
      <c r="L98" s="101">
        <v>21257.13790178299</v>
      </c>
      <c r="M98" s="101">
        <v>134523.51705169678</v>
      </c>
      <c r="N98" s="127">
        <f t="shared" si="4"/>
        <v>201848.59122401476</v>
      </c>
      <c r="O98" s="100">
        <v>4028.0593652632087</v>
      </c>
      <c r="P98" s="101">
        <v>4302.6167315552011</v>
      </c>
      <c r="Q98" s="101">
        <v>10033.157160161063</v>
      </c>
      <c r="R98" s="101">
        <v>9228.4544395208359</v>
      </c>
      <c r="S98" s="101">
        <v>19363.079756259918</v>
      </c>
      <c r="T98" s="101">
        <v>254606.13716506958</v>
      </c>
      <c r="U98" s="127">
        <f t="shared" si="5"/>
        <v>301561.50461782981</v>
      </c>
    </row>
    <row r="99" spans="1:21">
      <c r="A99" s="37">
        <v>95</v>
      </c>
      <c r="B99" s="10"/>
      <c r="C99" s="11"/>
      <c r="D99" s="38" t="s">
        <v>8</v>
      </c>
      <c r="E99" s="49" t="s">
        <v>122</v>
      </c>
      <c r="F99" s="51"/>
      <c r="G99" s="111">
        <f t="shared" si="3"/>
        <v>377555.8565555308</v>
      </c>
      <c r="H99" s="26">
        <v>0</v>
      </c>
      <c r="I99" s="7">
        <v>0</v>
      </c>
      <c r="J99" s="7">
        <v>9.1214932501316071E-2</v>
      </c>
      <c r="K99" s="7">
        <v>193.8936253990978</v>
      </c>
      <c r="L99" s="7">
        <v>11014.927212119102</v>
      </c>
      <c r="M99" s="7">
        <v>116945.60471343994</v>
      </c>
      <c r="N99" s="126">
        <f t="shared" si="4"/>
        <v>128154.51676589064</v>
      </c>
      <c r="O99" s="26">
        <v>0</v>
      </c>
      <c r="P99" s="7">
        <v>0</v>
      </c>
      <c r="Q99" s="7">
        <v>0</v>
      </c>
      <c r="R99" s="7">
        <v>212.6690237633884</v>
      </c>
      <c r="S99" s="7">
        <v>13557.182778358459</v>
      </c>
      <c r="T99" s="7">
        <v>235631.48798751831</v>
      </c>
      <c r="U99" s="126">
        <f t="shared" si="5"/>
        <v>249401.33978964016</v>
      </c>
    </row>
    <row r="100" spans="1:21">
      <c r="A100" s="37">
        <v>96</v>
      </c>
      <c r="B100" s="10"/>
      <c r="C100" s="11"/>
      <c r="D100" s="38" t="s">
        <v>10</v>
      </c>
      <c r="E100" s="49" t="s">
        <v>123</v>
      </c>
      <c r="F100" s="51"/>
      <c r="G100" s="111">
        <f t="shared" si="3"/>
        <v>26264.569862055185</v>
      </c>
      <c r="H100" s="26">
        <v>0</v>
      </c>
      <c r="I100" s="7">
        <v>0</v>
      </c>
      <c r="J100" s="7">
        <v>3.6827736660925439</v>
      </c>
      <c r="K100" s="7">
        <v>118.67362673394382</v>
      </c>
      <c r="L100" s="7">
        <v>1281.7105703651905</v>
      </c>
      <c r="M100" s="7">
        <v>12831.562692761421</v>
      </c>
      <c r="N100" s="126">
        <f t="shared" si="4"/>
        <v>14235.629663526648</v>
      </c>
      <c r="O100" s="26">
        <v>0</v>
      </c>
      <c r="P100" s="7">
        <v>0</v>
      </c>
      <c r="Q100" s="7">
        <v>2.0147287640284048</v>
      </c>
      <c r="R100" s="7">
        <v>56.906087786890566</v>
      </c>
      <c r="S100" s="7">
        <v>771.28125677257776</v>
      </c>
      <c r="T100" s="7">
        <v>11198.73812520504</v>
      </c>
      <c r="U100" s="126">
        <f t="shared" si="5"/>
        <v>12028.940198528537</v>
      </c>
    </row>
    <row r="101" spans="1:21">
      <c r="A101" s="37">
        <v>97</v>
      </c>
      <c r="B101" s="10"/>
      <c r="C101" s="11"/>
      <c r="D101" s="38" t="s">
        <v>22</v>
      </c>
      <c r="E101" s="49" t="s">
        <v>124</v>
      </c>
      <c r="F101" s="51"/>
      <c r="G101" s="111">
        <f t="shared" si="3"/>
        <v>82254.232545610983</v>
      </c>
      <c r="H101" s="26">
        <v>2826.3975137863308</v>
      </c>
      <c r="I101" s="7">
        <v>3103.4779342189431</v>
      </c>
      <c r="J101" s="7">
        <v>19409.466488040984</v>
      </c>
      <c r="K101" s="7">
        <v>16311.141157239676</v>
      </c>
      <c r="L101" s="7">
        <v>6956.6189970374107</v>
      </c>
      <c r="M101" s="7">
        <v>3606.4859852194786</v>
      </c>
      <c r="N101" s="126">
        <f t="shared" si="4"/>
        <v>52213.588075542822</v>
      </c>
      <c r="O101" s="26">
        <v>2901.3250076286495</v>
      </c>
      <c r="P101" s="7">
        <v>2436.737321051769</v>
      </c>
      <c r="Q101" s="7">
        <v>7548.4764666943811</v>
      </c>
      <c r="R101" s="7">
        <v>7098.4183414615691</v>
      </c>
      <c r="S101" s="7">
        <v>3473.4395627621561</v>
      </c>
      <c r="T101" s="7">
        <v>6582.2477704696357</v>
      </c>
      <c r="U101" s="126">
        <f t="shared" si="5"/>
        <v>30040.64447006816</v>
      </c>
    </row>
    <row r="102" spans="1:21">
      <c r="A102" s="37">
        <v>98</v>
      </c>
      <c r="B102" s="17"/>
      <c r="C102" s="11"/>
      <c r="D102" s="38" t="s">
        <v>24</v>
      </c>
      <c r="E102" s="49" t="s">
        <v>125</v>
      </c>
      <c r="F102" s="51"/>
      <c r="G102" s="111">
        <f t="shared" si="3"/>
        <v>1419.5403804612579</v>
      </c>
      <c r="H102" s="26">
        <v>0</v>
      </c>
      <c r="I102" s="7">
        <v>0</v>
      </c>
      <c r="J102" s="7">
        <v>37.10204831615556</v>
      </c>
      <c r="K102" s="7">
        <v>195.65167544968426</v>
      </c>
      <c r="L102" s="7">
        <v>209.73527650162578</v>
      </c>
      <c r="M102" s="7">
        <v>88.821554775349796</v>
      </c>
      <c r="N102" s="126">
        <f t="shared" si="4"/>
        <v>531.31055504281539</v>
      </c>
      <c r="O102" s="26">
        <v>0</v>
      </c>
      <c r="P102" s="7">
        <v>0</v>
      </c>
      <c r="Q102" s="7">
        <v>70.241917045786977</v>
      </c>
      <c r="R102" s="7">
        <v>359.33851087838411</v>
      </c>
      <c r="S102" s="7">
        <v>303.94317617639899</v>
      </c>
      <c r="T102" s="7">
        <v>154.70622131787241</v>
      </c>
      <c r="U102" s="126">
        <f t="shared" si="5"/>
        <v>888.22982541844249</v>
      </c>
    </row>
    <row r="103" spans="1:21">
      <c r="A103" s="37">
        <v>99</v>
      </c>
      <c r="B103" s="12"/>
      <c r="C103" s="12"/>
      <c r="D103" s="38" t="s">
        <v>26</v>
      </c>
      <c r="E103" s="49" t="s">
        <v>126</v>
      </c>
      <c r="F103" s="43"/>
      <c r="G103" s="111">
        <f t="shared" si="3"/>
        <v>0</v>
      </c>
      <c r="H103" s="26">
        <v>0</v>
      </c>
      <c r="I103" s="7">
        <v>0</v>
      </c>
      <c r="J103" s="7">
        <v>0</v>
      </c>
      <c r="K103" s="7">
        <v>0</v>
      </c>
      <c r="L103" s="7">
        <v>0</v>
      </c>
      <c r="M103" s="7">
        <v>0</v>
      </c>
      <c r="N103" s="126">
        <f t="shared" si="4"/>
        <v>0</v>
      </c>
      <c r="O103" s="26">
        <v>0</v>
      </c>
      <c r="P103" s="7">
        <v>0</v>
      </c>
      <c r="Q103" s="7">
        <v>0</v>
      </c>
      <c r="R103" s="7">
        <v>0</v>
      </c>
      <c r="S103" s="7">
        <v>0</v>
      </c>
      <c r="T103" s="7">
        <v>0</v>
      </c>
      <c r="U103" s="126">
        <f t="shared" si="5"/>
        <v>0</v>
      </c>
    </row>
    <row r="104" spans="1:21">
      <c r="A104" s="37">
        <v>100</v>
      </c>
      <c r="B104" s="12"/>
      <c r="C104" s="12"/>
      <c r="D104" s="38" t="s">
        <v>32</v>
      </c>
      <c r="E104" s="15" t="s">
        <v>127</v>
      </c>
      <c r="F104" s="43"/>
      <c r="G104" s="111">
        <f t="shared" si="3"/>
        <v>0</v>
      </c>
      <c r="H104" s="26">
        <v>0</v>
      </c>
      <c r="I104" s="7">
        <v>0</v>
      </c>
      <c r="J104" s="7">
        <v>0</v>
      </c>
      <c r="K104" s="7">
        <v>0</v>
      </c>
      <c r="L104" s="7">
        <v>0</v>
      </c>
      <c r="M104" s="7">
        <v>0</v>
      </c>
      <c r="N104" s="126">
        <f t="shared" si="4"/>
        <v>0</v>
      </c>
      <c r="O104" s="26">
        <v>0</v>
      </c>
      <c r="P104" s="7">
        <v>0</v>
      </c>
      <c r="Q104" s="7">
        <v>0</v>
      </c>
      <c r="R104" s="7">
        <v>0</v>
      </c>
      <c r="S104" s="7">
        <v>0</v>
      </c>
      <c r="T104" s="7">
        <v>0</v>
      </c>
      <c r="U104" s="126">
        <f t="shared" si="5"/>
        <v>0</v>
      </c>
    </row>
    <row r="105" spans="1:21">
      <c r="A105" s="37">
        <v>101</v>
      </c>
      <c r="B105" s="12"/>
      <c r="C105" s="12"/>
      <c r="D105" s="38" t="s">
        <v>34</v>
      </c>
      <c r="E105" s="15" t="s">
        <v>128</v>
      </c>
      <c r="F105" s="43"/>
      <c r="G105" s="111">
        <f t="shared" si="3"/>
        <v>15915.896767621394</v>
      </c>
      <c r="H105" s="26">
        <v>811.0523611754179</v>
      </c>
      <c r="I105" s="7">
        <v>690.42014492023736</v>
      </c>
      <c r="J105" s="7">
        <v>1386.4028607029468</v>
      </c>
      <c r="K105" s="7">
        <v>980.48280069977045</v>
      </c>
      <c r="L105" s="7">
        <v>1794.1460651904345</v>
      </c>
      <c r="M105" s="7">
        <v>1051.0444101169705</v>
      </c>
      <c r="N105" s="126">
        <f t="shared" si="4"/>
        <v>6713.5486428057775</v>
      </c>
      <c r="O105" s="26">
        <v>1126.7343650180846</v>
      </c>
      <c r="P105" s="7">
        <v>1865.8793757986277</v>
      </c>
      <c r="Q105" s="7">
        <v>2412.4241658062674</v>
      </c>
      <c r="R105" s="7">
        <v>1501.1223419308662</v>
      </c>
      <c r="S105" s="7">
        <v>1257.2326701506972</v>
      </c>
      <c r="T105" s="7">
        <v>1038.9552061110735</v>
      </c>
      <c r="U105" s="126">
        <f t="shared" si="5"/>
        <v>9202.3481248156168</v>
      </c>
    </row>
    <row r="106" spans="1:21">
      <c r="A106" s="93">
        <v>102</v>
      </c>
      <c r="B106" s="94"/>
      <c r="C106" s="95" t="s">
        <v>129</v>
      </c>
      <c r="D106" s="96" t="s">
        <v>130</v>
      </c>
      <c r="E106" s="97"/>
      <c r="F106" s="98"/>
      <c r="G106" s="99">
        <f t="shared" si="3"/>
        <v>0</v>
      </c>
      <c r="H106" s="100">
        <v>0</v>
      </c>
      <c r="I106" s="101">
        <v>0</v>
      </c>
      <c r="J106" s="101">
        <v>0</v>
      </c>
      <c r="K106" s="101">
        <v>0</v>
      </c>
      <c r="L106" s="101">
        <v>0</v>
      </c>
      <c r="M106" s="101">
        <v>0</v>
      </c>
      <c r="N106" s="127">
        <f t="shared" si="4"/>
        <v>0</v>
      </c>
      <c r="O106" s="100">
        <v>0</v>
      </c>
      <c r="P106" s="101">
        <v>0</v>
      </c>
      <c r="Q106" s="101">
        <v>0</v>
      </c>
      <c r="R106" s="101">
        <v>0</v>
      </c>
      <c r="S106" s="101">
        <v>0</v>
      </c>
      <c r="T106" s="101">
        <v>0</v>
      </c>
      <c r="U106" s="127">
        <f t="shared" si="5"/>
        <v>0</v>
      </c>
    </row>
    <row r="107" spans="1:21">
      <c r="A107" s="93">
        <v>110</v>
      </c>
      <c r="B107" s="94"/>
      <c r="C107" s="95" t="s">
        <v>131</v>
      </c>
      <c r="D107" s="96" t="s">
        <v>132</v>
      </c>
      <c r="E107" s="97"/>
      <c r="F107" s="98"/>
      <c r="G107" s="99">
        <f t="shared" si="3"/>
        <v>4586743.7462876625</v>
      </c>
      <c r="H107" s="100">
        <v>8550.695590890944</v>
      </c>
      <c r="I107" s="101">
        <v>8324.4480405077338</v>
      </c>
      <c r="J107" s="101">
        <v>47671.7715716362</v>
      </c>
      <c r="K107" s="101">
        <v>178582.85613250732</v>
      </c>
      <c r="L107" s="101">
        <v>671856.08769989014</v>
      </c>
      <c r="M107" s="101">
        <v>1115978.1128997803</v>
      </c>
      <c r="N107" s="127">
        <f t="shared" si="4"/>
        <v>2030963.9719352126</v>
      </c>
      <c r="O107" s="100">
        <v>9423.2236651144922</v>
      </c>
      <c r="P107" s="101">
        <v>8131.2520916387439</v>
      </c>
      <c r="Q107" s="101">
        <v>32287.494021683931</v>
      </c>
      <c r="R107" s="101">
        <v>119216.04828929901</v>
      </c>
      <c r="S107" s="101">
        <v>590558.13383293152</v>
      </c>
      <c r="T107" s="101">
        <v>1796163.6224517822</v>
      </c>
      <c r="U107" s="127">
        <f t="shared" si="5"/>
        <v>2555779.7743524499</v>
      </c>
    </row>
    <row r="108" spans="1:21">
      <c r="A108" s="37">
        <v>111</v>
      </c>
      <c r="B108" s="10"/>
      <c r="C108" s="16"/>
      <c r="D108" s="38" t="s">
        <v>8</v>
      </c>
      <c r="E108" s="49" t="s">
        <v>133</v>
      </c>
      <c r="F108" s="40"/>
      <c r="G108" s="111">
        <f t="shared" si="3"/>
        <v>68028.652598655404</v>
      </c>
      <c r="H108" s="26">
        <v>677.3492966061458</v>
      </c>
      <c r="I108" s="7">
        <v>1220.0370882283896</v>
      </c>
      <c r="J108" s="7">
        <v>2454.3483748026192</v>
      </c>
      <c r="K108" s="7">
        <v>4225.6200811415911</v>
      </c>
      <c r="L108" s="7">
        <v>9232.447106719017</v>
      </c>
      <c r="M108" s="7">
        <v>10834.340047210455</v>
      </c>
      <c r="N108" s="126">
        <f t="shared" si="4"/>
        <v>28644.141994708218</v>
      </c>
      <c r="O108" s="26">
        <v>657.00067729278817</v>
      </c>
      <c r="P108" s="7">
        <v>1264.6949421167374</v>
      </c>
      <c r="Q108" s="7">
        <v>2078.096148006618</v>
      </c>
      <c r="R108" s="7">
        <v>3983.1338882371783</v>
      </c>
      <c r="S108" s="7">
        <v>12255.558919720352</v>
      </c>
      <c r="T108" s="7">
        <v>19146.026028573513</v>
      </c>
      <c r="U108" s="126">
        <f t="shared" si="5"/>
        <v>39384.510603947187</v>
      </c>
    </row>
    <row r="109" spans="1:21">
      <c r="A109" s="37">
        <v>112</v>
      </c>
      <c r="B109" s="17"/>
      <c r="C109" s="11"/>
      <c r="D109" s="52" t="s">
        <v>10</v>
      </c>
      <c r="E109" s="49" t="s">
        <v>134</v>
      </c>
      <c r="F109" s="51"/>
      <c r="G109" s="111">
        <f t="shared" si="3"/>
        <v>303428.8632543573</v>
      </c>
      <c r="H109" s="26">
        <v>25.178261167719029</v>
      </c>
      <c r="I109" s="7">
        <v>43.550992719130591</v>
      </c>
      <c r="J109" s="7">
        <v>1262.7913267463446</v>
      </c>
      <c r="K109" s="7">
        <v>7680.7889147698879</v>
      </c>
      <c r="L109" s="7">
        <v>30903.903758168221</v>
      </c>
      <c r="M109" s="7">
        <v>56812.034697651863</v>
      </c>
      <c r="N109" s="126">
        <f t="shared" si="4"/>
        <v>96728.247951223166</v>
      </c>
      <c r="O109" s="26">
        <v>53.235438022587914</v>
      </c>
      <c r="P109" s="7">
        <v>68.921733224531636</v>
      </c>
      <c r="Q109" s="7">
        <v>1621.7972134128213</v>
      </c>
      <c r="R109" s="7">
        <v>8341.9846358299255</v>
      </c>
      <c r="S109" s="7">
        <v>47064.172202825546</v>
      </c>
      <c r="T109" s="7">
        <v>149550.50407981873</v>
      </c>
      <c r="U109" s="126">
        <f t="shared" si="5"/>
        <v>206700.61530313414</v>
      </c>
    </row>
    <row r="110" spans="1:21">
      <c r="A110" s="37">
        <v>113</v>
      </c>
      <c r="B110" s="17"/>
      <c r="C110" s="16"/>
      <c r="D110" s="38" t="s">
        <v>22</v>
      </c>
      <c r="E110" s="49" t="s">
        <v>135</v>
      </c>
      <c r="F110" s="40"/>
      <c r="G110" s="111">
        <f t="shared" si="3"/>
        <v>2030941.4201035507</v>
      </c>
      <c r="H110" s="26">
        <v>81.086098120315</v>
      </c>
      <c r="I110" s="7">
        <v>214.68255979614332</v>
      </c>
      <c r="J110" s="7">
        <v>12177.604587137699</v>
      </c>
      <c r="K110" s="7">
        <v>76292.269750595093</v>
      </c>
      <c r="L110" s="7">
        <v>308876.33006095886</v>
      </c>
      <c r="M110" s="7">
        <v>550767.09428024292</v>
      </c>
      <c r="N110" s="126">
        <f t="shared" si="4"/>
        <v>948409.06733685103</v>
      </c>
      <c r="O110" s="26">
        <v>56.416160078835674</v>
      </c>
      <c r="P110" s="7">
        <v>78.11257886630483</v>
      </c>
      <c r="Q110" s="7">
        <v>5738.1265148296952</v>
      </c>
      <c r="R110" s="7">
        <v>38264.494061768055</v>
      </c>
      <c r="S110" s="7">
        <v>234369.38261222839</v>
      </c>
      <c r="T110" s="7">
        <v>804025.82083892822</v>
      </c>
      <c r="U110" s="126">
        <f t="shared" si="5"/>
        <v>1082532.3527666996</v>
      </c>
    </row>
    <row r="111" spans="1:21">
      <c r="A111" s="37">
        <v>114</v>
      </c>
      <c r="B111" s="17"/>
      <c r="C111" s="16"/>
      <c r="D111" s="38" t="s">
        <v>24</v>
      </c>
      <c r="E111" s="49" t="s">
        <v>136</v>
      </c>
      <c r="F111" s="40"/>
      <c r="G111" s="111">
        <f t="shared" si="3"/>
        <v>1498309.6260252623</v>
      </c>
      <c r="H111" s="26">
        <v>3157.4694701181725</v>
      </c>
      <c r="I111" s="7">
        <v>3256.0033204294741</v>
      </c>
      <c r="J111" s="7">
        <v>13932.067602142692</v>
      </c>
      <c r="K111" s="7">
        <v>55204.018394470215</v>
      </c>
      <c r="L111" s="7">
        <v>228580.14407539368</v>
      </c>
      <c r="M111" s="7">
        <v>329239.89191436768</v>
      </c>
      <c r="N111" s="126">
        <f t="shared" si="4"/>
        <v>633369.59477692191</v>
      </c>
      <c r="O111" s="26">
        <v>2814.2470332719386</v>
      </c>
      <c r="P111" s="7">
        <v>2966.5210679937154</v>
      </c>
      <c r="Q111" s="7">
        <v>10104.133308012038</v>
      </c>
      <c r="R111" s="7">
        <v>47075.556321024895</v>
      </c>
      <c r="S111" s="7">
        <v>221109.85343670845</v>
      </c>
      <c r="T111" s="7">
        <v>580869.72008132935</v>
      </c>
      <c r="U111" s="126">
        <f t="shared" si="5"/>
        <v>864940.03124834038</v>
      </c>
    </row>
    <row r="112" spans="1:21">
      <c r="A112" s="37">
        <v>115</v>
      </c>
      <c r="B112" s="14"/>
      <c r="C112" s="16"/>
      <c r="D112" s="38" t="s">
        <v>26</v>
      </c>
      <c r="E112" s="49" t="s">
        <v>137</v>
      </c>
      <c r="F112" s="40"/>
      <c r="G112" s="111">
        <f t="shared" si="3"/>
        <v>120051.04835624248</v>
      </c>
      <c r="H112" s="26">
        <v>1749.2196343652904</v>
      </c>
      <c r="I112" s="7">
        <v>1177.3785170409828</v>
      </c>
      <c r="J112" s="7">
        <v>7025.6253660619259</v>
      </c>
      <c r="K112" s="7">
        <v>10527.5535120368</v>
      </c>
      <c r="L112" s="7">
        <v>22772.53248000145</v>
      </c>
      <c r="M112" s="7">
        <v>25933.997451305389</v>
      </c>
      <c r="N112" s="126">
        <f t="shared" si="4"/>
        <v>69186.306960811839</v>
      </c>
      <c r="O112" s="26">
        <v>2261.8702015150338</v>
      </c>
      <c r="P112" s="7">
        <v>1200.3826949298382</v>
      </c>
      <c r="Q112" s="7">
        <v>3643.6500662863255</v>
      </c>
      <c r="R112" s="7">
        <v>4815.0022560656071</v>
      </c>
      <c r="S112" s="7">
        <v>10244.149550676346</v>
      </c>
      <c r="T112" s="7">
        <v>28699.686625957489</v>
      </c>
      <c r="U112" s="126">
        <f t="shared" si="5"/>
        <v>50864.741395430639</v>
      </c>
    </row>
    <row r="113" spans="1:21">
      <c r="A113" s="37">
        <v>116</v>
      </c>
      <c r="B113" s="17"/>
      <c r="C113" s="12"/>
      <c r="D113" s="38" t="s">
        <v>32</v>
      </c>
      <c r="E113" s="14" t="s">
        <v>138</v>
      </c>
      <c r="F113" s="43"/>
      <c r="G113" s="111">
        <f t="shared" si="3"/>
        <v>565984.14997058362</v>
      </c>
      <c r="H113" s="26">
        <v>2860.3928524404764</v>
      </c>
      <c r="I113" s="7">
        <v>2412.7954720892012</v>
      </c>
      <c r="J113" s="7">
        <v>10819.334585472941</v>
      </c>
      <c r="K113" s="7">
        <v>24652.607053518295</v>
      </c>
      <c r="L113" s="7">
        <v>71490.719340205193</v>
      </c>
      <c r="M113" s="7">
        <v>142390.76678562164</v>
      </c>
      <c r="N113" s="126">
        <f t="shared" si="4"/>
        <v>254626.61608934775</v>
      </c>
      <c r="O113" s="26">
        <v>3580.4542330987751</v>
      </c>
      <c r="P113" s="7">
        <v>2552.6191209740937</v>
      </c>
      <c r="Q113" s="7">
        <v>9101.6905480585992</v>
      </c>
      <c r="R113" s="7">
        <v>16735.876627221704</v>
      </c>
      <c r="S113" s="7">
        <v>65515.015715926886</v>
      </c>
      <c r="T113" s="7">
        <v>213871.87763595581</v>
      </c>
      <c r="U113" s="126">
        <f t="shared" si="5"/>
        <v>311357.53388123587</v>
      </c>
    </row>
    <row r="114" spans="1:21">
      <c r="A114" s="93">
        <v>117</v>
      </c>
      <c r="B114" s="94"/>
      <c r="C114" s="95" t="s">
        <v>4</v>
      </c>
      <c r="D114" s="96" t="s">
        <v>139</v>
      </c>
      <c r="E114" s="97"/>
      <c r="F114" s="98"/>
      <c r="G114" s="99">
        <f t="shared" si="3"/>
        <v>598731.52158812247</v>
      </c>
      <c r="H114" s="100">
        <v>2803.1541289500892</v>
      </c>
      <c r="I114" s="101">
        <v>2880.4621230978519</v>
      </c>
      <c r="J114" s="101">
        <v>11153.416006721556</v>
      </c>
      <c r="K114" s="101">
        <v>24101.528961420059</v>
      </c>
      <c r="L114" s="101">
        <v>76419.45001411438</v>
      </c>
      <c r="M114" s="101">
        <v>153680.04712295532</v>
      </c>
      <c r="N114" s="127">
        <f t="shared" si="4"/>
        <v>271038.05835725926</v>
      </c>
      <c r="O114" s="100">
        <v>4331.645314598456</v>
      </c>
      <c r="P114" s="101">
        <v>4491.9327433276922</v>
      </c>
      <c r="Q114" s="101">
        <v>9630.3189424611628</v>
      </c>
      <c r="R114" s="101">
        <v>23485.837117373943</v>
      </c>
      <c r="S114" s="101">
        <v>84939.364798069</v>
      </c>
      <c r="T114" s="101">
        <v>200814.36431503296</v>
      </c>
      <c r="U114" s="127">
        <f t="shared" si="5"/>
        <v>327693.46323086321</v>
      </c>
    </row>
    <row r="115" spans="1:21">
      <c r="A115" s="37">
        <v>118</v>
      </c>
      <c r="B115" s="17"/>
      <c r="C115" s="16"/>
      <c r="D115" s="38" t="s">
        <v>8</v>
      </c>
      <c r="E115" s="49" t="s">
        <v>140</v>
      </c>
      <c r="F115" s="40"/>
      <c r="G115" s="111">
        <f t="shared" si="3"/>
        <v>406009.27015778876</v>
      </c>
      <c r="H115" s="26">
        <v>439.96180902072228</v>
      </c>
      <c r="I115" s="7">
        <v>217.33978636167012</v>
      </c>
      <c r="J115" s="7">
        <v>3795.3873306363821</v>
      </c>
      <c r="K115" s="7">
        <v>10790.64064887166</v>
      </c>
      <c r="L115" s="7">
        <v>50561.112622499466</v>
      </c>
      <c r="M115" s="7">
        <v>120210.44316482544</v>
      </c>
      <c r="N115" s="126">
        <f t="shared" si="4"/>
        <v>186014.88536221534</v>
      </c>
      <c r="O115" s="26">
        <v>869.64567798597272</v>
      </c>
      <c r="P115" s="7">
        <v>399.94895377987996</v>
      </c>
      <c r="Q115" s="7">
        <v>3610.9458748921752</v>
      </c>
      <c r="R115" s="7">
        <v>9839.837061136961</v>
      </c>
      <c r="S115" s="7">
        <v>56432.709980845451</v>
      </c>
      <c r="T115" s="7">
        <v>148841.29724693298</v>
      </c>
      <c r="U115" s="126">
        <f t="shared" si="5"/>
        <v>219994.38479557342</v>
      </c>
    </row>
    <row r="116" spans="1:21">
      <c r="A116" s="37">
        <v>119</v>
      </c>
      <c r="B116" s="10"/>
      <c r="C116" s="16"/>
      <c r="D116" s="38" t="s">
        <v>10</v>
      </c>
      <c r="E116" s="49" t="s">
        <v>141</v>
      </c>
      <c r="F116" s="40"/>
      <c r="G116" s="111">
        <f t="shared" si="3"/>
        <v>153004.77389247483</v>
      </c>
      <c r="H116" s="26">
        <v>1566.275246463716</v>
      </c>
      <c r="I116" s="7">
        <v>1532.9500927813351</v>
      </c>
      <c r="J116" s="7">
        <v>4730.8129946999252</v>
      </c>
      <c r="K116" s="7">
        <v>8752.0093118399382</v>
      </c>
      <c r="L116" s="7">
        <v>17105.287748336792</v>
      </c>
      <c r="M116" s="7">
        <v>21312.820038795471</v>
      </c>
      <c r="N116" s="126">
        <f t="shared" si="4"/>
        <v>55000.155432917178</v>
      </c>
      <c r="O116" s="26">
        <v>2861.1391289397143</v>
      </c>
      <c r="P116" s="7">
        <v>2539.9542610552162</v>
      </c>
      <c r="Q116" s="7">
        <v>5403.8335019480437</v>
      </c>
      <c r="R116" s="7">
        <v>12433.414893642068</v>
      </c>
      <c r="S116" s="7">
        <v>26898.761448562145</v>
      </c>
      <c r="T116" s="7">
        <v>47867.515225410461</v>
      </c>
      <c r="U116" s="126">
        <f t="shared" si="5"/>
        <v>98004.618459557649</v>
      </c>
    </row>
    <row r="117" spans="1:21">
      <c r="A117" s="37">
        <v>120</v>
      </c>
      <c r="B117" s="17"/>
      <c r="C117" s="11"/>
      <c r="D117" s="38" t="s">
        <v>22</v>
      </c>
      <c r="E117" s="9" t="s">
        <v>142</v>
      </c>
      <c r="F117" s="46"/>
      <c r="G117" s="111">
        <f t="shared" si="3"/>
        <v>39717.479334744159</v>
      </c>
      <c r="H117" s="26">
        <v>796.91706728329882</v>
      </c>
      <c r="I117" s="7">
        <v>1130.1721821492538</v>
      </c>
      <c r="J117" s="7">
        <v>2627.2156887184829</v>
      </c>
      <c r="K117" s="7">
        <v>4558.8791808858514</v>
      </c>
      <c r="L117" s="7">
        <v>8753.0494989752769</v>
      </c>
      <c r="M117" s="7">
        <v>12156.783050835133</v>
      </c>
      <c r="N117" s="126">
        <f t="shared" si="4"/>
        <v>30023.016668847296</v>
      </c>
      <c r="O117" s="26">
        <v>600.86050037899986</v>
      </c>
      <c r="P117" s="7">
        <v>1552.0295177088119</v>
      </c>
      <c r="Q117" s="7">
        <v>615.53949247952551</v>
      </c>
      <c r="R117" s="7">
        <v>1212.5851053223014</v>
      </c>
      <c r="S117" s="7">
        <v>1607.8927854150534</v>
      </c>
      <c r="T117" s="7">
        <v>4105.5552645921707</v>
      </c>
      <c r="U117" s="126">
        <f t="shared" si="5"/>
        <v>9694.4626658968627</v>
      </c>
    </row>
    <row r="118" spans="1:21">
      <c r="A118" s="93">
        <v>121</v>
      </c>
      <c r="B118" s="94"/>
      <c r="C118" s="95" t="s">
        <v>143</v>
      </c>
      <c r="D118" s="96" t="s">
        <v>144</v>
      </c>
      <c r="E118" s="97"/>
      <c r="F118" s="98"/>
      <c r="G118" s="99">
        <f t="shared" si="3"/>
        <v>951292.86459648982</v>
      </c>
      <c r="H118" s="100">
        <v>14185.93408806622</v>
      </c>
      <c r="I118" s="101">
        <v>8207.9612299874425</v>
      </c>
      <c r="J118" s="101">
        <v>32891.970493003726</v>
      </c>
      <c r="K118" s="101">
        <v>110606.80070018768</v>
      </c>
      <c r="L118" s="101">
        <v>199058.6475019455</v>
      </c>
      <c r="M118" s="101">
        <v>188045.22317123413</v>
      </c>
      <c r="N118" s="127">
        <f t="shared" si="4"/>
        <v>552996.5371844247</v>
      </c>
      <c r="O118" s="100">
        <v>13015.126384798437</v>
      </c>
      <c r="P118" s="101">
        <v>6692.2175731211901</v>
      </c>
      <c r="Q118" s="101">
        <v>18653.577256299555</v>
      </c>
      <c r="R118" s="101">
        <v>49505.93287974596</v>
      </c>
      <c r="S118" s="101">
        <v>117880.6664276123</v>
      </c>
      <c r="T118" s="101">
        <v>192548.80689048767</v>
      </c>
      <c r="U118" s="127">
        <f t="shared" si="5"/>
        <v>398296.32741206512</v>
      </c>
    </row>
    <row r="119" spans="1:21">
      <c r="A119" s="37">
        <v>122</v>
      </c>
      <c r="B119" s="17"/>
      <c r="C119" s="16"/>
      <c r="D119" s="38" t="s">
        <v>8</v>
      </c>
      <c r="E119" s="49" t="s">
        <v>145</v>
      </c>
      <c r="F119" s="40"/>
      <c r="G119" s="111">
        <f t="shared" si="3"/>
        <v>103723.55136456461</v>
      </c>
      <c r="H119" s="26">
        <v>481.49119199652341</v>
      </c>
      <c r="I119" s="7">
        <v>458.32252021378372</v>
      </c>
      <c r="J119" s="7">
        <v>2257.1488805320114</v>
      </c>
      <c r="K119" s="7">
        <v>5608.683266825974</v>
      </c>
      <c r="L119" s="7">
        <v>13325.47478723526</v>
      </c>
      <c r="M119" s="7">
        <v>22455.050524234772</v>
      </c>
      <c r="N119" s="126">
        <f t="shared" si="4"/>
        <v>44586.171171038324</v>
      </c>
      <c r="O119" s="26">
        <v>924.64811413503776</v>
      </c>
      <c r="P119" s="7">
        <v>1261.6317334106425</v>
      </c>
      <c r="Q119" s="7">
        <v>2338.5070452506188</v>
      </c>
      <c r="R119" s="7">
        <v>5526.3062065839767</v>
      </c>
      <c r="S119" s="7">
        <v>14200.686244279146</v>
      </c>
      <c r="T119" s="7">
        <v>34885.600849866867</v>
      </c>
      <c r="U119" s="126">
        <f t="shared" si="5"/>
        <v>59137.380193526289</v>
      </c>
    </row>
    <row r="120" spans="1:21">
      <c r="A120" s="37">
        <v>123</v>
      </c>
      <c r="B120" s="17"/>
      <c r="C120" s="16"/>
      <c r="D120" s="38" t="s">
        <v>10</v>
      </c>
      <c r="E120" s="49" t="s">
        <v>146</v>
      </c>
      <c r="F120" s="40"/>
      <c r="G120" s="111">
        <f t="shared" si="3"/>
        <v>453243.71686256165</v>
      </c>
      <c r="H120" s="26">
        <v>2404.8107038871385</v>
      </c>
      <c r="I120" s="7">
        <v>3045.9858624506742</v>
      </c>
      <c r="J120" s="7">
        <v>17139.67391321063</v>
      </c>
      <c r="K120" s="7">
        <v>66316.033253908157</v>
      </c>
      <c r="L120" s="7">
        <v>117256.84225606918</v>
      </c>
      <c r="M120" s="7">
        <v>70177.595727443695</v>
      </c>
      <c r="N120" s="126">
        <f t="shared" si="4"/>
        <v>276340.94171696948</v>
      </c>
      <c r="O120" s="26">
        <v>1344.8540096115321</v>
      </c>
      <c r="P120" s="7">
        <v>1720.9856963437051</v>
      </c>
      <c r="Q120" s="7">
        <v>9039.6898304130882</v>
      </c>
      <c r="R120" s="7">
        <v>29230.399683177471</v>
      </c>
      <c r="S120" s="7">
        <v>64568.749197244644</v>
      </c>
      <c r="T120" s="7">
        <v>70998.096728801727</v>
      </c>
      <c r="U120" s="126">
        <f t="shared" si="5"/>
        <v>176902.77514559217</v>
      </c>
    </row>
    <row r="121" spans="1:21">
      <c r="A121" s="37">
        <v>124</v>
      </c>
      <c r="B121" s="10"/>
      <c r="C121" s="16"/>
      <c r="D121" s="38" t="s">
        <v>22</v>
      </c>
      <c r="E121" s="49" t="s">
        <v>147</v>
      </c>
      <c r="F121" s="40"/>
      <c r="G121" s="111">
        <f t="shared" si="3"/>
        <v>28596.236364767887</v>
      </c>
      <c r="H121" s="26">
        <v>762.77515839738771</v>
      </c>
      <c r="I121" s="7">
        <v>1302.4575575394556</v>
      </c>
      <c r="J121" s="7">
        <v>1790.6515088751912</v>
      </c>
      <c r="K121" s="7">
        <v>1648.8634411841631</v>
      </c>
      <c r="L121" s="7">
        <v>2906.1737409234047</v>
      </c>
      <c r="M121" s="7">
        <v>4155.819494843483</v>
      </c>
      <c r="N121" s="126">
        <f t="shared" si="4"/>
        <v>12566.740901763085</v>
      </c>
      <c r="O121" s="26">
        <v>1652.0112282889895</v>
      </c>
      <c r="P121" s="7">
        <v>1311.7419291911647</v>
      </c>
      <c r="Q121" s="7">
        <v>1887.9297241047025</v>
      </c>
      <c r="R121" s="7">
        <v>1725.9146279394627</v>
      </c>
      <c r="S121" s="7">
        <v>3360.5355368554592</v>
      </c>
      <c r="T121" s="7">
        <v>6091.3624166250229</v>
      </c>
      <c r="U121" s="126">
        <f t="shared" si="5"/>
        <v>16029.495463004801</v>
      </c>
    </row>
    <row r="122" spans="1:21">
      <c r="A122" s="37">
        <v>125</v>
      </c>
      <c r="B122" s="17"/>
      <c r="C122" s="11"/>
      <c r="D122" s="50"/>
      <c r="E122" s="9" t="s">
        <v>148</v>
      </c>
      <c r="F122" s="46"/>
      <c r="G122" s="111">
        <f t="shared" si="3"/>
        <v>365729.35844606161</v>
      </c>
      <c r="H122" s="26">
        <v>10536.856949705631</v>
      </c>
      <c r="I122" s="7">
        <v>3401.1953073404729</v>
      </c>
      <c r="J122" s="7">
        <v>11704.496120721102</v>
      </c>
      <c r="K122" s="7">
        <v>37033.22009408474</v>
      </c>
      <c r="L122" s="7">
        <v>65570.155210971832</v>
      </c>
      <c r="M122" s="7">
        <v>91256.756720542908</v>
      </c>
      <c r="N122" s="126">
        <f t="shared" si="4"/>
        <v>219502.68040336668</v>
      </c>
      <c r="O122" s="26">
        <v>9093.6129900813103</v>
      </c>
      <c r="P122" s="7">
        <v>2397.8583065345883</v>
      </c>
      <c r="Q122" s="7">
        <v>5387.4507137015462</v>
      </c>
      <c r="R122" s="7">
        <v>13023.312254577875</v>
      </c>
      <c r="S122" s="7">
        <v>35750.695217847824</v>
      </c>
      <c r="T122" s="7">
        <v>80573.748559951782</v>
      </c>
      <c r="U122" s="126">
        <f t="shared" si="5"/>
        <v>146226.67804269493</v>
      </c>
    </row>
    <row r="123" spans="1:21">
      <c r="A123" s="93">
        <v>126</v>
      </c>
      <c r="B123" s="94"/>
      <c r="C123" s="95" t="s">
        <v>149</v>
      </c>
      <c r="D123" s="96" t="s">
        <v>150</v>
      </c>
      <c r="E123" s="97"/>
      <c r="F123" s="98"/>
      <c r="G123" s="99">
        <f t="shared" si="3"/>
        <v>328660.5706381537</v>
      </c>
      <c r="H123" s="100">
        <v>7630.7968405634165</v>
      </c>
      <c r="I123" s="101">
        <v>4060.0464813485742</v>
      </c>
      <c r="J123" s="101">
        <v>19370.842578917742</v>
      </c>
      <c r="K123" s="101">
        <v>25673.06348991394</v>
      </c>
      <c r="L123" s="101">
        <v>44768.963394165039</v>
      </c>
      <c r="M123" s="101">
        <v>76738.026142120361</v>
      </c>
      <c r="N123" s="127">
        <f t="shared" si="4"/>
        <v>178241.73892702907</v>
      </c>
      <c r="O123" s="100">
        <v>5168.8826888538897</v>
      </c>
      <c r="P123" s="101">
        <v>4191.548807092011</v>
      </c>
      <c r="Q123" s="101">
        <v>10022.149407893419</v>
      </c>
      <c r="R123" s="101">
        <v>18073.013684749603</v>
      </c>
      <c r="S123" s="101">
        <v>37509.25154209137</v>
      </c>
      <c r="T123" s="101">
        <v>75453.985580444336</v>
      </c>
      <c r="U123" s="127">
        <f t="shared" si="5"/>
        <v>150418.83171112463</v>
      </c>
    </row>
    <row r="124" spans="1:21">
      <c r="A124" s="37">
        <v>127</v>
      </c>
      <c r="B124" s="12"/>
      <c r="C124" s="12"/>
      <c r="D124" s="38" t="s">
        <v>8</v>
      </c>
      <c r="E124" s="49" t="s">
        <v>151</v>
      </c>
      <c r="F124" s="40"/>
      <c r="G124" s="111">
        <f t="shared" si="3"/>
        <v>226413.41279340908</v>
      </c>
      <c r="H124" s="26">
        <v>3365.3725229427218</v>
      </c>
      <c r="I124" s="7">
        <v>3251.319908849895</v>
      </c>
      <c r="J124" s="7">
        <v>13893.019666537642</v>
      </c>
      <c r="K124" s="7">
        <v>15831.292761325836</v>
      </c>
      <c r="L124" s="7">
        <v>28408.32525062561</v>
      </c>
      <c r="M124" s="7">
        <v>49853.035724639893</v>
      </c>
      <c r="N124" s="126">
        <f t="shared" si="4"/>
        <v>114602.3658349216</v>
      </c>
      <c r="O124" s="26">
        <v>3006.6476330794394</v>
      </c>
      <c r="P124" s="7">
        <v>3105.693412669003</v>
      </c>
      <c r="Q124" s="7">
        <v>6063.0470278561115</v>
      </c>
      <c r="R124" s="7">
        <v>11378.492214560509</v>
      </c>
      <c r="S124" s="7">
        <v>27797.433447360992</v>
      </c>
      <c r="T124" s="7">
        <v>60459.733222961426</v>
      </c>
      <c r="U124" s="126">
        <f t="shared" si="5"/>
        <v>111811.04695848748</v>
      </c>
    </row>
    <row r="125" spans="1:21">
      <c r="A125" s="37">
        <v>128</v>
      </c>
      <c r="B125" s="17"/>
      <c r="C125" s="16"/>
      <c r="D125" s="52" t="s">
        <v>10</v>
      </c>
      <c r="E125" s="49" t="s">
        <v>152</v>
      </c>
      <c r="F125" s="40"/>
      <c r="G125" s="111">
        <f t="shared" si="3"/>
        <v>9.3386215195059776</v>
      </c>
      <c r="H125" s="26">
        <v>0</v>
      </c>
      <c r="I125" s="7">
        <v>0</v>
      </c>
      <c r="J125" s="7">
        <v>0</v>
      </c>
      <c r="K125" s="7">
        <v>0</v>
      </c>
      <c r="L125" s="7">
        <v>9.7629927098751068E-2</v>
      </c>
      <c r="M125" s="7">
        <v>9.2409915924072266</v>
      </c>
      <c r="N125" s="126">
        <f t="shared" si="4"/>
        <v>9.3386215195059776</v>
      </c>
      <c r="O125" s="26">
        <v>0</v>
      </c>
      <c r="P125" s="7">
        <v>0</v>
      </c>
      <c r="Q125" s="7">
        <v>0</v>
      </c>
      <c r="R125" s="7">
        <v>0</v>
      </c>
      <c r="S125" s="7">
        <v>0</v>
      </c>
      <c r="T125" s="7">
        <v>0</v>
      </c>
      <c r="U125" s="126">
        <f t="shared" si="5"/>
        <v>0</v>
      </c>
    </row>
    <row r="126" spans="1:21">
      <c r="A126" s="37">
        <v>129</v>
      </c>
      <c r="B126" s="10"/>
      <c r="C126" s="16"/>
      <c r="D126" s="38" t="s">
        <v>22</v>
      </c>
      <c r="E126" s="15" t="s">
        <v>153</v>
      </c>
      <c r="F126" s="43"/>
      <c r="G126" s="111">
        <f t="shared" si="3"/>
        <v>1358.9596653915942</v>
      </c>
      <c r="H126" s="26">
        <v>0</v>
      </c>
      <c r="I126" s="7">
        <v>83.537094624654856</v>
      </c>
      <c r="J126" s="7">
        <v>428.81277257250622</v>
      </c>
      <c r="K126" s="7">
        <v>112.49732203967869</v>
      </c>
      <c r="L126" s="7">
        <v>179.49807088170201</v>
      </c>
      <c r="M126" s="7">
        <v>211.78339015319943</v>
      </c>
      <c r="N126" s="126">
        <f t="shared" si="4"/>
        <v>1016.1286502717412</v>
      </c>
      <c r="O126" s="26">
        <v>0</v>
      </c>
      <c r="P126" s="7">
        <v>53.070210278907325</v>
      </c>
      <c r="Q126" s="7">
        <v>105.19194569881074</v>
      </c>
      <c r="R126" s="7">
        <v>57.213345847441815</v>
      </c>
      <c r="S126" s="7">
        <v>49.029201443772763</v>
      </c>
      <c r="T126" s="7">
        <v>78.32631185092032</v>
      </c>
      <c r="U126" s="126">
        <f t="shared" si="5"/>
        <v>342.83101511985296</v>
      </c>
    </row>
    <row r="127" spans="1:21">
      <c r="A127" s="37">
        <v>130</v>
      </c>
      <c r="B127" s="17"/>
      <c r="C127" s="11"/>
      <c r="D127" s="38" t="s">
        <v>24</v>
      </c>
      <c r="E127" s="9" t="s">
        <v>422</v>
      </c>
      <c r="F127" s="46"/>
      <c r="G127" s="111">
        <f t="shared" si="3"/>
        <v>95600.532533669844</v>
      </c>
      <c r="H127" s="26">
        <v>4265.4242092687637</v>
      </c>
      <c r="I127" s="7">
        <v>725.18945150449872</v>
      </c>
      <c r="J127" s="7">
        <v>5049.0100048966706</v>
      </c>
      <c r="K127" s="7">
        <v>9729.2731613218784</v>
      </c>
      <c r="L127" s="7">
        <v>16181.042899250984</v>
      </c>
      <c r="M127" s="7">
        <v>26663.96603012085</v>
      </c>
      <c r="N127" s="126">
        <f t="shared" si="4"/>
        <v>62613.905756363645</v>
      </c>
      <c r="O127" s="26">
        <v>2162.2349525652826</v>
      </c>
      <c r="P127" s="7">
        <v>1032.7852623127401</v>
      </c>
      <c r="Q127" s="7">
        <v>2889.5738262459636</v>
      </c>
      <c r="R127" s="7">
        <v>3970.2902027368546</v>
      </c>
      <c r="S127" s="7">
        <v>8495.9608957767487</v>
      </c>
      <c r="T127" s="7">
        <v>14435.78163766861</v>
      </c>
      <c r="U127" s="126">
        <f t="shared" si="5"/>
        <v>32986.626777306199</v>
      </c>
    </row>
    <row r="128" spans="1:21">
      <c r="A128" s="37">
        <v>131</v>
      </c>
      <c r="B128" s="12"/>
      <c r="C128" s="12"/>
      <c r="D128" s="38" t="s">
        <v>26</v>
      </c>
      <c r="E128" s="15" t="s">
        <v>154</v>
      </c>
      <c r="F128" s="43"/>
      <c r="G128" s="111">
        <f t="shared" si="3"/>
        <v>0</v>
      </c>
      <c r="H128" s="26">
        <v>0</v>
      </c>
      <c r="I128" s="7">
        <v>0</v>
      </c>
      <c r="J128" s="7">
        <v>0</v>
      </c>
      <c r="K128" s="7">
        <v>0</v>
      </c>
      <c r="L128" s="7">
        <v>0</v>
      </c>
      <c r="M128" s="7">
        <v>0</v>
      </c>
      <c r="N128" s="126">
        <f t="shared" si="4"/>
        <v>0</v>
      </c>
      <c r="O128" s="26">
        <v>0</v>
      </c>
      <c r="P128" s="7">
        <v>0</v>
      </c>
      <c r="Q128" s="7">
        <v>0</v>
      </c>
      <c r="R128" s="7">
        <v>0</v>
      </c>
      <c r="S128" s="7">
        <v>0</v>
      </c>
      <c r="T128" s="7">
        <v>0</v>
      </c>
      <c r="U128" s="126">
        <f t="shared" si="5"/>
        <v>0</v>
      </c>
    </row>
    <row r="129" spans="1:21">
      <c r="A129" s="37">
        <v>132</v>
      </c>
      <c r="B129" s="12"/>
      <c r="C129" s="12"/>
      <c r="D129" s="38" t="s">
        <v>32</v>
      </c>
      <c r="E129" s="15" t="s">
        <v>155</v>
      </c>
      <c r="F129" s="43"/>
      <c r="G129" s="111">
        <f t="shared" si="3"/>
        <v>5278.3255303514306</v>
      </c>
      <c r="H129" s="26">
        <v>0</v>
      </c>
      <c r="I129" s="7">
        <v>0</v>
      </c>
      <c r="J129" s="7">
        <v>0</v>
      </c>
      <c r="K129" s="7">
        <v>0</v>
      </c>
      <c r="L129" s="7">
        <v>0</v>
      </c>
      <c r="M129" s="7">
        <v>0</v>
      </c>
      <c r="N129" s="126">
        <f t="shared" si="4"/>
        <v>0</v>
      </c>
      <c r="O129" s="26">
        <v>0</v>
      </c>
      <c r="P129" s="7">
        <v>0</v>
      </c>
      <c r="Q129" s="7">
        <v>964.3366451014881</v>
      </c>
      <c r="R129" s="7">
        <v>2667.018013836816</v>
      </c>
      <c r="S129" s="7">
        <v>1166.8275214303285</v>
      </c>
      <c r="T129" s="7">
        <v>480.1433499827981</v>
      </c>
      <c r="U129" s="126">
        <f t="shared" si="5"/>
        <v>5278.3255303514306</v>
      </c>
    </row>
    <row r="130" spans="1:21">
      <c r="A130" s="93">
        <v>133</v>
      </c>
      <c r="B130" s="94"/>
      <c r="C130" s="95" t="s">
        <v>156</v>
      </c>
      <c r="D130" s="96" t="s">
        <v>157</v>
      </c>
      <c r="E130" s="97"/>
      <c r="F130" s="98"/>
      <c r="G130" s="99">
        <f t="shared" si="3"/>
        <v>79294.707365270238</v>
      </c>
      <c r="H130" s="100">
        <v>3087.0042111109942</v>
      </c>
      <c r="I130" s="101">
        <v>229.15338043309748</v>
      </c>
      <c r="J130" s="101">
        <v>2592.1635722536594</v>
      </c>
      <c r="K130" s="101">
        <v>4860.6334807276726</v>
      </c>
      <c r="L130" s="101">
        <v>8255.9683766067028</v>
      </c>
      <c r="M130" s="101">
        <v>14365.234972417355</v>
      </c>
      <c r="N130" s="127">
        <f t="shared" si="4"/>
        <v>33390.157993549481</v>
      </c>
      <c r="O130" s="100">
        <v>5593.2807304137386</v>
      </c>
      <c r="P130" s="101">
        <v>586.78036723681726</v>
      </c>
      <c r="Q130" s="101">
        <v>2334.1655087701511</v>
      </c>
      <c r="R130" s="101">
        <v>4174.0105766300112</v>
      </c>
      <c r="S130" s="101">
        <v>11062.849688872695</v>
      </c>
      <c r="T130" s="101">
        <v>22153.462499797344</v>
      </c>
      <c r="U130" s="127">
        <f t="shared" si="5"/>
        <v>45904.549371720757</v>
      </c>
    </row>
    <row r="131" spans="1:21">
      <c r="A131" s="93">
        <v>134</v>
      </c>
      <c r="B131" s="94"/>
      <c r="C131" s="95" t="s">
        <v>158</v>
      </c>
      <c r="D131" s="96" t="s">
        <v>159</v>
      </c>
      <c r="E131" s="97"/>
      <c r="F131" s="98"/>
      <c r="G131" s="99">
        <f t="shared" si="3"/>
        <v>18158.966148372041</v>
      </c>
      <c r="H131" s="100">
        <v>0</v>
      </c>
      <c r="I131" s="101">
        <v>415.38694327697158</v>
      </c>
      <c r="J131" s="101">
        <v>701.51934115332551</v>
      </c>
      <c r="K131" s="101">
        <v>1208.1054465211928</v>
      </c>
      <c r="L131" s="101">
        <v>1151.353696230799</v>
      </c>
      <c r="M131" s="101">
        <v>2123.5630135834217</v>
      </c>
      <c r="N131" s="127">
        <f t="shared" si="4"/>
        <v>5599.9284407657105</v>
      </c>
      <c r="O131" s="100">
        <v>0</v>
      </c>
      <c r="P131" s="101">
        <v>1231.6581534813158</v>
      </c>
      <c r="Q131" s="101">
        <v>2638.8119419622235</v>
      </c>
      <c r="R131" s="101">
        <v>2835.6943897036836</v>
      </c>
      <c r="S131" s="101">
        <v>1435.6500420160592</v>
      </c>
      <c r="T131" s="101">
        <v>4417.2231804430485</v>
      </c>
      <c r="U131" s="127">
        <f>SUM(O131:T131)</f>
        <v>12559.037707606331</v>
      </c>
    </row>
    <row r="132" spans="1:21">
      <c r="A132" s="37">
        <v>135</v>
      </c>
      <c r="B132" s="17"/>
      <c r="C132" s="16"/>
      <c r="D132" s="38" t="s">
        <v>8</v>
      </c>
      <c r="E132" s="49" t="s">
        <v>160</v>
      </c>
      <c r="F132" s="40"/>
      <c r="G132" s="111">
        <f t="shared" si="3"/>
        <v>4389.4826327011833</v>
      </c>
      <c r="H132" s="26">
        <v>0</v>
      </c>
      <c r="I132" s="7">
        <v>56.544538966780237</v>
      </c>
      <c r="J132" s="7">
        <v>66.784202852402814</v>
      </c>
      <c r="K132" s="7">
        <v>93.035186650078685</v>
      </c>
      <c r="L132" s="7">
        <v>392.62659851383069</v>
      </c>
      <c r="M132" s="7">
        <v>707.33901450570556</v>
      </c>
      <c r="N132" s="126">
        <f t="shared" si="4"/>
        <v>1316.329541488798</v>
      </c>
      <c r="O132" s="26">
        <v>0</v>
      </c>
      <c r="P132" s="7">
        <v>85.28500244445604</v>
      </c>
      <c r="Q132" s="7">
        <v>90.552661535621155</v>
      </c>
      <c r="R132" s="7">
        <v>171.05696485722001</v>
      </c>
      <c r="S132" s="7">
        <v>541.52440070320154</v>
      </c>
      <c r="T132" s="7">
        <v>2184.7340616718866</v>
      </c>
      <c r="U132" s="126">
        <f t="shared" ref="U132:U157" si="6">SUM(O132:T132)</f>
        <v>3073.1530912123853</v>
      </c>
    </row>
    <row r="133" spans="1:21">
      <c r="A133" s="37">
        <v>136</v>
      </c>
      <c r="B133" s="10"/>
      <c r="C133" s="16"/>
      <c r="D133" s="38" t="s">
        <v>10</v>
      </c>
      <c r="E133" s="49" t="s">
        <v>161</v>
      </c>
      <c r="F133" s="40"/>
      <c r="G133" s="111">
        <f t="shared" si="3"/>
        <v>0.42244979739189148</v>
      </c>
      <c r="H133" s="26">
        <v>0</v>
      </c>
      <c r="I133" s="7">
        <v>0</v>
      </c>
      <c r="J133" s="7">
        <v>0</v>
      </c>
      <c r="K133" s="7">
        <v>0</v>
      </c>
      <c r="L133" s="7">
        <v>0</v>
      </c>
      <c r="M133" s="7">
        <v>0</v>
      </c>
      <c r="N133" s="126">
        <f t="shared" si="4"/>
        <v>0</v>
      </c>
      <c r="O133" s="26">
        <v>0</v>
      </c>
      <c r="P133" s="7">
        <v>0</v>
      </c>
      <c r="Q133" s="7">
        <v>0</v>
      </c>
      <c r="R133" s="7">
        <v>0</v>
      </c>
      <c r="S133" s="7">
        <v>0</v>
      </c>
      <c r="T133" s="7">
        <v>0.42244979739189148</v>
      </c>
      <c r="U133" s="126">
        <f t="shared" si="6"/>
        <v>0.42244979739189148</v>
      </c>
    </row>
    <row r="134" spans="1:21">
      <c r="A134" s="37">
        <v>137</v>
      </c>
      <c r="B134" s="10"/>
      <c r="C134" s="11"/>
      <c r="D134" s="52" t="s">
        <v>22</v>
      </c>
      <c r="E134" s="49" t="s">
        <v>162</v>
      </c>
      <c r="F134" s="51"/>
      <c r="G134" s="111">
        <f t="shared" si="3"/>
        <v>0.14446695148944855</v>
      </c>
      <c r="H134" s="26">
        <v>0</v>
      </c>
      <c r="I134" s="7">
        <v>0</v>
      </c>
      <c r="J134" s="7">
        <v>0</v>
      </c>
      <c r="K134" s="7">
        <v>0</v>
      </c>
      <c r="L134" s="7">
        <v>0.14446695148944855</v>
      </c>
      <c r="M134" s="7">
        <v>0</v>
      </c>
      <c r="N134" s="126">
        <f t="shared" si="4"/>
        <v>0.14446695148944855</v>
      </c>
      <c r="O134" s="26">
        <v>0</v>
      </c>
      <c r="P134" s="7">
        <v>0</v>
      </c>
      <c r="Q134" s="7">
        <v>0</v>
      </c>
      <c r="R134" s="7">
        <v>0</v>
      </c>
      <c r="S134" s="7">
        <v>0</v>
      </c>
      <c r="T134" s="7">
        <v>0</v>
      </c>
      <c r="U134" s="126">
        <f t="shared" si="6"/>
        <v>0</v>
      </c>
    </row>
    <row r="135" spans="1:21">
      <c r="A135" s="37">
        <v>138</v>
      </c>
      <c r="B135" s="10"/>
      <c r="C135" s="11"/>
      <c r="D135" s="52" t="s">
        <v>24</v>
      </c>
      <c r="E135" s="49" t="s">
        <v>163</v>
      </c>
      <c r="F135" s="51"/>
      <c r="G135" s="111">
        <f t="shared" si="3"/>
        <v>0</v>
      </c>
      <c r="H135" s="26">
        <v>0</v>
      </c>
      <c r="I135" s="7">
        <v>0</v>
      </c>
      <c r="J135" s="7">
        <v>0</v>
      </c>
      <c r="K135" s="7">
        <v>0</v>
      </c>
      <c r="L135" s="7">
        <v>0</v>
      </c>
      <c r="M135" s="7">
        <v>0</v>
      </c>
      <c r="N135" s="126">
        <f t="shared" si="4"/>
        <v>0</v>
      </c>
      <c r="O135" s="26">
        <v>0</v>
      </c>
      <c r="P135" s="7">
        <v>0</v>
      </c>
      <c r="Q135" s="7">
        <v>0</v>
      </c>
      <c r="R135" s="7">
        <v>0</v>
      </c>
      <c r="S135" s="7">
        <v>0</v>
      </c>
      <c r="T135" s="7">
        <v>0</v>
      </c>
      <c r="U135" s="126">
        <f t="shared" si="6"/>
        <v>0</v>
      </c>
    </row>
    <row r="136" spans="1:21">
      <c r="A136" s="37">
        <v>139</v>
      </c>
      <c r="B136" s="17"/>
      <c r="C136" s="11"/>
      <c r="D136" s="50"/>
      <c r="E136" s="9" t="s">
        <v>164</v>
      </c>
      <c r="F136" s="46"/>
      <c r="G136" s="111">
        <f t="shared" si="3"/>
        <v>13768.916535225231</v>
      </c>
      <c r="H136" s="26">
        <v>0</v>
      </c>
      <c r="I136" s="7">
        <v>358.84239637805149</v>
      </c>
      <c r="J136" s="7">
        <v>634.73512178775854</v>
      </c>
      <c r="K136" s="7">
        <v>1115.0702582672238</v>
      </c>
      <c r="L136" s="7">
        <v>758.58263584598899</v>
      </c>
      <c r="M136" s="7">
        <v>1416.223988711834</v>
      </c>
      <c r="N136" s="126">
        <f t="shared" si="4"/>
        <v>4283.4544009908568</v>
      </c>
      <c r="O136" s="26">
        <v>0</v>
      </c>
      <c r="P136" s="7">
        <v>1146.3731652928982</v>
      </c>
      <c r="Q136" s="7">
        <v>2548.2592930258252</v>
      </c>
      <c r="R136" s="7">
        <v>2664.6373383169994</v>
      </c>
      <c r="S136" s="7">
        <v>894.12564169988036</v>
      </c>
      <c r="T136" s="7">
        <v>2232.0666958987713</v>
      </c>
      <c r="U136" s="126">
        <f t="shared" si="6"/>
        <v>9485.4621342343744</v>
      </c>
    </row>
    <row r="137" spans="1:21">
      <c r="A137" s="93">
        <v>140</v>
      </c>
      <c r="B137" s="94"/>
      <c r="C137" s="95" t="s">
        <v>165</v>
      </c>
      <c r="D137" s="96" t="s">
        <v>166</v>
      </c>
      <c r="E137" s="97"/>
      <c r="F137" s="98"/>
      <c r="G137" s="99">
        <f t="shared" si="3"/>
        <v>281884.49436847121</v>
      </c>
      <c r="H137" s="100">
        <v>115911.29334068298</v>
      </c>
      <c r="I137" s="101">
        <v>10917.832912012935</v>
      </c>
      <c r="J137" s="101">
        <v>7447.5414364039898</v>
      </c>
      <c r="K137" s="101">
        <v>3498.4967524409294</v>
      </c>
      <c r="L137" s="101">
        <v>2048.8247149586678</v>
      </c>
      <c r="M137" s="101">
        <v>0</v>
      </c>
      <c r="N137" s="127">
        <f t="shared" si="4"/>
        <v>139823.98915649951</v>
      </c>
      <c r="O137" s="100">
        <v>118567.15794980526</v>
      </c>
      <c r="P137" s="101">
        <v>13455.809662133455</v>
      </c>
      <c r="Q137" s="101">
        <v>5907.2321352437139</v>
      </c>
      <c r="R137" s="101">
        <v>2310.252789825201</v>
      </c>
      <c r="S137" s="101">
        <v>1820.0526749640703</v>
      </c>
      <c r="T137" s="101">
        <v>0</v>
      </c>
      <c r="U137" s="127">
        <f t="shared" si="6"/>
        <v>142060.5052119717</v>
      </c>
    </row>
    <row r="138" spans="1:21">
      <c r="A138" s="37">
        <v>141</v>
      </c>
      <c r="B138" s="17"/>
      <c r="C138" s="16"/>
      <c r="D138" s="38" t="s">
        <v>8</v>
      </c>
      <c r="E138" s="45" t="s">
        <v>167</v>
      </c>
      <c r="F138" s="53"/>
      <c r="G138" s="111">
        <f t="shared" ref="G138:G157" si="7">N138+U138</f>
        <v>48847.525870152982</v>
      </c>
      <c r="H138" s="26">
        <v>26921.038516063243</v>
      </c>
      <c r="I138" s="7">
        <v>1343.6709308890859</v>
      </c>
      <c r="J138" s="7">
        <v>346.52440814243164</v>
      </c>
      <c r="K138" s="7">
        <v>160.97822901257314</v>
      </c>
      <c r="L138" s="7">
        <v>98.352456024382263</v>
      </c>
      <c r="M138" s="7">
        <v>0</v>
      </c>
      <c r="N138" s="126">
        <f t="shared" ref="N138:N157" si="8">SUM(H138:M138)</f>
        <v>28870.564540131716</v>
      </c>
      <c r="O138" s="26">
        <v>18473.671638142318</v>
      </c>
      <c r="P138" s="7">
        <v>1073.7090075353626</v>
      </c>
      <c r="Q138" s="7">
        <v>289.60175152984448</v>
      </c>
      <c r="R138" s="7">
        <v>92.55884827231057</v>
      </c>
      <c r="S138" s="7">
        <v>47.420084541430697</v>
      </c>
      <c r="T138" s="7">
        <v>0</v>
      </c>
      <c r="U138" s="126">
        <f t="shared" si="6"/>
        <v>19976.961330021266</v>
      </c>
    </row>
    <row r="139" spans="1:21">
      <c r="A139" s="37">
        <v>142</v>
      </c>
      <c r="B139" s="17"/>
      <c r="C139" s="16"/>
      <c r="D139" s="38" t="s">
        <v>10</v>
      </c>
      <c r="E139" s="45" t="s">
        <v>168</v>
      </c>
      <c r="F139" s="53"/>
      <c r="G139" s="111">
        <f t="shared" si="7"/>
        <v>2325.1690997131955</v>
      </c>
      <c r="H139" s="26">
        <v>1003.0273384292232</v>
      </c>
      <c r="I139" s="7">
        <v>0</v>
      </c>
      <c r="J139" s="7">
        <v>0</v>
      </c>
      <c r="K139" s="7">
        <v>0</v>
      </c>
      <c r="L139" s="7">
        <v>0</v>
      </c>
      <c r="M139" s="7">
        <v>0</v>
      </c>
      <c r="N139" s="126">
        <f t="shared" si="8"/>
        <v>1003.0273384292232</v>
      </c>
      <c r="O139" s="26">
        <v>1322.1417612839723</v>
      </c>
      <c r="P139" s="7">
        <v>0</v>
      </c>
      <c r="Q139" s="7">
        <v>0</v>
      </c>
      <c r="R139" s="7">
        <v>0</v>
      </c>
      <c r="S139" s="7">
        <v>0</v>
      </c>
      <c r="T139" s="7">
        <v>0</v>
      </c>
      <c r="U139" s="126">
        <f t="shared" si="6"/>
        <v>1322.1417612839723</v>
      </c>
    </row>
    <row r="140" spans="1:21">
      <c r="A140" s="37">
        <v>143</v>
      </c>
      <c r="B140" s="17"/>
      <c r="C140" s="16"/>
      <c r="D140" s="38" t="s">
        <v>22</v>
      </c>
      <c r="E140" s="45" t="s">
        <v>169</v>
      </c>
      <c r="F140" s="53"/>
      <c r="G140" s="111">
        <f t="shared" si="7"/>
        <v>4479.2620686371811</v>
      </c>
      <c r="H140" s="26">
        <v>1502.5340747814626</v>
      </c>
      <c r="I140" s="7">
        <v>111.6557450524997</v>
      </c>
      <c r="J140" s="7">
        <v>116.81695276405662</v>
      </c>
      <c r="K140" s="7">
        <v>143.18801852501929</v>
      </c>
      <c r="L140" s="7">
        <v>127.81069514527917</v>
      </c>
      <c r="M140" s="7">
        <v>0</v>
      </c>
      <c r="N140" s="126">
        <f t="shared" si="8"/>
        <v>2002.0054862683173</v>
      </c>
      <c r="O140" s="26">
        <v>1673.5399628430605</v>
      </c>
      <c r="P140" s="7">
        <v>118.14057016628794</v>
      </c>
      <c r="Q140" s="7">
        <v>206.50553538929671</v>
      </c>
      <c r="R140" s="7">
        <v>306.05075578764081</v>
      </c>
      <c r="S140" s="7">
        <v>173.01975818257779</v>
      </c>
      <c r="T140" s="7">
        <v>0</v>
      </c>
      <c r="U140" s="126">
        <f t="shared" si="6"/>
        <v>2477.2565823688637</v>
      </c>
    </row>
    <row r="141" spans="1:21">
      <c r="A141" s="37">
        <v>144</v>
      </c>
      <c r="B141" s="17"/>
      <c r="C141" s="16"/>
      <c r="D141" s="38" t="s">
        <v>24</v>
      </c>
      <c r="E141" s="45" t="s">
        <v>170</v>
      </c>
      <c r="F141" s="53"/>
      <c r="G141" s="111">
        <f t="shared" si="7"/>
        <v>81483.122104100883</v>
      </c>
      <c r="H141" s="26">
        <v>32205.43667703867</v>
      </c>
      <c r="I141" s="7">
        <v>5064.9801593720913</v>
      </c>
      <c r="J141" s="7">
        <v>4260.9319818094373</v>
      </c>
      <c r="K141" s="7">
        <v>2312.741033911705</v>
      </c>
      <c r="L141" s="7">
        <v>366.91879222169518</v>
      </c>
      <c r="M141" s="7">
        <v>0</v>
      </c>
      <c r="N141" s="126">
        <f t="shared" si="8"/>
        <v>44211.008644353598</v>
      </c>
      <c r="O141" s="26">
        <v>28444.38271510601</v>
      </c>
      <c r="P141" s="7">
        <v>4900.6539098471403</v>
      </c>
      <c r="Q141" s="7">
        <v>2655.4204883351922</v>
      </c>
      <c r="R141" s="7">
        <v>910.79849334061146</v>
      </c>
      <c r="S141" s="7">
        <v>360.85785311833024</v>
      </c>
      <c r="T141" s="7">
        <v>0</v>
      </c>
      <c r="U141" s="126">
        <f t="shared" si="6"/>
        <v>37272.113459747285</v>
      </c>
    </row>
    <row r="142" spans="1:21">
      <c r="A142" s="37">
        <v>145</v>
      </c>
      <c r="B142" s="17"/>
      <c r="C142" s="16"/>
      <c r="D142" s="38" t="s">
        <v>26</v>
      </c>
      <c r="E142" s="45" t="s">
        <v>171</v>
      </c>
      <c r="F142" s="53"/>
      <c r="G142" s="111">
        <f t="shared" si="7"/>
        <v>12358.373449588609</v>
      </c>
      <c r="H142" s="26">
        <v>3653.6103751398623</v>
      </c>
      <c r="I142" s="7">
        <v>145.99973005475476</v>
      </c>
      <c r="J142" s="7">
        <v>104.24531236803159</v>
      </c>
      <c r="K142" s="7">
        <v>39.481597358884756</v>
      </c>
      <c r="L142" s="7">
        <v>29.626372301485389</v>
      </c>
      <c r="M142" s="7">
        <v>0</v>
      </c>
      <c r="N142" s="126">
        <f t="shared" si="8"/>
        <v>3972.9633872230188</v>
      </c>
      <c r="O142" s="26">
        <v>7780.9826200976968</v>
      </c>
      <c r="P142" s="7">
        <v>353.17907803045819</v>
      </c>
      <c r="Q142" s="7">
        <v>179.68133823660901</v>
      </c>
      <c r="R142" s="7">
        <v>47.563345031470817</v>
      </c>
      <c r="S142" s="7">
        <v>24.003680969355628</v>
      </c>
      <c r="T142" s="7">
        <v>0</v>
      </c>
      <c r="U142" s="126">
        <f t="shared" si="6"/>
        <v>8385.4100623655904</v>
      </c>
    </row>
    <row r="143" spans="1:21">
      <c r="A143" s="37">
        <v>146</v>
      </c>
      <c r="B143" s="17"/>
      <c r="C143" s="16"/>
      <c r="D143" s="38" t="s">
        <v>32</v>
      </c>
      <c r="E143" s="54" t="s">
        <v>172</v>
      </c>
      <c r="F143" s="53"/>
      <c r="G143" s="111">
        <f t="shared" si="7"/>
        <v>132391.04139537364</v>
      </c>
      <c r="H143" s="26">
        <v>50625.645354449749</v>
      </c>
      <c r="I143" s="7">
        <v>4251.5264135152102</v>
      </c>
      <c r="J143" s="7">
        <v>2619.0229033734649</v>
      </c>
      <c r="K143" s="7">
        <v>842.10788219794631</v>
      </c>
      <c r="L143" s="7">
        <v>1426.1163541376591</v>
      </c>
      <c r="M143" s="7">
        <v>0</v>
      </c>
      <c r="N143" s="126">
        <f t="shared" si="8"/>
        <v>59764.418907674029</v>
      </c>
      <c r="O143" s="26">
        <v>60872.439476311207</v>
      </c>
      <c r="P143" s="7">
        <v>7010.127325180918</v>
      </c>
      <c r="Q143" s="7">
        <v>2576.0230099931359</v>
      </c>
      <c r="R143" s="7">
        <v>953.28136247582734</v>
      </c>
      <c r="S143" s="7">
        <v>1214.7513137385249</v>
      </c>
      <c r="T143" s="7">
        <v>0</v>
      </c>
      <c r="U143" s="126">
        <f t="shared" si="6"/>
        <v>72626.622487699613</v>
      </c>
    </row>
    <row r="144" spans="1:21">
      <c r="A144" s="93">
        <v>147</v>
      </c>
      <c r="B144" s="94"/>
      <c r="C144" s="103" t="s">
        <v>173</v>
      </c>
      <c r="D144" s="96" t="s">
        <v>174</v>
      </c>
      <c r="E144" s="97"/>
      <c r="F144" s="98"/>
      <c r="G144" s="99">
        <f t="shared" si="7"/>
        <v>0</v>
      </c>
      <c r="H144" s="100">
        <v>0</v>
      </c>
      <c r="I144" s="101">
        <v>0</v>
      </c>
      <c r="J144" s="101">
        <v>0</v>
      </c>
      <c r="K144" s="101">
        <v>0</v>
      </c>
      <c r="L144" s="101">
        <v>0</v>
      </c>
      <c r="M144" s="101">
        <v>0</v>
      </c>
      <c r="N144" s="127">
        <f t="shared" si="8"/>
        <v>0</v>
      </c>
      <c r="O144" s="100">
        <v>0</v>
      </c>
      <c r="P144" s="101">
        <v>0</v>
      </c>
      <c r="Q144" s="101">
        <v>0</v>
      </c>
      <c r="R144" s="101">
        <v>0</v>
      </c>
      <c r="S144" s="101">
        <v>0</v>
      </c>
      <c r="T144" s="101">
        <v>0</v>
      </c>
      <c r="U144" s="127">
        <f t="shared" si="6"/>
        <v>0</v>
      </c>
    </row>
    <row r="145" spans="1:21">
      <c r="A145" s="72">
        <v>151</v>
      </c>
      <c r="B145" s="80" t="s">
        <v>175</v>
      </c>
      <c r="C145" s="81" t="s">
        <v>176</v>
      </c>
      <c r="D145" s="82"/>
      <c r="E145" s="82"/>
      <c r="F145" s="83"/>
      <c r="G145" s="74">
        <f t="shared" si="7"/>
        <v>3088359.4710374177</v>
      </c>
      <c r="H145" s="75">
        <v>160619.7404705286</v>
      </c>
      <c r="I145" s="76">
        <v>144957.49111378193</v>
      </c>
      <c r="J145" s="76">
        <v>527861.81634640694</v>
      </c>
      <c r="K145" s="76">
        <v>437179.26361274719</v>
      </c>
      <c r="L145" s="76">
        <v>386085.75031852722</v>
      </c>
      <c r="M145" s="76">
        <v>328032.62708950043</v>
      </c>
      <c r="N145" s="124">
        <f t="shared" si="8"/>
        <v>1984736.6889514923</v>
      </c>
      <c r="O145" s="75">
        <v>139249.34458181262</v>
      </c>
      <c r="P145" s="76">
        <v>107713.07433217764</v>
      </c>
      <c r="Q145" s="76">
        <v>192400.01958155632</v>
      </c>
      <c r="R145" s="76">
        <v>156391.90695369244</v>
      </c>
      <c r="S145" s="76">
        <v>223072.13345694542</v>
      </c>
      <c r="T145" s="76">
        <v>284796.30317974091</v>
      </c>
      <c r="U145" s="124">
        <f t="shared" si="6"/>
        <v>1103622.7820859253</v>
      </c>
    </row>
    <row r="146" spans="1:21">
      <c r="A146" s="93">
        <v>152</v>
      </c>
      <c r="B146" s="95"/>
      <c r="C146" s="95" t="s">
        <v>6</v>
      </c>
      <c r="D146" s="96" t="s">
        <v>177</v>
      </c>
      <c r="E146" s="104"/>
      <c r="F146" s="105"/>
      <c r="G146" s="99">
        <f t="shared" si="7"/>
        <v>2534730.0526100695</v>
      </c>
      <c r="H146" s="100">
        <v>151890.42817568779</v>
      </c>
      <c r="I146" s="101">
        <v>130872.13820248842</v>
      </c>
      <c r="J146" s="101">
        <v>411911.20763444901</v>
      </c>
      <c r="K146" s="101">
        <v>325492.78613853455</v>
      </c>
      <c r="L146" s="101">
        <v>307209.72533988953</v>
      </c>
      <c r="M146" s="101">
        <v>281552.40915966034</v>
      </c>
      <c r="N146" s="127">
        <f t="shared" si="8"/>
        <v>1608928.6946507096</v>
      </c>
      <c r="O146" s="100">
        <v>130914.40678951144</v>
      </c>
      <c r="P146" s="101">
        <v>98049.58196875453</v>
      </c>
      <c r="Q146" s="101">
        <v>151062.69938287139</v>
      </c>
      <c r="R146" s="101">
        <v>111821.71542781591</v>
      </c>
      <c r="S146" s="101">
        <v>176713.9524487257</v>
      </c>
      <c r="T146" s="101">
        <v>257239.00194168091</v>
      </c>
      <c r="U146" s="127">
        <f t="shared" si="6"/>
        <v>925801.35795935988</v>
      </c>
    </row>
    <row r="147" spans="1:21">
      <c r="A147" s="37">
        <v>153</v>
      </c>
      <c r="B147" s="17"/>
      <c r="C147" s="16"/>
      <c r="D147" s="38" t="s">
        <v>8</v>
      </c>
      <c r="E147" s="49" t="s">
        <v>178</v>
      </c>
      <c r="F147" s="55"/>
      <c r="G147" s="111">
        <f t="shared" si="7"/>
        <v>1605755.1601086827</v>
      </c>
      <c r="H147" s="26">
        <v>45652.226525602862</v>
      </c>
      <c r="I147" s="7">
        <v>69447.586621660739</v>
      </c>
      <c r="J147" s="7">
        <v>335350.92196398973</v>
      </c>
      <c r="K147" s="7">
        <v>234418.77108860016</v>
      </c>
      <c r="L147" s="7">
        <v>203892.37603986263</v>
      </c>
      <c r="M147" s="7">
        <v>167010.46354424953</v>
      </c>
      <c r="N147" s="126">
        <f t="shared" si="8"/>
        <v>1055772.3457839657</v>
      </c>
      <c r="O147" s="26">
        <v>47113.267579704523</v>
      </c>
      <c r="P147" s="7">
        <v>62383.343635859899</v>
      </c>
      <c r="Q147" s="7">
        <v>122786.24648164958</v>
      </c>
      <c r="R147" s="7">
        <v>79502.009859845042</v>
      </c>
      <c r="S147" s="7">
        <v>121357.78269961476</v>
      </c>
      <c r="T147" s="7">
        <v>116840.16406804323</v>
      </c>
      <c r="U147" s="126">
        <f t="shared" si="6"/>
        <v>549982.81432471704</v>
      </c>
    </row>
    <row r="148" spans="1:21">
      <c r="A148" s="37">
        <v>154</v>
      </c>
      <c r="B148" s="17"/>
      <c r="C148" s="16"/>
      <c r="D148" s="38" t="s">
        <v>10</v>
      </c>
      <c r="E148" s="49" t="s">
        <v>179</v>
      </c>
      <c r="F148" s="40"/>
      <c r="G148" s="111">
        <f t="shared" si="7"/>
        <v>52065.235161056742</v>
      </c>
      <c r="H148" s="26">
        <v>13351.835511195473</v>
      </c>
      <c r="I148" s="7">
        <v>2147.9499587458558</v>
      </c>
      <c r="J148" s="7">
        <v>4119.285662477836</v>
      </c>
      <c r="K148" s="7">
        <v>4572.721445903182</v>
      </c>
      <c r="L148" s="7">
        <v>5109.9766410663724</v>
      </c>
      <c r="M148" s="7">
        <v>3179.9029811620712</v>
      </c>
      <c r="N148" s="126">
        <f t="shared" si="8"/>
        <v>32481.672200550791</v>
      </c>
      <c r="O148" s="26">
        <v>9451.2422818080522</v>
      </c>
      <c r="P148" s="7">
        <v>1222.7704437132925</v>
      </c>
      <c r="Q148" s="7">
        <v>1949.2444011829793</v>
      </c>
      <c r="R148" s="7">
        <v>1787.2279086783528</v>
      </c>
      <c r="S148" s="7">
        <v>2341.7059021145105</v>
      </c>
      <c r="T148" s="7">
        <v>2831.3720230087638</v>
      </c>
      <c r="U148" s="126">
        <f t="shared" si="6"/>
        <v>19583.562960505951</v>
      </c>
    </row>
    <row r="149" spans="1:21">
      <c r="A149" s="37">
        <v>155</v>
      </c>
      <c r="B149" s="17"/>
      <c r="C149" s="16"/>
      <c r="D149" s="38" t="s">
        <v>22</v>
      </c>
      <c r="E149" s="49" t="s">
        <v>180</v>
      </c>
      <c r="F149" s="40"/>
      <c r="G149" s="111">
        <f t="shared" si="7"/>
        <v>238347.12704595458</v>
      </c>
      <c r="H149" s="26">
        <v>8792.6993505693972</v>
      </c>
      <c r="I149" s="7">
        <v>8209.2185415327549</v>
      </c>
      <c r="J149" s="7">
        <v>6296.2881719172001</v>
      </c>
      <c r="K149" s="7">
        <v>14670.504663348198</v>
      </c>
      <c r="L149" s="7">
        <v>29883.133767604828</v>
      </c>
      <c r="M149" s="7">
        <v>53978.894029140472</v>
      </c>
      <c r="N149" s="126">
        <f t="shared" si="8"/>
        <v>121830.73852411285</v>
      </c>
      <c r="O149" s="26">
        <v>6910.5273798005655</v>
      </c>
      <c r="P149" s="7">
        <v>4343.5131395850331</v>
      </c>
      <c r="Q149" s="7">
        <v>3159.7672710865736</v>
      </c>
      <c r="R149" s="7">
        <v>4851.5313881412148</v>
      </c>
      <c r="S149" s="7">
        <v>16752.861121296883</v>
      </c>
      <c r="T149" s="7">
        <v>80498.188221931458</v>
      </c>
      <c r="U149" s="126">
        <f t="shared" si="6"/>
        <v>116516.38852184173</v>
      </c>
    </row>
    <row r="150" spans="1:21">
      <c r="A150" s="37">
        <v>156</v>
      </c>
      <c r="B150" s="17"/>
      <c r="C150" s="16"/>
      <c r="D150" s="38" t="s">
        <v>24</v>
      </c>
      <c r="E150" s="49" t="s">
        <v>181</v>
      </c>
      <c r="F150" s="40"/>
      <c r="G150" s="111">
        <f t="shared" si="7"/>
        <v>108667.70529362187</v>
      </c>
      <c r="H150" s="26">
        <v>11799.385040156543</v>
      </c>
      <c r="I150" s="7">
        <v>4843.5995566211641</v>
      </c>
      <c r="J150" s="7">
        <v>5107.2900319099426</v>
      </c>
      <c r="K150" s="7">
        <v>7847.6009006798267</v>
      </c>
      <c r="L150" s="7">
        <v>12102.533702135086</v>
      </c>
      <c r="M150" s="7">
        <v>14134.659064233303</v>
      </c>
      <c r="N150" s="126">
        <f t="shared" si="8"/>
        <v>55835.068295735866</v>
      </c>
      <c r="O150" s="26">
        <v>12385.118438370526</v>
      </c>
      <c r="P150" s="7">
        <v>4233.8773765638471</v>
      </c>
      <c r="Q150" s="7">
        <v>3646.8068720623851</v>
      </c>
      <c r="R150" s="7">
        <v>4620.3340011537075</v>
      </c>
      <c r="S150" s="7">
        <v>9150.1947391331196</v>
      </c>
      <c r="T150" s="7">
        <v>18796.305570602417</v>
      </c>
      <c r="U150" s="126">
        <f t="shared" si="6"/>
        <v>52832.636997886002</v>
      </c>
    </row>
    <row r="151" spans="1:21">
      <c r="A151" s="37">
        <v>157</v>
      </c>
      <c r="B151" s="17"/>
      <c r="C151" s="16"/>
      <c r="D151" s="38" t="s">
        <v>26</v>
      </c>
      <c r="E151" s="49" t="s">
        <v>182</v>
      </c>
      <c r="F151" s="40"/>
      <c r="G151" s="111">
        <f t="shared" si="7"/>
        <v>146190.52211219445</v>
      </c>
      <c r="H151" s="26">
        <v>19443.985641658306</v>
      </c>
      <c r="I151" s="7">
        <v>21632.435820281506</v>
      </c>
      <c r="J151" s="7">
        <v>18438.574500858784</v>
      </c>
      <c r="K151" s="7">
        <v>13708.83560693264</v>
      </c>
      <c r="L151" s="7">
        <v>12261.170001983643</v>
      </c>
      <c r="M151" s="7">
        <v>9791.0456974506378</v>
      </c>
      <c r="N151" s="126">
        <f t="shared" si="8"/>
        <v>95276.047269165516</v>
      </c>
      <c r="O151" s="26">
        <v>15989.676079940051</v>
      </c>
      <c r="P151" s="7">
        <v>10625.713993012905</v>
      </c>
      <c r="Q151" s="7">
        <v>6311.637025617063</v>
      </c>
      <c r="R151" s="7">
        <v>4557.706758081913</v>
      </c>
      <c r="S151" s="7">
        <v>5392.6205979883671</v>
      </c>
      <c r="T151" s="7">
        <v>8037.1203883886337</v>
      </c>
      <c r="U151" s="126">
        <f t="shared" si="6"/>
        <v>50914.474843028933</v>
      </c>
    </row>
    <row r="152" spans="1:21">
      <c r="A152" s="37">
        <v>158</v>
      </c>
      <c r="B152" s="12"/>
      <c r="C152" s="12"/>
      <c r="D152" s="52" t="s">
        <v>32</v>
      </c>
      <c r="E152" s="49" t="s">
        <v>183</v>
      </c>
      <c r="F152" s="43"/>
      <c r="G152" s="111">
        <f t="shared" si="7"/>
        <v>968.53975291922688</v>
      </c>
      <c r="H152" s="26">
        <v>39.245146650820971</v>
      </c>
      <c r="I152" s="7">
        <v>75.19151665084064</v>
      </c>
      <c r="J152" s="7">
        <v>104.2046117298305</v>
      </c>
      <c r="K152" s="7">
        <v>108.81340714544058</v>
      </c>
      <c r="L152" s="7">
        <v>124.91895361617208</v>
      </c>
      <c r="M152" s="7">
        <v>92.301332028582692</v>
      </c>
      <c r="N152" s="126">
        <f t="shared" si="8"/>
        <v>544.67496782168746</v>
      </c>
      <c r="O152" s="26">
        <v>41.139280435629189</v>
      </c>
      <c r="P152" s="7">
        <v>65.898586953058839</v>
      </c>
      <c r="Q152" s="7">
        <v>56.898442080244422</v>
      </c>
      <c r="R152" s="7">
        <v>58.115132839418948</v>
      </c>
      <c r="S152" s="7">
        <v>81.394954957067966</v>
      </c>
      <c r="T152" s="7">
        <v>120.41838783212006</v>
      </c>
      <c r="U152" s="126">
        <f t="shared" si="6"/>
        <v>423.86478509753942</v>
      </c>
    </row>
    <row r="153" spans="1:21">
      <c r="A153" s="37">
        <v>159</v>
      </c>
      <c r="B153" s="10"/>
      <c r="C153" s="11"/>
      <c r="D153" s="38" t="s">
        <v>34</v>
      </c>
      <c r="E153" s="49" t="s">
        <v>184</v>
      </c>
      <c r="F153" s="51"/>
      <c r="G153" s="111">
        <f t="shared" si="7"/>
        <v>382735.76226766407</v>
      </c>
      <c r="H153" s="26">
        <v>52811.048343360424</v>
      </c>
      <c r="I153" s="7">
        <v>24516.155535794795</v>
      </c>
      <c r="J153" s="7">
        <v>42494.64000788331</v>
      </c>
      <c r="K153" s="7">
        <v>50165.533398389816</v>
      </c>
      <c r="L153" s="7">
        <v>43835.62065911293</v>
      </c>
      <c r="M153" s="7">
        <v>33365.14529967308</v>
      </c>
      <c r="N153" s="126">
        <f t="shared" si="8"/>
        <v>247188.14324421436</v>
      </c>
      <c r="O153" s="26">
        <v>39023.436332866549</v>
      </c>
      <c r="P153" s="7">
        <v>15174.463244855404</v>
      </c>
      <c r="Q153" s="7">
        <v>13152.101184464991</v>
      </c>
      <c r="R153" s="7">
        <v>16444.790895357728</v>
      </c>
      <c r="S153" s="7">
        <v>21637.391757518053</v>
      </c>
      <c r="T153" s="7">
        <v>30115.435608386993</v>
      </c>
      <c r="U153" s="126">
        <f t="shared" si="6"/>
        <v>135547.61902344972</v>
      </c>
    </row>
    <row r="154" spans="1:21">
      <c r="A154" s="93">
        <v>160</v>
      </c>
      <c r="B154" s="94"/>
      <c r="C154" s="95" t="s">
        <v>61</v>
      </c>
      <c r="D154" s="96" t="s">
        <v>185</v>
      </c>
      <c r="E154" s="97"/>
      <c r="F154" s="98"/>
      <c r="G154" s="99">
        <f t="shared" si="7"/>
        <v>553629.42312104441</v>
      </c>
      <c r="H154" s="100">
        <v>8729.3116882313043</v>
      </c>
      <c r="I154" s="101">
        <v>14085.351444128901</v>
      </c>
      <c r="J154" s="101">
        <v>115950.60988891125</v>
      </c>
      <c r="K154" s="101">
        <v>111686.48127412796</v>
      </c>
      <c r="L154" s="101">
        <v>78876.02233171463</v>
      </c>
      <c r="M154" s="101">
        <v>46480.219688415527</v>
      </c>
      <c r="N154" s="127">
        <f t="shared" si="8"/>
        <v>375807.99631552957</v>
      </c>
      <c r="O154" s="100">
        <v>8334.936296466738</v>
      </c>
      <c r="P154" s="101">
        <v>9663.4941202253103</v>
      </c>
      <c r="Q154" s="101">
        <v>41337.320704370737</v>
      </c>
      <c r="R154" s="101">
        <v>44570.189357876778</v>
      </c>
      <c r="S154" s="101">
        <v>46358.182239413261</v>
      </c>
      <c r="T154" s="101">
        <v>27557.304087162018</v>
      </c>
      <c r="U154" s="127">
        <f t="shared" si="6"/>
        <v>177821.42680551484</v>
      </c>
    </row>
    <row r="155" spans="1:21">
      <c r="A155" s="37">
        <v>161</v>
      </c>
      <c r="B155" s="17"/>
      <c r="C155" s="16"/>
      <c r="D155" s="38" t="s">
        <v>8</v>
      </c>
      <c r="E155" s="49" t="s">
        <v>186</v>
      </c>
      <c r="F155" s="40"/>
      <c r="G155" s="111">
        <f t="shared" si="7"/>
        <v>292871.45926177502</v>
      </c>
      <c r="H155" s="26">
        <v>0</v>
      </c>
      <c r="I155" s="7">
        <v>3249.0135605465621</v>
      </c>
      <c r="J155" s="7">
        <v>36517.999763131142</v>
      </c>
      <c r="K155" s="7">
        <v>55276.190092325211</v>
      </c>
      <c r="L155" s="7">
        <v>59104.383013010025</v>
      </c>
      <c r="M155" s="7">
        <v>41588.229308843613</v>
      </c>
      <c r="N155" s="126">
        <f t="shared" si="8"/>
        <v>195735.81573785655</v>
      </c>
      <c r="O155" s="26">
        <v>0</v>
      </c>
      <c r="P155" s="7">
        <v>878.55544369108975</v>
      </c>
      <c r="Q155" s="7">
        <v>12473.664359927177</v>
      </c>
      <c r="R155" s="7">
        <v>22650.143337100744</v>
      </c>
      <c r="S155" s="7">
        <v>37696.472303569317</v>
      </c>
      <c r="T155" s="7">
        <v>23436.808079630136</v>
      </c>
      <c r="U155" s="126">
        <f t="shared" si="6"/>
        <v>97135.643523918465</v>
      </c>
    </row>
    <row r="156" spans="1:21">
      <c r="A156" s="37">
        <v>162</v>
      </c>
      <c r="B156" s="17"/>
      <c r="C156" s="16"/>
      <c r="D156" s="38" t="s">
        <v>10</v>
      </c>
      <c r="E156" s="49" t="s">
        <v>187</v>
      </c>
      <c r="F156" s="55"/>
      <c r="G156" s="111">
        <f t="shared" si="7"/>
        <v>198708.99317949079</v>
      </c>
      <c r="H156" s="26">
        <v>8337.229068538174</v>
      </c>
      <c r="I156" s="7">
        <v>7584.3411739952862</v>
      </c>
      <c r="J156" s="7">
        <v>60220.879690885544</v>
      </c>
      <c r="K156" s="7">
        <v>38256.701328516006</v>
      </c>
      <c r="L156" s="7">
        <v>13724.147611737251</v>
      </c>
      <c r="M156" s="7">
        <v>3851.8036630153656</v>
      </c>
      <c r="N156" s="126">
        <f t="shared" si="8"/>
        <v>131975.10253668763</v>
      </c>
      <c r="O156" s="26">
        <v>7916.43249264732</v>
      </c>
      <c r="P156" s="7">
        <v>6286.6596544459462</v>
      </c>
      <c r="Q156" s="7">
        <v>24312.648378223181</v>
      </c>
      <c r="R156" s="7">
        <v>17877.899400174618</v>
      </c>
      <c r="S156" s="7">
        <v>6694.2363152503967</v>
      </c>
      <c r="T156" s="7">
        <v>3646.0144020617008</v>
      </c>
      <c r="U156" s="126">
        <f t="shared" si="6"/>
        <v>66733.890642803162</v>
      </c>
    </row>
    <row r="157" spans="1:21" ht="12.6" thickBot="1">
      <c r="A157" s="56">
        <v>163</v>
      </c>
      <c r="B157" s="57"/>
      <c r="C157" s="58"/>
      <c r="D157" s="59" t="s">
        <v>22</v>
      </c>
      <c r="E157" s="60" t="s">
        <v>188</v>
      </c>
      <c r="F157" s="61"/>
      <c r="G157" s="114">
        <f t="shared" si="7"/>
        <v>62048.971114966917</v>
      </c>
      <c r="H157" s="27">
        <v>392.08260732079361</v>
      </c>
      <c r="I157" s="28">
        <v>3251.9966766190773</v>
      </c>
      <c r="J157" s="28">
        <v>19211.72955778474</v>
      </c>
      <c r="K157" s="28">
        <v>18153.589997685049</v>
      </c>
      <c r="L157" s="28">
        <v>6047.4917321576504</v>
      </c>
      <c r="M157" s="28">
        <v>1040.1869936416624</v>
      </c>
      <c r="N157" s="128">
        <f t="shared" si="8"/>
        <v>48097.077565208972</v>
      </c>
      <c r="O157" s="27">
        <v>418.50388931056114</v>
      </c>
      <c r="P157" s="28">
        <v>2498.279200840494</v>
      </c>
      <c r="Q157" s="28">
        <v>4551.0080363808374</v>
      </c>
      <c r="R157" s="28">
        <v>4042.1468441022444</v>
      </c>
      <c r="S157" s="28">
        <v>1967.4740169172874</v>
      </c>
      <c r="T157" s="28">
        <v>474.48156220652163</v>
      </c>
      <c r="U157" s="128">
        <f t="shared" si="6"/>
        <v>13951.893549757946</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U157"/>
  <sheetViews>
    <sheetView workbookViewId="0">
      <pane xSplit="6" ySplit="9" topLeftCell="G124" activePane="bottomRight" state="frozen"/>
      <selection activeCell="C4" sqref="C4"/>
      <selection pane="topRight" activeCell="C4" sqref="C4"/>
      <selection pane="bottomLeft" activeCell="C4" sqref="C4"/>
      <selection pane="bottomRight" activeCell="C4" sqref="C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433</v>
      </c>
    </row>
    <row r="2" spans="1:21" ht="13.8">
      <c r="A2" s="1" t="s">
        <v>193</v>
      </c>
      <c r="C2" s="268" t="s">
        <v>417</v>
      </c>
      <c r="E2" s="268"/>
      <c r="F2" s="268"/>
      <c r="G2" s="6"/>
      <c r="H2" s="6"/>
    </row>
    <row r="3" spans="1:21" ht="13.8">
      <c r="A3" s="1" t="s">
        <v>194</v>
      </c>
      <c r="C3" s="328">
        <v>2060</v>
      </c>
      <c r="D3" s="328"/>
      <c r="E3" s="129"/>
    </row>
    <row r="4" spans="1:21" ht="12.6" thickBot="1">
      <c r="B4" s="6"/>
      <c r="C4" s="6"/>
    </row>
    <row r="5" spans="1:21" s="18" customFormat="1">
      <c r="A5" s="30"/>
      <c r="B5" s="31"/>
      <c r="C5" s="31"/>
      <c r="D5" s="31"/>
      <c r="E5" s="31"/>
      <c r="F5" s="32" t="s">
        <v>195</v>
      </c>
      <c r="G5" s="112" t="s">
        <v>190</v>
      </c>
      <c r="H5" s="329" t="s">
        <v>191</v>
      </c>
      <c r="I5" s="330"/>
      <c r="J5" s="330"/>
      <c r="K5" s="330"/>
      <c r="L5" s="330"/>
      <c r="M5" s="330"/>
      <c r="N5" s="331"/>
      <c r="O5" s="329" t="s">
        <v>192</v>
      </c>
      <c r="P5" s="330"/>
      <c r="Q5" s="330"/>
      <c r="R5" s="330"/>
      <c r="S5" s="330"/>
      <c r="T5" s="330"/>
      <c r="U5" s="331"/>
    </row>
    <row r="6" spans="1:21" s="18" customFormat="1" ht="12.6" thickBot="1">
      <c r="A6" s="33"/>
      <c r="B6" s="21"/>
      <c r="C6" s="21"/>
      <c r="D6" s="21"/>
      <c r="E6" s="21"/>
      <c r="F6" s="34" t="s">
        <v>196</v>
      </c>
      <c r="G6" s="113" t="s">
        <v>1</v>
      </c>
      <c r="H6" s="24" t="s">
        <v>424</v>
      </c>
      <c r="I6" s="20" t="s">
        <v>197</v>
      </c>
      <c r="J6" s="20" t="s">
        <v>198</v>
      </c>
      <c r="K6" s="20" t="s">
        <v>200</v>
      </c>
      <c r="L6" s="20" t="s">
        <v>201</v>
      </c>
      <c r="M6" s="20" t="s">
        <v>199</v>
      </c>
      <c r="N6" s="120" t="s">
        <v>1</v>
      </c>
      <c r="O6" s="24" t="s">
        <v>424</v>
      </c>
      <c r="P6" s="20" t="s">
        <v>197</v>
      </c>
      <c r="Q6" s="20" t="s">
        <v>198</v>
      </c>
      <c r="R6" s="20" t="s">
        <v>200</v>
      </c>
      <c r="S6" s="20" t="s">
        <v>201</v>
      </c>
      <c r="T6" s="20" t="s">
        <v>199</v>
      </c>
      <c r="U6" s="120" t="s">
        <v>1</v>
      </c>
    </row>
    <row r="7" spans="1:21" ht="12.9" thickTop="1" thickBot="1">
      <c r="A7" s="69" t="s">
        <v>0</v>
      </c>
      <c r="B7" s="70"/>
      <c r="C7" s="70"/>
      <c r="D7" s="70"/>
      <c r="E7" s="70"/>
      <c r="F7" s="71"/>
      <c r="G7" s="152">
        <f>N7+U7</f>
        <v>409338.63457107544</v>
      </c>
      <c r="H7" s="149">
        <v>14304.437873840332</v>
      </c>
      <c r="I7" s="150">
        <v>28779.735153198242</v>
      </c>
      <c r="J7" s="150">
        <v>43176.560729980469</v>
      </c>
      <c r="K7" s="150">
        <v>58217.776031494141</v>
      </c>
      <c r="L7" s="150">
        <v>44893.540679931641</v>
      </c>
      <c r="M7" s="150">
        <v>20944.531051635742</v>
      </c>
      <c r="N7" s="151">
        <f>SUM(H7:M7)</f>
        <v>210316.58152008057</v>
      </c>
      <c r="O7" s="149">
        <v>13594.100063323975</v>
      </c>
      <c r="P7" s="150">
        <v>27385.258354187012</v>
      </c>
      <c r="Q7" s="150">
        <v>40334.202072143555</v>
      </c>
      <c r="R7" s="150">
        <v>51815.124740600586</v>
      </c>
      <c r="S7" s="150">
        <v>41335.984039306641</v>
      </c>
      <c r="T7" s="150">
        <v>24557.383781433105</v>
      </c>
      <c r="U7" s="151">
        <f>SUM(O7:T7)</f>
        <v>199022.05305099487</v>
      </c>
    </row>
    <row r="8" spans="1:21" ht="12.9" thickTop="1" thickBot="1">
      <c r="A8" s="69"/>
      <c r="B8" s="70"/>
      <c r="C8" s="70"/>
      <c r="D8" s="70"/>
      <c r="E8" s="70"/>
      <c r="F8" s="71"/>
      <c r="G8" s="152"/>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73" si="0">N10+U10</f>
        <v>3760941.7861280441</v>
      </c>
      <c r="H10" s="67">
        <v>37176.536834716797</v>
      </c>
      <c r="I10" s="68">
        <v>10149.150345802307</v>
      </c>
      <c r="J10" s="68">
        <v>50064.377456665039</v>
      </c>
      <c r="K10" s="68">
        <v>106863.10046386719</v>
      </c>
      <c r="L10" s="68">
        <v>389415.33947753906</v>
      </c>
      <c r="M10" s="68">
        <v>1352435.2641601563</v>
      </c>
      <c r="N10" s="123">
        <f t="shared" ref="N10:N73" si="1">SUM(H10:M10)</f>
        <v>1946103.7687387466</v>
      </c>
      <c r="O10" s="67">
        <v>31201.785190582275</v>
      </c>
      <c r="P10" s="68">
        <v>8380.3519802093506</v>
      </c>
      <c r="Q10" s="68">
        <v>25940.851959228516</v>
      </c>
      <c r="R10" s="68">
        <v>69765.650573730469</v>
      </c>
      <c r="S10" s="68">
        <v>277126.71020507813</v>
      </c>
      <c r="T10" s="68">
        <v>1402422.6674804688</v>
      </c>
      <c r="U10" s="123">
        <f t="shared" ref="U10:U73" si="2">SUM(O10:T10)</f>
        <v>1814838.0173892975</v>
      </c>
    </row>
    <row r="11" spans="1:21" s="19" customFormat="1" ht="15" customHeight="1">
      <c r="A11" s="72">
        <v>1</v>
      </c>
      <c r="B11" s="73" t="s">
        <v>4</v>
      </c>
      <c r="C11" s="332" t="s">
        <v>5</v>
      </c>
      <c r="D11" s="333"/>
      <c r="E11" s="333"/>
      <c r="F11" s="334"/>
      <c r="G11" s="74">
        <f t="shared" si="0"/>
        <v>155258.22738555074</v>
      </c>
      <c r="H11" s="75">
        <v>15284.116877555847</v>
      </c>
      <c r="I11" s="76">
        <v>153.01260992884636</v>
      </c>
      <c r="J11" s="76">
        <v>663.07159781455994</v>
      </c>
      <c r="K11" s="76">
        <v>1735.0632214546204</v>
      </c>
      <c r="L11" s="76">
        <v>7476.6084823608398</v>
      </c>
      <c r="M11" s="76">
        <v>58547.898941040039</v>
      </c>
      <c r="N11" s="124">
        <f t="shared" si="1"/>
        <v>83859.771730154753</v>
      </c>
      <c r="O11" s="75">
        <v>13021.275771617889</v>
      </c>
      <c r="P11" s="76">
        <v>180.13831490278244</v>
      </c>
      <c r="Q11" s="76">
        <v>1742.4316076040268</v>
      </c>
      <c r="R11" s="76">
        <v>2822.9438121318817</v>
      </c>
      <c r="S11" s="76">
        <v>4862.3735160827637</v>
      </c>
      <c r="T11" s="76">
        <v>48769.292633056641</v>
      </c>
      <c r="U11" s="124">
        <f t="shared" si="2"/>
        <v>71398.455655395985</v>
      </c>
    </row>
    <row r="12" spans="1:21" s="18" customFormat="1">
      <c r="A12" s="85">
        <v>2</v>
      </c>
      <c r="B12" s="86"/>
      <c r="C12" s="86" t="s">
        <v>6</v>
      </c>
      <c r="D12" s="87" t="s">
        <v>7</v>
      </c>
      <c r="E12" s="88"/>
      <c r="F12" s="89"/>
      <c r="G12" s="90">
        <f t="shared" si="0"/>
        <v>22335.559735853225</v>
      </c>
      <c r="H12" s="91">
        <v>1082.9071248546243</v>
      </c>
      <c r="I12" s="92">
        <v>78.55486061796546</v>
      </c>
      <c r="J12" s="92">
        <v>293.81407234072685</v>
      </c>
      <c r="K12" s="92">
        <v>761.12988090515137</v>
      </c>
      <c r="L12" s="92">
        <v>1661.1828398704529</v>
      </c>
      <c r="M12" s="92">
        <v>8056.655200958252</v>
      </c>
      <c r="N12" s="125">
        <f t="shared" si="1"/>
        <v>11934.243979547173</v>
      </c>
      <c r="O12" s="91">
        <v>897.95953417569399</v>
      </c>
      <c r="P12" s="92">
        <v>94.355221815407276</v>
      </c>
      <c r="Q12" s="92">
        <v>385.94320878386497</v>
      </c>
      <c r="R12" s="92">
        <v>596.15435999631882</v>
      </c>
      <c r="S12" s="92">
        <v>1065.8482185602188</v>
      </c>
      <c r="T12" s="92">
        <v>7361.0552129745483</v>
      </c>
      <c r="U12" s="125">
        <f t="shared" si="2"/>
        <v>10401.315756306052</v>
      </c>
    </row>
    <row r="13" spans="1:21">
      <c r="A13" s="37">
        <v>3</v>
      </c>
      <c r="B13" s="17"/>
      <c r="C13" s="16"/>
      <c r="D13" s="38" t="s">
        <v>8</v>
      </c>
      <c r="E13" s="39" t="s">
        <v>9</v>
      </c>
      <c r="F13" s="40"/>
      <c r="G13" s="111">
        <f t="shared" si="0"/>
        <v>2717.6459260378033</v>
      </c>
      <c r="H13" s="26">
        <v>2.1468432561161279</v>
      </c>
      <c r="I13" s="7">
        <v>1.6250460340227733</v>
      </c>
      <c r="J13" s="7">
        <v>34.063083570788962</v>
      </c>
      <c r="K13" s="7">
        <v>135.56137758971317</v>
      </c>
      <c r="L13" s="7">
        <v>310.48442805422974</v>
      </c>
      <c r="M13" s="7">
        <v>987.53344288570952</v>
      </c>
      <c r="N13" s="126">
        <f t="shared" si="1"/>
        <v>1471.4142213905802</v>
      </c>
      <c r="O13" s="26">
        <v>1.3657067621865053</v>
      </c>
      <c r="P13" s="7">
        <v>5.5649936371544868</v>
      </c>
      <c r="Q13" s="7">
        <v>87.916223984956332</v>
      </c>
      <c r="R13" s="7">
        <v>143.52313690809331</v>
      </c>
      <c r="S13" s="7">
        <v>192.46375961352123</v>
      </c>
      <c r="T13" s="7">
        <v>815.39788374131103</v>
      </c>
      <c r="U13" s="126">
        <f t="shared" si="2"/>
        <v>1246.2317046472228</v>
      </c>
    </row>
    <row r="14" spans="1:21">
      <c r="A14" s="37">
        <v>4</v>
      </c>
      <c r="B14" s="41"/>
      <c r="C14" s="16"/>
      <c r="D14" s="38" t="s">
        <v>10</v>
      </c>
      <c r="E14" s="39" t="s">
        <v>11</v>
      </c>
      <c r="F14" s="40"/>
      <c r="G14" s="111">
        <f t="shared" si="0"/>
        <v>525.22993368426251</v>
      </c>
      <c r="H14" s="26">
        <v>214.22029298951384</v>
      </c>
      <c r="I14" s="7">
        <v>10.863632706699718</v>
      </c>
      <c r="J14" s="7">
        <v>1.1785204792977311</v>
      </c>
      <c r="K14" s="7">
        <v>1.4918820853345096</v>
      </c>
      <c r="L14" s="7">
        <v>2.0017481734976172</v>
      </c>
      <c r="M14" s="7">
        <v>7.3689635843038559</v>
      </c>
      <c r="N14" s="126">
        <f t="shared" si="1"/>
        <v>237.12504001864727</v>
      </c>
      <c r="O14" s="26">
        <v>217.3863340060343</v>
      </c>
      <c r="P14" s="7">
        <v>18.913747095532017</v>
      </c>
      <c r="Q14" s="7">
        <v>5.4691745606251061</v>
      </c>
      <c r="R14" s="7">
        <v>12.193334786221385</v>
      </c>
      <c r="S14" s="7">
        <v>4.7635979913175106</v>
      </c>
      <c r="T14" s="7">
        <v>29.378705225884914</v>
      </c>
      <c r="U14" s="126">
        <f t="shared" si="2"/>
        <v>288.10489366561524</v>
      </c>
    </row>
    <row r="15" spans="1:21">
      <c r="A15" s="37">
        <v>5</v>
      </c>
      <c r="B15" s="41"/>
      <c r="C15" s="16"/>
      <c r="D15" s="8"/>
      <c r="E15" s="17" t="s">
        <v>12</v>
      </c>
      <c r="F15" s="42" t="s">
        <v>13</v>
      </c>
      <c r="G15" s="111">
        <f t="shared" si="0"/>
        <v>483.61585569856106</v>
      </c>
      <c r="H15" s="26">
        <v>214.22029298951384</v>
      </c>
      <c r="I15" s="7">
        <v>10.848217771999771</v>
      </c>
      <c r="J15" s="7">
        <v>0.99933845357736573</v>
      </c>
      <c r="K15" s="7">
        <v>1.3209119345992804</v>
      </c>
      <c r="L15" s="7">
        <v>1.8675545994192362</v>
      </c>
      <c r="M15" s="7">
        <v>6.6598448716104031</v>
      </c>
      <c r="N15" s="126">
        <f t="shared" si="1"/>
        <v>235.91616062071989</v>
      </c>
      <c r="O15" s="26">
        <v>217.3863340060343</v>
      </c>
      <c r="P15" s="7">
        <v>18.852913888928015</v>
      </c>
      <c r="Q15" s="7">
        <v>1.3512380020692945</v>
      </c>
      <c r="R15" s="7">
        <v>1.6007688008248806</v>
      </c>
      <c r="S15" s="7">
        <v>1.1070419335737824</v>
      </c>
      <c r="T15" s="7">
        <v>7.4013984464108944</v>
      </c>
      <c r="U15" s="126">
        <f t="shared" si="2"/>
        <v>247.69969507784117</v>
      </c>
    </row>
    <row r="16" spans="1:21">
      <c r="A16" s="37">
        <v>6</v>
      </c>
      <c r="B16" s="41"/>
      <c r="C16" s="16"/>
      <c r="D16" s="8"/>
      <c r="E16" s="17" t="s">
        <v>14</v>
      </c>
      <c r="F16" s="42" t="s">
        <v>15</v>
      </c>
      <c r="G16" s="111">
        <f t="shared" si="0"/>
        <v>8.1147284068792942</v>
      </c>
      <c r="H16" s="26">
        <v>0</v>
      </c>
      <c r="I16" s="7">
        <v>0</v>
      </c>
      <c r="J16" s="7">
        <v>0</v>
      </c>
      <c r="K16" s="7">
        <v>0</v>
      </c>
      <c r="L16" s="7">
        <v>0</v>
      </c>
      <c r="M16" s="7">
        <v>0</v>
      </c>
      <c r="N16" s="126">
        <f t="shared" si="1"/>
        <v>0</v>
      </c>
      <c r="O16" s="26">
        <v>0</v>
      </c>
      <c r="P16" s="7">
        <v>1.6990670053928625E-2</v>
      </c>
      <c r="Q16" s="7">
        <v>0.97246543766232207</v>
      </c>
      <c r="R16" s="7">
        <v>1.9356874637305737</v>
      </c>
      <c r="S16" s="7">
        <v>0.63935958314687014</v>
      </c>
      <c r="T16" s="7">
        <v>4.5502252522855997</v>
      </c>
      <c r="U16" s="126">
        <f t="shared" si="2"/>
        <v>8.1147284068792942</v>
      </c>
    </row>
    <row r="17" spans="1:21">
      <c r="A17" s="37">
        <v>7</v>
      </c>
      <c r="B17" s="41"/>
      <c r="C17" s="16"/>
      <c r="D17" s="8"/>
      <c r="E17" s="17" t="s">
        <v>16</v>
      </c>
      <c r="F17" s="42" t="s">
        <v>17</v>
      </c>
      <c r="G17" s="111">
        <f t="shared" si="0"/>
        <v>24.051227321856459</v>
      </c>
      <c r="H17" s="26">
        <v>0</v>
      </c>
      <c r="I17" s="7">
        <v>1.0095021426423045E-2</v>
      </c>
      <c r="J17" s="7">
        <v>0.13383366472407943</v>
      </c>
      <c r="K17" s="7">
        <v>0.10208913941460196</v>
      </c>
      <c r="L17" s="7">
        <v>6.9438486243598163E-2</v>
      </c>
      <c r="M17" s="7">
        <v>0.42305120476521552</v>
      </c>
      <c r="N17" s="126">
        <f t="shared" si="1"/>
        <v>0.73850751657391811</v>
      </c>
      <c r="O17" s="26">
        <v>0</v>
      </c>
      <c r="P17" s="7">
        <v>2.9826439567841589E-2</v>
      </c>
      <c r="Q17" s="7">
        <v>2.0137614901177585</v>
      </c>
      <c r="R17" s="7">
        <v>5.5852354699745774</v>
      </c>
      <c r="S17" s="7">
        <v>2.086311986669898</v>
      </c>
      <c r="T17" s="7">
        <v>13.597584418952465</v>
      </c>
      <c r="U17" s="126">
        <f t="shared" si="2"/>
        <v>23.312719805282541</v>
      </c>
    </row>
    <row r="18" spans="1:21">
      <c r="A18" s="37">
        <v>8</v>
      </c>
      <c r="B18" s="41"/>
      <c r="C18" s="12"/>
      <c r="D18" s="12"/>
      <c r="E18" s="17" t="s">
        <v>18</v>
      </c>
      <c r="F18" s="42" t="s">
        <v>19</v>
      </c>
      <c r="G18" s="111">
        <f t="shared" si="0"/>
        <v>0</v>
      </c>
      <c r="H18" s="26">
        <v>0</v>
      </c>
      <c r="I18" s="7">
        <v>0</v>
      </c>
      <c r="J18" s="7">
        <v>0</v>
      </c>
      <c r="K18" s="7">
        <v>0</v>
      </c>
      <c r="L18" s="7">
        <v>0</v>
      </c>
      <c r="M18" s="7">
        <v>0</v>
      </c>
      <c r="N18" s="126">
        <f t="shared" si="1"/>
        <v>0</v>
      </c>
      <c r="O18" s="26">
        <v>0</v>
      </c>
      <c r="P18" s="7">
        <v>0</v>
      </c>
      <c r="Q18" s="7">
        <v>0</v>
      </c>
      <c r="R18" s="7">
        <v>0</v>
      </c>
      <c r="S18" s="7">
        <v>0</v>
      </c>
      <c r="T18" s="7">
        <v>0</v>
      </c>
      <c r="U18" s="126">
        <f t="shared" si="2"/>
        <v>0</v>
      </c>
    </row>
    <row r="19" spans="1:21">
      <c r="A19" s="37">
        <v>9</v>
      </c>
      <c r="B19" s="41"/>
      <c r="C19" s="16"/>
      <c r="D19" s="8"/>
      <c r="E19" s="17" t="s">
        <v>20</v>
      </c>
      <c r="F19" s="42" t="s">
        <v>21</v>
      </c>
      <c r="G19" s="111">
        <f t="shared" si="0"/>
        <v>9.4481214355100747</v>
      </c>
      <c r="H19" s="26">
        <v>0</v>
      </c>
      <c r="I19" s="7">
        <v>5.3191198303466081E-3</v>
      </c>
      <c r="J19" s="7">
        <v>4.5348353371082339E-2</v>
      </c>
      <c r="K19" s="7">
        <v>6.8881015627994202E-2</v>
      </c>
      <c r="L19" s="7">
        <v>6.4755066065117717E-2</v>
      </c>
      <c r="M19" s="7">
        <v>0.28606739710085094</v>
      </c>
      <c r="N19" s="126">
        <f t="shared" si="1"/>
        <v>0.47037095199539181</v>
      </c>
      <c r="O19" s="26">
        <v>0</v>
      </c>
      <c r="P19" s="7">
        <v>1.401639045070624E-2</v>
      </c>
      <c r="Q19" s="7">
        <v>1.1317095853737555</v>
      </c>
      <c r="R19" s="7">
        <v>3.0716428575105965</v>
      </c>
      <c r="S19" s="7">
        <v>0.93088447581976652</v>
      </c>
      <c r="T19" s="7">
        <v>3.829497174359858</v>
      </c>
      <c r="U19" s="126">
        <f t="shared" si="2"/>
        <v>8.9777504835146829</v>
      </c>
    </row>
    <row r="20" spans="1:21">
      <c r="A20" s="37">
        <v>10</v>
      </c>
      <c r="B20" s="41"/>
      <c r="C20" s="16"/>
      <c r="D20" s="38" t="s">
        <v>22</v>
      </c>
      <c r="E20" s="39" t="s">
        <v>23</v>
      </c>
      <c r="F20" s="40"/>
      <c r="G20" s="111">
        <f t="shared" si="0"/>
        <v>540.62237715150695</v>
      </c>
      <c r="H20" s="26">
        <v>5.8399383950745687</v>
      </c>
      <c r="I20" s="7">
        <v>1.9479113817214966</v>
      </c>
      <c r="J20" s="7">
        <v>21.164445355534554</v>
      </c>
      <c r="K20" s="7">
        <v>189.77393835783005</v>
      </c>
      <c r="L20" s="7">
        <v>144.27154839038849</v>
      </c>
      <c r="M20" s="7">
        <v>34.864651575684547</v>
      </c>
      <c r="N20" s="126">
        <f t="shared" si="1"/>
        <v>397.8624334562337</v>
      </c>
      <c r="O20" s="26">
        <v>5.3781970827840269</v>
      </c>
      <c r="P20" s="7">
        <v>1.8725845515727997</v>
      </c>
      <c r="Q20" s="7">
        <v>14.856444090604782</v>
      </c>
      <c r="R20" s="7">
        <v>75.595179080963135</v>
      </c>
      <c r="S20" s="7">
        <v>39.609346777200699</v>
      </c>
      <c r="T20" s="7">
        <v>5.4481921121478081</v>
      </c>
      <c r="U20" s="126">
        <f t="shared" si="2"/>
        <v>142.75994369527325</v>
      </c>
    </row>
    <row r="21" spans="1:21">
      <c r="A21" s="37">
        <v>11</v>
      </c>
      <c r="B21" s="41"/>
      <c r="C21" s="16"/>
      <c r="D21" s="38" t="s">
        <v>24</v>
      </c>
      <c r="E21" s="39" t="s">
        <v>25</v>
      </c>
      <c r="F21" s="40"/>
      <c r="G21" s="111">
        <f t="shared" si="0"/>
        <v>7617.1297464552335</v>
      </c>
      <c r="H21" s="26">
        <v>564.09639575565234</v>
      </c>
      <c r="I21" s="7">
        <v>8.2154313456267118</v>
      </c>
      <c r="J21" s="7">
        <v>28.480986420065165</v>
      </c>
      <c r="K21" s="7">
        <v>67.791326358914375</v>
      </c>
      <c r="L21" s="7">
        <v>252.88513803482056</v>
      </c>
      <c r="M21" s="7">
        <v>2702.1630325317383</v>
      </c>
      <c r="N21" s="126">
        <f t="shared" si="1"/>
        <v>3623.6323104468174</v>
      </c>
      <c r="O21" s="26">
        <v>539.86962144635618</v>
      </c>
      <c r="P21" s="7">
        <v>9.178621917963028</v>
      </c>
      <c r="Q21" s="7">
        <v>34.62039368506521</v>
      </c>
      <c r="R21" s="7">
        <v>59.588989490643144</v>
      </c>
      <c r="S21" s="7">
        <v>187.33703608810902</v>
      </c>
      <c r="T21" s="7">
        <v>3162.9027733802795</v>
      </c>
      <c r="U21" s="126">
        <f t="shared" si="2"/>
        <v>3993.4974360084161</v>
      </c>
    </row>
    <row r="22" spans="1:21">
      <c r="A22" s="37">
        <v>12</v>
      </c>
      <c r="B22" s="41"/>
      <c r="C22" s="16"/>
      <c r="D22" s="38" t="s">
        <v>26</v>
      </c>
      <c r="E22" s="39" t="s">
        <v>27</v>
      </c>
      <c r="F22" s="40"/>
      <c r="G22" s="111">
        <f t="shared" si="0"/>
        <v>333.95290016539366</v>
      </c>
      <c r="H22" s="26">
        <v>63.403765913299139</v>
      </c>
      <c r="I22" s="7">
        <v>6.0735820333648007</v>
      </c>
      <c r="J22" s="7">
        <v>4.2547578796220478</v>
      </c>
      <c r="K22" s="7">
        <v>7.8321870276704431</v>
      </c>
      <c r="L22" s="7">
        <v>21.282945322804153</v>
      </c>
      <c r="M22" s="7">
        <v>84.906816635280848</v>
      </c>
      <c r="N22" s="126">
        <f t="shared" si="1"/>
        <v>187.75405481204143</v>
      </c>
      <c r="O22" s="26">
        <v>24.298631462286721</v>
      </c>
      <c r="P22" s="7">
        <v>8.3342220638151048</v>
      </c>
      <c r="Q22" s="7">
        <v>5.8839575938982307</v>
      </c>
      <c r="R22" s="7">
        <v>5.3302192154806107</v>
      </c>
      <c r="S22" s="7">
        <v>18.030978944152594</v>
      </c>
      <c r="T22" s="7">
        <v>84.320836073718965</v>
      </c>
      <c r="U22" s="126">
        <f t="shared" si="2"/>
        <v>146.19884535335223</v>
      </c>
    </row>
    <row r="23" spans="1:21">
      <c r="A23" s="37">
        <v>13</v>
      </c>
      <c r="B23" s="41"/>
      <c r="C23" s="16"/>
      <c r="D23" s="8"/>
      <c r="E23" s="17" t="s">
        <v>12</v>
      </c>
      <c r="F23" s="42" t="s">
        <v>28</v>
      </c>
      <c r="G23" s="111">
        <f t="shared" si="0"/>
        <v>25.199070467888305</v>
      </c>
      <c r="H23" s="26">
        <v>0.16727130115032196</v>
      </c>
      <c r="I23" s="7">
        <v>5.0911297764505434</v>
      </c>
      <c r="J23" s="7">
        <v>2.4726988666297984</v>
      </c>
      <c r="K23" s="7">
        <v>1.8917470037631574</v>
      </c>
      <c r="L23" s="7">
        <v>1.4475098323891871</v>
      </c>
      <c r="M23" s="7">
        <v>0</v>
      </c>
      <c r="N23" s="126">
        <f t="shared" si="1"/>
        <v>11.070356780383008</v>
      </c>
      <c r="O23" s="26">
        <v>0.21866653859615326</v>
      </c>
      <c r="P23" s="7">
        <v>7.2131091918290622</v>
      </c>
      <c r="Q23" s="7">
        <v>3.7455571539903758</v>
      </c>
      <c r="R23" s="7">
        <v>1.8654695218720008</v>
      </c>
      <c r="S23" s="7">
        <v>1.0859112812177045</v>
      </c>
      <c r="T23" s="7">
        <v>0</v>
      </c>
      <c r="U23" s="126">
        <f t="shared" si="2"/>
        <v>14.128713687505297</v>
      </c>
    </row>
    <row r="24" spans="1:21">
      <c r="A24" s="37">
        <v>14</v>
      </c>
      <c r="B24" s="17"/>
      <c r="C24" s="16"/>
      <c r="D24" s="8"/>
      <c r="E24" s="17" t="s">
        <v>14</v>
      </c>
      <c r="F24" s="42" t="s">
        <v>29</v>
      </c>
      <c r="G24" s="111">
        <f t="shared" si="0"/>
        <v>3.1363628211183823</v>
      </c>
      <c r="H24" s="26">
        <v>0.62708145992291975</v>
      </c>
      <c r="I24" s="7">
        <v>0.10114712312497431</v>
      </c>
      <c r="J24" s="7">
        <v>0.21572165083489381</v>
      </c>
      <c r="K24" s="7">
        <v>0.40376252337591723</v>
      </c>
      <c r="L24" s="7">
        <v>0.43265613680705428</v>
      </c>
      <c r="M24" s="7">
        <v>0</v>
      </c>
      <c r="N24" s="126">
        <f t="shared" si="1"/>
        <v>1.7803688940657594</v>
      </c>
      <c r="O24" s="26">
        <v>0.55233497550580068</v>
      </c>
      <c r="P24" s="7">
        <v>9.1482007519516628E-2</v>
      </c>
      <c r="Q24" s="7">
        <v>0.14343449412262999</v>
      </c>
      <c r="R24" s="7">
        <v>0.28423521322838496</v>
      </c>
      <c r="S24" s="7">
        <v>0.28450723667629063</v>
      </c>
      <c r="T24" s="7">
        <v>0</v>
      </c>
      <c r="U24" s="126">
        <f t="shared" si="2"/>
        <v>1.3559939270526229</v>
      </c>
    </row>
    <row r="25" spans="1:21">
      <c r="A25" s="37">
        <v>15</v>
      </c>
      <c r="B25" s="17"/>
      <c r="C25" s="16"/>
      <c r="D25" s="8"/>
      <c r="E25" s="17" t="s">
        <v>16</v>
      </c>
      <c r="F25" s="42" t="s">
        <v>30</v>
      </c>
      <c r="G25" s="111">
        <f t="shared" si="0"/>
        <v>17.05423765030524</v>
      </c>
      <c r="H25" s="26">
        <v>7.0023053155606263</v>
      </c>
      <c r="I25" s="7">
        <v>0.66854832144599641</v>
      </c>
      <c r="J25" s="7">
        <v>0.32347722972917836</v>
      </c>
      <c r="K25" s="7">
        <v>0.10488046036334708</v>
      </c>
      <c r="L25" s="7">
        <v>4.1955311098718084E-2</v>
      </c>
      <c r="M25" s="7">
        <v>0</v>
      </c>
      <c r="N25" s="126">
        <f t="shared" si="1"/>
        <v>8.1411666381978662</v>
      </c>
      <c r="O25" s="26">
        <v>7.3520865030216171</v>
      </c>
      <c r="P25" s="7">
        <v>0.80424936959752813</v>
      </c>
      <c r="Q25" s="7">
        <v>0.57635252661566483</v>
      </c>
      <c r="R25" s="7">
        <v>0.15579107303710771</v>
      </c>
      <c r="S25" s="7">
        <v>2.4591539835455478E-2</v>
      </c>
      <c r="T25" s="7">
        <v>0</v>
      </c>
      <c r="U25" s="126">
        <f t="shared" si="2"/>
        <v>8.9130710121073733</v>
      </c>
    </row>
    <row r="26" spans="1:21">
      <c r="A26" s="37">
        <v>16</v>
      </c>
      <c r="B26" s="17"/>
      <c r="C26" s="16"/>
      <c r="D26" s="8"/>
      <c r="E26" s="17" t="s">
        <v>18</v>
      </c>
      <c r="F26" s="42" t="s">
        <v>31</v>
      </c>
      <c r="G26" s="111">
        <f t="shared" si="0"/>
        <v>288.56323078265177</v>
      </c>
      <c r="H26" s="26">
        <v>55.60710925119929</v>
      </c>
      <c r="I26" s="7">
        <v>0.21275657590740593</v>
      </c>
      <c r="J26" s="7">
        <v>1.2428600924358761</v>
      </c>
      <c r="K26" s="7">
        <v>5.4317968889372423</v>
      </c>
      <c r="L26" s="7">
        <v>19.360824128147215</v>
      </c>
      <c r="M26" s="7">
        <v>84.906816635280848</v>
      </c>
      <c r="N26" s="126">
        <f t="shared" si="1"/>
        <v>166.76216357190788</v>
      </c>
      <c r="O26" s="26">
        <v>16.175544192548841</v>
      </c>
      <c r="P26" s="7">
        <v>0.22538139528478496</v>
      </c>
      <c r="Q26" s="7">
        <v>1.4186136341113524</v>
      </c>
      <c r="R26" s="7">
        <v>3.0247233544941992</v>
      </c>
      <c r="S26" s="7">
        <v>16.635968560585752</v>
      </c>
      <c r="T26" s="7">
        <v>84.320836073718965</v>
      </c>
      <c r="U26" s="126">
        <f t="shared" si="2"/>
        <v>121.80106721074389</v>
      </c>
    </row>
    <row r="27" spans="1:21">
      <c r="A27" s="37">
        <v>17</v>
      </c>
      <c r="B27" s="17"/>
      <c r="C27" s="16"/>
      <c r="D27" s="38" t="s">
        <v>32</v>
      </c>
      <c r="E27" s="39" t="s">
        <v>33</v>
      </c>
      <c r="F27" s="40"/>
      <c r="G27" s="111">
        <f t="shared" si="0"/>
        <v>2203.2729044128209</v>
      </c>
      <c r="H27" s="26">
        <v>70.798283780924976</v>
      </c>
      <c r="I27" s="7">
        <v>10.979798186570406</v>
      </c>
      <c r="J27" s="7">
        <v>47.76691547036171</v>
      </c>
      <c r="K27" s="7">
        <v>95.088299244642258</v>
      </c>
      <c r="L27" s="7">
        <v>161.04183012247086</v>
      </c>
      <c r="M27" s="7">
        <v>807.02242791652679</v>
      </c>
      <c r="N27" s="126">
        <f t="shared" si="1"/>
        <v>1192.697554721497</v>
      </c>
      <c r="O27" s="26">
        <v>43.863050949759781</v>
      </c>
      <c r="P27" s="7">
        <v>12.498073006048799</v>
      </c>
      <c r="Q27" s="7">
        <v>47.14513623341918</v>
      </c>
      <c r="R27" s="7">
        <v>73.526776775717735</v>
      </c>
      <c r="S27" s="7">
        <v>113.064125046134</v>
      </c>
      <c r="T27" s="7">
        <v>720.47818768024445</v>
      </c>
      <c r="U27" s="126">
        <f t="shared" si="2"/>
        <v>1010.5753496913239</v>
      </c>
    </row>
    <row r="28" spans="1:21">
      <c r="A28" s="37">
        <v>18</v>
      </c>
      <c r="B28" s="12"/>
      <c r="C28" s="12"/>
      <c r="D28" s="38" t="s">
        <v>34</v>
      </c>
      <c r="E28" s="39" t="s">
        <v>35</v>
      </c>
      <c r="F28" s="43"/>
      <c r="G28" s="111">
        <f t="shared" si="0"/>
        <v>1123.782409127336</v>
      </c>
      <c r="H28" s="26">
        <v>20.045461670961231</v>
      </c>
      <c r="I28" s="7">
        <v>7.594461799133569</v>
      </c>
      <c r="J28" s="7">
        <v>24.994546622037888</v>
      </c>
      <c r="K28" s="7">
        <v>49.648358047008514</v>
      </c>
      <c r="L28" s="7">
        <v>113.74712583422661</v>
      </c>
      <c r="M28" s="7">
        <v>390.91852641105652</v>
      </c>
      <c r="N28" s="126">
        <f t="shared" si="1"/>
        <v>606.94848038442433</v>
      </c>
      <c r="O28" s="26">
        <v>13.530110630672425</v>
      </c>
      <c r="P28" s="7">
        <v>6.8059365842491388</v>
      </c>
      <c r="Q28" s="7">
        <v>27.844165686517954</v>
      </c>
      <c r="R28" s="7">
        <v>43.003003872931004</v>
      </c>
      <c r="S28" s="7">
        <v>102.43455024063587</v>
      </c>
      <c r="T28" s="7">
        <v>323.21616172790527</v>
      </c>
      <c r="U28" s="126">
        <f t="shared" si="2"/>
        <v>516.83392874291167</v>
      </c>
    </row>
    <row r="29" spans="1:21">
      <c r="A29" s="37">
        <v>19</v>
      </c>
      <c r="B29" s="17"/>
      <c r="C29" s="16"/>
      <c r="D29" s="38" t="s">
        <v>36</v>
      </c>
      <c r="E29" s="39" t="s">
        <v>37</v>
      </c>
      <c r="F29" s="40"/>
      <c r="G29" s="111">
        <f t="shared" si="0"/>
        <v>1530.5019530638674</v>
      </c>
      <c r="H29" s="26">
        <v>2.9779120211023837</v>
      </c>
      <c r="I29" s="7">
        <v>0.36263441486516967</v>
      </c>
      <c r="J29" s="7">
        <v>11.216649629175663</v>
      </c>
      <c r="K29" s="7">
        <v>65.067457422614098</v>
      </c>
      <c r="L29" s="7">
        <v>272.40317291021347</v>
      </c>
      <c r="M29" s="7">
        <v>697.44358712434769</v>
      </c>
      <c r="N29" s="126">
        <f t="shared" si="1"/>
        <v>1049.4714135223185</v>
      </c>
      <c r="O29" s="26">
        <v>2.4955728078348329</v>
      </c>
      <c r="P29" s="7">
        <v>0.47644119284814224</v>
      </c>
      <c r="Q29" s="7">
        <v>9.7925579892471433</v>
      </c>
      <c r="R29" s="7">
        <v>28.573176357895136</v>
      </c>
      <c r="S29" s="7">
        <v>98.849932178854942</v>
      </c>
      <c r="T29" s="7">
        <v>340.84285901486874</v>
      </c>
      <c r="U29" s="126">
        <f t="shared" si="2"/>
        <v>481.03053954154893</v>
      </c>
    </row>
    <row r="30" spans="1:21">
      <c r="A30" s="37">
        <v>20</v>
      </c>
      <c r="B30" s="17"/>
      <c r="C30" s="16"/>
      <c r="D30" s="38" t="s">
        <v>38</v>
      </c>
      <c r="E30" s="39" t="s">
        <v>39</v>
      </c>
      <c r="F30" s="40"/>
      <c r="G30" s="111">
        <f t="shared" si="0"/>
        <v>49.641558955845539</v>
      </c>
      <c r="H30" s="26">
        <v>0</v>
      </c>
      <c r="I30" s="7">
        <v>4.8349361823056825E-2</v>
      </c>
      <c r="J30" s="7">
        <v>0.17179380147717893</v>
      </c>
      <c r="K30" s="7">
        <v>0.81111657759174705</v>
      </c>
      <c r="L30" s="7">
        <v>7.7270573852583766</v>
      </c>
      <c r="M30" s="7">
        <v>24.657040612772107</v>
      </c>
      <c r="N30" s="126">
        <f t="shared" si="1"/>
        <v>33.415357738922467</v>
      </c>
      <c r="O30" s="26">
        <v>0</v>
      </c>
      <c r="P30" s="7">
        <v>5.9921511769061908E-2</v>
      </c>
      <c r="Q30" s="7">
        <v>0.19692737355944701</v>
      </c>
      <c r="R30" s="7">
        <v>0.39704331906978041</v>
      </c>
      <c r="S30" s="7">
        <v>3.3078992576338351</v>
      </c>
      <c r="T30" s="7">
        <v>12.264409754890949</v>
      </c>
      <c r="U30" s="126">
        <f t="shared" si="2"/>
        <v>16.226201216923073</v>
      </c>
    </row>
    <row r="31" spans="1:21">
      <c r="A31" s="37">
        <v>21</v>
      </c>
      <c r="B31" s="17"/>
      <c r="C31" s="16"/>
      <c r="D31" s="38" t="s">
        <v>40</v>
      </c>
      <c r="E31" s="39" t="s">
        <v>41</v>
      </c>
      <c r="F31" s="40"/>
      <c r="G31" s="111">
        <f t="shared" si="0"/>
        <v>1017.4696160266813</v>
      </c>
      <c r="H31" s="26">
        <v>47.545259050479217</v>
      </c>
      <c r="I31" s="7">
        <v>4.8051577114092652</v>
      </c>
      <c r="J31" s="7">
        <v>41.968445843354857</v>
      </c>
      <c r="K31" s="7">
        <v>70.321207614149898</v>
      </c>
      <c r="L31" s="7">
        <v>155.24498523771763</v>
      </c>
      <c r="M31" s="7">
        <v>213.47248799353838</v>
      </c>
      <c r="N31" s="126">
        <f t="shared" si="1"/>
        <v>533.35754345064925</v>
      </c>
      <c r="O31" s="26">
        <v>13.379349496914074</v>
      </c>
      <c r="P31" s="7">
        <v>2.8697215784213768</v>
      </c>
      <c r="Q31" s="7">
        <v>70.318063813818299</v>
      </c>
      <c r="R31" s="7">
        <v>83.02140699501615</v>
      </c>
      <c r="S31" s="7">
        <v>105.88578666746616</v>
      </c>
      <c r="T31" s="7">
        <v>208.63774402439594</v>
      </c>
      <c r="U31" s="126">
        <f t="shared" si="2"/>
        <v>484.11207257603201</v>
      </c>
    </row>
    <row r="32" spans="1:21">
      <c r="A32" s="37">
        <v>22</v>
      </c>
      <c r="B32" s="17"/>
      <c r="C32" s="16"/>
      <c r="D32" s="38"/>
      <c r="E32" s="17" t="s">
        <v>12</v>
      </c>
      <c r="F32" s="42" t="s">
        <v>42</v>
      </c>
      <c r="G32" s="111">
        <f t="shared" si="0"/>
        <v>416.56531962752342</v>
      </c>
      <c r="H32" s="26">
        <v>39.948104858398438</v>
      </c>
      <c r="I32" s="7">
        <v>0.19710978865623474</v>
      </c>
      <c r="J32" s="7">
        <v>26.071979522705078</v>
      </c>
      <c r="K32" s="7">
        <v>41.871097564697266</v>
      </c>
      <c r="L32" s="7">
        <v>66.285316467285156</v>
      </c>
      <c r="M32" s="7">
        <v>50.568355560302734</v>
      </c>
      <c r="N32" s="126">
        <f t="shared" si="1"/>
        <v>224.94196376204491</v>
      </c>
      <c r="O32" s="26">
        <v>9.9225454330444336</v>
      </c>
      <c r="P32" s="7">
        <v>0.59186458587646484</v>
      </c>
      <c r="Q32" s="7">
        <v>58.992771148681641</v>
      </c>
      <c r="R32" s="7">
        <v>57.064399719238281</v>
      </c>
      <c r="S32" s="7">
        <v>36.625751495361328</v>
      </c>
      <c r="T32" s="7">
        <v>28.426023483276367</v>
      </c>
      <c r="U32" s="126">
        <f t="shared" si="2"/>
        <v>191.62335586547852</v>
      </c>
    </row>
    <row r="33" spans="1:21">
      <c r="A33" s="37">
        <v>23</v>
      </c>
      <c r="B33" s="17"/>
      <c r="C33" s="16"/>
      <c r="D33" s="8"/>
      <c r="E33" s="17" t="s">
        <v>14</v>
      </c>
      <c r="F33" s="42" t="s">
        <v>43</v>
      </c>
      <c r="G33" s="111">
        <f t="shared" si="0"/>
        <v>0</v>
      </c>
      <c r="H33" s="26">
        <v>0</v>
      </c>
      <c r="I33" s="7">
        <v>0</v>
      </c>
      <c r="J33" s="7">
        <v>0</v>
      </c>
      <c r="K33" s="7">
        <v>0</v>
      </c>
      <c r="L33" s="7">
        <v>0</v>
      </c>
      <c r="M33" s="7">
        <v>0</v>
      </c>
      <c r="N33" s="126">
        <f t="shared" si="1"/>
        <v>0</v>
      </c>
      <c r="O33" s="26">
        <v>0</v>
      </c>
      <c r="P33" s="7">
        <v>0</v>
      </c>
      <c r="Q33" s="7">
        <v>0</v>
      </c>
      <c r="R33" s="7">
        <v>0</v>
      </c>
      <c r="S33" s="7">
        <v>0</v>
      </c>
      <c r="T33" s="7">
        <v>0</v>
      </c>
      <c r="U33" s="126">
        <f t="shared" si="2"/>
        <v>0</v>
      </c>
    </row>
    <row r="34" spans="1:21">
      <c r="A34" s="37">
        <v>24</v>
      </c>
      <c r="B34" s="17"/>
      <c r="C34" s="16"/>
      <c r="D34" s="8"/>
      <c r="E34" s="17" t="s">
        <v>16</v>
      </c>
      <c r="F34" s="42" t="s">
        <v>44</v>
      </c>
      <c r="G34" s="111">
        <f t="shared" si="0"/>
        <v>0</v>
      </c>
      <c r="H34" s="26">
        <v>0</v>
      </c>
      <c r="I34" s="7">
        <v>0</v>
      </c>
      <c r="J34" s="7">
        <v>0</v>
      </c>
      <c r="K34" s="7">
        <v>0</v>
      </c>
      <c r="L34" s="7">
        <v>0</v>
      </c>
      <c r="M34" s="7">
        <v>0</v>
      </c>
      <c r="N34" s="126">
        <f t="shared" si="1"/>
        <v>0</v>
      </c>
      <c r="O34" s="26">
        <v>0</v>
      </c>
      <c r="P34" s="7">
        <v>0</v>
      </c>
      <c r="Q34" s="7">
        <v>0</v>
      </c>
      <c r="R34" s="7">
        <v>0</v>
      </c>
      <c r="S34" s="7">
        <v>0</v>
      </c>
      <c r="T34" s="7">
        <v>0</v>
      </c>
      <c r="U34" s="126">
        <f t="shared" si="2"/>
        <v>0</v>
      </c>
    </row>
    <row r="35" spans="1:21">
      <c r="A35" s="37">
        <v>25</v>
      </c>
      <c r="B35" s="17"/>
      <c r="C35" s="16"/>
      <c r="D35" s="8"/>
      <c r="E35" s="17" t="s">
        <v>18</v>
      </c>
      <c r="F35" s="42" t="s">
        <v>45</v>
      </c>
      <c r="G35" s="111">
        <f t="shared" si="0"/>
        <v>293.45073878951371</v>
      </c>
      <c r="H35" s="26">
        <v>4.5687140896916389E-2</v>
      </c>
      <c r="I35" s="7">
        <v>0.24704216606914997</v>
      </c>
      <c r="J35" s="7">
        <v>3.7877418920397758</v>
      </c>
      <c r="K35" s="7">
        <v>10.8258236348629</v>
      </c>
      <c r="L35" s="7">
        <v>48.500635385513306</v>
      </c>
      <c r="M35" s="7">
        <v>91.38465690612793</v>
      </c>
      <c r="N35" s="126">
        <f t="shared" si="1"/>
        <v>154.79158712550998</v>
      </c>
      <c r="O35" s="26">
        <v>4.4915752485394478E-2</v>
      </c>
      <c r="P35" s="7">
        <v>0.25093512609601021</v>
      </c>
      <c r="Q35" s="7">
        <v>2.8088772743940353</v>
      </c>
      <c r="R35" s="7">
        <v>10.014027237892151</v>
      </c>
      <c r="S35" s="7">
        <v>36.46432226896286</v>
      </c>
      <c r="T35" s="7">
        <v>89.076074004173279</v>
      </c>
      <c r="U35" s="126">
        <f t="shared" si="2"/>
        <v>138.65915166400373</v>
      </c>
    </row>
    <row r="36" spans="1:21">
      <c r="A36" s="37">
        <v>26</v>
      </c>
      <c r="B36" s="17"/>
      <c r="C36" s="16"/>
      <c r="D36" s="8"/>
      <c r="E36" s="17" t="s">
        <v>20</v>
      </c>
      <c r="F36" s="42" t="s">
        <v>46</v>
      </c>
      <c r="G36" s="111">
        <f t="shared" si="0"/>
        <v>154.76256355081023</v>
      </c>
      <c r="H36" s="26">
        <v>1.823894884706533</v>
      </c>
      <c r="I36" s="7">
        <v>0.27430081044440158</v>
      </c>
      <c r="J36" s="7">
        <v>2.2190865094598848</v>
      </c>
      <c r="K36" s="7">
        <v>5.859576039831154</v>
      </c>
      <c r="L36" s="7">
        <v>20.292111558374017</v>
      </c>
      <c r="M36" s="7">
        <v>48.305703243240714</v>
      </c>
      <c r="N36" s="126">
        <f t="shared" si="1"/>
        <v>78.774673046056705</v>
      </c>
      <c r="O36" s="26">
        <v>1.6081922075245529</v>
      </c>
      <c r="P36" s="7">
        <v>0.33878643256502983</v>
      </c>
      <c r="Q36" s="7">
        <v>3.5102316301199608</v>
      </c>
      <c r="R36" s="7">
        <v>6.7226802259683609</v>
      </c>
      <c r="S36" s="7">
        <v>16.996680448763072</v>
      </c>
      <c r="T36" s="7">
        <v>46.811319559812546</v>
      </c>
      <c r="U36" s="126">
        <f t="shared" si="2"/>
        <v>75.987890504753523</v>
      </c>
    </row>
    <row r="37" spans="1:21">
      <c r="A37" s="37">
        <v>27</v>
      </c>
      <c r="B37" s="17"/>
      <c r="C37" s="16"/>
      <c r="D37" s="8"/>
      <c r="E37" s="17" t="s">
        <v>47</v>
      </c>
      <c r="F37" s="42" t="s">
        <v>393</v>
      </c>
      <c r="G37" s="111">
        <f t="shared" si="0"/>
        <v>0</v>
      </c>
      <c r="H37" s="26">
        <v>0</v>
      </c>
      <c r="I37" s="7">
        <v>0</v>
      </c>
      <c r="J37" s="7">
        <v>0</v>
      </c>
      <c r="K37" s="7">
        <v>0</v>
      </c>
      <c r="L37" s="7">
        <v>0</v>
      </c>
      <c r="M37" s="7">
        <v>0</v>
      </c>
      <c r="N37" s="126">
        <f t="shared" si="1"/>
        <v>0</v>
      </c>
      <c r="O37" s="26">
        <v>0</v>
      </c>
      <c r="P37" s="7">
        <v>0</v>
      </c>
      <c r="Q37" s="7">
        <v>0</v>
      </c>
      <c r="R37" s="7">
        <v>0</v>
      </c>
      <c r="S37" s="7">
        <v>0</v>
      </c>
      <c r="T37" s="7">
        <v>0</v>
      </c>
      <c r="U37" s="126">
        <f t="shared" si="2"/>
        <v>0</v>
      </c>
    </row>
    <row r="38" spans="1:21">
      <c r="A38" s="37">
        <v>28</v>
      </c>
      <c r="B38" s="17"/>
      <c r="C38" s="16"/>
      <c r="D38" s="8"/>
      <c r="E38" s="17" t="s">
        <v>48</v>
      </c>
      <c r="F38" s="42" t="s">
        <v>49</v>
      </c>
      <c r="G38" s="111">
        <f t="shared" si="0"/>
        <v>0</v>
      </c>
      <c r="H38" s="26">
        <v>0</v>
      </c>
      <c r="I38" s="7">
        <v>0</v>
      </c>
      <c r="J38" s="7">
        <v>0</v>
      </c>
      <c r="K38" s="7">
        <v>0</v>
      </c>
      <c r="L38" s="7">
        <v>0</v>
      </c>
      <c r="M38" s="7">
        <v>0</v>
      </c>
      <c r="N38" s="126">
        <f t="shared" si="1"/>
        <v>0</v>
      </c>
      <c r="O38" s="26">
        <v>0</v>
      </c>
      <c r="P38" s="7">
        <v>0</v>
      </c>
      <c r="Q38" s="7">
        <v>0</v>
      </c>
      <c r="R38" s="7">
        <v>0</v>
      </c>
      <c r="S38" s="7">
        <v>0</v>
      </c>
      <c r="T38" s="7">
        <v>0</v>
      </c>
      <c r="U38" s="126">
        <f t="shared" si="2"/>
        <v>0</v>
      </c>
    </row>
    <row r="39" spans="1:21">
      <c r="A39" s="37">
        <v>29</v>
      </c>
      <c r="B39" s="17"/>
      <c r="C39" s="16"/>
      <c r="D39" s="38"/>
      <c r="E39" s="17" t="s">
        <v>394</v>
      </c>
      <c r="F39" s="42" t="s">
        <v>50</v>
      </c>
      <c r="G39" s="111">
        <f t="shared" si="0"/>
        <v>50.786505531221337</v>
      </c>
      <c r="H39" s="26">
        <v>0</v>
      </c>
      <c r="I39" s="7">
        <v>0</v>
      </c>
      <c r="J39" s="7">
        <v>1.439732450307929E-2</v>
      </c>
      <c r="K39" s="7">
        <v>1.2251662965863943</v>
      </c>
      <c r="L39" s="7">
        <v>8.5555898323655128</v>
      </c>
      <c r="M39" s="7">
        <v>13.229395285248756</v>
      </c>
      <c r="N39" s="126">
        <f t="shared" si="1"/>
        <v>23.024548738703743</v>
      </c>
      <c r="O39" s="26">
        <v>0</v>
      </c>
      <c r="P39" s="7">
        <v>0</v>
      </c>
      <c r="Q39" s="7">
        <v>2.8010580532281892E-2</v>
      </c>
      <c r="R39" s="7">
        <v>1.1549500193214044</v>
      </c>
      <c r="S39" s="7">
        <v>9.5976295955479145</v>
      </c>
      <c r="T39" s="7">
        <v>16.981366597115993</v>
      </c>
      <c r="U39" s="126">
        <f t="shared" si="2"/>
        <v>27.761956792517594</v>
      </c>
    </row>
    <row r="40" spans="1:21">
      <c r="A40" s="37">
        <v>30</v>
      </c>
      <c r="B40" s="17"/>
      <c r="C40" s="16"/>
      <c r="D40" s="12"/>
      <c r="E40" s="17" t="s">
        <v>395</v>
      </c>
      <c r="F40" s="42" t="s">
        <v>51</v>
      </c>
      <c r="G40" s="111">
        <f t="shared" si="0"/>
        <v>5.8116001976886764</v>
      </c>
      <c r="H40" s="26">
        <v>1.7759092006599531E-3</v>
      </c>
      <c r="I40" s="7">
        <v>1.7846336704678833E-3</v>
      </c>
      <c r="J40" s="7">
        <v>2.6042791083455086E-2</v>
      </c>
      <c r="K40" s="7">
        <v>9.5498844748362899E-2</v>
      </c>
      <c r="L40" s="7">
        <v>0.44526894390583038</v>
      </c>
      <c r="M40" s="7">
        <v>0.20164107903838158</v>
      </c>
      <c r="N40" s="126">
        <f t="shared" si="1"/>
        <v>0.77201220164715778</v>
      </c>
      <c r="O40" s="26">
        <v>3.0303487001219764E-3</v>
      </c>
      <c r="P40" s="7">
        <v>1.7104823491536081E-3</v>
      </c>
      <c r="Q40" s="7">
        <v>4.4146972941234708E-3</v>
      </c>
      <c r="R40" s="7">
        <v>2.3789334809407592E-3</v>
      </c>
      <c r="S40" s="7">
        <v>0.7077568368986249</v>
      </c>
      <c r="T40" s="7">
        <v>4.3202966973185539</v>
      </c>
      <c r="U40" s="126">
        <f t="shared" si="2"/>
        <v>5.0395879960415186</v>
      </c>
    </row>
    <row r="41" spans="1:21">
      <c r="A41" s="37">
        <v>31</v>
      </c>
      <c r="B41" s="17"/>
      <c r="C41" s="16"/>
      <c r="D41" s="12"/>
      <c r="E41" s="17" t="s">
        <v>396</v>
      </c>
      <c r="F41" s="42" t="s">
        <v>52</v>
      </c>
      <c r="G41" s="111">
        <f t="shared" si="0"/>
        <v>0</v>
      </c>
      <c r="H41" s="26">
        <v>0</v>
      </c>
      <c r="I41" s="7">
        <v>0</v>
      </c>
      <c r="J41" s="7">
        <v>0</v>
      </c>
      <c r="K41" s="7">
        <v>0</v>
      </c>
      <c r="L41" s="7">
        <v>0</v>
      </c>
      <c r="M41" s="7">
        <v>0</v>
      </c>
      <c r="N41" s="126">
        <f t="shared" si="1"/>
        <v>0</v>
      </c>
      <c r="O41" s="26">
        <v>0</v>
      </c>
      <c r="P41" s="7">
        <v>0</v>
      </c>
      <c r="Q41" s="7">
        <v>0</v>
      </c>
      <c r="R41" s="7">
        <v>0</v>
      </c>
      <c r="S41" s="7">
        <v>0</v>
      </c>
      <c r="T41" s="7">
        <v>0</v>
      </c>
      <c r="U41" s="126">
        <f t="shared" si="2"/>
        <v>0</v>
      </c>
    </row>
    <row r="42" spans="1:21">
      <c r="A42" s="37">
        <v>32</v>
      </c>
      <c r="B42" s="17"/>
      <c r="C42" s="16"/>
      <c r="D42" s="38"/>
      <c r="E42" s="17" t="s">
        <v>397</v>
      </c>
      <c r="F42" s="42" t="s">
        <v>53</v>
      </c>
      <c r="G42" s="111">
        <f t="shared" si="0"/>
        <v>96.092881772201508</v>
      </c>
      <c r="H42" s="26">
        <v>5.7257944545708597</v>
      </c>
      <c r="I42" s="7">
        <v>4.0849201343953609</v>
      </c>
      <c r="J42" s="7">
        <v>9.8491950184106827</v>
      </c>
      <c r="K42" s="7">
        <v>10.444043591618538</v>
      </c>
      <c r="L42" s="7">
        <v>11.166065320372581</v>
      </c>
      <c r="M42" s="7">
        <v>9.7827356159687042</v>
      </c>
      <c r="N42" s="126">
        <f t="shared" si="1"/>
        <v>51.052754135336727</v>
      </c>
      <c r="O42" s="26">
        <v>1.8006661385297775</v>
      </c>
      <c r="P42" s="7">
        <v>1.6864248160272837</v>
      </c>
      <c r="Q42" s="7">
        <v>4.9737583175301552</v>
      </c>
      <c r="R42" s="7">
        <v>8.0629695355892181</v>
      </c>
      <c r="S42" s="7">
        <v>5.4936437457799911</v>
      </c>
      <c r="T42" s="7">
        <v>23.022665083408356</v>
      </c>
      <c r="U42" s="126">
        <f t="shared" si="2"/>
        <v>45.040127636864781</v>
      </c>
    </row>
    <row r="43" spans="1:21">
      <c r="A43" s="37">
        <v>33</v>
      </c>
      <c r="B43" s="17"/>
      <c r="C43" s="16"/>
      <c r="D43" s="38" t="s">
        <v>54</v>
      </c>
      <c r="E43" s="39" t="s">
        <v>55</v>
      </c>
      <c r="F43" s="42"/>
      <c r="G43" s="111">
        <f t="shared" si="0"/>
        <v>3.9293361204636312</v>
      </c>
      <c r="H43" s="26">
        <v>0.33407423166863737</v>
      </c>
      <c r="I43" s="7">
        <v>8.3197013831522781E-2</v>
      </c>
      <c r="J43" s="7">
        <v>6.6918118405737914E-2</v>
      </c>
      <c r="K43" s="7">
        <v>9.552872597851092E-2</v>
      </c>
      <c r="L43" s="7">
        <v>0.23404930211836472</v>
      </c>
      <c r="M43" s="7">
        <v>0.8915973617695272</v>
      </c>
      <c r="N43" s="126">
        <f t="shared" si="1"/>
        <v>1.7053647537723009</v>
      </c>
      <c r="O43" s="26">
        <v>0.48587833763122035</v>
      </c>
      <c r="P43" s="7">
        <v>0.10430660919882939</v>
      </c>
      <c r="Q43" s="7">
        <v>6.6253710832825163E-2</v>
      </c>
      <c r="R43" s="7">
        <v>0.10257307458959986</v>
      </c>
      <c r="S43" s="7">
        <v>0.23997383375535719</v>
      </c>
      <c r="T43" s="7">
        <v>1.2249858006834984</v>
      </c>
      <c r="U43" s="126">
        <f t="shared" si="2"/>
        <v>2.2239713666913303</v>
      </c>
    </row>
    <row r="44" spans="1:21">
      <c r="A44" s="37">
        <v>34</v>
      </c>
      <c r="B44" s="17"/>
      <c r="C44" s="16"/>
      <c r="D44" s="8"/>
      <c r="E44" s="17" t="s">
        <v>12</v>
      </c>
      <c r="F44" s="42" t="s">
        <v>56</v>
      </c>
      <c r="G44" s="111">
        <f t="shared" si="0"/>
        <v>3.9293361204636312</v>
      </c>
      <c r="H44" s="26">
        <v>0.33407423166863737</v>
      </c>
      <c r="I44" s="7">
        <v>8.3197013831522781E-2</v>
      </c>
      <c r="J44" s="7">
        <v>6.6918118405737914E-2</v>
      </c>
      <c r="K44" s="7">
        <v>9.552872597851092E-2</v>
      </c>
      <c r="L44" s="7">
        <v>0.23404930211836472</v>
      </c>
      <c r="M44" s="7">
        <v>0.8915973617695272</v>
      </c>
      <c r="N44" s="126">
        <f t="shared" si="1"/>
        <v>1.7053647537723009</v>
      </c>
      <c r="O44" s="26">
        <v>0.48587833763122035</v>
      </c>
      <c r="P44" s="7">
        <v>0.10430660919882939</v>
      </c>
      <c r="Q44" s="7">
        <v>6.6253710832825163E-2</v>
      </c>
      <c r="R44" s="7">
        <v>0.10257307458959986</v>
      </c>
      <c r="S44" s="7">
        <v>0.23997383375535719</v>
      </c>
      <c r="T44" s="7">
        <v>1.2249858006834984</v>
      </c>
      <c r="U44" s="126">
        <f t="shared" si="2"/>
        <v>2.2239713666913303</v>
      </c>
    </row>
    <row r="45" spans="1:21">
      <c r="A45" s="37">
        <v>35</v>
      </c>
      <c r="B45" s="17"/>
      <c r="C45" s="16"/>
      <c r="D45" s="8"/>
      <c r="E45" s="17" t="s">
        <v>14</v>
      </c>
      <c r="F45" s="42" t="s">
        <v>57</v>
      </c>
      <c r="G45" s="111">
        <f t="shared" si="0"/>
        <v>0</v>
      </c>
      <c r="H45" s="26">
        <v>0</v>
      </c>
      <c r="I45" s="7">
        <v>0</v>
      </c>
      <c r="J45" s="7">
        <v>0</v>
      </c>
      <c r="K45" s="7">
        <v>0</v>
      </c>
      <c r="L45" s="7">
        <v>0</v>
      </c>
      <c r="M45" s="7">
        <v>0</v>
      </c>
      <c r="N45" s="126">
        <f t="shared" si="1"/>
        <v>0</v>
      </c>
      <c r="O45" s="26">
        <v>0</v>
      </c>
      <c r="P45" s="7">
        <v>0</v>
      </c>
      <c r="Q45" s="7">
        <v>0</v>
      </c>
      <c r="R45" s="7">
        <v>0</v>
      </c>
      <c r="S45" s="7">
        <v>0</v>
      </c>
      <c r="T45" s="7">
        <v>0</v>
      </c>
      <c r="U45" s="126">
        <f t="shared" si="2"/>
        <v>0</v>
      </c>
    </row>
    <row r="46" spans="1:21">
      <c r="A46" s="37">
        <v>36</v>
      </c>
      <c r="B46" s="10"/>
      <c r="C46" s="16"/>
      <c r="D46" s="8"/>
      <c r="E46" s="17" t="s">
        <v>16</v>
      </c>
      <c r="F46" s="42" t="s">
        <v>58</v>
      </c>
      <c r="G46" s="111">
        <f t="shared" si="0"/>
        <v>0</v>
      </c>
      <c r="H46" s="26">
        <v>0</v>
      </c>
      <c r="I46" s="7">
        <v>0</v>
      </c>
      <c r="J46" s="7">
        <v>0</v>
      </c>
      <c r="K46" s="7">
        <v>0</v>
      </c>
      <c r="L46" s="7">
        <v>0</v>
      </c>
      <c r="M46" s="7">
        <v>0</v>
      </c>
      <c r="N46" s="126">
        <f t="shared" si="1"/>
        <v>0</v>
      </c>
      <c r="O46" s="26">
        <v>0</v>
      </c>
      <c r="P46" s="7">
        <v>0</v>
      </c>
      <c r="Q46" s="7">
        <v>0</v>
      </c>
      <c r="R46" s="7">
        <v>0</v>
      </c>
      <c r="S46" s="7">
        <v>0</v>
      </c>
      <c r="T46" s="7">
        <v>0</v>
      </c>
      <c r="U46" s="126">
        <f t="shared" si="2"/>
        <v>0</v>
      </c>
    </row>
    <row r="47" spans="1:21">
      <c r="A47" s="37">
        <v>37</v>
      </c>
      <c r="B47" s="10"/>
      <c r="C47" s="11"/>
      <c r="D47" s="38" t="s">
        <v>59</v>
      </c>
      <c r="E47" s="9" t="s">
        <v>60</v>
      </c>
      <c r="F47" s="44"/>
      <c r="G47" s="111">
        <f t="shared" si="0"/>
        <v>4672.3811534498818</v>
      </c>
      <c r="H47" s="26">
        <v>91.498882677406073</v>
      </c>
      <c r="I47" s="7">
        <v>25.955658581573516</v>
      </c>
      <c r="J47" s="7">
        <v>78.487011067569256</v>
      </c>
      <c r="K47" s="7">
        <v>77.647203247994184</v>
      </c>
      <c r="L47" s="7">
        <v>219.85879871249199</v>
      </c>
      <c r="M47" s="7">
        <v>2105.4127089977264</v>
      </c>
      <c r="N47" s="126">
        <f t="shared" si="1"/>
        <v>2598.8602632847615</v>
      </c>
      <c r="O47" s="26">
        <v>35.907078420743346</v>
      </c>
      <c r="P47" s="7">
        <v>27.676652856171131</v>
      </c>
      <c r="Q47" s="7">
        <v>81.833902629092336</v>
      </c>
      <c r="R47" s="7">
        <v>71.299528587609529</v>
      </c>
      <c r="S47" s="7">
        <v>199.8612424582243</v>
      </c>
      <c r="T47" s="7">
        <v>1656.9424852132797</v>
      </c>
      <c r="U47" s="126">
        <f t="shared" si="2"/>
        <v>2073.5208901651204</v>
      </c>
    </row>
    <row r="48" spans="1:21">
      <c r="A48" s="93">
        <v>38</v>
      </c>
      <c r="B48" s="94"/>
      <c r="C48" s="95" t="s">
        <v>61</v>
      </c>
      <c r="D48" s="96" t="s">
        <v>62</v>
      </c>
      <c r="E48" s="97"/>
      <c r="F48" s="98"/>
      <c r="G48" s="99">
        <f t="shared" si="0"/>
        <v>103218.50011903793</v>
      </c>
      <c r="H48" s="100">
        <v>2190.9075069949031</v>
      </c>
      <c r="I48" s="101">
        <v>67.547849483788013</v>
      </c>
      <c r="J48" s="101">
        <v>350.21196645498276</v>
      </c>
      <c r="K48" s="101">
        <v>936.52092313766479</v>
      </c>
      <c r="L48" s="101">
        <v>5709.2559051513672</v>
      </c>
      <c r="M48" s="101">
        <v>48609.708999633789</v>
      </c>
      <c r="N48" s="127">
        <f t="shared" si="1"/>
        <v>57864.153150856495</v>
      </c>
      <c r="O48" s="100">
        <v>1485.138304412365</v>
      </c>
      <c r="P48" s="101">
        <v>75.845304913818836</v>
      </c>
      <c r="Q48" s="101">
        <v>319.31866240501404</v>
      </c>
      <c r="R48" s="101">
        <v>644.18879663944244</v>
      </c>
      <c r="S48" s="101">
        <v>3705.8967933654785</v>
      </c>
      <c r="T48" s="101">
        <v>39123.959106445313</v>
      </c>
      <c r="U48" s="127">
        <f t="shared" si="2"/>
        <v>45354.346968181431</v>
      </c>
    </row>
    <row r="49" spans="1:21">
      <c r="A49" s="37">
        <v>39</v>
      </c>
      <c r="B49" s="17"/>
      <c r="C49" s="16"/>
      <c r="D49" s="38" t="s">
        <v>8</v>
      </c>
      <c r="E49" s="45" t="s">
        <v>63</v>
      </c>
      <c r="F49" s="40"/>
      <c r="G49" s="111">
        <f t="shared" si="0"/>
        <v>103160.44092192128</v>
      </c>
      <c r="H49" s="26">
        <v>2188.5163992531598</v>
      </c>
      <c r="I49" s="7">
        <v>67.320657819509506</v>
      </c>
      <c r="J49" s="7">
        <v>349.02851986885071</v>
      </c>
      <c r="K49" s="7">
        <v>934.39329314231873</v>
      </c>
      <c r="L49" s="7">
        <v>5703.3035135269165</v>
      </c>
      <c r="M49" s="7">
        <v>48589.605117797852</v>
      </c>
      <c r="N49" s="126">
        <f t="shared" si="1"/>
        <v>57832.167501408607</v>
      </c>
      <c r="O49" s="26">
        <v>1483.1942272111773</v>
      </c>
      <c r="P49" s="7">
        <v>75.572789259254932</v>
      </c>
      <c r="Q49" s="7">
        <v>318.41357946395874</v>
      </c>
      <c r="R49" s="7">
        <v>642.78237497806549</v>
      </c>
      <c r="S49" s="7">
        <v>3701.7975406646729</v>
      </c>
      <c r="T49" s="7">
        <v>39106.512908935547</v>
      </c>
      <c r="U49" s="126">
        <f t="shared" si="2"/>
        <v>45328.273420512676</v>
      </c>
    </row>
    <row r="50" spans="1:21">
      <c r="A50" s="37">
        <v>40</v>
      </c>
      <c r="B50" s="17"/>
      <c r="C50" s="16"/>
      <c r="D50" s="38" t="s">
        <v>10</v>
      </c>
      <c r="E50" s="45" t="s">
        <v>64</v>
      </c>
      <c r="F50" s="40"/>
      <c r="G50" s="111">
        <f t="shared" si="0"/>
        <v>40.510602908801957</v>
      </c>
      <c r="H50" s="26">
        <v>2.3619186982359679</v>
      </c>
      <c r="I50" s="7">
        <v>7.3232031048974022E-2</v>
      </c>
      <c r="J50" s="7">
        <v>1.0717576105380431</v>
      </c>
      <c r="K50" s="7">
        <v>2.0502378237433732</v>
      </c>
      <c r="L50" s="7">
        <v>5.3388612782582641</v>
      </c>
      <c r="M50" s="7">
        <v>11.863294024020433</v>
      </c>
      <c r="N50" s="126">
        <f t="shared" si="1"/>
        <v>22.759301465845056</v>
      </c>
      <c r="O50" s="26">
        <v>1.8892739486946084</v>
      </c>
      <c r="P50" s="7">
        <v>6.3591477588488488E-2</v>
      </c>
      <c r="Q50" s="7">
        <v>0.7339084993727738</v>
      </c>
      <c r="R50" s="7">
        <v>1.3207077082479373</v>
      </c>
      <c r="S50" s="7">
        <v>2.8418099828995764</v>
      </c>
      <c r="T50" s="7">
        <v>10.902009826153517</v>
      </c>
      <c r="U50" s="126">
        <f t="shared" si="2"/>
        <v>17.751301442956901</v>
      </c>
    </row>
    <row r="51" spans="1:21">
      <c r="A51" s="37">
        <v>41</v>
      </c>
      <c r="B51" s="17"/>
      <c r="C51" s="16"/>
      <c r="D51" s="38" t="s">
        <v>22</v>
      </c>
      <c r="E51" s="45" t="s">
        <v>65</v>
      </c>
      <c r="F51" s="40"/>
      <c r="G51" s="111">
        <f t="shared" si="0"/>
        <v>17.548940084252308</v>
      </c>
      <c r="H51" s="26">
        <v>2.9137011629927656E-2</v>
      </c>
      <c r="I51" s="7">
        <v>0.1539603309793165</v>
      </c>
      <c r="J51" s="7">
        <v>0.1116889103941503</v>
      </c>
      <c r="K51" s="7">
        <v>7.7349113344098441E-2</v>
      </c>
      <c r="L51" s="7">
        <v>0.61339766734454315</v>
      </c>
      <c r="M51" s="7">
        <v>8.2409156659850851</v>
      </c>
      <c r="N51" s="126">
        <f t="shared" si="1"/>
        <v>9.2264486996771211</v>
      </c>
      <c r="O51" s="26">
        <v>5.4804036848508986E-2</v>
      </c>
      <c r="P51" s="7">
        <v>0.20892499694673461</v>
      </c>
      <c r="Q51" s="7">
        <v>0.17117707120087289</v>
      </c>
      <c r="R51" s="7">
        <v>8.5718927522975719E-2</v>
      </c>
      <c r="S51" s="7">
        <v>1.2574404043480172</v>
      </c>
      <c r="T51" s="7">
        <v>6.5444259477080777</v>
      </c>
      <c r="U51" s="126">
        <f t="shared" si="2"/>
        <v>8.3224913845751871</v>
      </c>
    </row>
    <row r="52" spans="1:21">
      <c r="A52" s="93">
        <v>42</v>
      </c>
      <c r="B52" s="94"/>
      <c r="C52" s="95" t="s">
        <v>66</v>
      </c>
      <c r="D52" s="96" t="s">
        <v>67</v>
      </c>
      <c r="E52" s="97"/>
      <c r="F52" s="98"/>
      <c r="G52" s="99">
        <f t="shared" si="0"/>
        <v>2551.4538446068764</v>
      </c>
      <c r="H52" s="100">
        <v>0</v>
      </c>
      <c r="I52" s="101">
        <v>0</v>
      </c>
      <c r="J52" s="101">
        <v>0</v>
      </c>
      <c r="K52" s="101">
        <v>0</v>
      </c>
      <c r="L52" s="101">
        <v>0</v>
      </c>
      <c r="M52" s="101">
        <v>0</v>
      </c>
      <c r="N52" s="127">
        <f t="shared" si="1"/>
        <v>0</v>
      </c>
      <c r="O52" s="100">
        <v>0</v>
      </c>
      <c r="P52" s="101">
        <v>0</v>
      </c>
      <c r="Q52" s="101">
        <v>1008.2746098041534</v>
      </c>
      <c r="R52" s="101">
        <v>1543.1792348027229</v>
      </c>
      <c r="S52" s="101">
        <v>0</v>
      </c>
      <c r="T52" s="101">
        <v>0</v>
      </c>
      <c r="U52" s="127">
        <f t="shared" si="2"/>
        <v>2551.4538446068764</v>
      </c>
    </row>
    <row r="53" spans="1:21">
      <c r="A53" s="93">
        <v>49</v>
      </c>
      <c r="B53" s="94"/>
      <c r="C53" s="95" t="s">
        <v>68</v>
      </c>
      <c r="D53" s="96" t="s">
        <v>69</v>
      </c>
      <c r="E53" s="97"/>
      <c r="F53" s="98"/>
      <c r="G53" s="99">
        <f t="shared" si="0"/>
        <v>22541.729549095035</v>
      </c>
      <c r="H53" s="100">
        <v>11953.927585124969</v>
      </c>
      <c r="I53" s="101">
        <v>0.44940495491027832</v>
      </c>
      <c r="J53" s="101">
        <v>0.14262537658214569</v>
      </c>
      <c r="K53" s="101">
        <v>9.6354395151138306E-2</v>
      </c>
      <c r="L53" s="101">
        <v>0</v>
      </c>
      <c r="M53" s="101">
        <v>0</v>
      </c>
      <c r="N53" s="127">
        <f t="shared" si="1"/>
        <v>11954.615969851613</v>
      </c>
      <c r="O53" s="100">
        <v>10585.641844272614</v>
      </c>
      <c r="P53" s="101">
        <v>0</v>
      </c>
      <c r="Q53" s="101">
        <v>0.13735464215278625</v>
      </c>
      <c r="R53" s="101">
        <v>0.65148425102233887</v>
      </c>
      <c r="S53" s="101">
        <v>0.68289607763290405</v>
      </c>
      <c r="T53" s="101">
        <v>0</v>
      </c>
      <c r="U53" s="127">
        <f t="shared" si="2"/>
        <v>10587.113579243422</v>
      </c>
    </row>
    <row r="54" spans="1:21">
      <c r="A54" s="37">
        <v>50</v>
      </c>
      <c r="B54" s="17"/>
      <c r="C54" s="16"/>
      <c r="D54" s="38" t="s">
        <v>8</v>
      </c>
      <c r="E54" s="47" t="s">
        <v>70</v>
      </c>
      <c r="F54" s="40"/>
      <c r="G54" s="111">
        <f t="shared" si="0"/>
        <v>11471.504311010242</v>
      </c>
      <c r="H54" s="26">
        <v>6170.3890767097473</v>
      </c>
      <c r="I54" s="7">
        <v>0.38942614197731018</v>
      </c>
      <c r="J54" s="7">
        <v>0.14262537658214569</v>
      </c>
      <c r="K54" s="7">
        <v>9.6354395151138306E-2</v>
      </c>
      <c r="L54" s="7">
        <v>0</v>
      </c>
      <c r="M54" s="7">
        <v>0</v>
      </c>
      <c r="N54" s="126">
        <f t="shared" si="1"/>
        <v>6171.0174826234579</v>
      </c>
      <c r="O54" s="26">
        <v>5299.522976398468</v>
      </c>
      <c r="P54" s="7">
        <v>0</v>
      </c>
      <c r="Q54" s="7">
        <v>0</v>
      </c>
      <c r="R54" s="7">
        <v>0.50096988677978516</v>
      </c>
      <c r="S54" s="7">
        <v>0.46288210153579712</v>
      </c>
      <c r="T54" s="7">
        <v>0</v>
      </c>
      <c r="U54" s="126">
        <f t="shared" si="2"/>
        <v>5300.4868283867836</v>
      </c>
    </row>
    <row r="55" spans="1:21">
      <c r="A55" s="37">
        <v>51</v>
      </c>
      <c r="B55" s="10"/>
      <c r="C55" s="16"/>
      <c r="D55" s="38" t="s">
        <v>10</v>
      </c>
      <c r="E55" s="47" t="s">
        <v>71</v>
      </c>
      <c r="F55" s="40"/>
      <c r="G55" s="111">
        <f t="shared" si="0"/>
        <v>6697.4265337623656</v>
      </c>
      <c r="H55" s="26">
        <v>3331.4935057535768</v>
      </c>
      <c r="I55" s="7">
        <v>5.997881293296814E-2</v>
      </c>
      <c r="J55" s="7">
        <v>0</v>
      </c>
      <c r="K55" s="7">
        <v>0</v>
      </c>
      <c r="L55" s="7">
        <v>0</v>
      </c>
      <c r="M55" s="7">
        <v>0</v>
      </c>
      <c r="N55" s="126">
        <f t="shared" si="1"/>
        <v>3331.5534845665097</v>
      </c>
      <c r="O55" s="26">
        <v>3365.8730491958559</v>
      </c>
      <c r="P55" s="7">
        <v>0</v>
      </c>
      <c r="Q55" s="7">
        <v>0</v>
      </c>
      <c r="R55" s="7">
        <v>0</v>
      </c>
      <c r="S55" s="7">
        <v>0</v>
      </c>
      <c r="T55" s="7">
        <v>0</v>
      </c>
      <c r="U55" s="126">
        <f t="shared" si="2"/>
        <v>3365.8730491958559</v>
      </c>
    </row>
    <row r="56" spans="1:21">
      <c r="A56" s="37">
        <v>52</v>
      </c>
      <c r="B56" s="17"/>
      <c r="C56" s="11"/>
      <c r="D56" s="38" t="s">
        <v>22</v>
      </c>
      <c r="E56" s="47" t="s">
        <v>72</v>
      </c>
      <c r="F56" s="43"/>
      <c r="G56" s="111">
        <f t="shared" si="0"/>
        <v>3528.0555556024192</v>
      </c>
      <c r="H56" s="26">
        <v>2080.4681476127589</v>
      </c>
      <c r="I56" s="7">
        <v>0</v>
      </c>
      <c r="J56" s="7">
        <v>0</v>
      </c>
      <c r="K56" s="7">
        <v>0</v>
      </c>
      <c r="L56" s="7">
        <v>0</v>
      </c>
      <c r="M56" s="7">
        <v>0</v>
      </c>
      <c r="N56" s="126">
        <f t="shared" si="1"/>
        <v>2080.4681476127589</v>
      </c>
      <c r="O56" s="26">
        <v>1447.5874079896603</v>
      </c>
      <c r="P56" s="7">
        <v>0</v>
      </c>
      <c r="Q56" s="7">
        <v>0</v>
      </c>
      <c r="R56" s="7">
        <v>0</v>
      </c>
      <c r="S56" s="7">
        <v>0</v>
      </c>
      <c r="T56" s="7">
        <v>0</v>
      </c>
      <c r="U56" s="126">
        <f t="shared" si="2"/>
        <v>1447.5874079896603</v>
      </c>
    </row>
    <row r="57" spans="1:21">
      <c r="A57" s="37">
        <v>53</v>
      </c>
      <c r="B57" s="12"/>
      <c r="C57" s="12"/>
      <c r="D57" s="38" t="s">
        <v>24</v>
      </c>
      <c r="E57" s="13" t="s">
        <v>73</v>
      </c>
      <c r="F57" s="43"/>
      <c r="G57" s="111">
        <f t="shared" si="0"/>
        <v>844.74292756617069</v>
      </c>
      <c r="H57" s="26">
        <v>371.57663801312447</v>
      </c>
      <c r="I57" s="7">
        <v>0</v>
      </c>
      <c r="J57" s="7">
        <v>0</v>
      </c>
      <c r="K57" s="7">
        <v>0</v>
      </c>
      <c r="L57" s="7">
        <v>0</v>
      </c>
      <c r="M57" s="7">
        <v>0</v>
      </c>
      <c r="N57" s="126">
        <f t="shared" si="1"/>
        <v>371.57663801312447</v>
      </c>
      <c r="O57" s="26">
        <v>472.6584066003561</v>
      </c>
      <c r="P57" s="7">
        <v>0</v>
      </c>
      <c r="Q57" s="7">
        <v>0.13735464215278625</v>
      </c>
      <c r="R57" s="7">
        <v>0.15051433444023132</v>
      </c>
      <c r="S57" s="7">
        <v>0.22001397609710693</v>
      </c>
      <c r="T57" s="7">
        <v>0</v>
      </c>
      <c r="U57" s="126">
        <f t="shared" si="2"/>
        <v>473.16628955304623</v>
      </c>
    </row>
    <row r="58" spans="1:21">
      <c r="A58" s="93">
        <v>54</v>
      </c>
      <c r="B58" s="94"/>
      <c r="C58" s="95" t="s">
        <v>74</v>
      </c>
      <c r="D58" s="96" t="s">
        <v>75</v>
      </c>
      <c r="E58" s="97"/>
      <c r="F58" s="98"/>
      <c r="G58" s="99">
        <f t="shared" si="0"/>
        <v>4610.984954559477</v>
      </c>
      <c r="H58" s="100">
        <v>56.374367896467447</v>
      </c>
      <c r="I58" s="101">
        <v>6.4604912120848894</v>
      </c>
      <c r="J58" s="101">
        <v>18.902922108769417</v>
      </c>
      <c r="K58" s="101">
        <v>37.316104643046856</v>
      </c>
      <c r="L58" s="101">
        <v>106.16973495483398</v>
      </c>
      <c r="M58" s="101">
        <v>1881.5348949432373</v>
      </c>
      <c r="N58" s="127">
        <f t="shared" si="1"/>
        <v>2106.7585157584399</v>
      </c>
      <c r="O58" s="100">
        <v>52.53620927571319</v>
      </c>
      <c r="P58" s="101">
        <v>9.9377869493328035</v>
      </c>
      <c r="Q58" s="101">
        <v>28.757766319438815</v>
      </c>
      <c r="R58" s="101">
        <v>38.769949460402131</v>
      </c>
      <c r="S58" s="101">
        <v>89.945708751678467</v>
      </c>
      <c r="T58" s="101">
        <v>2284.2790180444717</v>
      </c>
      <c r="U58" s="127">
        <f t="shared" si="2"/>
        <v>2504.2264388010371</v>
      </c>
    </row>
    <row r="59" spans="1:21">
      <c r="A59" s="37">
        <v>55</v>
      </c>
      <c r="B59" s="17"/>
      <c r="C59" s="16"/>
      <c r="D59" s="38" t="s">
        <v>8</v>
      </c>
      <c r="E59" s="45" t="s">
        <v>76</v>
      </c>
      <c r="F59" s="40"/>
      <c r="G59" s="111">
        <f t="shared" si="0"/>
        <v>3206.2865756875617</v>
      </c>
      <c r="H59" s="26">
        <v>37.793762784313003</v>
      </c>
      <c r="I59" s="7">
        <v>1.1456488309195265</v>
      </c>
      <c r="J59" s="7">
        <v>6.184000217821449</v>
      </c>
      <c r="K59" s="7">
        <v>11.616465445607901</v>
      </c>
      <c r="L59" s="7">
        <v>41.86672805249691</v>
      </c>
      <c r="M59" s="7">
        <v>1278.7937845736742</v>
      </c>
      <c r="N59" s="126">
        <f t="shared" si="1"/>
        <v>1377.400389904833</v>
      </c>
      <c r="O59" s="26">
        <v>39.425487910019001</v>
      </c>
      <c r="P59" s="7">
        <v>3.2870018118119333</v>
      </c>
      <c r="Q59" s="7">
        <v>9.7831571432761848</v>
      </c>
      <c r="R59" s="7">
        <v>17.745687342947349</v>
      </c>
      <c r="S59" s="7">
        <v>55.104138294234872</v>
      </c>
      <c r="T59" s="7">
        <v>1703.5407132804394</v>
      </c>
      <c r="U59" s="126">
        <f t="shared" si="2"/>
        <v>1828.8861857827287</v>
      </c>
    </row>
    <row r="60" spans="1:21">
      <c r="A60" s="37">
        <v>56</v>
      </c>
      <c r="B60" s="17"/>
      <c r="C60" s="16"/>
      <c r="D60" s="38" t="s">
        <v>10</v>
      </c>
      <c r="E60" s="45" t="s">
        <v>77</v>
      </c>
      <c r="F60" s="40"/>
      <c r="G60" s="111">
        <f t="shared" si="0"/>
        <v>40.180432678247598</v>
      </c>
      <c r="H60" s="26">
        <v>0.56687284558211104</v>
      </c>
      <c r="I60" s="7">
        <v>7.845304508737172E-2</v>
      </c>
      <c r="J60" s="7">
        <v>0.48238131403923035</v>
      </c>
      <c r="K60" s="7">
        <v>0.65402142121456563</v>
      </c>
      <c r="L60" s="7">
        <v>2.205823730211705</v>
      </c>
      <c r="M60" s="7">
        <v>14.014088124036789</v>
      </c>
      <c r="N60" s="126">
        <f t="shared" si="1"/>
        <v>18.001640480171773</v>
      </c>
      <c r="O60" s="26">
        <v>0.80555415250637452</v>
      </c>
      <c r="P60" s="7">
        <v>0.11049694302346325</v>
      </c>
      <c r="Q60" s="7">
        <v>0.50060310214757919</v>
      </c>
      <c r="R60" s="7">
        <v>0.8822488232399337</v>
      </c>
      <c r="S60" s="7">
        <v>2.5732266996055841</v>
      </c>
      <c r="T60" s="7">
        <v>17.306662477552891</v>
      </c>
      <c r="U60" s="126">
        <f t="shared" si="2"/>
        <v>22.178792198075826</v>
      </c>
    </row>
    <row r="61" spans="1:21">
      <c r="A61" s="37">
        <v>57</v>
      </c>
      <c r="B61" s="17"/>
      <c r="C61" s="16"/>
      <c r="D61" s="38" t="s">
        <v>22</v>
      </c>
      <c r="E61" s="45" t="s">
        <v>78</v>
      </c>
      <c r="F61" s="40"/>
      <c r="G61" s="111">
        <f t="shared" si="0"/>
        <v>0</v>
      </c>
      <c r="H61" s="26">
        <v>0</v>
      </c>
      <c r="I61" s="7">
        <v>0</v>
      </c>
      <c r="J61" s="7">
        <v>0</v>
      </c>
      <c r="K61" s="7">
        <v>0</v>
      </c>
      <c r="L61" s="7">
        <v>0</v>
      </c>
      <c r="M61" s="7">
        <v>0</v>
      </c>
      <c r="N61" s="126">
        <f t="shared" si="1"/>
        <v>0</v>
      </c>
      <c r="O61" s="26">
        <v>0</v>
      </c>
      <c r="P61" s="7">
        <v>0</v>
      </c>
      <c r="Q61" s="7">
        <v>0</v>
      </c>
      <c r="R61" s="7">
        <v>0</v>
      </c>
      <c r="S61" s="7">
        <v>0</v>
      </c>
      <c r="T61" s="7">
        <v>0</v>
      </c>
      <c r="U61" s="126">
        <f t="shared" si="2"/>
        <v>0</v>
      </c>
    </row>
    <row r="62" spans="1:21">
      <c r="A62" s="37">
        <v>58</v>
      </c>
      <c r="B62" s="14"/>
      <c r="C62" s="16"/>
      <c r="D62" s="38" t="s">
        <v>24</v>
      </c>
      <c r="E62" s="45" t="s">
        <v>79</v>
      </c>
      <c r="F62" s="40"/>
      <c r="G62" s="111">
        <f t="shared" si="0"/>
        <v>249.18077216491656</v>
      </c>
      <c r="H62" s="26">
        <v>0.27502844307309715</v>
      </c>
      <c r="I62" s="7">
        <v>0.30672357813455164</v>
      </c>
      <c r="J62" s="7">
        <v>2.2287058439105749</v>
      </c>
      <c r="K62" s="7">
        <v>2.3036573547869921</v>
      </c>
      <c r="L62" s="7">
        <v>10.447474004235119</v>
      </c>
      <c r="M62" s="7">
        <v>154.70258272346109</v>
      </c>
      <c r="N62" s="126">
        <f t="shared" si="1"/>
        <v>170.26417194760143</v>
      </c>
      <c r="O62" s="26">
        <v>0.26067996598430909</v>
      </c>
      <c r="P62" s="7">
        <v>0.29706435912521556</v>
      </c>
      <c r="Q62" s="7">
        <v>2.0493539231829345</v>
      </c>
      <c r="R62" s="7">
        <v>2.4097470056731254</v>
      </c>
      <c r="S62" s="7">
        <v>2.3117081853561103</v>
      </c>
      <c r="T62" s="7">
        <v>71.588046777993441</v>
      </c>
      <c r="U62" s="126">
        <f t="shared" si="2"/>
        <v>78.916600217315136</v>
      </c>
    </row>
    <row r="63" spans="1:21">
      <c r="A63" s="37">
        <v>59</v>
      </c>
      <c r="B63" s="12"/>
      <c r="C63" s="14"/>
      <c r="D63" s="38" t="s">
        <v>26</v>
      </c>
      <c r="E63" s="14" t="s">
        <v>80</v>
      </c>
      <c r="F63" s="48"/>
      <c r="G63" s="111">
        <f t="shared" si="0"/>
        <v>1115.3371229746845</v>
      </c>
      <c r="H63" s="26">
        <v>17.738705749157816</v>
      </c>
      <c r="I63" s="7">
        <v>4.9296659305691719</v>
      </c>
      <c r="J63" s="7">
        <v>10.00783508643508</v>
      </c>
      <c r="K63" s="7">
        <v>22.74196108430624</v>
      </c>
      <c r="L63" s="7">
        <v>51.649706661701202</v>
      </c>
      <c r="M63" s="7">
        <v>434.02444908022881</v>
      </c>
      <c r="N63" s="126">
        <f t="shared" si="1"/>
        <v>541.09232359239832</v>
      </c>
      <c r="O63" s="26">
        <v>12.044487623730674</v>
      </c>
      <c r="P63" s="7">
        <v>6.2432237863540649</v>
      </c>
      <c r="Q63" s="7">
        <v>16.424652331508696</v>
      </c>
      <c r="R63" s="7">
        <v>17.732266202569008</v>
      </c>
      <c r="S63" s="7">
        <v>29.95663645863533</v>
      </c>
      <c r="T63" s="7">
        <v>491.84353297948837</v>
      </c>
      <c r="U63" s="126">
        <f t="shared" si="2"/>
        <v>574.24479938228615</v>
      </c>
    </row>
    <row r="64" spans="1:21">
      <c r="A64" s="72">
        <v>60</v>
      </c>
      <c r="B64" s="73" t="s">
        <v>81</v>
      </c>
      <c r="C64" s="77" t="s">
        <v>82</v>
      </c>
      <c r="D64" s="78"/>
      <c r="E64" s="78"/>
      <c r="F64" s="79"/>
      <c r="G64" s="74">
        <f t="shared" si="0"/>
        <v>3369305.1935534477</v>
      </c>
      <c r="H64" s="75">
        <v>16185.630996704102</v>
      </c>
      <c r="I64" s="76">
        <v>3218.579336643219</v>
      </c>
      <c r="J64" s="76">
        <v>11453.472843170166</v>
      </c>
      <c r="K64" s="76">
        <v>58253.89826965332</v>
      </c>
      <c r="L64" s="76">
        <v>349336.779296875</v>
      </c>
      <c r="M64" s="76">
        <v>1259651.8237304688</v>
      </c>
      <c r="N64" s="124">
        <f t="shared" si="1"/>
        <v>1698100.1844735146</v>
      </c>
      <c r="O64" s="75">
        <v>14197.623941421509</v>
      </c>
      <c r="P64" s="76">
        <v>3227.5616445541382</v>
      </c>
      <c r="Q64" s="76">
        <v>10845.972381591797</v>
      </c>
      <c r="R64" s="76">
        <v>51222.34806060791</v>
      </c>
      <c r="S64" s="76">
        <v>260477.63244628906</v>
      </c>
      <c r="T64" s="76">
        <v>1331233.8706054688</v>
      </c>
      <c r="U64" s="124">
        <f t="shared" si="2"/>
        <v>1671205.0090799332</v>
      </c>
    </row>
    <row r="65" spans="1:21">
      <c r="A65" s="93">
        <v>61</v>
      </c>
      <c r="B65" s="94"/>
      <c r="C65" s="95" t="s">
        <v>6</v>
      </c>
      <c r="D65" s="96" t="s">
        <v>83</v>
      </c>
      <c r="E65" s="97"/>
      <c r="F65" s="98"/>
      <c r="G65" s="99">
        <f t="shared" si="0"/>
        <v>593408.74124735594</v>
      </c>
      <c r="H65" s="100">
        <v>1805.5771186351776</v>
      </c>
      <c r="I65" s="101">
        <v>1460.8256407976151</v>
      </c>
      <c r="J65" s="101">
        <v>2820.6538639068604</v>
      </c>
      <c r="K65" s="101">
        <v>13314.405992507935</v>
      </c>
      <c r="L65" s="101">
        <v>98642.567626953125</v>
      </c>
      <c r="M65" s="101">
        <v>204267.07861328125</v>
      </c>
      <c r="N65" s="127">
        <f t="shared" si="1"/>
        <v>322311.10885608196</v>
      </c>
      <c r="O65" s="100">
        <v>1467.1942734718323</v>
      </c>
      <c r="P65" s="101">
        <v>1285.7495825886726</v>
      </c>
      <c r="Q65" s="101">
        <v>2545.9835257530212</v>
      </c>
      <c r="R65" s="101">
        <v>22070.909172058105</v>
      </c>
      <c r="S65" s="101">
        <v>93254.0830078125</v>
      </c>
      <c r="T65" s="101">
        <v>150473.71282958984</v>
      </c>
      <c r="U65" s="127">
        <f t="shared" si="2"/>
        <v>271097.63239127398</v>
      </c>
    </row>
    <row r="66" spans="1:21">
      <c r="A66" s="37">
        <v>62</v>
      </c>
      <c r="B66" s="17"/>
      <c r="C66" s="16"/>
      <c r="D66" s="38" t="s">
        <v>8</v>
      </c>
      <c r="E66" s="49" t="s">
        <v>84</v>
      </c>
      <c r="F66" s="40"/>
      <c r="G66" s="111">
        <f t="shared" si="0"/>
        <v>10341.968459818512</v>
      </c>
      <c r="H66" s="26">
        <v>8.4822807163000107</v>
      </c>
      <c r="I66" s="7">
        <v>8.8341186735779047</v>
      </c>
      <c r="J66" s="7">
        <v>62.692735254764557</v>
      </c>
      <c r="K66" s="7">
        <v>478.10075986385345</v>
      </c>
      <c r="L66" s="7">
        <v>2364.2959203720093</v>
      </c>
      <c r="M66" s="7">
        <v>3168.3426856994629</v>
      </c>
      <c r="N66" s="126">
        <f t="shared" si="1"/>
        <v>6090.7485005799681</v>
      </c>
      <c r="O66" s="26">
        <v>25.27204267680645</v>
      </c>
      <c r="P66" s="7">
        <v>13.494433583691716</v>
      </c>
      <c r="Q66" s="7">
        <v>53.33767681568861</v>
      </c>
      <c r="R66" s="7">
        <v>330.37436062097549</v>
      </c>
      <c r="S66" s="7">
        <v>1398.5988063812256</v>
      </c>
      <c r="T66" s="7">
        <v>2430.1426391601563</v>
      </c>
      <c r="U66" s="126">
        <f t="shared" si="2"/>
        <v>4251.2199592385441</v>
      </c>
    </row>
    <row r="67" spans="1:21">
      <c r="A67" s="37">
        <v>63</v>
      </c>
      <c r="B67" s="17"/>
      <c r="C67" s="16"/>
      <c r="D67" s="38" t="s">
        <v>10</v>
      </c>
      <c r="E67" s="49" t="s">
        <v>85</v>
      </c>
      <c r="F67" s="40"/>
      <c r="G67" s="111">
        <f t="shared" si="0"/>
        <v>14048.791673272848</v>
      </c>
      <c r="H67" s="26">
        <v>0</v>
      </c>
      <c r="I67" s="7">
        <v>0</v>
      </c>
      <c r="J67" s="7">
        <v>16.382249269634485</v>
      </c>
      <c r="K67" s="7">
        <v>249.46085393428802</v>
      </c>
      <c r="L67" s="7">
        <v>2206.7983045578003</v>
      </c>
      <c r="M67" s="7">
        <v>5258.372444152832</v>
      </c>
      <c r="N67" s="126">
        <f t="shared" si="1"/>
        <v>7731.0138519145548</v>
      </c>
      <c r="O67" s="26">
        <v>0</v>
      </c>
      <c r="P67" s="7">
        <v>0</v>
      </c>
      <c r="Q67" s="7">
        <v>24.121367659419775</v>
      </c>
      <c r="R67" s="7">
        <v>328.05272731184959</v>
      </c>
      <c r="S67" s="7">
        <v>2034.2715797424316</v>
      </c>
      <c r="T67" s="7">
        <v>3931.3321466445923</v>
      </c>
      <c r="U67" s="126">
        <f t="shared" si="2"/>
        <v>6317.7778213582933</v>
      </c>
    </row>
    <row r="68" spans="1:21">
      <c r="A68" s="37">
        <v>64</v>
      </c>
      <c r="B68" s="17"/>
      <c r="C68" s="16"/>
      <c r="D68" s="38" t="s">
        <v>22</v>
      </c>
      <c r="E68" s="49" t="s">
        <v>86</v>
      </c>
      <c r="F68" s="40"/>
      <c r="G68" s="111">
        <f t="shared" si="0"/>
        <v>42330.028396509588</v>
      </c>
      <c r="H68" s="26">
        <v>17.984590023756027</v>
      </c>
      <c r="I68" s="7">
        <v>11.084651947021484</v>
      </c>
      <c r="J68" s="7">
        <v>55.946844190359116</v>
      </c>
      <c r="K68" s="7">
        <v>1065.3456665277481</v>
      </c>
      <c r="L68" s="7">
        <v>7483.8306465148926</v>
      </c>
      <c r="M68" s="7">
        <v>15350.958992004395</v>
      </c>
      <c r="N68" s="126">
        <f t="shared" si="1"/>
        <v>23985.151391208172</v>
      </c>
      <c r="O68" s="26">
        <v>1.0986684560775757</v>
      </c>
      <c r="P68" s="7">
        <v>1.269482284784317</v>
      </c>
      <c r="Q68" s="7">
        <v>59.567997924983501</v>
      </c>
      <c r="R68" s="7">
        <v>778.62713497877121</v>
      </c>
      <c r="S68" s="7">
        <v>4502.5433168411255</v>
      </c>
      <c r="T68" s="7">
        <v>13001.770404815674</v>
      </c>
      <c r="U68" s="126">
        <f t="shared" si="2"/>
        <v>18344.877005301416</v>
      </c>
    </row>
    <row r="69" spans="1:21">
      <c r="A69" s="37">
        <v>65</v>
      </c>
      <c r="B69" s="17"/>
      <c r="C69" s="16"/>
      <c r="D69" s="38" t="s">
        <v>24</v>
      </c>
      <c r="E69" s="49" t="s">
        <v>87</v>
      </c>
      <c r="F69" s="40"/>
      <c r="G69" s="111">
        <f t="shared" si="0"/>
        <v>53664.420124426484</v>
      </c>
      <c r="H69" s="26">
        <v>15.001716375350952</v>
      </c>
      <c r="I69" s="7">
        <v>6.738670825958252</v>
      </c>
      <c r="J69" s="7">
        <v>87.18040269613266</v>
      </c>
      <c r="K69" s="7">
        <v>1361.0474555492401</v>
      </c>
      <c r="L69" s="7">
        <v>9821.3741588592529</v>
      </c>
      <c r="M69" s="7">
        <v>19080.410453796387</v>
      </c>
      <c r="N69" s="126">
        <f t="shared" si="1"/>
        <v>30371.752858102322</v>
      </c>
      <c r="O69" s="26">
        <v>36.074256032705307</v>
      </c>
      <c r="P69" s="7">
        <v>18.478411436080933</v>
      </c>
      <c r="Q69" s="7">
        <v>107.47720442712307</v>
      </c>
      <c r="R69" s="7">
        <v>1453.021454334259</v>
      </c>
      <c r="S69" s="7">
        <v>6900.4176712036133</v>
      </c>
      <c r="T69" s="7">
        <v>14777.198268890381</v>
      </c>
      <c r="U69" s="126">
        <f t="shared" si="2"/>
        <v>23292.667266324162</v>
      </c>
    </row>
    <row r="70" spans="1:21">
      <c r="A70" s="37">
        <v>66</v>
      </c>
      <c r="B70" s="17"/>
      <c r="C70" s="16"/>
      <c r="D70" s="38" t="s">
        <v>26</v>
      </c>
      <c r="E70" s="49" t="s">
        <v>88</v>
      </c>
      <c r="F70" s="40"/>
      <c r="G70" s="111">
        <f t="shared" si="0"/>
        <v>24824.740193978883</v>
      </c>
      <c r="H70" s="26">
        <v>0</v>
      </c>
      <c r="I70" s="7">
        <v>49.27093912102282</v>
      </c>
      <c r="J70" s="7">
        <v>48.452454715967178</v>
      </c>
      <c r="K70" s="7">
        <v>369.86519503593445</v>
      </c>
      <c r="L70" s="7">
        <v>5586.9313383102417</v>
      </c>
      <c r="M70" s="7">
        <v>9156.6209373474121</v>
      </c>
      <c r="N70" s="126">
        <f t="shared" si="1"/>
        <v>15211.140864530578</v>
      </c>
      <c r="O70" s="26">
        <v>0</v>
      </c>
      <c r="P70" s="7">
        <v>26.653183302842081</v>
      </c>
      <c r="Q70" s="7">
        <v>36.71049852669239</v>
      </c>
      <c r="R70" s="7">
        <v>370.92453330755234</v>
      </c>
      <c r="S70" s="7">
        <v>2785.248272895813</v>
      </c>
      <c r="T70" s="7">
        <v>6394.0628414154053</v>
      </c>
      <c r="U70" s="126">
        <f t="shared" si="2"/>
        <v>9613.5993294483051</v>
      </c>
    </row>
    <row r="71" spans="1:21">
      <c r="A71" s="37">
        <v>67</v>
      </c>
      <c r="B71" s="17"/>
      <c r="C71" s="16"/>
      <c r="D71" s="38" t="s">
        <v>32</v>
      </c>
      <c r="E71" s="49" t="s">
        <v>89</v>
      </c>
      <c r="F71" s="40"/>
      <c r="G71" s="111">
        <f t="shared" si="0"/>
        <v>20185.219031684101</v>
      </c>
      <c r="H71" s="26">
        <v>0.40906564891338348</v>
      </c>
      <c r="I71" s="7">
        <v>1.146574854850769</v>
      </c>
      <c r="J71" s="7">
        <v>14.646749399602413</v>
      </c>
      <c r="K71" s="7">
        <v>471.59903562068939</v>
      </c>
      <c r="L71" s="7">
        <v>4112.1872386932373</v>
      </c>
      <c r="M71" s="7">
        <v>6113.6950721740723</v>
      </c>
      <c r="N71" s="126">
        <f t="shared" si="1"/>
        <v>10713.683736391366</v>
      </c>
      <c r="O71" s="26">
        <v>0</v>
      </c>
      <c r="P71" s="7">
        <v>0</v>
      </c>
      <c r="Q71" s="7">
        <v>13.889016732573509</v>
      </c>
      <c r="R71" s="7">
        <v>226.75077694654465</v>
      </c>
      <c r="S71" s="7">
        <v>3326.9021773338318</v>
      </c>
      <c r="T71" s="7">
        <v>5903.9933242797852</v>
      </c>
      <c r="U71" s="126">
        <f t="shared" si="2"/>
        <v>9471.5352952927351</v>
      </c>
    </row>
    <row r="72" spans="1:21">
      <c r="A72" s="37">
        <v>68</v>
      </c>
      <c r="B72" s="17"/>
      <c r="C72" s="16"/>
      <c r="D72" s="38" t="s">
        <v>34</v>
      </c>
      <c r="E72" s="49" t="s">
        <v>90</v>
      </c>
      <c r="F72" s="40"/>
      <c r="G72" s="111">
        <f t="shared" si="0"/>
        <v>62063.71606503427</v>
      </c>
      <c r="H72" s="26">
        <v>35.088551715016365</v>
      </c>
      <c r="I72" s="7">
        <v>11.484777361154556</v>
      </c>
      <c r="J72" s="7">
        <v>63.433963060379028</v>
      </c>
      <c r="K72" s="7">
        <v>2217.4248201847076</v>
      </c>
      <c r="L72" s="7">
        <v>18306.589584350586</v>
      </c>
      <c r="M72" s="7">
        <v>23178.731384277344</v>
      </c>
      <c r="N72" s="126">
        <f t="shared" si="1"/>
        <v>43812.753080949187</v>
      </c>
      <c r="O72" s="26">
        <v>16.340946823358536</v>
      </c>
      <c r="P72" s="7">
        <v>9.755514919757843</v>
      </c>
      <c r="Q72" s="7">
        <v>50.238438040018082</v>
      </c>
      <c r="R72" s="7">
        <v>964.76042187213898</v>
      </c>
      <c r="S72" s="7">
        <v>6883.8631534576416</v>
      </c>
      <c r="T72" s="7">
        <v>10326.004508972168</v>
      </c>
      <c r="U72" s="126">
        <f t="shared" si="2"/>
        <v>18250.962984085083</v>
      </c>
    </row>
    <row r="73" spans="1:21">
      <c r="A73" s="37">
        <v>69</v>
      </c>
      <c r="B73" s="17"/>
      <c r="C73" s="16"/>
      <c r="D73" s="38" t="s">
        <v>36</v>
      </c>
      <c r="E73" s="49" t="s">
        <v>91</v>
      </c>
      <c r="F73" s="40"/>
      <c r="G73" s="111">
        <f t="shared" si="0"/>
        <v>6150.863270483911</v>
      </c>
      <c r="H73" s="26">
        <v>0</v>
      </c>
      <c r="I73" s="7">
        <v>0</v>
      </c>
      <c r="J73" s="7">
        <v>34.817930892109871</v>
      </c>
      <c r="K73" s="7">
        <v>142.49281573295593</v>
      </c>
      <c r="L73" s="7">
        <v>729.79642248153687</v>
      </c>
      <c r="M73" s="7">
        <v>2434.2556509971619</v>
      </c>
      <c r="N73" s="126">
        <f t="shared" si="1"/>
        <v>3341.3628201037645</v>
      </c>
      <c r="O73" s="26">
        <v>1.4648914337158203</v>
      </c>
      <c r="P73" s="7">
        <v>1.3218898773193359</v>
      </c>
      <c r="Q73" s="7">
        <v>15.562349386513233</v>
      </c>
      <c r="R73" s="7">
        <v>86.023181080818176</v>
      </c>
      <c r="S73" s="7">
        <v>450.1679225564003</v>
      </c>
      <c r="T73" s="7">
        <v>2254.9602160453796</v>
      </c>
      <c r="U73" s="126">
        <f t="shared" si="2"/>
        <v>2809.5004503801465</v>
      </c>
    </row>
    <row r="74" spans="1:21">
      <c r="A74" s="37">
        <v>70</v>
      </c>
      <c r="B74" s="17"/>
      <c r="C74" s="16"/>
      <c r="D74" s="38" t="s">
        <v>38</v>
      </c>
      <c r="E74" s="49" t="s">
        <v>92</v>
      </c>
      <c r="F74" s="40"/>
      <c r="G74" s="111">
        <f t="shared" ref="G74:G137" si="3">N74+U74</f>
        <v>65280.878574501723</v>
      </c>
      <c r="H74" s="26">
        <v>0</v>
      </c>
      <c r="I74" s="7">
        <v>0</v>
      </c>
      <c r="J74" s="7">
        <v>3.2764958702027798</v>
      </c>
      <c r="K74" s="7">
        <v>12.371842786669731</v>
      </c>
      <c r="L74" s="7">
        <v>54.156367838382721</v>
      </c>
      <c r="M74" s="7">
        <v>96.91477370262146</v>
      </c>
      <c r="N74" s="126">
        <f t="shared" ref="N74:N137" si="4">SUM(H74:M74)</f>
        <v>166.71948019787669</v>
      </c>
      <c r="O74" s="26">
        <v>2.8844327926635742</v>
      </c>
      <c r="P74" s="7">
        <v>1.5581990778446198</v>
      </c>
      <c r="Q74" s="7">
        <v>248.6360200047493</v>
      </c>
      <c r="R74" s="7">
        <v>10314.558965682983</v>
      </c>
      <c r="S74" s="7">
        <v>29281.577087402344</v>
      </c>
      <c r="T74" s="7">
        <v>25264.944389343262</v>
      </c>
      <c r="U74" s="126">
        <f t="shared" ref="U74:U130" si="5">SUM(O74:T74)</f>
        <v>65114.159094303846</v>
      </c>
    </row>
    <row r="75" spans="1:21">
      <c r="A75" s="37">
        <v>71</v>
      </c>
      <c r="B75" s="17"/>
      <c r="C75" s="16"/>
      <c r="D75" s="38" t="s">
        <v>40</v>
      </c>
      <c r="E75" s="49" t="s">
        <v>93</v>
      </c>
      <c r="F75" s="40"/>
      <c r="G75" s="111">
        <f t="shared" si="3"/>
        <v>4566.5736814588308</v>
      </c>
      <c r="H75" s="26">
        <v>0</v>
      </c>
      <c r="I75" s="7">
        <v>0</v>
      </c>
      <c r="J75" s="7">
        <v>0</v>
      </c>
      <c r="K75" s="7">
        <v>0</v>
      </c>
      <c r="L75" s="7">
        <v>0</v>
      </c>
      <c r="M75" s="7">
        <v>0</v>
      </c>
      <c r="N75" s="126">
        <f t="shared" si="4"/>
        <v>0</v>
      </c>
      <c r="O75" s="26">
        <v>0</v>
      </c>
      <c r="P75" s="7">
        <v>0</v>
      </c>
      <c r="Q75" s="7">
        <v>17.472595110535622</v>
      </c>
      <c r="R75" s="7">
        <v>410.43831273913383</v>
      </c>
      <c r="S75" s="7">
        <v>1647.5447010993958</v>
      </c>
      <c r="T75" s="7">
        <v>2491.1180725097656</v>
      </c>
      <c r="U75" s="126">
        <f t="shared" si="5"/>
        <v>4566.5736814588308</v>
      </c>
    </row>
    <row r="76" spans="1:21">
      <c r="A76" s="37">
        <v>72</v>
      </c>
      <c r="B76" s="17"/>
      <c r="C76" s="16"/>
      <c r="D76" s="38" t="s">
        <v>54</v>
      </c>
      <c r="E76" s="49" t="s">
        <v>94</v>
      </c>
      <c r="F76" s="40"/>
      <c r="G76" s="111">
        <f t="shared" si="3"/>
        <v>4751.2962098456919</v>
      </c>
      <c r="H76" s="26">
        <v>0</v>
      </c>
      <c r="I76" s="7">
        <v>0</v>
      </c>
      <c r="J76" s="7">
        <v>0</v>
      </c>
      <c r="K76" s="7">
        <v>0</v>
      </c>
      <c r="L76" s="7">
        <v>0</v>
      </c>
      <c r="M76" s="7">
        <v>0</v>
      </c>
      <c r="N76" s="126">
        <f t="shared" si="4"/>
        <v>0</v>
      </c>
      <c r="O76" s="26">
        <v>0</v>
      </c>
      <c r="P76" s="7">
        <v>0</v>
      </c>
      <c r="Q76" s="7">
        <v>6.7655166126787663</v>
      </c>
      <c r="R76" s="7">
        <v>109.85365742444992</v>
      </c>
      <c r="S76" s="7">
        <v>1428.5191130638123</v>
      </c>
      <c r="T76" s="7">
        <v>3206.157922744751</v>
      </c>
      <c r="U76" s="126">
        <f t="shared" si="5"/>
        <v>4751.2962098456919</v>
      </c>
    </row>
    <row r="77" spans="1:21">
      <c r="A77" s="37">
        <v>73</v>
      </c>
      <c r="B77" s="17"/>
      <c r="C77" s="16"/>
      <c r="D77" s="38" t="s">
        <v>59</v>
      </c>
      <c r="E77" s="49" t="s">
        <v>95</v>
      </c>
      <c r="F77" s="40"/>
      <c r="G77" s="111">
        <f t="shared" si="3"/>
        <v>10788.636072903872</v>
      </c>
      <c r="H77" s="26">
        <v>0</v>
      </c>
      <c r="I77" s="7">
        <v>0</v>
      </c>
      <c r="J77" s="7">
        <v>0</v>
      </c>
      <c r="K77" s="7">
        <v>0</v>
      </c>
      <c r="L77" s="7">
        <v>0</v>
      </c>
      <c r="M77" s="7">
        <v>0</v>
      </c>
      <c r="N77" s="126">
        <f t="shared" si="4"/>
        <v>0</v>
      </c>
      <c r="O77" s="26">
        <v>24.413735389709473</v>
      </c>
      <c r="P77" s="7">
        <v>13.730578780174255</v>
      </c>
      <c r="Q77" s="7">
        <v>71.999057203531265</v>
      </c>
      <c r="R77" s="7">
        <v>853.99886131286621</v>
      </c>
      <c r="S77" s="7">
        <v>4276.405704498291</v>
      </c>
      <c r="T77" s="7">
        <v>5548.0881357192993</v>
      </c>
      <c r="U77" s="126">
        <f t="shared" si="5"/>
        <v>10788.636072903872</v>
      </c>
    </row>
    <row r="78" spans="1:21">
      <c r="A78" s="37">
        <v>74</v>
      </c>
      <c r="B78" s="17"/>
      <c r="C78" s="16"/>
      <c r="D78" s="38" t="s">
        <v>96</v>
      </c>
      <c r="E78" s="49" t="s">
        <v>97</v>
      </c>
      <c r="F78" s="40"/>
      <c r="G78" s="111">
        <f t="shared" si="3"/>
        <v>50477.236215233803</v>
      </c>
      <c r="H78" s="26">
        <v>4.0496411323547363</v>
      </c>
      <c r="I78" s="7">
        <v>0.71934682130813599</v>
      </c>
      <c r="J78" s="7">
        <v>7.7411095798015594</v>
      </c>
      <c r="K78" s="7">
        <v>39.506206125020981</v>
      </c>
      <c r="L78" s="7">
        <v>4686.1767597198486</v>
      </c>
      <c r="M78" s="7">
        <v>45739.043151855469</v>
      </c>
      <c r="N78" s="126">
        <f t="shared" si="4"/>
        <v>50477.236215233803</v>
      </c>
      <c r="O78" s="26">
        <v>0</v>
      </c>
      <c r="P78" s="7">
        <v>0</v>
      </c>
      <c r="Q78" s="7">
        <v>0</v>
      </c>
      <c r="R78" s="7">
        <v>0</v>
      </c>
      <c r="S78" s="7">
        <v>0</v>
      </c>
      <c r="T78" s="7">
        <v>0</v>
      </c>
      <c r="U78" s="126">
        <f t="shared" si="5"/>
        <v>0</v>
      </c>
    </row>
    <row r="79" spans="1:21">
      <c r="A79" s="37">
        <v>75</v>
      </c>
      <c r="B79" s="17"/>
      <c r="C79" s="16"/>
      <c r="D79" s="38" t="s">
        <v>98</v>
      </c>
      <c r="E79" s="49" t="s">
        <v>99</v>
      </c>
      <c r="F79" s="40"/>
      <c r="G79" s="111">
        <f t="shared" si="3"/>
        <v>31793.554418968037</v>
      </c>
      <c r="H79" s="26">
        <v>23.776966065168381</v>
      </c>
      <c r="I79" s="7">
        <v>10.355308771133423</v>
      </c>
      <c r="J79" s="7">
        <v>8.6824922692030668</v>
      </c>
      <c r="K79" s="7">
        <v>309.08245539665222</v>
      </c>
      <c r="L79" s="7">
        <v>6318.5429563522339</v>
      </c>
      <c r="M79" s="7">
        <v>19101.950416564941</v>
      </c>
      <c r="N79" s="126">
        <f t="shared" si="4"/>
        <v>25772.390595419332</v>
      </c>
      <c r="O79" s="26">
        <v>5.8395905941724777</v>
      </c>
      <c r="P79" s="7">
        <v>3.139474630355835</v>
      </c>
      <c r="Q79" s="7">
        <v>5.7010081447660923</v>
      </c>
      <c r="R79" s="7">
        <v>79.961831405758858</v>
      </c>
      <c r="S79" s="7">
        <v>1221.5019431114197</v>
      </c>
      <c r="T79" s="7">
        <v>4705.0199756622314</v>
      </c>
      <c r="U79" s="126">
        <f t="shared" si="5"/>
        <v>6021.1638235487044</v>
      </c>
    </row>
    <row r="80" spans="1:21">
      <c r="A80" s="37">
        <v>76</v>
      </c>
      <c r="B80" s="17"/>
      <c r="C80" s="16"/>
      <c r="D80" s="38" t="s">
        <v>100</v>
      </c>
      <c r="E80" s="49" t="s">
        <v>101</v>
      </c>
      <c r="F80" s="40"/>
      <c r="G80" s="111">
        <f t="shared" si="3"/>
        <v>41902.509195908904</v>
      </c>
      <c r="H80" s="26">
        <v>251.42824605852365</v>
      </c>
      <c r="I80" s="7">
        <v>259.55408115684986</v>
      </c>
      <c r="J80" s="7">
        <v>459.90274202823639</v>
      </c>
      <c r="K80" s="7">
        <v>1320.8010804653168</v>
      </c>
      <c r="L80" s="7">
        <v>8089.8587808609009</v>
      </c>
      <c r="M80" s="7">
        <v>13187.262023925781</v>
      </c>
      <c r="N80" s="126">
        <f t="shared" si="4"/>
        <v>23568.806954495609</v>
      </c>
      <c r="O80" s="26">
        <v>125.71625540405512</v>
      </c>
      <c r="P80" s="7">
        <v>160.36467744410038</v>
      </c>
      <c r="Q80" s="7">
        <v>365.58363652229309</v>
      </c>
      <c r="R80" s="7">
        <v>994.97383975982666</v>
      </c>
      <c r="S80" s="7">
        <v>5396.9439191818237</v>
      </c>
      <c r="T80" s="7">
        <v>11290.119913101196</v>
      </c>
      <c r="U80" s="126">
        <f t="shared" si="5"/>
        <v>18333.702241413295</v>
      </c>
    </row>
    <row r="81" spans="1:21">
      <c r="A81" s="37">
        <v>77</v>
      </c>
      <c r="B81" s="10"/>
      <c r="C81" s="16"/>
      <c r="D81" s="38" t="s">
        <v>102</v>
      </c>
      <c r="E81" s="49" t="s">
        <v>103</v>
      </c>
      <c r="F81" s="40"/>
      <c r="G81" s="111">
        <f t="shared" si="3"/>
        <v>25593.362544223666</v>
      </c>
      <c r="H81" s="26">
        <v>586.42998081445694</v>
      </c>
      <c r="I81" s="7">
        <v>496.98588863015175</v>
      </c>
      <c r="J81" s="7">
        <v>882.60554099082947</v>
      </c>
      <c r="K81" s="7">
        <v>1213.4601100683212</v>
      </c>
      <c r="L81" s="7">
        <v>4407.0298175811768</v>
      </c>
      <c r="M81" s="7">
        <v>7509.8714218139648</v>
      </c>
      <c r="N81" s="126">
        <f t="shared" si="4"/>
        <v>15096.382759898901</v>
      </c>
      <c r="O81" s="26">
        <v>402.37985244393349</v>
      </c>
      <c r="P81" s="7">
        <v>368.30589143931866</v>
      </c>
      <c r="Q81" s="7">
        <v>479.51461410522461</v>
      </c>
      <c r="R81" s="7">
        <v>1062.324916601181</v>
      </c>
      <c r="S81" s="7">
        <v>3062.2446784973145</v>
      </c>
      <c r="T81" s="7">
        <v>5122.209831237793</v>
      </c>
      <c r="U81" s="126">
        <f t="shared" si="5"/>
        <v>10496.979784324765</v>
      </c>
    </row>
    <row r="82" spans="1:21">
      <c r="A82" s="37">
        <v>78</v>
      </c>
      <c r="B82" s="12"/>
      <c r="C82" s="11"/>
      <c r="D82" s="50"/>
      <c r="E82" s="9" t="s">
        <v>104</v>
      </c>
      <c r="F82" s="46"/>
      <c r="G82" s="111">
        <f t="shared" si="3"/>
        <v>124644.94967362285</v>
      </c>
      <c r="H82" s="26">
        <v>862.92607367038727</v>
      </c>
      <c r="I82" s="7">
        <v>604.65130025148392</v>
      </c>
      <c r="J82" s="7">
        <v>1074.8921625614166</v>
      </c>
      <c r="K82" s="7">
        <v>4063.8474607467651</v>
      </c>
      <c r="L82" s="7">
        <v>24474.99925994873</v>
      </c>
      <c r="M82" s="7">
        <v>34890.652252197266</v>
      </c>
      <c r="N82" s="126">
        <f t="shared" si="4"/>
        <v>65971.968509376049</v>
      </c>
      <c r="O82" s="26">
        <v>825.70959624648094</v>
      </c>
      <c r="P82" s="7">
        <v>667.6778352856636</v>
      </c>
      <c r="Q82" s="7">
        <v>989.4065455198288</v>
      </c>
      <c r="R82" s="7">
        <v>3706.2635459899902</v>
      </c>
      <c r="S82" s="7">
        <v>18657.333782196045</v>
      </c>
      <c r="T82" s="7">
        <v>33826.589859008789</v>
      </c>
      <c r="U82" s="126">
        <f t="shared" si="5"/>
        <v>58672.981164246798</v>
      </c>
    </row>
    <row r="83" spans="1:21">
      <c r="A83" s="93">
        <v>79</v>
      </c>
      <c r="B83" s="94"/>
      <c r="C83" s="95" t="s">
        <v>61</v>
      </c>
      <c r="D83" s="96" t="s">
        <v>105</v>
      </c>
      <c r="E83" s="97"/>
      <c r="F83" s="98"/>
      <c r="G83" s="99">
        <f t="shared" si="3"/>
        <v>14928.56108521577</v>
      </c>
      <c r="H83" s="100">
        <v>25.960450259037316</v>
      </c>
      <c r="I83" s="101">
        <v>66.019772827625275</v>
      </c>
      <c r="J83" s="101">
        <v>145.19541499018669</v>
      </c>
      <c r="K83" s="101">
        <v>751.40611833333969</v>
      </c>
      <c r="L83" s="101">
        <v>3037.414139509201</v>
      </c>
      <c r="M83" s="101">
        <v>4538.9812154769897</v>
      </c>
      <c r="N83" s="127">
        <f t="shared" si="4"/>
        <v>8564.9771113963798</v>
      </c>
      <c r="O83" s="100">
        <v>29.119502792134881</v>
      </c>
      <c r="P83" s="101">
        <v>53.879586525261402</v>
      </c>
      <c r="Q83" s="101">
        <v>71.804285205900669</v>
      </c>
      <c r="R83" s="101">
        <v>751.93969470262527</v>
      </c>
      <c r="S83" s="101">
        <v>2163.1392863988876</v>
      </c>
      <c r="T83" s="101">
        <v>3293.7016181945801</v>
      </c>
      <c r="U83" s="127">
        <f t="shared" si="5"/>
        <v>6363.5839738193899</v>
      </c>
    </row>
    <row r="84" spans="1:21">
      <c r="A84" s="93">
        <v>80</v>
      </c>
      <c r="B84" s="94"/>
      <c r="C84" s="95" t="s">
        <v>66</v>
      </c>
      <c r="D84" s="96" t="s">
        <v>106</v>
      </c>
      <c r="E84" s="97"/>
      <c r="F84" s="98"/>
      <c r="G84" s="99">
        <f t="shared" si="3"/>
        <v>211550.46330935322</v>
      </c>
      <c r="H84" s="100">
        <v>78.769541243091226</v>
      </c>
      <c r="I84" s="101">
        <v>36.106093939393759</v>
      </c>
      <c r="J84" s="101">
        <v>245.26217451691628</v>
      </c>
      <c r="K84" s="101">
        <v>2530.9600510597229</v>
      </c>
      <c r="L84" s="101">
        <v>20405.875762939453</v>
      </c>
      <c r="M84" s="101">
        <v>74917.371215820313</v>
      </c>
      <c r="N84" s="127">
        <f t="shared" si="4"/>
        <v>98214.34483951889</v>
      </c>
      <c r="O84" s="100">
        <v>57.318881314247847</v>
      </c>
      <c r="P84" s="101">
        <v>54.01789228990674</v>
      </c>
      <c r="Q84" s="101">
        <v>437.31650128960609</v>
      </c>
      <c r="R84" s="101">
        <v>2687.360214471817</v>
      </c>
      <c r="S84" s="101">
        <v>18882.927551269531</v>
      </c>
      <c r="T84" s="101">
        <v>91217.177429199219</v>
      </c>
      <c r="U84" s="127">
        <f t="shared" si="5"/>
        <v>113336.11846983433</v>
      </c>
    </row>
    <row r="85" spans="1:21">
      <c r="A85" s="93">
        <v>81</v>
      </c>
      <c r="B85" s="94"/>
      <c r="C85" s="95" t="s">
        <v>68</v>
      </c>
      <c r="D85" s="96" t="s">
        <v>107</v>
      </c>
      <c r="E85" s="97"/>
      <c r="F85" s="98"/>
      <c r="G85" s="99">
        <f t="shared" si="3"/>
        <v>23320.969373628497</v>
      </c>
      <c r="H85" s="100">
        <v>819.8296066224575</v>
      </c>
      <c r="I85" s="101">
        <v>225.72358340024948</v>
      </c>
      <c r="J85" s="101">
        <v>479.61036932468414</v>
      </c>
      <c r="K85" s="101">
        <v>719.55216479301453</v>
      </c>
      <c r="L85" s="101">
        <v>1414.5680611133575</v>
      </c>
      <c r="M85" s="101">
        <v>6314.3867311477661</v>
      </c>
      <c r="N85" s="127">
        <f t="shared" si="4"/>
        <v>9973.6705164015293</v>
      </c>
      <c r="O85" s="100">
        <v>464.54408778250217</v>
      </c>
      <c r="P85" s="101">
        <v>187.17136618494987</v>
      </c>
      <c r="Q85" s="101">
        <v>523.79840978980064</v>
      </c>
      <c r="R85" s="101">
        <v>660.95266419649124</v>
      </c>
      <c r="S85" s="101">
        <v>1605.2739109992981</v>
      </c>
      <c r="T85" s="101">
        <v>9905.5584182739258</v>
      </c>
      <c r="U85" s="127">
        <f t="shared" si="5"/>
        <v>13347.298857226968</v>
      </c>
    </row>
    <row r="86" spans="1:21">
      <c r="A86" s="93">
        <v>82</v>
      </c>
      <c r="B86" s="94"/>
      <c r="C86" s="95" t="s">
        <v>74</v>
      </c>
      <c r="D86" s="96" t="s">
        <v>108</v>
      </c>
      <c r="E86" s="97"/>
      <c r="F86" s="98"/>
      <c r="G86" s="99">
        <f t="shared" si="3"/>
        <v>6978.4940676970873</v>
      </c>
      <c r="H86" s="100">
        <v>0.24076811993290903</v>
      </c>
      <c r="I86" s="101">
        <v>0.24990079348208383</v>
      </c>
      <c r="J86" s="101">
        <v>770.86477327346802</v>
      </c>
      <c r="K86" s="101">
        <v>1131.8833456039429</v>
      </c>
      <c r="L86" s="101">
        <v>1085.7551970481873</v>
      </c>
      <c r="M86" s="101">
        <v>2122.0279550552368</v>
      </c>
      <c r="N86" s="127">
        <f t="shared" si="4"/>
        <v>5111.02193989425</v>
      </c>
      <c r="O86" s="100">
        <v>0.55481738381786272</v>
      </c>
      <c r="P86" s="101">
        <v>0.42725657158734975</v>
      </c>
      <c r="Q86" s="101">
        <v>237.71565495431423</v>
      </c>
      <c r="R86" s="101">
        <v>290.91495832800865</v>
      </c>
      <c r="S86" s="101">
        <v>309.66264772415161</v>
      </c>
      <c r="T86" s="101">
        <v>1028.1967928409576</v>
      </c>
      <c r="U86" s="127">
        <f t="shared" si="5"/>
        <v>1867.4721278028373</v>
      </c>
    </row>
    <row r="87" spans="1:21">
      <c r="A87" s="37">
        <v>83</v>
      </c>
      <c r="B87" s="17"/>
      <c r="C87" s="16"/>
      <c r="D87" s="38" t="s">
        <v>8</v>
      </c>
      <c r="E87" s="49" t="s">
        <v>109</v>
      </c>
      <c r="F87" s="40"/>
      <c r="G87" s="111">
        <f t="shared" si="3"/>
        <v>0</v>
      </c>
      <c r="H87" s="26">
        <v>0</v>
      </c>
      <c r="I87" s="7">
        <v>0</v>
      </c>
      <c r="J87" s="7">
        <v>0</v>
      </c>
      <c r="K87" s="7">
        <v>0</v>
      </c>
      <c r="L87" s="7">
        <v>0</v>
      </c>
      <c r="M87" s="7">
        <v>0</v>
      </c>
      <c r="N87" s="126">
        <f t="shared" si="4"/>
        <v>0</v>
      </c>
      <c r="O87" s="26">
        <v>0</v>
      </c>
      <c r="P87" s="7">
        <v>0</v>
      </c>
      <c r="Q87" s="7">
        <v>0</v>
      </c>
      <c r="R87" s="7">
        <v>0</v>
      </c>
      <c r="S87" s="7">
        <v>0</v>
      </c>
      <c r="T87" s="7">
        <v>0</v>
      </c>
      <c r="U87" s="126">
        <f t="shared" si="5"/>
        <v>0</v>
      </c>
    </row>
    <row r="88" spans="1:21">
      <c r="A88" s="37">
        <v>84</v>
      </c>
      <c r="B88" s="17"/>
      <c r="C88" s="16"/>
      <c r="D88" s="38" t="s">
        <v>10</v>
      </c>
      <c r="E88" s="49" t="s">
        <v>110</v>
      </c>
      <c r="F88" s="40"/>
      <c r="G88" s="111">
        <f t="shared" si="3"/>
        <v>0</v>
      </c>
      <c r="H88" s="26">
        <v>0</v>
      </c>
      <c r="I88" s="7">
        <v>0</v>
      </c>
      <c r="J88" s="7">
        <v>0</v>
      </c>
      <c r="K88" s="7">
        <v>0</v>
      </c>
      <c r="L88" s="7">
        <v>0</v>
      </c>
      <c r="M88" s="7">
        <v>0</v>
      </c>
      <c r="N88" s="126">
        <f t="shared" si="4"/>
        <v>0</v>
      </c>
      <c r="O88" s="26">
        <v>0</v>
      </c>
      <c r="P88" s="7">
        <v>0</v>
      </c>
      <c r="Q88" s="7">
        <v>0</v>
      </c>
      <c r="R88" s="7">
        <v>0</v>
      </c>
      <c r="S88" s="7">
        <v>0</v>
      </c>
      <c r="T88" s="7">
        <v>0</v>
      </c>
      <c r="U88" s="126">
        <f t="shared" si="5"/>
        <v>0</v>
      </c>
    </row>
    <row r="89" spans="1:21">
      <c r="A89" s="37">
        <v>85</v>
      </c>
      <c r="B89" s="17"/>
      <c r="C89" s="16"/>
      <c r="D89" s="38" t="s">
        <v>22</v>
      </c>
      <c r="E89" s="49" t="s">
        <v>111</v>
      </c>
      <c r="F89" s="40"/>
      <c r="G89" s="111">
        <f t="shared" si="3"/>
        <v>0</v>
      </c>
      <c r="H89" s="26">
        <v>0</v>
      </c>
      <c r="I89" s="7">
        <v>0</v>
      </c>
      <c r="J89" s="7">
        <v>0</v>
      </c>
      <c r="K89" s="7">
        <v>0</v>
      </c>
      <c r="L89" s="7">
        <v>0</v>
      </c>
      <c r="M89" s="7">
        <v>0</v>
      </c>
      <c r="N89" s="126">
        <f t="shared" si="4"/>
        <v>0</v>
      </c>
      <c r="O89" s="26">
        <v>0</v>
      </c>
      <c r="P89" s="7">
        <v>0</v>
      </c>
      <c r="Q89" s="7">
        <v>0</v>
      </c>
      <c r="R89" s="7">
        <v>0</v>
      </c>
      <c r="S89" s="7">
        <v>0</v>
      </c>
      <c r="T89" s="7">
        <v>0</v>
      </c>
      <c r="U89" s="126">
        <f t="shared" si="5"/>
        <v>0</v>
      </c>
    </row>
    <row r="90" spans="1:21">
      <c r="A90" s="37">
        <v>86</v>
      </c>
      <c r="B90" s="17"/>
      <c r="C90" s="16"/>
      <c r="D90" s="38" t="s">
        <v>24</v>
      </c>
      <c r="E90" s="49" t="s">
        <v>112</v>
      </c>
      <c r="F90" s="40"/>
      <c r="G90" s="111">
        <f t="shared" si="3"/>
        <v>1945.253565069288</v>
      </c>
      <c r="H90" s="26">
        <v>0</v>
      </c>
      <c r="I90" s="7">
        <v>0</v>
      </c>
      <c r="J90" s="7">
        <v>51.976101860404015</v>
      </c>
      <c r="K90" s="7">
        <v>343.28503012657166</v>
      </c>
      <c r="L90" s="7">
        <v>427.55276250839233</v>
      </c>
      <c r="M90" s="7">
        <v>723.73262047767639</v>
      </c>
      <c r="N90" s="126">
        <f t="shared" si="4"/>
        <v>1546.5465149730444</v>
      </c>
      <c r="O90" s="26">
        <v>0</v>
      </c>
      <c r="P90" s="7">
        <v>0</v>
      </c>
      <c r="Q90" s="7">
        <v>32.665713522583246</v>
      </c>
      <c r="R90" s="7">
        <v>57.048276521265507</v>
      </c>
      <c r="S90" s="7">
        <v>117.79000350832939</v>
      </c>
      <c r="T90" s="7">
        <v>191.20305654406548</v>
      </c>
      <c r="U90" s="126">
        <f t="shared" si="5"/>
        <v>398.70705009624362</v>
      </c>
    </row>
    <row r="91" spans="1:21">
      <c r="A91" s="37">
        <v>87</v>
      </c>
      <c r="B91" s="17"/>
      <c r="C91" s="16"/>
      <c r="D91" s="38" t="s">
        <v>26</v>
      </c>
      <c r="E91" s="49" t="s">
        <v>113</v>
      </c>
      <c r="F91" s="40"/>
      <c r="G91" s="111">
        <f t="shared" si="3"/>
        <v>5020.0165208707986</v>
      </c>
      <c r="H91" s="26">
        <v>0.24076811993290903</v>
      </c>
      <c r="I91" s="7">
        <v>0</v>
      </c>
      <c r="J91" s="7">
        <v>718.17804646492004</v>
      </c>
      <c r="K91" s="7">
        <v>785.45026922225952</v>
      </c>
      <c r="L91" s="7">
        <v>658.20245862007141</v>
      </c>
      <c r="M91" s="7">
        <v>1398.2953171730042</v>
      </c>
      <c r="N91" s="126">
        <f t="shared" si="4"/>
        <v>3560.366859600188</v>
      </c>
      <c r="O91" s="26">
        <v>0.55481738381786272</v>
      </c>
      <c r="P91" s="7">
        <v>0</v>
      </c>
      <c r="Q91" s="7">
        <v>200.48196881264448</v>
      </c>
      <c r="R91" s="7">
        <v>229.74650511145592</v>
      </c>
      <c r="S91" s="7">
        <v>191.87263870239258</v>
      </c>
      <c r="T91" s="7">
        <v>836.99373126029968</v>
      </c>
      <c r="U91" s="126">
        <f t="shared" si="5"/>
        <v>1459.6496612706105</v>
      </c>
    </row>
    <row r="92" spans="1:21">
      <c r="A92" s="37">
        <v>88</v>
      </c>
      <c r="B92" s="17"/>
      <c r="C92" s="16"/>
      <c r="D92" s="38" t="s">
        <v>32</v>
      </c>
      <c r="E92" s="49" t="s">
        <v>114</v>
      </c>
      <c r="F92" s="40"/>
      <c r="G92" s="111">
        <f t="shared" si="3"/>
        <v>0</v>
      </c>
      <c r="H92" s="26">
        <v>0</v>
      </c>
      <c r="I92" s="7">
        <v>0</v>
      </c>
      <c r="J92" s="7">
        <v>0</v>
      </c>
      <c r="K92" s="7">
        <v>0</v>
      </c>
      <c r="L92" s="7">
        <v>0</v>
      </c>
      <c r="M92" s="7">
        <v>0</v>
      </c>
      <c r="N92" s="126">
        <f t="shared" si="4"/>
        <v>0</v>
      </c>
      <c r="O92" s="26">
        <v>0</v>
      </c>
      <c r="P92" s="7">
        <v>0</v>
      </c>
      <c r="Q92" s="7">
        <v>0</v>
      </c>
      <c r="R92" s="7">
        <v>0</v>
      </c>
      <c r="S92" s="7">
        <v>0</v>
      </c>
      <c r="T92" s="7">
        <v>0</v>
      </c>
      <c r="U92" s="126">
        <f t="shared" si="5"/>
        <v>0</v>
      </c>
    </row>
    <row r="93" spans="1:21">
      <c r="A93" s="37">
        <v>89</v>
      </c>
      <c r="B93" s="17"/>
      <c r="C93" s="16"/>
      <c r="D93" s="38" t="s">
        <v>34</v>
      </c>
      <c r="E93" s="49" t="s">
        <v>115</v>
      </c>
      <c r="F93" s="40"/>
      <c r="G93" s="111">
        <f t="shared" si="3"/>
        <v>12.270002737765026</v>
      </c>
      <c r="H93" s="26">
        <v>0</v>
      </c>
      <c r="I93" s="7">
        <v>0.24990079348208383</v>
      </c>
      <c r="J93" s="7">
        <v>0.7106123676057905</v>
      </c>
      <c r="K93" s="7">
        <v>3.1480335099622607</v>
      </c>
      <c r="L93" s="7">
        <v>0</v>
      </c>
      <c r="M93" s="7">
        <v>0</v>
      </c>
      <c r="N93" s="126">
        <f t="shared" si="4"/>
        <v>4.108546671050135</v>
      </c>
      <c r="O93" s="26">
        <v>0</v>
      </c>
      <c r="P93" s="7">
        <v>0.42725657158734975</v>
      </c>
      <c r="Q93" s="7">
        <v>3.6140199104120256</v>
      </c>
      <c r="R93" s="7">
        <v>4.1201795847155154</v>
      </c>
      <c r="S93" s="7">
        <v>0</v>
      </c>
      <c r="T93" s="7">
        <v>0</v>
      </c>
      <c r="U93" s="126">
        <f t="shared" si="5"/>
        <v>8.1614560667148908</v>
      </c>
    </row>
    <row r="94" spans="1:21">
      <c r="A94" s="37">
        <v>90</v>
      </c>
      <c r="B94" s="17"/>
      <c r="C94" s="16"/>
      <c r="D94" s="38" t="s">
        <v>36</v>
      </c>
      <c r="E94" s="49" t="s">
        <v>116</v>
      </c>
      <c r="F94" s="40"/>
      <c r="G94" s="111">
        <f t="shared" si="3"/>
        <v>0</v>
      </c>
      <c r="H94" s="26">
        <v>0</v>
      </c>
      <c r="I94" s="7">
        <v>0</v>
      </c>
      <c r="J94" s="7">
        <v>0</v>
      </c>
      <c r="K94" s="7">
        <v>0</v>
      </c>
      <c r="L94" s="7">
        <v>0</v>
      </c>
      <c r="M94" s="7">
        <v>0</v>
      </c>
      <c r="N94" s="126">
        <f t="shared" si="4"/>
        <v>0</v>
      </c>
      <c r="O94" s="26">
        <v>0</v>
      </c>
      <c r="P94" s="7">
        <v>0</v>
      </c>
      <c r="Q94" s="7">
        <v>0</v>
      </c>
      <c r="R94" s="7">
        <v>0</v>
      </c>
      <c r="S94" s="7">
        <v>0</v>
      </c>
      <c r="T94" s="7">
        <v>0</v>
      </c>
      <c r="U94" s="126">
        <f t="shared" si="5"/>
        <v>0</v>
      </c>
    </row>
    <row r="95" spans="1:21">
      <c r="A95" s="37">
        <v>91</v>
      </c>
      <c r="B95" s="17"/>
      <c r="C95" s="16"/>
      <c r="D95" s="38" t="s">
        <v>38</v>
      </c>
      <c r="E95" s="49" t="s">
        <v>117</v>
      </c>
      <c r="F95" s="40"/>
      <c r="G95" s="111">
        <f t="shared" si="3"/>
        <v>0</v>
      </c>
      <c r="H95" s="26">
        <v>0</v>
      </c>
      <c r="I95" s="7">
        <v>0</v>
      </c>
      <c r="J95" s="7">
        <v>0</v>
      </c>
      <c r="K95" s="7">
        <v>0</v>
      </c>
      <c r="L95" s="7">
        <v>0</v>
      </c>
      <c r="M95" s="7">
        <v>0</v>
      </c>
      <c r="N95" s="126">
        <f t="shared" si="4"/>
        <v>0</v>
      </c>
      <c r="O95" s="26">
        <v>0</v>
      </c>
      <c r="P95" s="7">
        <v>0</v>
      </c>
      <c r="Q95" s="7">
        <v>0</v>
      </c>
      <c r="R95" s="7">
        <v>0</v>
      </c>
      <c r="S95" s="7">
        <v>0</v>
      </c>
      <c r="T95" s="7">
        <v>0</v>
      </c>
      <c r="U95" s="126">
        <f t="shared" si="5"/>
        <v>0</v>
      </c>
    </row>
    <row r="96" spans="1:21">
      <c r="A96" s="37">
        <v>92</v>
      </c>
      <c r="B96" s="17"/>
      <c r="C96" s="16"/>
      <c r="D96" s="38" t="s">
        <v>40</v>
      </c>
      <c r="E96" s="49" t="s">
        <v>118</v>
      </c>
      <c r="F96" s="40"/>
      <c r="G96" s="111">
        <f t="shared" si="3"/>
        <v>0.95395839214324951</v>
      </c>
      <c r="H96" s="26">
        <v>0</v>
      </c>
      <c r="I96" s="7">
        <v>0</v>
      </c>
      <c r="J96" s="7">
        <v>0</v>
      </c>
      <c r="K96" s="7">
        <v>0</v>
      </c>
      <c r="L96" s="7">
        <v>0</v>
      </c>
      <c r="M96" s="7">
        <v>0</v>
      </c>
      <c r="N96" s="126">
        <f t="shared" si="4"/>
        <v>0</v>
      </c>
      <c r="O96" s="26">
        <v>0</v>
      </c>
      <c r="P96" s="7">
        <v>0</v>
      </c>
      <c r="Q96" s="7">
        <v>0.95395839214324951</v>
      </c>
      <c r="R96" s="7">
        <v>0</v>
      </c>
      <c r="S96" s="7">
        <v>0</v>
      </c>
      <c r="T96" s="7">
        <v>0</v>
      </c>
      <c r="U96" s="126">
        <f t="shared" si="5"/>
        <v>0.95395839214324951</v>
      </c>
    </row>
    <row r="97" spans="1:21">
      <c r="A97" s="37">
        <v>93</v>
      </c>
      <c r="B97" s="17"/>
      <c r="C97" s="16"/>
      <c r="D97" s="38" t="s">
        <v>54</v>
      </c>
      <c r="E97" s="49" t="s">
        <v>119</v>
      </c>
      <c r="F97" s="40"/>
      <c r="G97" s="111">
        <f t="shared" si="3"/>
        <v>0</v>
      </c>
      <c r="H97" s="26">
        <v>0</v>
      </c>
      <c r="I97" s="7">
        <v>0</v>
      </c>
      <c r="J97" s="7">
        <v>0</v>
      </c>
      <c r="K97" s="7">
        <v>0</v>
      </c>
      <c r="L97" s="7">
        <v>0</v>
      </c>
      <c r="M97" s="7">
        <v>0</v>
      </c>
      <c r="N97" s="126">
        <f t="shared" si="4"/>
        <v>0</v>
      </c>
      <c r="O97" s="26">
        <v>0</v>
      </c>
      <c r="P97" s="7">
        <v>0</v>
      </c>
      <c r="Q97" s="7">
        <v>0</v>
      </c>
      <c r="R97" s="7">
        <v>0</v>
      </c>
      <c r="S97" s="7">
        <v>0</v>
      </c>
      <c r="T97" s="7">
        <v>0</v>
      </c>
      <c r="U97" s="126">
        <f t="shared" si="5"/>
        <v>0</v>
      </c>
    </row>
    <row r="98" spans="1:21">
      <c r="A98" s="93">
        <v>94</v>
      </c>
      <c r="B98" s="102"/>
      <c r="C98" s="95" t="s">
        <v>120</v>
      </c>
      <c r="D98" s="96" t="s">
        <v>121</v>
      </c>
      <c r="E98" s="97"/>
      <c r="F98" s="98"/>
      <c r="G98" s="99">
        <f t="shared" si="3"/>
        <v>399579.91169095039</v>
      </c>
      <c r="H98" s="100">
        <v>289.97748103737831</v>
      </c>
      <c r="I98" s="101">
        <v>146.19165283441544</v>
      </c>
      <c r="J98" s="101">
        <v>821.17608428001404</v>
      </c>
      <c r="K98" s="101">
        <v>1171.6616311073303</v>
      </c>
      <c r="L98" s="101">
        <v>6877.0788488388062</v>
      </c>
      <c r="M98" s="101">
        <v>158312.96629714966</v>
      </c>
      <c r="N98" s="127">
        <f t="shared" si="4"/>
        <v>167619.0519952476</v>
      </c>
      <c r="O98" s="100">
        <v>231.06209123134613</v>
      </c>
      <c r="P98" s="101">
        <v>147.05800426006317</v>
      </c>
      <c r="Q98" s="101">
        <v>587.2183031141758</v>
      </c>
      <c r="R98" s="101">
        <v>976.21938765048981</v>
      </c>
      <c r="S98" s="101">
        <v>6873.2292776107788</v>
      </c>
      <c r="T98" s="101">
        <v>223146.07263183594</v>
      </c>
      <c r="U98" s="127">
        <f t="shared" si="5"/>
        <v>231960.85969570279</v>
      </c>
    </row>
    <row r="99" spans="1:21">
      <c r="A99" s="37">
        <v>95</v>
      </c>
      <c r="B99" s="10"/>
      <c r="C99" s="11"/>
      <c r="D99" s="38" t="s">
        <v>8</v>
      </c>
      <c r="E99" s="49" t="s">
        <v>122</v>
      </c>
      <c r="F99" s="51"/>
      <c r="G99" s="111">
        <f t="shared" si="3"/>
        <v>364511.16108724475</v>
      </c>
      <c r="H99" s="26">
        <v>0</v>
      </c>
      <c r="I99" s="7">
        <v>0</v>
      </c>
      <c r="J99" s="7">
        <v>0.25565990805625916</v>
      </c>
      <c r="K99" s="7">
        <v>51.214151531457901</v>
      </c>
      <c r="L99" s="7">
        <v>5238.4113770127296</v>
      </c>
      <c r="M99" s="7">
        <v>141941.41398715973</v>
      </c>
      <c r="N99" s="126">
        <f t="shared" si="4"/>
        <v>147231.29517561197</v>
      </c>
      <c r="O99" s="26">
        <v>0</v>
      </c>
      <c r="P99" s="7">
        <v>0</v>
      </c>
      <c r="Q99" s="7">
        <v>0</v>
      </c>
      <c r="R99" s="7">
        <v>59.092469602823257</v>
      </c>
      <c r="S99" s="7">
        <v>5755.2675654888153</v>
      </c>
      <c r="T99" s="7">
        <v>211465.50587654114</v>
      </c>
      <c r="U99" s="126">
        <f t="shared" si="5"/>
        <v>217279.86591163278</v>
      </c>
    </row>
    <row r="100" spans="1:21">
      <c r="A100" s="37">
        <v>96</v>
      </c>
      <c r="B100" s="10"/>
      <c r="C100" s="11"/>
      <c r="D100" s="38" t="s">
        <v>10</v>
      </c>
      <c r="E100" s="49" t="s">
        <v>123</v>
      </c>
      <c r="F100" s="51"/>
      <c r="G100" s="111">
        <f t="shared" si="3"/>
        <v>25321.45186387666</v>
      </c>
      <c r="H100" s="26">
        <v>0</v>
      </c>
      <c r="I100" s="7">
        <v>0</v>
      </c>
      <c r="J100" s="7">
        <v>0.50378696760162711</v>
      </c>
      <c r="K100" s="7">
        <v>34.808335900306702</v>
      </c>
      <c r="L100" s="7">
        <v>605.75845515727997</v>
      </c>
      <c r="M100" s="7">
        <v>14406.667751312256</v>
      </c>
      <c r="N100" s="126">
        <f t="shared" si="4"/>
        <v>15047.738329337444</v>
      </c>
      <c r="O100" s="26">
        <v>0</v>
      </c>
      <c r="P100" s="7">
        <v>0</v>
      </c>
      <c r="Q100" s="7">
        <v>0.27827575581613928</v>
      </c>
      <c r="R100" s="7">
        <v>23.732832469046116</v>
      </c>
      <c r="S100" s="7">
        <v>348.15782296657562</v>
      </c>
      <c r="T100" s="7">
        <v>9901.5446033477783</v>
      </c>
      <c r="U100" s="126">
        <f t="shared" si="5"/>
        <v>10273.713534539216</v>
      </c>
    </row>
    <row r="101" spans="1:21">
      <c r="A101" s="37">
        <v>97</v>
      </c>
      <c r="B101" s="10"/>
      <c r="C101" s="11"/>
      <c r="D101" s="38" t="s">
        <v>22</v>
      </c>
      <c r="E101" s="49" t="s">
        <v>124</v>
      </c>
      <c r="F101" s="51"/>
      <c r="G101" s="111">
        <f t="shared" si="3"/>
        <v>5183.9742078892887</v>
      </c>
      <c r="H101" s="26">
        <v>143.96103702485561</v>
      </c>
      <c r="I101" s="7">
        <v>97.314565449953079</v>
      </c>
      <c r="J101" s="7">
        <v>494.18881475925446</v>
      </c>
      <c r="K101" s="7">
        <v>658.48827683925629</v>
      </c>
      <c r="L101" s="7">
        <v>407.4631484746933</v>
      </c>
      <c r="M101" s="7">
        <v>939.26880955696106</v>
      </c>
      <c r="N101" s="126">
        <f t="shared" si="4"/>
        <v>2740.6846521049738</v>
      </c>
      <c r="O101" s="26">
        <v>119.01813085004687</v>
      </c>
      <c r="P101" s="7">
        <v>108.58193072676659</v>
      </c>
      <c r="Q101" s="7">
        <v>482.18044437468052</v>
      </c>
      <c r="R101" s="7">
        <v>553.68521654605865</v>
      </c>
      <c r="S101" s="7">
        <v>288.21299415826797</v>
      </c>
      <c r="T101" s="7">
        <v>891.61083912849426</v>
      </c>
      <c r="U101" s="126">
        <f t="shared" si="5"/>
        <v>2443.2895557843149</v>
      </c>
    </row>
    <row r="102" spans="1:21">
      <c r="A102" s="37">
        <v>98</v>
      </c>
      <c r="B102" s="17"/>
      <c r="C102" s="11"/>
      <c r="D102" s="38" t="s">
        <v>24</v>
      </c>
      <c r="E102" s="49" t="s">
        <v>125</v>
      </c>
      <c r="F102" s="51"/>
      <c r="G102" s="111">
        <f t="shared" si="3"/>
        <v>557.63100853934884</v>
      </c>
      <c r="H102" s="26">
        <v>0</v>
      </c>
      <c r="I102" s="7">
        <v>0</v>
      </c>
      <c r="J102" s="7">
        <v>6.9936975259333849</v>
      </c>
      <c r="K102" s="7">
        <v>88.449605882167816</v>
      </c>
      <c r="L102" s="7">
        <v>88.89467066526413</v>
      </c>
      <c r="M102" s="7">
        <v>84.120993852615356</v>
      </c>
      <c r="N102" s="126">
        <f t="shared" si="4"/>
        <v>268.45896792598069</v>
      </c>
      <c r="O102" s="26">
        <v>0</v>
      </c>
      <c r="P102" s="7">
        <v>0</v>
      </c>
      <c r="Q102" s="7">
        <v>19.341662080958486</v>
      </c>
      <c r="R102" s="7">
        <v>116.7879855632782</v>
      </c>
      <c r="S102" s="7">
        <v>73.635836124420166</v>
      </c>
      <c r="T102" s="7">
        <v>79.406556844711304</v>
      </c>
      <c r="U102" s="126">
        <f t="shared" si="5"/>
        <v>289.17204061336815</v>
      </c>
    </row>
    <row r="103" spans="1:21">
      <c r="A103" s="37">
        <v>99</v>
      </c>
      <c r="B103" s="12"/>
      <c r="C103" s="12"/>
      <c r="D103" s="38" t="s">
        <v>26</v>
      </c>
      <c r="E103" s="49" t="s">
        <v>126</v>
      </c>
      <c r="F103" s="43"/>
      <c r="G103" s="111">
        <f t="shared" si="3"/>
        <v>0</v>
      </c>
      <c r="H103" s="26">
        <v>0</v>
      </c>
      <c r="I103" s="7">
        <v>0</v>
      </c>
      <c r="J103" s="7">
        <v>0</v>
      </c>
      <c r="K103" s="7">
        <v>0</v>
      </c>
      <c r="L103" s="7">
        <v>0</v>
      </c>
      <c r="M103" s="7">
        <v>0</v>
      </c>
      <c r="N103" s="126">
        <f t="shared" si="4"/>
        <v>0</v>
      </c>
      <c r="O103" s="26">
        <v>0</v>
      </c>
      <c r="P103" s="7">
        <v>0</v>
      </c>
      <c r="Q103" s="7">
        <v>0</v>
      </c>
      <c r="R103" s="7">
        <v>0</v>
      </c>
      <c r="S103" s="7">
        <v>0</v>
      </c>
      <c r="T103" s="7">
        <v>0</v>
      </c>
      <c r="U103" s="126">
        <f t="shared" si="5"/>
        <v>0</v>
      </c>
    </row>
    <row r="104" spans="1:21">
      <c r="A104" s="37">
        <v>100</v>
      </c>
      <c r="B104" s="12"/>
      <c r="C104" s="12"/>
      <c r="D104" s="38" t="s">
        <v>32</v>
      </c>
      <c r="E104" s="15" t="s">
        <v>127</v>
      </c>
      <c r="F104" s="43"/>
      <c r="G104" s="111">
        <f t="shared" si="3"/>
        <v>0</v>
      </c>
      <c r="H104" s="26">
        <v>0</v>
      </c>
      <c r="I104" s="7">
        <v>0</v>
      </c>
      <c r="J104" s="7">
        <v>0</v>
      </c>
      <c r="K104" s="7">
        <v>0</v>
      </c>
      <c r="L104" s="7">
        <v>0</v>
      </c>
      <c r="M104" s="7">
        <v>0</v>
      </c>
      <c r="N104" s="126">
        <f t="shared" si="4"/>
        <v>0</v>
      </c>
      <c r="O104" s="26">
        <v>0</v>
      </c>
      <c r="P104" s="7">
        <v>0</v>
      </c>
      <c r="Q104" s="7">
        <v>0</v>
      </c>
      <c r="R104" s="7">
        <v>0</v>
      </c>
      <c r="S104" s="7">
        <v>0</v>
      </c>
      <c r="T104" s="7">
        <v>0</v>
      </c>
      <c r="U104" s="126">
        <f t="shared" si="5"/>
        <v>0</v>
      </c>
    </row>
    <row r="105" spans="1:21">
      <c r="A105" s="37">
        <v>101</v>
      </c>
      <c r="B105" s="12"/>
      <c r="C105" s="12"/>
      <c r="D105" s="38" t="s">
        <v>34</v>
      </c>
      <c r="E105" s="15" t="s">
        <v>128</v>
      </c>
      <c r="F105" s="43"/>
      <c r="G105" s="111">
        <f t="shared" si="3"/>
        <v>4005.6973785385489</v>
      </c>
      <c r="H105" s="26">
        <v>146.01644492149353</v>
      </c>
      <c r="I105" s="7">
        <v>48.877083770930767</v>
      </c>
      <c r="J105" s="7">
        <v>319.23411345481873</v>
      </c>
      <c r="K105" s="7">
        <v>338.70122981071472</v>
      </c>
      <c r="L105" s="7">
        <v>536.55115830898285</v>
      </c>
      <c r="M105" s="7">
        <v>941.4945969581604</v>
      </c>
      <c r="N105" s="126">
        <f t="shared" si="4"/>
        <v>2330.874627225101</v>
      </c>
      <c r="O105" s="26">
        <v>112.04396048933268</v>
      </c>
      <c r="P105" s="7">
        <v>38.476071007549763</v>
      </c>
      <c r="Q105" s="7">
        <v>85.417920097708702</v>
      </c>
      <c r="R105" s="7">
        <v>222.92086124420166</v>
      </c>
      <c r="S105" s="7">
        <v>407.95498871803284</v>
      </c>
      <c r="T105" s="7">
        <v>808.00894975662231</v>
      </c>
      <c r="U105" s="126">
        <f t="shared" si="5"/>
        <v>1674.822751313448</v>
      </c>
    </row>
    <row r="106" spans="1:21">
      <c r="A106" s="93">
        <v>102</v>
      </c>
      <c r="B106" s="94"/>
      <c r="C106" s="95" t="s">
        <v>129</v>
      </c>
      <c r="D106" s="96" t="s">
        <v>130</v>
      </c>
      <c r="E106" s="97"/>
      <c r="F106" s="98"/>
      <c r="G106" s="99">
        <f t="shared" si="3"/>
        <v>0</v>
      </c>
      <c r="H106" s="100">
        <v>0</v>
      </c>
      <c r="I106" s="101">
        <v>0</v>
      </c>
      <c r="J106" s="101">
        <v>0</v>
      </c>
      <c r="K106" s="101">
        <v>0</v>
      </c>
      <c r="L106" s="101">
        <v>0</v>
      </c>
      <c r="M106" s="101">
        <v>0</v>
      </c>
      <c r="N106" s="127">
        <f t="shared" si="4"/>
        <v>0</v>
      </c>
      <c r="O106" s="100">
        <v>0</v>
      </c>
      <c r="P106" s="101">
        <v>0</v>
      </c>
      <c r="Q106" s="101">
        <v>0</v>
      </c>
      <c r="R106" s="101">
        <v>0</v>
      </c>
      <c r="S106" s="101">
        <v>0</v>
      </c>
      <c r="T106" s="101">
        <v>0</v>
      </c>
      <c r="U106" s="127">
        <f t="shared" si="5"/>
        <v>0</v>
      </c>
    </row>
    <row r="107" spans="1:21">
      <c r="A107" s="93">
        <v>110</v>
      </c>
      <c r="B107" s="94"/>
      <c r="C107" s="95" t="s">
        <v>131</v>
      </c>
      <c r="D107" s="96" t="s">
        <v>132</v>
      </c>
      <c r="E107" s="97"/>
      <c r="F107" s="98"/>
      <c r="G107" s="99">
        <f t="shared" si="3"/>
        <v>1602778.4290722162</v>
      </c>
      <c r="H107" s="100">
        <v>1411.2648019045591</v>
      </c>
      <c r="I107" s="101">
        <v>444.25440189242363</v>
      </c>
      <c r="J107" s="101">
        <v>3930.9472193717957</v>
      </c>
      <c r="K107" s="101">
        <v>30336.524421691895</v>
      </c>
      <c r="L107" s="101">
        <v>175696.31915283203</v>
      </c>
      <c r="M107" s="101">
        <v>597287.35009765625</v>
      </c>
      <c r="N107" s="127">
        <f t="shared" si="4"/>
        <v>809106.66009534895</v>
      </c>
      <c r="O107" s="100">
        <v>1071.5156770348549</v>
      </c>
      <c r="P107" s="101">
        <v>459.69695675373077</v>
      </c>
      <c r="Q107" s="101">
        <v>3530.5363693237305</v>
      </c>
      <c r="R107" s="101">
        <v>16917.275009155273</v>
      </c>
      <c r="S107" s="101">
        <v>105677.20370483398</v>
      </c>
      <c r="T107" s="101">
        <v>666015.54125976563</v>
      </c>
      <c r="U107" s="127">
        <f t="shared" si="5"/>
        <v>793671.7689768672</v>
      </c>
    </row>
    <row r="108" spans="1:21">
      <c r="A108" s="37">
        <v>111</v>
      </c>
      <c r="B108" s="10"/>
      <c r="C108" s="16"/>
      <c r="D108" s="38" t="s">
        <v>8</v>
      </c>
      <c r="E108" s="49" t="s">
        <v>133</v>
      </c>
      <c r="F108" s="40"/>
      <c r="G108" s="111">
        <f t="shared" si="3"/>
        <v>8422.1523372209631</v>
      </c>
      <c r="H108" s="26">
        <v>55.355842880671844</v>
      </c>
      <c r="I108" s="7">
        <v>50.911269079893827</v>
      </c>
      <c r="J108" s="7">
        <v>154.84667763113976</v>
      </c>
      <c r="K108" s="7">
        <v>376.67446732521057</v>
      </c>
      <c r="L108" s="7">
        <v>910.34623169898987</v>
      </c>
      <c r="M108" s="7">
        <v>2051.6344194412231</v>
      </c>
      <c r="N108" s="126">
        <f t="shared" si="4"/>
        <v>3599.768908057129</v>
      </c>
      <c r="O108" s="26">
        <v>62.116534003755078</v>
      </c>
      <c r="P108" s="7">
        <v>59.55841375887394</v>
      </c>
      <c r="Q108" s="7">
        <v>224.03289330005646</v>
      </c>
      <c r="R108" s="7">
        <v>561.65977212786674</v>
      </c>
      <c r="S108" s="7">
        <v>1035.5178835391998</v>
      </c>
      <c r="T108" s="7">
        <v>2879.497932434082</v>
      </c>
      <c r="U108" s="126">
        <f t="shared" si="5"/>
        <v>4822.3834291638341</v>
      </c>
    </row>
    <row r="109" spans="1:21">
      <c r="A109" s="37">
        <v>112</v>
      </c>
      <c r="B109" s="17"/>
      <c r="C109" s="11"/>
      <c r="D109" s="52" t="s">
        <v>10</v>
      </c>
      <c r="E109" s="49" t="s">
        <v>134</v>
      </c>
      <c r="F109" s="51"/>
      <c r="G109" s="111">
        <f t="shared" si="3"/>
        <v>68852.652489206637</v>
      </c>
      <c r="H109" s="26">
        <v>1.8013381639029831</v>
      </c>
      <c r="I109" s="7">
        <v>2.5914661856368184</v>
      </c>
      <c r="J109" s="7">
        <v>68.389868531376123</v>
      </c>
      <c r="K109" s="7">
        <v>419.25872123241425</v>
      </c>
      <c r="L109" s="7">
        <v>3219.820930480957</v>
      </c>
      <c r="M109" s="7">
        <v>21926.908596038818</v>
      </c>
      <c r="N109" s="126">
        <f t="shared" si="4"/>
        <v>25638.770920633106</v>
      </c>
      <c r="O109" s="26">
        <v>1.6903676410438493</v>
      </c>
      <c r="P109" s="7">
        <v>2.8178683817386627</v>
      </c>
      <c r="Q109" s="7">
        <v>90.168226173147559</v>
      </c>
      <c r="R109" s="7">
        <v>564.78907310962677</v>
      </c>
      <c r="S109" s="7">
        <v>4028.2667260169983</v>
      </c>
      <c r="T109" s="7">
        <v>38526.149307250977</v>
      </c>
      <c r="U109" s="126">
        <f t="shared" si="5"/>
        <v>43213.881568573532</v>
      </c>
    </row>
    <row r="110" spans="1:21">
      <c r="A110" s="37">
        <v>113</v>
      </c>
      <c r="B110" s="17"/>
      <c r="C110" s="16"/>
      <c r="D110" s="38" t="s">
        <v>22</v>
      </c>
      <c r="E110" s="49" t="s">
        <v>135</v>
      </c>
      <c r="F110" s="40"/>
      <c r="G110" s="111">
        <f t="shared" si="3"/>
        <v>1023614.0521263431</v>
      </c>
      <c r="H110" s="26">
        <v>32.53555467305705</v>
      </c>
      <c r="I110" s="7">
        <v>47.08957439288497</v>
      </c>
      <c r="J110" s="7">
        <v>1741.4614343643188</v>
      </c>
      <c r="K110" s="7">
        <v>21421.407249450684</v>
      </c>
      <c r="L110" s="7">
        <v>125977.41491699219</v>
      </c>
      <c r="M110" s="7">
        <v>388797.90063476563</v>
      </c>
      <c r="N110" s="126">
        <f t="shared" si="4"/>
        <v>538017.80936463876</v>
      </c>
      <c r="O110" s="26">
        <v>27.449309419142082</v>
      </c>
      <c r="P110" s="7">
        <v>43.505088947713375</v>
      </c>
      <c r="Q110" s="7">
        <v>1294.7495430707932</v>
      </c>
      <c r="R110" s="7">
        <v>9149.1456165313721</v>
      </c>
      <c r="S110" s="7">
        <v>67729.936172485352</v>
      </c>
      <c r="T110" s="7">
        <v>407351.45703125</v>
      </c>
      <c r="U110" s="126">
        <f t="shared" si="5"/>
        <v>485596.24276170437</v>
      </c>
    </row>
    <row r="111" spans="1:21">
      <c r="A111" s="37">
        <v>114</v>
      </c>
      <c r="B111" s="17"/>
      <c r="C111" s="16"/>
      <c r="D111" s="38" t="s">
        <v>24</v>
      </c>
      <c r="E111" s="49" t="s">
        <v>136</v>
      </c>
      <c r="F111" s="40"/>
      <c r="G111" s="111">
        <f t="shared" si="3"/>
        <v>379908.30125142355</v>
      </c>
      <c r="H111" s="26">
        <v>373.49480043072253</v>
      </c>
      <c r="I111" s="7">
        <v>170.60350595414639</v>
      </c>
      <c r="J111" s="7">
        <v>1126.6425443887711</v>
      </c>
      <c r="K111" s="7">
        <v>5923.8749494552612</v>
      </c>
      <c r="L111" s="7">
        <v>36498.16609954834</v>
      </c>
      <c r="M111" s="7">
        <v>143470.9797668457</v>
      </c>
      <c r="N111" s="126">
        <f t="shared" si="4"/>
        <v>187563.76166662294</v>
      </c>
      <c r="O111" s="26">
        <v>240.21421649307013</v>
      </c>
      <c r="P111" s="7">
        <v>151.96468036621809</v>
      </c>
      <c r="Q111" s="7">
        <v>1069.0692927539349</v>
      </c>
      <c r="R111" s="7">
        <v>5039.6680679321289</v>
      </c>
      <c r="S111" s="7">
        <v>25703.061223983765</v>
      </c>
      <c r="T111" s="7">
        <v>160140.56210327148</v>
      </c>
      <c r="U111" s="126">
        <f t="shared" si="5"/>
        <v>192344.5395848006</v>
      </c>
    </row>
    <row r="112" spans="1:21">
      <c r="A112" s="37">
        <v>115</v>
      </c>
      <c r="B112" s="14"/>
      <c r="C112" s="16"/>
      <c r="D112" s="38" t="s">
        <v>26</v>
      </c>
      <c r="E112" s="49" t="s">
        <v>137</v>
      </c>
      <c r="F112" s="40"/>
      <c r="G112" s="111">
        <f t="shared" si="3"/>
        <v>26645.514835625887</v>
      </c>
      <c r="H112" s="26">
        <v>415.94315898418427</v>
      </c>
      <c r="I112" s="7">
        <v>87.09641407430172</v>
      </c>
      <c r="J112" s="7">
        <v>393.13727253675461</v>
      </c>
      <c r="K112" s="7">
        <v>717.18652653694153</v>
      </c>
      <c r="L112" s="7">
        <v>2413.910138130188</v>
      </c>
      <c r="M112" s="7">
        <v>8139.2053871154785</v>
      </c>
      <c r="N112" s="126">
        <f t="shared" si="4"/>
        <v>12166.478897377849</v>
      </c>
      <c r="O112" s="26">
        <v>357.94669529050589</v>
      </c>
      <c r="P112" s="7">
        <v>92.865574769675732</v>
      </c>
      <c r="Q112" s="7">
        <v>335.50174131989479</v>
      </c>
      <c r="R112" s="7">
        <v>569.49782699346542</v>
      </c>
      <c r="S112" s="7">
        <v>1936.9004971981049</v>
      </c>
      <c r="T112" s="7">
        <v>11186.323602676392</v>
      </c>
      <c r="U112" s="126">
        <f t="shared" si="5"/>
        <v>14479.035938248038</v>
      </c>
    </row>
    <row r="113" spans="1:21">
      <c r="A113" s="37">
        <v>116</v>
      </c>
      <c r="B113" s="17"/>
      <c r="C113" s="12"/>
      <c r="D113" s="38" t="s">
        <v>32</v>
      </c>
      <c r="E113" s="14" t="s">
        <v>138</v>
      </c>
      <c r="F113" s="43"/>
      <c r="G113" s="111">
        <f t="shared" si="3"/>
        <v>95335.760188500397</v>
      </c>
      <c r="H113" s="26">
        <v>532.13409122359008</v>
      </c>
      <c r="I113" s="7">
        <v>85.962176214903593</v>
      </c>
      <c r="J113" s="7">
        <v>446.46942031383514</v>
      </c>
      <c r="K113" s="7">
        <v>1478.1216535568237</v>
      </c>
      <c r="L113" s="7">
        <v>6676.6615028381348</v>
      </c>
      <c r="M113" s="7">
        <v>32900.727722167969</v>
      </c>
      <c r="N113" s="126">
        <f t="shared" si="4"/>
        <v>42120.076566315256</v>
      </c>
      <c r="O113" s="26">
        <v>382.09856559708714</v>
      </c>
      <c r="P113" s="7">
        <v>108.98533767461777</v>
      </c>
      <c r="Q113" s="7">
        <v>517.01473723351955</v>
      </c>
      <c r="R113" s="7">
        <v>1032.5144221782684</v>
      </c>
      <c r="S113" s="7">
        <v>5243.5208005905151</v>
      </c>
      <c r="T113" s="7">
        <v>45931.549758911133</v>
      </c>
      <c r="U113" s="126">
        <f t="shared" si="5"/>
        <v>53215.683622185141</v>
      </c>
    </row>
    <row r="114" spans="1:21">
      <c r="A114" s="93">
        <v>117</v>
      </c>
      <c r="B114" s="94"/>
      <c r="C114" s="95" t="s">
        <v>4</v>
      </c>
      <c r="D114" s="96" t="s">
        <v>139</v>
      </c>
      <c r="E114" s="97"/>
      <c r="F114" s="98"/>
      <c r="G114" s="99">
        <f t="shared" si="3"/>
        <v>182008.56533973292</v>
      </c>
      <c r="H114" s="100">
        <v>185.2676041778177</v>
      </c>
      <c r="I114" s="101">
        <v>107.62559619545937</v>
      </c>
      <c r="J114" s="101">
        <v>501.08687365055084</v>
      </c>
      <c r="K114" s="101">
        <v>1721.3891925811768</v>
      </c>
      <c r="L114" s="101">
        <v>11967.017135620117</v>
      </c>
      <c r="M114" s="101">
        <v>84123.109252929688</v>
      </c>
      <c r="N114" s="127">
        <f t="shared" si="4"/>
        <v>98605.495655154809</v>
      </c>
      <c r="O114" s="100">
        <v>118.35731376521289</v>
      </c>
      <c r="P114" s="101">
        <v>93.789203643798828</v>
      </c>
      <c r="Q114" s="101">
        <v>502.36289232969284</v>
      </c>
      <c r="R114" s="101">
        <v>2110.6726253032684</v>
      </c>
      <c r="S114" s="101">
        <v>10094.53596496582</v>
      </c>
      <c r="T114" s="101">
        <v>70483.351684570313</v>
      </c>
      <c r="U114" s="127">
        <f t="shared" si="5"/>
        <v>83403.069684578106</v>
      </c>
    </row>
    <row r="115" spans="1:21">
      <c r="A115" s="37">
        <v>118</v>
      </c>
      <c r="B115" s="17"/>
      <c r="C115" s="16"/>
      <c r="D115" s="38" t="s">
        <v>8</v>
      </c>
      <c r="E115" s="49" t="s">
        <v>140</v>
      </c>
      <c r="F115" s="40"/>
      <c r="G115" s="111">
        <f t="shared" si="3"/>
        <v>138725.36491527874</v>
      </c>
      <c r="H115" s="26">
        <v>21.070057568140328</v>
      </c>
      <c r="I115" s="7">
        <v>13.580576036125422</v>
      </c>
      <c r="J115" s="7">
        <v>203.30064445734024</v>
      </c>
      <c r="K115" s="7">
        <v>827.20584034919739</v>
      </c>
      <c r="L115" s="7">
        <v>7730.5102615356445</v>
      </c>
      <c r="M115" s="7">
        <v>68325.703399658203</v>
      </c>
      <c r="N115" s="126">
        <f t="shared" si="4"/>
        <v>77121.370779604651</v>
      </c>
      <c r="O115" s="26">
        <v>17.547321937978268</v>
      </c>
      <c r="P115" s="7">
        <v>14.680367309600115</v>
      </c>
      <c r="Q115" s="7">
        <v>249.47993059456348</v>
      </c>
      <c r="R115" s="7">
        <v>1101.0760570764542</v>
      </c>
      <c r="S115" s="7">
        <v>6510.1868152618408</v>
      </c>
      <c r="T115" s="7">
        <v>53711.023643493652</v>
      </c>
      <c r="U115" s="126">
        <f t="shared" si="5"/>
        <v>61603.994135674089</v>
      </c>
    </row>
    <row r="116" spans="1:21">
      <c r="A116" s="37">
        <v>119</v>
      </c>
      <c r="B116" s="10"/>
      <c r="C116" s="16"/>
      <c r="D116" s="38" t="s">
        <v>10</v>
      </c>
      <c r="E116" s="49" t="s">
        <v>141</v>
      </c>
      <c r="F116" s="40"/>
      <c r="G116" s="111">
        <f t="shared" si="3"/>
        <v>23096.482289280975</v>
      </c>
      <c r="H116" s="26">
        <v>97.012594090425409</v>
      </c>
      <c r="I116" s="7">
        <v>45.602205807343125</v>
      </c>
      <c r="J116" s="7">
        <v>152.06409629248083</v>
      </c>
      <c r="K116" s="7">
        <v>543.16058080643415</v>
      </c>
      <c r="L116" s="7">
        <v>2151.9021186828613</v>
      </c>
      <c r="M116" s="7">
        <v>6869.1986865997314</v>
      </c>
      <c r="N116" s="126">
        <f t="shared" si="4"/>
        <v>9858.9402822792763</v>
      </c>
      <c r="O116" s="26">
        <v>58.678329913527705</v>
      </c>
      <c r="P116" s="7">
        <v>40.641091478988528</v>
      </c>
      <c r="Q116" s="7">
        <v>177.9510942902416</v>
      </c>
      <c r="R116" s="7">
        <v>788.24886325001717</v>
      </c>
      <c r="S116" s="7">
        <v>2386.7287294864655</v>
      </c>
      <c r="T116" s="7">
        <v>9785.2938985824585</v>
      </c>
      <c r="U116" s="126">
        <f t="shared" si="5"/>
        <v>13237.542007001699</v>
      </c>
    </row>
    <row r="117" spans="1:21">
      <c r="A117" s="37">
        <v>120</v>
      </c>
      <c r="B117" s="17"/>
      <c r="C117" s="11"/>
      <c r="D117" s="38" t="s">
        <v>22</v>
      </c>
      <c r="E117" s="9" t="s">
        <v>142</v>
      </c>
      <c r="F117" s="46"/>
      <c r="G117" s="111">
        <f t="shared" si="3"/>
        <v>20186.718968521804</v>
      </c>
      <c r="H117" s="26">
        <v>67.18495028000325</v>
      </c>
      <c r="I117" s="7">
        <v>48.442812688648701</v>
      </c>
      <c r="J117" s="7">
        <v>145.72213494777679</v>
      </c>
      <c r="K117" s="7">
        <v>351.02279728651047</v>
      </c>
      <c r="L117" s="7">
        <v>2084.6049113273621</v>
      </c>
      <c r="M117" s="7">
        <v>8928.2073554992676</v>
      </c>
      <c r="N117" s="126">
        <f t="shared" si="4"/>
        <v>11625.184962029569</v>
      </c>
      <c r="O117" s="26">
        <v>42.131664332933724</v>
      </c>
      <c r="P117" s="7">
        <v>38.467746894806623</v>
      </c>
      <c r="Q117" s="7">
        <v>74.931865997612476</v>
      </c>
      <c r="R117" s="7">
        <v>221.34776863455772</v>
      </c>
      <c r="S117" s="7">
        <v>1197.6204271316528</v>
      </c>
      <c r="T117" s="7">
        <v>6987.0345335006714</v>
      </c>
      <c r="U117" s="126">
        <f t="shared" si="5"/>
        <v>8561.5340064922348</v>
      </c>
    </row>
    <row r="118" spans="1:21">
      <c r="A118" s="93">
        <v>121</v>
      </c>
      <c r="B118" s="94"/>
      <c r="C118" s="95" t="s">
        <v>143</v>
      </c>
      <c r="D118" s="96" t="s">
        <v>144</v>
      </c>
      <c r="E118" s="97"/>
      <c r="F118" s="98"/>
      <c r="G118" s="99">
        <f t="shared" si="3"/>
        <v>99683.998483419418</v>
      </c>
      <c r="H118" s="100">
        <v>455.705306828022</v>
      </c>
      <c r="I118" s="101">
        <v>92.688448995351791</v>
      </c>
      <c r="J118" s="101">
        <v>406.25251412391663</v>
      </c>
      <c r="K118" s="101">
        <v>2851.8552169799805</v>
      </c>
      <c r="L118" s="101">
        <v>12891.40616607666</v>
      </c>
      <c r="M118" s="101">
        <v>39770.301849365234</v>
      </c>
      <c r="N118" s="127">
        <f t="shared" si="4"/>
        <v>56468.209502369165</v>
      </c>
      <c r="O118" s="100">
        <v>383.52696347236633</v>
      </c>
      <c r="P118" s="101">
        <v>102.45293965935707</v>
      </c>
      <c r="Q118" s="101">
        <v>427.14961618185043</v>
      </c>
      <c r="R118" s="101">
        <v>1307.5683057308197</v>
      </c>
      <c r="S118" s="101">
        <v>7166.9915771484375</v>
      </c>
      <c r="T118" s="101">
        <v>33828.099578857422</v>
      </c>
      <c r="U118" s="127">
        <f t="shared" si="5"/>
        <v>43215.788981050253</v>
      </c>
    </row>
    <row r="119" spans="1:21">
      <c r="A119" s="37">
        <v>122</v>
      </c>
      <c r="B119" s="17"/>
      <c r="C119" s="16"/>
      <c r="D119" s="38" t="s">
        <v>8</v>
      </c>
      <c r="E119" s="49" t="s">
        <v>145</v>
      </c>
      <c r="F119" s="40"/>
      <c r="G119" s="111">
        <f t="shared" si="3"/>
        <v>7961.8646307475865</v>
      </c>
      <c r="H119" s="26">
        <v>5.9112302949652076</v>
      </c>
      <c r="I119" s="7">
        <v>4.3850916116498411</v>
      </c>
      <c r="J119" s="7">
        <v>35.315848469734192</v>
      </c>
      <c r="K119" s="7">
        <v>211.91284906864166</v>
      </c>
      <c r="L119" s="7">
        <v>948.80045390129089</v>
      </c>
      <c r="M119" s="7">
        <v>3810.2911624908447</v>
      </c>
      <c r="N119" s="126">
        <f t="shared" si="4"/>
        <v>5016.6166358371265</v>
      </c>
      <c r="O119" s="26">
        <v>8.6651315814815462</v>
      </c>
      <c r="P119" s="7">
        <v>4.3643031567335129</v>
      </c>
      <c r="Q119" s="7">
        <v>29.3155268561095</v>
      </c>
      <c r="R119" s="7">
        <v>101.12032681703568</v>
      </c>
      <c r="S119" s="7">
        <v>409.19997525215149</v>
      </c>
      <c r="T119" s="7">
        <v>2392.5827312469482</v>
      </c>
      <c r="U119" s="126">
        <f t="shared" si="5"/>
        <v>2945.24799491046</v>
      </c>
    </row>
    <row r="120" spans="1:21">
      <c r="A120" s="37">
        <v>123</v>
      </c>
      <c r="B120" s="17"/>
      <c r="C120" s="16"/>
      <c r="D120" s="38" t="s">
        <v>10</v>
      </c>
      <c r="E120" s="49" t="s">
        <v>146</v>
      </c>
      <c r="F120" s="40"/>
      <c r="G120" s="111">
        <f t="shared" si="3"/>
        <v>58620.706369673833</v>
      </c>
      <c r="H120" s="26">
        <v>99.500478658825159</v>
      </c>
      <c r="I120" s="7">
        <v>53.667300093919039</v>
      </c>
      <c r="J120" s="7">
        <v>230.78836780786514</v>
      </c>
      <c r="K120" s="7">
        <v>2018.7016224861145</v>
      </c>
      <c r="L120" s="7">
        <v>9473.0524559020996</v>
      </c>
      <c r="M120" s="7">
        <v>22577.499496459961</v>
      </c>
      <c r="N120" s="126">
        <f t="shared" si="4"/>
        <v>34453.209721408784</v>
      </c>
      <c r="O120" s="26">
        <v>82.150383939966559</v>
      </c>
      <c r="P120" s="7">
        <v>56.387830398976803</v>
      </c>
      <c r="Q120" s="7">
        <v>265.53533333539963</v>
      </c>
      <c r="R120" s="7">
        <v>822.15177834033966</v>
      </c>
      <c r="S120" s="7">
        <v>4975.2221965789795</v>
      </c>
      <c r="T120" s="7">
        <v>17966.049125671387</v>
      </c>
      <c r="U120" s="126">
        <f t="shared" si="5"/>
        <v>24167.496648265049</v>
      </c>
    </row>
    <row r="121" spans="1:21">
      <c r="A121" s="37">
        <v>124</v>
      </c>
      <c r="B121" s="10"/>
      <c r="C121" s="16"/>
      <c r="D121" s="38" t="s">
        <v>22</v>
      </c>
      <c r="E121" s="49" t="s">
        <v>147</v>
      </c>
      <c r="F121" s="40"/>
      <c r="G121" s="111">
        <f t="shared" si="3"/>
        <v>1418.1166409961879</v>
      </c>
      <c r="H121" s="26">
        <v>19.349612695164979</v>
      </c>
      <c r="I121" s="7">
        <v>9.8080906858667731</v>
      </c>
      <c r="J121" s="7">
        <v>29.730040557682514</v>
      </c>
      <c r="K121" s="7">
        <v>50.86466483771801</v>
      </c>
      <c r="L121" s="7">
        <v>133.45450162887573</v>
      </c>
      <c r="M121" s="7">
        <v>496.87176382541656</v>
      </c>
      <c r="N121" s="126">
        <f t="shared" si="4"/>
        <v>740.07867423072457</v>
      </c>
      <c r="O121" s="26">
        <v>26.822864551097155</v>
      </c>
      <c r="P121" s="7">
        <v>14.631193619221449</v>
      </c>
      <c r="Q121" s="7">
        <v>24.154544711112976</v>
      </c>
      <c r="R121" s="7">
        <v>37.513308562338352</v>
      </c>
      <c r="S121" s="7">
        <v>111.80060827732086</v>
      </c>
      <c r="T121" s="7">
        <v>463.11544704437256</v>
      </c>
      <c r="U121" s="126">
        <f t="shared" si="5"/>
        <v>678.03796676546335</v>
      </c>
    </row>
    <row r="122" spans="1:21">
      <c r="A122" s="37">
        <v>125</v>
      </c>
      <c r="B122" s="17"/>
      <c r="C122" s="11"/>
      <c r="D122" s="50"/>
      <c r="E122" s="9" t="s">
        <v>148</v>
      </c>
      <c r="F122" s="46"/>
      <c r="G122" s="111">
        <f t="shared" si="3"/>
        <v>31683.310532420874</v>
      </c>
      <c r="H122" s="26">
        <v>330.94399070739746</v>
      </c>
      <c r="I122" s="7">
        <v>24.82796411216259</v>
      </c>
      <c r="J122" s="7">
        <v>110.41826638579369</v>
      </c>
      <c r="K122" s="7">
        <v>570.37606573104858</v>
      </c>
      <c r="L122" s="7">
        <v>2336.0986127853394</v>
      </c>
      <c r="M122" s="7">
        <v>12885.639694213867</v>
      </c>
      <c r="N122" s="126">
        <f t="shared" si="4"/>
        <v>16258.304593935609</v>
      </c>
      <c r="O122" s="26">
        <v>265.88858518004417</v>
      </c>
      <c r="P122" s="7">
        <v>27.069611117243767</v>
      </c>
      <c r="Q122" s="7">
        <v>108.14421617984772</v>
      </c>
      <c r="R122" s="7">
        <v>346.78290051221848</v>
      </c>
      <c r="S122" s="7">
        <v>1670.7687349319458</v>
      </c>
      <c r="T122" s="7">
        <v>13006.351890563965</v>
      </c>
      <c r="U122" s="126">
        <f t="shared" si="5"/>
        <v>15425.005938485265</v>
      </c>
    </row>
    <row r="123" spans="1:21">
      <c r="A123" s="93">
        <v>126</v>
      </c>
      <c r="B123" s="94"/>
      <c r="C123" s="95" t="s">
        <v>149</v>
      </c>
      <c r="D123" s="96" t="s">
        <v>150</v>
      </c>
      <c r="E123" s="97"/>
      <c r="F123" s="98"/>
      <c r="G123" s="99">
        <f t="shared" si="3"/>
        <v>192166.18680384383</v>
      </c>
      <c r="H123" s="100">
        <v>403.98679062724113</v>
      </c>
      <c r="I123" s="101">
        <v>115.41853677853942</v>
      </c>
      <c r="J123" s="101">
        <v>613.46676015853882</v>
      </c>
      <c r="K123" s="101">
        <v>2987.8000769615173</v>
      </c>
      <c r="L123" s="101">
        <v>16203.003665924072</v>
      </c>
      <c r="M123" s="101">
        <v>80408.09521484375</v>
      </c>
      <c r="N123" s="127">
        <f t="shared" si="4"/>
        <v>100731.77104529366</v>
      </c>
      <c r="O123" s="100">
        <v>266.9110996723175</v>
      </c>
      <c r="P123" s="101">
        <v>162.98986929655075</v>
      </c>
      <c r="Q123" s="101">
        <v>927.09068870544434</v>
      </c>
      <c r="R123" s="101">
        <v>2592.7537746429443</v>
      </c>
      <c r="S123" s="101">
        <v>13505.387794494629</v>
      </c>
      <c r="T123" s="101">
        <v>73979.282531738281</v>
      </c>
      <c r="U123" s="127">
        <f t="shared" si="5"/>
        <v>91434.415758550167</v>
      </c>
    </row>
    <row r="124" spans="1:21">
      <c r="A124" s="37">
        <v>127</v>
      </c>
      <c r="B124" s="12"/>
      <c r="C124" s="12"/>
      <c r="D124" s="38" t="s">
        <v>8</v>
      </c>
      <c r="E124" s="49" t="s">
        <v>151</v>
      </c>
      <c r="F124" s="40"/>
      <c r="G124" s="111">
        <f t="shared" si="3"/>
        <v>169396.04453229532</v>
      </c>
      <c r="H124" s="26">
        <v>184.63944051414728</v>
      </c>
      <c r="I124" s="7">
        <v>94.834179561585188</v>
      </c>
      <c r="J124" s="7">
        <v>580.9037572145462</v>
      </c>
      <c r="K124" s="7">
        <v>2830.9222145080566</v>
      </c>
      <c r="L124" s="7">
        <v>15442.556343078613</v>
      </c>
      <c r="M124" s="7">
        <v>71119.342864990234</v>
      </c>
      <c r="N124" s="126">
        <f t="shared" si="4"/>
        <v>90253.198799867183</v>
      </c>
      <c r="O124" s="26">
        <v>162.98827762156725</v>
      </c>
      <c r="P124" s="7">
        <v>137.55360999703407</v>
      </c>
      <c r="Q124" s="7">
        <v>810.68162477016449</v>
      </c>
      <c r="R124" s="7">
        <v>2274.2939100265503</v>
      </c>
      <c r="S124" s="7">
        <v>12536.851259231567</v>
      </c>
      <c r="T124" s="7">
        <v>63220.47705078125</v>
      </c>
      <c r="U124" s="126">
        <f t="shared" si="5"/>
        <v>79142.845732428133</v>
      </c>
    </row>
    <row r="125" spans="1:21">
      <c r="A125" s="37">
        <v>128</v>
      </c>
      <c r="B125" s="17"/>
      <c r="C125" s="16"/>
      <c r="D125" s="52" t="s">
        <v>10</v>
      </c>
      <c r="E125" s="49" t="s">
        <v>152</v>
      </c>
      <c r="F125" s="40"/>
      <c r="G125" s="111">
        <f t="shared" si="3"/>
        <v>0</v>
      </c>
      <c r="H125" s="26">
        <v>0</v>
      </c>
      <c r="I125" s="7">
        <v>0</v>
      </c>
      <c r="J125" s="7">
        <v>0</v>
      </c>
      <c r="K125" s="7">
        <v>0</v>
      </c>
      <c r="L125" s="7">
        <v>0</v>
      </c>
      <c r="M125" s="7">
        <v>0</v>
      </c>
      <c r="N125" s="126">
        <f t="shared" si="4"/>
        <v>0</v>
      </c>
      <c r="O125" s="26">
        <v>0</v>
      </c>
      <c r="P125" s="7">
        <v>0</v>
      </c>
      <c r="Q125" s="7">
        <v>0</v>
      </c>
      <c r="R125" s="7">
        <v>0</v>
      </c>
      <c r="S125" s="7">
        <v>0</v>
      </c>
      <c r="T125" s="7">
        <v>0</v>
      </c>
      <c r="U125" s="126">
        <f t="shared" si="5"/>
        <v>0</v>
      </c>
    </row>
    <row r="126" spans="1:21">
      <c r="A126" s="37">
        <v>129</v>
      </c>
      <c r="B126" s="10"/>
      <c r="C126" s="16"/>
      <c r="D126" s="38" t="s">
        <v>22</v>
      </c>
      <c r="E126" s="15" t="s">
        <v>153</v>
      </c>
      <c r="F126" s="43"/>
      <c r="G126" s="111">
        <f t="shared" si="3"/>
        <v>455.10863375198096</v>
      </c>
      <c r="H126" s="26">
        <v>0</v>
      </c>
      <c r="I126" s="7">
        <v>1.9115712018683553</v>
      </c>
      <c r="J126" s="7">
        <v>4.161139689385891</v>
      </c>
      <c r="K126" s="7">
        <v>8.9526422843337059</v>
      </c>
      <c r="L126" s="7">
        <v>18.291029706597328</v>
      </c>
      <c r="M126" s="7">
        <v>177.66925853490829</v>
      </c>
      <c r="N126" s="126">
        <f t="shared" si="4"/>
        <v>210.98564141709358</v>
      </c>
      <c r="O126" s="26">
        <v>0</v>
      </c>
      <c r="P126" s="7">
        <v>2.3677941882051528</v>
      </c>
      <c r="Q126" s="7">
        <v>5.7551469090394676</v>
      </c>
      <c r="R126" s="7">
        <v>8.4778304770588875</v>
      </c>
      <c r="S126" s="7">
        <v>15.078340858221054</v>
      </c>
      <c r="T126" s="7">
        <v>212.44387990236282</v>
      </c>
      <c r="U126" s="126">
        <f t="shared" si="5"/>
        <v>244.12299233488739</v>
      </c>
    </row>
    <row r="127" spans="1:21">
      <c r="A127" s="37">
        <v>130</v>
      </c>
      <c r="B127" s="17"/>
      <c r="C127" s="11"/>
      <c r="D127" s="38" t="s">
        <v>24</v>
      </c>
      <c r="E127" s="9" t="s">
        <v>422</v>
      </c>
      <c r="F127" s="46"/>
      <c r="G127" s="111">
        <f t="shared" si="3"/>
        <v>22205.667493016459</v>
      </c>
      <c r="H127" s="26">
        <v>219.34734595008194</v>
      </c>
      <c r="I127" s="7">
        <v>18.672783766873181</v>
      </c>
      <c r="J127" s="7">
        <v>28.401870172470808</v>
      </c>
      <c r="K127" s="7">
        <v>147.92524918913841</v>
      </c>
      <c r="L127" s="7">
        <v>742.1560320854187</v>
      </c>
      <c r="M127" s="7">
        <v>9111.083402633667</v>
      </c>
      <c r="N127" s="126">
        <f t="shared" si="4"/>
        <v>10267.58668379765</v>
      </c>
      <c r="O127" s="26">
        <v>103.92282923310995</v>
      </c>
      <c r="P127" s="7">
        <v>23.068463740870357</v>
      </c>
      <c r="Q127" s="7">
        <v>99.288686148822308</v>
      </c>
      <c r="R127" s="7">
        <v>282.60621783137321</v>
      </c>
      <c r="S127" s="7">
        <v>937.68903136253357</v>
      </c>
      <c r="T127" s="7">
        <v>10491.5055809021</v>
      </c>
      <c r="U127" s="126">
        <f t="shared" si="5"/>
        <v>11938.080809218809</v>
      </c>
    </row>
    <row r="128" spans="1:21">
      <c r="A128" s="37">
        <v>131</v>
      </c>
      <c r="B128" s="12"/>
      <c r="C128" s="12"/>
      <c r="D128" s="38" t="s">
        <v>26</v>
      </c>
      <c r="E128" s="15" t="s">
        <v>154</v>
      </c>
      <c r="F128" s="43"/>
      <c r="G128" s="111">
        <f t="shared" si="3"/>
        <v>0</v>
      </c>
      <c r="H128" s="26">
        <v>0</v>
      </c>
      <c r="I128" s="7">
        <v>0</v>
      </c>
      <c r="J128" s="7">
        <v>0</v>
      </c>
      <c r="K128" s="7">
        <v>0</v>
      </c>
      <c r="L128" s="7">
        <v>0</v>
      </c>
      <c r="M128" s="7">
        <v>0</v>
      </c>
      <c r="N128" s="126">
        <f t="shared" si="4"/>
        <v>0</v>
      </c>
      <c r="O128" s="26">
        <v>0</v>
      </c>
      <c r="P128" s="7">
        <v>0</v>
      </c>
      <c r="Q128" s="7">
        <v>0</v>
      </c>
      <c r="R128" s="7">
        <v>0</v>
      </c>
      <c r="S128" s="7">
        <v>0</v>
      </c>
      <c r="T128" s="7">
        <v>0</v>
      </c>
      <c r="U128" s="126">
        <f t="shared" si="5"/>
        <v>0</v>
      </c>
    </row>
    <row r="129" spans="1:21">
      <c r="A129" s="37">
        <v>132</v>
      </c>
      <c r="B129" s="12"/>
      <c r="C129" s="12"/>
      <c r="D129" s="38" t="s">
        <v>32</v>
      </c>
      <c r="E129" s="15" t="s">
        <v>155</v>
      </c>
      <c r="F129" s="43"/>
      <c r="G129" s="111">
        <f t="shared" si="3"/>
        <v>109.36532961810008</v>
      </c>
      <c r="H129" s="26">
        <v>0</v>
      </c>
      <c r="I129" s="7">
        <v>0</v>
      </c>
      <c r="J129" s="7">
        <v>0</v>
      </c>
      <c r="K129" s="7">
        <v>0</v>
      </c>
      <c r="L129" s="7">
        <v>0</v>
      </c>
      <c r="M129" s="7">
        <v>0</v>
      </c>
      <c r="N129" s="126">
        <f t="shared" si="4"/>
        <v>0</v>
      </c>
      <c r="O129" s="26">
        <v>0</v>
      </c>
      <c r="P129" s="7">
        <v>0</v>
      </c>
      <c r="Q129" s="7">
        <v>11.365240280982107</v>
      </c>
      <c r="R129" s="7">
        <v>27.375841600820422</v>
      </c>
      <c r="S129" s="7">
        <v>15.769444583915174</v>
      </c>
      <c r="T129" s="7">
        <v>54.854803152382374</v>
      </c>
      <c r="U129" s="126">
        <f t="shared" si="5"/>
        <v>109.36532961810008</v>
      </c>
    </row>
    <row r="130" spans="1:21">
      <c r="A130" s="93">
        <v>133</v>
      </c>
      <c r="B130" s="94"/>
      <c r="C130" s="95" t="s">
        <v>156</v>
      </c>
      <c r="D130" s="96" t="s">
        <v>157</v>
      </c>
      <c r="E130" s="97"/>
      <c r="F130" s="98"/>
      <c r="G130" s="99">
        <f t="shared" si="3"/>
        <v>14046.54571110243</v>
      </c>
      <c r="H130" s="100">
        <v>65.213907143101096</v>
      </c>
      <c r="I130" s="101">
        <v>9.179078346118331</v>
      </c>
      <c r="J130" s="101">
        <v>27.865001861006021</v>
      </c>
      <c r="K130" s="101">
        <v>68.284432351589203</v>
      </c>
      <c r="L130" s="101">
        <v>626.49246919155121</v>
      </c>
      <c r="M130" s="101">
        <v>6779.9038310050964</v>
      </c>
      <c r="N130" s="127">
        <f t="shared" si="4"/>
        <v>7576.9387198984623</v>
      </c>
      <c r="O130" s="100">
        <v>50.315661130473018</v>
      </c>
      <c r="P130" s="101">
        <v>11.080950952135026</v>
      </c>
      <c r="Q130" s="101">
        <v>25.245556475128978</v>
      </c>
      <c r="R130" s="101">
        <v>60.236781772226095</v>
      </c>
      <c r="S130" s="101">
        <v>467.51286715269089</v>
      </c>
      <c r="T130" s="101">
        <v>5855.2151737213135</v>
      </c>
      <c r="U130" s="127">
        <f t="shared" si="5"/>
        <v>6469.6069912039675</v>
      </c>
    </row>
    <row r="131" spans="1:21">
      <c r="A131" s="93">
        <v>134</v>
      </c>
      <c r="B131" s="94"/>
      <c r="C131" s="95" t="s">
        <v>158</v>
      </c>
      <c r="D131" s="96" t="s">
        <v>159</v>
      </c>
      <c r="E131" s="97"/>
      <c r="F131" s="98"/>
      <c r="G131" s="99">
        <f t="shared" si="3"/>
        <v>4091.2298381440341</v>
      </c>
      <c r="H131" s="100">
        <v>0</v>
      </c>
      <c r="I131" s="101">
        <v>24.060345556586981</v>
      </c>
      <c r="J131" s="101">
        <v>96.736430816352367</v>
      </c>
      <c r="K131" s="101">
        <v>185.42704305052757</v>
      </c>
      <c r="L131" s="101">
        <v>189.9534410238266</v>
      </c>
      <c r="M131" s="101">
        <v>799.32059907913208</v>
      </c>
      <c r="N131" s="127">
        <f t="shared" si="4"/>
        <v>1295.4978595264256</v>
      </c>
      <c r="O131" s="100">
        <v>0</v>
      </c>
      <c r="P131" s="101">
        <v>35.513308443129063</v>
      </c>
      <c r="Q131" s="101">
        <v>236.72884599864483</v>
      </c>
      <c r="R131" s="101">
        <v>300.51697826385498</v>
      </c>
      <c r="S131" s="101">
        <v>215.01254689693451</v>
      </c>
      <c r="T131" s="101">
        <v>2007.9602990150452</v>
      </c>
      <c r="U131" s="127">
        <f>SUM(O131:T131)</f>
        <v>2795.7319786176085</v>
      </c>
    </row>
    <row r="132" spans="1:21">
      <c r="A132" s="37">
        <v>135</v>
      </c>
      <c r="B132" s="17"/>
      <c r="C132" s="16"/>
      <c r="D132" s="38" t="s">
        <v>8</v>
      </c>
      <c r="E132" s="49" t="s">
        <v>160</v>
      </c>
      <c r="F132" s="40"/>
      <c r="G132" s="111">
        <f t="shared" si="3"/>
        <v>694.30736613855697</v>
      </c>
      <c r="H132" s="26">
        <v>0</v>
      </c>
      <c r="I132" s="7">
        <v>4.7741881916299462</v>
      </c>
      <c r="J132" s="7">
        <v>6.474965512752533</v>
      </c>
      <c r="K132" s="7">
        <v>10.913645146414638</v>
      </c>
      <c r="L132" s="7">
        <v>43.021082758903503</v>
      </c>
      <c r="M132" s="7">
        <v>157.60734421014786</v>
      </c>
      <c r="N132" s="126">
        <f t="shared" si="4"/>
        <v>222.79122581984848</v>
      </c>
      <c r="O132" s="26">
        <v>0</v>
      </c>
      <c r="P132" s="7">
        <v>3.7888485202565789</v>
      </c>
      <c r="Q132" s="7">
        <v>7.7176649181637913</v>
      </c>
      <c r="R132" s="7">
        <v>14.344849362969398</v>
      </c>
      <c r="S132" s="7">
        <v>57.872284770011902</v>
      </c>
      <c r="T132" s="7">
        <v>387.79249274730682</v>
      </c>
      <c r="U132" s="126">
        <f t="shared" ref="U132:U157" si="6">SUM(O132:T132)</f>
        <v>471.51614031870849</v>
      </c>
    </row>
    <row r="133" spans="1:21">
      <c r="A133" s="37">
        <v>136</v>
      </c>
      <c r="B133" s="10"/>
      <c r="C133" s="16"/>
      <c r="D133" s="38" t="s">
        <v>10</v>
      </c>
      <c r="E133" s="49" t="s">
        <v>161</v>
      </c>
      <c r="F133" s="40"/>
      <c r="G133" s="111">
        <f t="shared" si="3"/>
        <v>0</v>
      </c>
      <c r="H133" s="26">
        <v>0</v>
      </c>
      <c r="I133" s="7">
        <v>0</v>
      </c>
      <c r="J133" s="7">
        <v>0</v>
      </c>
      <c r="K133" s="7">
        <v>0</v>
      </c>
      <c r="L133" s="7">
        <v>0</v>
      </c>
      <c r="M133" s="7">
        <v>0</v>
      </c>
      <c r="N133" s="126">
        <f t="shared" si="4"/>
        <v>0</v>
      </c>
      <c r="O133" s="26">
        <v>0</v>
      </c>
      <c r="P133" s="7">
        <v>0</v>
      </c>
      <c r="Q133" s="7">
        <v>0</v>
      </c>
      <c r="R133" s="7">
        <v>0</v>
      </c>
      <c r="S133" s="7">
        <v>0</v>
      </c>
      <c r="T133" s="7">
        <v>0</v>
      </c>
      <c r="U133" s="126">
        <f t="shared" si="6"/>
        <v>0</v>
      </c>
    </row>
    <row r="134" spans="1:21">
      <c r="A134" s="37">
        <v>137</v>
      </c>
      <c r="B134" s="10"/>
      <c r="C134" s="11"/>
      <c r="D134" s="52" t="s">
        <v>22</v>
      </c>
      <c r="E134" s="49" t="s">
        <v>162</v>
      </c>
      <c r="F134" s="51"/>
      <c r="G134" s="111">
        <f t="shared" si="3"/>
        <v>0</v>
      </c>
      <c r="H134" s="26">
        <v>0</v>
      </c>
      <c r="I134" s="7">
        <v>0</v>
      </c>
      <c r="J134" s="7">
        <v>0</v>
      </c>
      <c r="K134" s="7">
        <v>0</v>
      </c>
      <c r="L134" s="7">
        <v>0</v>
      </c>
      <c r="M134" s="7">
        <v>0</v>
      </c>
      <c r="N134" s="126">
        <f t="shared" si="4"/>
        <v>0</v>
      </c>
      <c r="O134" s="26">
        <v>0</v>
      </c>
      <c r="P134" s="7">
        <v>0</v>
      </c>
      <c r="Q134" s="7">
        <v>0</v>
      </c>
      <c r="R134" s="7">
        <v>0</v>
      </c>
      <c r="S134" s="7">
        <v>0</v>
      </c>
      <c r="T134" s="7">
        <v>0</v>
      </c>
      <c r="U134" s="126">
        <f t="shared" si="6"/>
        <v>0</v>
      </c>
    </row>
    <row r="135" spans="1:21">
      <c r="A135" s="37">
        <v>138</v>
      </c>
      <c r="B135" s="10"/>
      <c r="C135" s="11"/>
      <c r="D135" s="52" t="s">
        <v>24</v>
      </c>
      <c r="E135" s="49" t="s">
        <v>163</v>
      </c>
      <c r="F135" s="51"/>
      <c r="G135" s="111">
        <f t="shared" si="3"/>
        <v>0</v>
      </c>
      <c r="H135" s="26">
        <v>0</v>
      </c>
      <c r="I135" s="7">
        <v>0</v>
      </c>
      <c r="J135" s="7">
        <v>0</v>
      </c>
      <c r="K135" s="7">
        <v>0</v>
      </c>
      <c r="L135" s="7">
        <v>0</v>
      </c>
      <c r="M135" s="7">
        <v>0</v>
      </c>
      <c r="N135" s="126">
        <f t="shared" si="4"/>
        <v>0</v>
      </c>
      <c r="O135" s="26">
        <v>0</v>
      </c>
      <c r="P135" s="7">
        <v>0</v>
      </c>
      <c r="Q135" s="7">
        <v>0</v>
      </c>
      <c r="R135" s="7">
        <v>0</v>
      </c>
      <c r="S135" s="7">
        <v>0</v>
      </c>
      <c r="T135" s="7">
        <v>0</v>
      </c>
      <c r="U135" s="126">
        <f t="shared" si="6"/>
        <v>0</v>
      </c>
    </row>
    <row r="136" spans="1:21">
      <c r="A136" s="37">
        <v>139</v>
      </c>
      <c r="B136" s="17"/>
      <c r="C136" s="11"/>
      <c r="D136" s="50"/>
      <c r="E136" s="9" t="s">
        <v>164</v>
      </c>
      <c r="F136" s="46"/>
      <c r="G136" s="111">
        <f t="shared" si="3"/>
        <v>3396.9223968107253</v>
      </c>
      <c r="H136" s="26">
        <v>0</v>
      </c>
      <c r="I136" s="7">
        <v>19.286157080903649</v>
      </c>
      <c r="J136" s="7">
        <v>90.2614671215415</v>
      </c>
      <c r="K136" s="7">
        <v>174.51339757442474</v>
      </c>
      <c r="L136" s="7">
        <v>146.93236064910889</v>
      </c>
      <c r="M136" s="7">
        <v>641.71323919296265</v>
      </c>
      <c r="N136" s="126">
        <f t="shared" si="4"/>
        <v>1072.7066216189414</v>
      </c>
      <c r="O136" s="26">
        <v>0</v>
      </c>
      <c r="P136" s="7">
        <v>31.724460158497095</v>
      </c>
      <c r="Q136" s="7">
        <v>229.01118376478553</v>
      </c>
      <c r="R136" s="7">
        <v>286.17212861776352</v>
      </c>
      <c r="S136" s="7">
        <v>157.14026468992233</v>
      </c>
      <c r="T136" s="7">
        <v>1620.1677379608154</v>
      </c>
      <c r="U136" s="126">
        <f t="shared" si="6"/>
        <v>2324.2157751917839</v>
      </c>
    </row>
    <row r="137" spans="1:21">
      <c r="A137" s="93">
        <v>140</v>
      </c>
      <c r="B137" s="94"/>
      <c r="C137" s="95" t="s">
        <v>165</v>
      </c>
      <c r="D137" s="96" t="s">
        <v>166</v>
      </c>
      <c r="E137" s="97"/>
      <c r="F137" s="98"/>
      <c r="G137" s="99">
        <f t="shared" si="3"/>
        <v>24763.107348531485</v>
      </c>
      <c r="H137" s="100">
        <v>10643.837577819824</v>
      </c>
      <c r="I137" s="101">
        <v>490.23628652095795</v>
      </c>
      <c r="J137" s="101">
        <v>594.35537600517273</v>
      </c>
      <c r="K137" s="101">
        <v>482.74953675270081</v>
      </c>
      <c r="L137" s="101">
        <v>299.33092135190964</v>
      </c>
      <c r="M137" s="101">
        <v>10.938090324401855</v>
      </c>
      <c r="N137" s="127">
        <f t="shared" si="4"/>
        <v>12521.447788774967</v>
      </c>
      <c r="O137" s="100">
        <v>10057.203439712524</v>
      </c>
      <c r="P137" s="101">
        <v>633.73474204540253</v>
      </c>
      <c r="Q137" s="101">
        <v>793.02164831757545</v>
      </c>
      <c r="R137" s="101">
        <v>495.03004568815231</v>
      </c>
      <c r="S137" s="101">
        <v>262.6696839928627</v>
      </c>
      <c r="T137" s="101">
        <v>0</v>
      </c>
      <c r="U137" s="127">
        <f t="shared" si="6"/>
        <v>12241.659559756517</v>
      </c>
    </row>
    <row r="138" spans="1:21">
      <c r="A138" s="37">
        <v>141</v>
      </c>
      <c r="B138" s="17"/>
      <c r="C138" s="16"/>
      <c r="D138" s="38" t="s">
        <v>8</v>
      </c>
      <c r="E138" s="45" t="s">
        <v>167</v>
      </c>
      <c r="F138" s="53"/>
      <c r="G138" s="111">
        <f t="shared" ref="G138:G157" si="7">N138+U138</f>
        <v>863.77808701479807</v>
      </c>
      <c r="H138" s="26">
        <v>310.73151820898056</v>
      </c>
      <c r="I138" s="7">
        <v>8.3306668605655432</v>
      </c>
      <c r="J138" s="7">
        <v>9.5513154896907508</v>
      </c>
      <c r="K138" s="7">
        <v>8.628118216060102</v>
      </c>
      <c r="L138" s="7">
        <v>4.6748866885900497</v>
      </c>
      <c r="M138" s="7">
        <v>0</v>
      </c>
      <c r="N138" s="126">
        <f t="shared" ref="N138:N157" si="8">SUM(H138:M138)</f>
        <v>341.91650546388701</v>
      </c>
      <c r="O138" s="26">
        <v>461.41770780086517</v>
      </c>
      <c r="P138" s="7">
        <v>19.101144270971417</v>
      </c>
      <c r="Q138" s="7">
        <v>21.502997998148203</v>
      </c>
      <c r="R138" s="7">
        <v>12.866357129067183</v>
      </c>
      <c r="S138" s="7">
        <v>6.9733743518590927</v>
      </c>
      <c r="T138" s="7">
        <v>0</v>
      </c>
      <c r="U138" s="126">
        <f t="shared" si="6"/>
        <v>521.86158155091107</v>
      </c>
    </row>
    <row r="139" spans="1:21">
      <c r="A139" s="37">
        <v>142</v>
      </c>
      <c r="B139" s="17"/>
      <c r="C139" s="16"/>
      <c r="D139" s="38" t="s">
        <v>10</v>
      </c>
      <c r="E139" s="45" t="s">
        <v>168</v>
      </c>
      <c r="F139" s="53"/>
      <c r="G139" s="111">
        <f t="shared" si="7"/>
        <v>52.571948464727029</v>
      </c>
      <c r="H139" s="26">
        <v>23.339222418377176</v>
      </c>
      <c r="I139" s="7">
        <v>0</v>
      </c>
      <c r="J139" s="7">
        <v>0</v>
      </c>
      <c r="K139" s="7">
        <v>0</v>
      </c>
      <c r="L139" s="7">
        <v>0</v>
      </c>
      <c r="M139" s="7">
        <v>0</v>
      </c>
      <c r="N139" s="126">
        <f t="shared" si="8"/>
        <v>23.339222418377176</v>
      </c>
      <c r="O139" s="26">
        <v>29.232726046349853</v>
      </c>
      <c r="P139" s="7">
        <v>0</v>
      </c>
      <c r="Q139" s="7">
        <v>0</v>
      </c>
      <c r="R139" s="7">
        <v>0</v>
      </c>
      <c r="S139" s="7">
        <v>0</v>
      </c>
      <c r="T139" s="7">
        <v>0</v>
      </c>
      <c r="U139" s="126">
        <f t="shared" si="6"/>
        <v>29.232726046349853</v>
      </c>
    </row>
    <row r="140" spans="1:21">
      <c r="A140" s="37">
        <v>143</v>
      </c>
      <c r="B140" s="17"/>
      <c r="C140" s="16"/>
      <c r="D140" s="38" t="s">
        <v>22</v>
      </c>
      <c r="E140" s="45" t="s">
        <v>169</v>
      </c>
      <c r="F140" s="53"/>
      <c r="G140" s="111">
        <f t="shared" si="7"/>
        <v>762.74232858233154</v>
      </c>
      <c r="H140" s="26">
        <v>226.08532340824604</v>
      </c>
      <c r="I140" s="7">
        <v>22.814180862158537</v>
      </c>
      <c r="J140" s="7">
        <v>53.291244156658649</v>
      </c>
      <c r="K140" s="7">
        <v>55.470890119671822</v>
      </c>
      <c r="L140" s="7">
        <v>16.594584889709949</v>
      </c>
      <c r="M140" s="7">
        <v>0</v>
      </c>
      <c r="N140" s="126">
        <f t="shared" si="8"/>
        <v>374.256223436445</v>
      </c>
      <c r="O140" s="26">
        <v>227.88536781072617</v>
      </c>
      <c r="P140" s="7">
        <v>23.446774072945118</v>
      </c>
      <c r="Q140" s="7">
        <v>61.999171951785684</v>
      </c>
      <c r="R140" s="7">
        <v>59.32353451102972</v>
      </c>
      <c r="S140" s="7">
        <v>15.831256799399853</v>
      </c>
      <c r="T140" s="7">
        <v>0</v>
      </c>
      <c r="U140" s="126">
        <f t="shared" si="6"/>
        <v>388.48610514588654</v>
      </c>
    </row>
    <row r="141" spans="1:21">
      <c r="A141" s="37">
        <v>144</v>
      </c>
      <c r="B141" s="17"/>
      <c r="C141" s="16"/>
      <c r="D141" s="38" t="s">
        <v>24</v>
      </c>
      <c r="E141" s="45" t="s">
        <v>170</v>
      </c>
      <c r="F141" s="53"/>
      <c r="G141" s="111">
        <f t="shared" si="7"/>
        <v>11748.046069532633</v>
      </c>
      <c r="H141" s="26">
        <v>4528.5723023414612</v>
      </c>
      <c r="I141" s="7">
        <v>274.18603214621544</v>
      </c>
      <c r="J141" s="7">
        <v>342.42929100990295</v>
      </c>
      <c r="K141" s="7">
        <v>258.08939456939697</v>
      </c>
      <c r="L141" s="7">
        <v>90.335473895072937</v>
      </c>
      <c r="M141" s="7">
        <v>10.938090324401855</v>
      </c>
      <c r="N141" s="126">
        <f t="shared" si="8"/>
        <v>5504.5505842864513</v>
      </c>
      <c r="O141" s="26">
        <v>5042.4465169906616</v>
      </c>
      <c r="P141" s="7">
        <v>400.75334525108337</v>
      </c>
      <c r="Q141" s="7">
        <v>445.10477566719055</v>
      </c>
      <c r="R141" s="7">
        <v>260.87987637519836</v>
      </c>
      <c r="S141" s="7">
        <v>94.310970962047577</v>
      </c>
      <c r="T141" s="7">
        <v>0</v>
      </c>
      <c r="U141" s="126">
        <f t="shared" si="6"/>
        <v>6243.4954852461815</v>
      </c>
    </row>
    <row r="142" spans="1:21">
      <c r="A142" s="37">
        <v>145</v>
      </c>
      <c r="B142" s="17"/>
      <c r="C142" s="16"/>
      <c r="D142" s="38" t="s">
        <v>26</v>
      </c>
      <c r="E142" s="45" t="s">
        <v>171</v>
      </c>
      <c r="F142" s="53"/>
      <c r="G142" s="111">
        <f t="shared" si="7"/>
        <v>828.51199149672175</v>
      </c>
      <c r="H142" s="26">
        <v>395.63461671769619</v>
      </c>
      <c r="I142" s="7">
        <v>16.413661517202854</v>
      </c>
      <c r="J142" s="7">
        <v>18.405390068423003</v>
      </c>
      <c r="K142" s="7">
        <v>5.8353270703228191</v>
      </c>
      <c r="L142" s="7">
        <v>3.2703994195908308</v>
      </c>
      <c r="M142" s="7">
        <v>0</v>
      </c>
      <c r="N142" s="126">
        <f t="shared" si="8"/>
        <v>439.5593947932357</v>
      </c>
      <c r="O142" s="26">
        <v>338.43865820765495</v>
      </c>
      <c r="P142" s="7">
        <v>17.388005605898798</v>
      </c>
      <c r="Q142" s="7">
        <v>22.083651458728127</v>
      </c>
      <c r="R142" s="7">
        <v>4.9400407424545847</v>
      </c>
      <c r="S142" s="7">
        <v>6.102240688749589</v>
      </c>
      <c r="T142" s="7">
        <v>0</v>
      </c>
      <c r="U142" s="126">
        <f t="shared" si="6"/>
        <v>388.95259670348605</v>
      </c>
    </row>
    <row r="143" spans="1:21">
      <c r="A143" s="37">
        <v>146</v>
      </c>
      <c r="B143" s="17"/>
      <c r="C143" s="16"/>
      <c r="D143" s="38" t="s">
        <v>32</v>
      </c>
      <c r="E143" s="54" t="s">
        <v>172</v>
      </c>
      <c r="F143" s="53"/>
      <c r="G143" s="111">
        <f t="shared" si="7"/>
        <v>10507.45695874095</v>
      </c>
      <c r="H143" s="26">
        <v>5159.4743919372559</v>
      </c>
      <c r="I143" s="7">
        <v>168.49174863100052</v>
      </c>
      <c r="J143" s="7">
        <v>170.67813819646835</v>
      </c>
      <c r="K143" s="7">
        <v>154.72580519318581</v>
      </c>
      <c r="L143" s="7">
        <v>184.45557436347008</v>
      </c>
      <c r="M143" s="7">
        <v>0</v>
      </c>
      <c r="N143" s="126">
        <f t="shared" si="8"/>
        <v>5837.8256583213806</v>
      </c>
      <c r="O143" s="26">
        <v>3957.7826924324036</v>
      </c>
      <c r="P143" s="7">
        <v>173.04548370838165</v>
      </c>
      <c r="Q143" s="7">
        <v>242.33104887604713</v>
      </c>
      <c r="R143" s="7">
        <v>157.0202399790287</v>
      </c>
      <c r="S143" s="7">
        <v>139.45183542370796</v>
      </c>
      <c r="T143" s="7">
        <v>0</v>
      </c>
      <c r="U143" s="126">
        <f t="shared" si="6"/>
        <v>4669.631300419569</v>
      </c>
    </row>
    <row r="144" spans="1:21">
      <c r="A144" s="93">
        <v>147</v>
      </c>
      <c r="B144" s="94"/>
      <c r="C144" s="103" t="s">
        <v>173</v>
      </c>
      <c r="D144" s="96" t="s">
        <v>174</v>
      </c>
      <c r="E144" s="97"/>
      <c r="F144" s="98"/>
      <c r="G144" s="99">
        <f t="shared" si="7"/>
        <v>0</v>
      </c>
      <c r="H144" s="100">
        <v>0</v>
      </c>
      <c r="I144" s="101">
        <v>0</v>
      </c>
      <c r="J144" s="101">
        <v>0</v>
      </c>
      <c r="K144" s="101">
        <v>0</v>
      </c>
      <c r="L144" s="101">
        <v>0</v>
      </c>
      <c r="M144" s="101">
        <v>0</v>
      </c>
      <c r="N144" s="127">
        <f t="shared" si="8"/>
        <v>0</v>
      </c>
      <c r="O144" s="100">
        <v>0</v>
      </c>
      <c r="P144" s="101">
        <v>0</v>
      </c>
      <c r="Q144" s="101">
        <v>0</v>
      </c>
      <c r="R144" s="101">
        <v>0</v>
      </c>
      <c r="S144" s="101">
        <v>0</v>
      </c>
      <c r="T144" s="101">
        <v>0</v>
      </c>
      <c r="U144" s="127">
        <f t="shared" si="6"/>
        <v>0</v>
      </c>
    </row>
    <row r="145" spans="1:21">
      <c r="A145" s="72">
        <v>151</v>
      </c>
      <c r="B145" s="80" t="s">
        <v>175</v>
      </c>
      <c r="C145" s="81" t="s">
        <v>176</v>
      </c>
      <c r="D145" s="82"/>
      <c r="E145" s="82"/>
      <c r="F145" s="83"/>
      <c r="G145" s="74">
        <f t="shared" si="7"/>
        <v>236378.35539317131</v>
      </c>
      <c r="H145" s="75">
        <v>5706.7904782295227</v>
      </c>
      <c r="I145" s="76">
        <v>6777.5580830574036</v>
      </c>
      <c r="J145" s="76">
        <v>37947.832321166992</v>
      </c>
      <c r="K145" s="76">
        <v>46874.139060974121</v>
      </c>
      <c r="L145" s="76">
        <v>32601.940761566162</v>
      </c>
      <c r="M145" s="76">
        <v>34235.534576416016</v>
      </c>
      <c r="N145" s="124">
        <f t="shared" si="8"/>
        <v>164143.79528141022</v>
      </c>
      <c r="O145" s="75">
        <v>3982.8851413726807</v>
      </c>
      <c r="P145" s="76">
        <v>4972.6520698070526</v>
      </c>
      <c r="Q145" s="76">
        <v>13352.447874069214</v>
      </c>
      <c r="R145" s="76">
        <v>15720.356951713562</v>
      </c>
      <c r="S145" s="76">
        <v>11786.710929870605</v>
      </c>
      <c r="T145" s="76">
        <v>22419.507144927979</v>
      </c>
      <c r="U145" s="124">
        <f t="shared" si="6"/>
        <v>72234.560111761093</v>
      </c>
    </row>
    <row r="146" spans="1:21">
      <c r="A146" s="93">
        <v>152</v>
      </c>
      <c r="B146" s="95"/>
      <c r="C146" s="95" t="s">
        <v>6</v>
      </c>
      <c r="D146" s="96" t="s">
        <v>177</v>
      </c>
      <c r="E146" s="104"/>
      <c r="F146" s="105"/>
      <c r="G146" s="99">
        <f t="shared" si="7"/>
        <v>132768.17346870899</v>
      </c>
      <c r="H146" s="100">
        <v>4718.2392373085022</v>
      </c>
      <c r="I146" s="101">
        <v>2615.6804900169373</v>
      </c>
      <c r="J146" s="101">
        <v>14667.397281646729</v>
      </c>
      <c r="K146" s="101">
        <v>20252.976318359375</v>
      </c>
      <c r="L146" s="101">
        <v>19902.4739818573</v>
      </c>
      <c r="M146" s="101">
        <v>28965.549522399902</v>
      </c>
      <c r="N146" s="127">
        <f t="shared" si="8"/>
        <v>91122.316831588745</v>
      </c>
      <c r="O146" s="100">
        <v>3169.325511932373</v>
      </c>
      <c r="P146" s="101">
        <v>1565.4234226942062</v>
      </c>
      <c r="Q146" s="101">
        <v>4887.4257628917694</v>
      </c>
      <c r="R146" s="101">
        <v>6251.9464049339294</v>
      </c>
      <c r="S146" s="101">
        <v>6449.4061145782471</v>
      </c>
      <c r="T146" s="101">
        <v>19322.329420089722</v>
      </c>
      <c r="U146" s="127">
        <f t="shared" si="6"/>
        <v>41645.856637120247</v>
      </c>
    </row>
    <row r="147" spans="1:21">
      <c r="A147" s="37">
        <v>153</v>
      </c>
      <c r="B147" s="17"/>
      <c r="C147" s="16"/>
      <c r="D147" s="38" t="s">
        <v>8</v>
      </c>
      <c r="E147" s="49" t="s">
        <v>178</v>
      </c>
      <c r="F147" s="55"/>
      <c r="G147" s="111">
        <f t="shared" si="7"/>
        <v>58580.376416042447</v>
      </c>
      <c r="H147" s="26">
        <v>1930.0888521373272</v>
      </c>
      <c r="I147" s="7">
        <v>1204.7244958877563</v>
      </c>
      <c r="J147" s="7">
        <v>9014.9245176315308</v>
      </c>
      <c r="K147" s="7">
        <v>10880.121766090393</v>
      </c>
      <c r="L147" s="7">
        <v>10381.010833740234</v>
      </c>
      <c r="M147" s="7">
        <v>9022.887957572937</v>
      </c>
      <c r="N147" s="126">
        <f t="shared" si="8"/>
        <v>42433.758423060179</v>
      </c>
      <c r="O147" s="26">
        <v>1312.4510194212198</v>
      </c>
      <c r="P147" s="7">
        <v>798.60116133093834</v>
      </c>
      <c r="Q147" s="7">
        <v>3009.3635030984879</v>
      </c>
      <c r="R147" s="7">
        <v>3688.7791814804077</v>
      </c>
      <c r="S147" s="7">
        <v>3604.9336850643158</v>
      </c>
      <c r="T147" s="7">
        <v>3732.4894425868988</v>
      </c>
      <c r="U147" s="126">
        <f t="shared" si="6"/>
        <v>16146.617992982268</v>
      </c>
    </row>
    <row r="148" spans="1:21">
      <c r="A148" s="37">
        <v>154</v>
      </c>
      <c r="B148" s="17"/>
      <c r="C148" s="16"/>
      <c r="D148" s="38" t="s">
        <v>10</v>
      </c>
      <c r="E148" s="49" t="s">
        <v>179</v>
      </c>
      <c r="F148" s="40"/>
      <c r="G148" s="111">
        <f t="shared" si="7"/>
        <v>2155.4261858165264</v>
      </c>
      <c r="H148" s="26">
        <v>359.19708337634802</v>
      </c>
      <c r="I148" s="7">
        <v>50.339028581976891</v>
      </c>
      <c r="J148" s="7">
        <v>207.24118310213089</v>
      </c>
      <c r="K148" s="7">
        <v>256.19405651092529</v>
      </c>
      <c r="L148" s="7">
        <v>201.90898525714874</v>
      </c>
      <c r="M148" s="7">
        <v>211.15493011474609</v>
      </c>
      <c r="N148" s="126">
        <f t="shared" si="8"/>
        <v>1286.0352669432759</v>
      </c>
      <c r="O148" s="26">
        <v>194.40687548369169</v>
      </c>
      <c r="P148" s="7">
        <v>53.639697268605232</v>
      </c>
      <c r="Q148" s="7">
        <v>150.72106546908617</v>
      </c>
      <c r="R148" s="7">
        <v>130.6656560972333</v>
      </c>
      <c r="S148" s="7">
        <v>103.62148362398148</v>
      </c>
      <c r="T148" s="7">
        <v>236.33614093065262</v>
      </c>
      <c r="U148" s="126">
        <f t="shared" si="6"/>
        <v>869.39091887325048</v>
      </c>
    </row>
    <row r="149" spans="1:21">
      <c r="A149" s="37">
        <v>155</v>
      </c>
      <c r="B149" s="17"/>
      <c r="C149" s="16"/>
      <c r="D149" s="38" t="s">
        <v>22</v>
      </c>
      <c r="E149" s="49" t="s">
        <v>180</v>
      </c>
      <c r="F149" s="40"/>
      <c r="G149" s="111">
        <f t="shared" si="7"/>
        <v>30590.770112864673</v>
      </c>
      <c r="H149" s="26">
        <v>328.49775998294353</v>
      </c>
      <c r="I149" s="7">
        <v>143.80295218527317</v>
      </c>
      <c r="J149" s="7">
        <v>863.90234088897705</v>
      </c>
      <c r="K149" s="7">
        <v>2283.1816926002502</v>
      </c>
      <c r="L149" s="7">
        <v>3423.072555065155</v>
      </c>
      <c r="M149" s="7">
        <v>12100.192989349365</v>
      </c>
      <c r="N149" s="126">
        <f t="shared" si="8"/>
        <v>19142.650290071964</v>
      </c>
      <c r="O149" s="26">
        <v>220.32960517704487</v>
      </c>
      <c r="P149" s="7">
        <v>67.851722665131092</v>
      </c>
      <c r="Q149" s="7">
        <v>217.0485875159502</v>
      </c>
      <c r="R149" s="7">
        <v>380.78120775520802</v>
      </c>
      <c r="S149" s="7">
        <v>685.90069091320038</v>
      </c>
      <c r="T149" s="7">
        <v>9876.2080087661743</v>
      </c>
      <c r="U149" s="126">
        <f t="shared" si="6"/>
        <v>11448.119822792709</v>
      </c>
    </row>
    <row r="150" spans="1:21">
      <c r="A150" s="37">
        <v>156</v>
      </c>
      <c r="B150" s="17"/>
      <c r="C150" s="16"/>
      <c r="D150" s="38" t="s">
        <v>24</v>
      </c>
      <c r="E150" s="49" t="s">
        <v>181</v>
      </c>
      <c r="F150" s="40"/>
      <c r="G150" s="111">
        <f t="shared" si="7"/>
        <v>7055.3646216914058</v>
      </c>
      <c r="H150" s="26">
        <v>302.14289866387844</v>
      </c>
      <c r="I150" s="7">
        <v>99.648105010390282</v>
      </c>
      <c r="J150" s="7">
        <v>418.36606395244598</v>
      </c>
      <c r="K150" s="7">
        <v>776.64384007453918</v>
      </c>
      <c r="L150" s="7">
        <v>757.16474318504333</v>
      </c>
      <c r="M150" s="7">
        <v>1379.5346908569336</v>
      </c>
      <c r="N150" s="126">
        <f t="shared" si="8"/>
        <v>3733.5003417432308</v>
      </c>
      <c r="O150" s="26">
        <v>286.56761417537928</v>
      </c>
      <c r="P150" s="7">
        <v>105.68434987962246</v>
      </c>
      <c r="Q150" s="7">
        <v>410.96617740392685</v>
      </c>
      <c r="R150" s="7">
        <v>479.87767189741135</v>
      </c>
      <c r="S150" s="7">
        <v>428.13444840908051</v>
      </c>
      <c r="T150" s="7">
        <v>1610.6340181827545</v>
      </c>
      <c r="U150" s="126">
        <f t="shared" si="6"/>
        <v>3321.864279948175</v>
      </c>
    </row>
    <row r="151" spans="1:21">
      <c r="A151" s="37">
        <v>157</v>
      </c>
      <c r="B151" s="17"/>
      <c r="C151" s="16"/>
      <c r="D151" s="38" t="s">
        <v>26</v>
      </c>
      <c r="E151" s="49" t="s">
        <v>182</v>
      </c>
      <c r="F151" s="40"/>
      <c r="G151" s="111">
        <f t="shared" si="7"/>
        <v>6022.9903306216002</v>
      </c>
      <c r="H151" s="26">
        <v>527.83575463294983</v>
      </c>
      <c r="I151" s="7">
        <v>376.32271814346313</v>
      </c>
      <c r="J151" s="7">
        <v>1167.344545841217</v>
      </c>
      <c r="K151" s="7">
        <v>1119.1192555427551</v>
      </c>
      <c r="L151" s="7">
        <v>983.50523382425308</v>
      </c>
      <c r="M151" s="7">
        <v>645.3140857219696</v>
      </c>
      <c r="N151" s="126">
        <f t="shared" si="8"/>
        <v>4819.4415937066078</v>
      </c>
      <c r="O151" s="26">
        <v>292.85729503631592</v>
      </c>
      <c r="P151" s="7">
        <v>118.16385416686535</v>
      </c>
      <c r="Q151" s="7">
        <v>183.50907960534096</v>
      </c>
      <c r="R151" s="7">
        <v>205.89544579386711</v>
      </c>
      <c r="S151" s="7">
        <v>168.20396542549133</v>
      </c>
      <c r="T151" s="7">
        <v>234.91909688711166</v>
      </c>
      <c r="U151" s="126">
        <f t="shared" si="6"/>
        <v>1203.5487369149923</v>
      </c>
    </row>
    <row r="152" spans="1:21">
      <c r="A152" s="37">
        <v>158</v>
      </c>
      <c r="B152" s="12"/>
      <c r="C152" s="12"/>
      <c r="D152" s="52" t="s">
        <v>32</v>
      </c>
      <c r="E152" s="49" t="s">
        <v>183</v>
      </c>
      <c r="F152" s="43"/>
      <c r="G152" s="111">
        <f t="shared" si="7"/>
        <v>727.95431257411838</v>
      </c>
      <c r="H152" s="26">
        <v>45.409477964043617</v>
      </c>
      <c r="I152" s="7">
        <v>63.088615354150534</v>
      </c>
      <c r="J152" s="7">
        <v>96.270039819180965</v>
      </c>
      <c r="K152" s="7">
        <v>99.281063430011272</v>
      </c>
      <c r="L152" s="7">
        <v>84.111888311803341</v>
      </c>
      <c r="M152" s="7">
        <v>35.773919336497784</v>
      </c>
      <c r="N152" s="126">
        <f t="shared" si="8"/>
        <v>423.93500421568751</v>
      </c>
      <c r="O152" s="26">
        <v>48.971946424804628</v>
      </c>
      <c r="P152" s="7">
        <v>45.353048980236053</v>
      </c>
      <c r="Q152" s="7">
        <v>48.71623270958662</v>
      </c>
      <c r="R152" s="7">
        <v>59.029220471158624</v>
      </c>
      <c r="S152" s="7">
        <v>62.996136138215661</v>
      </c>
      <c r="T152" s="7">
        <v>38.952723634429276</v>
      </c>
      <c r="U152" s="126">
        <f t="shared" si="6"/>
        <v>304.01930835843086</v>
      </c>
    </row>
    <row r="153" spans="1:21">
      <c r="A153" s="37">
        <v>159</v>
      </c>
      <c r="B153" s="10"/>
      <c r="C153" s="11"/>
      <c r="D153" s="38" t="s">
        <v>34</v>
      </c>
      <c r="E153" s="49" t="s">
        <v>184</v>
      </c>
      <c r="F153" s="51"/>
      <c r="G153" s="111">
        <f t="shared" si="7"/>
        <v>27635.290946185589</v>
      </c>
      <c r="H153" s="26">
        <v>1225.0674052238464</v>
      </c>
      <c r="I153" s="7">
        <v>677.75457429885864</v>
      </c>
      <c r="J153" s="7">
        <v>2899.3482723236084</v>
      </c>
      <c r="K153" s="7">
        <v>4838.4346160888672</v>
      </c>
      <c r="L153" s="7">
        <v>4071.7002353668213</v>
      </c>
      <c r="M153" s="7">
        <v>5570.6904773712158</v>
      </c>
      <c r="N153" s="126">
        <f t="shared" si="8"/>
        <v>19282.995580673218</v>
      </c>
      <c r="O153" s="26">
        <v>813.7412171959877</v>
      </c>
      <c r="P153" s="7">
        <v>376.12956756353378</v>
      </c>
      <c r="Q153" s="7">
        <v>867.10114616155624</v>
      </c>
      <c r="R153" s="7">
        <v>1306.9179627895355</v>
      </c>
      <c r="S153" s="7">
        <v>1395.6157598495483</v>
      </c>
      <c r="T153" s="7">
        <v>3592.7897119522095</v>
      </c>
      <c r="U153" s="126">
        <f t="shared" si="6"/>
        <v>8352.2953655123711</v>
      </c>
    </row>
    <row r="154" spans="1:21">
      <c r="A154" s="93">
        <v>160</v>
      </c>
      <c r="B154" s="94"/>
      <c r="C154" s="95" t="s">
        <v>61</v>
      </c>
      <c r="D154" s="96" t="s">
        <v>185</v>
      </c>
      <c r="E154" s="97"/>
      <c r="F154" s="98"/>
      <c r="G154" s="99">
        <f t="shared" si="7"/>
        <v>103610.18129229546</v>
      </c>
      <c r="H154" s="100">
        <v>988.55107838660479</v>
      </c>
      <c r="I154" s="101">
        <v>4161.8776757121086</v>
      </c>
      <c r="J154" s="101">
        <v>23280.435461044312</v>
      </c>
      <c r="K154" s="101">
        <v>26621.161960601807</v>
      </c>
      <c r="L154" s="101">
        <v>12699.466039657593</v>
      </c>
      <c r="M154" s="101">
        <v>5269.9856338500977</v>
      </c>
      <c r="N154" s="127">
        <f t="shared" si="8"/>
        <v>73021.477849252522</v>
      </c>
      <c r="O154" s="100">
        <v>813.55963026732206</v>
      </c>
      <c r="P154" s="101">
        <v>3407.2288157939911</v>
      </c>
      <c r="Q154" s="101">
        <v>8465.0219110250473</v>
      </c>
      <c r="R154" s="101">
        <v>9468.4103097915649</v>
      </c>
      <c r="S154" s="101">
        <v>5337.304988861084</v>
      </c>
      <c r="T154" s="101">
        <v>3097.1777873039246</v>
      </c>
      <c r="U154" s="127">
        <f t="shared" si="6"/>
        <v>30588.703443042934</v>
      </c>
    </row>
    <row r="155" spans="1:21">
      <c r="A155" s="37">
        <v>161</v>
      </c>
      <c r="B155" s="17"/>
      <c r="C155" s="16"/>
      <c r="D155" s="38" t="s">
        <v>8</v>
      </c>
      <c r="E155" s="49" t="s">
        <v>186</v>
      </c>
      <c r="F155" s="40"/>
      <c r="G155" s="111">
        <f t="shared" si="7"/>
        <v>19449.232043053955</v>
      </c>
      <c r="H155" s="26">
        <v>0</v>
      </c>
      <c r="I155" s="7">
        <v>40.972495689988136</v>
      </c>
      <c r="J155" s="7">
        <v>3590.4755516052246</v>
      </c>
      <c r="K155" s="7">
        <v>5521.9489002227783</v>
      </c>
      <c r="L155" s="7">
        <v>2843.1075582504272</v>
      </c>
      <c r="M155" s="7">
        <v>2138.0707025527954</v>
      </c>
      <c r="N155" s="126">
        <f t="shared" si="8"/>
        <v>14134.575208321214</v>
      </c>
      <c r="O155" s="26">
        <v>0</v>
      </c>
      <c r="P155" s="7">
        <v>33.003840815275908</v>
      </c>
      <c r="Q155" s="7">
        <v>1325.5274455547333</v>
      </c>
      <c r="R155" s="7">
        <v>1930.9052648544312</v>
      </c>
      <c r="S155" s="7">
        <v>1129.3177237510681</v>
      </c>
      <c r="T155" s="7">
        <v>895.90255975723267</v>
      </c>
      <c r="U155" s="126">
        <f t="shared" si="6"/>
        <v>5314.6568347327411</v>
      </c>
    </row>
    <row r="156" spans="1:21">
      <c r="A156" s="37">
        <v>162</v>
      </c>
      <c r="B156" s="17"/>
      <c r="C156" s="16"/>
      <c r="D156" s="38" t="s">
        <v>10</v>
      </c>
      <c r="E156" s="49" t="s">
        <v>187</v>
      </c>
      <c r="F156" s="55"/>
      <c r="G156" s="111">
        <f t="shared" si="7"/>
        <v>22564.807027157396</v>
      </c>
      <c r="H156" s="26">
        <v>601.82261072471738</v>
      </c>
      <c r="I156" s="7">
        <v>487.06887064874172</v>
      </c>
      <c r="J156" s="7">
        <v>4554.4921834468842</v>
      </c>
      <c r="K156" s="7">
        <v>5392.3953983783722</v>
      </c>
      <c r="L156" s="7">
        <v>2841.4136048555374</v>
      </c>
      <c r="M156" s="7">
        <v>1194.8214689493179</v>
      </c>
      <c r="N156" s="126">
        <f t="shared" si="8"/>
        <v>15072.014137003571</v>
      </c>
      <c r="O156" s="26">
        <v>444.20125692337751</v>
      </c>
      <c r="P156" s="7">
        <v>360.05470696091652</v>
      </c>
      <c r="Q156" s="7">
        <v>2222.084374666214</v>
      </c>
      <c r="R156" s="7">
        <v>2490.3912895917892</v>
      </c>
      <c r="S156" s="7">
        <v>1046.3744567632675</v>
      </c>
      <c r="T156" s="7">
        <v>929.6868052482605</v>
      </c>
      <c r="U156" s="126">
        <f t="shared" si="6"/>
        <v>7492.7928901538253</v>
      </c>
    </row>
    <row r="157" spans="1:21" ht="12.6" thickBot="1">
      <c r="A157" s="56">
        <v>163</v>
      </c>
      <c r="B157" s="57"/>
      <c r="C157" s="58"/>
      <c r="D157" s="59" t="s">
        <v>22</v>
      </c>
      <c r="E157" s="60" t="s">
        <v>188</v>
      </c>
      <c r="F157" s="61"/>
      <c r="G157" s="114">
        <f t="shared" si="7"/>
        <v>61596.143264085462</v>
      </c>
      <c r="H157" s="27">
        <v>386.72849431850773</v>
      </c>
      <c r="I157" s="28">
        <v>3633.8362292048987</v>
      </c>
      <c r="J157" s="28">
        <v>15135.467498647049</v>
      </c>
      <c r="K157" s="28">
        <v>15706.818677891046</v>
      </c>
      <c r="L157" s="28">
        <v>7014.9450721573085</v>
      </c>
      <c r="M157" s="28">
        <v>1937.0936245697085</v>
      </c>
      <c r="N157" s="128">
        <f t="shared" si="8"/>
        <v>43814.889596788518</v>
      </c>
      <c r="O157" s="27">
        <v>369.35837853512203</v>
      </c>
      <c r="P157" s="28">
        <v>3014.1701212067273</v>
      </c>
      <c r="Q157" s="28">
        <v>4917.4101179179852</v>
      </c>
      <c r="R157" s="28">
        <v>5047.1139375462662</v>
      </c>
      <c r="S157" s="28">
        <v>3161.6126727245864</v>
      </c>
      <c r="T157" s="28">
        <v>1271.5884393662564</v>
      </c>
      <c r="U157" s="128">
        <f t="shared" si="6"/>
        <v>17781.253667296944</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48</vt:i4>
      </vt:variant>
      <vt:variant>
        <vt:lpstr>Named Ranges</vt:lpstr>
      </vt:variant>
      <vt:variant>
        <vt:i4>46</vt:i4>
      </vt:variant>
    </vt:vector>
  </HeadingPairs>
  <TitlesOfParts>
    <vt:vector size="94" baseType="lpstr">
      <vt:lpstr>Notes</vt:lpstr>
      <vt:lpstr>Country list</vt:lpstr>
      <vt:lpstr>Summary</vt:lpstr>
      <vt:lpstr>Top 20 causes</vt:lpstr>
      <vt:lpstr>World2016</vt:lpstr>
      <vt:lpstr>Dev'd2016</vt:lpstr>
      <vt:lpstr>CCA2016</vt:lpstr>
      <vt:lpstr>EA2016</vt:lpstr>
      <vt:lpstr>LAC2016</vt:lpstr>
      <vt:lpstr>NA2016</vt:lpstr>
      <vt:lpstr>Ocea2016</vt:lpstr>
      <vt:lpstr>SEA2016</vt:lpstr>
      <vt:lpstr>SA2016</vt:lpstr>
      <vt:lpstr>SSA2016</vt:lpstr>
      <vt:lpstr>WA2016</vt:lpstr>
      <vt:lpstr>World2030</vt:lpstr>
      <vt:lpstr>Dev'd2030</vt:lpstr>
      <vt:lpstr>CCA2030</vt:lpstr>
      <vt:lpstr>EA2030</vt:lpstr>
      <vt:lpstr>LAC2030</vt:lpstr>
      <vt:lpstr>NA2030</vt:lpstr>
      <vt:lpstr>Ocea2030</vt:lpstr>
      <vt:lpstr>SEA2030</vt:lpstr>
      <vt:lpstr>SA2030</vt:lpstr>
      <vt:lpstr>SSA2030</vt:lpstr>
      <vt:lpstr>WA2030</vt:lpstr>
      <vt:lpstr>World2045</vt:lpstr>
      <vt:lpstr>Dev'd2045</vt:lpstr>
      <vt:lpstr>CCA2045</vt:lpstr>
      <vt:lpstr>EA2045</vt:lpstr>
      <vt:lpstr>LAC2045</vt:lpstr>
      <vt:lpstr>NA2045</vt:lpstr>
      <vt:lpstr>Ocea2045</vt:lpstr>
      <vt:lpstr>SEA2045</vt:lpstr>
      <vt:lpstr>SA2045</vt:lpstr>
      <vt:lpstr>SSA2045</vt:lpstr>
      <vt:lpstr>WA2045</vt:lpstr>
      <vt:lpstr>World2060</vt:lpstr>
      <vt:lpstr>Dev'd2060</vt:lpstr>
      <vt:lpstr>CCA2060</vt:lpstr>
      <vt:lpstr>EA2060</vt:lpstr>
      <vt:lpstr>LAC2060</vt:lpstr>
      <vt:lpstr>NA2060</vt:lpstr>
      <vt:lpstr>Ocea2060</vt:lpstr>
      <vt:lpstr>SEA2060</vt:lpstr>
      <vt:lpstr>SA2060</vt:lpstr>
      <vt:lpstr>SSA2060</vt:lpstr>
      <vt:lpstr>WA2060</vt:lpstr>
      <vt:lpstr>Summary!Print_Area</vt:lpstr>
      <vt:lpstr>'CCA2016'!Print_Titles</vt:lpstr>
      <vt:lpstr>'CCA2030'!Print_Titles</vt:lpstr>
      <vt:lpstr>'CCA2045'!Print_Titles</vt:lpstr>
      <vt:lpstr>'CCA2060'!Print_Titles</vt:lpstr>
      <vt:lpstr>'Dev''d2016'!Print_Titles</vt:lpstr>
      <vt:lpstr>'Dev''d2030'!Print_Titles</vt:lpstr>
      <vt:lpstr>'Dev''d2045'!Print_Titles</vt:lpstr>
      <vt:lpstr>'Dev''d2060'!Print_Titles</vt:lpstr>
      <vt:lpstr>'EA2016'!Print_Titles</vt:lpstr>
      <vt:lpstr>'EA2030'!Print_Titles</vt:lpstr>
      <vt:lpstr>'EA2045'!Print_Titles</vt:lpstr>
      <vt:lpstr>'EA2060'!Print_Titles</vt:lpstr>
      <vt:lpstr>'LAC2016'!Print_Titles</vt:lpstr>
      <vt:lpstr>'LAC2030'!Print_Titles</vt:lpstr>
      <vt:lpstr>'LAC2045'!Print_Titles</vt:lpstr>
      <vt:lpstr>'LAC2060'!Print_Titles</vt:lpstr>
      <vt:lpstr>'NA2016'!Print_Titles</vt:lpstr>
      <vt:lpstr>'NA2030'!Print_Titles</vt:lpstr>
      <vt:lpstr>'NA2045'!Print_Titles</vt:lpstr>
      <vt:lpstr>'NA2060'!Print_Titles</vt:lpstr>
      <vt:lpstr>Ocea2016!Print_Titles</vt:lpstr>
      <vt:lpstr>Ocea2030!Print_Titles</vt:lpstr>
      <vt:lpstr>Ocea2045!Print_Titles</vt:lpstr>
      <vt:lpstr>Ocea2060!Print_Titles</vt:lpstr>
      <vt:lpstr>'SA2016'!Print_Titles</vt:lpstr>
      <vt:lpstr>'SA2030'!Print_Titles</vt:lpstr>
      <vt:lpstr>'SA2045'!Print_Titles</vt:lpstr>
      <vt:lpstr>'SA2060'!Print_Titles</vt:lpstr>
      <vt:lpstr>'SEA2016'!Print_Titles</vt:lpstr>
      <vt:lpstr>'SEA2030'!Print_Titles</vt:lpstr>
      <vt:lpstr>'SEA2045'!Print_Titles</vt:lpstr>
      <vt:lpstr>'SEA2060'!Print_Titles</vt:lpstr>
      <vt:lpstr>'SSA2016'!Print_Titles</vt:lpstr>
      <vt:lpstr>'SSA2030'!Print_Titles</vt:lpstr>
      <vt:lpstr>'SSA2045'!Print_Titles</vt:lpstr>
      <vt:lpstr>'SSA2060'!Print_Titles</vt:lpstr>
      <vt:lpstr>Summary!Print_Titles</vt:lpstr>
      <vt:lpstr>'WA2016'!Print_Titles</vt:lpstr>
      <vt:lpstr>'WA2030'!Print_Titles</vt:lpstr>
      <vt:lpstr>'WA2045'!Print_Titles</vt:lpstr>
      <vt:lpstr>'WA2060'!Print_Titles</vt:lpstr>
      <vt:lpstr>World2016!Print_Titles</vt:lpstr>
      <vt:lpstr>World2030!Print_Titles</vt:lpstr>
      <vt:lpstr>World2045!Print_Titles</vt:lpstr>
      <vt:lpstr>World2060!Print_Titles</vt:lpstr>
    </vt:vector>
  </TitlesOfParts>
  <Company>WHO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MAHANANI, Wahyu Retno</dc:creator>
  <cp:lastModifiedBy>Colin Mathers</cp:lastModifiedBy>
  <cp:lastPrinted>2013-06-06T09:14:56Z</cp:lastPrinted>
  <dcterms:created xsi:type="dcterms:W3CDTF">2013-05-24T11:21:11Z</dcterms:created>
  <dcterms:modified xsi:type="dcterms:W3CDTF">2018-10-11T15:42:02Z</dcterms:modified>
</cp:coreProperties>
</file>